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karl.bittinger\Desktop\"/>
    </mc:Choice>
  </mc:AlternateContent>
  <xr:revisionPtr revIDLastSave="0" documentId="13_ncr:1_{4CA5E751-C046-49CA-A668-57F9B5AD78E4}" xr6:coauthVersionLast="47" xr6:coauthVersionMax="47" xr10:uidLastSave="{00000000-0000-0000-0000-000000000000}"/>
  <bookViews>
    <workbookView xWindow="-120" yWindow="-120" windowWidth="29040" windowHeight="1584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P5" i="6" l="1" a="1"/>
  <c r="KP5" i="6" s="1"/>
  <c r="KQ5" i="6" s="1"/>
  <c r="KP6" i="6" l="1" a="1"/>
  <c r="KP6" i="6" s="1"/>
  <c r="KQ6" i="6" s="1"/>
  <c r="KR6" i="6" s="1"/>
  <c r="B1" i="6"/>
  <c r="KP7" i="6" l="1" a="1"/>
  <c r="KP7" i="6" s="1"/>
  <c r="KQ7" i="6" s="1"/>
  <c r="KR7" i="6" s="1"/>
  <c r="CP1" i="6"/>
  <c r="DM1" i="6"/>
  <c r="FG1" i="6"/>
  <c r="GD1" i="6"/>
  <c r="Y1" i="6"/>
  <c r="KR5" i="6"/>
  <c r="KP8" i="6" l="1" a="1"/>
  <c r="KP8" i="6" s="1"/>
  <c r="KQ8" i="6" l="1"/>
  <c r="KR8" i="6" s="1"/>
  <c r="KP9" i="6" a="1"/>
  <c r="KP9" i="6" s="1"/>
  <c r="KQ9" i="6" s="1"/>
  <c r="KR9" i="6" s="1"/>
  <c r="KP10" i="6" l="1" a="1"/>
  <c r="KP10" i="6" s="1"/>
  <c r="KQ10" i="6" s="1"/>
  <c r="KR10" i="6" s="1"/>
  <c r="KP11" i="6" l="1" a="1"/>
  <c r="KP11" i="6" s="1"/>
  <c r="KQ11" i="6" s="1"/>
  <c r="KR11" i="6" s="1"/>
  <c r="KP12" i="6" l="1" a="1"/>
  <c r="KP12" i="6" s="1"/>
  <c r="KQ12" i="6" s="1"/>
  <c r="KR12" i="6" s="1"/>
  <c r="KP13" i="6" l="1" a="1"/>
  <c r="KP13" i="6" s="1"/>
  <c r="KQ13" i="6" s="1"/>
  <c r="KR13" i="6" s="1"/>
  <c r="KP14" i="6" l="1" a="1"/>
  <c r="KP14" i="6" s="1"/>
  <c r="KQ14" i="6" s="1"/>
  <c r="KR14" i="6" s="1"/>
  <c r="KP15" i="6" l="1" a="1"/>
  <c r="KP15" i="6" s="1"/>
  <c r="KQ15" i="6" s="1"/>
  <c r="KR15" i="6" s="1"/>
  <c r="KP16" i="6" l="1" a="1"/>
  <c r="KP16" i="6" s="1"/>
  <c r="KQ16" i="6" s="1"/>
  <c r="KR16" i="6" s="1"/>
  <c r="KP17" i="6" l="1" a="1"/>
  <c r="KP17" i="6" s="1"/>
  <c r="KQ17" i="6" s="1"/>
  <c r="KR17" i="6" s="1"/>
  <c r="KP18" i="6" l="1" a="1"/>
  <c r="KP18" i="6" s="1"/>
  <c r="KQ18" i="6" s="1"/>
  <c r="KR18" i="6" s="1"/>
  <c r="KP19" i="6" l="1" a="1"/>
  <c r="KP19" i="6" s="1"/>
  <c r="KQ19" i="6" s="1"/>
  <c r="KR19" i="6" s="1"/>
  <c r="KP20" i="6" l="1" a="1"/>
  <c r="KP20" i="6" s="1"/>
  <c r="KQ20" i="6" s="1"/>
  <c r="KR20" i="6" s="1"/>
  <c r="KP21" i="6" l="1" a="1"/>
  <c r="KP21" i="6" s="1"/>
  <c r="KQ21" i="6" s="1"/>
  <c r="KR21" i="6" s="1"/>
  <c r="KP22" i="6" l="1" a="1"/>
  <c r="KP22" i="6" s="1"/>
  <c r="KQ22" i="6" s="1"/>
  <c r="KR22" i="6" s="1"/>
  <c r="KP23" i="6" l="1" a="1"/>
  <c r="KP23" i="6" s="1"/>
  <c r="KQ23" i="6" s="1"/>
  <c r="KR23" i="6" s="1"/>
  <c r="KP24" i="6" l="1" a="1"/>
  <c r="KP24" i="6" s="1"/>
  <c r="KQ24" i="6" s="1"/>
  <c r="KR24" i="6" s="1"/>
  <c r="KP25" i="6" l="1" a="1"/>
  <c r="KP25" i="6" s="1"/>
  <c r="KQ25" i="6" s="1"/>
  <c r="KR25" i="6" s="1"/>
  <c r="KP26" i="6" l="1" a="1"/>
  <c r="KP26" i="6" s="1"/>
  <c r="KQ26" i="6" s="1"/>
  <c r="KR26" i="6" s="1"/>
  <c r="KP27" i="6" l="1" a="1"/>
  <c r="KP27" i="6" s="1"/>
  <c r="KQ27" i="6" s="1"/>
  <c r="KR27" i="6" s="1"/>
  <c r="KP28" i="6" l="1" a="1"/>
  <c r="KP28" i="6" s="1"/>
  <c r="KQ28" i="6" s="1"/>
  <c r="KR28" i="6" s="1"/>
  <c r="KP29" i="6" l="1" a="1"/>
  <c r="KP29" i="6" s="1"/>
  <c r="KQ29" i="6" s="1"/>
  <c r="KR29" i="6" s="1"/>
  <c r="KP30" i="6" l="1" a="1"/>
  <c r="KP30" i="6" s="1"/>
  <c r="KQ30" i="6" s="1"/>
  <c r="KR30" i="6" s="1"/>
  <c r="KP31" i="6" l="1" a="1"/>
  <c r="KP31" i="6" s="1"/>
  <c r="KQ31" i="6" s="1"/>
  <c r="KR31" i="6" s="1"/>
  <c r="KP32" i="6" l="1" a="1"/>
  <c r="KP32" i="6" s="1"/>
  <c r="KQ32" i="6" s="1"/>
  <c r="KR32" i="6" s="1"/>
  <c r="KP33" i="6" l="1" a="1"/>
  <c r="KP33" i="6" s="1"/>
  <c r="KQ33" i="6" s="1"/>
  <c r="KR33" i="6" s="1"/>
  <c r="KP34" i="6" l="1" a="1"/>
  <c r="KP34" i="6" s="1"/>
  <c r="KQ34" i="6" s="1"/>
  <c r="KR34" i="6" s="1"/>
  <c r="KP35" i="6" l="1" a="1"/>
  <c r="KP35" i="6" s="1"/>
  <c r="KQ35" i="6" s="1"/>
  <c r="KR35" i="6" s="1"/>
  <c r="KP36" i="6" l="1" a="1"/>
  <c r="KP36" i="6" s="1"/>
  <c r="KQ36" i="6" s="1"/>
  <c r="KR36" i="6" s="1"/>
  <c r="KP37" i="6" l="1" a="1"/>
  <c r="KP37" i="6" s="1"/>
  <c r="KQ37" i="6" s="1"/>
  <c r="KR37" i="6" s="1"/>
  <c r="KP38" i="6" l="1" a="1"/>
  <c r="KP38" i="6" s="1"/>
  <c r="KQ38" i="6" s="1"/>
  <c r="KR38" i="6" s="1"/>
  <c r="KP39" i="6" l="1" a="1"/>
  <c r="KP39" i="6" s="1"/>
  <c r="KQ39" i="6" s="1"/>
  <c r="KR39" i="6" s="1"/>
  <c r="KP40" i="6" l="1" a="1"/>
  <c r="KP40" i="6" s="1"/>
  <c r="KQ40" i="6" s="1"/>
  <c r="KR40" i="6" s="1"/>
  <c r="KP41" i="6" l="1" a="1"/>
  <c r="KP41" i="6" s="1"/>
  <c r="KQ41" i="6" s="1"/>
  <c r="KR41" i="6" s="1"/>
  <c r="KP42" i="6" l="1" a="1"/>
  <c r="KP42" i="6" s="1"/>
  <c r="KQ42" i="6" s="1"/>
  <c r="KR42" i="6" s="1"/>
  <c r="KP43" i="6" l="1" a="1"/>
  <c r="KP43" i="6" s="1"/>
  <c r="KQ43" i="6" s="1"/>
  <c r="KR43" i="6" s="1"/>
  <c r="KP44" i="6" l="1" a="1"/>
  <c r="KP44" i="6" s="1"/>
  <c r="KQ44" i="6" s="1"/>
  <c r="KR44" i="6" s="1"/>
  <c r="KP45" i="6" l="1" a="1"/>
  <c r="KP45" i="6" s="1"/>
  <c r="KQ45" i="6" s="1"/>
  <c r="KR45" i="6" s="1"/>
  <c r="KP46" i="6" l="1" a="1"/>
  <c r="KP46" i="6" s="1"/>
  <c r="KQ46" i="6" s="1"/>
  <c r="KR46" i="6" s="1"/>
  <c r="KP47" i="6" l="1" a="1"/>
  <c r="KP47" i="6" s="1"/>
  <c r="KQ47" i="6" s="1"/>
  <c r="KR47" i="6" s="1"/>
  <c r="KP48" i="6" l="1" a="1"/>
  <c r="KP48" i="6" s="1"/>
  <c r="KQ48" i="6" s="1"/>
  <c r="KR48" i="6" s="1"/>
  <c r="KP49" i="6" l="1" a="1"/>
  <c r="KP49" i="6" s="1"/>
  <c r="KQ49" i="6" s="1"/>
  <c r="KR49" i="6" s="1"/>
  <c r="KP50" i="6" l="1" a="1"/>
  <c r="KP50" i="6" s="1"/>
  <c r="KQ50" i="6" s="1"/>
  <c r="KR50" i="6" s="1"/>
  <c r="KP51" i="6" l="1" a="1"/>
  <c r="KP51" i="6" s="1"/>
  <c r="KQ51" i="6" s="1"/>
  <c r="KR51" i="6" s="1"/>
  <c r="KP52" i="6" l="1" a="1"/>
  <c r="KP52" i="6" s="1"/>
  <c r="KQ52" i="6" s="1"/>
  <c r="KR52" i="6" s="1"/>
  <c r="KP53" i="6" l="1" a="1"/>
  <c r="KP53" i="6" s="1"/>
  <c r="KQ53" i="6" s="1"/>
  <c r="KR53" i="6" s="1"/>
  <c r="KP54" i="6" l="1" a="1"/>
  <c r="KP54" i="6" s="1"/>
  <c r="KQ54" i="6" s="1"/>
  <c r="KR54" i="6" s="1"/>
  <c r="KP55" i="6" l="1" a="1"/>
  <c r="KP55" i="6" s="1"/>
  <c r="KQ55" i="6" s="1"/>
  <c r="KR55" i="6" s="1"/>
  <c r="KP56" i="6" l="1" a="1"/>
  <c r="KP56" i="6" s="1"/>
  <c r="KQ56" i="6" s="1"/>
  <c r="KR56" i="6" s="1"/>
  <c r="KP57" i="6" l="1" a="1"/>
  <c r="KP57" i="6" s="1"/>
  <c r="KQ57" i="6" s="1"/>
  <c r="KR57" i="6" s="1"/>
  <c r="KP58" i="6" l="1" a="1"/>
  <c r="KP58" i="6" s="1"/>
  <c r="KQ58" i="6" s="1"/>
  <c r="KR58" i="6" s="1"/>
  <c r="KP59" i="6" l="1" a="1"/>
  <c r="KP59" i="6" s="1"/>
  <c r="KQ59" i="6" s="1"/>
  <c r="KR59" i="6" s="1"/>
  <c r="KP60" i="6" l="1" a="1"/>
  <c r="KP60" i="6" s="1"/>
  <c r="KQ60" i="6" s="1"/>
  <c r="KR60" i="6" s="1"/>
  <c r="KP61" i="6" l="1" a="1"/>
  <c r="KP61" i="6" s="1"/>
  <c r="KQ61" i="6" s="1"/>
  <c r="KR61" i="6" s="1"/>
  <c r="KP62" i="6" l="1" a="1"/>
  <c r="KP62" i="6" s="1"/>
  <c r="KQ62" i="6" s="1"/>
  <c r="KR62" i="6" s="1"/>
  <c r="KP63" i="6" l="1" a="1"/>
  <c r="KP63" i="6" s="1"/>
  <c r="KQ63" i="6" s="1"/>
  <c r="KR63" i="6" s="1"/>
  <c r="KP64" i="6" l="1" a="1"/>
  <c r="KP64" i="6" s="1"/>
  <c r="KQ64" i="6" s="1"/>
  <c r="KR64" i="6" s="1"/>
  <c r="KP65" i="6" l="1" a="1"/>
  <c r="KP65" i="6" s="1"/>
  <c r="KQ65" i="6" s="1"/>
  <c r="KR65" i="6" s="1"/>
  <c r="KP66" i="6" l="1" a="1"/>
  <c r="KP66" i="6" s="1"/>
  <c r="KQ66" i="6" s="1"/>
  <c r="KR66" i="6" s="1"/>
  <c r="KP67" i="6" l="1" a="1"/>
  <c r="KP67" i="6" s="1"/>
  <c r="KQ67" i="6" s="1"/>
  <c r="KR67" i="6" s="1"/>
  <c r="KP68" i="6" l="1" a="1"/>
  <c r="KP68" i="6" s="1"/>
  <c r="KQ68" i="6" s="1"/>
  <c r="KR68" i="6" s="1"/>
  <c r="KP69" i="6" l="1" a="1"/>
  <c r="KP69" i="6" s="1"/>
  <c r="KQ69" i="6" s="1"/>
  <c r="KR69" i="6" s="1"/>
  <c r="KP70" i="6" l="1" a="1"/>
  <c r="KP70" i="6" s="1"/>
  <c r="KQ70" i="6" s="1"/>
  <c r="KR70" i="6" s="1"/>
  <c r="KP71" i="6" l="1" a="1"/>
  <c r="KP71" i="6" s="1"/>
  <c r="KQ71" i="6" s="1"/>
  <c r="KR71" i="6" s="1"/>
  <c r="KP72" i="6" l="1" a="1"/>
  <c r="KP72" i="6" s="1"/>
  <c r="KQ72" i="6" s="1"/>
  <c r="KR72" i="6" s="1"/>
  <c r="KP73" i="6" l="1" a="1"/>
  <c r="KP73" i="6" s="1"/>
  <c r="KQ73" i="6" s="1"/>
  <c r="KR73" i="6" s="1"/>
  <c r="KP74" i="6" l="1" a="1"/>
  <c r="KP74" i="6" s="1"/>
  <c r="KQ74" i="6" s="1"/>
  <c r="KR74" i="6" s="1"/>
  <c r="KP75" i="6" l="1" a="1"/>
  <c r="KP75" i="6" s="1"/>
  <c r="KQ75" i="6" s="1"/>
  <c r="KR75" i="6" s="1"/>
  <c r="KP76" i="6" l="1" a="1"/>
  <c r="KP76" i="6" s="1"/>
  <c r="KQ76" i="6" s="1"/>
  <c r="KR76" i="6" s="1"/>
  <c r="KP77" i="6" l="1" a="1"/>
  <c r="KP77" i="6" s="1"/>
  <c r="KQ77" i="6" s="1"/>
  <c r="KR77" i="6" s="1"/>
  <c r="KP78" i="6" l="1" a="1"/>
  <c r="KP78" i="6" s="1"/>
  <c r="KQ78" i="6" s="1"/>
  <c r="KR78" i="6" s="1"/>
  <c r="KP79" i="6" l="1" a="1"/>
  <c r="KP79" i="6" s="1"/>
  <c r="KQ79" i="6" s="1"/>
  <c r="KR79" i="6" s="1"/>
  <c r="KP80" i="6" l="1" a="1"/>
  <c r="KP80" i="6" s="1"/>
  <c r="KQ80" i="6" s="1"/>
  <c r="KR80" i="6" s="1"/>
  <c r="KP81" i="6" l="1" a="1"/>
  <c r="KP81" i="6" s="1"/>
  <c r="KQ81" i="6" s="1"/>
  <c r="KR81" i="6" s="1"/>
  <c r="KP82" i="6" l="1" a="1"/>
  <c r="KP82" i="6" s="1"/>
  <c r="KQ82" i="6" s="1"/>
  <c r="KR82" i="6" s="1"/>
  <c r="KP83" i="6" l="1" a="1"/>
  <c r="KP83" i="6" s="1"/>
  <c r="KQ83" i="6" s="1"/>
  <c r="KR83" i="6" s="1"/>
  <c r="KP84" i="6" l="1" a="1"/>
  <c r="KP84" i="6" s="1"/>
  <c r="KQ84" i="6" s="1"/>
  <c r="KR84" i="6" s="1"/>
  <c r="KP85" i="6" l="1" a="1"/>
  <c r="KP85" i="6" s="1"/>
  <c r="KQ85" i="6" s="1"/>
  <c r="KR85" i="6" s="1"/>
  <c r="KP86" i="6" l="1" a="1"/>
  <c r="KP86" i="6" s="1"/>
  <c r="KQ86" i="6" s="1"/>
  <c r="KR86" i="6" s="1"/>
  <c r="KP87" i="6" l="1" a="1"/>
  <c r="KP87" i="6" s="1"/>
  <c r="KQ87" i="6" s="1"/>
  <c r="KR87" i="6" s="1"/>
  <c r="KP88" i="6" l="1" a="1"/>
  <c r="KP88" i="6" s="1"/>
  <c r="KQ88" i="6" s="1"/>
  <c r="KR88" i="6" s="1"/>
  <c r="KP89" i="6" l="1" a="1"/>
  <c r="KP89" i="6" s="1"/>
  <c r="KQ89" i="6" s="1"/>
  <c r="KR89" i="6" s="1"/>
  <c r="KP90" i="6" l="1" a="1"/>
  <c r="KP90" i="6" s="1"/>
  <c r="KQ90" i="6" s="1"/>
  <c r="KR90" i="6" s="1"/>
  <c r="KP91" i="6" l="1" a="1"/>
  <c r="KP91" i="6" s="1"/>
  <c r="KQ91" i="6" s="1"/>
  <c r="KR91" i="6" s="1"/>
  <c r="KP92" i="6" l="1" a="1"/>
  <c r="KP92" i="6" s="1"/>
  <c r="KQ92" i="6" s="1"/>
  <c r="KR92" i="6" s="1"/>
  <c r="KP93" i="6" l="1" a="1"/>
  <c r="KP93" i="6" s="1"/>
  <c r="KQ93" i="6" s="1"/>
  <c r="KR93" i="6" s="1"/>
  <c r="KP94" i="6" l="1" a="1"/>
  <c r="KP94" i="6" s="1"/>
  <c r="KQ94" i="6" s="1"/>
  <c r="KR94" i="6" s="1"/>
  <c r="KP95" i="6" l="1" a="1"/>
  <c r="KP95" i="6" s="1"/>
  <c r="KQ95" i="6" s="1"/>
  <c r="KR95" i="6" s="1"/>
  <c r="KP96" i="6" l="1" a="1"/>
  <c r="KP96" i="6" s="1"/>
  <c r="KQ96" i="6" s="1"/>
  <c r="KR96" i="6" s="1"/>
  <c r="KP97" i="6" l="1" a="1"/>
  <c r="KP97" i="6" s="1"/>
  <c r="KQ97" i="6" s="1"/>
  <c r="KR97" i="6" s="1"/>
  <c r="KP98" i="6" l="1" a="1"/>
  <c r="KP98" i="6" s="1"/>
  <c r="KQ98" i="6" s="1"/>
  <c r="KR98" i="6" s="1"/>
  <c r="KP99" i="6" l="1" a="1"/>
  <c r="KP99" i="6" s="1"/>
  <c r="KQ99" i="6" s="1"/>
  <c r="KR99" i="6" s="1"/>
  <c r="KP100" i="6" l="1" a="1"/>
  <c r="KP100" i="6" s="1"/>
  <c r="KQ100" i="6" s="1"/>
  <c r="KR100" i="6" s="1"/>
  <c r="KP101" i="6" l="1" a="1"/>
  <c r="KP101" i="6" s="1"/>
  <c r="KQ101" i="6" s="1"/>
  <c r="KR101" i="6" s="1"/>
  <c r="KP102" i="6" l="1" a="1"/>
  <c r="KP102" i="6" s="1"/>
  <c r="KQ102" i="6" s="1"/>
  <c r="KR102" i="6" s="1"/>
  <c r="KP103" i="6" l="1" a="1"/>
  <c r="KP103" i="6" s="1"/>
  <c r="KQ103" i="6" s="1"/>
  <c r="KR103" i="6" s="1"/>
  <c r="KP104" i="6" l="1" a="1"/>
  <c r="KP104" i="6" s="1"/>
  <c r="KQ104" i="6" s="1"/>
  <c r="KR104" i="6" s="1"/>
  <c r="KP105" i="6" l="1" a="1"/>
  <c r="KP105" i="6" s="1"/>
  <c r="KQ105" i="6" s="1"/>
  <c r="KR105" i="6" s="1"/>
  <c r="KP106" i="6" l="1" a="1"/>
  <c r="KP106" i="6" s="1"/>
  <c r="KQ106" i="6" s="1"/>
  <c r="KR106" i="6" s="1"/>
  <c r="KP107" i="6" l="1" a="1"/>
  <c r="KP107" i="6" s="1"/>
  <c r="KQ107" i="6" s="1"/>
  <c r="KR107" i="6" s="1"/>
  <c r="KP108" i="6" l="1" a="1"/>
  <c r="KP108" i="6" s="1"/>
  <c r="KQ108" i="6" s="1"/>
  <c r="KR108" i="6" s="1"/>
  <c r="KP109" i="6" l="1" a="1"/>
  <c r="KP109" i="6" s="1"/>
  <c r="KQ109" i="6" s="1"/>
  <c r="KR109" i="6" s="1"/>
  <c r="KP110" i="6" l="1" a="1"/>
  <c r="KP110" i="6" s="1"/>
  <c r="KQ110" i="6" s="1"/>
  <c r="KR110" i="6" s="1"/>
  <c r="KP111" i="6" l="1" a="1"/>
  <c r="KP111" i="6" s="1"/>
  <c r="KQ111" i="6" s="1"/>
  <c r="KR111" i="6" s="1"/>
  <c r="KP112" i="6" l="1" a="1"/>
  <c r="KP112" i="6" s="1"/>
  <c r="KQ112" i="6" s="1"/>
  <c r="KR112" i="6" s="1"/>
  <c r="KP113" i="6" l="1" a="1"/>
  <c r="KP113" i="6" s="1"/>
  <c r="KQ113" i="6" s="1"/>
  <c r="KR113" i="6" s="1"/>
  <c r="KP114" i="6" l="1" a="1"/>
  <c r="KP114" i="6" s="1"/>
  <c r="KQ114" i="6" s="1"/>
  <c r="KR114" i="6" s="1"/>
  <c r="KP115" i="6" l="1" a="1"/>
  <c r="KP115" i="6" s="1"/>
  <c r="KQ115" i="6" s="1"/>
  <c r="KR115" i="6" s="1"/>
  <c r="KP116" i="6" l="1" a="1"/>
  <c r="KP116" i="6" s="1"/>
  <c r="KQ116" i="6" s="1"/>
  <c r="KR116" i="6" s="1"/>
  <c r="KP117" i="6" l="1" a="1"/>
  <c r="KP117" i="6" s="1"/>
  <c r="KQ117" i="6" s="1"/>
  <c r="KR117" i="6" s="1"/>
  <c r="KP118" i="6" l="1" a="1"/>
  <c r="KP118" i="6" s="1"/>
  <c r="KQ118" i="6" s="1"/>
  <c r="KR118" i="6" s="1"/>
  <c r="KP119" i="6" l="1" a="1"/>
  <c r="KP119" i="6" s="1"/>
  <c r="KQ119" i="6" s="1"/>
  <c r="KR119" i="6" s="1"/>
  <c r="KP120" i="6" l="1" a="1"/>
  <c r="KP120" i="6" s="1"/>
  <c r="KQ120" i="6" s="1"/>
  <c r="KR120" i="6" s="1"/>
  <c r="KP121" i="6" l="1" a="1"/>
  <c r="KP121" i="6" s="1"/>
  <c r="KQ121" i="6" s="1"/>
  <c r="KR121" i="6" s="1"/>
  <c r="KP122" i="6" l="1" a="1"/>
  <c r="KP122" i="6" s="1"/>
  <c r="KQ122" i="6" s="1"/>
  <c r="KR122" i="6" s="1"/>
  <c r="KP123" i="6" l="1" a="1"/>
  <c r="KP123" i="6" s="1"/>
  <c r="KQ123" i="6" s="1"/>
  <c r="KR123" i="6" s="1"/>
  <c r="KP124" i="6" l="1" a="1"/>
  <c r="KP124" i="6" s="1"/>
  <c r="KQ124" i="6" s="1"/>
  <c r="KR124" i="6" s="1"/>
  <c r="KP125" i="6" l="1" a="1"/>
  <c r="KP125" i="6" s="1"/>
  <c r="KQ125" i="6" s="1"/>
  <c r="KR125" i="6" s="1"/>
  <c r="KP126" i="6" l="1" a="1"/>
  <c r="KP126" i="6" s="1"/>
  <c r="KQ126" i="6" s="1"/>
  <c r="KR126" i="6" s="1"/>
  <c r="KP127" i="6" l="1" a="1"/>
  <c r="KP127" i="6" s="1"/>
  <c r="KQ127" i="6" s="1"/>
  <c r="KR127" i="6" s="1"/>
  <c r="KP128" i="6" l="1" a="1"/>
  <c r="KP128" i="6" s="1"/>
  <c r="KQ128" i="6" s="1"/>
  <c r="KR128" i="6" s="1"/>
  <c r="KP129" i="6" l="1" a="1"/>
  <c r="KP129" i="6" s="1"/>
  <c r="KQ129" i="6" s="1"/>
  <c r="KR129" i="6" s="1"/>
  <c r="KP130" i="6" l="1" a="1"/>
  <c r="KP130" i="6" s="1"/>
  <c r="KQ130" i="6" s="1"/>
  <c r="KR130" i="6" s="1"/>
  <c r="KP131" i="6" l="1" a="1"/>
  <c r="KP131" i="6" s="1"/>
  <c r="KQ131" i="6" s="1"/>
  <c r="KR131" i="6" s="1"/>
  <c r="KP132" i="6" l="1" a="1"/>
  <c r="KP132" i="6" s="1"/>
  <c r="KQ132" i="6" s="1"/>
  <c r="KR132" i="6" s="1"/>
  <c r="KP133" i="6" l="1" a="1"/>
  <c r="KP133" i="6" s="1"/>
  <c r="KQ133" i="6" s="1"/>
  <c r="KR133" i="6" s="1"/>
  <c r="KP134" i="6" l="1" a="1"/>
  <c r="KP134" i="6" s="1"/>
  <c r="KQ134" i="6" s="1"/>
  <c r="KR134" i="6" s="1"/>
  <c r="KP135" i="6" l="1" a="1"/>
  <c r="KP135" i="6" s="1"/>
  <c r="KQ135" i="6" s="1"/>
  <c r="KR135" i="6" s="1"/>
  <c r="KP136" i="6" l="1" a="1"/>
  <c r="KP136" i="6" s="1"/>
  <c r="KQ136" i="6" s="1"/>
  <c r="KR136" i="6" s="1"/>
  <c r="KP137" i="6" l="1" a="1"/>
  <c r="KP137" i="6" s="1"/>
  <c r="KQ137" i="6" s="1"/>
  <c r="KR137" i="6" s="1"/>
  <c r="KP138" i="6" l="1" a="1"/>
  <c r="KP138" i="6" s="1"/>
  <c r="KQ138" i="6" s="1"/>
  <c r="KR138" i="6" s="1"/>
  <c r="KP139" i="6" l="1" a="1"/>
  <c r="KP139" i="6" s="1"/>
  <c r="KQ139" i="6" s="1"/>
  <c r="KR139" i="6" s="1"/>
  <c r="KP140" i="6" l="1" a="1"/>
  <c r="KP140" i="6" s="1"/>
  <c r="KQ140" i="6" s="1"/>
  <c r="KR140" i="6" s="1"/>
  <c r="KP141" i="6" l="1" a="1"/>
  <c r="KP141" i="6" s="1"/>
  <c r="KQ141" i="6" s="1"/>
  <c r="KR141" i="6" s="1"/>
  <c r="KP142" i="6" l="1" a="1"/>
  <c r="KP142" i="6" s="1"/>
  <c r="KQ142" i="6" s="1"/>
  <c r="KR142" i="6" s="1"/>
  <c r="KP143" i="6" l="1" a="1"/>
  <c r="KP143" i="6" s="1"/>
  <c r="KQ143" i="6" s="1"/>
  <c r="KR143" i="6" s="1"/>
  <c r="KP144" i="6" l="1" a="1"/>
  <c r="KP144" i="6" s="1"/>
  <c r="KQ144" i="6" s="1"/>
  <c r="KR144" i="6" s="1"/>
  <c r="KP145" i="6" l="1" a="1"/>
  <c r="KP145" i="6" s="1"/>
  <c r="KQ145" i="6" s="1"/>
  <c r="KR145" i="6" s="1"/>
  <c r="KP146" i="6" l="1" a="1"/>
  <c r="KP146" i="6" s="1"/>
  <c r="KQ146" i="6" s="1"/>
  <c r="KR146" i="6" s="1"/>
  <c r="KP147" i="6" l="1" a="1"/>
  <c r="KP147" i="6" s="1"/>
  <c r="KQ147" i="6" s="1"/>
  <c r="KR147" i="6" s="1"/>
  <c r="KP148" i="6" l="1" a="1"/>
  <c r="KP148" i="6" s="1"/>
  <c r="KQ148" i="6" s="1"/>
  <c r="KR148" i="6" s="1"/>
  <c r="KP149" i="6" l="1" a="1"/>
  <c r="KP149" i="6" s="1"/>
  <c r="KQ149" i="6" s="1"/>
  <c r="KR149" i="6" s="1"/>
  <c r="KP150" i="6" l="1" a="1"/>
  <c r="KP150" i="6" s="1"/>
  <c r="KQ150" i="6" s="1"/>
  <c r="KR150" i="6" s="1"/>
  <c r="KP151" i="6" l="1" a="1"/>
  <c r="KP151" i="6" s="1"/>
  <c r="KQ151" i="6" s="1"/>
  <c r="KR151" i="6" s="1"/>
  <c r="KP152" i="6" l="1" a="1"/>
  <c r="KP152" i="6" s="1"/>
  <c r="KQ152" i="6" s="1"/>
  <c r="KR152" i="6" s="1"/>
  <c r="KP153" i="6" l="1" a="1"/>
  <c r="KP153" i="6" s="1"/>
  <c r="KQ153" i="6" s="1"/>
  <c r="KR153" i="6" s="1"/>
  <c r="KP154" i="6" l="1" a="1"/>
  <c r="KP154" i="6" s="1"/>
  <c r="KQ154" i="6" s="1"/>
  <c r="KR154" i="6" s="1"/>
  <c r="KP155" i="6" l="1" a="1"/>
  <c r="KP155" i="6" s="1"/>
  <c r="KQ155" i="6" s="1"/>
  <c r="KR155" i="6" s="1"/>
  <c r="KP156" i="6" l="1" a="1"/>
  <c r="KP156" i="6" s="1"/>
  <c r="KQ156" i="6" s="1"/>
  <c r="KR156" i="6" s="1"/>
  <c r="KP157" i="6" l="1" a="1"/>
  <c r="KP157" i="6" s="1"/>
  <c r="KQ157" i="6" s="1"/>
  <c r="KR157" i="6" s="1"/>
  <c r="KP158" i="6" l="1" a="1"/>
  <c r="KP158" i="6" s="1"/>
  <c r="KQ158" i="6" s="1"/>
  <c r="KR158" i="6" s="1"/>
  <c r="KP159" i="6" l="1" a="1"/>
  <c r="KP159" i="6" s="1"/>
  <c r="KQ159" i="6" s="1"/>
  <c r="KR159" i="6" s="1"/>
  <c r="KP160" i="6" l="1" a="1"/>
  <c r="KP160" i="6" s="1"/>
  <c r="KQ160" i="6" s="1"/>
  <c r="KR160" i="6" s="1"/>
  <c r="KP161" i="6" l="1" a="1"/>
  <c r="KP161" i="6" s="1"/>
  <c r="KQ161" i="6" s="1"/>
  <c r="KR161" i="6" s="1"/>
  <c r="KP162" i="6" l="1" a="1"/>
  <c r="KP162" i="6" s="1"/>
  <c r="KQ162" i="6" s="1"/>
  <c r="KR162" i="6" s="1"/>
  <c r="KP163" i="6" l="1" a="1"/>
  <c r="KP163" i="6" s="1"/>
  <c r="KQ163" i="6" s="1"/>
  <c r="KR163" i="6" s="1"/>
  <c r="KP164" i="6" l="1" a="1"/>
  <c r="KP164" i="6" s="1"/>
  <c r="KQ164" i="6" s="1"/>
  <c r="KR164" i="6" s="1"/>
  <c r="KP165" i="6" l="1" a="1"/>
  <c r="KP165" i="6" s="1"/>
  <c r="KQ165" i="6" s="1"/>
  <c r="KR165" i="6" s="1"/>
  <c r="KP166" i="6" l="1" a="1"/>
  <c r="KP166" i="6" s="1"/>
  <c r="KQ166" i="6" s="1"/>
  <c r="KR166" i="6" s="1"/>
  <c r="KP167" i="6" l="1" a="1"/>
  <c r="KP167" i="6" s="1"/>
  <c r="KQ167" i="6" s="1"/>
  <c r="KR167" i="6" s="1"/>
  <c r="KP168" i="6" l="1" a="1"/>
  <c r="KP168" i="6" s="1"/>
  <c r="KQ168" i="6" s="1"/>
  <c r="KR168" i="6" s="1"/>
  <c r="KP169" i="6" l="1" a="1"/>
  <c r="KP169" i="6" s="1"/>
  <c r="KQ169" i="6" s="1"/>
  <c r="KR169" i="6" s="1"/>
  <c r="KP170" i="6" l="1" a="1"/>
  <c r="KP170" i="6" s="1"/>
  <c r="KQ170" i="6" s="1"/>
  <c r="KR170" i="6" s="1"/>
  <c r="KP171" i="6" l="1" a="1"/>
  <c r="KP171" i="6" s="1"/>
  <c r="KQ171" i="6" s="1"/>
  <c r="KR171" i="6" s="1"/>
  <c r="KP172" i="6" l="1" a="1"/>
  <c r="KP172" i="6" s="1"/>
  <c r="KQ172" i="6" s="1"/>
  <c r="KR172" i="6" s="1"/>
  <c r="KP173" i="6" l="1" a="1"/>
  <c r="KP173" i="6" s="1"/>
  <c r="KQ173" i="6" s="1"/>
  <c r="KR173" i="6" s="1"/>
  <c r="KP174" i="6" l="1" a="1"/>
  <c r="KP174" i="6" s="1"/>
  <c r="KQ174" i="6" s="1"/>
  <c r="KR174" i="6" s="1"/>
  <c r="KP175" i="6" l="1" a="1"/>
  <c r="KP175" i="6" s="1"/>
  <c r="KQ175" i="6" s="1"/>
  <c r="KR175" i="6" s="1"/>
  <c r="KP176" i="6" l="1" a="1"/>
  <c r="KP176" i="6" s="1"/>
  <c r="KQ176" i="6" s="1"/>
  <c r="KR176" i="6" s="1"/>
  <c r="KP177" i="6" l="1" a="1"/>
  <c r="KP177" i="6" s="1"/>
  <c r="KQ177" i="6" s="1"/>
  <c r="KR177" i="6" s="1"/>
  <c r="KP178" i="6" l="1" a="1"/>
  <c r="KP178" i="6" s="1"/>
  <c r="KQ178" i="6" s="1"/>
  <c r="KR178" i="6" s="1"/>
  <c r="KP179" i="6" l="1" a="1"/>
  <c r="KP179" i="6" s="1"/>
  <c r="KQ179" i="6" s="1"/>
  <c r="KR179" i="6" s="1"/>
  <c r="KP180" i="6" l="1" a="1"/>
  <c r="KP180" i="6" s="1"/>
  <c r="KQ180" i="6" s="1"/>
  <c r="KR180" i="6" s="1"/>
  <c r="KP181" i="6" l="1" a="1"/>
  <c r="KP181" i="6" s="1"/>
  <c r="KQ181" i="6" s="1"/>
  <c r="KR181" i="6" s="1"/>
  <c r="KP182" i="6" l="1" a="1"/>
  <c r="KP182" i="6" s="1"/>
  <c r="KQ182" i="6" s="1"/>
  <c r="KR182" i="6" s="1"/>
  <c r="KP183" i="6" l="1" a="1"/>
  <c r="KP183" i="6" s="1"/>
  <c r="KQ183" i="6" s="1"/>
  <c r="KR183" i="6" s="1"/>
  <c r="KP184" i="6" l="1" a="1"/>
  <c r="KP184" i="6" s="1"/>
  <c r="KQ184" i="6" s="1"/>
  <c r="KR184" i="6" s="1"/>
  <c r="KP185" i="6" l="1" a="1"/>
  <c r="KP185" i="6" s="1"/>
  <c r="KQ185" i="6" s="1"/>
  <c r="KR185" i="6" s="1"/>
  <c r="KP186" i="6" l="1" a="1"/>
  <c r="KP186" i="6" s="1"/>
  <c r="KQ186" i="6" s="1"/>
  <c r="KR186" i="6" s="1"/>
  <c r="KP187" i="6" l="1" a="1"/>
  <c r="KP187" i="6" s="1"/>
  <c r="KQ187" i="6" s="1"/>
  <c r="KR187" i="6" s="1"/>
  <c r="KP188" i="6" l="1" a="1"/>
  <c r="KP188" i="6" s="1"/>
  <c r="KQ188" i="6" s="1"/>
  <c r="KR188" i="6" s="1"/>
  <c r="KP189" i="6" l="1" a="1"/>
  <c r="KP189" i="6" s="1"/>
  <c r="KQ189" i="6" s="1"/>
  <c r="KR189" i="6" s="1"/>
  <c r="KP190" i="6" l="1" a="1"/>
  <c r="KP190" i="6" s="1"/>
  <c r="KQ190" i="6" s="1"/>
  <c r="KR190" i="6" s="1"/>
  <c r="KP191" i="6" l="1" a="1"/>
  <c r="KP191" i="6" s="1"/>
  <c r="KQ191" i="6" s="1"/>
  <c r="KR191" i="6" s="1"/>
  <c r="KP192" i="6" l="1" a="1"/>
  <c r="KP192" i="6" s="1"/>
  <c r="KQ192" i="6" s="1"/>
  <c r="KR192" i="6" s="1"/>
  <c r="KP193" i="6" l="1" a="1"/>
  <c r="KP193" i="6" s="1"/>
  <c r="KQ193" i="6" s="1"/>
  <c r="KR193" i="6" s="1"/>
  <c r="KP194" i="6" l="1" a="1"/>
  <c r="KP194" i="6" s="1"/>
  <c r="KQ194" i="6" s="1"/>
  <c r="KR194" i="6" s="1"/>
  <c r="KP195" i="6" l="1" a="1"/>
  <c r="KP195" i="6" s="1"/>
  <c r="KQ195" i="6" s="1"/>
  <c r="KR195" i="6" s="1"/>
  <c r="KP196" i="6" l="1" a="1"/>
  <c r="KP196" i="6" s="1"/>
  <c r="KQ196" i="6" s="1"/>
  <c r="KR196" i="6" s="1"/>
  <c r="KP197" i="6" l="1" a="1"/>
  <c r="KP197" i="6" s="1"/>
  <c r="KQ197" i="6" s="1"/>
  <c r="KR197" i="6" s="1"/>
  <c r="KP198" i="6" l="1" a="1"/>
  <c r="KP198" i="6" s="1"/>
  <c r="KQ198" i="6" s="1"/>
  <c r="KR198" i="6" s="1"/>
  <c r="KP199" i="6" l="1" a="1"/>
  <c r="KP199" i="6" s="1"/>
  <c r="KQ199" i="6" s="1"/>
  <c r="KR199" i="6" s="1"/>
  <c r="KP200" i="6" l="1" a="1"/>
  <c r="KP200" i="6" s="1"/>
  <c r="KQ200" i="6" s="1"/>
  <c r="KR200" i="6" s="1"/>
  <c r="KP201" i="6" l="1" a="1"/>
  <c r="KP201" i="6" s="1"/>
  <c r="KQ201" i="6" s="1"/>
  <c r="KR201" i="6" s="1"/>
  <c r="KP202" i="6" l="1" a="1"/>
  <c r="KP202" i="6" s="1"/>
  <c r="KQ202" i="6" s="1"/>
  <c r="KR202" i="6" s="1"/>
  <c r="KP203" i="6" l="1" a="1"/>
  <c r="KP203" i="6" s="1"/>
  <c r="KQ203" i="6" s="1"/>
  <c r="KR203" i="6" s="1"/>
  <c r="KP204" i="6" l="1" a="1"/>
  <c r="KP204" i="6" s="1"/>
  <c r="KQ204" i="6" s="1"/>
  <c r="KR204" i="6" s="1"/>
  <c r="KP205" i="6" l="1" a="1"/>
  <c r="KP205" i="6" s="1"/>
  <c r="KQ205" i="6" s="1"/>
  <c r="KR205" i="6" s="1"/>
  <c r="KP206" i="6" l="1" a="1"/>
  <c r="KP206" i="6" s="1"/>
  <c r="KQ206" i="6" s="1"/>
  <c r="KR206" i="6" s="1"/>
  <c r="KP207" i="6" l="1" a="1"/>
  <c r="KP207" i="6" s="1"/>
  <c r="KQ207" i="6" s="1"/>
  <c r="KR207" i="6" s="1"/>
  <c r="KP208" i="6" l="1" a="1"/>
  <c r="KP208" i="6" s="1"/>
  <c r="KQ208" i="6" l="1"/>
  <c r="KR208" i="6" s="1"/>
  <c r="KP209" i="6" a="1"/>
  <c r="KP209" i="6" s="1"/>
  <c r="KQ209" i="6" s="1"/>
  <c r="KR209" i="6" s="1"/>
  <c r="KP210" i="6" l="1" a="1"/>
  <c r="KP210" i="6" s="1"/>
  <c r="KQ210" i="6" s="1"/>
  <c r="KR210" i="6" s="1"/>
  <c r="KS148" i="6" s="1" a="1"/>
  <c r="KS148" i="6" s="1"/>
  <c r="B148" i="6" s="1"/>
  <c r="AS148" i="6" a="1"/>
  <c r="DJ148" i="6" a="1"/>
  <c r="DJ148" i="6" l="1"/>
  <c r="AS148" i="6"/>
  <c r="J148" i="6"/>
  <c r="N148" i="6" s="1"/>
  <c r="GL148" i="6"/>
  <c r="GD148" i="6"/>
  <c r="GF148" i="6"/>
  <c r="GH148" i="6"/>
  <c r="GJ148" i="6"/>
  <c r="GN148" i="6"/>
  <c r="GP148" i="6"/>
  <c r="FG148" i="6"/>
  <c r="FI148" i="6"/>
  <c r="FK148" i="6"/>
  <c r="FU148" i="6"/>
  <c r="FW148" i="6"/>
  <c r="FY148" i="6"/>
  <c r="GA148" i="6"/>
  <c r="DM148" i="6"/>
  <c r="DO148" i="6"/>
  <c r="DS148" i="6"/>
  <c r="DU148" i="6"/>
  <c r="DD148" i="6"/>
  <c r="DF148" i="6"/>
  <c r="DH148" i="6"/>
  <c r="CR148" i="6"/>
  <c r="CT148" i="6"/>
  <c r="CV148" i="6"/>
  <c r="CX148" i="6"/>
  <c r="CZ148" i="6"/>
  <c r="AE148" i="6"/>
  <c r="AG148" i="6"/>
  <c r="DB148" i="6"/>
  <c r="AI148" i="6"/>
  <c r="AK148" i="6"/>
  <c r="AM148" i="6"/>
  <c r="AO148" i="6"/>
  <c r="AQ148" i="6"/>
  <c r="Y148" i="6"/>
  <c r="CP148" i="6" s="1"/>
  <c r="AA148" i="6"/>
  <c r="AC148" i="6"/>
  <c r="D148" i="6"/>
  <c r="F148" i="6"/>
  <c r="H148" i="6"/>
  <c r="P148" i="6"/>
  <c r="T148" i="6" s="1"/>
  <c r="R148" i="6"/>
  <c r="V148" i="6" s="1"/>
  <c r="L148" i="6"/>
  <c r="KS101" i="6" a="1"/>
  <c r="KS101" i="6" s="1"/>
  <c r="B101" i="6" s="1"/>
  <c r="KS44" i="6" a="1"/>
  <c r="KS44" i="6" s="1"/>
  <c r="B44" i="6" s="1"/>
  <c r="KS6" i="6" a="1"/>
  <c r="KS6" i="6" s="1"/>
  <c r="B6" i="6" s="1"/>
  <c r="KS172" i="6" a="1"/>
  <c r="KS172" i="6" s="1"/>
  <c r="B172" i="6" s="1"/>
  <c r="KS186" i="6" a="1"/>
  <c r="KS186" i="6" s="1"/>
  <c r="B186" i="6" s="1"/>
  <c r="KS149" i="6" a="1"/>
  <c r="KS149" i="6" s="1"/>
  <c r="B149" i="6" s="1"/>
  <c r="KS198" i="6" a="1"/>
  <c r="KS198" i="6" s="1"/>
  <c r="B198" i="6" s="1"/>
  <c r="KS162" i="6" a="1"/>
  <c r="KS162" i="6" s="1"/>
  <c r="B162" i="6" s="1"/>
  <c r="KS209" i="6" a="1"/>
  <c r="KS209" i="6" s="1"/>
  <c r="B209" i="6" s="1"/>
  <c r="KS92" i="6" a="1"/>
  <c r="KS92" i="6" s="1"/>
  <c r="B92" i="6" s="1"/>
  <c r="KS33" i="6" a="1"/>
  <c r="KS33" i="6" s="1"/>
  <c r="B33" i="6" s="1"/>
  <c r="KS132" i="6" a="1"/>
  <c r="KS132" i="6" s="1"/>
  <c r="B132" i="6" s="1"/>
  <c r="KS29" i="6" a="1"/>
  <c r="KS29" i="6" s="1"/>
  <c r="B29" i="6" s="1"/>
  <c r="KS145" i="6" a="1"/>
  <c r="KS145" i="6" s="1"/>
  <c r="B145" i="6" s="1"/>
  <c r="KS173" i="6" a="1"/>
  <c r="KS173" i="6" s="1"/>
  <c r="B173" i="6" s="1"/>
  <c r="KS27" i="6" a="1"/>
  <c r="KS27" i="6" s="1"/>
  <c r="B27" i="6" s="1"/>
  <c r="KS69" i="6" a="1"/>
  <c r="KS69" i="6" s="1"/>
  <c r="B69" i="6" s="1"/>
  <c r="KS135" i="6" a="1"/>
  <c r="KS135" i="6" s="1"/>
  <c r="B135" i="6" s="1"/>
  <c r="KS24" i="6" a="1"/>
  <c r="KS24" i="6" s="1"/>
  <c r="B24" i="6" s="1"/>
  <c r="KS87" i="6" a="1"/>
  <c r="KS87" i="6" s="1"/>
  <c r="B87" i="6" s="1"/>
  <c r="KS188" i="6" a="1"/>
  <c r="KS188" i="6" s="1"/>
  <c r="B188" i="6" s="1"/>
  <c r="KS20" i="6" a="1"/>
  <c r="KS20" i="6" s="1"/>
  <c r="B20" i="6" s="1"/>
  <c r="KS119" i="6" a="1"/>
  <c r="KS119" i="6" s="1"/>
  <c r="B119" i="6" s="1"/>
  <c r="KS134" i="6" a="1"/>
  <c r="KS134" i="6" s="1"/>
  <c r="B134" i="6" s="1"/>
  <c r="KS61" i="6" a="1"/>
  <c r="KS61" i="6" s="1"/>
  <c r="B61" i="6" s="1"/>
  <c r="KS108" i="6" a="1"/>
  <c r="KS108" i="6" s="1"/>
  <c r="B108" i="6" s="1"/>
  <c r="KS189" i="6" a="1"/>
  <c r="KS189" i="6" s="1"/>
  <c r="B189" i="6" s="1"/>
  <c r="KS43" i="6" a="1"/>
  <c r="KS43" i="6" s="1"/>
  <c r="B43" i="6" s="1"/>
  <c r="KS164" i="6" a="1"/>
  <c r="KS164" i="6" s="1"/>
  <c r="B164" i="6" s="1"/>
  <c r="KS131" i="6" a="1"/>
  <c r="KS131" i="6" s="1"/>
  <c r="B131" i="6" s="1"/>
  <c r="KS155" i="6" a="1"/>
  <c r="KS155" i="6" s="1"/>
  <c r="B155" i="6" s="1"/>
  <c r="KS179" i="6" a="1"/>
  <c r="KS179" i="6" s="1"/>
  <c r="B179" i="6" s="1"/>
  <c r="KS110" i="6" a="1"/>
  <c r="KS110" i="6" s="1"/>
  <c r="B110" i="6" s="1"/>
  <c r="KS31" i="6" a="1"/>
  <c r="KS31" i="6" s="1"/>
  <c r="B31" i="6" s="1"/>
  <c r="KS51" i="6" a="1"/>
  <c r="KS51" i="6" s="1"/>
  <c r="B51" i="6" s="1"/>
  <c r="KS196" i="6" a="1"/>
  <c r="KS196" i="6" s="1"/>
  <c r="B196" i="6" s="1"/>
  <c r="KS38" i="6" a="1"/>
  <c r="KS38" i="6" s="1"/>
  <c r="B38" i="6" s="1"/>
  <c r="KS142" i="6" a="1"/>
  <c r="KS142" i="6" s="1"/>
  <c r="B142" i="6" s="1"/>
  <c r="KS174" i="6" a="1"/>
  <c r="KS174" i="6" s="1"/>
  <c r="B174" i="6" s="1"/>
  <c r="KS48" i="6" a="1"/>
  <c r="KS48" i="6" s="1"/>
  <c r="B48" i="6" s="1"/>
  <c r="KS125" i="6" a="1"/>
  <c r="KS125" i="6" s="1"/>
  <c r="B125" i="6" s="1"/>
  <c r="KS62" i="6" a="1"/>
  <c r="KS62" i="6" s="1"/>
  <c r="B62" i="6" s="1"/>
  <c r="KS39" i="6" a="1"/>
  <c r="KS39" i="6" s="1"/>
  <c r="B39" i="6" s="1"/>
  <c r="KS181" i="6" a="1"/>
  <c r="KS181" i="6" s="1"/>
  <c r="B181" i="6" s="1"/>
  <c r="KS99" i="6" a="1"/>
  <c r="KS99" i="6" s="1"/>
  <c r="B99" i="6" s="1"/>
  <c r="KS12" i="6" a="1"/>
  <c r="KS12" i="6" s="1"/>
  <c r="B12" i="6" s="1"/>
  <c r="KS70" i="6" a="1"/>
  <c r="KS70" i="6" s="1"/>
  <c r="B70" i="6" s="1"/>
  <c r="KS128" i="6" a="1"/>
  <c r="KS128" i="6" s="1"/>
  <c r="B128" i="6" s="1"/>
  <c r="KS41" i="6" a="1"/>
  <c r="KS41" i="6" s="1"/>
  <c r="B41" i="6" s="1"/>
  <c r="KS137" i="6" a="1"/>
  <c r="KS137" i="6" s="1"/>
  <c r="B137" i="6" s="1"/>
  <c r="KS138" i="6" a="1"/>
  <c r="KS138" i="6" s="1"/>
  <c r="B138" i="6" s="1"/>
  <c r="KS114" i="6" a="1"/>
  <c r="KS114" i="6" s="1"/>
  <c r="B114" i="6" s="1"/>
  <c r="KS14" i="6" a="1"/>
  <c r="KS14" i="6" s="1"/>
  <c r="B14" i="6" s="1"/>
  <c r="KS76" i="6" a="1"/>
  <c r="KS76" i="6" s="1"/>
  <c r="B76" i="6" s="1"/>
  <c r="KS153" i="6" a="1"/>
  <c r="KS153" i="6" s="1"/>
  <c r="B153" i="6" s="1"/>
  <c r="KS141" i="6" a="1"/>
  <c r="KS141" i="6" s="1"/>
  <c r="B141" i="6" s="1"/>
  <c r="KS160" i="6" a="1"/>
  <c r="KS160" i="6" s="1"/>
  <c r="B160" i="6" s="1"/>
  <c r="KS100" i="6" a="1"/>
  <c r="KS100" i="6" s="1"/>
  <c r="B100" i="6" s="1"/>
  <c r="KS123" i="6" a="1"/>
  <c r="KS123" i="6" s="1"/>
  <c r="B123" i="6" s="1"/>
  <c r="KS23" i="6" a="1"/>
  <c r="KS23" i="6" s="1"/>
  <c r="B23" i="6" s="1"/>
  <c r="KS10" i="6" a="1"/>
  <c r="KS10" i="6" s="1"/>
  <c r="B10" i="6" s="1"/>
  <c r="KS72" i="6" a="1"/>
  <c r="KS72" i="6" s="1"/>
  <c r="B72" i="6" s="1"/>
  <c r="KS54" i="6" a="1"/>
  <c r="KS54" i="6" s="1"/>
  <c r="B54" i="6" s="1"/>
  <c r="KS112" i="6" a="1"/>
  <c r="KS112" i="6" s="1"/>
  <c r="B112" i="6" s="1"/>
  <c r="KS167" i="6" a="1"/>
  <c r="KS167" i="6" s="1"/>
  <c r="B167" i="6" s="1"/>
  <c r="KS103" i="6" a="1"/>
  <c r="KS103" i="6" s="1"/>
  <c r="B103" i="6" s="1"/>
  <c r="KS191" i="6" a="1"/>
  <c r="KS191" i="6" s="1"/>
  <c r="B191" i="6" s="1"/>
  <c r="KS83" i="6" a="1"/>
  <c r="KS83" i="6" s="1"/>
  <c r="B83" i="6" s="1"/>
  <c r="KS136" i="6" a="1"/>
  <c r="KS136" i="6" s="1"/>
  <c r="B136" i="6" s="1"/>
  <c r="KS201" i="6" a="1"/>
  <c r="KS201" i="6" s="1"/>
  <c r="B201" i="6" s="1"/>
  <c r="KS98" i="6" a="1"/>
  <c r="KS98" i="6" s="1"/>
  <c r="B98" i="6" s="1"/>
  <c r="KS177" i="6" a="1"/>
  <c r="KS177" i="6" s="1"/>
  <c r="B177" i="6" s="1"/>
  <c r="KS57" i="6" a="1"/>
  <c r="KS57" i="6" s="1"/>
  <c r="B57" i="6" s="1"/>
  <c r="KS152" i="6" a="1"/>
  <c r="KS152" i="6" s="1"/>
  <c r="B152" i="6" s="1"/>
  <c r="KS50" i="6" a="1"/>
  <c r="KS50" i="6" s="1"/>
  <c r="B50" i="6" s="1"/>
  <c r="KS203" i="6" a="1"/>
  <c r="KS203" i="6" s="1"/>
  <c r="B203" i="6" s="1"/>
  <c r="KS77" i="6" a="1"/>
  <c r="KS77" i="6" s="1"/>
  <c r="B77" i="6" s="1"/>
  <c r="KS80" i="6" a="1"/>
  <c r="KS80" i="6" s="1"/>
  <c r="B80" i="6" s="1"/>
  <c r="KS139" i="6" a="1"/>
  <c r="KS139" i="6" s="1"/>
  <c r="B139" i="6" s="1"/>
  <c r="KS7" i="6" a="1"/>
  <c r="KS7" i="6" s="1"/>
  <c r="B7" i="6" s="1"/>
  <c r="KS130" i="6" a="1"/>
  <c r="KS130" i="6" s="1"/>
  <c r="B130" i="6" s="1"/>
  <c r="KS28" i="6" a="1"/>
  <c r="KS28" i="6" s="1"/>
  <c r="B28" i="6" s="1"/>
  <c r="KS67" i="6" a="1"/>
  <c r="KS67" i="6" s="1"/>
  <c r="B67" i="6" s="1"/>
  <c r="KS64" i="6" a="1"/>
  <c r="KS64" i="6" s="1"/>
  <c r="B64" i="6" s="1"/>
  <c r="KS63" i="6" a="1"/>
  <c r="KS63" i="6" s="1"/>
  <c r="B63" i="6" s="1"/>
  <c r="KS208" i="6" a="1"/>
  <c r="KS208" i="6" s="1"/>
  <c r="B208" i="6" s="1"/>
  <c r="KS95" i="6" a="1"/>
  <c r="KS95" i="6" s="1"/>
  <c r="B95" i="6" s="1"/>
  <c r="KS88" i="6" a="1"/>
  <c r="KS88" i="6" s="1"/>
  <c r="B88" i="6" s="1"/>
  <c r="KS109" i="6" a="1"/>
  <c r="KS109" i="6" s="1"/>
  <c r="B109" i="6" s="1"/>
  <c r="KS32" i="6" a="1"/>
  <c r="KS32" i="6" s="1"/>
  <c r="B32" i="6" s="1"/>
  <c r="KS107" i="6" a="1"/>
  <c r="KS107" i="6" s="1"/>
  <c r="B107" i="6" s="1"/>
  <c r="KS105" i="6" a="1"/>
  <c r="KS105" i="6" s="1"/>
  <c r="B105" i="6" s="1"/>
  <c r="KS207" i="6" a="1"/>
  <c r="KS207" i="6" s="1"/>
  <c r="B207" i="6" s="1"/>
  <c r="KS86" i="6" a="1"/>
  <c r="KS86" i="6" s="1"/>
  <c r="B86" i="6" s="1"/>
  <c r="KS49" i="6" a="1"/>
  <c r="KS49" i="6" s="1"/>
  <c r="B49" i="6" s="1"/>
  <c r="KS104" i="6" a="1"/>
  <c r="KS104" i="6" s="1"/>
  <c r="B104" i="6" s="1"/>
  <c r="KS180" i="6" a="1"/>
  <c r="KS180" i="6" s="1"/>
  <c r="B180" i="6" s="1"/>
  <c r="KS91" i="6" a="1"/>
  <c r="KS91" i="6" s="1"/>
  <c r="B91" i="6" s="1"/>
  <c r="KS89" i="6" a="1"/>
  <c r="KS89" i="6" s="1"/>
  <c r="B89" i="6" s="1"/>
  <c r="KS157" i="6" a="1"/>
  <c r="KS157" i="6" s="1"/>
  <c r="B157" i="6" s="1"/>
  <c r="KS206" i="6" a="1"/>
  <c r="KS206" i="6" s="1"/>
  <c r="B206" i="6" s="1"/>
  <c r="KS40" i="6" a="1"/>
  <c r="KS40" i="6" s="1"/>
  <c r="B40" i="6" s="1"/>
  <c r="KS147" i="6" a="1"/>
  <c r="KS147" i="6" s="1"/>
  <c r="B147" i="6" s="1"/>
  <c r="KS15" i="6" a="1"/>
  <c r="KS15" i="6" s="1"/>
  <c r="B15" i="6" s="1"/>
  <c r="KS78" i="6" a="1"/>
  <c r="KS78" i="6" s="1"/>
  <c r="B78" i="6" s="1"/>
  <c r="KS199" i="6" a="1"/>
  <c r="KS199" i="6" s="1"/>
  <c r="B199" i="6" s="1"/>
  <c r="KS197" i="6" a="1"/>
  <c r="KS197" i="6" s="1"/>
  <c r="B197" i="6" s="1"/>
  <c r="KS126" i="6" a="1"/>
  <c r="KS126" i="6" s="1"/>
  <c r="B126" i="6" s="1"/>
  <c r="KS84" i="6" a="1"/>
  <c r="KS84" i="6" s="1"/>
  <c r="B84" i="6" s="1"/>
  <c r="KS151" i="6" a="1"/>
  <c r="KS151" i="6" s="1"/>
  <c r="B151" i="6" s="1"/>
  <c r="KS111" i="6" a="1"/>
  <c r="KS111" i="6" s="1"/>
  <c r="B111" i="6" s="1"/>
  <c r="KS156" i="6" a="1"/>
  <c r="KS156" i="6" s="1"/>
  <c r="B156" i="6" s="1"/>
  <c r="KS37" i="6" a="1"/>
  <c r="KS37" i="6" s="1"/>
  <c r="B37" i="6" s="1"/>
  <c r="KS122" i="6" a="1"/>
  <c r="KS122" i="6" s="1"/>
  <c r="B122" i="6" s="1"/>
  <c r="KS75" i="6" a="1"/>
  <c r="KS75" i="6" s="1"/>
  <c r="B75" i="6" s="1"/>
  <c r="KS202" i="6" a="1"/>
  <c r="KS202" i="6" s="1"/>
  <c r="B202" i="6" s="1"/>
  <c r="KS116" i="6" a="1"/>
  <c r="KS116" i="6" s="1"/>
  <c r="B116" i="6" s="1"/>
  <c r="KS195" i="6" a="1"/>
  <c r="KS195" i="6" s="1"/>
  <c r="B195" i="6" s="1"/>
  <c r="KS192" i="6" a="1"/>
  <c r="KS192" i="6" s="1"/>
  <c r="B192" i="6" s="1"/>
  <c r="KS94" i="6" a="1"/>
  <c r="KS94" i="6" s="1"/>
  <c r="B94" i="6" s="1"/>
  <c r="KS85" i="6" a="1"/>
  <c r="KS85" i="6" s="1"/>
  <c r="B85" i="6" s="1"/>
  <c r="KS36" i="6" a="1"/>
  <c r="KS36" i="6" s="1"/>
  <c r="B36" i="6" s="1"/>
  <c r="KS46" i="6" a="1"/>
  <c r="KS46" i="6" s="1"/>
  <c r="B46" i="6" s="1"/>
  <c r="KS143" i="6" a="1"/>
  <c r="KS143" i="6" s="1"/>
  <c r="B143" i="6" s="1"/>
  <c r="KS176" i="6" a="1"/>
  <c r="KS176" i="6" s="1"/>
  <c r="B176" i="6" s="1"/>
  <c r="KS65" i="6" a="1"/>
  <c r="KS65" i="6" s="1"/>
  <c r="B65" i="6" s="1"/>
  <c r="KS60" i="6" a="1"/>
  <c r="KS60" i="6" s="1"/>
  <c r="B60" i="6" s="1"/>
  <c r="KS178" i="6" a="1"/>
  <c r="KS178" i="6" s="1"/>
  <c r="B178" i="6" s="1"/>
  <c r="KS13" i="6" a="1"/>
  <c r="KS13" i="6" s="1"/>
  <c r="B13" i="6" s="1"/>
  <c r="KS93" i="6" a="1"/>
  <c r="KS93" i="6" s="1"/>
  <c r="B93" i="6" s="1"/>
  <c r="KS166" i="6" a="1"/>
  <c r="KS166" i="6" s="1"/>
  <c r="B166" i="6" s="1"/>
  <c r="KS106" i="6" a="1"/>
  <c r="KS106" i="6" s="1"/>
  <c r="B106" i="6" s="1"/>
  <c r="KS115" i="6" a="1"/>
  <c r="KS115" i="6" s="1"/>
  <c r="B115" i="6" s="1"/>
  <c r="KS53" i="6" a="1"/>
  <c r="KS53" i="6" s="1"/>
  <c r="B53" i="6" s="1"/>
  <c r="KS90" i="6" a="1"/>
  <c r="KS90" i="6" s="1"/>
  <c r="B90" i="6" s="1"/>
  <c r="KS66" i="6" a="1"/>
  <c r="KS66" i="6" s="1"/>
  <c r="B66" i="6" s="1"/>
  <c r="KS154" i="6" a="1"/>
  <c r="KS154" i="6" s="1"/>
  <c r="B154" i="6" s="1"/>
  <c r="KS16" i="6" a="1"/>
  <c r="KS16" i="6" s="1"/>
  <c r="B16" i="6" s="1"/>
  <c r="KS185" i="6" a="1"/>
  <c r="KS185" i="6" s="1"/>
  <c r="B185" i="6" s="1"/>
  <c r="KS55" i="6" a="1"/>
  <c r="KS55" i="6" s="1"/>
  <c r="B55" i="6" s="1"/>
  <c r="KS129" i="6" a="1"/>
  <c r="KS129" i="6" s="1"/>
  <c r="B129" i="6" s="1"/>
  <c r="KS159" i="6" a="1"/>
  <c r="KS159" i="6" s="1"/>
  <c r="B159" i="6" s="1"/>
  <c r="KS144" i="6" a="1"/>
  <c r="KS144" i="6" s="1"/>
  <c r="B144" i="6" s="1"/>
  <c r="KS11" i="6" a="1"/>
  <c r="KS11" i="6" s="1"/>
  <c r="B11" i="6" s="1"/>
  <c r="KS96" i="6" a="1"/>
  <c r="KS96" i="6" s="1"/>
  <c r="B96" i="6" s="1"/>
  <c r="KS52" i="6" a="1"/>
  <c r="KS52" i="6" s="1"/>
  <c r="B52" i="6" s="1"/>
  <c r="KS74" i="6" a="1"/>
  <c r="KS74" i="6" s="1"/>
  <c r="B74" i="6" s="1"/>
  <c r="KS146" i="6" a="1"/>
  <c r="KS146" i="6" s="1"/>
  <c r="B146" i="6" s="1"/>
  <c r="KS200" i="6" a="1"/>
  <c r="KS200" i="6" s="1"/>
  <c r="B200" i="6" s="1"/>
  <c r="KS22" i="6" a="1"/>
  <c r="KS22" i="6" s="1"/>
  <c r="B22" i="6" s="1"/>
  <c r="KS127" i="6" a="1"/>
  <c r="KS127" i="6" s="1"/>
  <c r="B127" i="6" s="1"/>
  <c r="KS81" i="6" a="1"/>
  <c r="KS81" i="6" s="1"/>
  <c r="B81" i="6" s="1"/>
  <c r="KS5" i="6" a="1"/>
  <c r="KS5" i="6" s="1"/>
  <c r="B5" i="6" s="1"/>
  <c r="KS161" i="6" a="1"/>
  <c r="KS161" i="6" s="1"/>
  <c r="B161" i="6" s="1"/>
  <c r="KS73" i="6" a="1"/>
  <c r="KS73" i="6" s="1"/>
  <c r="B73" i="6" s="1"/>
  <c r="KS82" i="6" a="1"/>
  <c r="KS82" i="6" s="1"/>
  <c r="B82" i="6" s="1"/>
  <c r="KS163" i="6" a="1"/>
  <c r="KS163" i="6" s="1"/>
  <c r="B163" i="6" s="1"/>
  <c r="KS150" i="6" a="1"/>
  <c r="KS150" i="6" s="1"/>
  <c r="B150" i="6" s="1"/>
  <c r="KS117" i="6" a="1"/>
  <c r="KS117" i="6" s="1"/>
  <c r="B117" i="6" s="1"/>
  <c r="KS8" i="6" a="1"/>
  <c r="KS8" i="6" s="1"/>
  <c r="B8" i="6" s="1"/>
  <c r="KS204" i="6" a="1"/>
  <c r="KS204" i="6" s="1"/>
  <c r="B204" i="6" s="1"/>
  <c r="KS17" i="6" a="1"/>
  <c r="KS17" i="6" s="1"/>
  <c r="B17" i="6" s="1"/>
  <c r="KS133" i="6" a="1"/>
  <c r="KS133" i="6" s="1"/>
  <c r="B133" i="6" s="1"/>
  <c r="KS58" i="6" a="1"/>
  <c r="KS58" i="6" s="1"/>
  <c r="B58" i="6" s="1"/>
  <c r="KS35" i="6" a="1"/>
  <c r="KS35" i="6" s="1"/>
  <c r="B35" i="6" s="1"/>
  <c r="KS26" i="6" a="1"/>
  <c r="KS26" i="6" s="1"/>
  <c r="B26" i="6" s="1"/>
  <c r="KS140" i="6" a="1"/>
  <c r="KS140" i="6" s="1"/>
  <c r="B140" i="6" s="1"/>
  <c r="KS71" i="6" a="1"/>
  <c r="KS71" i="6" s="1"/>
  <c r="B71" i="6" s="1"/>
  <c r="KS47" i="6" a="1"/>
  <c r="KS47" i="6" s="1"/>
  <c r="B47" i="6" s="1"/>
  <c r="KS187" i="6" a="1"/>
  <c r="KS187" i="6" s="1"/>
  <c r="B187" i="6" s="1"/>
  <c r="KS56" i="6" a="1"/>
  <c r="KS56" i="6" s="1"/>
  <c r="B56" i="6" s="1"/>
  <c r="KS34" i="6" a="1"/>
  <c r="KS34" i="6" s="1"/>
  <c r="B34" i="6" s="1"/>
  <c r="KS102" i="6" a="1"/>
  <c r="KS102" i="6" s="1"/>
  <c r="B102" i="6" s="1"/>
  <c r="KS175" i="6" a="1"/>
  <c r="KS175" i="6" s="1"/>
  <c r="B175" i="6" s="1"/>
  <c r="KS113" i="6" a="1"/>
  <c r="KS113" i="6" s="1"/>
  <c r="B113" i="6" s="1"/>
  <c r="KS194" i="6" a="1"/>
  <c r="KS194" i="6" s="1"/>
  <c r="B194" i="6" s="1"/>
  <c r="KS9" i="6" a="1"/>
  <c r="KS9" i="6" s="1"/>
  <c r="B9" i="6" s="1"/>
  <c r="KS42" i="6" a="1"/>
  <c r="KS42" i="6" s="1"/>
  <c r="B42" i="6" s="1"/>
  <c r="KS21" i="6" a="1"/>
  <c r="KS21" i="6" s="1"/>
  <c r="B21" i="6" s="1"/>
  <c r="KS205" i="6" a="1"/>
  <c r="KS205" i="6" s="1"/>
  <c r="B205" i="6" s="1"/>
  <c r="KS184" i="6" a="1"/>
  <c r="KS184" i="6" s="1"/>
  <c r="B184" i="6" s="1"/>
  <c r="KS169" i="6" a="1"/>
  <c r="KS169" i="6" s="1"/>
  <c r="B169" i="6" s="1"/>
  <c r="KS68" i="6" a="1"/>
  <c r="KS68" i="6" s="1"/>
  <c r="B68" i="6" s="1"/>
  <c r="KS30" i="6" a="1"/>
  <c r="KS30" i="6" s="1"/>
  <c r="B30" i="6" s="1"/>
  <c r="KS25" i="6" a="1"/>
  <c r="KS25" i="6" s="1"/>
  <c r="B25" i="6" s="1"/>
  <c r="KS165" i="6" a="1"/>
  <c r="KS165" i="6" s="1"/>
  <c r="B165" i="6" s="1"/>
  <c r="KS19" i="6" a="1"/>
  <c r="KS19" i="6" s="1"/>
  <c r="B19" i="6" s="1"/>
  <c r="KS182" i="6" a="1"/>
  <c r="KS182" i="6" s="1"/>
  <c r="B182" i="6" s="1"/>
  <c r="KS124" i="6" a="1"/>
  <c r="KS124" i="6" s="1"/>
  <c r="B124" i="6" s="1"/>
  <c r="KS18" i="6" a="1"/>
  <c r="KS18" i="6" s="1"/>
  <c r="B18" i="6" s="1"/>
  <c r="KS121" i="6" a="1"/>
  <c r="KS121" i="6" s="1"/>
  <c r="B121" i="6" s="1"/>
  <c r="KS59" i="6" a="1"/>
  <c r="KS59" i="6" s="1"/>
  <c r="B59" i="6" s="1"/>
  <c r="KS120" i="6" a="1"/>
  <c r="KS120" i="6" s="1"/>
  <c r="B120" i="6" s="1"/>
  <c r="KS45" i="6" a="1"/>
  <c r="KS45" i="6" s="1"/>
  <c r="B45" i="6" s="1"/>
  <c r="KS193" i="6" a="1"/>
  <c r="KS193" i="6" s="1"/>
  <c r="B193" i="6" s="1"/>
  <c r="KS170" i="6" a="1"/>
  <c r="KS170" i="6" s="1"/>
  <c r="B170" i="6" s="1"/>
  <c r="KS171" i="6" a="1"/>
  <c r="KS171" i="6" s="1"/>
  <c r="B171" i="6" s="1"/>
  <c r="KS190" i="6" a="1"/>
  <c r="KS190" i="6" s="1"/>
  <c r="B190" i="6" s="1"/>
  <c r="KS79" i="6" a="1"/>
  <c r="KS79" i="6" s="1"/>
  <c r="B79" i="6" s="1"/>
  <c r="KS97" i="6" a="1"/>
  <c r="KS97" i="6" s="1"/>
  <c r="B97" i="6" s="1"/>
  <c r="KS118" i="6" a="1"/>
  <c r="KS118" i="6" s="1"/>
  <c r="B118" i="6" s="1"/>
  <c r="KS210" i="6" a="1"/>
  <c r="KS210" i="6" s="1"/>
  <c r="B210" i="6" s="1"/>
  <c r="KS168" i="6" a="1"/>
  <c r="KS168" i="6" s="1"/>
  <c r="B168" i="6" s="1"/>
  <c r="KS158" i="6" a="1"/>
  <c r="KS158" i="6" s="1"/>
  <c r="B158" i="6" s="1"/>
  <c r="KS183" i="6" a="1"/>
  <c r="KS183" i="6" s="1"/>
  <c r="B183" i="6" s="1"/>
  <c r="AS6" i="6" a="1"/>
  <c r="DJ6" i="6" a="1"/>
  <c r="AS189" i="6" a="1"/>
  <c r="DJ189" i="6" a="1"/>
  <c r="AS138" i="6" a="1"/>
  <c r="DJ138" i="6" a="1"/>
  <c r="AS50" i="6" a="1"/>
  <c r="DJ50" i="6" a="1"/>
  <c r="AS89" i="6" a="1"/>
  <c r="DJ89" i="6" a="1"/>
  <c r="AS46" i="6" a="1"/>
  <c r="DJ46" i="6" a="1"/>
  <c r="AS74" i="6" a="1"/>
  <c r="DJ74" i="6" a="1"/>
  <c r="AS56" i="6" a="1"/>
  <c r="DJ56" i="6" a="1"/>
  <c r="AS193" i="6" a="1"/>
  <c r="DJ193" i="6" a="1"/>
  <c r="AS172" i="6" a="1"/>
  <c r="DJ172" i="6" a="1"/>
  <c r="AS43" i="6" a="1"/>
  <c r="DJ43" i="6" a="1"/>
  <c r="AS114" i="6" a="1"/>
  <c r="DJ114" i="6" a="1"/>
  <c r="AS203" i="6" a="1"/>
  <c r="DJ203" i="6" a="1"/>
  <c r="AS157" i="6" a="1"/>
  <c r="DJ157" i="6" a="1"/>
  <c r="AS143" i="6" a="1"/>
  <c r="DJ143" i="6" a="1"/>
  <c r="AS146" i="6" a="1"/>
  <c r="DJ146" i="6" a="1"/>
  <c r="AS34" i="6" a="1"/>
  <c r="DJ34" i="6" a="1"/>
  <c r="AS170" i="6" a="1"/>
  <c r="DJ170" i="6" a="1"/>
  <c r="AS186" i="6" a="1"/>
  <c r="DJ186" i="6" a="1"/>
  <c r="AS164" i="6" a="1"/>
  <c r="DJ164" i="6" a="1"/>
  <c r="AS14" i="6" a="1"/>
  <c r="DJ14" i="6" a="1"/>
  <c r="AS77" i="6" a="1"/>
  <c r="DJ77" i="6" a="1"/>
  <c r="AS206" i="6" a="1"/>
  <c r="DJ206" i="6" a="1"/>
  <c r="AS176" i="6" a="1"/>
  <c r="DJ176" i="6" a="1"/>
  <c r="AS200" i="6" a="1"/>
  <c r="DJ200" i="6" a="1"/>
  <c r="AS102" i="6" a="1"/>
  <c r="DJ102" i="6" a="1"/>
  <c r="AS149" i="6" a="1"/>
  <c r="DJ149" i="6" a="1"/>
  <c r="AS131" i="6" a="1"/>
  <c r="DJ131" i="6" a="1"/>
  <c r="AS76" i="6" a="1"/>
  <c r="DJ76" i="6" a="1"/>
  <c r="AS80" i="6" a="1"/>
  <c r="DJ80" i="6" a="1"/>
  <c r="AS40" i="6" a="1"/>
  <c r="DJ40" i="6" a="1"/>
  <c r="AS65" i="6" a="1"/>
  <c r="DJ65" i="6" a="1"/>
  <c r="AS22" i="6" a="1"/>
  <c r="DJ22" i="6" a="1"/>
  <c r="AS175" i="6" a="1"/>
  <c r="DJ175" i="6" a="1"/>
  <c r="AS190" i="6" a="1"/>
  <c r="DJ190" i="6" a="1"/>
  <c r="AS198" i="6" a="1"/>
  <c r="DJ198" i="6" a="1"/>
  <c r="AS155" i="6" a="1"/>
  <c r="DJ155" i="6" a="1"/>
  <c r="AS153" i="6" a="1"/>
  <c r="DJ153" i="6" a="1"/>
  <c r="AS139" i="6" a="1"/>
  <c r="DJ139" i="6" a="1"/>
  <c r="AS147" i="6" a="1"/>
  <c r="DJ147" i="6" a="1"/>
  <c r="AS60" i="6" a="1"/>
  <c r="DJ60" i="6" a="1"/>
  <c r="AS127" i="6" a="1"/>
  <c r="DJ127" i="6" a="1"/>
  <c r="AS113" i="6" a="1"/>
  <c r="DJ113" i="6" a="1"/>
  <c r="AS79" i="6" a="1"/>
  <c r="DJ79" i="6" a="1"/>
  <c r="AS162" i="6" a="1"/>
  <c r="DJ162" i="6" a="1"/>
  <c r="AS179" i="6" a="1"/>
  <c r="DJ179" i="6" a="1"/>
  <c r="AS141" i="6" a="1"/>
  <c r="DJ141" i="6" a="1"/>
  <c r="AS7" i="6" a="1"/>
  <c r="DJ7" i="6" a="1"/>
  <c r="AS15" i="6" a="1"/>
  <c r="DJ15" i="6" a="1"/>
  <c r="AS178" i="6" a="1"/>
  <c r="DJ178" i="6" a="1"/>
  <c r="AS81" i="6" a="1"/>
  <c r="DJ81" i="6" a="1"/>
  <c r="AS194" i="6" a="1"/>
  <c r="DJ194" i="6" a="1"/>
  <c r="AS209" i="6" a="1"/>
  <c r="DJ209" i="6" a="1"/>
  <c r="AS110" i="6" a="1"/>
  <c r="DJ110" i="6" a="1"/>
  <c r="AS160" i="6" a="1"/>
  <c r="DJ160" i="6" a="1"/>
  <c r="AS130" i="6" a="1"/>
  <c r="DJ130" i="6" a="1"/>
  <c r="AS78" i="6" a="1"/>
  <c r="DJ78" i="6" a="1"/>
  <c r="AS13" i="6" a="1"/>
  <c r="DJ13" i="6" a="1"/>
  <c r="AS5" i="6" a="1"/>
  <c r="DJ5" i="6" a="1"/>
  <c r="AS9" i="6" a="1"/>
  <c r="DJ9" i="6" a="1"/>
  <c r="AS92" i="6" a="1"/>
  <c r="DJ92" i="6" a="1"/>
  <c r="AS31" i="6" a="1"/>
  <c r="DJ31" i="6" a="1"/>
  <c r="AS100" i="6" a="1"/>
  <c r="DJ100" i="6" a="1"/>
  <c r="AS28" i="6" a="1"/>
  <c r="DJ28" i="6" a="1"/>
  <c r="AS199" i="6" a="1"/>
  <c r="DJ199" i="6" a="1"/>
  <c r="AS93" i="6" a="1"/>
  <c r="DJ93" i="6" a="1"/>
  <c r="AS161" i="6" a="1"/>
  <c r="DJ161" i="6" a="1"/>
  <c r="AS42" i="6" a="1"/>
  <c r="DJ42" i="6" a="1"/>
  <c r="AS210" i="6" a="1"/>
  <c r="DJ210" i="6" a="1"/>
  <c r="AS33" i="6" a="1"/>
  <c r="DJ33" i="6" a="1"/>
  <c r="AS51" i="6" a="1"/>
  <c r="DJ51" i="6" a="1"/>
  <c r="AS123" i="6" a="1"/>
  <c r="DJ123" i="6" a="1"/>
  <c r="AS67" i="6" a="1"/>
  <c r="DJ67" i="6" a="1"/>
  <c r="AS197" i="6" a="1"/>
  <c r="DJ197" i="6" a="1"/>
  <c r="AS166" i="6" a="1"/>
  <c r="DJ166" i="6" a="1"/>
  <c r="AS73" i="6" a="1"/>
  <c r="DJ73" i="6" a="1"/>
  <c r="AS21" i="6" a="1"/>
  <c r="DJ21" i="6" a="1"/>
  <c r="AS132" i="6" a="1"/>
  <c r="DJ132" i="6" a="1"/>
  <c r="AS196" i="6" a="1"/>
  <c r="DJ196" i="6" a="1"/>
  <c r="AS23" i="6" a="1"/>
  <c r="DJ23" i="6" a="1"/>
  <c r="AS64" i="6" a="1"/>
  <c r="DJ64" i="6" a="1"/>
  <c r="AS126" i="6" a="1"/>
  <c r="DJ126" i="6" a="1"/>
  <c r="AS106" i="6" a="1"/>
  <c r="DJ106" i="6" a="1"/>
  <c r="AS82" i="6" a="1"/>
  <c r="DJ82" i="6" a="1"/>
  <c r="AS205" i="6" a="1"/>
  <c r="DJ205" i="6" a="1"/>
  <c r="AS158" i="6" a="1"/>
  <c r="DJ158" i="6" a="1"/>
  <c r="AS29" i="6" a="1"/>
  <c r="DJ29" i="6" a="1"/>
  <c r="AS38" i="6" a="1"/>
  <c r="DJ38" i="6" a="1"/>
  <c r="AS10" i="6" a="1"/>
  <c r="DJ10" i="6" a="1"/>
  <c r="AS63" i="6" a="1"/>
  <c r="DJ63" i="6" a="1"/>
  <c r="AS84" i="6" a="1"/>
  <c r="DJ84" i="6" a="1"/>
  <c r="AS115" i="6" a="1"/>
  <c r="DJ115" i="6" a="1"/>
  <c r="AS163" i="6" a="1"/>
  <c r="DJ163" i="6" a="1"/>
  <c r="AS184" i="6" a="1"/>
  <c r="DJ184" i="6" a="1"/>
  <c r="AS145" i="6" a="1"/>
  <c r="DJ145" i="6" a="1"/>
  <c r="AS142" i="6" a="1"/>
  <c r="DJ142" i="6" a="1"/>
  <c r="AS72" i="6" a="1"/>
  <c r="DJ72" i="6" a="1"/>
  <c r="AS208" i="6" a="1"/>
  <c r="DJ208" i="6" a="1"/>
  <c r="AS151" i="6" a="1"/>
  <c r="DJ151" i="6" a="1"/>
  <c r="AS53" i="6" a="1"/>
  <c r="DJ53" i="6" a="1"/>
  <c r="AS150" i="6" a="1"/>
  <c r="DJ150" i="6" a="1"/>
  <c r="AS169" i="6" a="1"/>
  <c r="DJ169" i="6" a="1"/>
  <c r="AS173" i="6" a="1"/>
  <c r="DJ173" i="6" a="1"/>
  <c r="AS174" i="6" a="1"/>
  <c r="DJ174" i="6" a="1"/>
  <c r="AS54" i="6" a="1"/>
  <c r="DJ54" i="6" a="1"/>
  <c r="AS95" i="6" a="1"/>
  <c r="DJ95" i="6" a="1"/>
  <c r="AS111" i="6" a="1"/>
  <c r="DJ111" i="6" a="1"/>
  <c r="AS90" i="6" a="1"/>
  <c r="DJ90" i="6" a="1"/>
  <c r="AS117" i="6" a="1"/>
  <c r="DJ117" i="6" a="1"/>
  <c r="AS68" i="6" a="1"/>
  <c r="DJ68" i="6" a="1"/>
  <c r="AS120" i="6" a="1"/>
  <c r="DJ120" i="6" a="1"/>
  <c r="AS27" i="6" a="1"/>
  <c r="DJ27" i="6" a="1"/>
  <c r="AS48" i="6" a="1"/>
  <c r="DJ48" i="6" a="1"/>
  <c r="AS112" i="6" a="1"/>
  <c r="DJ112" i="6" a="1"/>
  <c r="AS88" i="6" a="1"/>
  <c r="DJ88" i="6" a="1"/>
  <c r="AS156" i="6" a="1"/>
  <c r="DJ156" i="6" a="1"/>
  <c r="AS66" i="6" a="1"/>
  <c r="DJ66" i="6" a="1"/>
  <c r="AS8" i="6" a="1"/>
  <c r="DJ8" i="6" a="1"/>
  <c r="AS30" i="6" a="1"/>
  <c r="DJ30" i="6" a="1"/>
  <c r="AS168" i="6" a="1"/>
  <c r="DJ168" i="6" a="1"/>
  <c r="AS69" i="6" a="1"/>
  <c r="DJ69" i="6" a="1"/>
  <c r="AS125" i="6" a="1"/>
  <c r="DJ125" i="6" a="1"/>
  <c r="AS167" i="6" a="1"/>
  <c r="DJ167" i="6" a="1"/>
  <c r="AS109" i="6" a="1"/>
  <c r="DJ109" i="6" a="1"/>
  <c r="AS37" i="6" a="1"/>
  <c r="DJ37" i="6" a="1"/>
  <c r="AS154" i="6" a="1"/>
  <c r="DJ154" i="6" a="1"/>
  <c r="AS204" i="6" a="1"/>
  <c r="DJ204" i="6" a="1"/>
  <c r="AS25" i="6" a="1"/>
  <c r="DJ25" i="6" a="1"/>
  <c r="AS183" i="6" a="1"/>
  <c r="DJ183" i="6" a="1"/>
  <c r="AS135" i="6" a="1"/>
  <c r="DJ135" i="6" a="1"/>
  <c r="AS62" i="6" a="1"/>
  <c r="DJ62" i="6" a="1"/>
  <c r="AS103" i="6" a="1"/>
  <c r="DJ103" i="6" a="1"/>
  <c r="AS32" i="6" a="1"/>
  <c r="DJ32" i="6" a="1"/>
  <c r="AS122" i="6" a="1"/>
  <c r="DJ122" i="6" a="1"/>
  <c r="AS16" i="6" a="1"/>
  <c r="DJ16" i="6" a="1"/>
  <c r="AS17" i="6" a="1"/>
  <c r="DJ17" i="6" a="1"/>
  <c r="AS165" i="6" a="1"/>
  <c r="DJ165" i="6" a="1"/>
  <c r="AS45" i="6" a="1"/>
  <c r="DJ45" i="6" a="1"/>
  <c r="AS24" i="6" a="1"/>
  <c r="DJ24" i="6" a="1"/>
  <c r="AS39" i="6" a="1"/>
  <c r="DJ39" i="6" a="1"/>
  <c r="AS191" i="6" a="1"/>
  <c r="DJ191" i="6" a="1"/>
  <c r="AS107" i="6" a="1"/>
  <c r="DJ107" i="6" a="1"/>
  <c r="AS75" i="6" a="1"/>
  <c r="DJ75" i="6" a="1"/>
  <c r="AS185" i="6" a="1"/>
  <c r="DJ185" i="6" a="1"/>
  <c r="AS133" i="6" a="1"/>
  <c r="DJ133" i="6" a="1"/>
  <c r="AS19" i="6" a="1"/>
  <c r="DJ19" i="6" a="1"/>
  <c r="AS87" i="6" a="1"/>
  <c r="DJ87" i="6" a="1"/>
  <c r="AS181" i="6" a="1"/>
  <c r="DJ181" i="6" a="1"/>
  <c r="AS83" i="6" a="1"/>
  <c r="DJ83" i="6" a="1"/>
  <c r="AS105" i="6" a="1"/>
  <c r="DJ105" i="6" a="1"/>
  <c r="AS202" i="6" a="1"/>
  <c r="DJ202" i="6" a="1"/>
  <c r="AS55" i="6" a="1"/>
  <c r="DJ55" i="6" a="1"/>
  <c r="AS58" i="6" a="1"/>
  <c r="DJ58" i="6" a="1"/>
  <c r="AS182" i="6" a="1"/>
  <c r="DJ182" i="6" a="1"/>
  <c r="AS188" i="6" a="1"/>
  <c r="DJ188" i="6" a="1"/>
  <c r="AS99" i="6" a="1"/>
  <c r="DJ99" i="6" a="1"/>
  <c r="AS136" i="6" a="1"/>
  <c r="DJ136" i="6" a="1"/>
  <c r="AS207" i="6" a="1"/>
  <c r="DJ207" i="6" a="1"/>
  <c r="AS116" i="6" a="1"/>
  <c r="DJ116" i="6" a="1"/>
  <c r="AS129" i="6" a="1"/>
  <c r="DJ129" i="6" a="1"/>
  <c r="AS35" i="6" a="1"/>
  <c r="DJ35" i="6" a="1"/>
  <c r="AS124" i="6" a="1"/>
  <c r="DJ124" i="6" a="1"/>
  <c r="AS20" i="6" a="1"/>
  <c r="DJ20" i="6" a="1"/>
  <c r="AS12" i="6" a="1"/>
  <c r="DJ12" i="6" a="1"/>
  <c r="AS201" i="6" a="1"/>
  <c r="DJ201" i="6" a="1"/>
  <c r="AS86" i="6" a="1"/>
  <c r="DJ86" i="6" a="1"/>
  <c r="AS195" i="6" a="1"/>
  <c r="DJ195" i="6" a="1"/>
  <c r="AS159" i="6" a="1"/>
  <c r="DJ159" i="6" a="1"/>
  <c r="AS26" i="6" a="1"/>
  <c r="DJ26" i="6" a="1"/>
  <c r="AS18" i="6" a="1"/>
  <c r="DJ18" i="6" a="1"/>
  <c r="AS119" i="6" a="1"/>
  <c r="DJ119" i="6" a="1"/>
  <c r="AS70" i="6" a="1"/>
  <c r="DJ70" i="6" a="1"/>
  <c r="AS98" i="6" a="1"/>
  <c r="DJ98" i="6" a="1"/>
  <c r="AS49" i="6" a="1"/>
  <c r="DJ49" i="6" a="1"/>
  <c r="AS192" i="6" a="1"/>
  <c r="DJ192" i="6" a="1"/>
  <c r="AS144" i="6" a="1"/>
  <c r="DJ144" i="6" a="1"/>
  <c r="AS140" i="6" a="1"/>
  <c r="DJ140" i="6" a="1"/>
  <c r="AS121" i="6" a="1"/>
  <c r="DJ121" i="6" a="1"/>
  <c r="AS171" i="6" a="1"/>
  <c r="DJ171" i="6" a="1"/>
  <c r="AS134" i="6" a="1"/>
  <c r="DJ134" i="6" a="1"/>
  <c r="AS128" i="6" a="1"/>
  <c r="DJ128" i="6" a="1"/>
  <c r="AS177" i="6" a="1"/>
  <c r="DJ177" i="6" a="1"/>
  <c r="AS104" i="6" a="1"/>
  <c r="DJ104" i="6" a="1"/>
  <c r="AS94" i="6" a="1"/>
  <c r="DJ94" i="6" a="1"/>
  <c r="AS11" i="6" a="1"/>
  <c r="DJ11" i="6" a="1"/>
  <c r="AS71" i="6" a="1"/>
  <c r="DJ71" i="6" a="1"/>
  <c r="AS59" i="6" a="1"/>
  <c r="DJ59" i="6" a="1"/>
  <c r="AS118" i="6" a="1"/>
  <c r="DJ118" i="6" a="1"/>
  <c r="AS101" i="6" a="1"/>
  <c r="DJ101" i="6" a="1"/>
  <c r="AS61" i="6" a="1"/>
  <c r="DJ61" i="6" a="1"/>
  <c r="AS41" i="6" a="1"/>
  <c r="DJ41" i="6" a="1"/>
  <c r="AS57" i="6" a="1"/>
  <c r="DJ57" i="6" a="1"/>
  <c r="AS180" i="6" a="1"/>
  <c r="DJ180" i="6" a="1"/>
  <c r="AS85" i="6" a="1"/>
  <c r="DJ85" i="6" a="1"/>
  <c r="AS96" i="6" a="1"/>
  <c r="DJ96" i="6" a="1"/>
  <c r="AS47" i="6" a="1"/>
  <c r="DJ47" i="6" a="1"/>
  <c r="AS97" i="6" a="1"/>
  <c r="DJ97" i="6" a="1"/>
  <c r="AS44" i="6" a="1"/>
  <c r="DJ44" i="6" a="1"/>
  <c r="AS108" i="6" a="1"/>
  <c r="DJ108" i="6" a="1"/>
  <c r="AS137" i="6" a="1"/>
  <c r="DJ137" i="6" a="1"/>
  <c r="AS152" i="6" a="1"/>
  <c r="DJ152" i="6" a="1"/>
  <c r="AS91" i="6" a="1"/>
  <c r="DJ91" i="6" a="1"/>
  <c r="AS36" i="6" a="1"/>
  <c r="DJ36" i="6" a="1"/>
  <c r="AS52" i="6" a="1"/>
  <c r="DJ52" i="6" a="1"/>
  <c r="AS187" i="6" a="1"/>
  <c r="DJ187" i="6" a="1"/>
  <c r="DJ187" i="6" l="1"/>
  <c r="AS187" i="6"/>
  <c r="DJ52" i="6"/>
  <c r="AS52" i="6"/>
  <c r="DJ36" i="6"/>
  <c r="AS36" i="6"/>
  <c r="DJ91" i="6"/>
  <c r="AS91" i="6"/>
  <c r="DJ152" i="6"/>
  <c r="AS152" i="6"/>
  <c r="DJ137" i="6"/>
  <c r="AS137" i="6"/>
  <c r="DJ108" i="6"/>
  <c r="AS108" i="6"/>
  <c r="DJ44" i="6"/>
  <c r="AS44" i="6"/>
  <c r="DJ97" i="6"/>
  <c r="AS97" i="6"/>
  <c r="DJ47" i="6"/>
  <c r="AS47" i="6"/>
  <c r="DJ96" i="6"/>
  <c r="AS96" i="6"/>
  <c r="DJ85" i="6"/>
  <c r="AS85" i="6"/>
  <c r="DJ180" i="6"/>
  <c r="AS180" i="6"/>
  <c r="DJ57" i="6"/>
  <c r="AS57" i="6"/>
  <c r="DJ41" i="6"/>
  <c r="AS41" i="6"/>
  <c r="DJ61" i="6"/>
  <c r="AS61" i="6"/>
  <c r="DJ101" i="6"/>
  <c r="AS101" i="6"/>
  <c r="DJ118" i="6"/>
  <c r="AS118" i="6"/>
  <c r="DJ59" i="6"/>
  <c r="AS59" i="6"/>
  <c r="DJ71" i="6"/>
  <c r="AS71" i="6"/>
  <c r="DJ11" i="6"/>
  <c r="AS11" i="6"/>
  <c r="DJ94" i="6"/>
  <c r="AS94" i="6"/>
  <c r="DJ104" i="6"/>
  <c r="AS104" i="6"/>
  <c r="DJ177" i="6"/>
  <c r="AS177" i="6"/>
  <c r="DJ128" i="6"/>
  <c r="AS128" i="6"/>
  <c r="DJ134" i="6"/>
  <c r="AS134" i="6"/>
  <c r="DJ171" i="6"/>
  <c r="AS171" i="6"/>
  <c r="DJ121" i="6"/>
  <c r="AS121" i="6"/>
  <c r="DJ140" i="6"/>
  <c r="AS140" i="6"/>
  <c r="DJ144" i="6"/>
  <c r="AS144" i="6"/>
  <c r="DJ192" i="6"/>
  <c r="AS192" i="6"/>
  <c r="DJ49" i="6"/>
  <c r="AS49" i="6"/>
  <c r="DJ98" i="6"/>
  <c r="AS98" i="6"/>
  <c r="DJ70" i="6"/>
  <c r="AS70" i="6"/>
  <c r="DJ119" i="6"/>
  <c r="AS119" i="6"/>
  <c r="DJ18" i="6"/>
  <c r="AS18" i="6"/>
  <c r="DJ26" i="6"/>
  <c r="AS26" i="6"/>
  <c r="DJ159" i="6"/>
  <c r="AS159" i="6"/>
  <c r="DJ195" i="6"/>
  <c r="AS195" i="6"/>
  <c r="DJ86" i="6"/>
  <c r="AS86" i="6"/>
  <c r="DJ201" i="6"/>
  <c r="AS201" i="6"/>
  <c r="DJ12" i="6"/>
  <c r="AS12" i="6"/>
  <c r="DJ20" i="6"/>
  <c r="AS20" i="6"/>
  <c r="DJ124" i="6"/>
  <c r="AS124" i="6"/>
  <c r="DJ35" i="6"/>
  <c r="AS35" i="6"/>
  <c r="DJ129" i="6"/>
  <c r="AS129" i="6"/>
  <c r="DJ116" i="6"/>
  <c r="AS116" i="6"/>
  <c r="DJ207" i="6"/>
  <c r="AS207" i="6"/>
  <c r="DJ136" i="6"/>
  <c r="AS136" i="6"/>
  <c r="DJ99" i="6"/>
  <c r="AS99" i="6"/>
  <c r="DJ188" i="6"/>
  <c r="AS188" i="6"/>
  <c r="DJ182" i="6"/>
  <c r="AS182" i="6"/>
  <c r="DJ58" i="6"/>
  <c r="AS58" i="6"/>
  <c r="DJ55" i="6"/>
  <c r="AS55" i="6"/>
  <c r="DJ202" i="6"/>
  <c r="AS202" i="6"/>
  <c r="DJ105" i="6"/>
  <c r="AS105" i="6"/>
  <c r="DJ83" i="6"/>
  <c r="AS83" i="6"/>
  <c r="DJ181" i="6"/>
  <c r="AS181" i="6"/>
  <c r="DJ87" i="6"/>
  <c r="AS87" i="6"/>
  <c r="DJ19" i="6"/>
  <c r="AS19" i="6"/>
  <c r="DJ133" i="6"/>
  <c r="AS133" i="6"/>
  <c r="DJ185" i="6"/>
  <c r="AS185" i="6"/>
  <c r="DJ75" i="6"/>
  <c r="AS75" i="6"/>
  <c r="DJ107" i="6"/>
  <c r="AS107" i="6"/>
  <c r="DJ191" i="6"/>
  <c r="AS191" i="6"/>
  <c r="DJ39" i="6"/>
  <c r="AS39" i="6"/>
  <c r="DJ24" i="6"/>
  <c r="AS24" i="6"/>
  <c r="DJ45" i="6"/>
  <c r="AS45" i="6"/>
  <c r="DJ165" i="6"/>
  <c r="AS165" i="6"/>
  <c r="DJ17" i="6"/>
  <c r="AS17" i="6"/>
  <c r="DJ16" i="6"/>
  <c r="AS16" i="6"/>
  <c r="DJ122" i="6"/>
  <c r="AS122" i="6"/>
  <c r="DJ32" i="6"/>
  <c r="AS32" i="6"/>
  <c r="DJ103" i="6"/>
  <c r="AS103" i="6"/>
  <c r="DJ62" i="6"/>
  <c r="AS62" i="6"/>
  <c r="DJ135" i="6"/>
  <c r="AS135" i="6"/>
  <c r="DJ183" i="6"/>
  <c r="AS183" i="6"/>
  <c r="DJ25" i="6"/>
  <c r="AS25" i="6"/>
  <c r="DJ204" i="6"/>
  <c r="AS204" i="6"/>
  <c r="DJ154" i="6"/>
  <c r="AS154" i="6"/>
  <c r="DJ37" i="6"/>
  <c r="AS37" i="6"/>
  <c r="DJ109" i="6"/>
  <c r="AS109" i="6"/>
  <c r="DJ167" i="6"/>
  <c r="AS167" i="6"/>
  <c r="DJ125" i="6"/>
  <c r="AS125" i="6"/>
  <c r="DJ69" i="6"/>
  <c r="AS69" i="6"/>
  <c r="DJ168" i="6"/>
  <c r="AS168" i="6"/>
  <c r="DJ30" i="6"/>
  <c r="AS30" i="6"/>
  <c r="DJ8" i="6"/>
  <c r="AS8" i="6"/>
  <c r="DJ66" i="6"/>
  <c r="AS66" i="6"/>
  <c r="DJ156" i="6"/>
  <c r="AS156" i="6"/>
  <c r="DJ88" i="6"/>
  <c r="AS88" i="6"/>
  <c r="DJ112" i="6"/>
  <c r="AS112" i="6"/>
  <c r="DJ48" i="6"/>
  <c r="AS48" i="6"/>
  <c r="DJ27" i="6"/>
  <c r="AS27" i="6"/>
  <c r="DJ120" i="6"/>
  <c r="AS120" i="6"/>
  <c r="DJ68" i="6"/>
  <c r="AS68" i="6"/>
  <c r="DJ117" i="6"/>
  <c r="AS117" i="6"/>
  <c r="DJ90" i="6"/>
  <c r="AS90" i="6"/>
  <c r="DJ111" i="6"/>
  <c r="AS111" i="6"/>
  <c r="DJ95" i="6"/>
  <c r="AS95" i="6"/>
  <c r="DJ54" i="6"/>
  <c r="AS54" i="6"/>
  <c r="DJ174" i="6"/>
  <c r="AS174" i="6"/>
  <c r="DJ173" i="6"/>
  <c r="AS173" i="6"/>
  <c r="DJ169" i="6"/>
  <c r="AS169" i="6"/>
  <c r="DJ150" i="6"/>
  <c r="AS150" i="6"/>
  <c r="DJ53" i="6"/>
  <c r="AS53" i="6"/>
  <c r="DJ151" i="6"/>
  <c r="AS151" i="6"/>
  <c r="DJ208" i="6"/>
  <c r="AS208" i="6"/>
  <c r="DJ72" i="6"/>
  <c r="AS72" i="6"/>
  <c r="DJ142" i="6"/>
  <c r="AS142" i="6"/>
  <c r="DJ145" i="6"/>
  <c r="AS145" i="6"/>
  <c r="DJ184" i="6"/>
  <c r="AS184" i="6"/>
  <c r="DJ163" i="6"/>
  <c r="AS163" i="6"/>
  <c r="DJ115" i="6"/>
  <c r="AS115" i="6"/>
  <c r="DJ84" i="6"/>
  <c r="AS84" i="6"/>
  <c r="DJ63" i="6"/>
  <c r="AS63" i="6"/>
  <c r="DJ10" i="6"/>
  <c r="AS10" i="6"/>
  <c r="DJ38" i="6"/>
  <c r="AS38" i="6"/>
  <c r="DJ29" i="6"/>
  <c r="AS29" i="6"/>
  <c r="DJ158" i="6"/>
  <c r="AS158" i="6"/>
  <c r="DJ205" i="6"/>
  <c r="AS205" i="6"/>
  <c r="DJ82" i="6"/>
  <c r="AS82" i="6"/>
  <c r="DJ106" i="6"/>
  <c r="AS106" i="6"/>
  <c r="DJ126" i="6"/>
  <c r="AS126" i="6"/>
  <c r="DJ64" i="6"/>
  <c r="AS64" i="6"/>
  <c r="DJ23" i="6"/>
  <c r="AS23" i="6"/>
  <c r="DJ196" i="6"/>
  <c r="AS196" i="6"/>
  <c r="DJ132" i="6"/>
  <c r="AS132" i="6"/>
  <c r="DJ21" i="6"/>
  <c r="AS21" i="6"/>
  <c r="DJ73" i="6"/>
  <c r="AS73" i="6"/>
  <c r="DJ166" i="6"/>
  <c r="AS166" i="6"/>
  <c r="DJ197" i="6"/>
  <c r="AS197" i="6"/>
  <c r="DJ67" i="6"/>
  <c r="AS67" i="6"/>
  <c r="DJ123" i="6"/>
  <c r="AS123" i="6"/>
  <c r="DJ51" i="6"/>
  <c r="AS51" i="6"/>
  <c r="DJ33" i="6"/>
  <c r="AS33" i="6"/>
  <c r="DJ210" i="6"/>
  <c r="AS210" i="6"/>
  <c r="DJ42" i="6"/>
  <c r="AS42" i="6"/>
  <c r="DJ161" i="6"/>
  <c r="AS161" i="6"/>
  <c r="DJ93" i="6"/>
  <c r="AS93" i="6"/>
  <c r="DJ199" i="6"/>
  <c r="AS199" i="6"/>
  <c r="DJ28" i="6"/>
  <c r="AS28" i="6"/>
  <c r="DJ100" i="6"/>
  <c r="AS100" i="6"/>
  <c r="DJ31" i="6"/>
  <c r="AS31" i="6"/>
  <c r="DJ92" i="6"/>
  <c r="AS92" i="6"/>
  <c r="DJ9" i="6"/>
  <c r="AS9" i="6"/>
  <c r="DJ5" i="6"/>
  <c r="AS5" i="6"/>
  <c r="DJ13" i="6"/>
  <c r="AS13" i="6"/>
  <c r="DJ78" i="6"/>
  <c r="AS78" i="6"/>
  <c r="DJ130" i="6"/>
  <c r="AS130" i="6"/>
  <c r="DJ160" i="6"/>
  <c r="AS160" i="6"/>
  <c r="DJ110" i="6"/>
  <c r="AS110" i="6"/>
  <c r="DJ209" i="6"/>
  <c r="AS209" i="6"/>
  <c r="DJ194" i="6"/>
  <c r="AS194" i="6"/>
  <c r="DJ81" i="6"/>
  <c r="AS81" i="6"/>
  <c r="DJ178" i="6"/>
  <c r="AS178" i="6"/>
  <c r="DJ15" i="6"/>
  <c r="AS15" i="6"/>
  <c r="DJ7" i="6"/>
  <c r="AS7" i="6"/>
  <c r="DJ141" i="6"/>
  <c r="AS141" i="6"/>
  <c r="DJ179" i="6"/>
  <c r="AS179" i="6"/>
  <c r="DJ162" i="6"/>
  <c r="AS162" i="6"/>
  <c r="DJ79" i="6"/>
  <c r="AS79" i="6"/>
  <c r="DJ113" i="6"/>
  <c r="AS113" i="6"/>
  <c r="DJ127" i="6"/>
  <c r="AS127" i="6"/>
  <c r="DJ60" i="6"/>
  <c r="AS60" i="6"/>
  <c r="DJ147" i="6"/>
  <c r="AS147" i="6"/>
  <c r="DJ139" i="6"/>
  <c r="AS139" i="6"/>
  <c r="DJ153" i="6"/>
  <c r="AS153" i="6"/>
  <c r="DJ155" i="6"/>
  <c r="AS155" i="6"/>
  <c r="DJ198" i="6"/>
  <c r="AS198" i="6"/>
  <c r="DJ190" i="6"/>
  <c r="AS190" i="6"/>
  <c r="DJ175" i="6"/>
  <c r="AS175" i="6"/>
  <c r="DJ22" i="6"/>
  <c r="AS22" i="6"/>
  <c r="DJ65" i="6"/>
  <c r="AS65" i="6"/>
  <c r="DJ40" i="6"/>
  <c r="AS40" i="6"/>
  <c r="DJ80" i="6"/>
  <c r="AS80" i="6"/>
  <c r="DJ76" i="6"/>
  <c r="AS76" i="6"/>
  <c r="DJ131" i="6"/>
  <c r="AS131" i="6"/>
  <c r="DJ149" i="6"/>
  <c r="AS149" i="6"/>
  <c r="DJ102" i="6"/>
  <c r="AS102" i="6"/>
  <c r="DJ200" i="6"/>
  <c r="AS200" i="6"/>
  <c r="DJ176" i="6"/>
  <c r="AS176" i="6"/>
  <c r="DJ206" i="6"/>
  <c r="AS206" i="6"/>
  <c r="DJ77" i="6"/>
  <c r="AS77" i="6"/>
  <c r="DJ14" i="6"/>
  <c r="AS14" i="6"/>
  <c r="DJ164" i="6"/>
  <c r="AS164" i="6"/>
  <c r="DJ186" i="6"/>
  <c r="AS186" i="6"/>
  <c r="DJ170" i="6"/>
  <c r="AS170" i="6"/>
  <c r="DJ34" i="6"/>
  <c r="AS34" i="6"/>
  <c r="DJ146" i="6"/>
  <c r="AS146" i="6"/>
  <c r="DJ143" i="6"/>
  <c r="AS143" i="6"/>
  <c r="DJ157" i="6"/>
  <c r="AS157" i="6"/>
  <c r="DJ203" i="6"/>
  <c r="AS203" i="6"/>
  <c r="DJ114" i="6"/>
  <c r="AS114" i="6"/>
  <c r="DJ43" i="6"/>
  <c r="AS43" i="6"/>
  <c r="DJ172" i="6"/>
  <c r="AS172" i="6"/>
  <c r="DJ193" i="6"/>
  <c r="AS193" i="6"/>
  <c r="DJ56" i="6"/>
  <c r="AS56" i="6"/>
  <c r="DJ74" i="6"/>
  <c r="AS74" i="6"/>
  <c r="DJ46" i="6"/>
  <c r="AS46" i="6"/>
  <c r="DJ89" i="6"/>
  <c r="AS89" i="6"/>
  <c r="DJ50" i="6"/>
  <c r="AS50" i="6"/>
  <c r="DJ138" i="6"/>
  <c r="AS138" i="6"/>
  <c r="DJ189" i="6"/>
  <c r="AS189" i="6"/>
  <c r="DJ6" i="6"/>
  <c r="AS6" i="6"/>
  <c r="FY187" i="6"/>
  <c r="GA187" i="6"/>
  <c r="GD187" i="6"/>
  <c r="GF187" i="6"/>
  <c r="GH187" i="6"/>
  <c r="GJ187" i="6"/>
  <c r="GL187" i="6"/>
  <c r="GN187" i="6"/>
  <c r="GP187" i="6"/>
  <c r="FI187" i="6"/>
  <c r="FK187" i="6"/>
  <c r="FU187" i="6"/>
  <c r="FW187" i="6"/>
  <c r="DM187" i="6"/>
  <c r="DO187" i="6"/>
  <c r="DS187" i="6"/>
  <c r="DU187" i="6"/>
  <c r="CR187" i="6"/>
  <c r="CT187" i="6"/>
  <c r="CV187" i="6"/>
  <c r="CX187" i="6"/>
  <c r="CZ187" i="6"/>
  <c r="DB187" i="6"/>
  <c r="DD187" i="6"/>
  <c r="DF187" i="6"/>
  <c r="DH187" i="6"/>
  <c r="FG187" i="6"/>
  <c r="Y187" i="6"/>
  <c r="CP187" i="6" s="1"/>
  <c r="AE187" i="6"/>
  <c r="AG187" i="6"/>
  <c r="AI187" i="6"/>
  <c r="H187" i="6"/>
  <c r="J187" i="6"/>
  <c r="N187" i="6" s="1"/>
  <c r="L187" i="6"/>
  <c r="AA187" i="6"/>
  <c r="AC187" i="6"/>
  <c r="R187" i="6"/>
  <c r="V187" i="6" s="1"/>
  <c r="AK187" i="6"/>
  <c r="AM187" i="6"/>
  <c r="AO187" i="6"/>
  <c r="AQ187" i="6"/>
  <c r="D187" i="6"/>
  <c r="P187" i="6"/>
  <c r="T187" i="6" s="1"/>
  <c r="F187" i="6"/>
  <c r="FK52" i="6"/>
  <c r="GD52" i="6"/>
  <c r="GF52" i="6"/>
  <c r="GH52" i="6"/>
  <c r="GJ52" i="6"/>
  <c r="GL52" i="6"/>
  <c r="GN52" i="6"/>
  <c r="GP52" i="6"/>
  <c r="FG52" i="6"/>
  <c r="FI52" i="6"/>
  <c r="FU52" i="6"/>
  <c r="FW52" i="6"/>
  <c r="FY52" i="6"/>
  <c r="GA52" i="6"/>
  <c r="DM52" i="6"/>
  <c r="DO52" i="6"/>
  <c r="DS52" i="6"/>
  <c r="DU52" i="6"/>
  <c r="DB52" i="6"/>
  <c r="DD52" i="6"/>
  <c r="DF52" i="6"/>
  <c r="DH52" i="6"/>
  <c r="CR52" i="6"/>
  <c r="CT52" i="6"/>
  <c r="CV52" i="6"/>
  <c r="CX52" i="6"/>
  <c r="AE52" i="6"/>
  <c r="AG52" i="6"/>
  <c r="AI52" i="6"/>
  <c r="AK52" i="6"/>
  <c r="AM52" i="6"/>
  <c r="AO52" i="6"/>
  <c r="AQ52" i="6"/>
  <c r="CZ52" i="6"/>
  <c r="Y52" i="6"/>
  <c r="CP52" i="6" s="1"/>
  <c r="AC52" i="6"/>
  <c r="D52" i="6"/>
  <c r="F52" i="6"/>
  <c r="H52" i="6"/>
  <c r="L52" i="6"/>
  <c r="P52" i="6"/>
  <c r="T52" i="6" s="1"/>
  <c r="AA52" i="6"/>
  <c r="J52" i="6"/>
  <c r="N52" i="6" s="1"/>
  <c r="R52" i="6"/>
  <c r="V52" i="6" s="1"/>
  <c r="P36" i="6"/>
  <c r="T36" i="6" s="1"/>
  <c r="GP36" i="6"/>
  <c r="GD36" i="6"/>
  <c r="GH36" i="6"/>
  <c r="GJ36" i="6"/>
  <c r="GL36" i="6"/>
  <c r="GN36" i="6"/>
  <c r="FG36" i="6"/>
  <c r="FI36" i="6"/>
  <c r="FK36" i="6"/>
  <c r="FU36" i="6"/>
  <c r="FW36" i="6"/>
  <c r="FY36" i="6"/>
  <c r="GA36" i="6"/>
  <c r="GF36" i="6"/>
  <c r="DB36" i="6"/>
  <c r="DD36" i="6"/>
  <c r="DM36" i="6"/>
  <c r="DF36" i="6"/>
  <c r="DO36" i="6"/>
  <c r="DH36" i="6"/>
  <c r="DS36" i="6"/>
  <c r="DU36" i="6"/>
  <c r="CR36" i="6"/>
  <c r="CT36" i="6"/>
  <c r="CV36" i="6"/>
  <c r="CX36" i="6"/>
  <c r="CZ36" i="6"/>
  <c r="Y36" i="6"/>
  <c r="CP36" i="6" s="1"/>
  <c r="AA36" i="6"/>
  <c r="AC36" i="6"/>
  <c r="AE36" i="6"/>
  <c r="AG36" i="6"/>
  <c r="AI36" i="6"/>
  <c r="AK36" i="6"/>
  <c r="AM36" i="6"/>
  <c r="AO36" i="6"/>
  <c r="AQ36" i="6"/>
  <c r="D36" i="6"/>
  <c r="H36" i="6"/>
  <c r="L36" i="6"/>
  <c r="R36" i="6"/>
  <c r="V36" i="6" s="1"/>
  <c r="J36" i="6"/>
  <c r="N36" i="6" s="1"/>
  <c r="F36" i="6"/>
  <c r="H91" i="6"/>
  <c r="GN91" i="6"/>
  <c r="GP91" i="6"/>
  <c r="GF91" i="6"/>
  <c r="GH91" i="6"/>
  <c r="FW91" i="6"/>
  <c r="FY91" i="6"/>
  <c r="GA91" i="6"/>
  <c r="GD91" i="6"/>
  <c r="GJ91" i="6"/>
  <c r="GL91" i="6"/>
  <c r="FG91" i="6"/>
  <c r="FI91" i="6"/>
  <c r="DM91" i="6"/>
  <c r="DO91" i="6"/>
  <c r="DS91" i="6"/>
  <c r="DU91" i="6"/>
  <c r="FK91" i="6"/>
  <c r="FU91" i="6"/>
  <c r="CR91" i="6"/>
  <c r="CT91" i="6"/>
  <c r="CV91" i="6"/>
  <c r="CX91" i="6"/>
  <c r="CZ91" i="6"/>
  <c r="DB91" i="6"/>
  <c r="DD91" i="6"/>
  <c r="DF91" i="6"/>
  <c r="DH91" i="6"/>
  <c r="Y91" i="6"/>
  <c r="CP91" i="6" s="1"/>
  <c r="AA91" i="6"/>
  <c r="AC91" i="6"/>
  <c r="AE91" i="6"/>
  <c r="AG91" i="6"/>
  <c r="AI91" i="6"/>
  <c r="AK91" i="6"/>
  <c r="AM91" i="6"/>
  <c r="AO91" i="6"/>
  <c r="AQ91" i="6"/>
  <c r="F91" i="6"/>
  <c r="L91" i="6"/>
  <c r="P91" i="6"/>
  <c r="T91" i="6" s="1"/>
  <c r="J91" i="6"/>
  <c r="N91" i="6" s="1"/>
  <c r="D91" i="6"/>
  <c r="R91" i="6"/>
  <c r="V91" i="6" s="1"/>
  <c r="GD152" i="6"/>
  <c r="GF152" i="6"/>
  <c r="GH152" i="6"/>
  <c r="GJ152" i="6"/>
  <c r="GL152" i="6"/>
  <c r="GN152" i="6"/>
  <c r="GP152" i="6"/>
  <c r="FY152" i="6"/>
  <c r="GA152" i="6"/>
  <c r="DM152" i="6"/>
  <c r="DO152" i="6"/>
  <c r="DS152" i="6"/>
  <c r="DU152" i="6"/>
  <c r="FG152" i="6"/>
  <c r="FI152" i="6"/>
  <c r="FK152" i="6"/>
  <c r="FU152" i="6"/>
  <c r="FW152" i="6"/>
  <c r="CR152" i="6"/>
  <c r="CT152" i="6"/>
  <c r="CV152" i="6"/>
  <c r="CX152" i="6"/>
  <c r="CZ152" i="6"/>
  <c r="DB152" i="6"/>
  <c r="DD152" i="6"/>
  <c r="DF152" i="6"/>
  <c r="DH152" i="6"/>
  <c r="Y152" i="6"/>
  <c r="CP152" i="6" s="1"/>
  <c r="AA152" i="6"/>
  <c r="AG152" i="6"/>
  <c r="AI152" i="6"/>
  <c r="AK152" i="6"/>
  <c r="AC152" i="6"/>
  <c r="AE152" i="6"/>
  <c r="D152" i="6"/>
  <c r="AM152" i="6"/>
  <c r="J152" i="6"/>
  <c r="N152" i="6" s="1"/>
  <c r="AO152" i="6"/>
  <c r="L152" i="6"/>
  <c r="AQ152" i="6"/>
  <c r="P152" i="6"/>
  <c r="T152" i="6" s="1"/>
  <c r="F152" i="6"/>
  <c r="H152" i="6"/>
  <c r="R152" i="6"/>
  <c r="V152" i="6" s="1"/>
  <c r="L137" i="6"/>
  <c r="GD137" i="6"/>
  <c r="GF137" i="6"/>
  <c r="GH137" i="6"/>
  <c r="GJ137" i="6"/>
  <c r="GL137" i="6"/>
  <c r="FG137" i="6"/>
  <c r="FI137" i="6"/>
  <c r="FK137" i="6"/>
  <c r="FU137" i="6"/>
  <c r="GN137" i="6"/>
  <c r="GP137" i="6"/>
  <c r="DS137" i="6"/>
  <c r="DU137" i="6"/>
  <c r="FW137" i="6"/>
  <c r="FY137" i="6"/>
  <c r="GA137" i="6"/>
  <c r="DM137" i="6"/>
  <c r="CR137" i="6"/>
  <c r="CT137" i="6"/>
  <c r="CV137" i="6"/>
  <c r="CX137" i="6"/>
  <c r="CZ137" i="6"/>
  <c r="DB137" i="6"/>
  <c r="DD137" i="6"/>
  <c r="DF137" i="6"/>
  <c r="DH137" i="6"/>
  <c r="DO137" i="6"/>
  <c r="Y137" i="6"/>
  <c r="CP137" i="6" s="1"/>
  <c r="AA137" i="6"/>
  <c r="AC137" i="6"/>
  <c r="AE137" i="6"/>
  <c r="AG137" i="6"/>
  <c r="AI137" i="6"/>
  <c r="AK137" i="6"/>
  <c r="AM137" i="6"/>
  <c r="AO137" i="6"/>
  <c r="AQ137" i="6"/>
  <c r="D137" i="6"/>
  <c r="F137" i="6"/>
  <c r="H137" i="6"/>
  <c r="J137" i="6"/>
  <c r="N137" i="6" s="1"/>
  <c r="P137" i="6"/>
  <c r="T137" i="6" s="1"/>
  <c r="R137" i="6"/>
  <c r="V137" i="6" s="1"/>
  <c r="H108" i="6"/>
  <c r="GP108" i="6"/>
  <c r="GH108" i="6"/>
  <c r="GJ108" i="6"/>
  <c r="FY108" i="6"/>
  <c r="GA108" i="6"/>
  <c r="GD108" i="6"/>
  <c r="GF108" i="6"/>
  <c r="GL108" i="6"/>
  <c r="GN108" i="6"/>
  <c r="FG108" i="6"/>
  <c r="DM108" i="6"/>
  <c r="DO108" i="6"/>
  <c r="DS108" i="6"/>
  <c r="DU108" i="6"/>
  <c r="FI108" i="6"/>
  <c r="FK108" i="6"/>
  <c r="FU108" i="6"/>
  <c r="FW108" i="6"/>
  <c r="CR108" i="6"/>
  <c r="CT108" i="6"/>
  <c r="CV108" i="6"/>
  <c r="CX108" i="6"/>
  <c r="CZ108" i="6"/>
  <c r="DB108" i="6"/>
  <c r="DD108" i="6"/>
  <c r="DF108" i="6"/>
  <c r="DH108" i="6"/>
  <c r="Y108" i="6"/>
  <c r="CP108" i="6" s="1"/>
  <c r="AA108" i="6"/>
  <c r="AC108" i="6"/>
  <c r="AE108" i="6"/>
  <c r="AG108" i="6"/>
  <c r="AI108" i="6"/>
  <c r="AK108" i="6"/>
  <c r="AM108" i="6"/>
  <c r="AO108" i="6"/>
  <c r="AQ108" i="6"/>
  <c r="D108" i="6"/>
  <c r="J108" i="6"/>
  <c r="N108" i="6" s="1"/>
  <c r="L108" i="6"/>
  <c r="P108" i="6"/>
  <c r="T108" i="6" s="1"/>
  <c r="F108" i="6"/>
  <c r="R108" i="6"/>
  <c r="V108" i="6" s="1"/>
  <c r="GD44" i="6"/>
  <c r="GF44" i="6"/>
  <c r="GA44" i="6"/>
  <c r="GH44" i="6"/>
  <c r="GJ44" i="6"/>
  <c r="GL44" i="6"/>
  <c r="GN44" i="6"/>
  <c r="GP44" i="6"/>
  <c r="FG44" i="6"/>
  <c r="FI44" i="6"/>
  <c r="FK44" i="6"/>
  <c r="FU44" i="6"/>
  <c r="FW44" i="6"/>
  <c r="FY44" i="6"/>
  <c r="CR44" i="6"/>
  <c r="CX44" i="6"/>
  <c r="DB44" i="6"/>
  <c r="DM44" i="6"/>
  <c r="DF44" i="6"/>
  <c r="DO44" i="6"/>
  <c r="DS44" i="6"/>
  <c r="DU44" i="6"/>
  <c r="CT44" i="6"/>
  <c r="CV44" i="6"/>
  <c r="CZ44" i="6"/>
  <c r="DD44" i="6"/>
  <c r="DH44" i="6"/>
  <c r="J44" i="6"/>
  <c r="N44" i="6" s="1"/>
  <c r="L44" i="6"/>
  <c r="Y44" i="6"/>
  <c r="CP44" i="6" s="1"/>
  <c r="AA44" i="6"/>
  <c r="AC44" i="6"/>
  <c r="AE44" i="6"/>
  <c r="AG44" i="6"/>
  <c r="AI44" i="6"/>
  <c r="AK44" i="6"/>
  <c r="AM44" i="6"/>
  <c r="AO44" i="6"/>
  <c r="D44" i="6"/>
  <c r="F44" i="6"/>
  <c r="H44" i="6"/>
  <c r="P44" i="6"/>
  <c r="T44" i="6" s="1"/>
  <c r="R44" i="6"/>
  <c r="V44" i="6" s="1"/>
  <c r="AQ44" i="6"/>
  <c r="GD97" i="6"/>
  <c r="GF97" i="6"/>
  <c r="GN97" i="6"/>
  <c r="GH97" i="6"/>
  <c r="FG97" i="6"/>
  <c r="GJ97" i="6"/>
  <c r="FI97" i="6"/>
  <c r="GL97" i="6"/>
  <c r="FK97" i="6"/>
  <c r="GP97" i="6"/>
  <c r="FU97" i="6"/>
  <c r="FW97" i="6"/>
  <c r="FY97" i="6"/>
  <c r="GA97" i="6"/>
  <c r="DM97" i="6"/>
  <c r="DO97" i="6"/>
  <c r="DS97" i="6"/>
  <c r="DU97" i="6"/>
  <c r="CR97" i="6"/>
  <c r="CT97" i="6"/>
  <c r="CV97" i="6"/>
  <c r="CX97" i="6"/>
  <c r="CZ97" i="6"/>
  <c r="DB97" i="6"/>
  <c r="DD97" i="6"/>
  <c r="DF97" i="6"/>
  <c r="DH97" i="6"/>
  <c r="AQ97" i="6"/>
  <c r="Y97" i="6"/>
  <c r="CP97" i="6" s="1"/>
  <c r="AA97" i="6"/>
  <c r="AC97" i="6"/>
  <c r="AE97" i="6"/>
  <c r="AG97" i="6"/>
  <c r="AI97" i="6"/>
  <c r="AK97" i="6"/>
  <c r="AO97" i="6"/>
  <c r="AM97" i="6"/>
  <c r="L97" i="6"/>
  <c r="D97" i="6"/>
  <c r="F97" i="6"/>
  <c r="J97" i="6"/>
  <c r="N97" i="6" s="1"/>
  <c r="P97" i="6"/>
  <c r="T97" i="6" s="1"/>
  <c r="R97" i="6"/>
  <c r="V97" i="6" s="1"/>
  <c r="H97" i="6"/>
  <c r="GF47" i="6"/>
  <c r="GH47" i="6"/>
  <c r="GJ47" i="6"/>
  <c r="GL47" i="6"/>
  <c r="GN47" i="6"/>
  <c r="GP47" i="6"/>
  <c r="GD47" i="6"/>
  <c r="FG47" i="6"/>
  <c r="FI47" i="6"/>
  <c r="FK47" i="6"/>
  <c r="FU47" i="6"/>
  <c r="FW47" i="6"/>
  <c r="FY47" i="6"/>
  <c r="GA47" i="6"/>
  <c r="DS47" i="6"/>
  <c r="DU47" i="6"/>
  <c r="CT47" i="6"/>
  <c r="DM47" i="6"/>
  <c r="DO47" i="6"/>
  <c r="CR47" i="6"/>
  <c r="CV47" i="6"/>
  <c r="CX47" i="6"/>
  <c r="CZ47" i="6"/>
  <c r="DB47" i="6"/>
  <c r="DD47" i="6"/>
  <c r="DF47" i="6"/>
  <c r="DH47" i="6"/>
  <c r="AI47" i="6"/>
  <c r="AK47" i="6"/>
  <c r="AM47" i="6"/>
  <c r="AO47" i="6"/>
  <c r="AQ47" i="6"/>
  <c r="Y47" i="6"/>
  <c r="CP47" i="6" s="1"/>
  <c r="AA47" i="6"/>
  <c r="AC47" i="6"/>
  <c r="AG47" i="6"/>
  <c r="F47" i="6"/>
  <c r="P47" i="6"/>
  <c r="T47" i="6" s="1"/>
  <c r="R47" i="6"/>
  <c r="V47" i="6" s="1"/>
  <c r="AE47" i="6"/>
  <c r="J47" i="6"/>
  <c r="N47" i="6" s="1"/>
  <c r="L47" i="6"/>
  <c r="D47" i="6"/>
  <c r="H47" i="6"/>
  <c r="GD96" i="6"/>
  <c r="GF96" i="6"/>
  <c r="GH96" i="6"/>
  <c r="GJ96" i="6"/>
  <c r="GL96" i="6"/>
  <c r="GP96" i="6"/>
  <c r="FG96" i="6"/>
  <c r="FI96" i="6"/>
  <c r="FK96" i="6"/>
  <c r="FU96" i="6"/>
  <c r="FW96" i="6"/>
  <c r="FY96" i="6"/>
  <c r="GN96" i="6"/>
  <c r="GA96" i="6"/>
  <c r="DM96" i="6"/>
  <c r="DO96" i="6"/>
  <c r="DS96" i="6"/>
  <c r="DU96" i="6"/>
  <c r="CR96" i="6"/>
  <c r="CT96" i="6"/>
  <c r="CV96" i="6"/>
  <c r="CX96" i="6"/>
  <c r="CZ96" i="6"/>
  <c r="DB96" i="6"/>
  <c r="DD96" i="6"/>
  <c r="DF96" i="6"/>
  <c r="DH96" i="6"/>
  <c r="Y96" i="6"/>
  <c r="CP96" i="6" s="1"/>
  <c r="AA96" i="6"/>
  <c r="AC96" i="6"/>
  <c r="AE96" i="6"/>
  <c r="AG96" i="6"/>
  <c r="AI96" i="6"/>
  <c r="AK96" i="6"/>
  <c r="AM96" i="6"/>
  <c r="AO96" i="6"/>
  <c r="AQ96" i="6"/>
  <c r="D96" i="6"/>
  <c r="F96" i="6"/>
  <c r="H96" i="6"/>
  <c r="J96" i="6"/>
  <c r="N96" i="6" s="1"/>
  <c r="L96" i="6"/>
  <c r="P96" i="6"/>
  <c r="T96" i="6" s="1"/>
  <c r="R96" i="6"/>
  <c r="V96" i="6" s="1"/>
  <c r="F85" i="6"/>
  <c r="GD85" i="6"/>
  <c r="GF85" i="6"/>
  <c r="GH85" i="6"/>
  <c r="GJ85" i="6"/>
  <c r="GL85" i="6"/>
  <c r="GN85" i="6"/>
  <c r="GP85" i="6"/>
  <c r="FG85" i="6"/>
  <c r="FI85" i="6"/>
  <c r="FK85" i="6"/>
  <c r="FU85" i="6"/>
  <c r="FW85" i="6"/>
  <c r="FY85" i="6"/>
  <c r="GA85" i="6"/>
  <c r="DM85" i="6"/>
  <c r="DO85" i="6"/>
  <c r="DS85" i="6"/>
  <c r="DU85" i="6"/>
  <c r="CR85" i="6"/>
  <c r="CT85" i="6"/>
  <c r="CV85" i="6"/>
  <c r="CX85" i="6"/>
  <c r="CZ85" i="6"/>
  <c r="DB85" i="6"/>
  <c r="DD85" i="6"/>
  <c r="DF85" i="6"/>
  <c r="DH85" i="6"/>
  <c r="AQ85" i="6"/>
  <c r="Y85" i="6"/>
  <c r="CP85" i="6" s="1"/>
  <c r="AA85" i="6"/>
  <c r="AC85" i="6"/>
  <c r="AE85" i="6"/>
  <c r="AG85" i="6"/>
  <c r="AI85" i="6"/>
  <c r="AK85" i="6"/>
  <c r="AO85" i="6"/>
  <c r="AM85" i="6"/>
  <c r="R85" i="6"/>
  <c r="V85" i="6" s="1"/>
  <c r="D85" i="6"/>
  <c r="P85" i="6"/>
  <c r="T85" i="6" s="1"/>
  <c r="L85" i="6"/>
  <c r="J85" i="6"/>
  <c r="N85" i="6" s="1"/>
  <c r="H85" i="6"/>
  <c r="P180" i="6"/>
  <c r="T180" i="6" s="1"/>
  <c r="GN180" i="6"/>
  <c r="GP180" i="6"/>
  <c r="GA180" i="6"/>
  <c r="GD180" i="6"/>
  <c r="GF180" i="6"/>
  <c r="GH180" i="6"/>
  <c r="GJ180" i="6"/>
  <c r="DM180" i="6"/>
  <c r="DO180" i="6"/>
  <c r="DS180" i="6"/>
  <c r="DU180" i="6"/>
  <c r="FG180" i="6"/>
  <c r="FI180" i="6"/>
  <c r="FK180" i="6"/>
  <c r="FU180" i="6"/>
  <c r="FW180" i="6"/>
  <c r="FY180" i="6"/>
  <c r="GL180" i="6"/>
  <c r="CR180" i="6"/>
  <c r="CT180" i="6"/>
  <c r="CV180" i="6"/>
  <c r="CX180" i="6"/>
  <c r="CZ180" i="6"/>
  <c r="DB180" i="6"/>
  <c r="DD180" i="6"/>
  <c r="DF180" i="6"/>
  <c r="DH180" i="6"/>
  <c r="Y180" i="6"/>
  <c r="CP180" i="6" s="1"/>
  <c r="AA180" i="6"/>
  <c r="AC180" i="6"/>
  <c r="AE180" i="6"/>
  <c r="AG180" i="6"/>
  <c r="AI180" i="6"/>
  <c r="AK180" i="6"/>
  <c r="AM180" i="6"/>
  <c r="AO180" i="6"/>
  <c r="AQ180" i="6"/>
  <c r="D180" i="6"/>
  <c r="F180" i="6"/>
  <c r="R180" i="6"/>
  <c r="V180" i="6" s="1"/>
  <c r="L180" i="6"/>
  <c r="J180" i="6"/>
  <c r="N180" i="6" s="1"/>
  <c r="H180" i="6"/>
  <c r="F57" i="6"/>
  <c r="GJ57" i="6"/>
  <c r="GL57" i="6"/>
  <c r="GN57" i="6"/>
  <c r="GP57" i="6"/>
  <c r="GD57" i="6"/>
  <c r="GF57" i="6"/>
  <c r="GH57" i="6"/>
  <c r="FG57" i="6"/>
  <c r="FI57" i="6"/>
  <c r="FK57" i="6"/>
  <c r="FU57" i="6"/>
  <c r="FW57" i="6"/>
  <c r="GA57" i="6"/>
  <c r="DM57" i="6"/>
  <c r="DO57" i="6"/>
  <c r="DS57" i="6"/>
  <c r="DU57" i="6"/>
  <c r="FY57" i="6"/>
  <c r="CR57" i="6"/>
  <c r="CT57" i="6"/>
  <c r="CV57" i="6"/>
  <c r="CX57" i="6"/>
  <c r="CZ57" i="6"/>
  <c r="DB57" i="6"/>
  <c r="DD57" i="6"/>
  <c r="DF57" i="6"/>
  <c r="AA57" i="6"/>
  <c r="AC57" i="6"/>
  <c r="AE57" i="6"/>
  <c r="AG57" i="6"/>
  <c r="AI57" i="6"/>
  <c r="AK57" i="6"/>
  <c r="AM57" i="6"/>
  <c r="AO57" i="6"/>
  <c r="AQ57" i="6"/>
  <c r="DH57" i="6"/>
  <c r="Y57" i="6"/>
  <c r="CP57" i="6" s="1"/>
  <c r="H57" i="6"/>
  <c r="L57" i="6"/>
  <c r="P57" i="6"/>
  <c r="T57" i="6" s="1"/>
  <c r="D57" i="6"/>
  <c r="J57" i="6"/>
  <c r="N57" i="6" s="1"/>
  <c r="R57" i="6"/>
  <c r="V57" i="6" s="1"/>
  <c r="L41" i="6"/>
  <c r="FU41" i="6"/>
  <c r="GD41" i="6"/>
  <c r="GF41" i="6"/>
  <c r="GH41" i="6"/>
  <c r="GJ41" i="6"/>
  <c r="GL41" i="6"/>
  <c r="GN41" i="6"/>
  <c r="GP41" i="6"/>
  <c r="FG41" i="6"/>
  <c r="FI41" i="6"/>
  <c r="FK41" i="6"/>
  <c r="FW41" i="6"/>
  <c r="FY41" i="6"/>
  <c r="GA41" i="6"/>
  <c r="DS41" i="6"/>
  <c r="CX41" i="6"/>
  <c r="DU41" i="6"/>
  <c r="CZ41" i="6"/>
  <c r="DB41" i="6"/>
  <c r="DD41" i="6"/>
  <c r="DM41" i="6"/>
  <c r="DO41" i="6"/>
  <c r="CR41" i="6"/>
  <c r="CT41" i="6"/>
  <c r="CV41" i="6"/>
  <c r="DF41" i="6"/>
  <c r="DH41" i="6"/>
  <c r="Y41" i="6"/>
  <c r="CP41" i="6" s="1"/>
  <c r="AA41" i="6"/>
  <c r="AC41" i="6"/>
  <c r="AE41" i="6"/>
  <c r="AG41" i="6"/>
  <c r="AI41" i="6"/>
  <c r="AK41" i="6"/>
  <c r="AM41" i="6"/>
  <c r="AO41" i="6"/>
  <c r="AQ41" i="6"/>
  <c r="D41" i="6"/>
  <c r="F41" i="6"/>
  <c r="H41" i="6"/>
  <c r="J41" i="6"/>
  <c r="N41" i="6" s="1"/>
  <c r="P41" i="6"/>
  <c r="T41" i="6" s="1"/>
  <c r="R41" i="6"/>
  <c r="V41" i="6" s="1"/>
  <c r="F61" i="6"/>
  <c r="GD61" i="6"/>
  <c r="GF61" i="6"/>
  <c r="GH61" i="6"/>
  <c r="GJ61" i="6"/>
  <c r="GL61" i="6"/>
  <c r="GN61" i="6"/>
  <c r="GP61" i="6"/>
  <c r="FY61" i="6"/>
  <c r="GA61" i="6"/>
  <c r="FG61" i="6"/>
  <c r="FI61" i="6"/>
  <c r="FK61" i="6"/>
  <c r="FU61" i="6"/>
  <c r="FW61" i="6"/>
  <c r="DM61" i="6"/>
  <c r="DO61" i="6"/>
  <c r="DS61" i="6"/>
  <c r="DU61" i="6"/>
  <c r="CR61" i="6"/>
  <c r="CT61" i="6"/>
  <c r="CV61" i="6"/>
  <c r="CX61" i="6"/>
  <c r="CZ61" i="6"/>
  <c r="DB61" i="6"/>
  <c r="DD61" i="6"/>
  <c r="DF61" i="6"/>
  <c r="DH61" i="6"/>
  <c r="AQ61" i="6"/>
  <c r="Y61" i="6"/>
  <c r="CP61" i="6" s="1"/>
  <c r="AA61" i="6"/>
  <c r="AC61" i="6"/>
  <c r="AE61" i="6"/>
  <c r="AG61" i="6"/>
  <c r="AI61" i="6"/>
  <c r="AK61" i="6"/>
  <c r="AO61" i="6"/>
  <c r="AM61" i="6"/>
  <c r="J61" i="6"/>
  <c r="N61" i="6" s="1"/>
  <c r="P61" i="6"/>
  <c r="T61" i="6" s="1"/>
  <c r="H61" i="6"/>
  <c r="D61" i="6"/>
  <c r="L61" i="6"/>
  <c r="R61" i="6"/>
  <c r="V61" i="6" s="1"/>
  <c r="P101" i="6"/>
  <c r="T101" i="6" s="1"/>
  <c r="GF101" i="6"/>
  <c r="GJ101" i="6"/>
  <c r="GL101" i="6"/>
  <c r="GH101" i="6"/>
  <c r="GA101" i="6"/>
  <c r="GN101" i="6"/>
  <c r="GP101" i="6"/>
  <c r="FG101" i="6"/>
  <c r="FI101" i="6"/>
  <c r="DS101" i="6"/>
  <c r="FK101" i="6"/>
  <c r="DU101" i="6"/>
  <c r="GD101" i="6"/>
  <c r="FU101" i="6"/>
  <c r="FW101" i="6"/>
  <c r="FY101" i="6"/>
  <c r="DM101" i="6"/>
  <c r="CR101" i="6"/>
  <c r="CT101" i="6"/>
  <c r="CV101" i="6"/>
  <c r="CX101" i="6"/>
  <c r="CZ101" i="6"/>
  <c r="DB101" i="6"/>
  <c r="DD101" i="6"/>
  <c r="DF101" i="6"/>
  <c r="DH101" i="6"/>
  <c r="DO101" i="6"/>
  <c r="Y101" i="6"/>
  <c r="CP101" i="6" s="1"/>
  <c r="AA101" i="6"/>
  <c r="AC101" i="6"/>
  <c r="AE101" i="6"/>
  <c r="AG101" i="6"/>
  <c r="AI101" i="6"/>
  <c r="AK101" i="6"/>
  <c r="AM101" i="6"/>
  <c r="AO101" i="6"/>
  <c r="AQ101" i="6"/>
  <c r="D101" i="6"/>
  <c r="H101" i="6"/>
  <c r="J101" i="6"/>
  <c r="N101" i="6" s="1"/>
  <c r="L101" i="6"/>
  <c r="R101" i="6"/>
  <c r="V101" i="6" s="1"/>
  <c r="F101" i="6"/>
  <c r="J118" i="6"/>
  <c r="N118" i="6" s="1"/>
  <c r="GL118" i="6"/>
  <c r="GN118" i="6"/>
  <c r="GD118" i="6"/>
  <c r="GF118" i="6"/>
  <c r="GH118" i="6"/>
  <c r="GJ118" i="6"/>
  <c r="GP118" i="6"/>
  <c r="FK118" i="6"/>
  <c r="FG118" i="6"/>
  <c r="FI118" i="6"/>
  <c r="FU118" i="6"/>
  <c r="FW118" i="6"/>
  <c r="FY118" i="6"/>
  <c r="GA118" i="6"/>
  <c r="DM118" i="6"/>
  <c r="DO118" i="6"/>
  <c r="DS118" i="6"/>
  <c r="DU118" i="6"/>
  <c r="CR118" i="6"/>
  <c r="CT118" i="6"/>
  <c r="CV118" i="6"/>
  <c r="CX118" i="6"/>
  <c r="CZ118" i="6"/>
  <c r="DB118" i="6"/>
  <c r="DD118" i="6"/>
  <c r="DF118" i="6"/>
  <c r="DH118" i="6"/>
  <c r="Y118" i="6"/>
  <c r="CP118" i="6" s="1"/>
  <c r="AA118" i="6"/>
  <c r="AC118" i="6"/>
  <c r="AE118" i="6"/>
  <c r="AG118" i="6"/>
  <c r="AI118" i="6"/>
  <c r="AK118" i="6"/>
  <c r="AM118" i="6"/>
  <c r="AO118" i="6"/>
  <c r="AQ118" i="6"/>
  <c r="D118" i="6"/>
  <c r="F118" i="6"/>
  <c r="H118" i="6"/>
  <c r="R118" i="6"/>
  <c r="V118" i="6" s="1"/>
  <c r="L118" i="6"/>
  <c r="P118" i="6"/>
  <c r="T118" i="6" s="1"/>
  <c r="H59" i="6"/>
  <c r="FI59" i="6"/>
  <c r="GD59" i="6"/>
  <c r="GF59" i="6"/>
  <c r="GH59" i="6"/>
  <c r="GJ59" i="6"/>
  <c r="GL59" i="6"/>
  <c r="GP59" i="6"/>
  <c r="GN59" i="6"/>
  <c r="FG59" i="6"/>
  <c r="FK59" i="6"/>
  <c r="FU59" i="6"/>
  <c r="FW59" i="6"/>
  <c r="FY59" i="6"/>
  <c r="GA59" i="6"/>
  <c r="DS59" i="6"/>
  <c r="DU59" i="6"/>
  <c r="DM59" i="6"/>
  <c r="DO59" i="6"/>
  <c r="CR59" i="6"/>
  <c r="CT59" i="6"/>
  <c r="CV59" i="6"/>
  <c r="CX59" i="6"/>
  <c r="CZ59" i="6"/>
  <c r="DB59" i="6"/>
  <c r="DD59" i="6"/>
  <c r="DF59" i="6"/>
  <c r="DH59" i="6"/>
  <c r="AI59" i="6"/>
  <c r="AK59" i="6"/>
  <c r="AM59" i="6"/>
  <c r="AO59" i="6"/>
  <c r="AQ59" i="6"/>
  <c r="Y59" i="6"/>
  <c r="CP59" i="6" s="1"/>
  <c r="AA59" i="6"/>
  <c r="AC59" i="6"/>
  <c r="AG59" i="6"/>
  <c r="AE59" i="6"/>
  <c r="D59" i="6"/>
  <c r="F59" i="6"/>
  <c r="L59" i="6"/>
  <c r="P59" i="6"/>
  <c r="T59" i="6" s="1"/>
  <c r="R59" i="6"/>
  <c r="V59" i="6" s="1"/>
  <c r="J59" i="6"/>
  <c r="N59" i="6" s="1"/>
  <c r="GF71" i="6"/>
  <c r="GH71" i="6"/>
  <c r="GJ71" i="6"/>
  <c r="GL71" i="6"/>
  <c r="GN71" i="6"/>
  <c r="GP71" i="6"/>
  <c r="GD71" i="6"/>
  <c r="FG71" i="6"/>
  <c r="FI71" i="6"/>
  <c r="FK71" i="6"/>
  <c r="FU71" i="6"/>
  <c r="FW71" i="6"/>
  <c r="FY71" i="6"/>
  <c r="GA71" i="6"/>
  <c r="DS71" i="6"/>
  <c r="DU71" i="6"/>
  <c r="DM71" i="6"/>
  <c r="DF71" i="6"/>
  <c r="DH71" i="6"/>
  <c r="DO71" i="6"/>
  <c r="CR71" i="6"/>
  <c r="CT71" i="6"/>
  <c r="CV71" i="6"/>
  <c r="CX71" i="6"/>
  <c r="CZ71" i="6"/>
  <c r="DB71" i="6"/>
  <c r="AI71" i="6"/>
  <c r="AK71" i="6"/>
  <c r="AM71" i="6"/>
  <c r="AO71" i="6"/>
  <c r="AQ71" i="6"/>
  <c r="DD71" i="6"/>
  <c r="Y71" i="6"/>
  <c r="CP71" i="6" s="1"/>
  <c r="AA71" i="6"/>
  <c r="AC71" i="6"/>
  <c r="AG71" i="6"/>
  <c r="AE71" i="6"/>
  <c r="F71" i="6"/>
  <c r="J71" i="6"/>
  <c r="N71" i="6" s="1"/>
  <c r="P71" i="6"/>
  <c r="T71" i="6" s="1"/>
  <c r="R71" i="6"/>
  <c r="V71" i="6" s="1"/>
  <c r="H71" i="6"/>
  <c r="L71" i="6"/>
  <c r="D71" i="6"/>
  <c r="D11" i="6"/>
  <c r="FI11" i="6"/>
  <c r="GD11" i="6"/>
  <c r="GF11" i="6"/>
  <c r="GH11" i="6"/>
  <c r="GJ11" i="6"/>
  <c r="GL11" i="6"/>
  <c r="GP11" i="6"/>
  <c r="GN11" i="6"/>
  <c r="FG11" i="6"/>
  <c r="FK11" i="6"/>
  <c r="FU11" i="6"/>
  <c r="FW11" i="6"/>
  <c r="FY11" i="6"/>
  <c r="GA11" i="6"/>
  <c r="DS11" i="6"/>
  <c r="DU11" i="6"/>
  <c r="CR11" i="6"/>
  <c r="CT11" i="6"/>
  <c r="CV11" i="6"/>
  <c r="CX11" i="6"/>
  <c r="CZ11" i="6"/>
  <c r="DB11" i="6"/>
  <c r="DH11" i="6"/>
  <c r="DM11" i="6"/>
  <c r="Y11" i="6"/>
  <c r="CP11" i="6" s="1"/>
  <c r="AA11" i="6"/>
  <c r="DD11" i="6"/>
  <c r="AC11" i="6"/>
  <c r="DF11" i="6"/>
  <c r="AK11" i="6"/>
  <c r="AM11" i="6"/>
  <c r="DO11" i="6"/>
  <c r="AE11" i="6"/>
  <c r="AG11" i="6"/>
  <c r="AI11" i="6"/>
  <c r="AO11" i="6"/>
  <c r="AQ11" i="6"/>
  <c r="L11" i="6"/>
  <c r="J11" i="6"/>
  <c r="N11" i="6" s="1"/>
  <c r="P11" i="6"/>
  <c r="T11" i="6" s="1"/>
  <c r="F11" i="6"/>
  <c r="H11" i="6"/>
  <c r="R11" i="6"/>
  <c r="V11" i="6" s="1"/>
  <c r="F94" i="6"/>
  <c r="GH94" i="6"/>
  <c r="GL94" i="6"/>
  <c r="GN94" i="6"/>
  <c r="GD94" i="6"/>
  <c r="GF94" i="6"/>
  <c r="GJ94" i="6"/>
  <c r="GP94" i="6"/>
  <c r="FG94" i="6"/>
  <c r="FI94" i="6"/>
  <c r="FK94" i="6"/>
  <c r="FU94" i="6"/>
  <c r="DM94" i="6"/>
  <c r="FW94" i="6"/>
  <c r="DO94" i="6"/>
  <c r="FY94" i="6"/>
  <c r="DS94" i="6"/>
  <c r="GA94" i="6"/>
  <c r="DU94" i="6"/>
  <c r="CR94" i="6"/>
  <c r="CT94" i="6"/>
  <c r="CV94" i="6"/>
  <c r="CX94" i="6"/>
  <c r="CZ94" i="6"/>
  <c r="DB94" i="6"/>
  <c r="DD94" i="6"/>
  <c r="DF94" i="6"/>
  <c r="DH94" i="6"/>
  <c r="Y94" i="6"/>
  <c r="CP94" i="6" s="1"/>
  <c r="AA94" i="6"/>
  <c r="AC94" i="6"/>
  <c r="AE94" i="6"/>
  <c r="AG94" i="6"/>
  <c r="AI94" i="6"/>
  <c r="AK94" i="6"/>
  <c r="AM94" i="6"/>
  <c r="AO94" i="6"/>
  <c r="AQ94" i="6"/>
  <c r="D94" i="6"/>
  <c r="H94" i="6"/>
  <c r="J94" i="6"/>
  <c r="N94" i="6" s="1"/>
  <c r="L94" i="6"/>
  <c r="P94" i="6"/>
  <c r="T94" i="6" s="1"/>
  <c r="R94" i="6"/>
  <c r="V94" i="6" s="1"/>
  <c r="J104" i="6"/>
  <c r="N104" i="6" s="1"/>
  <c r="GD104" i="6"/>
  <c r="GL104" i="6"/>
  <c r="GP104" i="6"/>
  <c r="GF104" i="6"/>
  <c r="GH104" i="6"/>
  <c r="GJ104" i="6"/>
  <c r="GN104" i="6"/>
  <c r="FG104" i="6"/>
  <c r="FI104" i="6"/>
  <c r="FK104" i="6"/>
  <c r="FU104" i="6"/>
  <c r="FW104" i="6"/>
  <c r="FY104" i="6"/>
  <c r="GA104" i="6"/>
  <c r="DM104" i="6"/>
  <c r="DO104" i="6"/>
  <c r="DS104" i="6"/>
  <c r="DU104" i="6"/>
  <c r="CR104" i="6"/>
  <c r="CT104" i="6"/>
  <c r="CV104" i="6"/>
  <c r="CX104" i="6"/>
  <c r="CZ104" i="6"/>
  <c r="DB104" i="6"/>
  <c r="DD104" i="6"/>
  <c r="DF104" i="6"/>
  <c r="DH104" i="6"/>
  <c r="Y104" i="6"/>
  <c r="CP104" i="6" s="1"/>
  <c r="AA104" i="6"/>
  <c r="AC104" i="6"/>
  <c r="AE104" i="6"/>
  <c r="AG104" i="6"/>
  <c r="AI104" i="6"/>
  <c r="AK104" i="6"/>
  <c r="AM104" i="6"/>
  <c r="AO104" i="6"/>
  <c r="D104" i="6"/>
  <c r="AQ104" i="6"/>
  <c r="L104" i="6"/>
  <c r="P104" i="6"/>
  <c r="T104" i="6" s="1"/>
  <c r="F104" i="6"/>
  <c r="H104" i="6"/>
  <c r="R104" i="6"/>
  <c r="V104" i="6" s="1"/>
  <c r="F177" i="6"/>
  <c r="GP177" i="6"/>
  <c r="GD177" i="6"/>
  <c r="GF177" i="6"/>
  <c r="FU177" i="6"/>
  <c r="GH177" i="6"/>
  <c r="FW177" i="6"/>
  <c r="GJ177" i="6"/>
  <c r="FY177" i="6"/>
  <c r="GL177" i="6"/>
  <c r="GN177" i="6"/>
  <c r="FG177" i="6"/>
  <c r="FI177" i="6"/>
  <c r="DM177" i="6"/>
  <c r="FK177" i="6"/>
  <c r="DO177" i="6"/>
  <c r="GA177" i="6"/>
  <c r="DS177" i="6"/>
  <c r="DU177" i="6"/>
  <c r="CZ177" i="6"/>
  <c r="DB177" i="6"/>
  <c r="DD177" i="6"/>
  <c r="DF177" i="6"/>
  <c r="DH177" i="6"/>
  <c r="CR177" i="6"/>
  <c r="CT177" i="6"/>
  <c r="CV177" i="6"/>
  <c r="AA177" i="6"/>
  <c r="AC177" i="6"/>
  <c r="AE177" i="6"/>
  <c r="AG177" i="6"/>
  <c r="AI177" i="6"/>
  <c r="AK177" i="6"/>
  <c r="AM177" i="6"/>
  <c r="AO177" i="6"/>
  <c r="AQ177" i="6"/>
  <c r="CX177" i="6"/>
  <c r="Y177" i="6"/>
  <c r="CP177" i="6" s="1"/>
  <c r="D177" i="6"/>
  <c r="J177" i="6"/>
  <c r="N177" i="6" s="1"/>
  <c r="L177" i="6"/>
  <c r="P177" i="6"/>
  <c r="T177" i="6" s="1"/>
  <c r="R177" i="6"/>
  <c r="V177" i="6" s="1"/>
  <c r="H177" i="6"/>
  <c r="D128" i="6"/>
  <c r="GD128" i="6"/>
  <c r="GF128" i="6"/>
  <c r="GH128" i="6"/>
  <c r="GJ128" i="6"/>
  <c r="GL128" i="6"/>
  <c r="GN128" i="6"/>
  <c r="GP128" i="6"/>
  <c r="FW128" i="6"/>
  <c r="FG128" i="6"/>
  <c r="FI128" i="6"/>
  <c r="FK128" i="6"/>
  <c r="FU128" i="6"/>
  <c r="FY128" i="6"/>
  <c r="GA128" i="6"/>
  <c r="DM128" i="6"/>
  <c r="DO128" i="6"/>
  <c r="DS128" i="6"/>
  <c r="DU128" i="6"/>
  <c r="CR128" i="6"/>
  <c r="CT128" i="6"/>
  <c r="CV128" i="6"/>
  <c r="CX128" i="6"/>
  <c r="CZ128" i="6"/>
  <c r="DB128" i="6"/>
  <c r="DD128" i="6"/>
  <c r="DF128" i="6"/>
  <c r="DH128" i="6"/>
  <c r="Y128" i="6"/>
  <c r="CP128" i="6" s="1"/>
  <c r="AA128" i="6"/>
  <c r="AC128" i="6"/>
  <c r="AE128" i="6"/>
  <c r="AG128" i="6"/>
  <c r="AI128" i="6"/>
  <c r="AK128" i="6"/>
  <c r="AM128" i="6"/>
  <c r="AO128" i="6"/>
  <c r="AQ128" i="6"/>
  <c r="J128" i="6"/>
  <c r="N128" i="6" s="1"/>
  <c r="L128" i="6"/>
  <c r="P128" i="6"/>
  <c r="T128" i="6" s="1"/>
  <c r="F128" i="6"/>
  <c r="H128" i="6"/>
  <c r="R128" i="6"/>
  <c r="V128" i="6" s="1"/>
  <c r="R134" i="6"/>
  <c r="V134" i="6" s="1"/>
  <c r="GD134" i="6"/>
  <c r="GF134" i="6"/>
  <c r="GN134" i="6"/>
  <c r="GP134" i="6"/>
  <c r="GH134" i="6"/>
  <c r="GJ134" i="6"/>
  <c r="GL134" i="6"/>
  <c r="FG134" i="6"/>
  <c r="FK134" i="6"/>
  <c r="FU134" i="6"/>
  <c r="FY134" i="6"/>
  <c r="DM134" i="6"/>
  <c r="DO134" i="6"/>
  <c r="DS134" i="6"/>
  <c r="DU134" i="6"/>
  <c r="FI134" i="6"/>
  <c r="FW134" i="6"/>
  <c r="CV134" i="6"/>
  <c r="CX134" i="6"/>
  <c r="CZ134" i="6"/>
  <c r="DB134" i="6"/>
  <c r="DD134" i="6"/>
  <c r="GA134" i="6"/>
  <c r="DF134" i="6"/>
  <c r="DH134" i="6"/>
  <c r="CR134" i="6"/>
  <c r="Y134" i="6"/>
  <c r="CP134" i="6" s="1"/>
  <c r="AA134" i="6"/>
  <c r="AC134" i="6"/>
  <c r="AE134" i="6"/>
  <c r="AG134" i="6"/>
  <c r="AI134" i="6"/>
  <c r="AK134" i="6"/>
  <c r="AM134" i="6"/>
  <c r="AO134" i="6"/>
  <c r="AQ134" i="6"/>
  <c r="CT134" i="6"/>
  <c r="D134" i="6"/>
  <c r="P134" i="6"/>
  <c r="T134" i="6" s="1"/>
  <c r="F134" i="6"/>
  <c r="J134" i="6"/>
  <c r="N134" i="6" s="1"/>
  <c r="H134" i="6"/>
  <c r="L134" i="6"/>
  <c r="D171" i="6"/>
  <c r="GD171" i="6"/>
  <c r="GL171" i="6"/>
  <c r="FU171" i="6"/>
  <c r="GF171" i="6"/>
  <c r="GH171" i="6"/>
  <c r="GJ171" i="6"/>
  <c r="GN171" i="6"/>
  <c r="GP171" i="6"/>
  <c r="FG171" i="6"/>
  <c r="FI171" i="6"/>
  <c r="FK171" i="6"/>
  <c r="FW171" i="6"/>
  <c r="FY171" i="6"/>
  <c r="GA171" i="6"/>
  <c r="DM171" i="6"/>
  <c r="DO171" i="6"/>
  <c r="DS171" i="6"/>
  <c r="DU171" i="6"/>
  <c r="CR171" i="6"/>
  <c r="CT171" i="6"/>
  <c r="CV171" i="6"/>
  <c r="CX171" i="6"/>
  <c r="CZ171" i="6"/>
  <c r="DB171" i="6"/>
  <c r="DD171" i="6"/>
  <c r="DF171" i="6"/>
  <c r="DH171" i="6"/>
  <c r="P171" i="6"/>
  <c r="T171" i="6" s="1"/>
  <c r="Y171" i="6"/>
  <c r="CP171" i="6" s="1"/>
  <c r="AA171" i="6"/>
  <c r="AC171" i="6"/>
  <c r="AE171" i="6"/>
  <c r="AG171" i="6"/>
  <c r="AI171" i="6"/>
  <c r="AK171" i="6"/>
  <c r="AM171" i="6"/>
  <c r="AO171" i="6"/>
  <c r="AQ171" i="6"/>
  <c r="L171" i="6"/>
  <c r="J171" i="6"/>
  <c r="N171" i="6" s="1"/>
  <c r="F171" i="6"/>
  <c r="R171" i="6"/>
  <c r="V171" i="6" s="1"/>
  <c r="H171" i="6"/>
  <c r="D121" i="6"/>
  <c r="GD121" i="6"/>
  <c r="GF121" i="6"/>
  <c r="GH121" i="6"/>
  <c r="GJ121" i="6"/>
  <c r="GL121" i="6"/>
  <c r="GN121" i="6"/>
  <c r="GP121" i="6"/>
  <c r="FG121" i="6"/>
  <c r="FY121" i="6"/>
  <c r="DM121" i="6"/>
  <c r="DO121" i="6"/>
  <c r="DS121" i="6"/>
  <c r="FI121" i="6"/>
  <c r="DU121" i="6"/>
  <c r="FK121" i="6"/>
  <c r="FU121" i="6"/>
  <c r="FW121" i="6"/>
  <c r="GA121" i="6"/>
  <c r="CR121" i="6"/>
  <c r="CT121" i="6"/>
  <c r="CV121" i="6"/>
  <c r="CX121" i="6"/>
  <c r="CZ121" i="6"/>
  <c r="DB121" i="6"/>
  <c r="DD121" i="6"/>
  <c r="DF121" i="6"/>
  <c r="DH121" i="6"/>
  <c r="AQ121" i="6"/>
  <c r="Y121" i="6"/>
  <c r="CP121" i="6" s="1"/>
  <c r="AA121" i="6"/>
  <c r="AC121" i="6"/>
  <c r="AE121" i="6"/>
  <c r="AG121" i="6"/>
  <c r="AI121" i="6"/>
  <c r="AK121" i="6"/>
  <c r="AO121" i="6"/>
  <c r="AM121" i="6"/>
  <c r="J121" i="6"/>
  <c r="N121" i="6" s="1"/>
  <c r="L121" i="6"/>
  <c r="F121" i="6"/>
  <c r="P121" i="6"/>
  <c r="T121" i="6" s="1"/>
  <c r="R121" i="6"/>
  <c r="V121" i="6" s="1"/>
  <c r="H121" i="6"/>
  <c r="J140" i="6"/>
  <c r="N140" i="6" s="1"/>
  <c r="GF140" i="6"/>
  <c r="GH140" i="6"/>
  <c r="GJ140" i="6"/>
  <c r="GL140" i="6"/>
  <c r="GN140" i="6"/>
  <c r="GP140" i="6"/>
  <c r="FG140" i="6"/>
  <c r="FI140" i="6"/>
  <c r="FK140" i="6"/>
  <c r="FU140" i="6"/>
  <c r="FW140" i="6"/>
  <c r="GD140" i="6"/>
  <c r="FY140" i="6"/>
  <c r="GA140" i="6"/>
  <c r="DM140" i="6"/>
  <c r="DO140" i="6"/>
  <c r="DS140" i="6"/>
  <c r="DU140" i="6"/>
  <c r="CR140" i="6"/>
  <c r="CT140" i="6"/>
  <c r="CV140" i="6"/>
  <c r="CX140" i="6"/>
  <c r="CZ140" i="6"/>
  <c r="DB140" i="6"/>
  <c r="DD140" i="6"/>
  <c r="DF140" i="6"/>
  <c r="DH140" i="6"/>
  <c r="Y140" i="6"/>
  <c r="CP140" i="6" s="1"/>
  <c r="AA140" i="6"/>
  <c r="AC140" i="6"/>
  <c r="AE140" i="6"/>
  <c r="AG140" i="6"/>
  <c r="AI140" i="6"/>
  <c r="AK140" i="6"/>
  <c r="AM140" i="6"/>
  <c r="H140" i="6"/>
  <c r="L140" i="6"/>
  <c r="P140" i="6"/>
  <c r="T140" i="6" s="1"/>
  <c r="R140" i="6"/>
  <c r="V140" i="6" s="1"/>
  <c r="F140" i="6"/>
  <c r="AO140" i="6"/>
  <c r="AQ140" i="6"/>
  <c r="D140" i="6"/>
  <c r="GD144" i="6"/>
  <c r="GF144" i="6"/>
  <c r="GH144" i="6"/>
  <c r="GJ144" i="6"/>
  <c r="GN144" i="6"/>
  <c r="GP144" i="6"/>
  <c r="FG144" i="6"/>
  <c r="FI144" i="6"/>
  <c r="FK144" i="6"/>
  <c r="DM144" i="6"/>
  <c r="DO144" i="6"/>
  <c r="DS144" i="6"/>
  <c r="DU144" i="6"/>
  <c r="GL144" i="6"/>
  <c r="FU144" i="6"/>
  <c r="FW144" i="6"/>
  <c r="FY144" i="6"/>
  <c r="GA144" i="6"/>
  <c r="CR144" i="6"/>
  <c r="CT144" i="6"/>
  <c r="CV144" i="6"/>
  <c r="CX144" i="6"/>
  <c r="CZ144" i="6"/>
  <c r="DB144" i="6"/>
  <c r="DD144" i="6"/>
  <c r="DF144" i="6"/>
  <c r="DH144" i="6"/>
  <c r="Y144" i="6"/>
  <c r="CP144" i="6" s="1"/>
  <c r="AA144" i="6"/>
  <c r="AC144" i="6"/>
  <c r="AE144" i="6"/>
  <c r="AG144" i="6"/>
  <c r="AI144" i="6"/>
  <c r="AK144" i="6"/>
  <c r="AM144" i="6"/>
  <c r="AO144" i="6"/>
  <c r="AQ144" i="6"/>
  <c r="P144" i="6"/>
  <c r="T144" i="6" s="1"/>
  <c r="R144" i="6"/>
  <c r="V144" i="6" s="1"/>
  <c r="D144" i="6"/>
  <c r="L144" i="6"/>
  <c r="F144" i="6"/>
  <c r="H144" i="6"/>
  <c r="J144" i="6"/>
  <c r="N144" i="6" s="1"/>
  <c r="GF192" i="6"/>
  <c r="GD192" i="6"/>
  <c r="GH192" i="6"/>
  <c r="GJ192" i="6"/>
  <c r="GL192" i="6"/>
  <c r="GN192" i="6"/>
  <c r="GP192" i="6"/>
  <c r="FG192" i="6"/>
  <c r="DM192" i="6"/>
  <c r="FI192" i="6"/>
  <c r="DO192" i="6"/>
  <c r="FK192" i="6"/>
  <c r="DS192" i="6"/>
  <c r="FU192" i="6"/>
  <c r="DU192" i="6"/>
  <c r="FW192" i="6"/>
  <c r="FY192" i="6"/>
  <c r="GA192" i="6"/>
  <c r="CR192" i="6"/>
  <c r="CT192" i="6"/>
  <c r="CV192" i="6"/>
  <c r="CX192" i="6"/>
  <c r="CZ192" i="6"/>
  <c r="DB192" i="6"/>
  <c r="DD192" i="6"/>
  <c r="DF192" i="6"/>
  <c r="DH192" i="6"/>
  <c r="AA192" i="6"/>
  <c r="AC192" i="6"/>
  <c r="Y192" i="6"/>
  <c r="CP192" i="6" s="1"/>
  <c r="AE192" i="6"/>
  <c r="AG192" i="6"/>
  <c r="H192" i="6"/>
  <c r="AI192" i="6"/>
  <c r="AK192" i="6"/>
  <c r="AM192" i="6"/>
  <c r="AO192" i="6"/>
  <c r="AQ192" i="6"/>
  <c r="F192" i="6"/>
  <c r="D192" i="6"/>
  <c r="J192" i="6"/>
  <c r="N192" i="6" s="1"/>
  <c r="L192" i="6"/>
  <c r="P192" i="6"/>
  <c r="T192" i="6" s="1"/>
  <c r="R192" i="6"/>
  <c r="V192" i="6" s="1"/>
  <c r="D49" i="6"/>
  <c r="GD49" i="6"/>
  <c r="GF49" i="6"/>
  <c r="GH49" i="6"/>
  <c r="GL49" i="6"/>
  <c r="GN49" i="6"/>
  <c r="FG49" i="6"/>
  <c r="FI49" i="6"/>
  <c r="FK49" i="6"/>
  <c r="FU49" i="6"/>
  <c r="FW49" i="6"/>
  <c r="FY49" i="6"/>
  <c r="GA49" i="6"/>
  <c r="GJ49" i="6"/>
  <c r="GP49" i="6"/>
  <c r="DM49" i="6"/>
  <c r="CT49" i="6"/>
  <c r="DO49" i="6"/>
  <c r="DS49" i="6"/>
  <c r="CX49" i="6"/>
  <c r="DU49" i="6"/>
  <c r="DB49" i="6"/>
  <c r="DD49" i="6"/>
  <c r="DF49" i="6"/>
  <c r="DH49" i="6"/>
  <c r="CR49" i="6"/>
  <c r="CV49" i="6"/>
  <c r="AQ49" i="6"/>
  <c r="CZ49" i="6"/>
  <c r="Y49" i="6"/>
  <c r="CP49" i="6" s="1"/>
  <c r="AA49" i="6"/>
  <c r="AC49" i="6"/>
  <c r="AE49" i="6"/>
  <c r="AG49" i="6"/>
  <c r="AI49" i="6"/>
  <c r="AK49" i="6"/>
  <c r="AO49" i="6"/>
  <c r="J49" i="6"/>
  <c r="N49" i="6" s="1"/>
  <c r="AM49" i="6"/>
  <c r="F49" i="6"/>
  <c r="L49" i="6"/>
  <c r="P49" i="6"/>
  <c r="T49" i="6" s="1"/>
  <c r="R49" i="6"/>
  <c r="V49" i="6" s="1"/>
  <c r="H49" i="6"/>
  <c r="F98" i="6"/>
  <c r="GL98" i="6"/>
  <c r="GN98" i="6"/>
  <c r="GP98" i="6"/>
  <c r="GD98" i="6"/>
  <c r="GF98" i="6"/>
  <c r="FU98" i="6"/>
  <c r="FW98" i="6"/>
  <c r="FY98" i="6"/>
  <c r="GA98" i="6"/>
  <c r="GH98" i="6"/>
  <c r="GJ98" i="6"/>
  <c r="FK98" i="6"/>
  <c r="DM98" i="6"/>
  <c r="DO98" i="6"/>
  <c r="DS98" i="6"/>
  <c r="DU98" i="6"/>
  <c r="FG98" i="6"/>
  <c r="CV98" i="6"/>
  <c r="CX98" i="6"/>
  <c r="FI98" i="6"/>
  <c r="CZ98" i="6"/>
  <c r="DB98" i="6"/>
  <c r="DD98" i="6"/>
  <c r="DF98" i="6"/>
  <c r="DH98" i="6"/>
  <c r="CR98" i="6"/>
  <c r="Y98" i="6"/>
  <c r="CP98" i="6" s="1"/>
  <c r="AA98" i="6"/>
  <c r="AC98" i="6"/>
  <c r="AE98" i="6"/>
  <c r="CT98" i="6"/>
  <c r="AG98" i="6"/>
  <c r="AI98" i="6"/>
  <c r="AK98" i="6"/>
  <c r="AM98" i="6"/>
  <c r="AO98" i="6"/>
  <c r="AQ98" i="6"/>
  <c r="J98" i="6"/>
  <c r="N98" i="6" s="1"/>
  <c r="D98" i="6"/>
  <c r="L98" i="6"/>
  <c r="P98" i="6"/>
  <c r="T98" i="6" s="1"/>
  <c r="R98" i="6"/>
  <c r="V98" i="6" s="1"/>
  <c r="H98" i="6"/>
  <c r="F70" i="6"/>
  <c r="GF70" i="6"/>
  <c r="GH70" i="6"/>
  <c r="GL70" i="6"/>
  <c r="GN70" i="6"/>
  <c r="GP70" i="6"/>
  <c r="FG70" i="6"/>
  <c r="FI70" i="6"/>
  <c r="FK70" i="6"/>
  <c r="FU70" i="6"/>
  <c r="FW70" i="6"/>
  <c r="FY70" i="6"/>
  <c r="GD70" i="6"/>
  <c r="GA70" i="6"/>
  <c r="GJ70" i="6"/>
  <c r="CT70" i="6"/>
  <c r="CV70" i="6"/>
  <c r="CX70" i="6"/>
  <c r="DM70" i="6"/>
  <c r="DO70" i="6"/>
  <c r="DS70" i="6"/>
  <c r="DU70" i="6"/>
  <c r="CR70" i="6"/>
  <c r="CZ70" i="6"/>
  <c r="DB70" i="6"/>
  <c r="DD70" i="6"/>
  <c r="DF70" i="6"/>
  <c r="DH70" i="6"/>
  <c r="Y70" i="6"/>
  <c r="CP70" i="6" s="1"/>
  <c r="AA70" i="6"/>
  <c r="AC70" i="6"/>
  <c r="AE70" i="6"/>
  <c r="AG70" i="6"/>
  <c r="AI70" i="6"/>
  <c r="AK70" i="6"/>
  <c r="AM70" i="6"/>
  <c r="AO70" i="6"/>
  <c r="AQ70" i="6"/>
  <c r="H70" i="6"/>
  <c r="L70" i="6"/>
  <c r="P70" i="6"/>
  <c r="T70" i="6" s="1"/>
  <c r="R70" i="6"/>
  <c r="V70" i="6" s="1"/>
  <c r="J70" i="6"/>
  <c r="N70" i="6" s="1"/>
  <c r="D70" i="6"/>
  <c r="F119" i="6"/>
  <c r="GF119" i="6"/>
  <c r="GH119" i="6"/>
  <c r="GJ119" i="6"/>
  <c r="GL119" i="6"/>
  <c r="GN119" i="6"/>
  <c r="GP119" i="6"/>
  <c r="FG119" i="6"/>
  <c r="FI119" i="6"/>
  <c r="FK119" i="6"/>
  <c r="FU119" i="6"/>
  <c r="FW119" i="6"/>
  <c r="FY119" i="6"/>
  <c r="GA119" i="6"/>
  <c r="GD119" i="6"/>
  <c r="DS119" i="6"/>
  <c r="DU119" i="6"/>
  <c r="DM119" i="6"/>
  <c r="DH119" i="6"/>
  <c r="CR119" i="6"/>
  <c r="DO119" i="6"/>
  <c r="CT119" i="6"/>
  <c r="CV119" i="6"/>
  <c r="CX119" i="6"/>
  <c r="CZ119" i="6"/>
  <c r="DB119" i="6"/>
  <c r="DD119" i="6"/>
  <c r="AI119" i="6"/>
  <c r="AK119" i="6"/>
  <c r="AM119" i="6"/>
  <c r="AO119" i="6"/>
  <c r="AQ119" i="6"/>
  <c r="DF119" i="6"/>
  <c r="Y119" i="6"/>
  <c r="CP119" i="6" s="1"/>
  <c r="AA119" i="6"/>
  <c r="AC119" i="6"/>
  <c r="AG119" i="6"/>
  <c r="AE119" i="6"/>
  <c r="H119" i="6"/>
  <c r="J119" i="6"/>
  <c r="N119" i="6" s="1"/>
  <c r="P119" i="6"/>
  <c r="T119" i="6" s="1"/>
  <c r="R119" i="6"/>
  <c r="V119" i="6" s="1"/>
  <c r="L119" i="6"/>
  <c r="D119" i="6"/>
  <c r="D18" i="6"/>
  <c r="FG18" i="6"/>
  <c r="GD18" i="6"/>
  <c r="GF18" i="6"/>
  <c r="GH18" i="6"/>
  <c r="GJ18" i="6"/>
  <c r="GN18" i="6"/>
  <c r="GP18" i="6"/>
  <c r="GL18" i="6"/>
  <c r="FI18" i="6"/>
  <c r="FK18" i="6"/>
  <c r="FU18" i="6"/>
  <c r="FW18" i="6"/>
  <c r="FY18" i="6"/>
  <c r="GA18" i="6"/>
  <c r="DM18" i="6"/>
  <c r="DO18" i="6"/>
  <c r="DS18" i="6"/>
  <c r="DU18" i="6"/>
  <c r="CR18" i="6"/>
  <c r="CT18" i="6"/>
  <c r="CV18" i="6"/>
  <c r="CX18" i="6"/>
  <c r="CZ18" i="6"/>
  <c r="DB18" i="6"/>
  <c r="DD18" i="6"/>
  <c r="DF18" i="6"/>
  <c r="DH18" i="6"/>
  <c r="AA18" i="6"/>
  <c r="AC18" i="6"/>
  <c r="AE18" i="6"/>
  <c r="AG18" i="6"/>
  <c r="AQ18" i="6"/>
  <c r="Y18" i="6"/>
  <c r="CP18" i="6" s="1"/>
  <c r="AI18" i="6"/>
  <c r="AK18" i="6"/>
  <c r="AM18" i="6"/>
  <c r="AO18" i="6"/>
  <c r="P18" i="6"/>
  <c r="T18" i="6" s="1"/>
  <c r="F18" i="6"/>
  <c r="R18" i="6"/>
  <c r="V18" i="6" s="1"/>
  <c r="L18" i="6"/>
  <c r="J18" i="6"/>
  <c r="N18" i="6" s="1"/>
  <c r="H18" i="6"/>
  <c r="R26" i="6"/>
  <c r="V26" i="6" s="1"/>
  <c r="GL26" i="6"/>
  <c r="GN26" i="6"/>
  <c r="GP26" i="6"/>
  <c r="GD26" i="6"/>
  <c r="GF26" i="6"/>
  <c r="GH26" i="6"/>
  <c r="GJ26" i="6"/>
  <c r="FG26" i="6"/>
  <c r="FI26" i="6"/>
  <c r="FK26" i="6"/>
  <c r="FU26" i="6"/>
  <c r="FW26" i="6"/>
  <c r="FY26" i="6"/>
  <c r="GA26" i="6"/>
  <c r="DM26" i="6"/>
  <c r="DO26" i="6"/>
  <c r="DS26" i="6"/>
  <c r="DU26" i="6"/>
  <c r="CR26" i="6"/>
  <c r="CT26" i="6"/>
  <c r="CV26" i="6"/>
  <c r="CX26" i="6"/>
  <c r="CZ26" i="6"/>
  <c r="DB26" i="6"/>
  <c r="DD26" i="6"/>
  <c r="DF26" i="6"/>
  <c r="DH26" i="6"/>
  <c r="AG26" i="6"/>
  <c r="AI26" i="6"/>
  <c r="AK26" i="6"/>
  <c r="AM26" i="6"/>
  <c r="AO26" i="6"/>
  <c r="AQ26" i="6"/>
  <c r="Y26" i="6"/>
  <c r="CP26" i="6" s="1"/>
  <c r="AA26" i="6"/>
  <c r="AE26" i="6"/>
  <c r="AC26" i="6"/>
  <c r="L26" i="6"/>
  <c r="P26" i="6"/>
  <c r="T26" i="6" s="1"/>
  <c r="F26" i="6"/>
  <c r="J26" i="6"/>
  <c r="N26" i="6" s="1"/>
  <c r="D26" i="6"/>
  <c r="H26" i="6"/>
  <c r="H159" i="6"/>
  <c r="GD159" i="6"/>
  <c r="GF159" i="6"/>
  <c r="GH159" i="6"/>
  <c r="GJ159" i="6"/>
  <c r="GL159" i="6"/>
  <c r="GN159" i="6"/>
  <c r="GP159" i="6"/>
  <c r="FG159" i="6"/>
  <c r="FI159" i="6"/>
  <c r="FK159" i="6"/>
  <c r="FU159" i="6"/>
  <c r="FW159" i="6"/>
  <c r="FY159" i="6"/>
  <c r="GA159" i="6"/>
  <c r="DM159" i="6"/>
  <c r="DO159" i="6"/>
  <c r="DS159" i="6"/>
  <c r="DU159" i="6"/>
  <c r="CR159" i="6"/>
  <c r="CT159" i="6"/>
  <c r="CV159" i="6"/>
  <c r="CX159" i="6"/>
  <c r="CZ159" i="6"/>
  <c r="DB159" i="6"/>
  <c r="DD159" i="6"/>
  <c r="DF159" i="6"/>
  <c r="DH159" i="6"/>
  <c r="Y159" i="6"/>
  <c r="CP159" i="6" s="1"/>
  <c r="AA159" i="6"/>
  <c r="AC159" i="6"/>
  <c r="AE159" i="6"/>
  <c r="AK159" i="6"/>
  <c r="AM159" i="6"/>
  <c r="AG159" i="6"/>
  <c r="AI159" i="6"/>
  <c r="AO159" i="6"/>
  <c r="AQ159" i="6"/>
  <c r="F159" i="6"/>
  <c r="J159" i="6"/>
  <c r="N159" i="6" s="1"/>
  <c r="L159" i="6"/>
  <c r="R159" i="6"/>
  <c r="V159" i="6" s="1"/>
  <c r="P159" i="6"/>
  <c r="T159" i="6" s="1"/>
  <c r="D159" i="6"/>
  <c r="F195" i="6"/>
  <c r="GD195" i="6"/>
  <c r="GL195" i="6"/>
  <c r="GP195" i="6"/>
  <c r="FU195" i="6"/>
  <c r="GF195" i="6"/>
  <c r="GH195" i="6"/>
  <c r="GJ195" i="6"/>
  <c r="FW195" i="6"/>
  <c r="FY195" i="6"/>
  <c r="GA195" i="6"/>
  <c r="DM195" i="6"/>
  <c r="DO195" i="6"/>
  <c r="DU195" i="6"/>
  <c r="GN195" i="6"/>
  <c r="FG195" i="6"/>
  <c r="FI195" i="6"/>
  <c r="DS195" i="6"/>
  <c r="CR195" i="6"/>
  <c r="CT195" i="6"/>
  <c r="CV195" i="6"/>
  <c r="DD195" i="6"/>
  <c r="FK195" i="6"/>
  <c r="CX195" i="6"/>
  <c r="CZ195" i="6"/>
  <c r="DB195" i="6"/>
  <c r="DF195" i="6"/>
  <c r="DH195" i="6"/>
  <c r="Y195" i="6"/>
  <c r="CP195" i="6" s="1"/>
  <c r="AA195" i="6"/>
  <c r="AC195" i="6"/>
  <c r="AE195" i="6"/>
  <c r="AG195" i="6"/>
  <c r="AI195" i="6"/>
  <c r="D195" i="6"/>
  <c r="AK195" i="6"/>
  <c r="H195" i="6"/>
  <c r="AM195" i="6"/>
  <c r="J195" i="6"/>
  <c r="N195" i="6" s="1"/>
  <c r="AO195" i="6"/>
  <c r="R195" i="6"/>
  <c r="V195" i="6" s="1"/>
  <c r="AQ195" i="6"/>
  <c r="P195" i="6"/>
  <c r="T195" i="6" s="1"/>
  <c r="L195" i="6"/>
  <c r="L86" i="6"/>
  <c r="FG86" i="6"/>
  <c r="FW86" i="6"/>
  <c r="GD86" i="6"/>
  <c r="GF86" i="6"/>
  <c r="GH86" i="6"/>
  <c r="GJ86" i="6"/>
  <c r="GL86" i="6"/>
  <c r="GN86" i="6"/>
  <c r="GP86" i="6"/>
  <c r="FI86" i="6"/>
  <c r="FK86" i="6"/>
  <c r="FU86" i="6"/>
  <c r="FY86" i="6"/>
  <c r="GA86" i="6"/>
  <c r="DM86" i="6"/>
  <c r="DO86" i="6"/>
  <c r="DS86" i="6"/>
  <c r="DU86" i="6"/>
  <c r="CV86" i="6"/>
  <c r="CX86" i="6"/>
  <c r="CZ86" i="6"/>
  <c r="DB86" i="6"/>
  <c r="DD86" i="6"/>
  <c r="DF86" i="6"/>
  <c r="DH86" i="6"/>
  <c r="CR86" i="6"/>
  <c r="CT86" i="6"/>
  <c r="Y86" i="6"/>
  <c r="CP86" i="6" s="1"/>
  <c r="AA86" i="6"/>
  <c r="AC86" i="6"/>
  <c r="AE86" i="6"/>
  <c r="AG86" i="6"/>
  <c r="AI86" i="6"/>
  <c r="AK86" i="6"/>
  <c r="AM86" i="6"/>
  <c r="AO86" i="6"/>
  <c r="AQ86" i="6"/>
  <c r="D86" i="6"/>
  <c r="F86" i="6"/>
  <c r="H86" i="6"/>
  <c r="P86" i="6"/>
  <c r="T86" i="6" s="1"/>
  <c r="R86" i="6"/>
  <c r="V86" i="6" s="1"/>
  <c r="J86" i="6"/>
  <c r="N86" i="6" s="1"/>
  <c r="GP201" i="6"/>
  <c r="FU201" i="6"/>
  <c r="FW201" i="6"/>
  <c r="GD201" i="6"/>
  <c r="GF201" i="6"/>
  <c r="GH201" i="6"/>
  <c r="GJ201" i="6"/>
  <c r="GL201" i="6"/>
  <c r="GN201" i="6"/>
  <c r="FG201" i="6"/>
  <c r="FI201" i="6"/>
  <c r="FK201" i="6"/>
  <c r="DM201" i="6"/>
  <c r="FY201" i="6"/>
  <c r="GA201" i="6"/>
  <c r="DU201" i="6"/>
  <c r="CZ201" i="6"/>
  <c r="DB201" i="6"/>
  <c r="DD201" i="6"/>
  <c r="DF201" i="6"/>
  <c r="DH201" i="6"/>
  <c r="DO201" i="6"/>
  <c r="DS201" i="6"/>
  <c r="AA201" i="6"/>
  <c r="AC201" i="6"/>
  <c r="AE201" i="6"/>
  <c r="CR201" i="6"/>
  <c r="CT201" i="6"/>
  <c r="CV201" i="6"/>
  <c r="CX201" i="6"/>
  <c r="P201" i="6"/>
  <c r="T201" i="6" s="1"/>
  <c r="Y201" i="6"/>
  <c r="CP201" i="6" s="1"/>
  <c r="AG201" i="6"/>
  <c r="AI201" i="6"/>
  <c r="R201" i="6"/>
  <c r="V201" i="6" s="1"/>
  <c r="AK201" i="6"/>
  <c r="AM201" i="6"/>
  <c r="AO201" i="6"/>
  <c r="AQ201" i="6"/>
  <c r="D201" i="6"/>
  <c r="F201" i="6"/>
  <c r="H201" i="6"/>
  <c r="J201" i="6"/>
  <c r="N201" i="6" s="1"/>
  <c r="L201" i="6"/>
  <c r="P12" i="6"/>
  <c r="T12" i="6" s="1"/>
  <c r="GP12" i="6"/>
  <c r="GD12" i="6"/>
  <c r="GH12" i="6"/>
  <c r="GJ12" i="6"/>
  <c r="GL12" i="6"/>
  <c r="GN12" i="6"/>
  <c r="GF12" i="6"/>
  <c r="FG12" i="6"/>
  <c r="FI12" i="6"/>
  <c r="FK12" i="6"/>
  <c r="FU12" i="6"/>
  <c r="FW12" i="6"/>
  <c r="FY12" i="6"/>
  <c r="GA12" i="6"/>
  <c r="DB12" i="6"/>
  <c r="DD12" i="6"/>
  <c r="DM12" i="6"/>
  <c r="DF12" i="6"/>
  <c r="DO12" i="6"/>
  <c r="DH12" i="6"/>
  <c r="DS12" i="6"/>
  <c r="DU12" i="6"/>
  <c r="CR12" i="6"/>
  <c r="CT12" i="6"/>
  <c r="CV12" i="6"/>
  <c r="CX12" i="6"/>
  <c r="CZ12" i="6"/>
  <c r="Y12" i="6"/>
  <c r="CP12" i="6" s="1"/>
  <c r="AA12" i="6"/>
  <c r="AC12" i="6"/>
  <c r="AE12" i="6"/>
  <c r="AG12" i="6"/>
  <c r="AI12" i="6"/>
  <c r="AK12" i="6"/>
  <c r="AM12" i="6"/>
  <c r="AO12" i="6"/>
  <c r="AQ12" i="6"/>
  <c r="D12" i="6"/>
  <c r="H12" i="6"/>
  <c r="L12" i="6"/>
  <c r="R12" i="6"/>
  <c r="V12" i="6" s="1"/>
  <c r="J12" i="6"/>
  <c r="N12" i="6" s="1"/>
  <c r="F12" i="6"/>
  <c r="H20" i="6"/>
  <c r="GD20" i="6"/>
  <c r="GF20" i="6"/>
  <c r="GA20" i="6"/>
  <c r="GH20" i="6"/>
  <c r="GJ20" i="6"/>
  <c r="GL20" i="6"/>
  <c r="GN20" i="6"/>
  <c r="GP20" i="6"/>
  <c r="FW20" i="6"/>
  <c r="FY20" i="6"/>
  <c r="FG20" i="6"/>
  <c r="FI20" i="6"/>
  <c r="FK20" i="6"/>
  <c r="CR20" i="6"/>
  <c r="CT20" i="6"/>
  <c r="FU20" i="6"/>
  <c r="CV20" i="6"/>
  <c r="CX20" i="6"/>
  <c r="CZ20" i="6"/>
  <c r="DB20" i="6"/>
  <c r="DD20" i="6"/>
  <c r="DM20" i="6"/>
  <c r="DF20" i="6"/>
  <c r="DO20" i="6"/>
  <c r="DH20" i="6"/>
  <c r="DS20" i="6"/>
  <c r="DU20" i="6"/>
  <c r="AI20" i="6"/>
  <c r="AK20" i="6"/>
  <c r="AM20" i="6"/>
  <c r="AO20" i="6"/>
  <c r="AC20" i="6"/>
  <c r="AE20" i="6"/>
  <c r="L20" i="6"/>
  <c r="AG20" i="6"/>
  <c r="AQ20" i="6"/>
  <c r="AA20" i="6"/>
  <c r="Y20" i="6"/>
  <c r="CP20" i="6" s="1"/>
  <c r="D20" i="6"/>
  <c r="F20" i="6"/>
  <c r="J20" i="6"/>
  <c r="N20" i="6" s="1"/>
  <c r="P20" i="6"/>
  <c r="T20" i="6" s="1"/>
  <c r="R20" i="6"/>
  <c r="V20" i="6" s="1"/>
  <c r="J124" i="6"/>
  <c r="N124" i="6" s="1"/>
  <c r="GJ124" i="6"/>
  <c r="GL124" i="6"/>
  <c r="GD124" i="6"/>
  <c r="FG124" i="6"/>
  <c r="GF124" i="6"/>
  <c r="FI124" i="6"/>
  <c r="GH124" i="6"/>
  <c r="FK124" i="6"/>
  <c r="GN124" i="6"/>
  <c r="FU124" i="6"/>
  <c r="GP124" i="6"/>
  <c r="FW124" i="6"/>
  <c r="FY124" i="6"/>
  <c r="DM124" i="6"/>
  <c r="GA124" i="6"/>
  <c r="DO124" i="6"/>
  <c r="DS124" i="6"/>
  <c r="DU124" i="6"/>
  <c r="DD124" i="6"/>
  <c r="DF124" i="6"/>
  <c r="DH124" i="6"/>
  <c r="CR124" i="6"/>
  <c r="CT124" i="6"/>
  <c r="CV124" i="6"/>
  <c r="CX124" i="6"/>
  <c r="CZ124" i="6"/>
  <c r="AE124" i="6"/>
  <c r="AG124" i="6"/>
  <c r="AI124" i="6"/>
  <c r="AK124" i="6"/>
  <c r="AM124" i="6"/>
  <c r="AO124" i="6"/>
  <c r="AQ124" i="6"/>
  <c r="DB124" i="6"/>
  <c r="Y124" i="6"/>
  <c r="CP124" i="6" s="1"/>
  <c r="AC124" i="6"/>
  <c r="AA124" i="6"/>
  <c r="D124" i="6"/>
  <c r="P124" i="6"/>
  <c r="T124" i="6" s="1"/>
  <c r="R124" i="6"/>
  <c r="V124" i="6" s="1"/>
  <c r="F124" i="6"/>
  <c r="L124" i="6"/>
  <c r="H124" i="6"/>
  <c r="F35" i="6"/>
  <c r="FI35" i="6"/>
  <c r="GD35" i="6"/>
  <c r="GF35" i="6"/>
  <c r="GH35" i="6"/>
  <c r="GJ35" i="6"/>
  <c r="GL35" i="6"/>
  <c r="GP35" i="6"/>
  <c r="FY35" i="6"/>
  <c r="GA35" i="6"/>
  <c r="GN35" i="6"/>
  <c r="FG35" i="6"/>
  <c r="FK35" i="6"/>
  <c r="DS35" i="6"/>
  <c r="DU35" i="6"/>
  <c r="CR35" i="6"/>
  <c r="CT35" i="6"/>
  <c r="FU35" i="6"/>
  <c r="FW35" i="6"/>
  <c r="DB35" i="6"/>
  <c r="DM35" i="6"/>
  <c r="DD35" i="6"/>
  <c r="DF35" i="6"/>
  <c r="Y35" i="6"/>
  <c r="CP35" i="6" s="1"/>
  <c r="DH35" i="6"/>
  <c r="AA35" i="6"/>
  <c r="DO35" i="6"/>
  <c r="CV35" i="6"/>
  <c r="CX35" i="6"/>
  <c r="AC35" i="6"/>
  <c r="AE35" i="6"/>
  <c r="CZ35" i="6"/>
  <c r="AG35" i="6"/>
  <c r="AI35" i="6"/>
  <c r="AK35" i="6"/>
  <c r="AM35" i="6"/>
  <c r="AO35" i="6"/>
  <c r="AQ35" i="6"/>
  <c r="D35" i="6"/>
  <c r="L35" i="6"/>
  <c r="R35" i="6"/>
  <c r="V35" i="6" s="1"/>
  <c r="J35" i="6"/>
  <c r="N35" i="6" s="1"/>
  <c r="H35" i="6"/>
  <c r="P35" i="6"/>
  <c r="T35" i="6" s="1"/>
  <c r="L129" i="6"/>
  <c r="GJ129" i="6"/>
  <c r="GP129" i="6"/>
  <c r="FK129" i="6"/>
  <c r="FU129" i="6"/>
  <c r="FW129" i="6"/>
  <c r="FY129" i="6"/>
  <c r="GA129" i="6"/>
  <c r="GD129" i="6"/>
  <c r="GF129" i="6"/>
  <c r="GH129" i="6"/>
  <c r="GL129" i="6"/>
  <c r="GN129" i="6"/>
  <c r="FG129" i="6"/>
  <c r="FI129" i="6"/>
  <c r="DM129" i="6"/>
  <c r="DO129" i="6"/>
  <c r="DS129" i="6"/>
  <c r="DU129" i="6"/>
  <c r="CZ129" i="6"/>
  <c r="DB129" i="6"/>
  <c r="DD129" i="6"/>
  <c r="DF129" i="6"/>
  <c r="DH129" i="6"/>
  <c r="CR129" i="6"/>
  <c r="CT129" i="6"/>
  <c r="CV129" i="6"/>
  <c r="AA129" i="6"/>
  <c r="AC129" i="6"/>
  <c r="AE129" i="6"/>
  <c r="AG129" i="6"/>
  <c r="AI129" i="6"/>
  <c r="AK129" i="6"/>
  <c r="AM129" i="6"/>
  <c r="AO129" i="6"/>
  <c r="AQ129" i="6"/>
  <c r="CX129" i="6"/>
  <c r="Y129" i="6"/>
  <c r="CP129" i="6" s="1"/>
  <c r="D129" i="6"/>
  <c r="F129" i="6"/>
  <c r="H129" i="6"/>
  <c r="J129" i="6"/>
  <c r="N129" i="6" s="1"/>
  <c r="P129" i="6"/>
  <c r="T129" i="6" s="1"/>
  <c r="R129" i="6"/>
  <c r="V129" i="6" s="1"/>
  <c r="D116" i="6"/>
  <c r="GD116" i="6"/>
  <c r="GF116" i="6"/>
  <c r="GH116" i="6"/>
  <c r="GJ116" i="6"/>
  <c r="GL116" i="6"/>
  <c r="GN116" i="6"/>
  <c r="GP116" i="6"/>
  <c r="FG116" i="6"/>
  <c r="FI116" i="6"/>
  <c r="FK116" i="6"/>
  <c r="FU116" i="6"/>
  <c r="FW116" i="6"/>
  <c r="FY116" i="6"/>
  <c r="GA116" i="6"/>
  <c r="DM116" i="6"/>
  <c r="DO116" i="6"/>
  <c r="DS116" i="6"/>
  <c r="DU116" i="6"/>
  <c r="CR116" i="6"/>
  <c r="CT116" i="6"/>
  <c r="CV116" i="6"/>
  <c r="CX116" i="6"/>
  <c r="CZ116" i="6"/>
  <c r="DB116" i="6"/>
  <c r="DD116" i="6"/>
  <c r="DF116" i="6"/>
  <c r="DH116" i="6"/>
  <c r="Y116" i="6"/>
  <c r="CP116" i="6" s="1"/>
  <c r="AA116" i="6"/>
  <c r="AC116" i="6"/>
  <c r="AE116" i="6"/>
  <c r="AG116" i="6"/>
  <c r="AI116" i="6"/>
  <c r="AK116" i="6"/>
  <c r="AM116" i="6"/>
  <c r="AO116" i="6"/>
  <c r="AQ116" i="6"/>
  <c r="H116" i="6"/>
  <c r="R116" i="6"/>
  <c r="V116" i="6" s="1"/>
  <c r="J116" i="6"/>
  <c r="N116" i="6" s="1"/>
  <c r="P116" i="6"/>
  <c r="T116" i="6" s="1"/>
  <c r="L116" i="6"/>
  <c r="F116" i="6"/>
  <c r="H207" i="6"/>
  <c r="GD207" i="6"/>
  <c r="GF207" i="6"/>
  <c r="GH207" i="6"/>
  <c r="GJ207" i="6"/>
  <c r="GL207" i="6"/>
  <c r="GN207" i="6"/>
  <c r="GP207" i="6"/>
  <c r="FG207" i="6"/>
  <c r="FI207" i="6"/>
  <c r="FK207" i="6"/>
  <c r="FU207" i="6"/>
  <c r="FW207" i="6"/>
  <c r="FY207" i="6"/>
  <c r="GA207" i="6"/>
  <c r="DM207" i="6"/>
  <c r="DU207" i="6"/>
  <c r="CR207" i="6"/>
  <c r="CT207" i="6"/>
  <c r="CV207" i="6"/>
  <c r="DO207" i="6"/>
  <c r="DS207" i="6"/>
  <c r="DD207" i="6"/>
  <c r="CX207" i="6"/>
  <c r="CZ207" i="6"/>
  <c r="DB207" i="6"/>
  <c r="DF207" i="6"/>
  <c r="DH207" i="6"/>
  <c r="Y207" i="6"/>
  <c r="CP207" i="6" s="1"/>
  <c r="AA207" i="6"/>
  <c r="AC207" i="6"/>
  <c r="AE207" i="6"/>
  <c r="J207" i="6"/>
  <c r="N207" i="6" s="1"/>
  <c r="AG207" i="6"/>
  <c r="AI207" i="6"/>
  <c r="AK207" i="6"/>
  <c r="AM207" i="6"/>
  <c r="AO207" i="6"/>
  <c r="AQ207" i="6"/>
  <c r="F207" i="6"/>
  <c r="L207" i="6"/>
  <c r="D207" i="6"/>
  <c r="P207" i="6"/>
  <c r="T207" i="6" s="1"/>
  <c r="R207" i="6"/>
  <c r="V207" i="6" s="1"/>
  <c r="D136" i="6"/>
  <c r="GH136" i="6"/>
  <c r="GN136" i="6"/>
  <c r="GP136" i="6"/>
  <c r="FI136" i="6"/>
  <c r="FK136" i="6"/>
  <c r="FU136" i="6"/>
  <c r="FW136" i="6"/>
  <c r="FY136" i="6"/>
  <c r="GA136" i="6"/>
  <c r="GD136" i="6"/>
  <c r="GF136" i="6"/>
  <c r="GJ136" i="6"/>
  <c r="GL136" i="6"/>
  <c r="FG136" i="6"/>
  <c r="DM136" i="6"/>
  <c r="DO136" i="6"/>
  <c r="DS136" i="6"/>
  <c r="DU136" i="6"/>
  <c r="DD136" i="6"/>
  <c r="DF136" i="6"/>
  <c r="DH136" i="6"/>
  <c r="CR136" i="6"/>
  <c r="CT136" i="6"/>
  <c r="CV136" i="6"/>
  <c r="CX136" i="6"/>
  <c r="CZ136" i="6"/>
  <c r="AE136" i="6"/>
  <c r="AG136" i="6"/>
  <c r="AI136" i="6"/>
  <c r="AK136" i="6"/>
  <c r="AM136" i="6"/>
  <c r="AO136" i="6"/>
  <c r="AQ136" i="6"/>
  <c r="DB136" i="6"/>
  <c r="Y136" i="6"/>
  <c r="CP136" i="6" s="1"/>
  <c r="AA136" i="6"/>
  <c r="AC136" i="6"/>
  <c r="P136" i="6"/>
  <c r="T136" i="6" s="1"/>
  <c r="H136" i="6"/>
  <c r="J136" i="6"/>
  <c r="N136" i="6" s="1"/>
  <c r="F136" i="6"/>
  <c r="L136" i="6"/>
  <c r="R136" i="6"/>
  <c r="V136" i="6" s="1"/>
  <c r="L99" i="6"/>
  <c r="GD99" i="6"/>
  <c r="GF99" i="6"/>
  <c r="GH99" i="6"/>
  <c r="GJ99" i="6"/>
  <c r="GL99" i="6"/>
  <c r="GN99" i="6"/>
  <c r="GP99" i="6"/>
  <c r="FG99" i="6"/>
  <c r="FI99" i="6"/>
  <c r="FK99" i="6"/>
  <c r="FU99" i="6"/>
  <c r="FW99" i="6"/>
  <c r="FY99" i="6"/>
  <c r="GA99" i="6"/>
  <c r="DM99" i="6"/>
  <c r="DO99" i="6"/>
  <c r="DS99" i="6"/>
  <c r="DU99" i="6"/>
  <c r="CR99" i="6"/>
  <c r="CT99" i="6"/>
  <c r="CV99" i="6"/>
  <c r="CX99" i="6"/>
  <c r="CZ99" i="6"/>
  <c r="DB99" i="6"/>
  <c r="DD99" i="6"/>
  <c r="DF99" i="6"/>
  <c r="DH99" i="6"/>
  <c r="Y99" i="6"/>
  <c r="CP99" i="6" s="1"/>
  <c r="AA99" i="6"/>
  <c r="AC99" i="6"/>
  <c r="AE99" i="6"/>
  <c r="AG99" i="6"/>
  <c r="AI99" i="6"/>
  <c r="AK99" i="6"/>
  <c r="AM99" i="6"/>
  <c r="AO99" i="6"/>
  <c r="AQ99" i="6"/>
  <c r="R99" i="6"/>
  <c r="V99" i="6" s="1"/>
  <c r="F99" i="6"/>
  <c r="D99" i="6"/>
  <c r="J99" i="6"/>
  <c r="N99" i="6" s="1"/>
  <c r="H99" i="6"/>
  <c r="P99" i="6"/>
  <c r="T99" i="6" s="1"/>
  <c r="D188" i="6"/>
  <c r="GF188" i="6"/>
  <c r="GN188" i="6"/>
  <c r="GH188" i="6"/>
  <c r="GJ188" i="6"/>
  <c r="GL188" i="6"/>
  <c r="GP188" i="6"/>
  <c r="FG188" i="6"/>
  <c r="FW188" i="6"/>
  <c r="FI188" i="6"/>
  <c r="FK188" i="6"/>
  <c r="FU188" i="6"/>
  <c r="FY188" i="6"/>
  <c r="GA188" i="6"/>
  <c r="DM188" i="6"/>
  <c r="DO188" i="6"/>
  <c r="DS188" i="6"/>
  <c r="DU188" i="6"/>
  <c r="GD188" i="6"/>
  <c r="CR188" i="6"/>
  <c r="CT188" i="6"/>
  <c r="CV188" i="6"/>
  <c r="CX188" i="6"/>
  <c r="CZ188" i="6"/>
  <c r="DB188" i="6"/>
  <c r="DD188" i="6"/>
  <c r="DF188" i="6"/>
  <c r="DH188" i="6"/>
  <c r="AK188" i="6"/>
  <c r="AM188" i="6"/>
  <c r="AO188" i="6"/>
  <c r="AQ188" i="6"/>
  <c r="AI188" i="6"/>
  <c r="H188" i="6"/>
  <c r="R188" i="6"/>
  <c r="V188" i="6" s="1"/>
  <c r="Y188" i="6"/>
  <c r="CP188" i="6" s="1"/>
  <c r="AA188" i="6"/>
  <c r="AC188" i="6"/>
  <c r="AE188" i="6"/>
  <c r="AG188" i="6"/>
  <c r="L188" i="6"/>
  <c r="F188" i="6"/>
  <c r="P188" i="6"/>
  <c r="T188" i="6" s="1"/>
  <c r="J188" i="6"/>
  <c r="N188" i="6" s="1"/>
  <c r="R182" i="6"/>
  <c r="V182" i="6" s="1"/>
  <c r="GD182" i="6"/>
  <c r="GF182" i="6"/>
  <c r="GH182" i="6"/>
  <c r="GJ182" i="6"/>
  <c r="GL182" i="6"/>
  <c r="GN182" i="6"/>
  <c r="GP182" i="6"/>
  <c r="DM182" i="6"/>
  <c r="DO182" i="6"/>
  <c r="DS182" i="6"/>
  <c r="DU182" i="6"/>
  <c r="FG182" i="6"/>
  <c r="FI182" i="6"/>
  <c r="FK182" i="6"/>
  <c r="FU182" i="6"/>
  <c r="FW182" i="6"/>
  <c r="FY182" i="6"/>
  <c r="GA182" i="6"/>
  <c r="CV182" i="6"/>
  <c r="CX182" i="6"/>
  <c r="CZ182" i="6"/>
  <c r="DB182" i="6"/>
  <c r="DD182" i="6"/>
  <c r="DF182" i="6"/>
  <c r="DH182" i="6"/>
  <c r="CR182" i="6"/>
  <c r="Y182" i="6"/>
  <c r="CP182" i="6" s="1"/>
  <c r="AA182" i="6"/>
  <c r="AC182" i="6"/>
  <c r="AE182" i="6"/>
  <c r="AG182" i="6"/>
  <c r="AI182" i="6"/>
  <c r="AK182" i="6"/>
  <c r="AM182" i="6"/>
  <c r="AO182" i="6"/>
  <c r="CT182" i="6"/>
  <c r="H182" i="6"/>
  <c r="AQ182" i="6"/>
  <c r="J182" i="6"/>
  <c r="N182" i="6" s="1"/>
  <c r="L182" i="6"/>
  <c r="P182" i="6"/>
  <c r="T182" i="6" s="1"/>
  <c r="F182" i="6"/>
  <c r="D182" i="6"/>
  <c r="J58" i="6"/>
  <c r="N58" i="6" s="1"/>
  <c r="FW58" i="6"/>
  <c r="GD58" i="6"/>
  <c r="GF58" i="6"/>
  <c r="GH58" i="6"/>
  <c r="GJ58" i="6"/>
  <c r="GL58" i="6"/>
  <c r="GN58" i="6"/>
  <c r="GP58" i="6"/>
  <c r="FG58" i="6"/>
  <c r="FI58" i="6"/>
  <c r="FK58" i="6"/>
  <c r="FU58" i="6"/>
  <c r="FY58" i="6"/>
  <c r="GA58" i="6"/>
  <c r="CT58" i="6"/>
  <c r="CV58" i="6"/>
  <c r="CX58" i="6"/>
  <c r="DM58" i="6"/>
  <c r="DO58" i="6"/>
  <c r="DS58" i="6"/>
  <c r="DU58" i="6"/>
  <c r="CR58" i="6"/>
  <c r="CZ58" i="6"/>
  <c r="DB58" i="6"/>
  <c r="DD58" i="6"/>
  <c r="DF58" i="6"/>
  <c r="DH58" i="6"/>
  <c r="Y58" i="6"/>
  <c r="CP58" i="6" s="1"/>
  <c r="AA58" i="6"/>
  <c r="AC58" i="6"/>
  <c r="AE58" i="6"/>
  <c r="AG58" i="6"/>
  <c r="AI58" i="6"/>
  <c r="AK58" i="6"/>
  <c r="AM58" i="6"/>
  <c r="AO58" i="6"/>
  <c r="AQ58" i="6"/>
  <c r="F58" i="6"/>
  <c r="H58" i="6"/>
  <c r="P58" i="6"/>
  <c r="T58" i="6" s="1"/>
  <c r="R58" i="6"/>
  <c r="V58" i="6" s="1"/>
  <c r="D58" i="6"/>
  <c r="L58" i="6"/>
  <c r="F55" i="6"/>
  <c r="FI55" i="6"/>
  <c r="GD55" i="6"/>
  <c r="FY55" i="6"/>
  <c r="GF55" i="6"/>
  <c r="GH55" i="6"/>
  <c r="GJ55" i="6"/>
  <c r="GL55" i="6"/>
  <c r="GN55" i="6"/>
  <c r="GP55" i="6"/>
  <c r="FG55" i="6"/>
  <c r="FK55" i="6"/>
  <c r="FU55" i="6"/>
  <c r="FW55" i="6"/>
  <c r="GA55" i="6"/>
  <c r="DF55" i="6"/>
  <c r="DH55" i="6"/>
  <c r="DM55" i="6"/>
  <c r="DO55" i="6"/>
  <c r="DS55" i="6"/>
  <c r="DU55" i="6"/>
  <c r="CV55" i="6"/>
  <c r="CX55" i="6"/>
  <c r="CZ55" i="6"/>
  <c r="DB55" i="6"/>
  <c r="DD55" i="6"/>
  <c r="CR55" i="6"/>
  <c r="Y55" i="6"/>
  <c r="CP55" i="6" s="1"/>
  <c r="AA55" i="6"/>
  <c r="AC55" i="6"/>
  <c r="AE55" i="6"/>
  <c r="AG55" i="6"/>
  <c r="AI55" i="6"/>
  <c r="AK55" i="6"/>
  <c r="AM55" i="6"/>
  <c r="AO55" i="6"/>
  <c r="CT55" i="6"/>
  <c r="AQ55" i="6"/>
  <c r="D55" i="6"/>
  <c r="H55" i="6"/>
  <c r="R55" i="6"/>
  <c r="V55" i="6" s="1"/>
  <c r="J55" i="6"/>
  <c r="N55" i="6" s="1"/>
  <c r="L55" i="6"/>
  <c r="P55" i="6"/>
  <c r="T55" i="6" s="1"/>
  <c r="L202" i="6"/>
  <c r="GJ202" i="6"/>
  <c r="GD202" i="6"/>
  <c r="GF202" i="6"/>
  <c r="GH202" i="6"/>
  <c r="GL202" i="6"/>
  <c r="GN202" i="6"/>
  <c r="GP202" i="6"/>
  <c r="FG202" i="6"/>
  <c r="FI202" i="6"/>
  <c r="DM202" i="6"/>
  <c r="FK202" i="6"/>
  <c r="DO202" i="6"/>
  <c r="FU202" i="6"/>
  <c r="DS202" i="6"/>
  <c r="FW202" i="6"/>
  <c r="DU202" i="6"/>
  <c r="FY202" i="6"/>
  <c r="CR202" i="6"/>
  <c r="CT202" i="6"/>
  <c r="CV202" i="6"/>
  <c r="CX202" i="6"/>
  <c r="CZ202" i="6"/>
  <c r="DH202" i="6"/>
  <c r="GA202" i="6"/>
  <c r="DB202" i="6"/>
  <c r="DD202" i="6"/>
  <c r="DF202" i="6"/>
  <c r="P202" i="6"/>
  <c r="T202" i="6" s="1"/>
  <c r="D202" i="6"/>
  <c r="J202" i="6"/>
  <c r="N202" i="6" s="1"/>
  <c r="Y202" i="6"/>
  <c r="CP202" i="6" s="1"/>
  <c r="AA202" i="6"/>
  <c r="AC202" i="6"/>
  <c r="AE202" i="6"/>
  <c r="AG202" i="6"/>
  <c r="AI202" i="6"/>
  <c r="AK202" i="6"/>
  <c r="AM202" i="6"/>
  <c r="AO202" i="6"/>
  <c r="AQ202" i="6"/>
  <c r="F202" i="6"/>
  <c r="H202" i="6"/>
  <c r="R202" i="6"/>
  <c r="V202" i="6" s="1"/>
  <c r="L105" i="6"/>
  <c r="GJ105" i="6"/>
  <c r="GL105" i="6"/>
  <c r="GN105" i="6"/>
  <c r="GP105" i="6"/>
  <c r="GD105" i="6"/>
  <c r="FK105" i="6"/>
  <c r="FU105" i="6"/>
  <c r="FW105" i="6"/>
  <c r="FY105" i="6"/>
  <c r="GA105" i="6"/>
  <c r="GF105" i="6"/>
  <c r="GH105" i="6"/>
  <c r="FG105" i="6"/>
  <c r="FI105" i="6"/>
  <c r="DM105" i="6"/>
  <c r="DO105" i="6"/>
  <c r="DS105" i="6"/>
  <c r="DU105" i="6"/>
  <c r="CZ105" i="6"/>
  <c r="DB105" i="6"/>
  <c r="DD105" i="6"/>
  <c r="DF105" i="6"/>
  <c r="DH105" i="6"/>
  <c r="CR105" i="6"/>
  <c r="CT105" i="6"/>
  <c r="CV105" i="6"/>
  <c r="AA105" i="6"/>
  <c r="AC105" i="6"/>
  <c r="AE105" i="6"/>
  <c r="AG105" i="6"/>
  <c r="AI105" i="6"/>
  <c r="AK105" i="6"/>
  <c r="AM105" i="6"/>
  <c r="AO105" i="6"/>
  <c r="CX105" i="6"/>
  <c r="AQ105" i="6"/>
  <c r="Y105" i="6"/>
  <c r="CP105" i="6" s="1"/>
  <c r="J105" i="6"/>
  <c r="N105" i="6" s="1"/>
  <c r="D105" i="6"/>
  <c r="H105" i="6"/>
  <c r="F105" i="6"/>
  <c r="R105" i="6"/>
  <c r="V105" i="6" s="1"/>
  <c r="P105" i="6"/>
  <c r="T105" i="6" s="1"/>
  <c r="H83" i="6"/>
  <c r="FI83" i="6"/>
  <c r="GD83" i="6"/>
  <c r="GF83" i="6"/>
  <c r="GH83" i="6"/>
  <c r="GJ83" i="6"/>
  <c r="GL83" i="6"/>
  <c r="GP83" i="6"/>
  <c r="FG83" i="6"/>
  <c r="FK83" i="6"/>
  <c r="GN83" i="6"/>
  <c r="FU83" i="6"/>
  <c r="FW83" i="6"/>
  <c r="FY83" i="6"/>
  <c r="GA83" i="6"/>
  <c r="DS83" i="6"/>
  <c r="DU83" i="6"/>
  <c r="DM83" i="6"/>
  <c r="DH83" i="6"/>
  <c r="DO83" i="6"/>
  <c r="CR83" i="6"/>
  <c r="CT83" i="6"/>
  <c r="CV83" i="6"/>
  <c r="CX83" i="6"/>
  <c r="CZ83" i="6"/>
  <c r="DB83" i="6"/>
  <c r="DD83" i="6"/>
  <c r="AI83" i="6"/>
  <c r="AK83" i="6"/>
  <c r="AM83" i="6"/>
  <c r="AO83" i="6"/>
  <c r="AQ83" i="6"/>
  <c r="Y83" i="6"/>
  <c r="CP83" i="6" s="1"/>
  <c r="AA83" i="6"/>
  <c r="AC83" i="6"/>
  <c r="DF83" i="6"/>
  <c r="AG83" i="6"/>
  <c r="D83" i="6"/>
  <c r="AE83" i="6"/>
  <c r="F83" i="6"/>
  <c r="J83" i="6"/>
  <c r="N83" i="6" s="1"/>
  <c r="P83" i="6"/>
  <c r="T83" i="6" s="1"/>
  <c r="L83" i="6"/>
  <c r="R83" i="6"/>
  <c r="V83" i="6" s="1"/>
  <c r="D181" i="6"/>
  <c r="GH181" i="6"/>
  <c r="GP181" i="6"/>
  <c r="GD181" i="6"/>
  <c r="FG181" i="6"/>
  <c r="GF181" i="6"/>
  <c r="FI181" i="6"/>
  <c r="GJ181" i="6"/>
  <c r="GL181" i="6"/>
  <c r="GN181" i="6"/>
  <c r="FY181" i="6"/>
  <c r="DM181" i="6"/>
  <c r="DO181" i="6"/>
  <c r="DS181" i="6"/>
  <c r="DU181" i="6"/>
  <c r="FK181" i="6"/>
  <c r="FU181" i="6"/>
  <c r="FW181" i="6"/>
  <c r="GA181" i="6"/>
  <c r="CR181" i="6"/>
  <c r="CT181" i="6"/>
  <c r="CV181" i="6"/>
  <c r="CX181" i="6"/>
  <c r="CZ181" i="6"/>
  <c r="DB181" i="6"/>
  <c r="DD181" i="6"/>
  <c r="DF181" i="6"/>
  <c r="DH181" i="6"/>
  <c r="AQ181" i="6"/>
  <c r="AG181" i="6"/>
  <c r="L181" i="6"/>
  <c r="AI181" i="6"/>
  <c r="AK181" i="6"/>
  <c r="P181" i="6"/>
  <c r="T181" i="6" s="1"/>
  <c r="AM181" i="6"/>
  <c r="AE181" i="6"/>
  <c r="AO181" i="6"/>
  <c r="Y181" i="6"/>
  <c r="CP181" i="6" s="1"/>
  <c r="AA181" i="6"/>
  <c r="J181" i="6"/>
  <c r="N181" i="6" s="1"/>
  <c r="AC181" i="6"/>
  <c r="F181" i="6"/>
  <c r="R181" i="6"/>
  <c r="V181" i="6" s="1"/>
  <c r="H181" i="6"/>
  <c r="GD87" i="6"/>
  <c r="GJ87" i="6"/>
  <c r="GN87" i="6"/>
  <c r="GP87" i="6"/>
  <c r="FG87" i="6"/>
  <c r="FI87" i="6"/>
  <c r="FK87" i="6"/>
  <c r="FU87" i="6"/>
  <c r="GF87" i="6"/>
  <c r="FW87" i="6"/>
  <c r="GH87" i="6"/>
  <c r="GL87" i="6"/>
  <c r="DM87" i="6"/>
  <c r="FY87" i="6"/>
  <c r="DO87" i="6"/>
  <c r="GA87" i="6"/>
  <c r="DS87" i="6"/>
  <c r="DU87" i="6"/>
  <c r="CR87" i="6"/>
  <c r="CT87" i="6"/>
  <c r="CV87" i="6"/>
  <c r="CX87" i="6"/>
  <c r="CZ87" i="6"/>
  <c r="DB87" i="6"/>
  <c r="DD87" i="6"/>
  <c r="DF87" i="6"/>
  <c r="DH87" i="6"/>
  <c r="Y87" i="6"/>
  <c r="CP87" i="6" s="1"/>
  <c r="AA87" i="6"/>
  <c r="AC87" i="6"/>
  <c r="AE87" i="6"/>
  <c r="AG87" i="6"/>
  <c r="AI87" i="6"/>
  <c r="AK87" i="6"/>
  <c r="AM87" i="6"/>
  <c r="AO87" i="6"/>
  <c r="AQ87" i="6"/>
  <c r="D87" i="6"/>
  <c r="F87" i="6"/>
  <c r="J87" i="6"/>
  <c r="N87" i="6" s="1"/>
  <c r="L87" i="6"/>
  <c r="R87" i="6"/>
  <c r="V87" i="6" s="1"/>
  <c r="H87" i="6"/>
  <c r="P87" i="6"/>
  <c r="T87" i="6" s="1"/>
  <c r="GN19" i="6"/>
  <c r="GP19" i="6"/>
  <c r="GF19" i="6"/>
  <c r="GH19" i="6"/>
  <c r="GJ19" i="6"/>
  <c r="GL19" i="6"/>
  <c r="GD19" i="6"/>
  <c r="FG19" i="6"/>
  <c r="FI19" i="6"/>
  <c r="FK19" i="6"/>
  <c r="FU19" i="6"/>
  <c r="FW19" i="6"/>
  <c r="FY19" i="6"/>
  <c r="GA19" i="6"/>
  <c r="DF19" i="6"/>
  <c r="DH19" i="6"/>
  <c r="DM19" i="6"/>
  <c r="DO19" i="6"/>
  <c r="DS19" i="6"/>
  <c r="DU19" i="6"/>
  <c r="CT19" i="6"/>
  <c r="CR19" i="6"/>
  <c r="CV19" i="6"/>
  <c r="CX19" i="6"/>
  <c r="CZ19" i="6"/>
  <c r="DB19" i="6"/>
  <c r="DD19" i="6"/>
  <c r="Y19" i="6"/>
  <c r="CP19" i="6" s="1"/>
  <c r="AA19" i="6"/>
  <c r="AC19" i="6"/>
  <c r="AE19" i="6"/>
  <c r="AG19" i="6"/>
  <c r="AI19" i="6"/>
  <c r="AK19" i="6"/>
  <c r="AM19" i="6"/>
  <c r="AO19" i="6"/>
  <c r="AQ19" i="6"/>
  <c r="L19" i="6"/>
  <c r="D19" i="6"/>
  <c r="F19" i="6"/>
  <c r="J19" i="6"/>
  <c r="N19" i="6" s="1"/>
  <c r="H19" i="6"/>
  <c r="P19" i="6"/>
  <c r="T19" i="6" s="1"/>
  <c r="R19" i="6"/>
  <c r="V19" i="6" s="1"/>
  <c r="D133" i="6"/>
  <c r="GH133" i="6"/>
  <c r="GJ133" i="6"/>
  <c r="GL133" i="6"/>
  <c r="GN133" i="6"/>
  <c r="GP133" i="6"/>
  <c r="FG133" i="6"/>
  <c r="GD133" i="6"/>
  <c r="FI133" i="6"/>
  <c r="GF133" i="6"/>
  <c r="FK133" i="6"/>
  <c r="FU133" i="6"/>
  <c r="FW133" i="6"/>
  <c r="FY133" i="6"/>
  <c r="GA133" i="6"/>
  <c r="DM133" i="6"/>
  <c r="DO133" i="6"/>
  <c r="DS133" i="6"/>
  <c r="DU133" i="6"/>
  <c r="CR133" i="6"/>
  <c r="CT133" i="6"/>
  <c r="CV133" i="6"/>
  <c r="CX133" i="6"/>
  <c r="CZ133" i="6"/>
  <c r="DB133" i="6"/>
  <c r="DD133" i="6"/>
  <c r="DF133" i="6"/>
  <c r="DH133" i="6"/>
  <c r="AQ133" i="6"/>
  <c r="Y133" i="6"/>
  <c r="CP133" i="6" s="1"/>
  <c r="AA133" i="6"/>
  <c r="AC133" i="6"/>
  <c r="AE133" i="6"/>
  <c r="AG133" i="6"/>
  <c r="AI133" i="6"/>
  <c r="AK133" i="6"/>
  <c r="AM133" i="6"/>
  <c r="AO133" i="6"/>
  <c r="F133" i="6"/>
  <c r="H133" i="6"/>
  <c r="J133" i="6"/>
  <c r="N133" i="6" s="1"/>
  <c r="L133" i="6"/>
  <c r="P133" i="6"/>
  <c r="T133" i="6" s="1"/>
  <c r="R133" i="6"/>
  <c r="V133" i="6" s="1"/>
  <c r="L185" i="6"/>
  <c r="GH185" i="6"/>
  <c r="GD185" i="6"/>
  <c r="GF185" i="6"/>
  <c r="GJ185" i="6"/>
  <c r="GL185" i="6"/>
  <c r="GN185" i="6"/>
  <c r="FI185" i="6"/>
  <c r="GP185" i="6"/>
  <c r="DS185" i="6"/>
  <c r="DU185" i="6"/>
  <c r="FG185" i="6"/>
  <c r="FK185" i="6"/>
  <c r="FU185" i="6"/>
  <c r="FW185" i="6"/>
  <c r="FY185" i="6"/>
  <c r="GA185" i="6"/>
  <c r="DM185" i="6"/>
  <c r="DO185" i="6"/>
  <c r="CR185" i="6"/>
  <c r="CT185" i="6"/>
  <c r="CV185" i="6"/>
  <c r="CX185" i="6"/>
  <c r="CZ185" i="6"/>
  <c r="DB185" i="6"/>
  <c r="DD185" i="6"/>
  <c r="DF185" i="6"/>
  <c r="DH185" i="6"/>
  <c r="Y185" i="6"/>
  <c r="CP185" i="6" s="1"/>
  <c r="AA185" i="6"/>
  <c r="AI185" i="6"/>
  <c r="AK185" i="6"/>
  <c r="AM185" i="6"/>
  <c r="AO185" i="6"/>
  <c r="AQ185" i="6"/>
  <c r="AG185" i="6"/>
  <c r="D185" i="6"/>
  <c r="F185" i="6"/>
  <c r="H185" i="6"/>
  <c r="J185" i="6"/>
  <c r="N185" i="6" s="1"/>
  <c r="AC185" i="6"/>
  <c r="P185" i="6"/>
  <c r="T185" i="6" s="1"/>
  <c r="AE185" i="6"/>
  <c r="R185" i="6"/>
  <c r="V185" i="6" s="1"/>
  <c r="GD75" i="6"/>
  <c r="FY75" i="6"/>
  <c r="GF75" i="6"/>
  <c r="GH75" i="6"/>
  <c r="GJ75" i="6"/>
  <c r="GL75" i="6"/>
  <c r="GN75" i="6"/>
  <c r="GP75" i="6"/>
  <c r="FG75" i="6"/>
  <c r="FI75" i="6"/>
  <c r="FK75" i="6"/>
  <c r="FU75" i="6"/>
  <c r="FW75" i="6"/>
  <c r="GA75" i="6"/>
  <c r="DM75" i="6"/>
  <c r="DO75" i="6"/>
  <c r="DS75" i="6"/>
  <c r="DU75" i="6"/>
  <c r="CR75" i="6"/>
  <c r="CT75" i="6"/>
  <c r="CV75" i="6"/>
  <c r="CX75" i="6"/>
  <c r="CZ75" i="6"/>
  <c r="DB75" i="6"/>
  <c r="DD75" i="6"/>
  <c r="DF75" i="6"/>
  <c r="DH75" i="6"/>
  <c r="Y75" i="6"/>
  <c r="CP75" i="6" s="1"/>
  <c r="AA75" i="6"/>
  <c r="AC75" i="6"/>
  <c r="AE75" i="6"/>
  <c r="AG75" i="6"/>
  <c r="AI75" i="6"/>
  <c r="AK75" i="6"/>
  <c r="AM75" i="6"/>
  <c r="AO75" i="6"/>
  <c r="AQ75" i="6"/>
  <c r="D75" i="6"/>
  <c r="F75" i="6"/>
  <c r="H75" i="6"/>
  <c r="J75" i="6"/>
  <c r="N75" i="6" s="1"/>
  <c r="R75" i="6"/>
  <c r="V75" i="6" s="1"/>
  <c r="L75" i="6"/>
  <c r="P75" i="6"/>
  <c r="T75" i="6" s="1"/>
  <c r="F107" i="6"/>
  <c r="GF107" i="6"/>
  <c r="GH107" i="6"/>
  <c r="GJ107" i="6"/>
  <c r="GD107" i="6"/>
  <c r="GL107" i="6"/>
  <c r="GN107" i="6"/>
  <c r="FG107" i="6"/>
  <c r="GP107" i="6"/>
  <c r="FI107" i="6"/>
  <c r="FK107" i="6"/>
  <c r="FU107" i="6"/>
  <c r="FW107" i="6"/>
  <c r="FY107" i="6"/>
  <c r="GA107" i="6"/>
  <c r="DS107" i="6"/>
  <c r="DU107" i="6"/>
  <c r="DM107" i="6"/>
  <c r="DH107" i="6"/>
  <c r="DO107" i="6"/>
  <c r="CR107" i="6"/>
  <c r="CT107" i="6"/>
  <c r="CV107" i="6"/>
  <c r="CX107" i="6"/>
  <c r="CZ107" i="6"/>
  <c r="DB107" i="6"/>
  <c r="DD107" i="6"/>
  <c r="AI107" i="6"/>
  <c r="AK107" i="6"/>
  <c r="AM107" i="6"/>
  <c r="AO107" i="6"/>
  <c r="AQ107" i="6"/>
  <c r="DF107" i="6"/>
  <c r="Y107" i="6"/>
  <c r="CP107" i="6" s="1"/>
  <c r="AA107" i="6"/>
  <c r="AC107" i="6"/>
  <c r="AG107" i="6"/>
  <c r="R107" i="6"/>
  <c r="V107" i="6" s="1"/>
  <c r="D107" i="6"/>
  <c r="AE107" i="6"/>
  <c r="L107" i="6"/>
  <c r="P107" i="6"/>
  <c r="T107" i="6" s="1"/>
  <c r="J107" i="6"/>
  <c r="N107" i="6" s="1"/>
  <c r="H107" i="6"/>
  <c r="L191" i="6"/>
  <c r="GL191" i="6"/>
  <c r="FI191" i="6"/>
  <c r="FK191" i="6"/>
  <c r="FU191" i="6"/>
  <c r="GD191" i="6"/>
  <c r="GF191" i="6"/>
  <c r="GH191" i="6"/>
  <c r="GJ191" i="6"/>
  <c r="GN191" i="6"/>
  <c r="FW191" i="6"/>
  <c r="DS191" i="6"/>
  <c r="FY191" i="6"/>
  <c r="DU191" i="6"/>
  <c r="GA191" i="6"/>
  <c r="GP191" i="6"/>
  <c r="DM191" i="6"/>
  <c r="DH191" i="6"/>
  <c r="DO191" i="6"/>
  <c r="FG191" i="6"/>
  <c r="CT191" i="6"/>
  <c r="CV191" i="6"/>
  <c r="CZ191" i="6"/>
  <c r="AI191" i="6"/>
  <c r="DB191" i="6"/>
  <c r="AK191" i="6"/>
  <c r="DD191" i="6"/>
  <c r="AM191" i="6"/>
  <c r="DF191" i="6"/>
  <c r="CX191" i="6"/>
  <c r="AQ191" i="6"/>
  <c r="CR191" i="6"/>
  <c r="D191" i="6"/>
  <c r="F191" i="6"/>
  <c r="H191" i="6"/>
  <c r="J191" i="6"/>
  <c r="N191" i="6" s="1"/>
  <c r="P191" i="6"/>
  <c r="T191" i="6" s="1"/>
  <c r="R191" i="6"/>
  <c r="V191" i="6" s="1"/>
  <c r="AO191" i="6"/>
  <c r="Y191" i="6"/>
  <c r="CP191" i="6" s="1"/>
  <c r="AA191" i="6"/>
  <c r="AC191" i="6"/>
  <c r="AE191" i="6"/>
  <c r="AG191" i="6"/>
  <c r="D39" i="6"/>
  <c r="GD39" i="6"/>
  <c r="GH39" i="6"/>
  <c r="GJ39" i="6"/>
  <c r="GN39" i="6"/>
  <c r="GP39" i="6"/>
  <c r="FU39" i="6"/>
  <c r="FW39" i="6"/>
  <c r="FY39" i="6"/>
  <c r="GA39" i="6"/>
  <c r="GF39" i="6"/>
  <c r="GL39" i="6"/>
  <c r="FG39" i="6"/>
  <c r="CR39" i="6"/>
  <c r="CT39" i="6"/>
  <c r="CV39" i="6"/>
  <c r="DB39" i="6"/>
  <c r="DF39" i="6"/>
  <c r="FI39" i="6"/>
  <c r="FK39" i="6"/>
  <c r="DM39" i="6"/>
  <c r="DO39" i="6"/>
  <c r="DS39" i="6"/>
  <c r="DU39" i="6"/>
  <c r="CX39" i="6"/>
  <c r="AM39" i="6"/>
  <c r="CZ39" i="6"/>
  <c r="AO39" i="6"/>
  <c r="DD39" i="6"/>
  <c r="AQ39" i="6"/>
  <c r="DH39" i="6"/>
  <c r="Y39" i="6"/>
  <c r="CP39" i="6" s="1"/>
  <c r="AA39" i="6"/>
  <c r="AC39" i="6"/>
  <c r="AE39" i="6"/>
  <c r="AG39" i="6"/>
  <c r="AI39" i="6"/>
  <c r="AK39" i="6"/>
  <c r="H39" i="6"/>
  <c r="J39" i="6"/>
  <c r="N39" i="6" s="1"/>
  <c r="P39" i="6"/>
  <c r="T39" i="6" s="1"/>
  <c r="R39" i="6"/>
  <c r="V39" i="6" s="1"/>
  <c r="F39" i="6"/>
  <c r="L39" i="6"/>
  <c r="FK24" i="6"/>
  <c r="GD24" i="6"/>
  <c r="GF24" i="6"/>
  <c r="GA24" i="6"/>
  <c r="GH24" i="6"/>
  <c r="GJ24" i="6"/>
  <c r="GL24" i="6"/>
  <c r="GN24" i="6"/>
  <c r="GP24" i="6"/>
  <c r="FU24" i="6"/>
  <c r="FW24" i="6"/>
  <c r="FY24" i="6"/>
  <c r="FG24" i="6"/>
  <c r="DB24" i="6"/>
  <c r="DD24" i="6"/>
  <c r="DM24" i="6"/>
  <c r="DF24" i="6"/>
  <c r="DO24" i="6"/>
  <c r="DH24" i="6"/>
  <c r="DS24" i="6"/>
  <c r="DU24" i="6"/>
  <c r="FI24" i="6"/>
  <c r="CR24" i="6"/>
  <c r="CT24" i="6"/>
  <c r="CV24" i="6"/>
  <c r="CX24" i="6"/>
  <c r="CZ24" i="6"/>
  <c r="Y24" i="6"/>
  <c r="CP24" i="6" s="1"/>
  <c r="AA24" i="6"/>
  <c r="AC24" i="6"/>
  <c r="AE24" i="6"/>
  <c r="AG24" i="6"/>
  <c r="AI24" i="6"/>
  <c r="AK24" i="6"/>
  <c r="AM24" i="6"/>
  <c r="AO24" i="6"/>
  <c r="AQ24" i="6"/>
  <c r="D24" i="6"/>
  <c r="F24" i="6"/>
  <c r="H24" i="6"/>
  <c r="J24" i="6"/>
  <c r="N24" i="6" s="1"/>
  <c r="L24" i="6"/>
  <c r="P24" i="6"/>
  <c r="T24" i="6" s="1"/>
  <c r="R24" i="6"/>
  <c r="V24" i="6" s="1"/>
  <c r="F45" i="6"/>
  <c r="FU45" i="6"/>
  <c r="GD45" i="6"/>
  <c r="GF45" i="6"/>
  <c r="GH45" i="6"/>
  <c r="GJ45" i="6"/>
  <c r="GL45" i="6"/>
  <c r="GN45" i="6"/>
  <c r="GP45" i="6"/>
  <c r="FG45" i="6"/>
  <c r="FI45" i="6"/>
  <c r="FK45" i="6"/>
  <c r="FW45" i="6"/>
  <c r="FY45" i="6"/>
  <c r="GA45" i="6"/>
  <c r="DM45" i="6"/>
  <c r="DO45" i="6"/>
  <c r="DS45" i="6"/>
  <c r="DU45" i="6"/>
  <c r="DH45" i="6"/>
  <c r="CR45" i="6"/>
  <c r="CT45" i="6"/>
  <c r="CV45" i="6"/>
  <c r="CX45" i="6"/>
  <c r="CZ45" i="6"/>
  <c r="DB45" i="6"/>
  <c r="DD45" i="6"/>
  <c r="AA45" i="6"/>
  <c r="AC45" i="6"/>
  <c r="AE45" i="6"/>
  <c r="AG45" i="6"/>
  <c r="AI45" i="6"/>
  <c r="AK45" i="6"/>
  <c r="AM45" i="6"/>
  <c r="AO45" i="6"/>
  <c r="AQ45" i="6"/>
  <c r="DF45" i="6"/>
  <c r="Y45" i="6"/>
  <c r="CP45" i="6" s="1"/>
  <c r="L45" i="6"/>
  <c r="P45" i="6"/>
  <c r="T45" i="6" s="1"/>
  <c r="R45" i="6"/>
  <c r="V45" i="6" s="1"/>
  <c r="H45" i="6"/>
  <c r="J45" i="6"/>
  <c r="N45" i="6" s="1"/>
  <c r="D45" i="6"/>
  <c r="GP165" i="6"/>
  <c r="GD165" i="6"/>
  <c r="GF165" i="6"/>
  <c r="GH165" i="6"/>
  <c r="GJ165" i="6"/>
  <c r="GL165" i="6"/>
  <c r="GN165" i="6"/>
  <c r="FG165" i="6"/>
  <c r="DM165" i="6"/>
  <c r="FI165" i="6"/>
  <c r="DO165" i="6"/>
  <c r="FK165" i="6"/>
  <c r="DS165" i="6"/>
  <c r="FU165" i="6"/>
  <c r="DU165" i="6"/>
  <c r="FW165" i="6"/>
  <c r="FY165" i="6"/>
  <c r="GA165" i="6"/>
  <c r="CZ165" i="6"/>
  <c r="DB165" i="6"/>
  <c r="DD165" i="6"/>
  <c r="DF165" i="6"/>
  <c r="DH165" i="6"/>
  <c r="CR165" i="6"/>
  <c r="CT165" i="6"/>
  <c r="CV165" i="6"/>
  <c r="AA165" i="6"/>
  <c r="AC165" i="6"/>
  <c r="AE165" i="6"/>
  <c r="AG165" i="6"/>
  <c r="AI165" i="6"/>
  <c r="AK165" i="6"/>
  <c r="AM165" i="6"/>
  <c r="AO165" i="6"/>
  <c r="AQ165" i="6"/>
  <c r="CX165" i="6"/>
  <c r="Y165" i="6"/>
  <c r="CP165" i="6" s="1"/>
  <c r="D165" i="6"/>
  <c r="F165" i="6"/>
  <c r="L165" i="6"/>
  <c r="R165" i="6"/>
  <c r="V165" i="6" s="1"/>
  <c r="H165" i="6"/>
  <c r="J165" i="6"/>
  <c r="N165" i="6" s="1"/>
  <c r="P165" i="6"/>
  <c r="T165" i="6" s="1"/>
  <c r="L17" i="6"/>
  <c r="FU17" i="6"/>
  <c r="GD17" i="6"/>
  <c r="GF17" i="6"/>
  <c r="GH17" i="6"/>
  <c r="GJ17" i="6"/>
  <c r="GL17" i="6"/>
  <c r="GN17" i="6"/>
  <c r="GP17" i="6"/>
  <c r="FG17" i="6"/>
  <c r="FI17" i="6"/>
  <c r="FK17" i="6"/>
  <c r="FW17" i="6"/>
  <c r="FY17" i="6"/>
  <c r="GA17" i="6"/>
  <c r="DS17" i="6"/>
  <c r="CX17" i="6"/>
  <c r="DU17" i="6"/>
  <c r="CZ17" i="6"/>
  <c r="DB17" i="6"/>
  <c r="DD17" i="6"/>
  <c r="DF17" i="6"/>
  <c r="DH17" i="6"/>
  <c r="DM17" i="6"/>
  <c r="DO17" i="6"/>
  <c r="CR17" i="6"/>
  <c r="CT17" i="6"/>
  <c r="AE17" i="6"/>
  <c r="AG17" i="6"/>
  <c r="AI17" i="6"/>
  <c r="CV17" i="6"/>
  <c r="AK17" i="6"/>
  <c r="AM17" i="6"/>
  <c r="AO17" i="6"/>
  <c r="AQ17" i="6"/>
  <c r="Y17" i="6"/>
  <c r="CP17" i="6" s="1"/>
  <c r="AC17" i="6"/>
  <c r="H17" i="6"/>
  <c r="J17" i="6"/>
  <c r="N17" i="6" s="1"/>
  <c r="P17" i="6"/>
  <c r="T17" i="6" s="1"/>
  <c r="R17" i="6"/>
  <c r="V17" i="6" s="1"/>
  <c r="AA17" i="6"/>
  <c r="F17" i="6"/>
  <c r="D17" i="6"/>
  <c r="GH16" i="6"/>
  <c r="GJ16" i="6"/>
  <c r="GL16" i="6"/>
  <c r="GN16" i="6"/>
  <c r="GP16" i="6"/>
  <c r="GD16" i="6"/>
  <c r="GF16" i="6"/>
  <c r="GA16" i="6"/>
  <c r="FG16" i="6"/>
  <c r="FI16" i="6"/>
  <c r="FK16" i="6"/>
  <c r="FU16" i="6"/>
  <c r="FW16" i="6"/>
  <c r="FY16" i="6"/>
  <c r="CR16" i="6"/>
  <c r="CT16" i="6"/>
  <c r="CV16" i="6"/>
  <c r="CX16" i="6"/>
  <c r="DD16" i="6"/>
  <c r="DM16" i="6"/>
  <c r="DF16" i="6"/>
  <c r="DO16" i="6"/>
  <c r="DS16" i="6"/>
  <c r="DU16" i="6"/>
  <c r="Y16" i="6"/>
  <c r="CP16" i="6" s="1"/>
  <c r="AI16" i="6"/>
  <c r="CZ16" i="6"/>
  <c r="DB16" i="6"/>
  <c r="DH16" i="6"/>
  <c r="D16" i="6"/>
  <c r="F16" i="6"/>
  <c r="AA16" i="6"/>
  <c r="AC16" i="6"/>
  <c r="AE16" i="6"/>
  <c r="AG16" i="6"/>
  <c r="AK16" i="6"/>
  <c r="AM16" i="6"/>
  <c r="AO16" i="6"/>
  <c r="AQ16" i="6"/>
  <c r="H16" i="6"/>
  <c r="J16" i="6"/>
  <c r="N16" i="6" s="1"/>
  <c r="L16" i="6"/>
  <c r="P16" i="6"/>
  <c r="T16" i="6" s="1"/>
  <c r="R16" i="6"/>
  <c r="V16" i="6" s="1"/>
  <c r="F122" i="6"/>
  <c r="GL122" i="6"/>
  <c r="FU122" i="6"/>
  <c r="FW122" i="6"/>
  <c r="FY122" i="6"/>
  <c r="GA122" i="6"/>
  <c r="GD122" i="6"/>
  <c r="GF122" i="6"/>
  <c r="GH122" i="6"/>
  <c r="GJ122" i="6"/>
  <c r="GN122" i="6"/>
  <c r="GP122" i="6"/>
  <c r="DM122" i="6"/>
  <c r="DO122" i="6"/>
  <c r="DS122" i="6"/>
  <c r="DU122" i="6"/>
  <c r="FG122" i="6"/>
  <c r="FI122" i="6"/>
  <c r="FK122" i="6"/>
  <c r="CV122" i="6"/>
  <c r="CX122" i="6"/>
  <c r="CZ122" i="6"/>
  <c r="DB122" i="6"/>
  <c r="DD122" i="6"/>
  <c r="DF122" i="6"/>
  <c r="DH122" i="6"/>
  <c r="CR122" i="6"/>
  <c r="Y122" i="6"/>
  <c r="CP122" i="6" s="1"/>
  <c r="AA122" i="6"/>
  <c r="AC122" i="6"/>
  <c r="AE122" i="6"/>
  <c r="AG122" i="6"/>
  <c r="AI122" i="6"/>
  <c r="AK122" i="6"/>
  <c r="AM122" i="6"/>
  <c r="AO122" i="6"/>
  <c r="AQ122" i="6"/>
  <c r="CT122" i="6"/>
  <c r="P122" i="6"/>
  <c r="T122" i="6" s="1"/>
  <c r="H122" i="6"/>
  <c r="D122" i="6"/>
  <c r="R122" i="6"/>
  <c r="V122" i="6" s="1"/>
  <c r="L122" i="6"/>
  <c r="J122" i="6"/>
  <c r="N122" i="6" s="1"/>
  <c r="F32" i="6"/>
  <c r="GD32" i="6"/>
  <c r="GF32" i="6"/>
  <c r="GJ32" i="6"/>
  <c r="GL32" i="6"/>
  <c r="GP32" i="6"/>
  <c r="FG32" i="6"/>
  <c r="FI32" i="6"/>
  <c r="FK32" i="6"/>
  <c r="FU32" i="6"/>
  <c r="FW32" i="6"/>
  <c r="FY32" i="6"/>
  <c r="GA32" i="6"/>
  <c r="GH32" i="6"/>
  <c r="GN32" i="6"/>
  <c r="CR32" i="6"/>
  <c r="CT32" i="6"/>
  <c r="CV32" i="6"/>
  <c r="CX32" i="6"/>
  <c r="CZ32" i="6"/>
  <c r="DB32" i="6"/>
  <c r="DD32" i="6"/>
  <c r="DM32" i="6"/>
  <c r="DF32" i="6"/>
  <c r="DO32" i="6"/>
  <c r="DS32" i="6"/>
  <c r="DU32" i="6"/>
  <c r="AI32" i="6"/>
  <c r="AK32" i="6"/>
  <c r="AM32" i="6"/>
  <c r="DH32" i="6"/>
  <c r="Y32" i="6"/>
  <c r="CP32" i="6" s="1"/>
  <c r="AA32" i="6"/>
  <c r="AC32" i="6"/>
  <c r="AE32" i="6"/>
  <c r="AG32" i="6"/>
  <c r="AO32" i="6"/>
  <c r="AQ32" i="6"/>
  <c r="P32" i="6"/>
  <c r="T32" i="6" s="1"/>
  <c r="D32" i="6"/>
  <c r="J32" i="6"/>
  <c r="N32" i="6" s="1"/>
  <c r="L32" i="6"/>
  <c r="R32" i="6"/>
  <c r="V32" i="6" s="1"/>
  <c r="H32" i="6"/>
  <c r="F103" i="6"/>
  <c r="GD103" i="6"/>
  <c r="GF103" i="6"/>
  <c r="GH103" i="6"/>
  <c r="GJ103" i="6"/>
  <c r="GN103" i="6"/>
  <c r="GP103" i="6"/>
  <c r="GL103" i="6"/>
  <c r="FG103" i="6"/>
  <c r="FI103" i="6"/>
  <c r="FK103" i="6"/>
  <c r="FU103" i="6"/>
  <c r="FW103" i="6"/>
  <c r="FY103" i="6"/>
  <c r="GA103" i="6"/>
  <c r="DM103" i="6"/>
  <c r="DO103" i="6"/>
  <c r="DS103" i="6"/>
  <c r="DU103" i="6"/>
  <c r="CR103" i="6"/>
  <c r="CT103" i="6"/>
  <c r="CV103" i="6"/>
  <c r="CX103" i="6"/>
  <c r="CZ103" i="6"/>
  <c r="DB103" i="6"/>
  <c r="DD103" i="6"/>
  <c r="DF103" i="6"/>
  <c r="DH103" i="6"/>
  <c r="Y103" i="6"/>
  <c r="CP103" i="6" s="1"/>
  <c r="AA103" i="6"/>
  <c r="AC103" i="6"/>
  <c r="AE103" i="6"/>
  <c r="AG103" i="6"/>
  <c r="AI103" i="6"/>
  <c r="AK103" i="6"/>
  <c r="AM103" i="6"/>
  <c r="AO103" i="6"/>
  <c r="AQ103" i="6"/>
  <c r="D103" i="6"/>
  <c r="H103" i="6"/>
  <c r="J103" i="6"/>
  <c r="N103" i="6" s="1"/>
  <c r="R103" i="6"/>
  <c r="V103" i="6" s="1"/>
  <c r="P103" i="6"/>
  <c r="T103" i="6" s="1"/>
  <c r="L103" i="6"/>
  <c r="H62" i="6"/>
  <c r="FG62" i="6"/>
  <c r="FW62" i="6"/>
  <c r="GD62" i="6"/>
  <c r="GF62" i="6"/>
  <c r="GH62" i="6"/>
  <c r="GJ62" i="6"/>
  <c r="GL62" i="6"/>
  <c r="GN62" i="6"/>
  <c r="GP62" i="6"/>
  <c r="FI62" i="6"/>
  <c r="FK62" i="6"/>
  <c r="FU62" i="6"/>
  <c r="FY62" i="6"/>
  <c r="GA62" i="6"/>
  <c r="DM62" i="6"/>
  <c r="DO62" i="6"/>
  <c r="DS62" i="6"/>
  <c r="DU62" i="6"/>
  <c r="CR62" i="6"/>
  <c r="CT62" i="6"/>
  <c r="CV62" i="6"/>
  <c r="CX62" i="6"/>
  <c r="CZ62" i="6"/>
  <c r="DB62" i="6"/>
  <c r="DD62" i="6"/>
  <c r="DF62" i="6"/>
  <c r="DH62" i="6"/>
  <c r="Y62" i="6"/>
  <c r="CP62" i="6" s="1"/>
  <c r="AA62" i="6"/>
  <c r="AC62" i="6"/>
  <c r="AE62" i="6"/>
  <c r="AG62" i="6"/>
  <c r="AI62" i="6"/>
  <c r="AK62" i="6"/>
  <c r="AM62" i="6"/>
  <c r="AO62" i="6"/>
  <c r="AQ62" i="6"/>
  <c r="D62" i="6"/>
  <c r="F62" i="6"/>
  <c r="L62" i="6"/>
  <c r="P62" i="6"/>
  <c r="T62" i="6" s="1"/>
  <c r="R62" i="6"/>
  <c r="V62" i="6" s="1"/>
  <c r="J62" i="6"/>
  <c r="N62" i="6" s="1"/>
  <c r="H135" i="6"/>
  <c r="GD135" i="6"/>
  <c r="GF135" i="6"/>
  <c r="GH135" i="6"/>
  <c r="GJ135" i="6"/>
  <c r="GL135" i="6"/>
  <c r="GN135" i="6"/>
  <c r="GP135" i="6"/>
  <c r="FG135" i="6"/>
  <c r="FI135" i="6"/>
  <c r="FK135" i="6"/>
  <c r="FU135" i="6"/>
  <c r="FW135" i="6"/>
  <c r="FY135" i="6"/>
  <c r="GA135" i="6"/>
  <c r="DM135" i="6"/>
  <c r="DO135" i="6"/>
  <c r="DS135" i="6"/>
  <c r="DU135" i="6"/>
  <c r="CR135" i="6"/>
  <c r="CT135" i="6"/>
  <c r="CV135" i="6"/>
  <c r="CX135" i="6"/>
  <c r="CZ135" i="6"/>
  <c r="DB135" i="6"/>
  <c r="DD135" i="6"/>
  <c r="DF135" i="6"/>
  <c r="DH135" i="6"/>
  <c r="Y135" i="6"/>
  <c r="CP135" i="6" s="1"/>
  <c r="AA135" i="6"/>
  <c r="AC135" i="6"/>
  <c r="AE135" i="6"/>
  <c r="AG135" i="6"/>
  <c r="AI135" i="6"/>
  <c r="AK135" i="6"/>
  <c r="AM135" i="6"/>
  <c r="AO135" i="6"/>
  <c r="AQ135" i="6"/>
  <c r="J135" i="6"/>
  <c r="N135" i="6" s="1"/>
  <c r="L135" i="6"/>
  <c r="P135" i="6"/>
  <c r="T135" i="6" s="1"/>
  <c r="R135" i="6"/>
  <c r="V135" i="6" s="1"/>
  <c r="F135" i="6"/>
  <c r="D135" i="6"/>
  <c r="H183" i="6"/>
  <c r="GD183" i="6"/>
  <c r="GF183" i="6"/>
  <c r="GH183" i="6"/>
  <c r="GJ183" i="6"/>
  <c r="GL183" i="6"/>
  <c r="GN183" i="6"/>
  <c r="GP183" i="6"/>
  <c r="FI183" i="6"/>
  <c r="FK183" i="6"/>
  <c r="FU183" i="6"/>
  <c r="FW183" i="6"/>
  <c r="FY183" i="6"/>
  <c r="GA183" i="6"/>
  <c r="DM183" i="6"/>
  <c r="DO183" i="6"/>
  <c r="DS183" i="6"/>
  <c r="DU183" i="6"/>
  <c r="CR183" i="6"/>
  <c r="CT183" i="6"/>
  <c r="CV183" i="6"/>
  <c r="CX183" i="6"/>
  <c r="CZ183" i="6"/>
  <c r="DB183" i="6"/>
  <c r="DD183" i="6"/>
  <c r="FG183" i="6"/>
  <c r="DF183" i="6"/>
  <c r="DH183" i="6"/>
  <c r="Y183" i="6"/>
  <c r="CP183" i="6" s="1"/>
  <c r="AA183" i="6"/>
  <c r="AC183" i="6"/>
  <c r="AE183" i="6"/>
  <c r="AG183" i="6"/>
  <c r="D183" i="6"/>
  <c r="AI183" i="6"/>
  <c r="J183" i="6"/>
  <c r="N183" i="6" s="1"/>
  <c r="AK183" i="6"/>
  <c r="L183" i="6"/>
  <c r="AM183" i="6"/>
  <c r="AO183" i="6"/>
  <c r="AQ183" i="6"/>
  <c r="P183" i="6"/>
  <c r="T183" i="6" s="1"/>
  <c r="F183" i="6"/>
  <c r="R183" i="6"/>
  <c r="V183" i="6" s="1"/>
  <c r="P25" i="6"/>
  <c r="T25" i="6" s="1"/>
  <c r="GD25" i="6"/>
  <c r="GF25" i="6"/>
  <c r="GH25" i="6"/>
  <c r="GL25" i="6"/>
  <c r="GN25" i="6"/>
  <c r="FG25" i="6"/>
  <c r="FI25" i="6"/>
  <c r="FK25" i="6"/>
  <c r="FU25" i="6"/>
  <c r="FW25" i="6"/>
  <c r="GJ25" i="6"/>
  <c r="FY25" i="6"/>
  <c r="GP25" i="6"/>
  <c r="GA25" i="6"/>
  <c r="CR25" i="6"/>
  <c r="DM25" i="6"/>
  <c r="CT25" i="6"/>
  <c r="DO25" i="6"/>
  <c r="CV25" i="6"/>
  <c r="DS25" i="6"/>
  <c r="CX25" i="6"/>
  <c r="DU25" i="6"/>
  <c r="CZ25" i="6"/>
  <c r="DB25" i="6"/>
  <c r="DD25" i="6"/>
  <c r="DF25" i="6"/>
  <c r="DH25" i="6"/>
  <c r="AE25" i="6"/>
  <c r="AG25" i="6"/>
  <c r="AI25" i="6"/>
  <c r="AK25" i="6"/>
  <c r="F25" i="6"/>
  <c r="J25" i="6"/>
  <c r="N25" i="6" s="1"/>
  <c r="Y25" i="6"/>
  <c r="CP25" i="6" s="1"/>
  <c r="AA25" i="6"/>
  <c r="AC25" i="6"/>
  <c r="AM25" i="6"/>
  <c r="AO25" i="6"/>
  <c r="AQ25" i="6"/>
  <c r="L25" i="6"/>
  <c r="H25" i="6"/>
  <c r="R25" i="6"/>
  <c r="V25" i="6" s="1"/>
  <c r="D25" i="6"/>
  <c r="P204" i="6"/>
  <c r="T204" i="6" s="1"/>
  <c r="GA204" i="6"/>
  <c r="GD204" i="6"/>
  <c r="GF204" i="6"/>
  <c r="GH204" i="6"/>
  <c r="GJ204" i="6"/>
  <c r="GL204" i="6"/>
  <c r="GN204" i="6"/>
  <c r="GP204" i="6"/>
  <c r="DM204" i="6"/>
  <c r="DO204" i="6"/>
  <c r="DS204" i="6"/>
  <c r="DU204" i="6"/>
  <c r="FG204" i="6"/>
  <c r="FI204" i="6"/>
  <c r="FK204" i="6"/>
  <c r="FU204" i="6"/>
  <c r="FW204" i="6"/>
  <c r="FY204" i="6"/>
  <c r="CR204" i="6"/>
  <c r="CT204" i="6"/>
  <c r="CV204" i="6"/>
  <c r="CX204" i="6"/>
  <c r="CZ204" i="6"/>
  <c r="DB204" i="6"/>
  <c r="DD204" i="6"/>
  <c r="DF204" i="6"/>
  <c r="DH204" i="6"/>
  <c r="F204" i="6"/>
  <c r="D204" i="6"/>
  <c r="Y204" i="6"/>
  <c r="CP204" i="6" s="1"/>
  <c r="AA204" i="6"/>
  <c r="AC204" i="6"/>
  <c r="AE204" i="6"/>
  <c r="AG204" i="6"/>
  <c r="AI204" i="6"/>
  <c r="H204" i="6"/>
  <c r="AK204" i="6"/>
  <c r="AM204" i="6"/>
  <c r="AO204" i="6"/>
  <c r="AQ204" i="6"/>
  <c r="R204" i="6"/>
  <c r="V204" i="6" s="1"/>
  <c r="L204" i="6"/>
  <c r="J204" i="6"/>
  <c r="N204" i="6" s="1"/>
  <c r="P154" i="6"/>
  <c r="T154" i="6" s="1"/>
  <c r="GJ154" i="6"/>
  <c r="GL154" i="6"/>
  <c r="GD154" i="6"/>
  <c r="GF154" i="6"/>
  <c r="GH154" i="6"/>
  <c r="FG154" i="6"/>
  <c r="GN154" i="6"/>
  <c r="GP154" i="6"/>
  <c r="FK154" i="6"/>
  <c r="FI154" i="6"/>
  <c r="FU154" i="6"/>
  <c r="FW154" i="6"/>
  <c r="FY154" i="6"/>
  <c r="GA154" i="6"/>
  <c r="DM154" i="6"/>
  <c r="DO154" i="6"/>
  <c r="DS154" i="6"/>
  <c r="DU154" i="6"/>
  <c r="CR154" i="6"/>
  <c r="CT154" i="6"/>
  <c r="CV154" i="6"/>
  <c r="CX154" i="6"/>
  <c r="CZ154" i="6"/>
  <c r="DB154" i="6"/>
  <c r="DD154" i="6"/>
  <c r="DF154" i="6"/>
  <c r="DH154" i="6"/>
  <c r="Y154" i="6"/>
  <c r="CP154" i="6" s="1"/>
  <c r="AA154" i="6"/>
  <c r="AC154" i="6"/>
  <c r="AE154" i="6"/>
  <c r="AG154" i="6"/>
  <c r="AI154" i="6"/>
  <c r="AO154" i="6"/>
  <c r="AQ154" i="6"/>
  <c r="AK154" i="6"/>
  <c r="AM154" i="6"/>
  <c r="D154" i="6"/>
  <c r="F154" i="6"/>
  <c r="H154" i="6"/>
  <c r="R154" i="6"/>
  <c r="V154" i="6" s="1"/>
  <c r="J154" i="6"/>
  <c r="N154" i="6" s="1"/>
  <c r="L154" i="6"/>
  <c r="H37" i="6"/>
  <c r="GD37" i="6"/>
  <c r="GF37" i="6"/>
  <c r="GH37" i="6"/>
  <c r="GJ37" i="6"/>
  <c r="GL37" i="6"/>
  <c r="GN37" i="6"/>
  <c r="GP37" i="6"/>
  <c r="FG37" i="6"/>
  <c r="FI37" i="6"/>
  <c r="FK37" i="6"/>
  <c r="FU37" i="6"/>
  <c r="FW37" i="6"/>
  <c r="FY37" i="6"/>
  <c r="GA37" i="6"/>
  <c r="CR37" i="6"/>
  <c r="DM37" i="6"/>
  <c r="CT37" i="6"/>
  <c r="DO37" i="6"/>
  <c r="DS37" i="6"/>
  <c r="CX37" i="6"/>
  <c r="DU37" i="6"/>
  <c r="CZ37" i="6"/>
  <c r="DB37" i="6"/>
  <c r="AE37" i="6"/>
  <c r="AG37" i="6"/>
  <c r="AI37" i="6"/>
  <c r="CV37" i="6"/>
  <c r="DD37" i="6"/>
  <c r="DF37" i="6"/>
  <c r="DH37" i="6"/>
  <c r="AC37" i="6"/>
  <c r="AK37" i="6"/>
  <c r="AM37" i="6"/>
  <c r="AO37" i="6"/>
  <c r="AQ37" i="6"/>
  <c r="AA37" i="6"/>
  <c r="Y37" i="6"/>
  <c r="CP37" i="6" s="1"/>
  <c r="F37" i="6"/>
  <c r="J37" i="6"/>
  <c r="N37" i="6" s="1"/>
  <c r="L37" i="6"/>
  <c r="R37" i="6"/>
  <c r="V37" i="6" s="1"/>
  <c r="D37" i="6"/>
  <c r="P37" i="6"/>
  <c r="T37" i="6" s="1"/>
  <c r="D109" i="6"/>
  <c r="GD109" i="6"/>
  <c r="GF109" i="6"/>
  <c r="GH109" i="6"/>
  <c r="GJ109" i="6"/>
  <c r="GL109" i="6"/>
  <c r="GN109" i="6"/>
  <c r="GP109" i="6"/>
  <c r="FG109" i="6"/>
  <c r="FI109" i="6"/>
  <c r="FK109" i="6"/>
  <c r="FU109" i="6"/>
  <c r="FW109" i="6"/>
  <c r="FY109" i="6"/>
  <c r="GA109" i="6"/>
  <c r="DM109" i="6"/>
  <c r="DO109" i="6"/>
  <c r="DS109" i="6"/>
  <c r="DU109" i="6"/>
  <c r="CR109" i="6"/>
  <c r="CT109" i="6"/>
  <c r="CV109" i="6"/>
  <c r="CX109" i="6"/>
  <c r="CZ109" i="6"/>
  <c r="DB109" i="6"/>
  <c r="DD109" i="6"/>
  <c r="DF109" i="6"/>
  <c r="DH109" i="6"/>
  <c r="AQ109" i="6"/>
  <c r="Y109" i="6"/>
  <c r="CP109" i="6" s="1"/>
  <c r="AA109" i="6"/>
  <c r="AC109" i="6"/>
  <c r="AE109" i="6"/>
  <c r="AG109" i="6"/>
  <c r="AI109" i="6"/>
  <c r="AK109" i="6"/>
  <c r="AO109" i="6"/>
  <c r="F109" i="6"/>
  <c r="H109" i="6"/>
  <c r="J109" i="6"/>
  <c r="N109" i="6" s="1"/>
  <c r="P109" i="6"/>
  <c r="T109" i="6" s="1"/>
  <c r="AM109" i="6"/>
  <c r="R109" i="6"/>
  <c r="V109" i="6" s="1"/>
  <c r="L109" i="6"/>
  <c r="L167" i="6"/>
  <c r="GL167" i="6"/>
  <c r="FG167" i="6"/>
  <c r="FI167" i="6"/>
  <c r="FK167" i="6"/>
  <c r="FU167" i="6"/>
  <c r="GD167" i="6"/>
  <c r="GF167" i="6"/>
  <c r="GH167" i="6"/>
  <c r="GJ167" i="6"/>
  <c r="GN167" i="6"/>
  <c r="GP167" i="6"/>
  <c r="DS167" i="6"/>
  <c r="DU167" i="6"/>
  <c r="FW167" i="6"/>
  <c r="FY167" i="6"/>
  <c r="GA167" i="6"/>
  <c r="DM167" i="6"/>
  <c r="DH167" i="6"/>
  <c r="DO167" i="6"/>
  <c r="CR167" i="6"/>
  <c r="CT167" i="6"/>
  <c r="CV167" i="6"/>
  <c r="CX167" i="6"/>
  <c r="CZ167" i="6"/>
  <c r="DB167" i="6"/>
  <c r="DD167" i="6"/>
  <c r="AI167" i="6"/>
  <c r="AK167" i="6"/>
  <c r="AM167" i="6"/>
  <c r="AO167" i="6"/>
  <c r="AQ167" i="6"/>
  <c r="DF167" i="6"/>
  <c r="P167" i="6"/>
  <c r="T167" i="6" s="1"/>
  <c r="R167" i="6"/>
  <c r="V167" i="6" s="1"/>
  <c r="Y167" i="6"/>
  <c r="CP167" i="6" s="1"/>
  <c r="AA167" i="6"/>
  <c r="AC167" i="6"/>
  <c r="AE167" i="6"/>
  <c r="AG167" i="6"/>
  <c r="H167" i="6"/>
  <c r="D167" i="6"/>
  <c r="F167" i="6"/>
  <c r="J167" i="6"/>
  <c r="N167" i="6" s="1"/>
  <c r="P125" i="6"/>
  <c r="T125" i="6" s="1"/>
  <c r="GA125" i="6"/>
  <c r="GD125" i="6"/>
  <c r="GF125" i="6"/>
  <c r="GH125" i="6"/>
  <c r="GJ125" i="6"/>
  <c r="FI125" i="6"/>
  <c r="GL125" i="6"/>
  <c r="GN125" i="6"/>
  <c r="GP125" i="6"/>
  <c r="FY125" i="6"/>
  <c r="DS125" i="6"/>
  <c r="DU125" i="6"/>
  <c r="FG125" i="6"/>
  <c r="FK125" i="6"/>
  <c r="FU125" i="6"/>
  <c r="DM125" i="6"/>
  <c r="FW125" i="6"/>
  <c r="CR125" i="6"/>
  <c r="CT125" i="6"/>
  <c r="CV125" i="6"/>
  <c r="CX125" i="6"/>
  <c r="CZ125" i="6"/>
  <c r="DB125" i="6"/>
  <c r="DD125" i="6"/>
  <c r="DF125" i="6"/>
  <c r="DH125" i="6"/>
  <c r="DO125" i="6"/>
  <c r="Y125" i="6"/>
  <c r="CP125" i="6" s="1"/>
  <c r="AA125" i="6"/>
  <c r="AC125" i="6"/>
  <c r="AE125" i="6"/>
  <c r="AG125" i="6"/>
  <c r="AI125" i="6"/>
  <c r="AK125" i="6"/>
  <c r="AM125" i="6"/>
  <c r="AO125" i="6"/>
  <c r="AQ125" i="6"/>
  <c r="D125" i="6"/>
  <c r="F125" i="6"/>
  <c r="H125" i="6"/>
  <c r="L125" i="6"/>
  <c r="R125" i="6"/>
  <c r="V125" i="6" s="1"/>
  <c r="J125" i="6"/>
  <c r="N125" i="6" s="1"/>
  <c r="F69" i="6"/>
  <c r="FU69" i="6"/>
  <c r="GD69" i="6"/>
  <c r="GF69" i="6"/>
  <c r="GH69" i="6"/>
  <c r="GJ69" i="6"/>
  <c r="GL69" i="6"/>
  <c r="GN69" i="6"/>
  <c r="GP69" i="6"/>
  <c r="FK69" i="6"/>
  <c r="FW69" i="6"/>
  <c r="FY69" i="6"/>
  <c r="GA69" i="6"/>
  <c r="FG69" i="6"/>
  <c r="FI69" i="6"/>
  <c r="DM69" i="6"/>
  <c r="DO69" i="6"/>
  <c r="DS69" i="6"/>
  <c r="DU69" i="6"/>
  <c r="CR69" i="6"/>
  <c r="CT69" i="6"/>
  <c r="CV69" i="6"/>
  <c r="CX69" i="6"/>
  <c r="CZ69" i="6"/>
  <c r="DB69" i="6"/>
  <c r="DD69" i="6"/>
  <c r="DF69" i="6"/>
  <c r="DH69" i="6"/>
  <c r="AA69" i="6"/>
  <c r="AC69" i="6"/>
  <c r="AE69" i="6"/>
  <c r="AG69" i="6"/>
  <c r="AI69" i="6"/>
  <c r="AK69" i="6"/>
  <c r="AM69" i="6"/>
  <c r="AO69" i="6"/>
  <c r="AQ69" i="6"/>
  <c r="Y69" i="6"/>
  <c r="CP69" i="6" s="1"/>
  <c r="D69" i="6"/>
  <c r="P69" i="6"/>
  <c r="T69" i="6" s="1"/>
  <c r="H69" i="6"/>
  <c r="J69" i="6"/>
  <c r="N69" i="6" s="1"/>
  <c r="R69" i="6"/>
  <c r="V69" i="6" s="1"/>
  <c r="L69" i="6"/>
  <c r="GF168" i="6"/>
  <c r="FG168" i="6"/>
  <c r="GD168" i="6"/>
  <c r="GH168" i="6"/>
  <c r="GJ168" i="6"/>
  <c r="GL168" i="6"/>
  <c r="GN168" i="6"/>
  <c r="GP168" i="6"/>
  <c r="DM168" i="6"/>
  <c r="DO168" i="6"/>
  <c r="DS168" i="6"/>
  <c r="DU168" i="6"/>
  <c r="FI168" i="6"/>
  <c r="FK168" i="6"/>
  <c r="FU168" i="6"/>
  <c r="FW168" i="6"/>
  <c r="FY168" i="6"/>
  <c r="GA168" i="6"/>
  <c r="CR168" i="6"/>
  <c r="CT168" i="6"/>
  <c r="CV168" i="6"/>
  <c r="CX168" i="6"/>
  <c r="CZ168" i="6"/>
  <c r="DB168" i="6"/>
  <c r="DD168" i="6"/>
  <c r="DF168" i="6"/>
  <c r="DH168" i="6"/>
  <c r="Y168" i="6"/>
  <c r="CP168" i="6" s="1"/>
  <c r="AA168" i="6"/>
  <c r="AC168" i="6"/>
  <c r="AE168" i="6"/>
  <c r="AG168" i="6"/>
  <c r="AM168" i="6"/>
  <c r="D168" i="6"/>
  <c r="F168" i="6"/>
  <c r="H168" i="6"/>
  <c r="J168" i="6"/>
  <c r="N168" i="6" s="1"/>
  <c r="L168" i="6"/>
  <c r="P168" i="6"/>
  <c r="T168" i="6" s="1"/>
  <c r="R168" i="6"/>
  <c r="V168" i="6" s="1"/>
  <c r="AI168" i="6"/>
  <c r="AK168" i="6"/>
  <c r="AO168" i="6"/>
  <c r="AQ168" i="6"/>
  <c r="D30" i="6"/>
  <c r="GD30" i="6"/>
  <c r="GF30" i="6"/>
  <c r="GH30" i="6"/>
  <c r="GJ30" i="6"/>
  <c r="GL30" i="6"/>
  <c r="GN30" i="6"/>
  <c r="GP30" i="6"/>
  <c r="FG30" i="6"/>
  <c r="FI30" i="6"/>
  <c r="FK30" i="6"/>
  <c r="FU30" i="6"/>
  <c r="FW30" i="6"/>
  <c r="FY30" i="6"/>
  <c r="GA30" i="6"/>
  <c r="DM30" i="6"/>
  <c r="DO30" i="6"/>
  <c r="DS30" i="6"/>
  <c r="DU30" i="6"/>
  <c r="CR30" i="6"/>
  <c r="CT30" i="6"/>
  <c r="CV30" i="6"/>
  <c r="CX30" i="6"/>
  <c r="DF30" i="6"/>
  <c r="DH30" i="6"/>
  <c r="AA30" i="6"/>
  <c r="AC30" i="6"/>
  <c r="AE30" i="6"/>
  <c r="CZ30" i="6"/>
  <c r="DB30" i="6"/>
  <c r="J30" i="6"/>
  <c r="N30" i="6" s="1"/>
  <c r="L30" i="6"/>
  <c r="DD30" i="6"/>
  <c r="Y30" i="6"/>
  <c r="CP30" i="6" s="1"/>
  <c r="AG30" i="6"/>
  <c r="AI30" i="6"/>
  <c r="AK30" i="6"/>
  <c r="AM30" i="6"/>
  <c r="AO30" i="6"/>
  <c r="AQ30" i="6"/>
  <c r="F30" i="6"/>
  <c r="H30" i="6"/>
  <c r="P30" i="6"/>
  <c r="T30" i="6" s="1"/>
  <c r="R30" i="6"/>
  <c r="V30" i="6" s="1"/>
  <c r="F8" i="6"/>
  <c r="GD8" i="6"/>
  <c r="GF8" i="6"/>
  <c r="GH8" i="6"/>
  <c r="GJ8" i="6"/>
  <c r="GL8" i="6"/>
  <c r="GN8" i="6"/>
  <c r="GP8" i="6"/>
  <c r="FG8" i="6"/>
  <c r="FI8" i="6"/>
  <c r="FK8" i="6"/>
  <c r="FU8" i="6"/>
  <c r="FW8" i="6"/>
  <c r="FY8" i="6"/>
  <c r="GA8" i="6"/>
  <c r="CR8" i="6"/>
  <c r="CT8" i="6"/>
  <c r="CV8" i="6"/>
  <c r="CX8" i="6"/>
  <c r="CZ8" i="6"/>
  <c r="DB8" i="6"/>
  <c r="DD8" i="6"/>
  <c r="DM8" i="6"/>
  <c r="DF8" i="6"/>
  <c r="DO8" i="6"/>
  <c r="DH8" i="6"/>
  <c r="DS8" i="6"/>
  <c r="DU8" i="6"/>
  <c r="AI8" i="6"/>
  <c r="AK8" i="6"/>
  <c r="AM8" i="6"/>
  <c r="AO8" i="6"/>
  <c r="Y8" i="6"/>
  <c r="CP8" i="6" s="1"/>
  <c r="AA8" i="6"/>
  <c r="AC8" i="6"/>
  <c r="AE8" i="6"/>
  <c r="AG8" i="6"/>
  <c r="AQ8" i="6"/>
  <c r="D8" i="6"/>
  <c r="J8" i="6"/>
  <c r="N8" i="6" s="1"/>
  <c r="L8" i="6"/>
  <c r="P8" i="6"/>
  <c r="T8" i="6" s="1"/>
  <c r="R8" i="6"/>
  <c r="V8" i="6" s="1"/>
  <c r="H8" i="6"/>
  <c r="FG66" i="6"/>
  <c r="GD66" i="6"/>
  <c r="GF66" i="6"/>
  <c r="GH66" i="6"/>
  <c r="GJ66" i="6"/>
  <c r="GN66" i="6"/>
  <c r="GP66" i="6"/>
  <c r="FI66" i="6"/>
  <c r="FK66" i="6"/>
  <c r="FU66" i="6"/>
  <c r="FW66" i="6"/>
  <c r="FY66" i="6"/>
  <c r="GL66" i="6"/>
  <c r="GA66" i="6"/>
  <c r="DM66" i="6"/>
  <c r="DO66" i="6"/>
  <c r="DS66" i="6"/>
  <c r="DU66" i="6"/>
  <c r="CX66" i="6"/>
  <c r="CZ66" i="6"/>
  <c r="DB66" i="6"/>
  <c r="DD66" i="6"/>
  <c r="DF66" i="6"/>
  <c r="DH66" i="6"/>
  <c r="CR66" i="6"/>
  <c r="CT66" i="6"/>
  <c r="AM66" i="6"/>
  <c r="AO66" i="6"/>
  <c r="AQ66" i="6"/>
  <c r="CV66" i="6"/>
  <c r="Y66" i="6"/>
  <c r="CP66" i="6" s="1"/>
  <c r="AA66" i="6"/>
  <c r="AC66" i="6"/>
  <c r="AE66" i="6"/>
  <c r="AG66" i="6"/>
  <c r="AK66" i="6"/>
  <c r="AI66" i="6"/>
  <c r="F66" i="6"/>
  <c r="H66" i="6"/>
  <c r="J66" i="6"/>
  <c r="N66" i="6" s="1"/>
  <c r="L66" i="6"/>
  <c r="P66" i="6"/>
  <c r="T66" i="6" s="1"/>
  <c r="D66" i="6"/>
  <c r="R66" i="6"/>
  <c r="V66" i="6" s="1"/>
  <c r="P156" i="6"/>
  <c r="T156" i="6" s="1"/>
  <c r="GP156" i="6"/>
  <c r="FY156" i="6"/>
  <c r="GA156" i="6"/>
  <c r="GD156" i="6"/>
  <c r="GF156" i="6"/>
  <c r="GH156" i="6"/>
  <c r="GJ156" i="6"/>
  <c r="GL156" i="6"/>
  <c r="GN156" i="6"/>
  <c r="DM156" i="6"/>
  <c r="DO156" i="6"/>
  <c r="DS156" i="6"/>
  <c r="DU156" i="6"/>
  <c r="FG156" i="6"/>
  <c r="FI156" i="6"/>
  <c r="FK156" i="6"/>
  <c r="FU156" i="6"/>
  <c r="FW156" i="6"/>
  <c r="CR156" i="6"/>
  <c r="CT156" i="6"/>
  <c r="CV156" i="6"/>
  <c r="CX156" i="6"/>
  <c r="CZ156" i="6"/>
  <c r="DB156" i="6"/>
  <c r="DD156" i="6"/>
  <c r="DF156" i="6"/>
  <c r="DH156" i="6"/>
  <c r="Y156" i="6"/>
  <c r="CP156" i="6" s="1"/>
  <c r="AA156" i="6"/>
  <c r="AC156" i="6"/>
  <c r="AE156" i="6"/>
  <c r="AG156" i="6"/>
  <c r="AK156" i="6"/>
  <c r="AM156" i="6"/>
  <c r="AO156" i="6"/>
  <c r="AQ156" i="6"/>
  <c r="D156" i="6"/>
  <c r="F156" i="6"/>
  <c r="H156" i="6"/>
  <c r="J156" i="6"/>
  <c r="N156" i="6" s="1"/>
  <c r="R156" i="6"/>
  <c r="V156" i="6" s="1"/>
  <c r="AI156" i="6"/>
  <c r="L156" i="6"/>
  <c r="D88" i="6"/>
  <c r="GH88" i="6"/>
  <c r="GJ88" i="6"/>
  <c r="GL88" i="6"/>
  <c r="GN88" i="6"/>
  <c r="GP88" i="6"/>
  <c r="GF88" i="6"/>
  <c r="GD88" i="6"/>
  <c r="FG88" i="6"/>
  <c r="FI88" i="6"/>
  <c r="FK88" i="6"/>
  <c r="FU88" i="6"/>
  <c r="FW88" i="6"/>
  <c r="FY88" i="6"/>
  <c r="GA88" i="6"/>
  <c r="DM88" i="6"/>
  <c r="DO88" i="6"/>
  <c r="DS88" i="6"/>
  <c r="DU88" i="6"/>
  <c r="DD88" i="6"/>
  <c r="DF88" i="6"/>
  <c r="DH88" i="6"/>
  <c r="CR88" i="6"/>
  <c r="CT88" i="6"/>
  <c r="CV88" i="6"/>
  <c r="CX88" i="6"/>
  <c r="CZ88" i="6"/>
  <c r="AE88" i="6"/>
  <c r="DB88" i="6"/>
  <c r="AG88" i="6"/>
  <c r="AI88" i="6"/>
  <c r="AK88" i="6"/>
  <c r="AM88" i="6"/>
  <c r="AO88" i="6"/>
  <c r="AQ88" i="6"/>
  <c r="Y88" i="6"/>
  <c r="CP88" i="6" s="1"/>
  <c r="AC88" i="6"/>
  <c r="J88" i="6"/>
  <c r="N88" i="6" s="1"/>
  <c r="L88" i="6"/>
  <c r="H88" i="6"/>
  <c r="AA88" i="6"/>
  <c r="F88" i="6"/>
  <c r="P88" i="6"/>
  <c r="T88" i="6" s="1"/>
  <c r="R88" i="6"/>
  <c r="V88" i="6" s="1"/>
  <c r="GH112" i="6"/>
  <c r="GJ112" i="6"/>
  <c r="GL112" i="6"/>
  <c r="GN112" i="6"/>
  <c r="GP112" i="6"/>
  <c r="FI112" i="6"/>
  <c r="GD112" i="6"/>
  <c r="FK112" i="6"/>
  <c r="GF112" i="6"/>
  <c r="FU112" i="6"/>
  <c r="FW112" i="6"/>
  <c r="FY112" i="6"/>
  <c r="GA112" i="6"/>
  <c r="FG112" i="6"/>
  <c r="DM112" i="6"/>
  <c r="DO112" i="6"/>
  <c r="DS112" i="6"/>
  <c r="DU112" i="6"/>
  <c r="DD112" i="6"/>
  <c r="DF112" i="6"/>
  <c r="DH112" i="6"/>
  <c r="CR112" i="6"/>
  <c r="CT112" i="6"/>
  <c r="CV112" i="6"/>
  <c r="CX112" i="6"/>
  <c r="CZ112" i="6"/>
  <c r="AE112" i="6"/>
  <c r="AG112" i="6"/>
  <c r="AI112" i="6"/>
  <c r="AK112" i="6"/>
  <c r="AM112" i="6"/>
  <c r="AO112" i="6"/>
  <c r="AQ112" i="6"/>
  <c r="DB112" i="6"/>
  <c r="Y112" i="6"/>
  <c r="CP112" i="6" s="1"/>
  <c r="AC112" i="6"/>
  <c r="J112" i="6"/>
  <c r="N112" i="6" s="1"/>
  <c r="L112" i="6"/>
  <c r="P112" i="6"/>
  <c r="T112" i="6" s="1"/>
  <c r="R112" i="6"/>
  <c r="V112" i="6" s="1"/>
  <c r="AA112" i="6"/>
  <c r="H112" i="6"/>
  <c r="D112" i="6"/>
  <c r="F112" i="6"/>
  <c r="FK48" i="6"/>
  <c r="GD48" i="6"/>
  <c r="GF48" i="6"/>
  <c r="GA48" i="6"/>
  <c r="GH48" i="6"/>
  <c r="GJ48" i="6"/>
  <c r="GL48" i="6"/>
  <c r="GN48" i="6"/>
  <c r="GP48" i="6"/>
  <c r="FG48" i="6"/>
  <c r="FI48" i="6"/>
  <c r="FU48" i="6"/>
  <c r="FW48" i="6"/>
  <c r="FY48" i="6"/>
  <c r="DB48" i="6"/>
  <c r="DD48" i="6"/>
  <c r="DM48" i="6"/>
  <c r="DF48" i="6"/>
  <c r="DO48" i="6"/>
  <c r="DH48" i="6"/>
  <c r="DS48" i="6"/>
  <c r="DU48" i="6"/>
  <c r="CR48" i="6"/>
  <c r="CT48" i="6"/>
  <c r="CV48" i="6"/>
  <c r="CX48" i="6"/>
  <c r="CZ48" i="6"/>
  <c r="Y48" i="6"/>
  <c r="CP48" i="6" s="1"/>
  <c r="AA48" i="6"/>
  <c r="AC48" i="6"/>
  <c r="AE48" i="6"/>
  <c r="AG48" i="6"/>
  <c r="AI48" i="6"/>
  <c r="AK48" i="6"/>
  <c r="AM48" i="6"/>
  <c r="AO48" i="6"/>
  <c r="AQ48" i="6"/>
  <c r="P48" i="6"/>
  <c r="T48" i="6" s="1"/>
  <c r="R48" i="6"/>
  <c r="V48" i="6" s="1"/>
  <c r="L48" i="6"/>
  <c r="D48" i="6"/>
  <c r="F48" i="6"/>
  <c r="H48" i="6"/>
  <c r="J48" i="6"/>
  <c r="N48" i="6" s="1"/>
  <c r="D27" i="6"/>
  <c r="GD27" i="6"/>
  <c r="FY27" i="6"/>
  <c r="GF27" i="6"/>
  <c r="GH27" i="6"/>
  <c r="GJ27" i="6"/>
  <c r="GL27" i="6"/>
  <c r="GN27" i="6"/>
  <c r="GP27" i="6"/>
  <c r="FG27" i="6"/>
  <c r="FI27" i="6"/>
  <c r="FK27" i="6"/>
  <c r="FU27" i="6"/>
  <c r="FW27" i="6"/>
  <c r="CR27" i="6"/>
  <c r="CT27" i="6"/>
  <c r="CV27" i="6"/>
  <c r="CX27" i="6"/>
  <c r="CZ27" i="6"/>
  <c r="DB27" i="6"/>
  <c r="GA27" i="6"/>
  <c r="DD27" i="6"/>
  <c r="DF27" i="6"/>
  <c r="DH27" i="6"/>
  <c r="DM27" i="6"/>
  <c r="DO27" i="6"/>
  <c r="DS27" i="6"/>
  <c r="DU27" i="6"/>
  <c r="AM27" i="6"/>
  <c r="AO27" i="6"/>
  <c r="AQ27" i="6"/>
  <c r="Y27" i="6"/>
  <c r="CP27" i="6" s="1"/>
  <c r="AA27" i="6"/>
  <c r="AC27" i="6"/>
  <c r="AE27" i="6"/>
  <c r="AG27" i="6"/>
  <c r="AI27" i="6"/>
  <c r="AK27" i="6"/>
  <c r="J27" i="6"/>
  <c r="N27" i="6" s="1"/>
  <c r="R27" i="6"/>
  <c r="V27" i="6" s="1"/>
  <c r="F27" i="6"/>
  <c r="H27" i="6"/>
  <c r="L27" i="6"/>
  <c r="P27" i="6"/>
  <c r="T27" i="6" s="1"/>
  <c r="GD120" i="6"/>
  <c r="GF120" i="6"/>
  <c r="GH120" i="6"/>
  <c r="GJ120" i="6"/>
  <c r="FG120" i="6"/>
  <c r="FI120" i="6"/>
  <c r="FK120" i="6"/>
  <c r="FU120" i="6"/>
  <c r="FW120" i="6"/>
  <c r="FY120" i="6"/>
  <c r="GA120" i="6"/>
  <c r="GL120" i="6"/>
  <c r="GN120" i="6"/>
  <c r="DM120" i="6"/>
  <c r="DO120" i="6"/>
  <c r="GP120" i="6"/>
  <c r="DS120" i="6"/>
  <c r="DU120" i="6"/>
  <c r="CR120" i="6"/>
  <c r="CT120" i="6"/>
  <c r="CV120" i="6"/>
  <c r="CX120" i="6"/>
  <c r="CZ120" i="6"/>
  <c r="DB120" i="6"/>
  <c r="DD120" i="6"/>
  <c r="DF120" i="6"/>
  <c r="DH120" i="6"/>
  <c r="Y120" i="6"/>
  <c r="CP120" i="6" s="1"/>
  <c r="AA120" i="6"/>
  <c r="AC120" i="6"/>
  <c r="AE120" i="6"/>
  <c r="AG120" i="6"/>
  <c r="AI120" i="6"/>
  <c r="AK120" i="6"/>
  <c r="AM120" i="6"/>
  <c r="AO120" i="6"/>
  <c r="AQ120" i="6"/>
  <c r="D120" i="6"/>
  <c r="F120" i="6"/>
  <c r="H120" i="6"/>
  <c r="J120" i="6"/>
  <c r="N120" i="6" s="1"/>
  <c r="L120" i="6"/>
  <c r="P120" i="6"/>
  <c r="T120" i="6" s="1"/>
  <c r="R120" i="6"/>
  <c r="V120" i="6" s="1"/>
  <c r="GD68" i="6"/>
  <c r="GF68" i="6"/>
  <c r="GA68" i="6"/>
  <c r="GH68" i="6"/>
  <c r="GJ68" i="6"/>
  <c r="GL68" i="6"/>
  <c r="GN68" i="6"/>
  <c r="GP68" i="6"/>
  <c r="FG68" i="6"/>
  <c r="FI68" i="6"/>
  <c r="FK68" i="6"/>
  <c r="FU68" i="6"/>
  <c r="FW68" i="6"/>
  <c r="FY68" i="6"/>
  <c r="DM68" i="6"/>
  <c r="DO68" i="6"/>
  <c r="DS68" i="6"/>
  <c r="DU68" i="6"/>
  <c r="CR68" i="6"/>
  <c r="CT68" i="6"/>
  <c r="CV68" i="6"/>
  <c r="CX68" i="6"/>
  <c r="CZ68" i="6"/>
  <c r="DB68" i="6"/>
  <c r="DD68" i="6"/>
  <c r="DF68" i="6"/>
  <c r="DH68" i="6"/>
  <c r="Y68" i="6"/>
  <c r="CP68" i="6" s="1"/>
  <c r="AA68" i="6"/>
  <c r="AC68" i="6"/>
  <c r="AE68" i="6"/>
  <c r="AG68" i="6"/>
  <c r="AI68" i="6"/>
  <c r="AK68" i="6"/>
  <c r="AM68" i="6"/>
  <c r="AO68" i="6"/>
  <c r="D68" i="6"/>
  <c r="F68" i="6"/>
  <c r="H68" i="6"/>
  <c r="AQ68" i="6"/>
  <c r="J68" i="6"/>
  <c r="N68" i="6" s="1"/>
  <c r="L68" i="6"/>
  <c r="P68" i="6"/>
  <c r="T68" i="6" s="1"/>
  <c r="R68" i="6"/>
  <c r="V68" i="6" s="1"/>
  <c r="D117" i="6"/>
  <c r="GD117" i="6"/>
  <c r="GJ117" i="6"/>
  <c r="GL117" i="6"/>
  <c r="GN117" i="6"/>
  <c r="FG117" i="6"/>
  <c r="FI117" i="6"/>
  <c r="GF117" i="6"/>
  <c r="FK117" i="6"/>
  <c r="GH117" i="6"/>
  <c r="FU117" i="6"/>
  <c r="GP117" i="6"/>
  <c r="FW117" i="6"/>
  <c r="FY117" i="6"/>
  <c r="GA117" i="6"/>
  <c r="DM117" i="6"/>
  <c r="DO117" i="6"/>
  <c r="DS117" i="6"/>
  <c r="DU117" i="6"/>
  <c r="CZ117" i="6"/>
  <c r="DB117" i="6"/>
  <c r="DD117" i="6"/>
  <c r="DF117" i="6"/>
  <c r="DH117" i="6"/>
  <c r="CR117" i="6"/>
  <c r="CT117" i="6"/>
  <c r="CV117" i="6"/>
  <c r="AA117" i="6"/>
  <c r="AC117" i="6"/>
  <c r="AE117" i="6"/>
  <c r="AG117" i="6"/>
  <c r="AI117" i="6"/>
  <c r="AK117" i="6"/>
  <c r="AM117" i="6"/>
  <c r="AO117" i="6"/>
  <c r="AQ117" i="6"/>
  <c r="CX117" i="6"/>
  <c r="Y117" i="6"/>
  <c r="CP117" i="6" s="1"/>
  <c r="R117" i="6"/>
  <c r="V117" i="6" s="1"/>
  <c r="H117" i="6"/>
  <c r="J117" i="6"/>
  <c r="N117" i="6" s="1"/>
  <c r="L117" i="6"/>
  <c r="P117" i="6"/>
  <c r="T117" i="6" s="1"/>
  <c r="F117" i="6"/>
  <c r="R90" i="6"/>
  <c r="V90" i="6" s="1"/>
  <c r="GD90" i="6"/>
  <c r="GF90" i="6"/>
  <c r="GH90" i="6"/>
  <c r="GJ90" i="6"/>
  <c r="GP90" i="6"/>
  <c r="GL90" i="6"/>
  <c r="GN90" i="6"/>
  <c r="FG90" i="6"/>
  <c r="FI90" i="6"/>
  <c r="FK90" i="6"/>
  <c r="FU90" i="6"/>
  <c r="FW90" i="6"/>
  <c r="FY90" i="6"/>
  <c r="GA90" i="6"/>
  <c r="DM90" i="6"/>
  <c r="DO90" i="6"/>
  <c r="DS90" i="6"/>
  <c r="DU90" i="6"/>
  <c r="CR90" i="6"/>
  <c r="CT90" i="6"/>
  <c r="CV90" i="6"/>
  <c r="CX90" i="6"/>
  <c r="CZ90" i="6"/>
  <c r="DB90" i="6"/>
  <c r="DD90" i="6"/>
  <c r="DF90" i="6"/>
  <c r="DH90" i="6"/>
  <c r="AM90" i="6"/>
  <c r="AO90" i="6"/>
  <c r="AQ90" i="6"/>
  <c r="Y90" i="6"/>
  <c r="CP90" i="6" s="1"/>
  <c r="AA90" i="6"/>
  <c r="AC90" i="6"/>
  <c r="AE90" i="6"/>
  <c r="AG90" i="6"/>
  <c r="AK90" i="6"/>
  <c r="D90" i="6"/>
  <c r="H90" i="6"/>
  <c r="J90" i="6"/>
  <c r="N90" i="6" s="1"/>
  <c r="AI90" i="6"/>
  <c r="L90" i="6"/>
  <c r="P90" i="6"/>
  <c r="T90" i="6" s="1"/>
  <c r="F90" i="6"/>
  <c r="H111" i="6"/>
  <c r="GN111" i="6"/>
  <c r="GP111" i="6"/>
  <c r="GL111" i="6"/>
  <c r="FI111" i="6"/>
  <c r="FK111" i="6"/>
  <c r="FU111" i="6"/>
  <c r="GD111" i="6"/>
  <c r="GF111" i="6"/>
  <c r="GH111" i="6"/>
  <c r="GJ111" i="6"/>
  <c r="FG111" i="6"/>
  <c r="FW111" i="6"/>
  <c r="DM111" i="6"/>
  <c r="FY111" i="6"/>
  <c r="DO111" i="6"/>
  <c r="GA111" i="6"/>
  <c r="DS111" i="6"/>
  <c r="DU111" i="6"/>
  <c r="CR111" i="6"/>
  <c r="CT111" i="6"/>
  <c r="CV111" i="6"/>
  <c r="CX111" i="6"/>
  <c r="CZ111" i="6"/>
  <c r="DB111" i="6"/>
  <c r="DD111" i="6"/>
  <c r="DF111" i="6"/>
  <c r="DH111" i="6"/>
  <c r="Y111" i="6"/>
  <c r="CP111" i="6" s="1"/>
  <c r="AA111" i="6"/>
  <c r="AC111" i="6"/>
  <c r="AE111" i="6"/>
  <c r="AG111" i="6"/>
  <c r="AI111" i="6"/>
  <c r="AK111" i="6"/>
  <c r="AM111" i="6"/>
  <c r="AO111" i="6"/>
  <c r="AQ111" i="6"/>
  <c r="D111" i="6"/>
  <c r="F111" i="6"/>
  <c r="J111" i="6"/>
  <c r="N111" i="6" s="1"/>
  <c r="L111" i="6"/>
  <c r="P111" i="6"/>
  <c r="T111" i="6" s="1"/>
  <c r="R111" i="6"/>
  <c r="V111" i="6" s="1"/>
  <c r="GF95" i="6"/>
  <c r="GH95" i="6"/>
  <c r="GJ95" i="6"/>
  <c r="GL95" i="6"/>
  <c r="GN95" i="6"/>
  <c r="GP95" i="6"/>
  <c r="FG95" i="6"/>
  <c r="FI95" i="6"/>
  <c r="FK95" i="6"/>
  <c r="FU95" i="6"/>
  <c r="FW95" i="6"/>
  <c r="FY95" i="6"/>
  <c r="GA95" i="6"/>
  <c r="GD95" i="6"/>
  <c r="DS95" i="6"/>
  <c r="DU95" i="6"/>
  <c r="DM95" i="6"/>
  <c r="DH95" i="6"/>
  <c r="DO95" i="6"/>
  <c r="CR95" i="6"/>
  <c r="CT95" i="6"/>
  <c r="CV95" i="6"/>
  <c r="CX95" i="6"/>
  <c r="CZ95" i="6"/>
  <c r="DB95" i="6"/>
  <c r="DD95" i="6"/>
  <c r="AI95" i="6"/>
  <c r="AK95" i="6"/>
  <c r="AM95" i="6"/>
  <c r="AO95" i="6"/>
  <c r="DF95" i="6"/>
  <c r="AQ95" i="6"/>
  <c r="Y95" i="6"/>
  <c r="CP95" i="6" s="1"/>
  <c r="AA95" i="6"/>
  <c r="AC95" i="6"/>
  <c r="AG95" i="6"/>
  <c r="AE95" i="6"/>
  <c r="H95" i="6"/>
  <c r="J95" i="6"/>
  <c r="N95" i="6" s="1"/>
  <c r="R95" i="6"/>
  <c r="V95" i="6" s="1"/>
  <c r="P95" i="6"/>
  <c r="T95" i="6" s="1"/>
  <c r="F95" i="6"/>
  <c r="L95" i="6"/>
  <c r="D95" i="6"/>
  <c r="D54" i="6"/>
  <c r="GD54" i="6"/>
  <c r="GF54" i="6"/>
  <c r="GH54" i="6"/>
  <c r="GJ54" i="6"/>
  <c r="GL54" i="6"/>
  <c r="GN54" i="6"/>
  <c r="GP54" i="6"/>
  <c r="FK54" i="6"/>
  <c r="FU54" i="6"/>
  <c r="FW54" i="6"/>
  <c r="FY54" i="6"/>
  <c r="GA54" i="6"/>
  <c r="DM54" i="6"/>
  <c r="DO54" i="6"/>
  <c r="DS54" i="6"/>
  <c r="DU54" i="6"/>
  <c r="FG54" i="6"/>
  <c r="FI54" i="6"/>
  <c r="CR54" i="6"/>
  <c r="CT54" i="6"/>
  <c r="CV54" i="6"/>
  <c r="CX54" i="6"/>
  <c r="CZ54" i="6"/>
  <c r="DB54" i="6"/>
  <c r="DD54" i="6"/>
  <c r="DF54" i="6"/>
  <c r="DH54" i="6"/>
  <c r="AM54" i="6"/>
  <c r="AO54" i="6"/>
  <c r="AQ54" i="6"/>
  <c r="Y54" i="6"/>
  <c r="CP54" i="6" s="1"/>
  <c r="AA54" i="6"/>
  <c r="AC54" i="6"/>
  <c r="AE54" i="6"/>
  <c r="AG54" i="6"/>
  <c r="AK54" i="6"/>
  <c r="F54" i="6"/>
  <c r="H54" i="6"/>
  <c r="J54" i="6"/>
  <c r="N54" i="6" s="1"/>
  <c r="L54" i="6"/>
  <c r="P54" i="6"/>
  <c r="T54" i="6" s="1"/>
  <c r="R54" i="6"/>
  <c r="V54" i="6" s="1"/>
  <c r="AI54" i="6"/>
  <c r="D174" i="6"/>
  <c r="GJ174" i="6"/>
  <c r="FG174" i="6"/>
  <c r="FI174" i="6"/>
  <c r="FK174" i="6"/>
  <c r="GD174" i="6"/>
  <c r="GF174" i="6"/>
  <c r="GH174" i="6"/>
  <c r="GA174" i="6"/>
  <c r="GL174" i="6"/>
  <c r="GN174" i="6"/>
  <c r="GP174" i="6"/>
  <c r="DM174" i="6"/>
  <c r="DO174" i="6"/>
  <c r="DS174" i="6"/>
  <c r="DU174" i="6"/>
  <c r="FU174" i="6"/>
  <c r="FW174" i="6"/>
  <c r="FY174" i="6"/>
  <c r="CR174" i="6"/>
  <c r="CT174" i="6"/>
  <c r="CV174" i="6"/>
  <c r="CX174" i="6"/>
  <c r="CZ174" i="6"/>
  <c r="DB174" i="6"/>
  <c r="DD174" i="6"/>
  <c r="DF174" i="6"/>
  <c r="DH174" i="6"/>
  <c r="AM174" i="6"/>
  <c r="AO174" i="6"/>
  <c r="AQ174" i="6"/>
  <c r="Y174" i="6"/>
  <c r="CP174" i="6" s="1"/>
  <c r="AA174" i="6"/>
  <c r="AC174" i="6"/>
  <c r="AE174" i="6"/>
  <c r="AG174" i="6"/>
  <c r="AI174" i="6"/>
  <c r="AK174" i="6"/>
  <c r="F174" i="6"/>
  <c r="H174" i="6"/>
  <c r="J174" i="6"/>
  <c r="N174" i="6" s="1"/>
  <c r="L174" i="6"/>
  <c r="P174" i="6"/>
  <c r="T174" i="6" s="1"/>
  <c r="R174" i="6"/>
  <c r="V174" i="6" s="1"/>
  <c r="H173" i="6"/>
  <c r="GH173" i="6"/>
  <c r="GJ173" i="6"/>
  <c r="GL173" i="6"/>
  <c r="GN173" i="6"/>
  <c r="GP173" i="6"/>
  <c r="GD173" i="6"/>
  <c r="DS173" i="6"/>
  <c r="DU173" i="6"/>
  <c r="FG173" i="6"/>
  <c r="FI173" i="6"/>
  <c r="GF173" i="6"/>
  <c r="FK173" i="6"/>
  <c r="FU173" i="6"/>
  <c r="FW173" i="6"/>
  <c r="FY173" i="6"/>
  <c r="GA173" i="6"/>
  <c r="DM173" i="6"/>
  <c r="DO173" i="6"/>
  <c r="CR173" i="6"/>
  <c r="CT173" i="6"/>
  <c r="CV173" i="6"/>
  <c r="CX173" i="6"/>
  <c r="CZ173" i="6"/>
  <c r="DB173" i="6"/>
  <c r="DD173" i="6"/>
  <c r="DF173" i="6"/>
  <c r="DH173" i="6"/>
  <c r="Y173" i="6"/>
  <c r="CP173" i="6" s="1"/>
  <c r="AA173" i="6"/>
  <c r="AC173" i="6"/>
  <c r="AK173" i="6"/>
  <c r="AM173" i="6"/>
  <c r="AO173" i="6"/>
  <c r="AQ173" i="6"/>
  <c r="AI173" i="6"/>
  <c r="D173" i="6"/>
  <c r="F173" i="6"/>
  <c r="J173" i="6"/>
  <c r="N173" i="6" s="1"/>
  <c r="L173" i="6"/>
  <c r="AE173" i="6"/>
  <c r="AG173" i="6"/>
  <c r="P173" i="6"/>
  <c r="T173" i="6" s="1"/>
  <c r="R173" i="6"/>
  <c r="V173" i="6" s="1"/>
  <c r="H169" i="6"/>
  <c r="GL169" i="6"/>
  <c r="GN169" i="6"/>
  <c r="GP169" i="6"/>
  <c r="GD169" i="6"/>
  <c r="GF169" i="6"/>
  <c r="GH169" i="6"/>
  <c r="DM169" i="6"/>
  <c r="DO169" i="6"/>
  <c r="DS169" i="6"/>
  <c r="DU169" i="6"/>
  <c r="FG169" i="6"/>
  <c r="GJ169" i="6"/>
  <c r="FI169" i="6"/>
  <c r="FK169" i="6"/>
  <c r="FU169" i="6"/>
  <c r="FW169" i="6"/>
  <c r="FY169" i="6"/>
  <c r="GA169" i="6"/>
  <c r="CR169" i="6"/>
  <c r="CT169" i="6"/>
  <c r="CV169" i="6"/>
  <c r="CX169" i="6"/>
  <c r="CZ169" i="6"/>
  <c r="DB169" i="6"/>
  <c r="DD169" i="6"/>
  <c r="DF169" i="6"/>
  <c r="DH169" i="6"/>
  <c r="AQ169" i="6"/>
  <c r="AC169" i="6"/>
  <c r="AE169" i="6"/>
  <c r="AG169" i="6"/>
  <c r="AA169" i="6"/>
  <c r="AI169" i="6"/>
  <c r="AK169" i="6"/>
  <c r="AM169" i="6"/>
  <c r="AO169" i="6"/>
  <c r="D169" i="6"/>
  <c r="F169" i="6"/>
  <c r="Y169" i="6"/>
  <c r="CP169" i="6" s="1"/>
  <c r="P169" i="6"/>
  <c r="T169" i="6" s="1"/>
  <c r="R169" i="6"/>
  <c r="V169" i="6" s="1"/>
  <c r="L169" i="6"/>
  <c r="J169" i="6"/>
  <c r="N169" i="6" s="1"/>
  <c r="D150" i="6"/>
  <c r="GD150" i="6"/>
  <c r="GJ150" i="6"/>
  <c r="FG150" i="6"/>
  <c r="FI150" i="6"/>
  <c r="FK150" i="6"/>
  <c r="FU150" i="6"/>
  <c r="FW150" i="6"/>
  <c r="GF150" i="6"/>
  <c r="FY150" i="6"/>
  <c r="GH150" i="6"/>
  <c r="GA150" i="6"/>
  <c r="GL150" i="6"/>
  <c r="GN150" i="6"/>
  <c r="GP150" i="6"/>
  <c r="DM150" i="6"/>
  <c r="DO150" i="6"/>
  <c r="DS150" i="6"/>
  <c r="DU150" i="6"/>
  <c r="CR150" i="6"/>
  <c r="CT150" i="6"/>
  <c r="CV150" i="6"/>
  <c r="CX150" i="6"/>
  <c r="CZ150" i="6"/>
  <c r="DB150" i="6"/>
  <c r="DD150" i="6"/>
  <c r="DF150" i="6"/>
  <c r="DH150" i="6"/>
  <c r="AM150" i="6"/>
  <c r="AO150" i="6"/>
  <c r="AQ150" i="6"/>
  <c r="Y150" i="6"/>
  <c r="CP150" i="6" s="1"/>
  <c r="AA150" i="6"/>
  <c r="AC150" i="6"/>
  <c r="AE150" i="6"/>
  <c r="J150" i="6"/>
  <c r="N150" i="6" s="1"/>
  <c r="L150" i="6"/>
  <c r="P150" i="6"/>
  <c r="T150" i="6" s="1"/>
  <c r="R150" i="6"/>
  <c r="V150" i="6" s="1"/>
  <c r="H150" i="6"/>
  <c r="AG150" i="6"/>
  <c r="AI150" i="6"/>
  <c r="AK150" i="6"/>
  <c r="F150" i="6"/>
  <c r="P53" i="6"/>
  <c r="T53" i="6" s="1"/>
  <c r="GD53" i="6"/>
  <c r="GF53" i="6"/>
  <c r="GJ53" i="6"/>
  <c r="GL53" i="6"/>
  <c r="GN53" i="6"/>
  <c r="GP53" i="6"/>
  <c r="GH53" i="6"/>
  <c r="FG53" i="6"/>
  <c r="FI53" i="6"/>
  <c r="FK53" i="6"/>
  <c r="FU53" i="6"/>
  <c r="FW53" i="6"/>
  <c r="FY53" i="6"/>
  <c r="GA53" i="6"/>
  <c r="DS53" i="6"/>
  <c r="CX53" i="6"/>
  <c r="DU53" i="6"/>
  <c r="CZ53" i="6"/>
  <c r="DB53" i="6"/>
  <c r="DM53" i="6"/>
  <c r="CR53" i="6"/>
  <c r="DO53" i="6"/>
  <c r="CT53" i="6"/>
  <c r="CV53" i="6"/>
  <c r="DD53" i="6"/>
  <c r="DF53" i="6"/>
  <c r="DH53" i="6"/>
  <c r="Y53" i="6"/>
  <c r="CP53" i="6" s="1"/>
  <c r="AA53" i="6"/>
  <c r="AC53" i="6"/>
  <c r="AE53" i="6"/>
  <c r="AG53" i="6"/>
  <c r="AI53" i="6"/>
  <c r="AK53" i="6"/>
  <c r="AM53" i="6"/>
  <c r="AO53" i="6"/>
  <c r="AQ53" i="6"/>
  <c r="R53" i="6"/>
  <c r="V53" i="6" s="1"/>
  <c r="L53" i="6"/>
  <c r="D53" i="6"/>
  <c r="F53" i="6"/>
  <c r="H53" i="6"/>
  <c r="J53" i="6"/>
  <c r="N53" i="6" s="1"/>
  <c r="D151" i="6"/>
  <c r="GD151" i="6"/>
  <c r="GF151" i="6"/>
  <c r="FG151" i="6"/>
  <c r="FI151" i="6"/>
  <c r="GH151" i="6"/>
  <c r="GJ151" i="6"/>
  <c r="GL151" i="6"/>
  <c r="GN151" i="6"/>
  <c r="GP151" i="6"/>
  <c r="DM151" i="6"/>
  <c r="DO151" i="6"/>
  <c r="DS151" i="6"/>
  <c r="DU151" i="6"/>
  <c r="FK151" i="6"/>
  <c r="FU151" i="6"/>
  <c r="FW151" i="6"/>
  <c r="FY151" i="6"/>
  <c r="GA151" i="6"/>
  <c r="CR151" i="6"/>
  <c r="CT151" i="6"/>
  <c r="CV151" i="6"/>
  <c r="CX151" i="6"/>
  <c r="CZ151" i="6"/>
  <c r="DB151" i="6"/>
  <c r="DD151" i="6"/>
  <c r="DF151" i="6"/>
  <c r="DH151" i="6"/>
  <c r="Y151" i="6"/>
  <c r="CP151" i="6" s="1"/>
  <c r="AA151" i="6"/>
  <c r="AC151" i="6"/>
  <c r="AE151" i="6"/>
  <c r="AG151" i="6"/>
  <c r="AI151" i="6"/>
  <c r="AK151" i="6"/>
  <c r="AM151" i="6"/>
  <c r="AO151" i="6"/>
  <c r="AQ151" i="6"/>
  <c r="H151" i="6"/>
  <c r="R151" i="6"/>
  <c r="V151" i="6" s="1"/>
  <c r="P151" i="6"/>
  <c r="T151" i="6" s="1"/>
  <c r="L151" i="6"/>
  <c r="J151" i="6"/>
  <c r="N151" i="6" s="1"/>
  <c r="F151" i="6"/>
  <c r="D208" i="6"/>
  <c r="GN208" i="6"/>
  <c r="FK208" i="6"/>
  <c r="FU208" i="6"/>
  <c r="GD208" i="6"/>
  <c r="GF208" i="6"/>
  <c r="GH208" i="6"/>
  <c r="GJ208" i="6"/>
  <c r="GL208" i="6"/>
  <c r="GP208" i="6"/>
  <c r="FG208" i="6"/>
  <c r="FI208" i="6"/>
  <c r="FW208" i="6"/>
  <c r="FY208" i="6"/>
  <c r="GA208" i="6"/>
  <c r="DM208" i="6"/>
  <c r="DO208" i="6"/>
  <c r="DU208" i="6"/>
  <c r="DD208" i="6"/>
  <c r="DF208" i="6"/>
  <c r="DH208" i="6"/>
  <c r="DS208" i="6"/>
  <c r="CR208" i="6"/>
  <c r="AG208" i="6"/>
  <c r="AI208" i="6"/>
  <c r="CT208" i="6"/>
  <c r="CV208" i="6"/>
  <c r="CX208" i="6"/>
  <c r="CZ208" i="6"/>
  <c r="AQ208" i="6"/>
  <c r="DB208" i="6"/>
  <c r="AO208" i="6"/>
  <c r="Y208" i="6"/>
  <c r="CP208" i="6" s="1"/>
  <c r="AA208" i="6"/>
  <c r="AC208" i="6"/>
  <c r="AE208" i="6"/>
  <c r="AK208" i="6"/>
  <c r="AM208" i="6"/>
  <c r="J208" i="6"/>
  <c r="N208" i="6" s="1"/>
  <c r="H208" i="6"/>
  <c r="L208" i="6"/>
  <c r="R208" i="6"/>
  <c r="V208" i="6" s="1"/>
  <c r="P208" i="6"/>
  <c r="T208" i="6" s="1"/>
  <c r="F208" i="6"/>
  <c r="FK72" i="6"/>
  <c r="GD72" i="6"/>
  <c r="GF72" i="6"/>
  <c r="GA72" i="6"/>
  <c r="GH72" i="6"/>
  <c r="GJ72" i="6"/>
  <c r="GL72" i="6"/>
  <c r="GN72" i="6"/>
  <c r="GP72" i="6"/>
  <c r="FG72" i="6"/>
  <c r="FI72" i="6"/>
  <c r="FU72" i="6"/>
  <c r="FW72" i="6"/>
  <c r="DM72" i="6"/>
  <c r="DF72" i="6"/>
  <c r="DO72" i="6"/>
  <c r="DS72" i="6"/>
  <c r="DU72" i="6"/>
  <c r="FY72" i="6"/>
  <c r="CR72" i="6"/>
  <c r="CT72" i="6"/>
  <c r="CV72" i="6"/>
  <c r="CX72" i="6"/>
  <c r="CZ72" i="6"/>
  <c r="DB72" i="6"/>
  <c r="DD72" i="6"/>
  <c r="DH72" i="6"/>
  <c r="Y72" i="6"/>
  <c r="CP72" i="6" s="1"/>
  <c r="AA72" i="6"/>
  <c r="AC72" i="6"/>
  <c r="AE72" i="6"/>
  <c r="AG72" i="6"/>
  <c r="AI72" i="6"/>
  <c r="AK72" i="6"/>
  <c r="AM72" i="6"/>
  <c r="AO72" i="6"/>
  <c r="AQ72" i="6"/>
  <c r="D72" i="6"/>
  <c r="F72" i="6"/>
  <c r="H72" i="6"/>
  <c r="J72" i="6"/>
  <c r="N72" i="6" s="1"/>
  <c r="L72" i="6"/>
  <c r="P72" i="6"/>
  <c r="T72" i="6" s="1"/>
  <c r="R72" i="6"/>
  <c r="V72" i="6" s="1"/>
  <c r="J142" i="6"/>
  <c r="N142" i="6" s="1"/>
  <c r="GD142" i="6"/>
  <c r="GF142" i="6"/>
  <c r="GH142" i="6"/>
  <c r="GJ142" i="6"/>
  <c r="GL142" i="6"/>
  <c r="GN142" i="6"/>
  <c r="GP142" i="6"/>
  <c r="FG142" i="6"/>
  <c r="FI142" i="6"/>
  <c r="FK142" i="6"/>
  <c r="FU142" i="6"/>
  <c r="FW142" i="6"/>
  <c r="FY142" i="6"/>
  <c r="GA142" i="6"/>
  <c r="DM142" i="6"/>
  <c r="DO142" i="6"/>
  <c r="DS142" i="6"/>
  <c r="DU142" i="6"/>
  <c r="CR142" i="6"/>
  <c r="CT142" i="6"/>
  <c r="CV142" i="6"/>
  <c r="CX142" i="6"/>
  <c r="CZ142" i="6"/>
  <c r="DB142" i="6"/>
  <c r="DD142" i="6"/>
  <c r="DF142" i="6"/>
  <c r="DH142" i="6"/>
  <c r="Y142" i="6"/>
  <c r="CP142" i="6" s="1"/>
  <c r="AA142" i="6"/>
  <c r="AC142" i="6"/>
  <c r="AE142" i="6"/>
  <c r="AG142" i="6"/>
  <c r="AI142" i="6"/>
  <c r="AK142" i="6"/>
  <c r="AM142" i="6"/>
  <c r="AO142" i="6"/>
  <c r="AQ142" i="6"/>
  <c r="D142" i="6"/>
  <c r="F142" i="6"/>
  <c r="H142" i="6"/>
  <c r="P142" i="6"/>
  <c r="T142" i="6" s="1"/>
  <c r="L142" i="6"/>
  <c r="R142" i="6"/>
  <c r="V142" i="6" s="1"/>
  <c r="D145" i="6"/>
  <c r="GF145" i="6"/>
  <c r="GD145" i="6"/>
  <c r="GH145" i="6"/>
  <c r="GJ145" i="6"/>
  <c r="GL145" i="6"/>
  <c r="GN145" i="6"/>
  <c r="GP145" i="6"/>
  <c r="DM145" i="6"/>
  <c r="DO145" i="6"/>
  <c r="DS145" i="6"/>
  <c r="DU145" i="6"/>
  <c r="FG145" i="6"/>
  <c r="FI145" i="6"/>
  <c r="FK145" i="6"/>
  <c r="FU145" i="6"/>
  <c r="FW145" i="6"/>
  <c r="FY145" i="6"/>
  <c r="GA145" i="6"/>
  <c r="CR145" i="6"/>
  <c r="CT145" i="6"/>
  <c r="CV145" i="6"/>
  <c r="CX145" i="6"/>
  <c r="CZ145" i="6"/>
  <c r="DB145" i="6"/>
  <c r="DD145" i="6"/>
  <c r="DF145" i="6"/>
  <c r="DH145" i="6"/>
  <c r="AQ145" i="6"/>
  <c r="Y145" i="6"/>
  <c r="CP145" i="6" s="1"/>
  <c r="AA145" i="6"/>
  <c r="AC145" i="6"/>
  <c r="AE145" i="6"/>
  <c r="AG145" i="6"/>
  <c r="AI145" i="6"/>
  <c r="AO145" i="6"/>
  <c r="AM145" i="6"/>
  <c r="H145" i="6"/>
  <c r="L145" i="6"/>
  <c r="AK145" i="6"/>
  <c r="P145" i="6"/>
  <c r="T145" i="6" s="1"/>
  <c r="R145" i="6"/>
  <c r="V145" i="6" s="1"/>
  <c r="F145" i="6"/>
  <c r="J145" i="6"/>
  <c r="N145" i="6" s="1"/>
  <c r="F184" i="6"/>
  <c r="GN184" i="6"/>
  <c r="GJ184" i="6"/>
  <c r="GL184" i="6"/>
  <c r="FK184" i="6"/>
  <c r="GP184" i="6"/>
  <c r="FU184" i="6"/>
  <c r="FW184" i="6"/>
  <c r="GD184" i="6"/>
  <c r="GF184" i="6"/>
  <c r="FG184" i="6"/>
  <c r="FI184" i="6"/>
  <c r="FY184" i="6"/>
  <c r="GA184" i="6"/>
  <c r="GH184" i="6"/>
  <c r="DM184" i="6"/>
  <c r="DO184" i="6"/>
  <c r="DS184" i="6"/>
  <c r="DU184" i="6"/>
  <c r="DD184" i="6"/>
  <c r="DF184" i="6"/>
  <c r="DH184" i="6"/>
  <c r="CR184" i="6"/>
  <c r="CT184" i="6"/>
  <c r="CV184" i="6"/>
  <c r="CX184" i="6"/>
  <c r="CZ184" i="6"/>
  <c r="AE184" i="6"/>
  <c r="AG184" i="6"/>
  <c r="AI184" i="6"/>
  <c r="AK184" i="6"/>
  <c r="AQ184" i="6"/>
  <c r="DB184" i="6"/>
  <c r="D184" i="6"/>
  <c r="Y184" i="6"/>
  <c r="CP184" i="6" s="1"/>
  <c r="AA184" i="6"/>
  <c r="AC184" i="6"/>
  <c r="AM184" i="6"/>
  <c r="AO184" i="6"/>
  <c r="P184" i="6"/>
  <c r="T184" i="6" s="1"/>
  <c r="R184" i="6"/>
  <c r="V184" i="6" s="1"/>
  <c r="J184" i="6"/>
  <c r="N184" i="6" s="1"/>
  <c r="L184" i="6"/>
  <c r="H184" i="6"/>
  <c r="L163" i="6"/>
  <c r="FW163" i="6"/>
  <c r="FY163" i="6"/>
  <c r="GA163" i="6"/>
  <c r="GD163" i="6"/>
  <c r="GF163" i="6"/>
  <c r="GH163" i="6"/>
  <c r="GJ163" i="6"/>
  <c r="GL163" i="6"/>
  <c r="GN163" i="6"/>
  <c r="GP163" i="6"/>
  <c r="FG163" i="6"/>
  <c r="FI163" i="6"/>
  <c r="DM163" i="6"/>
  <c r="FK163" i="6"/>
  <c r="DO163" i="6"/>
  <c r="FU163" i="6"/>
  <c r="DS163" i="6"/>
  <c r="DU163" i="6"/>
  <c r="CR163" i="6"/>
  <c r="CT163" i="6"/>
  <c r="CV163" i="6"/>
  <c r="CX163" i="6"/>
  <c r="CZ163" i="6"/>
  <c r="DB163" i="6"/>
  <c r="DD163" i="6"/>
  <c r="DF163" i="6"/>
  <c r="DH163" i="6"/>
  <c r="Y163" i="6"/>
  <c r="CP163" i="6" s="1"/>
  <c r="AA163" i="6"/>
  <c r="AC163" i="6"/>
  <c r="AE163" i="6"/>
  <c r="AG163" i="6"/>
  <c r="AI163" i="6"/>
  <c r="AK163" i="6"/>
  <c r="AO163" i="6"/>
  <c r="AQ163" i="6"/>
  <c r="R163" i="6"/>
  <c r="V163" i="6" s="1"/>
  <c r="J163" i="6"/>
  <c r="N163" i="6" s="1"/>
  <c r="AM163" i="6"/>
  <c r="H163" i="6"/>
  <c r="D163" i="6"/>
  <c r="F163" i="6"/>
  <c r="P163" i="6"/>
  <c r="T163" i="6" s="1"/>
  <c r="GN115" i="6"/>
  <c r="GP115" i="6"/>
  <c r="GF115" i="6"/>
  <c r="GH115" i="6"/>
  <c r="FW115" i="6"/>
  <c r="FY115" i="6"/>
  <c r="GA115" i="6"/>
  <c r="GD115" i="6"/>
  <c r="GJ115" i="6"/>
  <c r="GL115" i="6"/>
  <c r="FU115" i="6"/>
  <c r="DM115" i="6"/>
  <c r="DO115" i="6"/>
  <c r="DS115" i="6"/>
  <c r="DU115" i="6"/>
  <c r="FG115" i="6"/>
  <c r="FI115" i="6"/>
  <c r="CR115" i="6"/>
  <c r="CT115" i="6"/>
  <c r="CV115" i="6"/>
  <c r="FK115" i="6"/>
  <c r="CX115" i="6"/>
  <c r="CZ115" i="6"/>
  <c r="DB115" i="6"/>
  <c r="DD115" i="6"/>
  <c r="DF115" i="6"/>
  <c r="DH115" i="6"/>
  <c r="Y115" i="6"/>
  <c r="CP115" i="6" s="1"/>
  <c r="AA115" i="6"/>
  <c r="AC115" i="6"/>
  <c r="AE115" i="6"/>
  <c r="AG115" i="6"/>
  <c r="AI115" i="6"/>
  <c r="AK115" i="6"/>
  <c r="AM115" i="6"/>
  <c r="AO115" i="6"/>
  <c r="AQ115" i="6"/>
  <c r="R115" i="6"/>
  <c r="V115" i="6" s="1"/>
  <c r="H115" i="6"/>
  <c r="J115" i="6"/>
  <c r="N115" i="6" s="1"/>
  <c r="L115" i="6"/>
  <c r="D115" i="6"/>
  <c r="F115" i="6"/>
  <c r="P115" i="6"/>
  <c r="T115" i="6" s="1"/>
  <c r="D84" i="6"/>
  <c r="GP84" i="6"/>
  <c r="GD84" i="6"/>
  <c r="GH84" i="6"/>
  <c r="GJ84" i="6"/>
  <c r="GN84" i="6"/>
  <c r="FK84" i="6"/>
  <c r="FU84" i="6"/>
  <c r="FW84" i="6"/>
  <c r="FY84" i="6"/>
  <c r="GA84" i="6"/>
  <c r="GF84" i="6"/>
  <c r="GL84" i="6"/>
  <c r="DM84" i="6"/>
  <c r="DO84" i="6"/>
  <c r="DS84" i="6"/>
  <c r="DU84" i="6"/>
  <c r="FG84" i="6"/>
  <c r="FI84" i="6"/>
  <c r="CR84" i="6"/>
  <c r="CT84" i="6"/>
  <c r="CV84" i="6"/>
  <c r="CX84" i="6"/>
  <c r="CZ84" i="6"/>
  <c r="DB84" i="6"/>
  <c r="DD84" i="6"/>
  <c r="DF84" i="6"/>
  <c r="DH84" i="6"/>
  <c r="Y84" i="6"/>
  <c r="CP84" i="6" s="1"/>
  <c r="AA84" i="6"/>
  <c r="AC84" i="6"/>
  <c r="AE84" i="6"/>
  <c r="AG84" i="6"/>
  <c r="AI84" i="6"/>
  <c r="AK84" i="6"/>
  <c r="AM84" i="6"/>
  <c r="AO84" i="6"/>
  <c r="AQ84" i="6"/>
  <c r="H84" i="6"/>
  <c r="L84" i="6"/>
  <c r="R84" i="6"/>
  <c r="V84" i="6" s="1"/>
  <c r="P84" i="6"/>
  <c r="T84" i="6" s="1"/>
  <c r="F84" i="6"/>
  <c r="J84" i="6"/>
  <c r="N84" i="6" s="1"/>
  <c r="D63" i="6"/>
  <c r="GD63" i="6"/>
  <c r="GH63" i="6"/>
  <c r="GJ63" i="6"/>
  <c r="GN63" i="6"/>
  <c r="GP63" i="6"/>
  <c r="GF63" i="6"/>
  <c r="GL63" i="6"/>
  <c r="FG63" i="6"/>
  <c r="FI63" i="6"/>
  <c r="FK63" i="6"/>
  <c r="FU63" i="6"/>
  <c r="FW63" i="6"/>
  <c r="FY63" i="6"/>
  <c r="GA63" i="6"/>
  <c r="CR63" i="6"/>
  <c r="CT63" i="6"/>
  <c r="DM63" i="6"/>
  <c r="DO63" i="6"/>
  <c r="DS63" i="6"/>
  <c r="DU63" i="6"/>
  <c r="DD63" i="6"/>
  <c r="DF63" i="6"/>
  <c r="DH63" i="6"/>
  <c r="CV63" i="6"/>
  <c r="CX63" i="6"/>
  <c r="CZ63" i="6"/>
  <c r="Y63" i="6"/>
  <c r="CP63" i="6" s="1"/>
  <c r="AA63" i="6"/>
  <c r="AC63" i="6"/>
  <c r="AE63" i="6"/>
  <c r="DB63" i="6"/>
  <c r="AG63" i="6"/>
  <c r="AI63" i="6"/>
  <c r="AK63" i="6"/>
  <c r="AM63" i="6"/>
  <c r="AO63" i="6"/>
  <c r="AQ63" i="6"/>
  <c r="F63" i="6"/>
  <c r="J63" i="6"/>
  <c r="N63" i="6" s="1"/>
  <c r="L63" i="6"/>
  <c r="P63" i="6"/>
  <c r="T63" i="6" s="1"/>
  <c r="R63" i="6"/>
  <c r="V63" i="6" s="1"/>
  <c r="H63" i="6"/>
  <c r="J10" i="6"/>
  <c r="N10" i="6" s="1"/>
  <c r="FW10" i="6"/>
  <c r="GD10" i="6"/>
  <c r="GF10" i="6"/>
  <c r="GH10" i="6"/>
  <c r="GJ10" i="6"/>
  <c r="GL10" i="6"/>
  <c r="GN10" i="6"/>
  <c r="GP10" i="6"/>
  <c r="FG10" i="6"/>
  <c r="FI10" i="6"/>
  <c r="FK10" i="6"/>
  <c r="FU10" i="6"/>
  <c r="FY10" i="6"/>
  <c r="GA10" i="6"/>
  <c r="CT10" i="6"/>
  <c r="CV10" i="6"/>
  <c r="CX10" i="6"/>
  <c r="CZ10" i="6"/>
  <c r="DB10" i="6"/>
  <c r="DD10" i="6"/>
  <c r="DF10" i="6"/>
  <c r="DH10" i="6"/>
  <c r="DM10" i="6"/>
  <c r="DO10" i="6"/>
  <c r="DS10" i="6"/>
  <c r="DU10" i="6"/>
  <c r="AQ10" i="6"/>
  <c r="CR10" i="6"/>
  <c r="Y10" i="6"/>
  <c r="CP10" i="6" s="1"/>
  <c r="AA10" i="6"/>
  <c r="AC10" i="6"/>
  <c r="AE10" i="6"/>
  <c r="AG10" i="6"/>
  <c r="AI10" i="6"/>
  <c r="AK10" i="6"/>
  <c r="AO10" i="6"/>
  <c r="AM10" i="6"/>
  <c r="R10" i="6"/>
  <c r="V10" i="6" s="1"/>
  <c r="D10" i="6"/>
  <c r="F10" i="6"/>
  <c r="H10" i="6"/>
  <c r="P10" i="6"/>
  <c r="T10" i="6" s="1"/>
  <c r="L10" i="6"/>
  <c r="H38" i="6"/>
  <c r="FG38" i="6"/>
  <c r="FW38" i="6"/>
  <c r="GD38" i="6"/>
  <c r="GF38" i="6"/>
  <c r="GH38" i="6"/>
  <c r="GJ38" i="6"/>
  <c r="GL38" i="6"/>
  <c r="GN38" i="6"/>
  <c r="GP38" i="6"/>
  <c r="FI38" i="6"/>
  <c r="FK38" i="6"/>
  <c r="FU38" i="6"/>
  <c r="FY38" i="6"/>
  <c r="GA38" i="6"/>
  <c r="DM38" i="6"/>
  <c r="DO38" i="6"/>
  <c r="DS38" i="6"/>
  <c r="DU38" i="6"/>
  <c r="CR38" i="6"/>
  <c r="CT38" i="6"/>
  <c r="CV38" i="6"/>
  <c r="CX38" i="6"/>
  <c r="CZ38" i="6"/>
  <c r="DB38" i="6"/>
  <c r="DD38" i="6"/>
  <c r="DF38" i="6"/>
  <c r="Y38" i="6"/>
  <c r="CP38" i="6" s="1"/>
  <c r="AA38" i="6"/>
  <c r="DH38" i="6"/>
  <c r="AC38" i="6"/>
  <c r="AE38" i="6"/>
  <c r="AG38" i="6"/>
  <c r="AI38" i="6"/>
  <c r="AK38" i="6"/>
  <c r="AM38" i="6"/>
  <c r="AO38" i="6"/>
  <c r="AQ38" i="6"/>
  <c r="P38" i="6"/>
  <c r="T38" i="6" s="1"/>
  <c r="D38" i="6"/>
  <c r="L38" i="6"/>
  <c r="R38" i="6"/>
  <c r="V38" i="6" s="1"/>
  <c r="F38" i="6"/>
  <c r="J38" i="6"/>
  <c r="N38" i="6" s="1"/>
  <c r="P29" i="6"/>
  <c r="T29" i="6" s="1"/>
  <c r="GD29" i="6"/>
  <c r="GF29" i="6"/>
  <c r="GJ29" i="6"/>
  <c r="GL29" i="6"/>
  <c r="GN29" i="6"/>
  <c r="GP29" i="6"/>
  <c r="FG29" i="6"/>
  <c r="FI29" i="6"/>
  <c r="FK29" i="6"/>
  <c r="FU29" i="6"/>
  <c r="FW29" i="6"/>
  <c r="FY29" i="6"/>
  <c r="GH29" i="6"/>
  <c r="GA29" i="6"/>
  <c r="DS29" i="6"/>
  <c r="CX29" i="6"/>
  <c r="DU29" i="6"/>
  <c r="CZ29" i="6"/>
  <c r="DB29" i="6"/>
  <c r="DD29" i="6"/>
  <c r="DF29" i="6"/>
  <c r="DH29" i="6"/>
  <c r="DM29" i="6"/>
  <c r="DO29" i="6"/>
  <c r="CR29" i="6"/>
  <c r="CT29" i="6"/>
  <c r="CV29" i="6"/>
  <c r="AA29" i="6"/>
  <c r="AC29" i="6"/>
  <c r="AE29" i="6"/>
  <c r="AG29" i="6"/>
  <c r="AI29" i="6"/>
  <c r="AK29" i="6"/>
  <c r="AM29" i="6"/>
  <c r="AO29" i="6"/>
  <c r="AQ29" i="6"/>
  <c r="Y29" i="6"/>
  <c r="CP29" i="6" s="1"/>
  <c r="F29" i="6"/>
  <c r="H29" i="6"/>
  <c r="J29" i="6"/>
  <c r="N29" i="6" s="1"/>
  <c r="L29" i="6"/>
  <c r="R29" i="6"/>
  <c r="V29" i="6" s="1"/>
  <c r="D29" i="6"/>
  <c r="R158" i="6"/>
  <c r="V158" i="6" s="1"/>
  <c r="GD158" i="6"/>
  <c r="GF158" i="6"/>
  <c r="GH158" i="6"/>
  <c r="GJ158" i="6"/>
  <c r="GL158" i="6"/>
  <c r="GN158" i="6"/>
  <c r="GP158" i="6"/>
  <c r="FI158" i="6"/>
  <c r="FK158" i="6"/>
  <c r="FU158" i="6"/>
  <c r="FW158" i="6"/>
  <c r="FY158" i="6"/>
  <c r="GA158" i="6"/>
  <c r="DM158" i="6"/>
  <c r="DO158" i="6"/>
  <c r="DS158" i="6"/>
  <c r="DU158" i="6"/>
  <c r="CV158" i="6"/>
  <c r="CX158" i="6"/>
  <c r="CZ158" i="6"/>
  <c r="DB158" i="6"/>
  <c r="DD158" i="6"/>
  <c r="DF158" i="6"/>
  <c r="DH158" i="6"/>
  <c r="FG158" i="6"/>
  <c r="CR158" i="6"/>
  <c r="Y158" i="6"/>
  <c r="CP158" i="6" s="1"/>
  <c r="AA158" i="6"/>
  <c r="AC158" i="6"/>
  <c r="AE158" i="6"/>
  <c r="AG158" i="6"/>
  <c r="CT158" i="6"/>
  <c r="AI158" i="6"/>
  <c r="AK158" i="6"/>
  <c r="AM158" i="6"/>
  <c r="AO158" i="6"/>
  <c r="AQ158" i="6"/>
  <c r="D158" i="6"/>
  <c r="P158" i="6"/>
  <c r="T158" i="6" s="1"/>
  <c r="L158" i="6"/>
  <c r="J158" i="6"/>
  <c r="N158" i="6" s="1"/>
  <c r="H158" i="6"/>
  <c r="F158" i="6"/>
  <c r="D205" i="6"/>
  <c r="GH205" i="6"/>
  <c r="GP205" i="6"/>
  <c r="FG205" i="6"/>
  <c r="GD205" i="6"/>
  <c r="GF205" i="6"/>
  <c r="GJ205" i="6"/>
  <c r="GL205" i="6"/>
  <c r="GN205" i="6"/>
  <c r="DM205" i="6"/>
  <c r="DO205" i="6"/>
  <c r="DS205" i="6"/>
  <c r="DU205" i="6"/>
  <c r="FI205" i="6"/>
  <c r="FK205" i="6"/>
  <c r="FU205" i="6"/>
  <c r="FW205" i="6"/>
  <c r="FY205" i="6"/>
  <c r="GA205" i="6"/>
  <c r="CV205" i="6"/>
  <c r="DB205" i="6"/>
  <c r="DD205" i="6"/>
  <c r="CR205" i="6"/>
  <c r="CT205" i="6"/>
  <c r="CX205" i="6"/>
  <c r="CZ205" i="6"/>
  <c r="DF205" i="6"/>
  <c r="DH205" i="6"/>
  <c r="L205" i="6"/>
  <c r="J205" i="6"/>
  <c r="N205" i="6" s="1"/>
  <c r="Y205" i="6"/>
  <c r="CP205" i="6" s="1"/>
  <c r="P205" i="6"/>
  <c r="T205" i="6" s="1"/>
  <c r="AA205" i="6"/>
  <c r="AC205" i="6"/>
  <c r="AE205" i="6"/>
  <c r="AG205" i="6"/>
  <c r="AI205" i="6"/>
  <c r="AK205" i="6"/>
  <c r="AM205" i="6"/>
  <c r="AO205" i="6"/>
  <c r="AQ205" i="6"/>
  <c r="R205" i="6"/>
  <c r="V205" i="6" s="1"/>
  <c r="H205" i="6"/>
  <c r="F205" i="6"/>
  <c r="J82" i="6"/>
  <c r="N82" i="6" s="1"/>
  <c r="FW82" i="6"/>
  <c r="GD82" i="6"/>
  <c r="GF82" i="6"/>
  <c r="GH82" i="6"/>
  <c r="GJ82" i="6"/>
  <c r="GL82" i="6"/>
  <c r="GN82" i="6"/>
  <c r="GP82" i="6"/>
  <c r="FG82" i="6"/>
  <c r="FI82" i="6"/>
  <c r="FK82" i="6"/>
  <c r="FU82" i="6"/>
  <c r="FY82" i="6"/>
  <c r="GA82" i="6"/>
  <c r="DM82" i="6"/>
  <c r="DO82" i="6"/>
  <c r="DS82" i="6"/>
  <c r="DU82" i="6"/>
  <c r="CR82" i="6"/>
  <c r="CT82" i="6"/>
  <c r="CV82" i="6"/>
  <c r="CX82" i="6"/>
  <c r="CZ82" i="6"/>
  <c r="DB82" i="6"/>
  <c r="DD82" i="6"/>
  <c r="DF82" i="6"/>
  <c r="DH82" i="6"/>
  <c r="Y82" i="6"/>
  <c r="CP82" i="6" s="1"/>
  <c r="AA82" i="6"/>
  <c r="AC82" i="6"/>
  <c r="AE82" i="6"/>
  <c r="AG82" i="6"/>
  <c r="AI82" i="6"/>
  <c r="AK82" i="6"/>
  <c r="AM82" i="6"/>
  <c r="AO82" i="6"/>
  <c r="AQ82" i="6"/>
  <c r="F82" i="6"/>
  <c r="H82" i="6"/>
  <c r="P82" i="6"/>
  <c r="T82" i="6" s="1"/>
  <c r="R82" i="6"/>
  <c r="V82" i="6" s="1"/>
  <c r="D82" i="6"/>
  <c r="L82" i="6"/>
  <c r="J106" i="6"/>
  <c r="N106" i="6" s="1"/>
  <c r="GD106" i="6"/>
  <c r="GF106" i="6"/>
  <c r="GH106" i="6"/>
  <c r="GJ106" i="6"/>
  <c r="GL106" i="6"/>
  <c r="GN106" i="6"/>
  <c r="GP106" i="6"/>
  <c r="FG106" i="6"/>
  <c r="FI106" i="6"/>
  <c r="FK106" i="6"/>
  <c r="FU106" i="6"/>
  <c r="FW106" i="6"/>
  <c r="FY106" i="6"/>
  <c r="GA106" i="6"/>
  <c r="DM106" i="6"/>
  <c r="DO106" i="6"/>
  <c r="DS106" i="6"/>
  <c r="DU106" i="6"/>
  <c r="CR106" i="6"/>
  <c r="CT106" i="6"/>
  <c r="CV106" i="6"/>
  <c r="CX106" i="6"/>
  <c r="CZ106" i="6"/>
  <c r="DB106" i="6"/>
  <c r="DD106" i="6"/>
  <c r="DF106" i="6"/>
  <c r="DH106" i="6"/>
  <c r="Y106" i="6"/>
  <c r="CP106" i="6" s="1"/>
  <c r="AA106" i="6"/>
  <c r="AC106" i="6"/>
  <c r="AE106" i="6"/>
  <c r="AG106" i="6"/>
  <c r="AI106" i="6"/>
  <c r="AK106" i="6"/>
  <c r="AM106" i="6"/>
  <c r="AO106" i="6"/>
  <c r="AQ106" i="6"/>
  <c r="D106" i="6"/>
  <c r="F106" i="6"/>
  <c r="H106" i="6"/>
  <c r="P106" i="6"/>
  <c r="T106" i="6" s="1"/>
  <c r="R106" i="6"/>
  <c r="V106" i="6" s="1"/>
  <c r="L106" i="6"/>
  <c r="D126" i="6"/>
  <c r="GD126" i="6"/>
  <c r="GJ126" i="6"/>
  <c r="GL126" i="6"/>
  <c r="GN126" i="6"/>
  <c r="GP126" i="6"/>
  <c r="GH126" i="6"/>
  <c r="FG126" i="6"/>
  <c r="FI126" i="6"/>
  <c r="FK126" i="6"/>
  <c r="FU126" i="6"/>
  <c r="FW126" i="6"/>
  <c r="FY126" i="6"/>
  <c r="GA126" i="6"/>
  <c r="DM126" i="6"/>
  <c r="DO126" i="6"/>
  <c r="DS126" i="6"/>
  <c r="GF126" i="6"/>
  <c r="DU126" i="6"/>
  <c r="CR126" i="6"/>
  <c r="CT126" i="6"/>
  <c r="CV126" i="6"/>
  <c r="CX126" i="6"/>
  <c r="CZ126" i="6"/>
  <c r="DB126" i="6"/>
  <c r="DD126" i="6"/>
  <c r="DF126" i="6"/>
  <c r="DH126" i="6"/>
  <c r="AM126" i="6"/>
  <c r="AO126" i="6"/>
  <c r="AQ126" i="6"/>
  <c r="Y126" i="6"/>
  <c r="CP126" i="6" s="1"/>
  <c r="AA126" i="6"/>
  <c r="AC126" i="6"/>
  <c r="AE126" i="6"/>
  <c r="AG126" i="6"/>
  <c r="AK126" i="6"/>
  <c r="R126" i="6"/>
  <c r="V126" i="6" s="1"/>
  <c r="AI126" i="6"/>
  <c r="F126" i="6"/>
  <c r="H126" i="6"/>
  <c r="J126" i="6"/>
  <c r="N126" i="6" s="1"/>
  <c r="P126" i="6"/>
  <c r="T126" i="6" s="1"/>
  <c r="L126" i="6"/>
  <c r="R64" i="6"/>
  <c r="V64" i="6" s="1"/>
  <c r="GH64" i="6"/>
  <c r="GJ64" i="6"/>
  <c r="GL64" i="6"/>
  <c r="GN64" i="6"/>
  <c r="GP64" i="6"/>
  <c r="GD64" i="6"/>
  <c r="GF64" i="6"/>
  <c r="FG64" i="6"/>
  <c r="FI64" i="6"/>
  <c r="FK64" i="6"/>
  <c r="FU64" i="6"/>
  <c r="FW64" i="6"/>
  <c r="FY64" i="6"/>
  <c r="GA64" i="6"/>
  <c r="DM64" i="6"/>
  <c r="DO64" i="6"/>
  <c r="DS64" i="6"/>
  <c r="DU64" i="6"/>
  <c r="CR64" i="6"/>
  <c r="CT64" i="6"/>
  <c r="CV64" i="6"/>
  <c r="CX64" i="6"/>
  <c r="CZ64" i="6"/>
  <c r="DB64" i="6"/>
  <c r="DD64" i="6"/>
  <c r="DF64" i="6"/>
  <c r="DH64" i="6"/>
  <c r="AE64" i="6"/>
  <c r="AG64" i="6"/>
  <c r="AI64" i="6"/>
  <c r="AK64" i="6"/>
  <c r="AM64" i="6"/>
  <c r="AO64" i="6"/>
  <c r="AQ64" i="6"/>
  <c r="Y64" i="6"/>
  <c r="CP64" i="6" s="1"/>
  <c r="AC64" i="6"/>
  <c r="AA64" i="6"/>
  <c r="J64" i="6"/>
  <c r="N64" i="6" s="1"/>
  <c r="P64" i="6"/>
  <c r="T64" i="6" s="1"/>
  <c r="F64" i="6"/>
  <c r="H64" i="6"/>
  <c r="L64" i="6"/>
  <c r="D64" i="6"/>
  <c r="F23" i="6"/>
  <c r="GF23" i="6"/>
  <c r="GH23" i="6"/>
  <c r="GJ23" i="6"/>
  <c r="GL23" i="6"/>
  <c r="GN23" i="6"/>
  <c r="GP23" i="6"/>
  <c r="GD23" i="6"/>
  <c r="FG23" i="6"/>
  <c r="FI23" i="6"/>
  <c r="FK23" i="6"/>
  <c r="FU23" i="6"/>
  <c r="FW23" i="6"/>
  <c r="FY23" i="6"/>
  <c r="GA23" i="6"/>
  <c r="DS23" i="6"/>
  <c r="DU23" i="6"/>
  <c r="CR23" i="6"/>
  <c r="CT23" i="6"/>
  <c r="CV23" i="6"/>
  <c r="CX23" i="6"/>
  <c r="CZ23" i="6"/>
  <c r="DB23" i="6"/>
  <c r="DM23" i="6"/>
  <c r="DO23" i="6"/>
  <c r="Y23" i="6"/>
  <c r="CP23" i="6" s="1"/>
  <c r="AA23" i="6"/>
  <c r="AC23" i="6"/>
  <c r="AM23" i="6"/>
  <c r="DD23" i="6"/>
  <c r="DF23" i="6"/>
  <c r="DH23" i="6"/>
  <c r="AI23" i="6"/>
  <c r="AK23" i="6"/>
  <c r="AO23" i="6"/>
  <c r="AQ23" i="6"/>
  <c r="AG23" i="6"/>
  <c r="AE23" i="6"/>
  <c r="L23" i="6"/>
  <c r="P23" i="6"/>
  <c r="T23" i="6" s="1"/>
  <c r="R23" i="6"/>
  <c r="V23" i="6" s="1"/>
  <c r="D23" i="6"/>
  <c r="H23" i="6"/>
  <c r="J23" i="6"/>
  <c r="N23" i="6" s="1"/>
  <c r="J196" i="6"/>
  <c r="N196" i="6" s="1"/>
  <c r="GD196" i="6"/>
  <c r="GF196" i="6"/>
  <c r="GH196" i="6"/>
  <c r="GJ196" i="6"/>
  <c r="GL196" i="6"/>
  <c r="GN196" i="6"/>
  <c r="GP196" i="6"/>
  <c r="FG196" i="6"/>
  <c r="FI196" i="6"/>
  <c r="FK196" i="6"/>
  <c r="FU196" i="6"/>
  <c r="FW196" i="6"/>
  <c r="FY196" i="6"/>
  <c r="GA196" i="6"/>
  <c r="DM196" i="6"/>
  <c r="DO196" i="6"/>
  <c r="DS196" i="6"/>
  <c r="DU196" i="6"/>
  <c r="DD196" i="6"/>
  <c r="DF196" i="6"/>
  <c r="DH196" i="6"/>
  <c r="CR196" i="6"/>
  <c r="AE196" i="6"/>
  <c r="AG196" i="6"/>
  <c r="AI196" i="6"/>
  <c r="AQ196" i="6"/>
  <c r="CT196" i="6"/>
  <c r="CV196" i="6"/>
  <c r="CX196" i="6"/>
  <c r="CZ196" i="6"/>
  <c r="DB196" i="6"/>
  <c r="Y196" i="6"/>
  <c r="CP196" i="6" s="1"/>
  <c r="D196" i="6"/>
  <c r="AA196" i="6"/>
  <c r="AC196" i="6"/>
  <c r="AK196" i="6"/>
  <c r="AM196" i="6"/>
  <c r="AO196" i="6"/>
  <c r="F196" i="6"/>
  <c r="P196" i="6"/>
  <c r="T196" i="6" s="1"/>
  <c r="L196" i="6"/>
  <c r="H196" i="6"/>
  <c r="R196" i="6"/>
  <c r="V196" i="6" s="1"/>
  <c r="P132" i="6"/>
  <c r="T132" i="6" s="1"/>
  <c r="GP132" i="6"/>
  <c r="GJ132" i="6"/>
  <c r="FY132" i="6"/>
  <c r="GL132" i="6"/>
  <c r="GA132" i="6"/>
  <c r="GN132" i="6"/>
  <c r="GD132" i="6"/>
  <c r="GF132" i="6"/>
  <c r="DM132" i="6"/>
  <c r="DO132" i="6"/>
  <c r="DS132" i="6"/>
  <c r="DU132" i="6"/>
  <c r="GH132" i="6"/>
  <c r="FG132" i="6"/>
  <c r="FI132" i="6"/>
  <c r="FK132" i="6"/>
  <c r="FU132" i="6"/>
  <c r="FW132" i="6"/>
  <c r="CR132" i="6"/>
  <c r="CT132" i="6"/>
  <c r="CV132" i="6"/>
  <c r="CX132" i="6"/>
  <c r="CZ132" i="6"/>
  <c r="DB132" i="6"/>
  <c r="DD132" i="6"/>
  <c r="DF132" i="6"/>
  <c r="DH132" i="6"/>
  <c r="Y132" i="6"/>
  <c r="CP132" i="6" s="1"/>
  <c r="AA132" i="6"/>
  <c r="AC132" i="6"/>
  <c r="AE132" i="6"/>
  <c r="AG132" i="6"/>
  <c r="AI132" i="6"/>
  <c r="AK132" i="6"/>
  <c r="AM132" i="6"/>
  <c r="AO132" i="6"/>
  <c r="AQ132" i="6"/>
  <c r="D132" i="6"/>
  <c r="F132" i="6"/>
  <c r="H132" i="6"/>
  <c r="R132" i="6"/>
  <c r="V132" i="6" s="1"/>
  <c r="L132" i="6"/>
  <c r="J132" i="6"/>
  <c r="N132" i="6" s="1"/>
  <c r="F21" i="6"/>
  <c r="FU21" i="6"/>
  <c r="GD21" i="6"/>
  <c r="GF21" i="6"/>
  <c r="GH21" i="6"/>
  <c r="GJ21" i="6"/>
  <c r="GL21" i="6"/>
  <c r="GN21" i="6"/>
  <c r="GP21" i="6"/>
  <c r="FG21" i="6"/>
  <c r="FI21" i="6"/>
  <c r="FK21" i="6"/>
  <c r="FW21" i="6"/>
  <c r="FY21" i="6"/>
  <c r="GA21" i="6"/>
  <c r="CR21" i="6"/>
  <c r="DM21" i="6"/>
  <c r="CT21" i="6"/>
  <c r="DO21" i="6"/>
  <c r="DS21" i="6"/>
  <c r="DU21" i="6"/>
  <c r="DB21" i="6"/>
  <c r="CV21" i="6"/>
  <c r="AE21" i="6"/>
  <c r="CX21" i="6"/>
  <c r="CZ21" i="6"/>
  <c r="DD21" i="6"/>
  <c r="DF21" i="6"/>
  <c r="DH21" i="6"/>
  <c r="Y21" i="6"/>
  <c r="CP21" i="6" s="1"/>
  <c r="AA21" i="6"/>
  <c r="AC21" i="6"/>
  <c r="AG21" i="6"/>
  <c r="AI21" i="6"/>
  <c r="AK21" i="6"/>
  <c r="AM21" i="6"/>
  <c r="AO21" i="6"/>
  <c r="AQ21" i="6"/>
  <c r="P21" i="6"/>
  <c r="T21" i="6" s="1"/>
  <c r="H21" i="6"/>
  <c r="J21" i="6"/>
  <c r="N21" i="6" s="1"/>
  <c r="R21" i="6"/>
  <c r="V21" i="6" s="1"/>
  <c r="L21" i="6"/>
  <c r="D21" i="6"/>
  <c r="D73" i="6"/>
  <c r="GD73" i="6"/>
  <c r="GF73" i="6"/>
  <c r="GH73" i="6"/>
  <c r="GL73" i="6"/>
  <c r="GN73" i="6"/>
  <c r="FI73" i="6"/>
  <c r="FK73" i="6"/>
  <c r="FU73" i="6"/>
  <c r="FW73" i="6"/>
  <c r="FY73" i="6"/>
  <c r="GA73" i="6"/>
  <c r="GJ73" i="6"/>
  <c r="GP73" i="6"/>
  <c r="DM73" i="6"/>
  <c r="DO73" i="6"/>
  <c r="FG73" i="6"/>
  <c r="DS73" i="6"/>
  <c r="DU73" i="6"/>
  <c r="CR73" i="6"/>
  <c r="CT73" i="6"/>
  <c r="CV73" i="6"/>
  <c r="CX73" i="6"/>
  <c r="CZ73" i="6"/>
  <c r="DB73" i="6"/>
  <c r="DD73" i="6"/>
  <c r="DF73" i="6"/>
  <c r="DH73" i="6"/>
  <c r="AQ73" i="6"/>
  <c r="Y73" i="6"/>
  <c r="CP73" i="6" s="1"/>
  <c r="AA73" i="6"/>
  <c r="AC73" i="6"/>
  <c r="AE73" i="6"/>
  <c r="AG73" i="6"/>
  <c r="AI73" i="6"/>
  <c r="AK73" i="6"/>
  <c r="AO73" i="6"/>
  <c r="AM73" i="6"/>
  <c r="F73" i="6"/>
  <c r="J73" i="6"/>
  <c r="N73" i="6" s="1"/>
  <c r="P73" i="6"/>
  <c r="T73" i="6" s="1"/>
  <c r="R73" i="6"/>
  <c r="V73" i="6" s="1"/>
  <c r="H73" i="6"/>
  <c r="L73" i="6"/>
  <c r="L166" i="6"/>
  <c r="GD166" i="6"/>
  <c r="GF166" i="6"/>
  <c r="GH166" i="6"/>
  <c r="GJ166" i="6"/>
  <c r="GL166" i="6"/>
  <c r="GN166" i="6"/>
  <c r="GP166" i="6"/>
  <c r="FU166" i="6"/>
  <c r="FW166" i="6"/>
  <c r="FY166" i="6"/>
  <c r="GA166" i="6"/>
  <c r="DM166" i="6"/>
  <c r="DO166" i="6"/>
  <c r="DS166" i="6"/>
  <c r="FG166" i="6"/>
  <c r="DU166" i="6"/>
  <c r="FI166" i="6"/>
  <c r="CR166" i="6"/>
  <c r="CT166" i="6"/>
  <c r="CV166" i="6"/>
  <c r="CX166" i="6"/>
  <c r="CZ166" i="6"/>
  <c r="FK166" i="6"/>
  <c r="DB166" i="6"/>
  <c r="DD166" i="6"/>
  <c r="DF166" i="6"/>
  <c r="DH166" i="6"/>
  <c r="Y166" i="6"/>
  <c r="CP166" i="6" s="1"/>
  <c r="AC166" i="6"/>
  <c r="AE166" i="6"/>
  <c r="AG166" i="6"/>
  <c r="AA166" i="6"/>
  <c r="AI166" i="6"/>
  <c r="AK166" i="6"/>
  <c r="AM166" i="6"/>
  <c r="AO166" i="6"/>
  <c r="AQ166" i="6"/>
  <c r="D166" i="6"/>
  <c r="F166" i="6"/>
  <c r="H166" i="6"/>
  <c r="J166" i="6"/>
  <c r="N166" i="6" s="1"/>
  <c r="P166" i="6"/>
  <c r="T166" i="6" s="1"/>
  <c r="R166" i="6"/>
  <c r="V166" i="6" s="1"/>
  <c r="H197" i="6"/>
  <c r="GD197" i="6"/>
  <c r="GF197" i="6"/>
  <c r="GH197" i="6"/>
  <c r="GJ197" i="6"/>
  <c r="GL197" i="6"/>
  <c r="GN197" i="6"/>
  <c r="GP197" i="6"/>
  <c r="DS197" i="6"/>
  <c r="DU197" i="6"/>
  <c r="FG197" i="6"/>
  <c r="FI197" i="6"/>
  <c r="FK197" i="6"/>
  <c r="FU197" i="6"/>
  <c r="FW197" i="6"/>
  <c r="FY197" i="6"/>
  <c r="GA197" i="6"/>
  <c r="DM197" i="6"/>
  <c r="CR197" i="6"/>
  <c r="CT197" i="6"/>
  <c r="CV197" i="6"/>
  <c r="DO197" i="6"/>
  <c r="CX197" i="6"/>
  <c r="CZ197" i="6"/>
  <c r="DB197" i="6"/>
  <c r="DD197" i="6"/>
  <c r="Y197" i="6"/>
  <c r="CP197" i="6" s="1"/>
  <c r="DF197" i="6"/>
  <c r="AQ197" i="6"/>
  <c r="DH197" i="6"/>
  <c r="D197" i="6"/>
  <c r="F197" i="6"/>
  <c r="AA197" i="6"/>
  <c r="AC197" i="6"/>
  <c r="AO197" i="6"/>
  <c r="AE197" i="6"/>
  <c r="AG197" i="6"/>
  <c r="AI197" i="6"/>
  <c r="AK197" i="6"/>
  <c r="AM197" i="6"/>
  <c r="R197" i="6"/>
  <c r="V197" i="6" s="1"/>
  <c r="L197" i="6"/>
  <c r="P197" i="6"/>
  <c r="T197" i="6" s="1"/>
  <c r="J197" i="6"/>
  <c r="N197" i="6" s="1"/>
  <c r="H67" i="6"/>
  <c r="GN67" i="6"/>
  <c r="GP67" i="6"/>
  <c r="GF67" i="6"/>
  <c r="GH67" i="6"/>
  <c r="GJ67" i="6"/>
  <c r="GL67" i="6"/>
  <c r="GD67" i="6"/>
  <c r="FG67" i="6"/>
  <c r="FI67" i="6"/>
  <c r="FK67" i="6"/>
  <c r="FU67" i="6"/>
  <c r="FW67" i="6"/>
  <c r="FY67" i="6"/>
  <c r="GA67" i="6"/>
  <c r="DF67" i="6"/>
  <c r="DH67" i="6"/>
  <c r="DM67" i="6"/>
  <c r="DO67" i="6"/>
  <c r="DS67" i="6"/>
  <c r="DU67" i="6"/>
  <c r="CR67" i="6"/>
  <c r="CT67" i="6"/>
  <c r="CV67" i="6"/>
  <c r="CX67" i="6"/>
  <c r="CZ67" i="6"/>
  <c r="DB67" i="6"/>
  <c r="DD67" i="6"/>
  <c r="Y67" i="6"/>
  <c r="CP67" i="6" s="1"/>
  <c r="AA67" i="6"/>
  <c r="AC67" i="6"/>
  <c r="AE67" i="6"/>
  <c r="AG67" i="6"/>
  <c r="AI67" i="6"/>
  <c r="AK67" i="6"/>
  <c r="AM67" i="6"/>
  <c r="AO67" i="6"/>
  <c r="AQ67" i="6"/>
  <c r="R67" i="6"/>
  <c r="V67" i="6" s="1"/>
  <c r="L67" i="6"/>
  <c r="J67" i="6"/>
  <c r="N67" i="6" s="1"/>
  <c r="D67" i="6"/>
  <c r="F67" i="6"/>
  <c r="P67" i="6"/>
  <c r="T67" i="6" s="1"/>
  <c r="L123" i="6"/>
  <c r="GD123" i="6"/>
  <c r="GF123" i="6"/>
  <c r="GH123" i="6"/>
  <c r="GJ123" i="6"/>
  <c r="GL123" i="6"/>
  <c r="GN123" i="6"/>
  <c r="GP123" i="6"/>
  <c r="FG123" i="6"/>
  <c r="FI123" i="6"/>
  <c r="FK123" i="6"/>
  <c r="FU123" i="6"/>
  <c r="FW123" i="6"/>
  <c r="FY123" i="6"/>
  <c r="GA123" i="6"/>
  <c r="DM123" i="6"/>
  <c r="DO123" i="6"/>
  <c r="DS123" i="6"/>
  <c r="DU123" i="6"/>
  <c r="CR123" i="6"/>
  <c r="CT123" i="6"/>
  <c r="CV123" i="6"/>
  <c r="CX123" i="6"/>
  <c r="CZ123" i="6"/>
  <c r="DB123" i="6"/>
  <c r="DD123" i="6"/>
  <c r="DF123" i="6"/>
  <c r="DH123" i="6"/>
  <c r="Y123" i="6"/>
  <c r="CP123" i="6" s="1"/>
  <c r="AA123" i="6"/>
  <c r="AC123" i="6"/>
  <c r="AE123" i="6"/>
  <c r="AG123" i="6"/>
  <c r="AI123" i="6"/>
  <c r="AK123" i="6"/>
  <c r="AM123" i="6"/>
  <c r="AO123" i="6"/>
  <c r="AQ123" i="6"/>
  <c r="D123" i="6"/>
  <c r="F123" i="6"/>
  <c r="H123" i="6"/>
  <c r="P123" i="6"/>
  <c r="T123" i="6" s="1"/>
  <c r="J123" i="6"/>
  <c r="N123" i="6" s="1"/>
  <c r="R123" i="6"/>
  <c r="V123" i="6" s="1"/>
  <c r="D51" i="6"/>
  <c r="GD51" i="6"/>
  <c r="FY51" i="6"/>
  <c r="GF51" i="6"/>
  <c r="GH51" i="6"/>
  <c r="GJ51" i="6"/>
  <c r="GL51" i="6"/>
  <c r="GN51" i="6"/>
  <c r="GP51" i="6"/>
  <c r="FG51" i="6"/>
  <c r="FI51" i="6"/>
  <c r="FK51" i="6"/>
  <c r="FU51" i="6"/>
  <c r="FW51" i="6"/>
  <c r="GA51" i="6"/>
  <c r="CR51" i="6"/>
  <c r="CT51" i="6"/>
  <c r="DB51" i="6"/>
  <c r="DM51" i="6"/>
  <c r="DO51" i="6"/>
  <c r="DS51" i="6"/>
  <c r="DU51" i="6"/>
  <c r="CV51" i="6"/>
  <c r="CX51" i="6"/>
  <c r="CZ51" i="6"/>
  <c r="DD51" i="6"/>
  <c r="DF51" i="6"/>
  <c r="DH51" i="6"/>
  <c r="Y51" i="6"/>
  <c r="CP51" i="6" s="1"/>
  <c r="AA51" i="6"/>
  <c r="AC51" i="6"/>
  <c r="AE51" i="6"/>
  <c r="AG51" i="6"/>
  <c r="AI51" i="6"/>
  <c r="AK51" i="6"/>
  <c r="AM51" i="6"/>
  <c r="AO51" i="6"/>
  <c r="AQ51" i="6"/>
  <c r="H51" i="6"/>
  <c r="J51" i="6"/>
  <c r="N51" i="6" s="1"/>
  <c r="R51" i="6"/>
  <c r="V51" i="6" s="1"/>
  <c r="L51" i="6"/>
  <c r="P51" i="6"/>
  <c r="T51" i="6" s="1"/>
  <c r="F51" i="6"/>
  <c r="D33" i="6"/>
  <c r="GJ33" i="6"/>
  <c r="GL33" i="6"/>
  <c r="GN33" i="6"/>
  <c r="GP33" i="6"/>
  <c r="GD33" i="6"/>
  <c r="GF33" i="6"/>
  <c r="GH33" i="6"/>
  <c r="FG33" i="6"/>
  <c r="FI33" i="6"/>
  <c r="FK33" i="6"/>
  <c r="FU33" i="6"/>
  <c r="FW33" i="6"/>
  <c r="FY33" i="6"/>
  <c r="GA33" i="6"/>
  <c r="DM33" i="6"/>
  <c r="CT33" i="6"/>
  <c r="DO33" i="6"/>
  <c r="DS33" i="6"/>
  <c r="DU33" i="6"/>
  <c r="CR33" i="6"/>
  <c r="CV33" i="6"/>
  <c r="CX33" i="6"/>
  <c r="CZ33" i="6"/>
  <c r="DB33" i="6"/>
  <c r="DD33" i="6"/>
  <c r="DF33" i="6"/>
  <c r="DH33" i="6"/>
  <c r="Y33" i="6"/>
  <c r="CP33" i="6" s="1"/>
  <c r="AA33" i="6"/>
  <c r="AC33" i="6"/>
  <c r="AE33" i="6"/>
  <c r="AG33" i="6"/>
  <c r="AI33" i="6"/>
  <c r="AK33" i="6"/>
  <c r="AM33" i="6"/>
  <c r="AO33" i="6"/>
  <c r="AQ33" i="6"/>
  <c r="H33" i="6"/>
  <c r="P33" i="6"/>
  <c r="T33" i="6" s="1"/>
  <c r="R33" i="6"/>
  <c r="V33" i="6" s="1"/>
  <c r="J33" i="6"/>
  <c r="N33" i="6" s="1"/>
  <c r="F33" i="6"/>
  <c r="L33" i="6"/>
  <c r="H210" i="6"/>
  <c r="GN210" i="6"/>
  <c r="GP210" i="6"/>
  <c r="GD210" i="6"/>
  <c r="GF210" i="6"/>
  <c r="GH210" i="6"/>
  <c r="GJ210" i="6"/>
  <c r="FU210" i="6"/>
  <c r="GL210" i="6"/>
  <c r="FW210" i="6"/>
  <c r="FY210" i="6"/>
  <c r="DM210" i="6"/>
  <c r="GA210" i="6"/>
  <c r="DO210" i="6"/>
  <c r="DS210" i="6"/>
  <c r="DU210" i="6"/>
  <c r="FG210" i="6"/>
  <c r="FI210" i="6"/>
  <c r="FK210" i="6"/>
  <c r="AO210" i="6"/>
  <c r="AQ210" i="6"/>
  <c r="CR210" i="6"/>
  <c r="CT210" i="6"/>
  <c r="CV210" i="6"/>
  <c r="CX210" i="6"/>
  <c r="CZ210" i="6"/>
  <c r="DB210" i="6"/>
  <c r="DD210" i="6"/>
  <c r="DF210" i="6"/>
  <c r="DH210" i="6"/>
  <c r="D210" i="6"/>
  <c r="F210" i="6"/>
  <c r="Y210" i="6"/>
  <c r="CP210" i="6" s="1"/>
  <c r="AA210" i="6"/>
  <c r="AC210" i="6"/>
  <c r="AE210" i="6"/>
  <c r="AG210" i="6"/>
  <c r="AI210" i="6"/>
  <c r="AK210" i="6"/>
  <c r="AM210" i="6"/>
  <c r="P210" i="6"/>
  <c r="T210" i="6" s="1"/>
  <c r="R210" i="6"/>
  <c r="V210" i="6" s="1"/>
  <c r="L210" i="6"/>
  <c r="J210" i="6"/>
  <c r="N210" i="6" s="1"/>
  <c r="H42" i="6"/>
  <c r="FG42" i="6"/>
  <c r="GD42" i="6"/>
  <c r="GF42" i="6"/>
  <c r="GH42" i="6"/>
  <c r="GJ42" i="6"/>
  <c r="GN42" i="6"/>
  <c r="GP42" i="6"/>
  <c r="FI42" i="6"/>
  <c r="GL42" i="6"/>
  <c r="FK42" i="6"/>
  <c r="FU42" i="6"/>
  <c r="FW42" i="6"/>
  <c r="FY42" i="6"/>
  <c r="DM42" i="6"/>
  <c r="DO42" i="6"/>
  <c r="DS42" i="6"/>
  <c r="DU42" i="6"/>
  <c r="CT42" i="6"/>
  <c r="CX42" i="6"/>
  <c r="GA42" i="6"/>
  <c r="DF42" i="6"/>
  <c r="AA42" i="6"/>
  <c r="DH42" i="6"/>
  <c r="CR42" i="6"/>
  <c r="CV42" i="6"/>
  <c r="CZ42" i="6"/>
  <c r="DB42" i="6"/>
  <c r="AM42" i="6"/>
  <c r="AO42" i="6"/>
  <c r="AQ42" i="6"/>
  <c r="DD42" i="6"/>
  <c r="Y42" i="6"/>
  <c r="CP42" i="6" s="1"/>
  <c r="AC42" i="6"/>
  <c r="AE42" i="6"/>
  <c r="AG42" i="6"/>
  <c r="AK42" i="6"/>
  <c r="J42" i="6"/>
  <c r="N42" i="6" s="1"/>
  <c r="L42" i="6"/>
  <c r="AI42" i="6"/>
  <c r="P42" i="6"/>
  <c r="T42" i="6" s="1"/>
  <c r="D42" i="6"/>
  <c r="F42" i="6"/>
  <c r="R42" i="6"/>
  <c r="V42" i="6" s="1"/>
  <c r="L161" i="6"/>
  <c r="GH161" i="6"/>
  <c r="GJ161" i="6"/>
  <c r="FI161" i="6"/>
  <c r="GD161" i="6"/>
  <c r="GF161" i="6"/>
  <c r="GL161" i="6"/>
  <c r="GN161" i="6"/>
  <c r="DS161" i="6"/>
  <c r="DU161" i="6"/>
  <c r="GP161" i="6"/>
  <c r="FG161" i="6"/>
  <c r="FK161" i="6"/>
  <c r="FU161" i="6"/>
  <c r="FW161" i="6"/>
  <c r="FY161" i="6"/>
  <c r="GA161" i="6"/>
  <c r="DM161" i="6"/>
  <c r="DO161" i="6"/>
  <c r="CR161" i="6"/>
  <c r="CT161" i="6"/>
  <c r="CV161" i="6"/>
  <c r="CX161" i="6"/>
  <c r="CZ161" i="6"/>
  <c r="DB161" i="6"/>
  <c r="DD161" i="6"/>
  <c r="DF161" i="6"/>
  <c r="DH161" i="6"/>
  <c r="Y161" i="6"/>
  <c r="CP161" i="6" s="1"/>
  <c r="AA161" i="6"/>
  <c r="AC161" i="6"/>
  <c r="AG161" i="6"/>
  <c r="AI161" i="6"/>
  <c r="AK161" i="6"/>
  <c r="AM161" i="6"/>
  <c r="D161" i="6"/>
  <c r="F161" i="6"/>
  <c r="H161" i="6"/>
  <c r="J161" i="6"/>
  <c r="N161" i="6" s="1"/>
  <c r="P161" i="6"/>
  <c r="T161" i="6" s="1"/>
  <c r="R161" i="6"/>
  <c r="V161" i="6" s="1"/>
  <c r="AE161" i="6"/>
  <c r="AO161" i="6"/>
  <c r="AQ161" i="6"/>
  <c r="D93" i="6"/>
  <c r="GD93" i="6"/>
  <c r="GF93" i="6"/>
  <c r="GJ93" i="6"/>
  <c r="GL93" i="6"/>
  <c r="GN93" i="6"/>
  <c r="GH93" i="6"/>
  <c r="GP93" i="6"/>
  <c r="FG93" i="6"/>
  <c r="FI93" i="6"/>
  <c r="FK93" i="6"/>
  <c r="FU93" i="6"/>
  <c r="FW93" i="6"/>
  <c r="FY93" i="6"/>
  <c r="GA93" i="6"/>
  <c r="DM93" i="6"/>
  <c r="DO93" i="6"/>
  <c r="DS93" i="6"/>
  <c r="DU93" i="6"/>
  <c r="CZ93" i="6"/>
  <c r="DB93" i="6"/>
  <c r="DD93" i="6"/>
  <c r="DF93" i="6"/>
  <c r="DH93" i="6"/>
  <c r="CR93" i="6"/>
  <c r="CT93" i="6"/>
  <c r="CV93" i="6"/>
  <c r="AA93" i="6"/>
  <c r="AC93" i="6"/>
  <c r="AE93" i="6"/>
  <c r="CX93" i="6"/>
  <c r="AG93" i="6"/>
  <c r="AI93" i="6"/>
  <c r="AK93" i="6"/>
  <c r="AM93" i="6"/>
  <c r="AO93" i="6"/>
  <c r="AQ93" i="6"/>
  <c r="Y93" i="6"/>
  <c r="CP93" i="6" s="1"/>
  <c r="L93" i="6"/>
  <c r="J93" i="6"/>
  <c r="N93" i="6" s="1"/>
  <c r="P93" i="6"/>
  <c r="T93" i="6" s="1"/>
  <c r="F93" i="6"/>
  <c r="H93" i="6"/>
  <c r="R93" i="6"/>
  <c r="V93" i="6" s="1"/>
  <c r="P199" i="6"/>
  <c r="T199" i="6" s="1"/>
  <c r="GD199" i="6"/>
  <c r="GL199" i="6"/>
  <c r="GN199" i="6"/>
  <c r="GP199" i="6"/>
  <c r="GF199" i="6"/>
  <c r="GH199" i="6"/>
  <c r="FK199" i="6"/>
  <c r="FU199" i="6"/>
  <c r="FW199" i="6"/>
  <c r="FY199" i="6"/>
  <c r="GA199" i="6"/>
  <c r="DM199" i="6"/>
  <c r="DO199" i="6"/>
  <c r="DS199" i="6"/>
  <c r="DU199" i="6"/>
  <c r="GJ199" i="6"/>
  <c r="FG199" i="6"/>
  <c r="CR199" i="6"/>
  <c r="CT199" i="6"/>
  <c r="CV199" i="6"/>
  <c r="CX199" i="6"/>
  <c r="CZ199" i="6"/>
  <c r="DB199" i="6"/>
  <c r="DD199" i="6"/>
  <c r="DF199" i="6"/>
  <c r="DH199" i="6"/>
  <c r="FI199" i="6"/>
  <c r="AE199" i="6"/>
  <c r="AG199" i="6"/>
  <c r="J199" i="6"/>
  <c r="N199" i="6" s="1"/>
  <c r="L199" i="6"/>
  <c r="Y199" i="6"/>
  <c r="CP199" i="6" s="1"/>
  <c r="AA199" i="6"/>
  <c r="AC199" i="6"/>
  <c r="H199" i="6"/>
  <c r="AI199" i="6"/>
  <c r="AK199" i="6"/>
  <c r="AM199" i="6"/>
  <c r="AO199" i="6"/>
  <c r="AQ199" i="6"/>
  <c r="F199" i="6"/>
  <c r="R199" i="6"/>
  <c r="V199" i="6" s="1"/>
  <c r="D199" i="6"/>
  <c r="J28" i="6"/>
  <c r="N28" i="6" s="1"/>
  <c r="FK28" i="6"/>
  <c r="GD28" i="6"/>
  <c r="GF28" i="6"/>
  <c r="GH28" i="6"/>
  <c r="GJ28" i="6"/>
  <c r="GL28" i="6"/>
  <c r="GN28" i="6"/>
  <c r="FI28" i="6"/>
  <c r="FU28" i="6"/>
  <c r="FW28" i="6"/>
  <c r="FY28" i="6"/>
  <c r="GA28" i="6"/>
  <c r="GP28" i="6"/>
  <c r="FG28" i="6"/>
  <c r="CX28" i="6"/>
  <c r="DM28" i="6"/>
  <c r="DO28" i="6"/>
  <c r="DS28" i="6"/>
  <c r="DU28" i="6"/>
  <c r="CR28" i="6"/>
  <c r="CT28" i="6"/>
  <c r="CV28" i="6"/>
  <c r="CZ28" i="6"/>
  <c r="DB28" i="6"/>
  <c r="DD28" i="6"/>
  <c r="DF28" i="6"/>
  <c r="DH28" i="6"/>
  <c r="Y28" i="6"/>
  <c r="CP28" i="6" s="1"/>
  <c r="AA28" i="6"/>
  <c r="AC28" i="6"/>
  <c r="AE28" i="6"/>
  <c r="AG28" i="6"/>
  <c r="AI28" i="6"/>
  <c r="AK28" i="6"/>
  <c r="AM28" i="6"/>
  <c r="AO28" i="6"/>
  <c r="AQ28" i="6"/>
  <c r="D28" i="6"/>
  <c r="F28" i="6"/>
  <c r="H28" i="6"/>
  <c r="L28" i="6"/>
  <c r="P28" i="6"/>
  <c r="T28" i="6" s="1"/>
  <c r="R28" i="6"/>
  <c r="V28" i="6" s="1"/>
  <c r="J100" i="6"/>
  <c r="N100" i="6" s="1"/>
  <c r="GD100" i="6"/>
  <c r="GH100" i="6"/>
  <c r="GJ100" i="6"/>
  <c r="GL100" i="6"/>
  <c r="FG100" i="6"/>
  <c r="FI100" i="6"/>
  <c r="FK100" i="6"/>
  <c r="FU100" i="6"/>
  <c r="FW100" i="6"/>
  <c r="FY100" i="6"/>
  <c r="GA100" i="6"/>
  <c r="GF100" i="6"/>
  <c r="GN100" i="6"/>
  <c r="GP100" i="6"/>
  <c r="DM100" i="6"/>
  <c r="DO100" i="6"/>
  <c r="DS100" i="6"/>
  <c r="DU100" i="6"/>
  <c r="DD100" i="6"/>
  <c r="DF100" i="6"/>
  <c r="DH100" i="6"/>
  <c r="CR100" i="6"/>
  <c r="CT100" i="6"/>
  <c r="CV100" i="6"/>
  <c r="CX100" i="6"/>
  <c r="CZ100" i="6"/>
  <c r="AE100" i="6"/>
  <c r="AG100" i="6"/>
  <c r="AI100" i="6"/>
  <c r="AK100" i="6"/>
  <c r="AM100" i="6"/>
  <c r="AO100" i="6"/>
  <c r="DB100" i="6"/>
  <c r="AQ100" i="6"/>
  <c r="Y100" i="6"/>
  <c r="CP100" i="6" s="1"/>
  <c r="AC100" i="6"/>
  <c r="D100" i="6"/>
  <c r="F100" i="6"/>
  <c r="H100" i="6"/>
  <c r="L100" i="6"/>
  <c r="P100" i="6"/>
  <c r="T100" i="6" s="1"/>
  <c r="AA100" i="6"/>
  <c r="R100" i="6"/>
  <c r="V100" i="6" s="1"/>
  <c r="F31" i="6"/>
  <c r="FI31" i="6"/>
  <c r="GD31" i="6"/>
  <c r="FY31" i="6"/>
  <c r="GF31" i="6"/>
  <c r="GH31" i="6"/>
  <c r="GJ31" i="6"/>
  <c r="GL31" i="6"/>
  <c r="GN31" i="6"/>
  <c r="GP31" i="6"/>
  <c r="FG31" i="6"/>
  <c r="FK31" i="6"/>
  <c r="FU31" i="6"/>
  <c r="DF31" i="6"/>
  <c r="DH31" i="6"/>
  <c r="DM31" i="6"/>
  <c r="DO31" i="6"/>
  <c r="DS31" i="6"/>
  <c r="FW31" i="6"/>
  <c r="DU31" i="6"/>
  <c r="GA31" i="6"/>
  <c r="CR31" i="6"/>
  <c r="CT31" i="6"/>
  <c r="CV31" i="6"/>
  <c r="CX31" i="6"/>
  <c r="CZ31" i="6"/>
  <c r="DB31" i="6"/>
  <c r="DD31" i="6"/>
  <c r="AO31" i="6"/>
  <c r="AQ31" i="6"/>
  <c r="Y31" i="6"/>
  <c r="CP31" i="6" s="1"/>
  <c r="AA31" i="6"/>
  <c r="AC31" i="6"/>
  <c r="AE31" i="6"/>
  <c r="AG31" i="6"/>
  <c r="AI31" i="6"/>
  <c r="AM31" i="6"/>
  <c r="D31" i="6"/>
  <c r="H31" i="6"/>
  <c r="AK31" i="6"/>
  <c r="J31" i="6"/>
  <c r="N31" i="6" s="1"/>
  <c r="L31" i="6"/>
  <c r="P31" i="6"/>
  <c r="T31" i="6" s="1"/>
  <c r="R31" i="6"/>
  <c r="V31" i="6" s="1"/>
  <c r="GD92" i="6"/>
  <c r="GF92" i="6"/>
  <c r="GH92" i="6"/>
  <c r="GJ92" i="6"/>
  <c r="GL92" i="6"/>
  <c r="GN92" i="6"/>
  <c r="GP92" i="6"/>
  <c r="FG92" i="6"/>
  <c r="FI92" i="6"/>
  <c r="FK92" i="6"/>
  <c r="FU92" i="6"/>
  <c r="FW92" i="6"/>
  <c r="FY92" i="6"/>
  <c r="GA92" i="6"/>
  <c r="DM92" i="6"/>
  <c r="DO92" i="6"/>
  <c r="DS92" i="6"/>
  <c r="DU92" i="6"/>
  <c r="CR92" i="6"/>
  <c r="CT92" i="6"/>
  <c r="CV92" i="6"/>
  <c r="CX92" i="6"/>
  <c r="CZ92" i="6"/>
  <c r="DB92" i="6"/>
  <c r="DD92" i="6"/>
  <c r="DF92" i="6"/>
  <c r="DH92" i="6"/>
  <c r="Y92" i="6"/>
  <c r="CP92" i="6" s="1"/>
  <c r="AA92" i="6"/>
  <c r="AC92" i="6"/>
  <c r="AE92" i="6"/>
  <c r="AG92" i="6"/>
  <c r="AI92" i="6"/>
  <c r="AK92" i="6"/>
  <c r="AM92" i="6"/>
  <c r="AO92" i="6"/>
  <c r="AQ92" i="6"/>
  <c r="R92" i="6"/>
  <c r="V92" i="6" s="1"/>
  <c r="D92" i="6"/>
  <c r="F92" i="6"/>
  <c r="H92" i="6"/>
  <c r="J92" i="6"/>
  <c r="N92" i="6" s="1"/>
  <c r="L92" i="6"/>
  <c r="P92" i="6"/>
  <c r="T92" i="6" s="1"/>
  <c r="D9" i="6"/>
  <c r="GJ9" i="6"/>
  <c r="GL9" i="6"/>
  <c r="GN9" i="6"/>
  <c r="GP9" i="6"/>
  <c r="GD9" i="6"/>
  <c r="GF9" i="6"/>
  <c r="GH9" i="6"/>
  <c r="FU9" i="6"/>
  <c r="FW9" i="6"/>
  <c r="FY9" i="6"/>
  <c r="GA9" i="6"/>
  <c r="FG9" i="6"/>
  <c r="FI9" i="6"/>
  <c r="FK9" i="6"/>
  <c r="CR9" i="6"/>
  <c r="DM9" i="6"/>
  <c r="CT9" i="6"/>
  <c r="DO9" i="6"/>
  <c r="DS9" i="6"/>
  <c r="DU9" i="6"/>
  <c r="CZ9" i="6"/>
  <c r="DB9" i="6"/>
  <c r="DF9" i="6"/>
  <c r="DH9" i="6"/>
  <c r="AC9" i="6"/>
  <c r="AE9" i="6"/>
  <c r="AI9" i="6"/>
  <c r="CV9" i="6"/>
  <c r="CX9" i="6"/>
  <c r="P9" i="6"/>
  <c r="T9" i="6" s="1"/>
  <c r="DD9" i="6"/>
  <c r="R9" i="6"/>
  <c r="V9" i="6" s="1"/>
  <c r="Y9" i="6"/>
  <c r="CP9" i="6" s="1"/>
  <c r="AA9" i="6"/>
  <c r="AG9" i="6"/>
  <c r="AK9" i="6"/>
  <c r="AM9" i="6"/>
  <c r="AO9" i="6"/>
  <c r="AQ9" i="6"/>
  <c r="H9" i="6"/>
  <c r="J9" i="6"/>
  <c r="N9" i="6" s="1"/>
  <c r="F9" i="6"/>
  <c r="L9" i="6"/>
  <c r="AM5" i="6"/>
  <c r="D5" i="6"/>
  <c r="GA5" i="6"/>
  <c r="F5" i="6"/>
  <c r="CX5" i="6"/>
  <c r="CT5" i="6"/>
  <c r="AK5" i="6"/>
  <c r="AC5" i="6"/>
  <c r="AI5" i="6"/>
  <c r="FW5" i="6"/>
  <c r="DS5" i="6"/>
  <c r="DF5" i="6"/>
  <c r="DB5" i="6"/>
  <c r="CZ5" i="6"/>
  <c r="H5" i="6"/>
  <c r="AG5" i="6"/>
  <c r="AA5" i="6"/>
  <c r="J5" i="6"/>
  <c r="N5" i="6" s="1"/>
  <c r="DO5" i="6"/>
  <c r="AE5" i="6"/>
  <c r="CV5" i="6"/>
  <c r="FY5" i="6"/>
  <c r="AO5" i="6"/>
  <c r="R5" i="6"/>
  <c r="V5" i="6" s="1"/>
  <c r="DD5" i="6"/>
  <c r="FK5" i="6"/>
  <c r="P5" i="6"/>
  <c r="T5" i="6" s="1"/>
  <c r="FI5" i="6"/>
  <c r="DU5" i="6"/>
  <c r="L5" i="6"/>
  <c r="AQ5" i="6"/>
  <c r="DH5" i="6"/>
  <c r="CR5" i="6"/>
  <c r="D13" i="6"/>
  <c r="GD13" i="6"/>
  <c r="GF13" i="6"/>
  <c r="GH13" i="6"/>
  <c r="GJ13" i="6"/>
  <c r="GL13" i="6"/>
  <c r="GN13" i="6"/>
  <c r="GP13" i="6"/>
  <c r="FI13" i="6"/>
  <c r="FK13" i="6"/>
  <c r="FU13" i="6"/>
  <c r="FW13" i="6"/>
  <c r="FY13" i="6"/>
  <c r="GA13" i="6"/>
  <c r="FG13" i="6"/>
  <c r="CR13" i="6"/>
  <c r="DM13" i="6"/>
  <c r="CT13" i="6"/>
  <c r="DO13" i="6"/>
  <c r="CV13" i="6"/>
  <c r="DS13" i="6"/>
  <c r="CX13" i="6"/>
  <c r="DU13" i="6"/>
  <c r="CZ13" i="6"/>
  <c r="DB13" i="6"/>
  <c r="DD13" i="6"/>
  <c r="DF13" i="6"/>
  <c r="DH13" i="6"/>
  <c r="AE13" i="6"/>
  <c r="AG13" i="6"/>
  <c r="AI13" i="6"/>
  <c r="AK13" i="6"/>
  <c r="Y13" i="6"/>
  <c r="CP13" i="6" s="1"/>
  <c r="AA13" i="6"/>
  <c r="AC13" i="6"/>
  <c r="AM13" i="6"/>
  <c r="AO13" i="6"/>
  <c r="AQ13" i="6"/>
  <c r="P13" i="6"/>
  <c r="T13" i="6" s="1"/>
  <c r="R13" i="6"/>
  <c r="V13" i="6" s="1"/>
  <c r="L13" i="6"/>
  <c r="F13" i="6"/>
  <c r="H13" i="6"/>
  <c r="J13" i="6"/>
  <c r="N13" i="6" s="1"/>
  <c r="D78" i="6"/>
  <c r="GD78" i="6"/>
  <c r="GF78" i="6"/>
  <c r="GH78" i="6"/>
  <c r="GJ78" i="6"/>
  <c r="GL78" i="6"/>
  <c r="GN78" i="6"/>
  <c r="GP78" i="6"/>
  <c r="FG78" i="6"/>
  <c r="FI78" i="6"/>
  <c r="FK78" i="6"/>
  <c r="FU78" i="6"/>
  <c r="FW78" i="6"/>
  <c r="FY78" i="6"/>
  <c r="GA78" i="6"/>
  <c r="DM78" i="6"/>
  <c r="DO78" i="6"/>
  <c r="DS78" i="6"/>
  <c r="DU78" i="6"/>
  <c r="CR78" i="6"/>
  <c r="CT78" i="6"/>
  <c r="CV78" i="6"/>
  <c r="CX78" i="6"/>
  <c r="CZ78" i="6"/>
  <c r="DB78" i="6"/>
  <c r="DD78" i="6"/>
  <c r="DF78" i="6"/>
  <c r="DH78" i="6"/>
  <c r="AM78" i="6"/>
  <c r="AO78" i="6"/>
  <c r="AQ78" i="6"/>
  <c r="Y78" i="6"/>
  <c r="CP78" i="6" s="1"/>
  <c r="AA78" i="6"/>
  <c r="AC78" i="6"/>
  <c r="AE78" i="6"/>
  <c r="AG78" i="6"/>
  <c r="AK78" i="6"/>
  <c r="F78" i="6"/>
  <c r="H78" i="6"/>
  <c r="J78" i="6"/>
  <c r="N78" i="6" s="1"/>
  <c r="L78" i="6"/>
  <c r="P78" i="6"/>
  <c r="T78" i="6" s="1"/>
  <c r="AI78" i="6"/>
  <c r="R78" i="6"/>
  <c r="V78" i="6" s="1"/>
  <c r="GD130" i="6"/>
  <c r="GF130" i="6"/>
  <c r="GH130" i="6"/>
  <c r="GJ130" i="6"/>
  <c r="GL130" i="6"/>
  <c r="GN130" i="6"/>
  <c r="FG130" i="6"/>
  <c r="FI130" i="6"/>
  <c r="FK130" i="6"/>
  <c r="FU130" i="6"/>
  <c r="FW130" i="6"/>
  <c r="GA130" i="6"/>
  <c r="GP130" i="6"/>
  <c r="FY130" i="6"/>
  <c r="DM130" i="6"/>
  <c r="DO130" i="6"/>
  <c r="DS130" i="6"/>
  <c r="DU130" i="6"/>
  <c r="CR130" i="6"/>
  <c r="CT130" i="6"/>
  <c r="CV130" i="6"/>
  <c r="CX130" i="6"/>
  <c r="CZ130" i="6"/>
  <c r="DB130" i="6"/>
  <c r="DD130" i="6"/>
  <c r="DF130" i="6"/>
  <c r="DH130" i="6"/>
  <c r="Y130" i="6"/>
  <c r="CP130" i="6" s="1"/>
  <c r="AA130" i="6"/>
  <c r="AC130" i="6"/>
  <c r="AE130" i="6"/>
  <c r="AG130" i="6"/>
  <c r="AI130" i="6"/>
  <c r="AK130" i="6"/>
  <c r="AM130" i="6"/>
  <c r="AO130" i="6"/>
  <c r="AQ130" i="6"/>
  <c r="D130" i="6"/>
  <c r="F130" i="6"/>
  <c r="H130" i="6"/>
  <c r="P130" i="6"/>
  <c r="T130" i="6" s="1"/>
  <c r="R130" i="6"/>
  <c r="V130" i="6" s="1"/>
  <c r="J130" i="6"/>
  <c r="N130" i="6" s="1"/>
  <c r="L130" i="6"/>
  <c r="P160" i="6"/>
  <c r="T160" i="6" s="1"/>
  <c r="GH160" i="6"/>
  <c r="GN160" i="6"/>
  <c r="FI160" i="6"/>
  <c r="FK160" i="6"/>
  <c r="FU160" i="6"/>
  <c r="FW160" i="6"/>
  <c r="GD160" i="6"/>
  <c r="GF160" i="6"/>
  <c r="GJ160" i="6"/>
  <c r="GL160" i="6"/>
  <c r="GP160" i="6"/>
  <c r="FG160" i="6"/>
  <c r="FY160" i="6"/>
  <c r="GA160" i="6"/>
  <c r="DM160" i="6"/>
  <c r="DO160" i="6"/>
  <c r="DS160" i="6"/>
  <c r="DU160" i="6"/>
  <c r="DD160" i="6"/>
  <c r="DF160" i="6"/>
  <c r="DH160" i="6"/>
  <c r="CR160" i="6"/>
  <c r="CT160" i="6"/>
  <c r="CV160" i="6"/>
  <c r="CX160" i="6"/>
  <c r="CZ160" i="6"/>
  <c r="AE160" i="6"/>
  <c r="AG160" i="6"/>
  <c r="AI160" i="6"/>
  <c r="AK160" i="6"/>
  <c r="AM160" i="6"/>
  <c r="AO160" i="6"/>
  <c r="AQ160" i="6"/>
  <c r="DB160" i="6"/>
  <c r="L160" i="6"/>
  <c r="Y160" i="6"/>
  <c r="CP160" i="6" s="1"/>
  <c r="AA160" i="6"/>
  <c r="AC160" i="6"/>
  <c r="J160" i="6"/>
  <c r="N160" i="6" s="1"/>
  <c r="F160" i="6"/>
  <c r="H160" i="6"/>
  <c r="D160" i="6"/>
  <c r="R160" i="6"/>
  <c r="V160" i="6" s="1"/>
  <c r="D110" i="6"/>
  <c r="GD110" i="6"/>
  <c r="GF110" i="6"/>
  <c r="GL110" i="6"/>
  <c r="GN110" i="6"/>
  <c r="GP110" i="6"/>
  <c r="FG110" i="6"/>
  <c r="FI110" i="6"/>
  <c r="FK110" i="6"/>
  <c r="FU110" i="6"/>
  <c r="FW110" i="6"/>
  <c r="FY110" i="6"/>
  <c r="GA110" i="6"/>
  <c r="GH110" i="6"/>
  <c r="GJ110" i="6"/>
  <c r="DM110" i="6"/>
  <c r="DO110" i="6"/>
  <c r="DS110" i="6"/>
  <c r="DU110" i="6"/>
  <c r="CV110" i="6"/>
  <c r="CX110" i="6"/>
  <c r="CZ110" i="6"/>
  <c r="DB110" i="6"/>
  <c r="DD110" i="6"/>
  <c r="DF110" i="6"/>
  <c r="DH110" i="6"/>
  <c r="CR110" i="6"/>
  <c r="Y110" i="6"/>
  <c r="CP110" i="6" s="1"/>
  <c r="AA110" i="6"/>
  <c r="AC110" i="6"/>
  <c r="AE110" i="6"/>
  <c r="AG110" i="6"/>
  <c r="AI110" i="6"/>
  <c r="AK110" i="6"/>
  <c r="AM110" i="6"/>
  <c r="AO110" i="6"/>
  <c r="CT110" i="6"/>
  <c r="AQ110" i="6"/>
  <c r="L110" i="6"/>
  <c r="P110" i="6"/>
  <c r="T110" i="6" s="1"/>
  <c r="H110" i="6"/>
  <c r="R110" i="6"/>
  <c r="V110" i="6" s="1"/>
  <c r="J110" i="6"/>
  <c r="N110" i="6" s="1"/>
  <c r="F110" i="6"/>
  <c r="D209" i="6"/>
  <c r="GH209" i="6"/>
  <c r="GD209" i="6"/>
  <c r="GF209" i="6"/>
  <c r="GJ209" i="6"/>
  <c r="GL209" i="6"/>
  <c r="GN209" i="6"/>
  <c r="GP209" i="6"/>
  <c r="DS209" i="6"/>
  <c r="DU209" i="6"/>
  <c r="FG209" i="6"/>
  <c r="FI209" i="6"/>
  <c r="FK209" i="6"/>
  <c r="FU209" i="6"/>
  <c r="FW209" i="6"/>
  <c r="FY209" i="6"/>
  <c r="GA209" i="6"/>
  <c r="DM209" i="6"/>
  <c r="CR209" i="6"/>
  <c r="CT209" i="6"/>
  <c r="CX209" i="6"/>
  <c r="CZ209" i="6"/>
  <c r="DD209" i="6"/>
  <c r="DO209" i="6"/>
  <c r="DB209" i="6"/>
  <c r="DF209" i="6"/>
  <c r="DH209" i="6"/>
  <c r="CV209" i="6"/>
  <c r="Y209" i="6"/>
  <c r="CP209" i="6" s="1"/>
  <c r="AA209" i="6"/>
  <c r="AC209" i="6"/>
  <c r="AE209" i="6"/>
  <c r="AG209" i="6"/>
  <c r="AI209" i="6"/>
  <c r="AK209" i="6"/>
  <c r="AM209" i="6"/>
  <c r="AO209" i="6"/>
  <c r="AQ209" i="6"/>
  <c r="L209" i="6"/>
  <c r="F209" i="6"/>
  <c r="H209" i="6"/>
  <c r="P209" i="6"/>
  <c r="T209" i="6" s="1"/>
  <c r="R209" i="6"/>
  <c r="V209" i="6" s="1"/>
  <c r="J209" i="6"/>
  <c r="N209" i="6" s="1"/>
  <c r="F194" i="6"/>
  <c r="FW194" i="6"/>
  <c r="FY194" i="6"/>
  <c r="GD194" i="6"/>
  <c r="GF194" i="6"/>
  <c r="GH194" i="6"/>
  <c r="GJ194" i="6"/>
  <c r="GL194" i="6"/>
  <c r="GN194" i="6"/>
  <c r="GP194" i="6"/>
  <c r="DM194" i="6"/>
  <c r="DO194" i="6"/>
  <c r="DS194" i="6"/>
  <c r="DU194" i="6"/>
  <c r="FG194" i="6"/>
  <c r="FI194" i="6"/>
  <c r="FK194" i="6"/>
  <c r="FU194" i="6"/>
  <c r="GA194" i="6"/>
  <c r="CV194" i="6"/>
  <c r="CX194" i="6"/>
  <c r="CZ194" i="6"/>
  <c r="DB194" i="6"/>
  <c r="DD194" i="6"/>
  <c r="DF194" i="6"/>
  <c r="DH194" i="6"/>
  <c r="Y194" i="6"/>
  <c r="CP194" i="6" s="1"/>
  <c r="AA194" i="6"/>
  <c r="AI194" i="6"/>
  <c r="AK194" i="6"/>
  <c r="CR194" i="6"/>
  <c r="CT194" i="6"/>
  <c r="L194" i="6"/>
  <c r="P194" i="6"/>
  <c r="T194" i="6" s="1"/>
  <c r="R194" i="6"/>
  <c r="V194" i="6" s="1"/>
  <c r="AQ194" i="6"/>
  <c r="AC194" i="6"/>
  <c r="AE194" i="6"/>
  <c r="D194" i="6"/>
  <c r="AG194" i="6"/>
  <c r="AM194" i="6"/>
  <c r="AO194" i="6"/>
  <c r="H194" i="6"/>
  <c r="J194" i="6"/>
  <c r="N194" i="6" s="1"/>
  <c r="D81" i="6"/>
  <c r="GJ81" i="6"/>
  <c r="GL81" i="6"/>
  <c r="GN81" i="6"/>
  <c r="GP81" i="6"/>
  <c r="GD81" i="6"/>
  <c r="GF81" i="6"/>
  <c r="GH81" i="6"/>
  <c r="FG81" i="6"/>
  <c r="FI81" i="6"/>
  <c r="FK81" i="6"/>
  <c r="FU81" i="6"/>
  <c r="FW81" i="6"/>
  <c r="FY81" i="6"/>
  <c r="GA81" i="6"/>
  <c r="DM81" i="6"/>
  <c r="DO81" i="6"/>
  <c r="DS81" i="6"/>
  <c r="DU81" i="6"/>
  <c r="CZ81" i="6"/>
  <c r="DB81" i="6"/>
  <c r="DD81" i="6"/>
  <c r="DF81" i="6"/>
  <c r="DH81" i="6"/>
  <c r="CR81" i="6"/>
  <c r="CT81" i="6"/>
  <c r="CV81" i="6"/>
  <c r="AA81" i="6"/>
  <c r="AC81" i="6"/>
  <c r="AE81" i="6"/>
  <c r="AG81" i="6"/>
  <c r="AI81" i="6"/>
  <c r="AK81" i="6"/>
  <c r="AM81" i="6"/>
  <c r="AO81" i="6"/>
  <c r="AQ81" i="6"/>
  <c r="Y81" i="6"/>
  <c r="CP81" i="6" s="1"/>
  <c r="CX81" i="6"/>
  <c r="H81" i="6"/>
  <c r="L81" i="6"/>
  <c r="P81" i="6"/>
  <c r="T81" i="6" s="1"/>
  <c r="R81" i="6"/>
  <c r="V81" i="6" s="1"/>
  <c r="J81" i="6"/>
  <c r="N81" i="6" s="1"/>
  <c r="F81" i="6"/>
  <c r="D178" i="6"/>
  <c r="GJ178" i="6"/>
  <c r="GD178" i="6"/>
  <c r="GF178" i="6"/>
  <c r="FK178" i="6"/>
  <c r="GH178" i="6"/>
  <c r="GL178" i="6"/>
  <c r="GN178" i="6"/>
  <c r="GP178" i="6"/>
  <c r="FG178" i="6"/>
  <c r="FI178" i="6"/>
  <c r="DM178" i="6"/>
  <c r="FU178" i="6"/>
  <c r="DO178" i="6"/>
  <c r="FW178" i="6"/>
  <c r="DS178" i="6"/>
  <c r="FY178" i="6"/>
  <c r="DU178" i="6"/>
  <c r="GA178" i="6"/>
  <c r="CR178" i="6"/>
  <c r="CT178" i="6"/>
  <c r="CV178" i="6"/>
  <c r="CX178" i="6"/>
  <c r="CZ178" i="6"/>
  <c r="DB178" i="6"/>
  <c r="DD178" i="6"/>
  <c r="DF178" i="6"/>
  <c r="DH178" i="6"/>
  <c r="Y178" i="6"/>
  <c r="CP178" i="6" s="1"/>
  <c r="AA178" i="6"/>
  <c r="H178" i="6"/>
  <c r="AC178" i="6"/>
  <c r="AE178" i="6"/>
  <c r="AG178" i="6"/>
  <c r="AI178" i="6"/>
  <c r="AK178" i="6"/>
  <c r="AM178" i="6"/>
  <c r="AO178" i="6"/>
  <c r="AQ178" i="6"/>
  <c r="P178" i="6"/>
  <c r="T178" i="6" s="1"/>
  <c r="F178" i="6"/>
  <c r="J178" i="6"/>
  <c r="N178" i="6" s="1"/>
  <c r="L178" i="6"/>
  <c r="R178" i="6"/>
  <c r="V178" i="6" s="1"/>
  <c r="F15" i="6"/>
  <c r="GD15" i="6"/>
  <c r="GH15" i="6"/>
  <c r="GJ15" i="6"/>
  <c r="GN15" i="6"/>
  <c r="GP15" i="6"/>
  <c r="GF15" i="6"/>
  <c r="GL15" i="6"/>
  <c r="FG15" i="6"/>
  <c r="FI15" i="6"/>
  <c r="FK15" i="6"/>
  <c r="FU15" i="6"/>
  <c r="FW15" i="6"/>
  <c r="FY15" i="6"/>
  <c r="GA15" i="6"/>
  <c r="CR15" i="6"/>
  <c r="CT15" i="6"/>
  <c r="CV15" i="6"/>
  <c r="CX15" i="6"/>
  <c r="CZ15" i="6"/>
  <c r="DB15" i="6"/>
  <c r="DD15" i="6"/>
  <c r="DF15" i="6"/>
  <c r="DH15" i="6"/>
  <c r="DM15" i="6"/>
  <c r="DO15" i="6"/>
  <c r="DS15" i="6"/>
  <c r="DU15" i="6"/>
  <c r="AM15" i="6"/>
  <c r="AO15" i="6"/>
  <c r="AQ15" i="6"/>
  <c r="Y15" i="6"/>
  <c r="CP15" i="6" s="1"/>
  <c r="AA15" i="6"/>
  <c r="AC15" i="6"/>
  <c r="AE15" i="6"/>
  <c r="AG15" i="6"/>
  <c r="AI15" i="6"/>
  <c r="AK15" i="6"/>
  <c r="D15" i="6"/>
  <c r="H15" i="6"/>
  <c r="P15" i="6"/>
  <c r="T15" i="6" s="1"/>
  <c r="R15" i="6"/>
  <c r="V15" i="6" s="1"/>
  <c r="J15" i="6"/>
  <c r="N15" i="6" s="1"/>
  <c r="L15" i="6"/>
  <c r="F7" i="6"/>
  <c r="FI7" i="6"/>
  <c r="GD7" i="6"/>
  <c r="FY7" i="6"/>
  <c r="GF7" i="6"/>
  <c r="GH7" i="6"/>
  <c r="GJ7" i="6"/>
  <c r="GL7" i="6"/>
  <c r="GN7" i="6"/>
  <c r="GP7" i="6"/>
  <c r="DO7" i="6"/>
  <c r="DS7" i="6"/>
  <c r="FG7" i="6"/>
  <c r="FK7" i="6"/>
  <c r="FU7" i="6"/>
  <c r="FW7" i="6"/>
  <c r="GA7" i="6"/>
  <c r="DF7" i="6"/>
  <c r="DH7" i="6"/>
  <c r="DM7" i="6"/>
  <c r="DU7" i="6"/>
  <c r="CR7" i="6"/>
  <c r="CT7" i="6"/>
  <c r="DB7" i="6"/>
  <c r="AA7" i="6"/>
  <c r="CV7" i="6"/>
  <c r="CX7" i="6"/>
  <c r="CZ7" i="6"/>
  <c r="DD7" i="6"/>
  <c r="AO7" i="6"/>
  <c r="AQ7" i="6"/>
  <c r="Y7" i="6"/>
  <c r="CP7" i="6" s="1"/>
  <c r="AC7" i="6"/>
  <c r="AE7" i="6"/>
  <c r="AG7" i="6"/>
  <c r="AI7" i="6"/>
  <c r="AM7" i="6"/>
  <c r="D7" i="6"/>
  <c r="J7" i="6"/>
  <c r="N7" i="6" s="1"/>
  <c r="L7" i="6"/>
  <c r="AK7" i="6"/>
  <c r="P7" i="6"/>
  <c r="T7" i="6" s="1"/>
  <c r="R7" i="6"/>
  <c r="V7" i="6" s="1"/>
  <c r="H7" i="6"/>
  <c r="F141" i="6"/>
  <c r="GD141" i="6"/>
  <c r="GL141" i="6"/>
  <c r="GN141" i="6"/>
  <c r="GF141" i="6"/>
  <c r="GH141" i="6"/>
  <c r="GJ141" i="6"/>
  <c r="GP141" i="6"/>
  <c r="FW141" i="6"/>
  <c r="FU141" i="6"/>
  <c r="FY141" i="6"/>
  <c r="GA141" i="6"/>
  <c r="DM141" i="6"/>
  <c r="DO141" i="6"/>
  <c r="DS141" i="6"/>
  <c r="DU141" i="6"/>
  <c r="FG141" i="6"/>
  <c r="FI141" i="6"/>
  <c r="CZ141" i="6"/>
  <c r="DB141" i="6"/>
  <c r="DD141" i="6"/>
  <c r="DF141" i="6"/>
  <c r="DH141" i="6"/>
  <c r="FK141" i="6"/>
  <c r="CR141" i="6"/>
  <c r="CT141" i="6"/>
  <c r="CV141" i="6"/>
  <c r="AA141" i="6"/>
  <c r="AC141" i="6"/>
  <c r="AE141" i="6"/>
  <c r="AG141" i="6"/>
  <c r="AI141" i="6"/>
  <c r="AK141" i="6"/>
  <c r="AM141" i="6"/>
  <c r="AO141" i="6"/>
  <c r="AQ141" i="6"/>
  <c r="CX141" i="6"/>
  <c r="D141" i="6"/>
  <c r="L141" i="6"/>
  <c r="Y141" i="6"/>
  <c r="CP141" i="6" s="1"/>
  <c r="J141" i="6"/>
  <c r="N141" i="6" s="1"/>
  <c r="R141" i="6"/>
  <c r="V141" i="6" s="1"/>
  <c r="H141" i="6"/>
  <c r="P141" i="6"/>
  <c r="T141" i="6" s="1"/>
  <c r="H179" i="6"/>
  <c r="GD179" i="6"/>
  <c r="GF179" i="6"/>
  <c r="GH179" i="6"/>
  <c r="GJ179" i="6"/>
  <c r="GL179" i="6"/>
  <c r="GN179" i="6"/>
  <c r="GP179" i="6"/>
  <c r="FI179" i="6"/>
  <c r="DS179" i="6"/>
  <c r="FK179" i="6"/>
  <c r="DU179" i="6"/>
  <c r="FU179" i="6"/>
  <c r="FW179" i="6"/>
  <c r="FY179" i="6"/>
  <c r="GA179" i="6"/>
  <c r="DM179" i="6"/>
  <c r="DH179" i="6"/>
  <c r="DO179" i="6"/>
  <c r="FG179" i="6"/>
  <c r="CR179" i="6"/>
  <c r="CT179" i="6"/>
  <c r="CV179" i="6"/>
  <c r="CX179" i="6"/>
  <c r="CZ179" i="6"/>
  <c r="DB179" i="6"/>
  <c r="DD179" i="6"/>
  <c r="AI179" i="6"/>
  <c r="AK179" i="6"/>
  <c r="AM179" i="6"/>
  <c r="AO179" i="6"/>
  <c r="AQ179" i="6"/>
  <c r="DF179" i="6"/>
  <c r="Y179" i="6"/>
  <c r="CP179" i="6" s="1"/>
  <c r="AA179" i="6"/>
  <c r="AC179" i="6"/>
  <c r="AE179" i="6"/>
  <c r="AG179" i="6"/>
  <c r="D179" i="6"/>
  <c r="F179" i="6"/>
  <c r="R179" i="6"/>
  <c r="V179" i="6" s="1"/>
  <c r="L179" i="6"/>
  <c r="P179" i="6"/>
  <c r="T179" i="6" s="1"/>
  <c r="J179" i="6"/>
  <c r="N179" i="6" s="1"/>
  <c r="GD162" i="6"/>
  <c r="GF162" i="6"/>
  <c r="GH162" i="6"/>
  <c r="GJ162" i="6"/>
  <c r="GL162" i="6"/>
  <c r="GN162" i="6"/>
  <c r="GP162" i="6"/>
  <c r="FK162" i="6"/>
  <c r="FU162" i="6"/>
  <c r="FW162" i="6"/>
  <c r="DM162" i="6"/>
  <c r="FY162" i="6"/>
  <c r="DO162" i="6"/>
  <c r="GA162" i="6"/>
  <c r="DS162" i="6"/>
  <c r="DU162" i="6"/>
  <c r="FG162" i="6"/>
  <c r="FI162" i="6"/>
  <c r="CR162" i="6"/>
  <c r="CT162" i="6"/>
  <c r="CV162" i="6"/>
  <c r="CX162" i="6"/>
  <c r="CZ162" i="6"/>
  <c r="DB162" i="6"/>
  <c r="DD162" i="6"/>
  <c r="DF162" i="6"/>
  <c r="DH162" i="6"/>
  <c r="AM162" i="6"/>
  <c r="AO162" i="6"/>
  <c r="AQ162" i="6"/>
  <c r="Y162" i="6"/>
  <c r="CP162" i="6" s="1"/>
  <c r="D162" i="6"/>
  <c r="F162" i="6"/>
  <c r="H162" i="6"/>
  <c r="J162" i="6"/>
  <c r="N162" i="6" s="1"/>
  <c r="AA162" i="6"/>
  <c r="L162" i="6"/>
  <c r="AC162" i="6"/>
  <c r="AE162" i="6"/>
  <c r="P162" i="6"/>
  <c r="T162" i="6" s="1"/>
  <c r="AG162" i="6"/>
  <c r="R162" i="6"/>
  <c r="V162" i="6" s="1"/>
  <c r="AI162" i="6"/>
  <c r="AK162" i="6"/>
  <c r="D79" i="6"/>
  <c r="FI79" i="6"/>
  <c r="GD79" i="6"/>
  <c r="FY79" i="6"/>
  <c r="GF79" i="6"/>
  <c r="GH79" i="6"/>
  <c r="GJ79" i="6"/>
  <c r="GL79" i="6"/>
  <c r="GN79" i="6"/>
  <c r="GP79" i="6"/>
  <c r="FG79" i="6"/>
  <c r="FK79" i="6"/>
  <c r="FU79" i="6"/>
  <c r="FW79" i="6"/>
  <c r="GA79" i="6"/>
  <c r="DM79" i="6"/>
  <c r="DO79" i="6"/>
  <c r="DS79" i="6"/>
  <c r="DU79" i="6"/>
  <c r="CR79" i="6"/>
  <c r="CT79" i="6"/>
  <c r="CV79" i="6"/>
  <c r="CX79" i="6"/>
  <c r="CZ79" i="6"/>
  <c r="DB79" i="6"/>
  <c r="DD79" i="6"/>
  <c r="DF79" i="6"/>
  <c r="DH79" i="6"/>
  <c r="Y79" i="6"/>
  <c r="CP79" i="6" s="1"/>
  <c r="AA79" i="6"/>
  <c r="AC79" i="6"/>
  <c r="AE79" i="6"/>
  <c r="AG79" i="6"/>
  <c r="AI79" i="6"/>
  <c r="AK79" i="6"/>
  <c r="AM79" i="6"/>
  <c r="AO79" i="6"/>
  <c r="AQ79" i="6"/>
  <c r="P79" i="6"/>
  <c r="T79" i="6" s="1"/>
  <c r="F79" i="6"/>
  <c r="L79" i="6"/>
  <c r="H79" i="6"/>
  <c r="J79" i="6"/>
  <c r="N79" i="6" s="1"/>
  <c r="R79" i="6"/>
  <c r="V79" i="6" s="1"/>
  <c r="L113" i="6"/>
  <c r="GD113" i="6"/>
  <c r="GF113" i="6"/>
  <c r="GH113" i="6"/>
  <c r="GJ113" i="6"/>
  <c r="GL113" i="6"/>
  <c r="GN113" i="6"/>
  <c r="GP113" i="6"/>
  <c r="FG113" i="6"/>
  <c r="FI113" i="6"/>
  <c r="FK113" i="6"/>
  <c r="FU113" i="6"/>
  <c r="FW113" i="6"/>
  <c r="FY113" i="6"/>
  <c r="GA113" i="6"/>
  <c r="DS113" i="6"/>
  <c r="DU113" i="6"/>
  <c r="DM113" i="6"/>
  <c r="CR113" i="6"/>
  <c r="CT113" i="6"/>
  <c r="CV113" i="6"/>
  <c r="CX113" i="6"/>
  <c r="CZ113" i="6"/>
  <c r="DB113" i="6"/>
  <c r="DD113" i="6"/>
  <c r="DF113" i="6"/>
  <c r="DH113" i="6"/>
  <c r="DO113" i="6"/>
  <c r="Y113" i="6"/>
  <c r="CP113" i="6" s="1"/>
  <c r="AA113" i="6"/>
  <c r="AC113" i="6"/>
  <c r="AE113" i="6"/>
  <c r="AG113" i="6"/>
  <c r="AI113" i="6"/>
  <c r="AK113" i="6"/>
  <c r="AM113" i="6"/>
  <c r="AO113" i="6"/>
  <c r="AQ113" i="6"/>
  <c r="D113" i="6"/>
  <c r="F113" i="6"/>
  <c r="H113" i="6"/>
  <c r="J113" i="6"/>
  <c r="N113" i="6" s="1"/>
  <c r="P113" i="6"/>
  <c r="T113" i="6" s="1"/>
  <c r="R113" i="6"/>
  <c r="V113" i="6" s="1"/>
  <c r="J127" i="6"/>
  <c r="N127" i="6" s="1"/>
  <c r="GD127" i="6"/>
  <c r="GF127" i="6"/>
  <c r="GH127" i="6"/>
  <c r="GP127" i="6"/>
  <c r="GJ127" i="6"/>
  <c r="GL127" i="6"/>
  <c r="GN127" i="6"/>
  <c r="FG127" i="6"/>
  <c r="FI127" i="6"/>
  <c r="FK127" i="6"/>
  <c r="FU127" i="6"/>
  <c r="FW127" i="6"/>
  <c r="GA127" i="6"/>
  <c r="FY127" i="6"/>
  <c r="DM127" i="6"/>
  <c r="DO127" i="6"/>
  <c r="DS127" i="6"/>
  <c r="DU127" i="6"/>
  <c r="CR127" i="6"/>
  <c r="CT127" i="6"/>
  <c r="CV127" i="6"/>
  <c r="CX127" i="6"/>
  <c r="CZ127" i="6"/>
  <c r="DB127" i="6"/>
  <c r="DD127" i="6"/>
  <c r="DF127" i="6"/>
  <c r="DH127" i="6"/>
  <c r="Y127" i="6"/>
  <c r="CP127" i="6" s="1"/>
  <c r="AA127" i="6"/>
  <c r="AC127" i="6"/>
  <c r="AE127" i="6"/>
  <c r="AG127" i="6"/>
  <c r="AI127" i="6"/>
  <c r="AK127" i="6"/>
  <c r="AM127" i="6"/>
  <c r="AO127" i="6"/>
  <c r="AQ127" i="6"/>
  <c r="D127" i="6"/>
  <c r="F127" i="6"/>
  <c r="H127" i="6"/>
  <c r="L127" i="6"/>
  <c r="P127" i="6"/>
  <c r="T127" i="6" s="1"/>
  <c r="R127" i="6"/>
  <c r="V127" i="6" s="1"/>
  <c r="R60" i="6"/>
  <c r="V60" i="6" s="1"/>
  <c r="GP60" i="6"/>
  <c r="GD60" i="6"/>
  <c r="GH60" i="6"/>
  <c r="GJ60" i="6"/>
  <c r="GL60" i="6"/>
  <c r="GN60" i="6"/>
  <c r="GF60" i="6"/>
  <c r="FG60" i="6"/>
  <c r="FI60" i="6"/>
  <c r="FK60" i="6"/>
  <c r="FU60" i="6"/>
  <c r="FW60" i="6"/>
  <c r="FY60" i="6"/>
  <c r="GA60" i="6"/>
  <c r="DB60" i="6"/>
  <c r="DD60" i="6"/>
  <c r="DM60" i="6"/>
  <c r="DF60" i="6"/>
  <c r="DO60" i="6"/>
  <c r="DS60" i="6"/>
  <c r="DU60" i="6"/>
  <c r="CR60" i="6"/>
  <c r="CT60" i="6"/>
  <c r="CV60" i="6"/>
  <c r="CX60" i="6"/>
  <c r="CZ60" i="6"/>
  <c r="Y60" i="6"/>
  <c r="CP60" i="6" s="1"/>
  <c r="AA60" i="6"/>
  <c r="AC60" i="6"/>
  <c r="AE60" i="6"/>
  <c r="AG60" i="6"/>
  <c r="AI60" i="6"/>
  <c r="AK60" i="6"/>
  <c r="AM60" i="6"/>
  <c r="AO60" i="6"/>
  <c r="DH60" i="6"/>
  <c r="AQ60" i="6"/>
  <c r="D60" i="6"/>
  <c r="H60" i="6"/>
  <c r="L60" i="6"/>
  <c r="F60" i="6"/>
  <c r="J60" i="6"/>
  <c r="N60" i="6" s="1"/>
  <c r="P60" i="6"/>
  <c r="T60" i="6" s="1"/>
  <c r="D147" i="6"/>
  <c r="GD147" i="6"/>
  <c r="GL147" i="6"/>
  <c r="GN147" i="6"/>
  <c r="GP147" i="6"/>
  <c r="FG147" i="6"/>
  <c r="FI147" i="6"/>
  <c r="FK147" i="6"/>
  <c r="FU147" i="6"/>
  <c r="FW147" i="6"/>
  <c r="FY147" i="6"/>
  <c r="GF147" i="6"/>
  <c r="GH147" i="6"/>
  <c r="GJ147" i="6"/>
  <c r="GA147" i="6"/>
  <c r="DM147" i="6"/>
  <c r="DO147" i="6"/>
  <c r="DS147" i="6"/>
  <c r="DU147" i="6"/>
  <c r="CR147" i="6"/>
  <c r="CT147" i="6"/>
  <c r="CV147" i="6"/>
  <c r="CX147" i="6"/>
  <c r="CZ147" i="6"/>
  <c r="DB147" i="6"/>
  <c r="DD147" i="6"/>
  <c r="DF147" i="6"/>
  <c r="DH147" i="6"/>
  <c r="Y147" i="6"/>
  <c r="CP147" i="6" s="1"/>
  <c r="AA147" i="6"/>
  <c r="AC147" i="6"/>
  <c r="AE147" i="6"/>
  <c r="AG147" i="6"/>
  <c r="AI147" i="6"/>
  <c r="AK147" i="6"/>
  <c r="AM147" i="6"/>
  <c r="AO147" i="6"/>
  <c r="AQ147" i="6"/>
  <c r="H147" i="6"/>
  <c r="L147" i="6"/>
  <c r="P147" i="6"/>
  <c r="T147" i="6" s="1"/>
  <c r="J147" i="6"/>
  <c r="N147" i="6" s="1"/>
  <c r="R147" i="6"/>
  <c r="V147" i="6" s="1"/>
  <c r="F147" i="6"/>
  <c r="H139" i="6"/>
  <c r="GN139" i="6"/>
  <c r="FW139" i="6"/>
  <c r="FY139" i="6"/>
  <c r="GD139" i="6"/>
  <c r="GA139" i="6"/>
  <c r="GF139" i="6"/>
  <c r="GH139" i="6"/>
  <c r="GJ139" i="6"/>
  <c r="GL139" i="6"/>
  <c r="GP139" i="6"/>
  <c r="DM139" i="6"/>
  <c r="DO139" i="6"/>
  <c r="DS139" i="6"/>
  <c r="DU139" i="6"/>
  <c r="FG139" i="6"/>
  <c r="FI139" i="6"/>
  <c r="FK139" i="6"/>
  <c r="FU139" i="6"/>
  <c r="CR139" i="6"/>
  <c r="CT139" i="6"/>
  <c r="CV139" i="6"/>
  <c r="CX139" i="6"/>
  <c r="CZ139" i="6"/>
  <c r="DB139" i="6"/>
  <c r="DD139" i="6"/>
  <c r="DF139" i="6"/>
  <c r="DH139" i="6"/>
  <c r="Y139" i="6"/>
  <c r="CP139" i="6" s="1"/>
  <c r="AA139" i="6"/>
  <c r="AC139" i="6"/>
  <c r="AE139" i="6"/>
  <c r="AG139" i="6"/>
  <c r="AI139" i="6"/>
  <c r="AK139" i="6"/>
  <c r="AM139" i="6"/>
  <c r="AO139" i="6"/>
  <c r="AQ139" i="6"/>
  <c r="L139" i="6"/>
  <c r="R139" i="6"/>
  <c r="V139" i="6" s="1"/>
  <c r="J139" i="6"/>
  <c r="N139" i="6" s="1"/>
  <c r="P139" i="6"/>
  <c r="T139" i="6" s="1"/>
  <c r="D139" i="6"/>
  <c r="F139" i="6"/>
  <c r="H153" i="6"/>
  <c r="GJ153" i="6"/>
  <c r="GP153" i="6"/>
  <c r="GH153" i="6"/>
  <c r="FK153" i="6"/>
  <c r="GL153" i="6"/>
  <c r="FU153" i="6"/>
  <c r="GN153" i="6"/>
  <c r="FW153" i="6"/>
  <c r="FY153" i="6"/>
  <c r="GA153" i="6"/>
  <c r="GD153" i="6"/>
  <c r="FG153" i="6"/>
  <c r="FI153" i="6"/>
  <c r="GF153" i="6"/>
  <c r="DM153" i="6"/>
  <c r="DO153" i="6"/>
  <c r="DS153" i="6"/>
  <c r="DU153" i="6"/>
  <c r="CZ153" i="6"/>
  <c r="DB153" i="6"/>
  <c r="DD153" i="6"/>
  <c r="DF153" i="6"/>
  <c r="DH153" i="6"/>
  <c r="CR153" i="6"/>
  <c r="CT153" i="6"/>
  <c r="CV153" i="6"/>
  <c r="AA153" i="6"/>
  <c r="AC153" i="6"/>
  <c r="AE153" i="6"/>
  <c r="AG153" i="6"/>
  <c r="CX153" i="6"/>
  <c r="AI153" i="6"/>
  <c r="AK153" i="6"/>
  <c r="AM153" i="6"/>
  <c r="AO153" i="6"/>
  <c r="AQ153" i="6"/>
  <c r="Y153" i="6"/>
  <c r="CP153" i="6" s="1"/>
  <c r="F153" i="6"/>
  <c r="D153" i="6"/>
  <c r="P153" i="6"/>
  <c r="T153" i="6" s="1"/>
  <c r="L153" i="6"/>
  <c r="J153" i="6"/>
  <c r="N153" i="6" s="1"/>
  <c r="R153" i="6"/>
  <c r="V153" i="6" s="1"/>
  <c r="R155" i="6"/>
  <c r="V155" i="6" s="1"/>
  <c r="GJ155" i="6"/>
  <c r="GD155" i="6"/>
  <c r="GF155" i="6"/>
  <c r="GH155" i="6"/>
  <c r="GL155" i="6"/>
  <c r="GN155" i="6"/>
  <c r="GP155" i="6"/>
  <c r="DS155" i="6"/>
  <c r="DU155" i="6"/>
  <c r="FG155" i="6"/>
  <c r="FI155" i="6"/>
  <c r="FK155" i="6"/>
  <c r="FU155" i="6"/>
  <c r="FW155" i="6"/>
  <c r="FY155" i="6"/>
  <c r="GA155" i="6"/>
  <c r="DM155" i="6"/>
  <c r="DH155" i="6"/>
  <c r="CR155" i="6"/>
  <c r="CT155" i="6"/>
  <c r="CV155" i="6"/>
  <c r="CX155" i="6"/>
  <c r="CZ155" i="6"/>
  <c r="DB155" i="6"/>
  <c r="DD155" i="6"/>
  <c r="AI155" i="6"/>
  <c r="DO155" i="6"/>
  <c r="AK155" i="6"/>
  <c r="AM155" i="6"/>
  <c r="AO155" i="6"/>
  <c r="AQ155" i="6"/>
  <c r="DF155" i="6"/>
  <c r="P155" i="6"/>
  <c r="T155" i="6" s="1"/>
  <c r="Y155" i="6"/>
  <c r="CP155" i="6" s="1"/>
  <c r="AA155" i="6"/>
  <c r="AC155" i="6"/>
  <c r="AE155" i="6"/>
  <c r="AG155" i="6"/>
  <c r="H155" i="6"/>
  <c r="L155" i="6"/>
  <c r="J155" i="6"/>
  <c r="N155" i="6" s="1"/>
  <c r="F155" i="6"/>
  <c r="D155" i="6"/>
  <c r="D198" i="6"/>
  <c r="GJ198" i="6"/>
  <c r="FG198" i="6"/>
  <c r="FI198" i="6"/>
  <c r="GD198" i="6"/>
  <c r="GF198" i="6"/>
  <c r="GH198" i="6"/>
  <c r="GL198" i="6"/>
  <c r="GN198" i="6"/>
  <c r="GP198" i="6"/>
  <c r="DM198" i="6"/>
  <c r="DO198" i="6"/>
  <c r="DS198" i="6"/>
  <c r="DU198" i="6"/>
  <c r="FK198" i="6"/>
  <c r="FU198" i="6"/>
  <c r="FW198" i="6"/>
  <c r="FY198" i="6"/>
  <c r="GA198" i="6"/>
  <c r="CR198" i="6"/>
  <c r="CX198" i="6"/>
  <c r="CZ198" i="6"/>
  <c r="CT198" i="6"/>
  <c r="AM198" i="6"/>
  <c r="CV198" i="6"/>
  <c r="AO198" i="6"/>
  <c r="DB198" i="6"/>
  <c r="AQ198" i="6"/>
  <c r="DD198" i="6"/>
  <c r="DF198" i="6"/>
  <c r="DH198" i="6"/>
  <c r="Y198" i="6"/>
  <c r="CP198" i="6" s="1"/>
  <c r="AA198" i="6"/>
  <c r="AC198" i="6"/>
  <c r="AE198" i="6"/>
  <c r="AG198" i="6"/>
  <c r="AI198" i="6"/>
  <c r="AK198" i="6"/>
  <c r="J198" i="6"/>
  <c r="N198" i="6" s="1"/>
  <c r="F198" i="6"/>
  <c r="R198" i="6"/>
  <c r="V198" i="6" s="1"/>
  <c r="H198" i="6"/>
  <c r="L198" i="6"/>
  <c r="P198" i="6"/>
  <c r="T198" i="6" s="1"/>
  <c r="H190" i="6"/>
  <c r="GD190" i="6"/>
  <c r="GF190" i="6"/>
  <c r="GH190" i="6"/>
  <c r="GJ190" i="6"/>
  <c r="GL190" i="6"/>
  <c r="GN190" i="6"/>
  <c r="GP190" i="6"/>
  <c r="FG190" i="6"/>
  <c r="FI190" i="6"/>
  <c r="FK190" i="6"/>
  <c r="DM190" i="6"/>
  <c r="FU190" i="6"/>
  <c r="DO190" i="6"/>
  <c r="FW190" i="6"/>
  <c r="DS190" i="6"/>
  <c r="FY190" i="6"/>
  <c r="DU190" i="6"/>
  <c r="GA190" i="6"/>
  <c r="CR190" i="6"/>
  <c r="CT190" i="6"/>
  <c r="CV190" i="6"/>
  <c r="CX190" i="6"/>
  <c r="CZ190" i="6"/>
  <c r="DB190" i="6"/>
  <c r="DD190" i="6"/>
  <c r="DF190" i="6"/>
  <c r="DH190" i="6"/>
  <c r="D190" i="6"/>
  <c r="F190" i="6"/>
  <c r="Y190" i="6"/>
  <c r="CP190" i="6" s="1"/>
  <c r="AA190" i="6"/>
  <c r="AC190" i="6"/>
  <c r="AE190" i="6"/>
  <c r="AG190" i="6"/>
  <c r="AI190" i="6"/>
  <c r="AK190" i="6"/>
  <c r="AM190" i="6"/>
  <c r="AO190" i="6"/>
  <c r="AQ190" i="6"/>
  <c r="R190" i="6"/>
  <c r="V190" i="6" s="1"/>
  <c r="P190" i="6"/>
  <c r="T190" i="6" s="1"/>
  <c r="J190" i="6"/>
  <c r="N190" i="6" s="1"/>
  <c r="L190" i="6"/>
  <c r="J175" i="6"/>
  <c r="N175" i="6" s="1"/>
  <c r="GD175" i="6"/>
  <c r="GF175" i="6"/>
  <c r="GH175" i="6"/>
  <c r="GJ175" i="6"/>
  <c r="GL175" i="6"/>
  <c r="GN175" i="6"/>
  <c r="GP175" i="6"/>
  <c r="FI175" i="6"/>
  <c r="FK175" i="6"/>
  <c r="FU175" i="6"/>
  <c r="FW175" i="6"/>
  <c r="FY175" i="6"/>
  <c r="GA175" i="6"/>
  <c r="DM175" i="6"/>
  <c r="DO175" i="6"/>
  <c r="DS175" i="6"/>
  <c r="DU175" i="6"/>
  <c r="CR175" i="6"/>
  <c r="CT175" i="6"/>
  <c r="CV175" i="6"/>
  <c r="CX175" i="6"/>
  <c r="CZ175" i="6"/>
  <c r="DB175" i="6"/>
  <c r="DD175" i="6"/>
  <c r="DF175" i="6"/>
  <c r="DH175" i="6"/>
  <c r="FG175" i="6"/>
  <c r="Y175" i="6"/>
  <c r="CP175" i="6" s="1"/>
  <c r="AA175" i="6"/>
  <c r="AC175" i="6"/>
  <c r="AE175" i="6"/>
  <c r="AG175" i="6"/>
  <c r="AI175" i="6"/>
  <c r="AK175" i="6"/>
  <c r="F175" i="6"/>
  <c r="H175" i="6"/>
  <c r="D175" i="6"/>
  <c r="AM175" i="6"/>
  <c r="AO175" i="6"/>
  <c r="AQ175" i="6"/>
  <c r="P175" i="6"/>
  <c r="T175" i="6" s="1"/>
  <c r="R175" i="6"/>
  <c r="V175" i="6" s="1"/>
  <c r="L175" i="6"/>
  <c r="D22" i="6"/>
  <c r="GF22" i="6"/>
  <c r="GH22" i="6"/>
  <c r="GL22" i="6"/>
  <c r="GN22" i="6"/>
  <c r="GP22" i="6"/>
  <c r="GD22" i="6"/>
  <c r="GJ22" i="6"/>
  <c r="FG22" i="6"/>
  <c r="FI22" i="6"/>
  <c r="FK22" i="6"/>
  <c r="FU22" i="6"/>
  <c r="FW22" i="6"/>
  <c r="FY22" i="6"/>
  <c r="GA22" i="6"/>
  <c r="CT22" i="6"/>
  <c r="CV22" i="6"/>
  <c r="CX22" i="6"/>
  <c r="CZ22" i="6"/>
  <c r="DB22" i="6"/>
  <c r="DD22" i="6"/>
  <c r="DF22" i="6"/>
  <c r="DH22" i="6"/>
  <c r="DM22" i="6"/>
  <c r="DO22" i="6"/>
  <c r="DS22" i="6"/>
  <c r="DU22" i="6"/>
  <c r="AQ22" i="6"/>
  <c r="CR22" i="6"/>
  <c r="Y22" i="6"/>
  <c r="CP22" i="6" s="1"/>
  <c r="AA22" i="6"/>
  <c r="AC22" i="6"/>
  <c r="AE22" i="6"/>
  <c r="AG22" i="6"/>
  <c r="AI22" i="6"/>
  <c r="AK22" i="6"/>
  <c r="AM22" i="6"/>
  <c r="AO22" i="6"/>
  <c r="J22" i="6"/>
  <c r="N22" i="6" s="1"/>
  <c r="P22" i="6"/>
  <c r="T22" i="6" s="1"/>
  <c r="R22" i="6"/>
  <c r="V22" i="6" s="1"/>
  <c r="L22" i="6"/>
  <c r="H22" i="6"/>
  <c r="F22" i="6"/>
  <c r="L65" i="6"/>
  <c r="FU65" i="6"/>
  <c r="GD65" i="6"/>
  <c r="GF65" i="6"/>
  <c r="GH65" i="6"/>
  <c r="GJ65" i="6"/>
  <c r="GL65" i="6"/>
  <c r="GN65" i="6"/>
  <c r="GP65" i="6"/>
  <c r="FW65" i="6"/>
  <c r="FY65" i="6"/>
  <c r="GA65" i="6"/>
  <c r="FG65" i="6"/>
  <c r="DS65" i="6"/>
  <c r="CX65" i="6"/>
  <c r="DU65" i="6"/>
  <c r="CZ65" i="6"/>
  <c r="DB65" i="6"/>
  <c r="FI65" i="6"/>
  <c r="FK65" i="6"/>
  <c r="DM65" i="6"/>
  <c r="DO65" i="6"/>
  <c r="CR65" i="6"/>
  <c r="CT65" i="6"/>
  <c r="CV65" i="6"/>
  <c r="DD65" i="6"/>
  <c r="DF65" i="6"/>
  <c r="DH65" i="6"/>
  <c r="Y65" i="6"/>
  <c r="CP65" i="6" s="1"/>
  <c r="AA65" i="6"/>
  <c r="AC65" i="6"/>
  <c r="AE65" i="6"/>
  <c r="AG65" i="6"/>
  <c r="AI65" i="6"/>
  <c r="AK65" i="6"/>
  <c r="AM65" i="6"/>
  <c r="AO65" i="6"/>
  <c r="AQ65" i="6"/>
  <c r="D65" i="6"/>
  <c r="F65" i="6"/>
  <c r="H65" i="6"/>
  <c r="J65" i="6"/>
  <c r="N65" i="6" s="1"/>
  <c r="P65" i="6"/>
  <c r="T65" i="6" s="1"/>
  <c r="R65" i="6"/>
  <c r="V65" i="6" s="1"/>
  <c r="R40" i="6"/>
  <c r="V40" i="6" s="1"/>
  <c r="GH40" i="6"/>
  <c r="GJ40" i="6"/>
  <c r="GL40" i="6"/>
  <c r="GN40" i="6"/>
  <c r="GP40" i="6"/>
  <c r="GD40" i="6"/>
  <c r="GF40" i="6"/>
  <c r="FG40" i="6"/>
  <c r="FI40" i="6"/>
  <c r="FK40" i="6"/>
  <c r="FU40" i="6"/>
  <c r="FW40" i="6"/>
  <c r="FY40" i="6"/>
  <c r="GA40" i="6"/>
  <c r="DM40" i="6"/>
  <c r="DO40" i="6"/>
  <c r="DS40" i="6"/>
  <c r="DU40" i="6"/>
  <c r="CR40" i="6"/>
  <c r="CT40" i="6"/>
  <c r="CV40" i="6"/>
  <c r="CX40" i="6"/>
  <c r="CZ40" i="6"/>
  <c r="DB40" i="6"/>
  <c r="DD40" i="6"/>
  <c r="DF40" i="6"/>
  <c r="DH40" i="6"/>
  <c r="AC40" i="6"/>
  <c r="AE40" i="6"/>
  <c r="J40" i="6"/>
  <c r="N40" i="6" s="1"/>
  <c r="AG40" i="6"/>
  <c r="L40" i="6"/>
  <c r="AI40" i="6"/>
  <c r="AK40" i="6"/>
  <c r="AM40" i="6"/>
  <c r="AO40" i="6"/>
  <c r="AQ40" i="6"/>
  <c r="AA40" i="6"/>
  <c r="D40" i="6"/>
  <c r="F40" i="6"/>
  <c r="H40" i="6"/>
  <c r="P40" i="6"/>
  <c r="T40" i="6" s="1"/>
  <c r="Y40" i="6"/>
  <c r="CP40" i="6" s="1"/>
  <c r="P80" i="6"/>
  <c r="T80" i="6" s="1"/>
  <c r="GD80" i="6"/>
  <c r="GF80" i="6"/>
  <c r="GJ80" i="6"/>
  <c r="GL80" i="6"/>
  <c r="GP80" i="6"/>
  <c r="FW80" i="6"/>
  <c r="FY80" i="6"/>
  <c r="GA80" i="6"/>
  <c r="GH80" i="6"/>
  <c r="GN80" i="6"/>
  <c r="FG80" i="6"/>
  <c r="FI80" i="6"/>
  <c r="DM80" i="6"/>
  <c r="FK80" i="6"/>
  <c r="DO80" i="6"/>
  <c r="FU80" i="6"/>
  <c r="DS80" i="6"/>
  <c r="DU80" i="6"/>
  <c r="CR80" i="6"/>
  <c r="CT80" i="6"/>
  <c r="CV80" i="6"/>
  <c r="CX80" i="6"/>
  <c r="CZ80" i="6"/>
  <c r="DB80" i="6"/>
  <c r="DD80" i="6"/>
  <c r="DF80" i="6"/>
  <c r="DH80" i="6"/>
  <c r="Y80" i="6"/>
  <c r="CP80" i="6" s="1"/>
  <c r="AA80" i="6"/>
  <c r="AC80" i="6"/>
  <c r="AE80" i="6"/>
  <c r="AG80" i="6"/>
  <c r="AI80" i="6"/>
  <c r="AK80" i="6"/>
  <c r="AM80" i="6"/>
  <c r="AO80" i="6"/>
  <c r="AQ80" i="6"/>
  <c r="D80" i="6"/>
  <c r="J80" i="6"/>
  <c r="N80" i="6" s="1"/>
  <c r="L80" i="6"/>
  <c r="F80" i="6"/>
  <c r="H80" i="6"/>
  <c r="R80" i="6"/>
  <c r="V80" i="6" s="1"/>
  <c r="FK76" i="6"/>
  <c r="GD76" i="6"/>
  <c r="GF76" i="6"/>
  <c r="GH76" i="6"/>
  <c r="GJ76" i="6"/>
  <c r="GL76" i="6"/>
  <c r="GN76" i="6"/>
  <c r="GA76" i="6"/>
  <c r="GP76" i="6"/>
  <c r="FG76" i="6"/>
  <c r="FI76" i="6"/>
  <c r="FU76" i="6"/>
  <c r="FW76" i="6"/>
  <c r="FY76" i="6"/>
  <c r="DM76" i="6"/>
  <c r="DO76" i="6"/>
  <c r="DS76" i="6"/>
  <c r="DU76" i="6"/>
  <c r="DD76" i="6"/>
  <c r="DF76" i="6"/>
  <c r="DH76" i="6"/>
  <c r="CR76" i="6"/>
  <c r="CT76" i="6"/>
  <c r="CV76" i="6"/>
  <c r="CX76" i="6"/>
  <c r="CZ76" i="6"/>
  <c r="AE76" i="6"/>
  <c r="AG76" i="6"/>
  <c r="AI76" i="6"/>
  <c r="AK76" i="6"/>
  <c r="AM76" i="6"/>
  <c r="AO76" i="6"/>
  <c r="AQ76" i="6"/>
  <c r="DB76" i="6"/>
  <c r="Y76" i="6"/>
  <c r="CP76" i="6" s="1"/>
  <c r="AC76" i="6"/>
  <c r="L76" i="6"/>
  <c r="P76" i="6"/>
  <c r="T76" i="6" s="1"/>
  <c r="H76" i="6"/>
  <c r="AA76" i="6"/>
  <c r="D76" i="6"/>
  <c r="F76" i="6"/>
  <c r="J76" i="6"/>
  <c r="N76" i="6" s="1"/>
  <c r="R76" i="6"/>
  <c r="V76" i="6" s="1"/>
  <c r="F131" i="6"/>
  <c r="GH131" i="6"/>
  <c r="GJ131" i="6"/>
  <c r="FG131" i="6"/>
  <c r="FK131" i="6"/>
  <c r="GD131" i="6"/>
  <c r="GF131" i="6"/>
  <c r="GL131" i="6"/>
  <c r="GN131" i="6"/>
  <c r="GP131" i="6"/>
  <c r="DS131" i="6"/>
  <c r="DU131" i="6"/>
  <c r="FI131" i="6"/>
  <c r="FU131" i="6"/>
  <c r="FW131" i="6"/>
  <c r="FY131" i="6"/>
  <c r="GA131" i="6"/>
  <c r="DM131" i="6"/>
  <c r="DH131" i="6"/>
  <c r="CR131" i="6"/>
  <c r="CT131" i="6"/>
  <c r="CV131" i="6"/>
  <c r="DO131" i="6"/>
  <c r="CX131" i="6"/>
  <c r="CZ131" i="6"/>
  <c r="DB131" i="6"/>
  <c r="DD131" i="6"/>
  <c r="AI131" i="6"/>
  <c r="AK131" i="6"/>
  <c r="AM131" i="6"/>
  <c r="AO131" i="6"/>
  <c r="AQ131" i="6"/>
  <c r="DF131" i="6"/>
  <c r="Y131" i="6"/>
  <c r="CP131" i="6" s="1"/>
  <c r="AA131" i="6"/>
  <c r="AC131" i="6"/>
  <c r="AG131" i="6"/>
  <c r="D131" i="6"/>
  <c r="J131" i="6"/>
  <c r="N131" i="6" s="1"/>
  <c r="P131" i="6"/>
  <c r="T131" i="6" s="1"/>
  <c r="AE131" i="6"/>
  <c r="R131" i="6"/>
  <c r="V131" i="6" s="1"/>
  <c r="L131" i="6"/>
  <c r="H131" i="6"/>
  <c r="D149" i="6"/>
  <c r="GF149" i="6"/>
  <c r="GA149" i="6"/>
  <c r="GH149" i="6"/>
  <c r="GJ149" i="6"/>
  <c r="GL149" i="6"/>
  <c r="GN149" i="6"/>
  <c r="GP149" i="6"/>
  <c r="DS149" i="6"/>
  <c r="DU149" i="6"/>
  <c r="FG149" i="6"/>
  <c r="GD149" i="6"/>
  <c r="FI149" i="6"/>
  <c r="FK149" i="6"/>
  <c r="FU149" i="6"/>
  <c r="FW149" i="6"/>
  <c r="FY149" i="6"/>
  <c r="DM149" i="6"/>
  <c r="CR149" i="6"/>
  <c r="CT149" i="6"/>
  <c r="CV149" i="6"/>
  <c r="CX149" i="6"/>
  <c r="CZ149" i="6"/>
  <c r="DB149" i="6"/>
  <c r="DD149" i="6"/>
  <c r="DF149" i="6"/>
  <c r="DH149" i="6"/>
  <c r="DO149" i="6"/>
  <c r="Y149" i="6"/>
  <c r="CP149" i="6" s="1"/>
  <c r="AA149" i="6"/>
  <c r="AC149" i="6"/>
  <c r="AE149" i="6"/>
  <c r="AG149" i="6"/>
  <c r="AI149" i="6"/>
  <c r="AK149" i="6"/>
  <c r="AM149" i="6"/>
  <c r="AO149" i="6"/>
  <c r="AQ149" i="6"/>
  <c r="H149" i="6"/>
  <c r="J149" i="6"/>
  <c r="N149" i="6" s="1"/>
  <c r="L149" i="6"/>
  <c r="F149" i="6"/>
  <c r="R149" i="6"/>
  <c r="V149" i="6" s="1"/>
  <c r="P149" i="6"/>
  <c r="T149" i="6" s="1"/>
  <c r="D102" i="6"/>
  <c r="GD102" i="6"/>
  <c r="GF102" i="6"/>
  <c r="GH102" i="6"/>
  <c r="GJ102" i="6"/>
  <c r="GL102" i="6"/>
  <c r="GN102" i="6"/>
  <c r="GP102" i="6"/>
  <c r="FG102" i="6"/>
  <c r="FI102" i="6"/>
  <c r="FK102" i="6"/>
  <c r="FU102" i="6"/>
  <c r="FW102" i="6"/>
  <c r="FY102" i="6"/>
  <c r="GA102" i="6"/>
  <c r="DM102" i="6"/>
  <c r="DO102" i="6"/>
  <c r="DS102" i="6"/>
  <c r="DU102" i="6"/>
  <c r="CR102" i="6"/>
  <c r="CT102" i="6"/>
  <c r="CV102" i="6"/>
  <c r="CX102" i="6"/>
  <c r="CZ102" i="6"/>
  <c r="DB102" i="6"/>
  <c r="DD102" i="6"/>
  <c r="DF102" i="6"/>
  <c r="DH102" i="6"/>
  <c r="AM102" i="6"/>
  <c r="AO102" i="6"/>
  <c r="AQ102" i="6"/>
  <c r="Y102" i="6"/>
  <c r="CP102" i="6" s="1"/>
  <c r="AA102" i="6"/>
  <c r="AC102" i="6"/>
  <c r="AE102" i="6"/>
  <c r="AG102" i="6"/>
  <c r="AK102" i="6"/>
  <c r="R102" i="6"/>
  <c r="V102" i="6" s="1"/>
  <c r="AI102" i="6"/>
  <c r="F102" i="6"/>
  <c r="H102" i="6"/>
  <c r="J102" i="6"/>
  <c r="N102" i="6" s="1"/>
  <c r="P102" i="6"/>
  <c r="T102" i="6" s="1"/>
  <c r="L102" i="6"/>
  <c r="F200" i="6"/>
  <c r="GD200" i="6"/>
  <c r="GF200" i="6"/>
  <c r="GH200" i="6"/>
  <c r="GJ200" i="6"/>
  <c r="GL200" i="6"/>
  <c r="GN200" i="6"/>
  <c r="GP200" i="6"/>
  <c r="FG200" i="6"/>
  <c r="FI200" i="6"/>
  <c r="FK200" i="6"/>
  <c r="FU200" i="6"/>
  <c r="FW200" i="6"/>
  <c r="FY200" i="6"/>
  <c r="DM200" i="6"/>
  <c r="GA200" i="6"/>
  <c r="DO200" i="6"/>
  <c r="DS200" i="6"/>
  <c r="DU200" i="6"/>
  <c r="CR200" i="6"/>
  <c r="CZ200" i="6"/>
  <c r="DF200" i="6"/>
  <c r="DH200" i="6"/>
  <c r="CT200" i="6"/>
  <c r="CV200" i="6"/>
  <c r="CX200" i="6"/>
  <c r="DB200" i="6"/>
  <c r="DD200" i="6"/>
  <c r="AO200" i="6"/>
  <c r="AQ200" i="6"/>
  <c r="D200" i="6"/>
  <c r="P200" i="6"/>
  <c r="T200" i="6" s="1"/>
  <c r="Y200" i="6"/>
  <c r="CP200" i="6" s="1"/>
  <c r="AA200" i="6"/>
  <c r="AC200" i="6"/>
  <c r="AE200" i="6"/>
  <c r="AG200" i="6"/>
  <c r="AI200" i="6"/>
  <c r="AK200" i="6"/>
  <c r="AM200" i="6"/>
  <c r="H200" i="6"/>
  <c r="R200" i="6"/>
  <c r="V200" i="6" s="1"/>
  <c r="L200" i="6"/>
  <c r="J200" i="6"/>
  <c r="N200" i="6" s="1"/>
  <c r="D176" i="6"/>
  <c r="GD176" i="6"/>
  <c r="GF176" i="6"/>
  <c r="GH176" i="6"/>
  <c r="GJ176" i="6"/>
  <c r="GL176" i="6"/>
  <c r="GN176" i="6"/>
  <c r="FG176" i="6"/>
  <c r="FI176" i="6"/>
  <c r="FK176" i="6"/>
  <c r="FU176" i="6"/>
  <c r="FW176" i="6"/>
  <c r="DM176" i="6"/>
  <c r="FY176" i="6"/>
  <c r="DO176" i="6"/>
  <c r="GA176" i="6"/>
  <c r="DS176" i="6"/>
  <c r="DU176" i="6"/>
  <c r="GP176" i="6"/>
  <c r="CR176" i="6"/>
  <c r="CT176" i="6"/>
  <c r="CV176" i="6"/>
  <c r="CX176" i="6"/>
  <c r="CZ176" i="6"/>
  <c r="DB176" i="6"/>
  <c r="DD176" i="6"/>
  <c r="DF176" i="6"/>
  <c r="DH176" i="6"/>
  <c r="J176" i="6"/>
  <c r="N176" i="6" s="1"/>
  <c r="L176" i="6"/>
  <c r="P176" i="6"/>
  <c r="T176" i="6" s="1"/>
  <c r="Y176" i="6"/>
  <c r="CP176" i="6" s="1"/>
  <c r="AA176" i="6"/>
  <c r="AC176" i="6"/>
  <c r="AE176" i="6"/>
  <c r="AG176" i="6"/>
  <c r="AI176" i="6"/>
  <c r="AQ176" i="6"/>
  <c r="AK176" i="6"/>
  <c r="AM176" i="6"/>
  <c r="AO176" i="6"/>
  <c r="F176" i="6"/>
  <c r="H176" i="6"/>
  <c r="R176" i="6"/>
  <c r="V176" i="6" s="1"/>
  <c r="R206" i="6"/>
  <c r="V206" i="6" s="1"/>
  <c r="GD206" i="6"/>
  <c r="GF206" i="6"/>
  <c r="GH206" i="6"/>
  <c r="GJ206" i="6"/>
  <c r="GL206" i="6"/>
  <c r="GN206" i="6"/>
  <c r="GP206" i="6"/>
  <c r="FY206" i="6"/>
  <c r="GA206" i="6"/>
  <c r="DM206" i="6"/>
  <c r="DO206" i="6"/>
  <c r="DS206" i="6"/>
  <c r="DU206" i="6"/>
  <c r="FG206" i="6"/>
  <c r="FI206" i="6"/>
  <c r="FK206" i="6"/>
  <c r="FU206" i="6"/>
  <c r="CV206" i="6"/>
  <c r="CX206" i="6"/>
  <c r="CZ206" i="6"/>
  <c r="DB206" i="6"/>
  <c r="DD206" i="6"/>
  <c r="DF206" i="6"/>
  <c r="DH206" i="6"/>
  <c r="FW206" i="6"/>
  <c r="Y206" i="6"/>
  <c r="CP206" i="6" s="1"/>
  <c r="AA206" i="6"/>
  <c r="CR206" i="6"/>
  <c r="CT206" i="6"/>
  <c r="AE206" i="6"/>
  <c r="AG206" i="6"/>
  <c r="AI206" i="6"/>
  <c r="AK206" i="6"/>
  <c r="AM206" i="6"/>
  <c r="AO206" i="6"/>
  <c r="AQ206" i="6"/>
  <c r="H206" i="6"/>
  <c r="L206" i="6"/>
  <c r="P206" i="6"/>
  <c r="T206" i="6" s="1"/>
  <c r="J206" i="6"/>
  <c r="N206" i="6" s="1"/>
  <c r="AC206" i="6"/>
  <c r="D206" i="6"/>
  <c r="F206" i="6"/>
  <c r="P77" i="6"/>
  <c r="T77" i="6" s="1"/>
  <c r="GD77" i="6"/>
  <c r="GF77" i="6"/>
  <c r="GJ77" i="6"/>
  <c r="GL77" i="6"/>
  <c r="GN77" i="6"/>
  <c r="GP77" i="6"/>
  <c r="FG77" i="6"/>
  <c r="FI77" i="6"/>
  <c r="FK77" i="6"/>
  <c r="FU77" i="6"/>
  <c r="FW77" i="6"/>
  <c r="FY77" i="6"/>
  <c r="GA77" i="6"/>
  <c r="GH77" i="6"/>
  <c r="DS77" i="6"/>
  <c r="DU77" i="6"/>
  <c r="DM77" i="6"/>
  <c r="CR77" i="6"/>
  <c r="CT77" i="6"/>
  <c r="CV77" i="6"/>
  <c r="CX77" i="6"/>
  <c r="CZ77" i="6"/>
  <c r="DB77" i="6"/>
  <c r="DO77" i="6"/>
  <c r="DD77" i="6"/>
  <c r="DF77" i="6"/>
  <c r="DH77" i="6"/>
  <c r="Y77" i="6"/>
  <c r="CP77" i="6" s="1"/>
  <c r="AA77" i="6"/>
  <c r="AC77" i="6"/>
  <c r="AE77" i="6"/>
  <c r="AG77" i="6"/>
  <c r="AI77" i="6"/>
  <c r="AK77" i="6"/>
  <c r="AM77" i="6"/>
  <c r="AO77" i="6"/>
  <c r="AQ77" i="6"/>
  <c r="D77" i="6"/>
  <c r="L77" i="6"/>
  <c r="H77" i="6"/>
  <c r="F77" i="6"/>
  <c r="R77" i="6"/>
  <c r="V77" i="6" s="1"/>
  <c r="J77" i="6"/>
  <c r="N77" i="6" s="1"/>
  <c r="R14" i="6"/>
  <c r="V14" i="6" s="1"/>
  <c r="FG14" i="6"/>
  <c r="FW14" i="6"/>
  <c r="GD14" i="6"/>
  <c r="GF14" i="6"/>
  <c r="GH14" i="6"/>
  <c r="GJ14" i="6"/>
  <c r="GL14" i="6"/>
  <c r="GN14" i="6"/>
  <c r="GP14" i="6"/>
  <c r="FI14" i="6"/>
  <c r="FK14" i="6"/>
  <c r="FU14" i="6"/>
  <c r="FY14" i="6"/>
  <c r="GA14" i="6"/>
  <c r="DM14" i="6"/>
  <c r="DO14" i="6"/>
  <c r="DS14" i="6"/>
  <c r="DU14" i="6"/>
  <c r="CV14" i="6"/>
  <c r="CX14" i="6"/>
  <c r="AA14" i="6"/>
  <c r="CR14" i="6"/>
  <c r="CT14" i="6"/>
  <c r="CZ14" i="6"/>
  <c r="DB14" i="6"/>
  <c r="DD14" i="6"/>
  <c r="DF14" i="6"/>
  <c r="DH14" i="6"/>
  <c r="AG14" i="6"/>
  <c r="AI14" i="6"/>
  <c r="AK14" i="6"/>
  <c r="AM14" i="6"/>
  <c r="AO14" i="6"/>
  <c r="AQ14" i="6"/>
  <c r="Y14" i="6"/>
  <c r="CP14" i="6" s="1"/>
  <c r="AE14" i="6"/>
  <c r="AC14" i="6"/>
  <c r="H14" i="6"/>
  <c r="L14" i="6"/>
  <c r="P14" i="6"/>
  <c r="T14" i="6" s="1"/>
  <c r="D14" i="6"/>
  <c r="J14" i="6"/>
  <c r="N14" i="6" s="1"/>
  <c r="F14" i="6"/>
  <c r="L164" i="6"/>
  <c r="GF164" i="6"/>
  <c r="GN164" i="6"/>
  <c r="GP164" i="6"/>
  <c r="FG164" i="6"/>
  <c r="FW164" i="6"/>
  <c r="GD164" i="6"/>
  <c r="GH164" i="6"/>
  <c r="GJ164" i="6"/>
  <c r="GL164" i="6"/>
  <c r="FI164" i="6"/>
  <c r="FK164" i="6"/>
  <c r="DM164" i="6"/>
  <c r="FU164" i="6"/>
  <c r="DO164" i="6"/>
  <c r="FY164" i="6"/>
  <c r="DS164" i="6"/>
  <c r="GA164" i="6"/>
  <c r="DU164" i="6"/>
  <c r="CR164" i="6"/>
  <c r="CT164" i="6"/>
  <c r="CV164" i="6"/>
  <c r="CX164" i="6"/>
  <c r="CZ164" i="6"/>
  <c r="DB164" i="6"/>
  <c r="DD164" i="6"/>
  <c r="DF164" i="6"/>
  <c r="DH164" i="6"/>
  <c r="Y164" i="6"/>
  <c r="CP164" i="6" s="1"/>
  <c r="AG164" i="6"/>
  <c r="AE164" i="6"/>
  <c r="AI164" i="6"/>
  <c r="AK164" i="6"/>
  <c r="D164" i="6"/>
  <c r="AM164" i="6"/>
  <c r="F164" i="6"/>
  <c r="AO164" i="6"/>
  <c r="H164" i="6"/>
  <c r="AQ164" i="6"/>
  <c r="J164" i="6"/>
  <c r="N164" i="6" s="1"/>
  <c r="P164" i="6"/>
  <c r="T164" i="6" s="1"/>
  <c r="R164" i="6"/>
  <c r="V164" i="6" s="1"/>
  <c r="AC164" i="6"/>
  <c r="AA164" i="6"/>
  <c r="D186" i="6"/>
  <c r="GD186" i="6"/>
  <c r="GF186" i="6"/>
  <c r="GH186" i="6"/>
  <c r="GJ186" i="6"/>
  <c r="GL186" i="6"/>
  <c r="GN186" i="6"/>
  <c r="GP186" i="6"/>
  <c r="DM186" i="6"/>
  <c r="DO186" i="6"/>
  <c r="DS186" i="6"/>
  <c r="DU186" i="6"/>
  <c r="FG186" i="6"/>
  <c r="FI186" i="6"/>
  <c r="FK186" i="6"/>
  <c r="FU186" i="6"/>
  <c r="FW186" i="6"/>
  <c r="FY186" i="6"/>
  <c r="GA186" i="6"/>
  <c r="CR186" i="6"/>
  <c r="CT186" i="6"/>
  <c r="CV186" i="6"/>
  <c r="CX186" i="6"/>
  <c r="CZ186" i="6"/>
  <c r="DB186" i="6"/>
  <c r="DD186" i="6"/>
  <c r="DF186" i="6"/>
  <c r="DH186" i="6"/>
  <c r="AM186" i="6"/>
  <c r="AO186" i="6"/>
  <c r="AQ186" i="6"/>
  <c r="F186" i="6"/>
  <c r="H186" i="6"/>
  <c r="J186" i="6"/>
  <c r="N186" i="6" s="1"/>
  <c r="L186" i="6"/>
  <c r="Y186" i="6"/>
  <c r="CP186" i="6" s="1"/>
  <c r="P186" i="6"/>
  <c r="T186" i="6" s="1"/>
  <c r="AA186" i="6"/>
  <c r="R186" i="6"/>
  <c r="V186" i="6" s="1"/>
  <c r="AC186" i="6"/>
  <c r="AE186" i="6"/>
  <c r="AG186" i="6"/>
  <c r="AI186" i="6"/>
  <c r="AK186" i="6"/>
  <c r="F170" i="6"/>
  <c r="FW170" i="6"/>
  <c r="FY170" i="6"/>
  <c r="GD170" i="6"/>
  <c r="GA170" i="6"/>
  <c r="GF170" i="6"/>
  <c r="GH170" i="6"/>
  <c r="GJ170" i="6"/>
  <c r="GL170" i="6"/>
  <c r="GN170" i="6"/>
  <c r="GP170" i="6"/>
  <c r="DM170" i="6"/>
  <c r="DO170" i="6"/>
  <c r="DS170" i="6"/>
  <c r="DU170" i="6"/>
  <c r="FG170" i="6"/>
  <c r="FI170" i="6"/>
  <c r="FK170" i="6"/>
  <c r="CV170" i="6"/>
  <c r="CX170" i="6"/>
  <c r="CZ170" i="6"/>
  <c r="DB170" i="6"/>
  <c r="DD170" i="6"/>
  <c r="DF170" i="6"/>
  <c r="DH170" i="6"/>
  <c r="FU170" i="6"/>
  <c r="CR170" i="6"/>
  <c r="Y170" i="6"/>
  <c r="CP170" i="6" s="1"/>
  <c r="AA170" i="6"/>
  <c r="AC170" i="6"/>
  <c r="AE170" i="6"/>
  <c r="AG170" i="6"/>
  <c r="AI170" i="6"/>
  <c r="AK170" i="6"/>
  <c r="AM170" i="6"/>
  <c r="AO170" i="6"/>
  <c r="CT170" i="6"/>
  <c r="AQ170" i="6"/>
  <c r="D170" i="6"/>
  <c r="H170" i="6"/>
  <c r="J170" i="6"/>
  <c r="N170" i="6" s="1"/>
  <c r="L170" i="6"/>
  <c r="R170" i="6"/>
  <c r="V170" i="6" s="1"/>
  <c r="P170" i="6"/>
  <c r="T170" i="6" s="1"/>
  <c r="J34" i="6"/>
  <c r="N34" i="6" s="1"/>
  <c r="FW34" i="6"/>
  <c r="GD34" i="6"/>
  <c r="GF34" i="6"/>
  <c r="GH34" i="6"/>
  <c r="GJ34" i="6"/>
  <c r="GL34" i="6"/>
  <c r="GN34" i="6"/>
  <c r="GP34" i="6"/>
  <c r="FG34" i="6"/>
  <c r="FI34" i="6"/>
  <c r="FK34" i="6"/>
  <c r="FU34" i="6"/>
  <c r="FY34" i="6"/>
  <c r="GA34" i="6"/>
  <c r="CT34" i="6"/>
  <c r="CV34" i="6"/>
  <c r="CX34" i="6"/>
  <c r="CZ34" i="6"/>
  <c r="DB34" i="6"/>
  <c r="DD34" i="6"/>
  <c r="DF34" i="6"/>
  <c r="DH34" i="6"/>
  <c r="DM34" i="6"/>
  <c r="DO34" i="6"/>
  <c r="DS34" i="6"/>
  <c r="DU34" i="6"/>
  <c r="AQ34" i="6"/>
  <c r="CR34" i="6"/>
  <c r="AI34" i="6"/>
  <c r="AK34" i="6"/>
  <c r="D34" i="6"/>
  <c r="AM34" i="6"/>
  <c r="F34" i="6"/>
  <c r="AO34" i="6"/>
  <c r="Y34" i="6"/>
  <c r="CP34" i="6" s="1"/>
  <c r="AA34" i="6"/>
  <c r="AC34" i="6"/>
  <c r="AG34" i="6"/>
  <c r="H34" i="6"/>
  <c r="P34" i="6"/>
  <c r="T34" i="6" s="1"/>
  <c r="R34" i="6"/>
  <c r="V34" i="6" s="1"/>
  <c r="AE34" i="6"/>
  <c r="L34" i="6"/>
  <c r="F146" i="6"/>
  <c r="GL146" i="6"/>
  <c r="FU146" i="6"/>
  <c r="FW146" i="6"/>
  <c r="FY146" i="6"/>
  <c r="GA146" i="6"/>
  <c r="GD146" i="6"/>
  <c r="GF146" i="6"/>
  <c r="GH146" i="6"/>
  <c r="GJ146" i="6"/>
  <c r="GN146" i="6"/>
  <c r="GP146" i="6"/>
  <c r="DM146" i="6"/>
  <c r="DO146" i="6"/>
  <c r="DS146" i="6"/>
  <c r="DU146" i="6"/>
  <c r="FG146" i="6"/>
  <c r="FI146" i="6"/>
  <c r="CV146" i="6"/>
  <c r="CX146" i="6"/>
  <c r="CZ146" i="6"/>
  <c r="DB146" i="6"/>
  <c r="DD146" i="6"/>
  <c r="DF146" i="6"/>
  <c r="DH146" i="6"/>
  <c r="FK146" i="6"/>
  <c r="CR146" i="6"/>
  <c r="CT146" i="6"/>
  <c r="Y146" i="6"/>
  <c r="CP146" i="6" s="1"/>
  <c r="AA146" i="6"/>
  <c r="AC146" i="6"/>
  <c r="AE146" i="6"/>
  <c r="AG146" i="6"/>
  <c r="AI146" i="6"/>
  <c r="AK146" i="6"/>
  <c r="AM146" i="6"/>
  <c r="AO146" i="6"/>
  <c r="AQ146" i="6"/>
  <c r="D146" i="6"/>
  <c r="J146" i="6"/>
  <c r="N146" i="6" s="1"/>
  <c r="L146" i="6"/>
  <c r="R146" i="6"/>
  <c r="V146" i="6" s="1"/>
  <c r="H146" i="6"/>
  <c r="P146" i="6"/>
  <c r="T146" i="6" s="1"/>
  <c r="L143" i="6"/>
  <c r="GF143" i="6"/>
  <c r="GL143" i="6"/>
  <c r="GN143" i="6"/>
  <c r="GP143" i="6"/>
  <c r="FG143" i="6"/>
  <c r="FI143" i="6"/>
  <c r="FK143" i="6"/>
  <c r="FU143" i="6"/>
  <c r="FW143" i="6"/>
  <c r="FY143" i="6"/>
  <c r="GA143" i="6"/>
  <c r="GD143" i="6"/>
  <c r="GH143" i="6"/>
  <c r="GJ143" i="6"/>
  <c r="DS143" i="6"/>
  <c r="DU143" i="6"/>
  <c r="DM143" i="6"/>
  <c r="DH143" i="6"/>
  <c r="CR143" i="6"/>
  <c r="CT143" i="6"/>
  <c r="CV143" i="6"/>
  <c r="CX143" i="6"/>
  <c r="CZ143" i="6"/>
  <c r="DO143" i="6"/>
  <c r="DB143" i="6"/>
  <c r="DD143" i="6"/>
  <c r="DF143" i="6"/>
  <c r="AI143" i="6"/>
  <c r="AK143" i="6"/>
  <c r="AM143" i="6"/>
  <c r="AO143" i="6"/>
  <c r="AQ143" i="6"/>
  <c r="Y143" i="6"/>
  <c r="CP143" i="6" s="1"/>
  <c r="AA143" i="6"/>
  <c r="D143" i="6"/>
  <c r="F143" i="6"/>
  <c r="H143" i="6"/>
  <c r="R143" i="6"/>
  <c r="V143" i="6" s="1"/>
  <c r="AC143" i="6"/>
  <c r="AE143" i="6"/>
  <c r="AG143" i="6"/>
  <c r="P143" i="6"/>
  <c r="T143" i="6" s="1"/>
  <c r="J143" i="6"/>
  <c r="N143" i="6" s="1"/>
  <c r="D157" i="6"/>
  <c r="GH157" i="6"/>
  <c r="GP157" i="6"/>
  <c r="GN157" i="6"/>
  <c r="FG157" i="6"/>
  <c r="FI157" i="6"/>
  <c r="FK157" i="6"/>
  <c r="FU157" i="6"/>
  <c r="FY157" i="6"/>
  <c r="GD157" i="6"/>
  <c r="GF157" i="6"/>
  <c r="GJ157" i="6"/>
  <c r="DM157" i="6"/>
  <c r="DO157" i="6"/>
  <c r="DS157" i="6"/>
  <c r="DU157" i="6"/>
  <c r="GL157" i="6"/>
  <c r="FW157" i="6"/>
  <c r="GA157" i="6"/>
  <c r="CR157" i="6"/>
  <c r="CT157" i="6"/>
  <c r="CV157" i="6"/>
  <c r="CX157" i="6"/>
  <c r="CZ157" i="6"/>
  <c r="DB157" i="6"/>
  <c r="DD157" i="6"/>
  <c r="DF157" i="6"/>
  <c r="DH157" i="6"/>
  <c r="AQ157" i="6"/>
  <c r="AC157" i="6"/>
  <c r="AE157" i="6"/>
  <c r="AI157" i="6"/>
  <c r="AK157" i="6"/>
  <c r="AG157" i="6"/>
  <c r="AM157" i="6"/>
  <c r="AO157" i="6"/>
  <c r="Y157" i="6"/>
  <c r="CP157" i="6" s="1"/>
  <c r="AA157" i="6"/>
  <c r="L157" i="6"/>
  <c r="R157" i="6"/>
  <c r="V157" i="6" s="1"/>
  <c r="P157" i="6"/>
  <c r="T157" i="6" s="1"/>
  <c r="J157" i="6"/>
  <c r="N157" i="6" s="1"/>
  <c r="F157" i="6"/>
  <c r="H157" i="6"/>
  <c r="J203" i="6"/>
  <c r="N203" i="6" s="1"/>
  <c r="GH203" i="6"/>
  <c r="GJ203" i="6"/>
  <c r="GL203" i="6"/>
  <c r="GN203" i="6"/>
  <c r="GP203" i="6"/>
  <c r="GD203" i="6"/>
  <c r="FG203" i="6"/>
  <c r="DS203" i="6"/>
  <c r="FI203" i="6"/>
  <c r="DU203" i="6"/>
  <c r="FK203" i="6"/>
  <c r="FU203" i="6"/>
  <c r="FW203" i="6"/>
  <c r="FY203" i="6"/>
  <c r="GA203" i="6"/>
  <c r="DM203" i="6"/>
  <c r="GF203" i="6"/>
  <c r="DH203" i="6"/>
  <c r="DO203" i="6"/>
  <c r="CT203" i="6"/>
  <c r="CV203" i="6"/>
  <c r="DB203" i="6"/>
  <c r="DD203" i="6"/>
  <c r="AK203" i="6"/>
  <c r="DF203" i="6"/>
  <c r="AM203" i="6"/>
  <c r="CR203" i="6"/>
  <c r="CZ203" i="6"/>
  <c r="AI203" i="6"/>
  <c r="AO203" i="6"/>
  <c r="D203" i="6"/>
  <c r="P203" i="6"/>
  <c r="T203" i="6" s="1"/>
  <c r="AQ203" i="6"/>
  <c r="F203" i="6"/>
  <c r="H203" i="6"/>
  <c r="CX203" i="6"/>
  <c r="AG203" i="6"/>
  <c r="Y203" i="6"/>
  <c r="CP203" i="6" s="1"/>
  <c r="AA203" i="6"/>
  <c r="AC203" i="6"/>
  <c r="AE203" i="6"/>
  <c r="R203" i="6"/>
  <c r="V203" i="6" s="1"/>
  <c r="L203" i="6"/>
  <c r="R114" i="6"/>
  <c r="V114" i="6" s="1"/>
  <c r="GD114" i="6"/>
  <c r="GF114" i="6"/>
  <c r="GH114" i="6"/>
  <c r="GJ114" i="6"/>
  <c r="GL114" i="6"/>
  <c r="GN114" i="6"/>
  <c r="GP114" i="6"/>
  <c r="FG114" i="6"/>
  <c r="FI114" i="6"/>
  <c r="FW114" i="6"/>
  <c r="GA114" i="6"/>
  <c r="DM114" i="6"/>
  <c r="DO114" i="6"/>
  <c r="DS114" i="6"/>
  <c r="DU114" i="6"/>
  <c r="FK114" i="6"/>
  <c r="FU114" i="6"/>
  <c r="FY114" i="6"/>
  <c r="CR114" i="6"/>
  <c r="CT114" i="6"/>
  <c r="CV114" i="6"/>
  <c r="CX114" i="6"/>
  <c r="CZ114" i="6"/>
  <c r="DB114" i="6"/>
  <c r="DD114" i="6"/>
  <c r="DF114" i="6"/>
  <c r="DH114" i="6"/>
  <c r="AM114" i="6"/>
  <c r="AO114" i="6"/>
  <c r="AQ114" i="6"/>
  <c r="Y114" i="6"/>
  <c r="CP114" i="6" s="1"/>
  <c r="AA114" i="6"/>
  <c r="AC114" i="6"/>
  <c r="AE114" i="6"/>
  <c r="AG114" i="6"/>
  <c r="AK114" i="6"/>
  <c r="AI114" i="6"/>
  <c r="D114" i="6"/>
  <c r="F114" i="6"/>
  <c r="H114" i="6"/>
  <c r="J114" i="6"/>
  <c r="N114" i="6" s="1"/>
  <c r="P114" i="6"/>
  <c r="T114" i="6" s="1"/>
  <c r="L114" i="6"/>
  <c r="GN43" i="6"/>
  <c r="GP43" i="6"/>
  <c r="GF43" i="6"/>
  <c r="GH43" i="6"/>
  <c r="GJ43" i="6"/>
  <c r="GL43" i="6"/>
  <c r="FI43" i="6"/>
  <c r="FK43" i="6"/>
  <c r="FU43" i="6"/>
  <c r="FW43" i="6"/>
  <c r="FY43" i="6"/>
  <c r="GA43" i="6"/>
  <c r="GD43" i="6"/>
  <c r="DF43" i="6"/>
  <c r="DH43" i="6"/>
  <c r="DM43" i="6"/>
  <c r="DO43" i="6"/>
  <c r="DS43" i="6"/>
  <c r="DU43" i="6"/>
  <c r="FG43" i="6"/>
  <c r="CR43" i="6"/>
  <c r="CT43" i="6"/>
  <c r="CV43" i="6"/>
  <c r="CX43" i="6"/>
  <c r="CZ43" i="6"/>
  <c r="DB43" i="6"/>
  <c r="DD43" i="6"/>
  <c r="Y43" i="6"/>
  <c r="CP43" i="6" s="1"/>
  <c r="AA43" i="6"/>
  <c r="AC43" i="6"/>
  <c r="AE43" i="6"/>
  <c r="AG43" i="6"/>
  <c r="AI43" i="6"/>
  <c r="AK43" i="6"/>
  <c r="AM43" i="6"/>
  <c r="AO43" i="6"/>
  <c r="AQ43" i="6"/>
  <c r="H43" i="6"/>
  <c r="J43" i="6"/>
  <c r="N43" i="6" s="1"/>
  <c r="L43" i="6"/>
  <c r="D43" i="6"/>
  <c r="F43" i="6"/>
  <c r="P43" i="6"/>
  <c r="T43" i="6" s="1"/>
  <c r="R43" i="6"/>
  <c r="V43" i="6" s="1"/>
  <c r="J172" i="6"/>
  <c r="N172" i="6" s="1"/>
  <c r="GD172" i="6"/>
  <c r="GF172" i="6"/>
  <c r="GH172" i="6"/>
  <c r="GJ172" i="6"/>
  <c r="GL172" i="6"/>
  <c r="GN172" i="6"/>
  <c r="GP172" i="6"/>
  <c r="FG172" i="6"/>
  <c r="FI172" i="6"/>
  <c r="FK172" i="6"/>
  <c r="FU172" i="6"/>
  <c r="FW172" i="6"/>
  <c r="FY172" i="6"/>
  <c r="GA172" i="6"/>
  <c r="DM172" i="6"/>
  <c r="DO172" i="6"/>
  <c r="DS172" i="6"/>
  <c r="DU172" i="6"/>
  <c r="DD172" i="6"/>
  <c r="DF172" i="6"/>
  <c r="DH172" i="6"/>
  <c r="CR172" i="6"/>
  <c r="CT172" i="6"/>
  <c r="CV172" i="6"/>
  <c r="CX172" i="6"/>
  <c r="CZ172" i="6"/>
  <c r="AE172" i="6"/>
  <c r="AG172" i="6"/>
  <c r="AI172" i="6"/>
  <c r="AK172" i="6"/>
  <c r="AM172" i="6"/>
  <c r="AO172" i="6"/>
  <c r="AQ172" i="6"/>
  <c r="DB172" i="6"/>
  <c r="D172" i="6"/>
  <c r="F172" i="6"/>
  <c r="H172" i="6"/>
  <c r="P172" i="6"/>
  <c r="T172" i="6" s="1"/>
  <c r="R172" i="6"/>
  <c r="V172" i="6" s="1"/>
  <c r="Y172" i="6"/>
  <c r="CP172" i="6" s="1"/>
  <c r="AA172" i="6"/>
  <c r="AC172" i="6"/>
  <c r="L172" i="6"/>
  <c r="R193" i="6"/>
  <c r="V193" i="6" s="1"/>
  <c r="GD193" i="6"/>
  <c r="GF193" i="6"/>
  <c r="GH193" i="6"/>
  <c r="GJ193" i="6"/>
  <c r="GL193" i="6"/>
  <c r="GN193" i="6"/>
  <c r="GP193" i="6"/>
  <c r="DM193" i="6"/>
  <c r="DO193" i="6"/>
  <c r="DS193" i="6"/>
  <c r="FG193" i="6"/>
  <c r="DU193" i="6"/>
  <c r="FI193" i="6"/>
  <c r="FK193" i="6"/>
  <c r="FU193" i="6"/>
  <c r="FW193" i="6"/>
  <c r="FY193" i="6"/>
  <c r="GA193" i="6"/>
  <c r="CR193" i="6"/>
  <c r="CT193" i="6"/>
  <c r="CV193" i="6"/>
  <c r="DB193" i="6"/>
  <c r="DD193" i="6"/>
  <c r="AQ193" i="6"/>
  <c r="CX193" i="6"/>
  <c r="CZ193" i="6"/>
  <c r="DF193" i="6"/>
  <c r="DH193" i="6"/>
  <c r="Y193" i="6"/>
  <c r="CP193" i="6" s="1"/>
  <c r="AA193" i="6"/>
  <c r="AC193" i="6"/>
  <c r="AE193" i="6"/>
  <c r="AG193" i="6"/>
  <c r="AI193" i="6"/>
  <c r="AK193" i="6"/>
  <c r="AM193" i="6"/>
  <c r="AO193" i="6"/>
  <c r="P193" i="6"/>
  <c r="T193" i="6" s="1"/>
  <c r="L193" i="6"/>
  <c r="J193" i="6"/>
  <c r="N193" i="6" s="1"/>
  <c r="H193" i="6"/>
  <c r="D193" i="6"/>
  <c r="F193" i="6"/>
  <c r="F56" i="6"/>
  <c r="GD56" i="6"/>
  <c r="GF56" i="6"/>
  <c r="GJ56" i="6"/>
  <c r="GL56" i="6"/>
  <c r="GP56" i="6"/>
  <c r="GH56" i="6"/>
  <c r="GN56" i="6"/>
  <c r="FG56" i="6"/>
  <c r="FI56" i="6"/>
  <c r="FK56" i="6"/>
  <c r="FU56" i="6"/>
  <c r="FW56" i="6"/>
  <c r="FY56" i="6"/>
  <c r="GA56" i="6"/>
  <c r="DM56" i="6"/>
  <c r="DO56" i="6"/>
  <c r="DS56" i="6"/>
  <c r="DU56" i="6"/>
  <c r="CR56" i="6"/>
  <c r="CT56" i="6"/>
  <c r="CV56" i="6"/>
  <c r="CX56" i="6"/>
  <c r="CZ56" i="6"/>
  <c r="DB56" i="6"/>
  <c r="DD56" i="6"/>
  <c r="DF56" i="6"/>
  <c r="DH56" i="6"/>
  <c r="Y56" i="6"/>
  <c r="CP56" i="6" s="1"/>
  <c r="AA56" i="6"/>
  <c r="AC56" i="6"/>
  <c r="AE56" i="6"/>
  <c r="AG56" i="6"/>
  <c r="AI56" i="6"/>
  <c r="AK56" i="6"/>
  <c r="AM56" i="6"/>
  <c r="AO56" i="6"/>
  <c r="AQ56" i="6"/>
  <c r="D56" i="6"/>
  <c r="J56" i="6"/>
  <c r="N56" i="6" s="1"/>
  <c r="L56" i="6"/>
  <c r="P56" i="6"/>
  <c r="T56" i="6" s="1"/>
  <c r="H56" i="6"/>
  <c r="R56" i="6"/>
  <c r="V56" i="6" s="1"/>
  <c r="F74" i="6"/>
  <c r="GL74" i="6"/>
  <c r="GN74" i="6"/>
  <c r="GP74" i="6"/>
  <c r="GD74" i="6"/>
  <c r="GF74" i="6"/>
  <c r="GH74" i="6"/>
  <c r="GJ74" i="6"/>
  <c r="FG74" i="6"/>
  <c r="FI74" i="6"/>
  <c r="FK74" i="6"/>
  <c r="FU74" i="6"/>
  <c r="FW74" i="6"/>
  <c r="FY74" i="6"/>
  <c r="GA74" i="6"/>
  <c r="DM74" i="6"/>
  <c r="DO74" i="6"/>
  <c r="DS74" i="6"/>
  <c r="DU74" i="6"/>
  <c r="CV74" i="6"/>
  <c r="CX74" i="6"/>
  <c r="CZ74" i="6"/>
  <c r="DB74" i="6"/>
  <c r="DD74" i="6"/>
  <c r="DF74" i="6"/>
  <c r="DH74" i="6"/>
  <c r="CR74" i="6"/>
  <c r="Y74" i="6"/>
  <c r="CP74" i="6" s="1"/>
  <c r="AA74" i="6"/>
  <c r="AC74" i="6"/>
  <c r="AE74" i="6"/>
  <c r="AG74" i="6"/>
  <c r="AI74" i="6"/>
  <c r="AK74" i="6"/>
  <c r="AM74" i="6"/>
  <c r="AO74" i="6"/>
  <c r="AQ74" i="6"/>
  <c r="CT74" i="6"/>
  <c r="D74" i="6"/>
  <c r="R74" i="6"/>
  <c r="V74" i="6" s="1"/>
  <c r="H74" i="6"/>
  <c r="L74" i="6"/>
  <c r="P74" i="6"/>
  <c r="T74" i="6" s="1"/>
  <c r="J74" i="6"/>
  <c r="N74" i="6" s="1"/>
  <c r="P46" i="6"/>
  <c r="T46" i="6" s="1"/>
  <c r="GF46" i="6"/>
  <c r="GH46" i="6"/>
  <c r="GL46" i="6"/>
  <c r="GN46" i="6"/>
  <c r="GP46" i="6"/>
  <c r="GA46" i="6"/>
  <c r="FG46" i="6"/>
  <c r="FI46" i="6"/>
  <c r="GD46" i="6"/>
  <c r="FK46" i="6"/>
  <c r="GJ46" i="6"/>
  <c r="FU46" i="6"/>
  <c r="CT46" i="6"/>
  <c r="CV46" i="6"/>
  <c r="CX46" i="6"/>
  <c r="CZ46" i="6"/>
  <c r="DF46" i="6"/>
  <c r="FW46" i="6"/>
  <c r="FY46" i="6"/>
  <c r="DM46" i="6"/>
  <c r="DO46" i="6"/>
  <c r="DS46" i="6"/>
  <c r="DU46" i="6"/>
  <c r="CR46" i="6"/>
  <c r="DB46" i="6"/>
  <c r="DD46" i="6"/>
  <c r="DH46" i="6"/>
  <c r="Y46" i="6"/>
  <c r="CP46" i="6" s="1"/>
  <c r="AA46" i="6"/>
  <c r="AC46" i="6"/>
  <c r="AE46" i="6"/>
  <c r="AG46" i="6"/>
  <c r="AI46" i="6"/>
  <c r="AK46" i="6"/>
  <c r="AM46" i="6"/>
  <c r="AO46" i="6"/>
  <c r="AQ46" i="6"/>
  <c r="D46" i="6"/>
  <c r="J46" i="6"/>
  <c r="N46" i="6" s="1"/>
  <c r="R46" i="6"/>
  <c r="V46" i="6" s="1"/>
  <c r="F46" i="6"/>
  <c r="H46" i="6"/>
  <c r="L46" i="6"/>
  <c r="L89" i="6"/>
  <c r="FU89" i="6"/>
  <c r="GD89" i="6"/>
  <c r="GF89" i="6"/>
  <c r="GH89" i="6"/>
  <c r="GJ89" i="6"/>
  <c r="GL89" i="6"/>
  <c r="GN89" i="6"/>
  <c r="GP89" i="6"/>
  <c r="FG89" i="6"/>
  <c r="FI89" i="6"/>
  <c r="FK89" i="6"/>
  <c r="FW89" i="6"/>
  <c r="FY89" i="6"/>
  <c r="GA89" i="6"/>
  <c r="DS89" i="6"/>
  <c r="DU89" i="6"/>
  <c r="DM89" i="6"/>
  <c r="CR89" i="6"/>
  <c r="CT89" i="6"/>
  <c r="CV89" i="6"/>
  <c r="CX89" i="6"/>
  <c r="CZ89" i="6"/>
  <c r="DB89" i="6"/>
  <c r="DD89" i="6"/>
  <c r="DF89" i="6"/>
  <c r="DO89" i="6"/>
  <c r="DH89" i="6"/>
  <c r="Y89" i="6"/>
  <c r="CP89" i="6" s="1"/>
  <c r="AA89" i="6"/>
  <c r="AC89" i="6"/>
  <c r="AE89" i="6"/>
  <c r="AG89" i="6"/>
  <c r="AI89" i="6"/>
  <c r="AK89" i="6"/>
  <c r="AM89" i="6"/>
  <c r="AO89" i="6"/>
  <c r="AQ89" i="6"/>
  <c r="D89" i="6"/>
  <c r="F89" i="6"/>
  <c r="H89" i="6"/>
  <c r="J89" i="6"/>
  <c r="N89" i="6" s="1"/>
  <c r="P89" i="6"/>
  <c r="T89" i="6" s="1"/>
  <c r="R89" i="6"/>
  <c r="V89" i="6" s="1"/>
  <c r="GL50" i="6"/>
  <c r="GN50" i="6"/>
  <c r="GP50" i="6"/>
  <c r="GD50" i="6"/>
  <c r="GF50" i="6"/>
  <c r="GH50" i="6"/>
  <c r="GJ50" i="6"/>
  <c r="FW50" i="6"/>
  <c r="FY50" i="6"/>
  <c r="GA50" i="6"/>
  <c r="FG50" i="6"/>
  <c r="FI50" i="6"/>
  <c r="DM50" i="6"/>
  <c r="DO50" i="6"/>
  <c r="DS50" i="6"/>
  <c r="DU50" i="6"/>
  <c r="FK50" i="6"/>
  <c r="FU50" i="6"/>
  <c r="CR50" i="6"/>
  <c r="CT50" i="6"/>
  <c r="CV50" i="6"/>
  <c r="CX50" i="6"/>
  <c r="CZ50" i="6"/>
  <c r="DB50" i="6"/>
  <c r="DD50" i="6"/>
  <c r="DF50" i="6"/>
  <c r="DH50" i="6"/>
  <c r="Y50" i="6"/>
  <c r="CP50" i="6" s="1"/>
  <c r="AA50" i="6"/>
  <c r="AC50" i="6"/>
  <c r="AE50" i="6"/>
  <c r="AG50" i="6"/>
  <c r="AI50" i="6"/>
  <c r="AK50" i="6"/>
  <c r="AM50" i="6"/>
  <c r="AO50" i="6"/>
  <c r="AQ50" i="6"/>
  <c r="D50" i="6"/>
  <c r="H50" i="6"/>
  <c r="F50" i="6"/>
  <c r="P50" i="6"/>
  <c r="T50" i="6" s="1"/>
  <c r="L50" i="6"/>
  <c r="R50" i="6"/>
  <c r="V50" i="6" s="1"/>
  <c r="J50" i="6"/>
  <c r="N50" i="6" s="1"/>
  <c r="L138" i="6"/>
  <c r="GF138" i="6"/>
  <c r="GH138" i="6"/>
  <c r="GN138" i="6"/>
  <c r="GP138" i="6"/>
  <c r="FI138" i="6"/>
  <c r="GD138" i="6"/>
  <c r="GJ138" i="6"/>
  <c r="DM138" i="6"/>
  <c r="DO138" i="6"/>
  <c r="DS138" i="6"/>
  <c r="DU138" i="6"/>
  <c r="GL138" i="6"/>
  <c r="FG138" i="6"/>
  <c r="FK138" i="6"/>
  <c r="FU138" i="6"/>
  <c r="FW138" i="6"/>
  <c r="FY138" i="6"/>
  <c r="GA138" i="6"/>
  <c r="CR138" i="6"/>
  <c r="CT138" i="6"/>
  <c r="CV138" i="6"/>
  <c r="CX138" i="6"/>
  <c r="CZ138" i="6"/>
  <c r="DB138" i="6"/>
  <c r="DD138" i="6"/>
  <c r="DF138" i="6"/>
  <c r="DH138" i="6"/>
  <c r="AM138" i="6"/>
  <c r="AO138" i="6"/>
  <c r="AQ138" i="6"/>
  <c r="Y138" i="6"/>
  <c r="CP138" i="6" s="1"/>
  <c r="AA138" i="6"/>
  <c r="AC138" i="6"/>
  <c r="AE138" i="6"/>
  <c r="AG138" i="6"/>
  <c r="AI138" i="6"/>
  <c r="AK138" i="6"/>
  <c r="F138" i="6"/>
  <c r="J138" i="6"/>
  <c r="N138" i="6" s="1"/>
  <c r="H138" i="6"/>
  <c r="R138" i="6"/>
  <c r="V138" i="6" s="1"/>
  <c r="P138" i="6"/>
  <c r="T138" i="6" s="1"/>
  <c r="D138" i="6"/>
  <c r="GD189" i="6"/>
  <c r="GF189" i="6"/>
  <c r="GH189" i="6"/>
  <c r="GJ189" i="6"/>
  <c r="GL189" i="6"/>
  <c r="GN189" i="6"/>
  <c r="GP189" i="6"/>
  <c r="FG189" i="6"/>
  <c r="FI189" i="6"/>
  <c r="FK189" i="6"/>
  <c r="FU189" i="6"/>
  <c r="FW189" i="6"/>
  <c r="FY189" i="6"/>
  <c r="DM189" i="6"/>
  <c r="GA189" i="6"/>
  <c r="DO189" i="6"/>
  <c r="DS189" i="6"/>
  <c r="DU189" i="6"/>
  <c r="CZ189" i="6"/>
  <c r="DB189" i="6"/>
  <c r="DD189" i="6"/>
  <c r="DF189" i="6"/>
  <c r="DH189" i="6"/>
  <c r="CR189" i="6"/>
  <c r="CT189" i="6"/>
  <c r="AA189" i="6"/>
  <c r="AC189" i="6"/>
  <c r="AE189" i="6"/>
  <c r="AG189" i="6"/>
  <c r="AM189" i="6"/>
  <c r="AO189" i="6"/>
  <c r="CV189" i="6"/>
  <c r="CX189" i="6"/>
  <c r="Y189" i="6"/>
  <c r="CP189" i="6" s="1"/>
  <c r="AI189" i="6"/>
  <c r="AK189" i="6"/>
  <c r="AQ189" i="6"/>
  <c r="R189" i="6"/>
  <c r="V189" i="6" s="1"/>
  <c r="D189" i="6"/>
  <c r="F189" i="6"/>
  <c r="L189" i="6"/>
  <c r="P189" i="6"/>
  <c r="T189" i="6" s="1"/>
  <c r="H189" i="6"/>
  <c r="J189" i="6"/>
  <c r="N189" i="6" s="1"/>
  <c r="D6" i="6"/>
  <c r="GD6" i="6"/>
  <c r="GF6" i="6"/>
  <c r="GH6" i="6"/>
  <c r="GJ6" i="6"/>
  <c r="GL6" i="6"/>
  <c r="GN6" i="6"/>
  <c r="GP6" i="6"/>
  <c r="FG6" i="6"/>
  <c r="FI6" i="6"/>
  <c r="FK6" i="6"/>
  <c r="FU6" i="6"/>
  <c r="FW6" i="6"/>
  <c r="FY6" i="6"/>
  <c r="GA6" i="6"/>
  <c r="DM6" i="6"/>
  <c r="DO6" i="6"/>
  <c r="DS6" i="6"/>
  <c r="DU6" i="6"/>
  <c r="CR6" i="6"/>
  <c r="CT6" i="6"/>
  <c r="CV6" i="6"/>
  <c r="CX6" i="6"/>
  <c r="CZ6" i="6"/>
  <c r="DB6" i="6"/>
  <c r="DD6" i="6"/>
  <c r="DF6" i="6"/>
  <c r="AA6" i="6"/>
  <c r="AC6" i="6"/>
  <c r="AE6" i="6"/>
  <c r="AG6" i="6"/>
  <c r="AO6" i="6"/>
  <c r="AQ6" i="6"/>
  <c r="DH6" i="6"/>
  <c r="Y6" i="6"/>
  <c r="CP6" i="6" s="1"/>
  <c r="AI6" i="6"/>
  <c r="AK6" i="6"/>
  <c r="AM6" i="6"/>
  <c r="P6" i="6"/>
  <c r="T6" i="6" s="1"/>
  <c r="R6" i="6"/>
  <c r="V6" i="6" s="1"/>
  <c r="L6" i="6"/>
  <c r="F6" i="6"/>
  <c r="H6" i="6"/>
  <c r="J6" i="6"/>
  <c r="N6" i="6" s="1"/>
  <c r="FU5" i="6"/>
  <c r="DS2" i="6"/>
  <c r="GN5" i="6"/>
  <c r="GJ5" i="6"/>
  <c r="DM5" i="6"/>
  <c r="GF5" i="6"/>
  <c r="GD5" i="6"/>
  <c r="FG5" i="6"/>
  <c r="GP5" i="6"/>
  <c r="Y5" i="6"/>
  <c r="CP5" i="6" s="1"/>
  <c r="GL5" i="6"/>
  <c r="GH5" i="6"/>
  <c r="B2" i="6" a="1"/>
  <c r="B2" i="6" s="1"/>
  <c r="H2" i="6" l="1"/>
  <c r="F2" i="6"/>
  <c r="V2" i="6"/>
  <c r="J2" i="6"/>
  <c r="T2" i="6"/>
  <c r="H3" i="6" a="1"/>
  <c r="H3" i="6" s="1"/>
  <c r="N2" i="6"/>
  <c r="FI2" i="6" a="1"/>
  <c r="FI2" i="6" s="1"/>
  <c r="FK2" i="6" a="1"/>
  <c r="FK2" i="6" s="1"/>
  <c r="AA2" i="6"/>
  <c r="L2" i="6"/>
  <c r="P2" i="6"/>
  <c r="GF2" i="6"/>
  <c r="AC2" i="6"/>
  <c r="D3" i="6" a="1"/>
  <c r="D3" i="6" s="1"/>
  <c r="D2" i="6"/>
  <c r="AS2" i="6"/>
  <c r="R2" i="6"/>
  <c r="AG2" i="6"/>
  <c r="AM2" i="6"/>
  <c r="GH2" i="6"/>
  <c r="GJ2" i="6"/>
  <c r="GL2" i="6"/>
  <c r="GN2" i="6"/>
  <c r="AQ2" i="6" a="1"/>
  <c r="AQ2" i="6" s="1"/>
  <c r="AO2" i="6" s="1"/>
  <c r="DB2" i="6" a="1"/>
  <c r="DB2" i="6" s="1"/>
  <c r="CZ2" i="6" s="1"/>
  <c r="DH2" i="6" a="1"/>
  <c r="DH2" i="6" s="1"/>
  <c r="DF2" i="6" s="1"/>
  <c r="GP2" i="6"/>
  <c r="AE2" i="6"/>
  <c r="AK2" i="6" a="1"/>
  <c r="AK2" i="6" s="1"/>
  <c r="AI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K1" authorId="0" shapeId="0" xr:uid="{73E6C532-B4FD-4A9A-9551-36677B7AAAA9}">
      <text>
        <r>
          <rPr>
            <sz val="11"/>
            <color indexed="8"/>
            <rFont val="Calibri"/>
            <family val="2"/>
            <scheme val="minor"/>
          </rPr>
          <t>Category</t>
        </r>
      </text>
    </comment>
    <comment ref="L1" authorId="0" shapeId="0" xr:uid="{6FFECC0B-7C7C-4E7A-AE9B-D725FEE461D2}">
      <text>
        <r>
          <rPr>
            <sz val="11"/>
            <color indexed="8"/>
            <rFont val="Calibri"/>
            <family val="2"/>
            <scheme val="minor"/>
          </rPr>
          <t>Category</t>
        </r>
      </text>
    </comment>
    <comment ref="M1" authorId="0" shapeId="0" xr:uid="{94256995-7071-410A-9B4C-C6422878D9D6}">
      <text>
        <r>
          <rPr>
            <sz val="11"/>
            <color indexed="8"/>
            <rFont val="Calibri"/>
            <family val="2"/>
            <scheme val="minor"/>
          </rPr>
          <t>Category</t>
        </r>
      </text>
    </comment>
    <comment ref="N1" authorId="0" shapeId="0" xr:uid="{5C8756BA-F38E-43A0-8984-823C10B8CDCE}">
      <text>
        <r>
          <rPr>
            <sz val="11"/>
            <color indexed="8"/>
            <rFont val="Calibri"/>
            <family val="2"/>
            <scheme val="minor"/>
          </rPr>
          <t>Evidence of CBMR Proficiency</t>
        </r>
      </text>
    </comment>
    <comment ref="O1" authorId="0" shapeId="0" xr:uid="{73B8A5A9-7849-4F49-B507-3763AB64A464}">
      <text>
        <r>
          <rPr>
            <sz val="11"/>
            <color indexed="8"/>
            <rFont val="Calibri"/>
            <family val="2"/>
            <scheme val="minor"/>
          </rPr>
          <t>Evidence of CBMR Proficiency</t>
        </r>
      </text>
    </comment>
    <comment ref="P1" authorId="0" shapeId="0" xr:uid="{D4C5B50F-777A-4161-8D43-CB1D1D332F7A}">
      <text>
        <r>
          <rPr>
            <sz val="11"/>
            <color indexed="8"/>
            <rFont val="Calibri"/>
            <family val="2"/>
            <scheme val="minor"/>
          </rPr>
          <t>Evidence of CBMR Proficiency</t>
        </r>
      </text>
    </comment>
    <comment ref="Q1" authorId="0" shapeId="0" xr:uid="{A02CB404-067B-4ECF-AF76-E2C19511AA15}">
      <text>
        <r>
          <rPr>
            <sz val="11"/>
            <color indexed="8"/>
            <rFont val="Calibri"/>
            <family val="2"/>
            <scheme val="minor"/>
          </rPr>
          <t>Evidence of CBMR Proficiency</t>
        </r>
      </text>
    </comment>
    <comment ref="S1" authorId="0" shapeId="0" xr:uid="{34A28F72-DE13-422D-B7BC-875CE0DDB2C5}">
      <text>
        <r>
          <rPr>
            <sz val="11"/>
            <color indexed="8"/>
            <rFont val="Calibri"/>
            <family val="2"/>
            <scheme val="minor"/>
          </rPr>
          <t>Fence Sitter</t>
        </r>
      </text>
    </comment>
    <comment ref="T1" authorId="0" shapeId="0" xr:uid="{BA6C227A-3D15-48F8-B5EA-4BF83F9AD6E4}">
      <text>
        <r>
          <rPr>
            <sz val="11"/>
            <color indexed="8"/>
            <rFont val="Calibri"/>
            <family val="2"/>
            <scheme val="minor"/>
          </rPr>
          <t>Projected Difference</t>
        </r>
      </text>
    </comment>
    <comment ref="U1" authorId="0" shapeId="0" xr:uid="{A4BD831B-C154-4373-A992-436B655CF058}">
      <text>
        <r>
          <rPr>
            <sz val="11"/>
            <color indexed="8"/>
            <rFont val="Calibri"/>
            <family val="2"/>
            <scheme val="minor"/>
          </rPr>
          <t>Projected Difference Level</t>
        </r>
      </text>
    </comment>
    <comment ref="V1" authorId="0" shapeId="0" xr:uid="{508072D4-381C-4331-9F0E-3B954E1144AD}">
      <text>
        <r>
          <rPr>
            <sz val="11"/>
            <color indexed="8"/>
            <rFont val="Calibri"/>
            <family val="2"/>
            <scheme val="minor"/>
          </rPr>
          <t>Growth</t>
        </r>
      </text>
    </comment>
    <comment ref="W1" authorId="0" shapeId="0" xr:uid="{92077DA9-4C8D-4C4E-9B2F-BB5F9566EC0C}">
      <text>
        <r>
          <rPr>
            <sz val="11"/>
            <color indexed="8"/>
            <rFont val="Calibri"/>
            <family val="2"/>
            <scheme val="minor"/>
          </rPr>
          <t>Percentile</t>
        </r>
      </text>
    </comment>
    <comment ref="X1" authorId="0" shapeId="0" xr:uid="{43CFCE58-7C43-40E0-AFAE-3D3E2278F7BF}">
      <text>
        <r>
          <rPr>
            <sz val="11"/>
            <color indexed="8"/>
            <rFont val="Calibri"/>
            <family val="2"/>
            <scheme val="minor"/>
          </rPr>
          <t>Performance Level</t>
        </r>
      </text>
    </comment>
    <comment ref="Y1" authorId="0" shapeId="0" xr:uid="{45040FCD-0B7C-474B-BBDE-BE20B76BB1A8}">
      <text>
        <r>
          <rPr>
            <sz val="11"/>
            <color indexed="8"/>
            <rFont val="Calibri"/>
            <family val="2"/>
            <scheme val="minor"/>
          </rPr>
          <t>Met Expectations Projected State Percentile</t>
        </r>
      </text>
    </comment>
    <comment ref="Z1" authorId="0" shapeId="0" xr:uid="{33BF69CD-1243-4395-8096-AE4E5722B6AE}">
      <text>
        <r>
          <rPr>
            <sz val="11"/>
            <color indexed="8"/>
            <rFont val="Calibri"/>
            <family val="2"/>
            <scheme val="minor"/>
          </rPr>
          <t>Fence Sitter</t>
        </r>
      </text>
    </comment>
    <comment ref="AA1" authorId="0" shapeId="0" xr:uid="{20FFC181-241A-4A2D-9D97-86D78F49853E}">
      <text>
        <r>
          <rPr>
            <sz val="11"/>
            <color indexed="8"/>
            <rFont val="Calibri"/>
            <family val="2"/>
            <scheme val="minor"/>
          </rPr>
          <t>Projected Difference</t>
        </r>
      </text>
    </comment>
    <comment ref="AB1" authorId="0" shapeId="0" xr:uid="{7DCC0913-1493-4F10-A690-8B83C69D0E4E}">
      <text>
        <r>
          <rPr>
            <sz val="11"/>
            <color indexed="8"/>
            <rFont val="Calibri"/>
            <family val="2"/>
            <scheme val="minor"/>
          </rPr>
          <t>Projected Difference Level</t>
        </r>
      </text>
    </comment>
    <comment ref="AC1" authorId="0" shapeId="0" xr:uid="{4F7F4865-BD57-4853-9140-E3186E80E148}">
      <text>
        <r>
          <rPr>
            <sz val="11"/>
            <color indexed="8"/>
            <rFont val="Calibri"/>
            <family val="2"/>
            <scheme val="minor"/>
          </rPr>
          <t>Growth</t>
        </r>
      </text>
    </comment>
    <comment ref="AD1" authorId="0" shapeId="0" xr:uid="{7C02D6B7-8138-46A3-8700-1FE669911766}">
      <text>
        <r>
          <rPr>
            <sz val="11"/>
            <color indexed="8"/>
            <rFont val="Calibri"/>
            <family val="2"/>
            <scheme val="minor"/>
          </rPr>
          <t>Percentile</t>
        </r>
      </text>
    </comment>
    <comment ref="AE1" authorId="0" shapeId="0" xr:uid="{CF0D895F-8EEB-43F7-BF37-E886D344CEF1}">
      <text>
        <r>
          <rPr>
            <sz val="11"/>
            <color indexed="8"/>
            <rFont val="Calibri"/>
            <family val="2"/>
            <scheme val="minor"/>
          </rPr>
          <t>Performance Level</t>
        </r>
      </text>
    </comment>
    <comment ref="AF1" authorId="0" shapeId="0" xr:uid="{04DE0A84-DA70-40C7-872D-DA8A16CC5CFF}">
      <text>
        <r>
          <rPr>
            <sz val="11"/>
            <color indexed="8"/>
            <rFont val="Calibri"/>
            <family val="2"/>
            <scheme val="minor"/>
          </rPr>
          <t>Met Expectations Projected State Percentile</t>
        </r>
      </text>
    </comment>
    <comment ref="AG1" authorId="0" shapeId="0" xr:uid="{EB0FDFBA-ABA2-44E3-944A-E49F762252F1}">
      <text>
        <r>
          <rPr>
            <sz val="11"/>
            <color indexed="8"/>
            <rFont val="Calibri"/>
            <family val="2"/>
            <scheme val="minor"/>
          </rPr>
          <t>Fence Sitter</t>
        </r>
      </text>
    </comment>
    <comment ref="AH1" authorId="0" shapeId="0" xr:uid="{5058B933-A359-4A70-98AF-ADA51585C720}">
      <text>
        <r>
          <rPr>
            <sz val="11"/>
            <color indexed="8"/>
            <rFont val="Calibri"/>
            <family val="2"/>
            <scheme val="minor"/>
          </rPr>
          <t>Scale Score</t>
        </r>
      </text>
    </comment>
    <comment ref="AI1" authorId="0" shapeId="0" xr:uid="{A846A831-55F3-4D1B-975E-3E71AE143AF3}">
      <text>
        <r>
          <rPr>
            <sz val="11"/>
            <color indexed="8"/>
            <rFont val="Calibri"/>
            <family val="2"/>
            <scheme val="minor"/>
          </rPr>
          <t>Performance Level</t>
        </r>
      </text>
    </comment>
    <comment ref="AJ1" authorId="0" shapeId="0" xr:uid="{C3401142-D42D-4315-8D94-9C5DA2D6656C}">
      <text>
        <r>
          <rPr>
            <sz val="11"/>
            <color indexed="8"/>
            <rFont val="Calibri"/>
            <family val="2"/>
            <scheme val="minor"/>
          </rPr>
          <t>Met Expectations Projected State Percentile</t>
        </r>
      </text>
    </comment>
    <comment ref="AK1" authorId="0" shapeId="0" xr:uid="{CD421457-DAFB-473B-B489-F8E584CA3AAF}">
      <text>
        <r>
          <rPr>
            <sz val="11"/>
            <color indexed="8"/>
            <rFont val="Calibri"/>
            <family val="2"/>
            <scheme val="minor"/>
          </rPr>
          <t>CBMR-English Percentile_BOY</t>
        </r>
      </text>
    </comment>
    <comment ref="AL1" authorId="0" shapeId="0" xr:uid="{3D17C069-8BFD-4052-93A6-44A67D4EFFB9}">
      <text>
        <r>
          <rPr>
            <sz val="11"/>
            <color indexed="8"/>
            <rFont val="Calibri"/>
            <family val="2"/>
            <scheme val="minor"/>
          </rPr>
          <t>CBMR-English Risk Level_BOY</t>
        </r>
      </text>
    </comment>
    <comment ref="AM1" authorId="0" shapeId="0" xr:uid="{FCF649FB-96D3-4363-BB8C-514532E71004}">
      <text>
        <r>
          <rPr>
            <sz val="11"/>
            <color indexed="8"/>
            <rFont val="Calibri"/>
            <family val="2"/>
            <scheme val="minor"/>
          </rPr>
          <t>aReading Percentile_BOY</t>
        </r>
      </text>
    </comment>
    <comment ref="AN1" authorId="0" shapeId="0" xr:uid="{B5E3B5A7-4649-40A6-BDED-F83D1BF33E95}">
      <text>
        <r>
          <rPr>
            <sz val="11"/>
            <color indexed="8"/>
            <rFont val="Calibri"/>
            <family val="2"/>
            <scheme val="minor"/>
          </rPr>
          <t>aReading Risk Level_BOY</t>
        </r>
      </text>
    </comment>
    <comment ref="AO1" authorId="0" shapeId="0" xr:uid="{FB48D0E0-50DB-4D18-9ACA-D6223E312234}">
      <text>
        <r>
          <rPr>
            <sz val="11"/>
            <color indexed="8"/>
            <rFont val="Calibri"/>
            <family val="2"/>
            <scheme val="minor"/>
          </rPr>
          <t>aReading Lexile_BOY</t>
        </r>
      </text>
    </comment>
    <comment ref="AP1" authorId="0" shapeId="0" xr:uid="{8D8D7682-B250-48A7-ADC2-A5825A391673}">
      <text>
        <r>
          <rPr>
            <sz val="11"/>
            <color indexed="8"/>
            <rFont val="Calibri"/>
            <family val="2"/>
            <scheme val="minor"/>
          </rPr>
          <t>aMath Percentile_BOY</t>
        </r>
      </text>
    </comment>
    <comment ref="AQ1" authorId="0" shapeId="0" xr:uid="{C6798B8F-7F56-41AF-88A1-0AF1412506A8}">
      <text>
        <r>
          <rPr>
            <sz val="11"/>
            <color indexed="8"/>
            <rFont val="Calibri"/>
            <family val="2"/>
            <scheme val="minor"/>
          </rPr>
          <t>aMath Risk Level_BOY</t>
        </r>
      </text>
    </comment>
    <comment ref="AR1" authorId="0" shapeId="0" xr:uid="{5B73F4B5-58A9-4C6A-BC73-9C20054A5B3C}">
      <text>
        <r>
          <rPr>
            <sz val="11"/>
            <color indexed="8"/>
            <rFont val="Calibri"/>
            <family val="2"/>
            <scheme val="minor"/>
          </rPr>
          <t>aMath Quanatile_BOY</t>
        </r>
      </text>
    </comment>
    <comment ref="AT1" authorId="0" shapeId="0" xr:uid="{A95ACAD3-9F35-4F7C-8A89-9E60151904BD}">
      <text>
        <r>
          <rPr>
            <sz val="11"/>
            <color indexed="8"/>
            <rFont val="Calibri"/>
            <family val="2"/>
            <scheme val="minor"/>
          </rPr>
          <t>CBMR-English Accuracy Score_BOY</t>
        </r>
      </text>
    </comment>
    <comment ref="AU1" authorId="0" shapeId="0" xr:uid="{B7128C06-EDF8-4B53-8A41-7FCA3B566EAC}">
      <text>
        <r>
          <rPr>
            <sz val="11"/>
            <color indexed="8"/>
            <rFont val="Calibri"/>
            <family val="2"/>
            <scheme val="minor"/>
          </rPr>
          <t>Automaticity GOM Percentile_BOY</t>
        </r>
      </text>
    </comment>
    <comment ref="AV1" authorId="0" shapeId="0" xr:uid="{37389D65-9F1B-46A9-85EB-CBD68936A960}">
      <text>
        <r>
          <rPr>
            <sz val="11"/>
            <color indexed="8"/>
            <rFont val="Calibri"/>
            <family val="2"/>
            <scheme val="minor"/>
          </rPr>
          <t>Automaticity GOM Numeric Risk Level_BOY</t>
        </r>
      </text>
    </comment>
    <comment ref="AW1" authorId="0" shapeId="0" xr:uid="{49506BDA-D73D-487D-B3C8-6529E7418226}">
      <text>
        <r>
          <rPr>
            <sz val="11"/>
            <color indexed="8"/>
            <rFont val="Calibri"/>
            <family val="2"/>
            <scheme val="minor"/>
          </rPr>
          <t>Automaticity GOM Accuracy_BOY</t>
        </r>
      </text>
    </comment>
    <comment ref="AX1" authorId="0" shapeId="0" xr:uid="{6151E25C-5023-49B4-BC88-AE604A1DC4CB}">
      <text>
        <r>
          <rPr>
            <sz val="11"/>
            <color indexed="8"/>
            <rFont val="Calibri"/>
            <family val="2"/>
            <scheme val="minor"/>
          </rPr>
          <t>Evidence of Automaticity Proficiency</t>
        </r>
      </text>
    </comment>
    <comment ref="AY1" authorId="0" shapeId="0" xr:uid="{1DEADB36-ED90-4B24-A55E-E55DCB7AF355}">
      <text>
        <r>
          <rPr>
            <sz val="11"/>
            <color indexed="8"/>
            <rFont val="Calibri"/>
            <family val="2"/>
            <scheme val="minor"/>
          </rPr>
          <t>Evidence of Automaticity Proficiency</t>
        </r>
      </text>
    </comment>
    <comment ref="AZ1" authorId="0" shapeId="0" xr:uid="{DD87F637-F479-4ED5-8BCA-053F7D10798C}">
      <text>
        <r>
          <rPr>
            <sz val="11"/>
            <color indexed="8"/>
            <rFont val="Calibri"/>
            <family val="2"/>
            <scheme val="minor"/>
          </rPr>
          <t>Evidence of Automaticity Proficiency</t>
        </r>
      </text>
    </comment>
    <comment ref="BA1" authorId="0" shapeId="0" xr:uid="{E4BC8445-D331-4BC7-817F-B86AB536172D}">
      <text>
        <r>
          <rPr>
            <sz val="11"/>
            <color indexed="8"/>
            <rFont val="Calibri"/>
            <family val="2"/>
            <scheme val="minor"/>
          </rPr>
          <t>Evidence of Automaticity Proficiency</t>
        </r>
      </text>
    </comment>
    <comment ref="BD1" authorId="0" shapeId="0" xr:uid="{002DA725-F084-4F60-89E1-A15A2A874844}">
      <text>
        <r>
          <rPr>
            <sz val="11"/>
            <color indexed="8"/>
            <rFont val="Calibri"/>
            <family val="2"/>
            <scheme val="minor"/>
          </rPr>
          <t>Percentile</t>
        </r>
      </text>
    </comment>
    <comment ref="BE1" authorId="0" shapeId="0" xr:uid="{96333EE0-2B2A-4920-8CDD-E6789DC2EAE0}">
      <text>
        <r>
          <rPr>
            <sz val="11"/>
            <color indexed="8"/>
            <rFont val="Calibri"/>
            <family val="2"/>
            <scheme val="minor"/>
          </rPr>
          <t>Performance Level</t>
        </r>
      </text>
    </comment>
    <comment ref="BF1" authorId="0" shapeId="0" xr:uid="{937842B3-572D-498A-95CF-0C4EC55574A1}">
      <text>
        <r>
          <rPr>
            <sz val="11"/>
            <color indexed="8"/>
            <rFont val="Calibri"/>
            <family val="2"/>
            <scheme val="minor"/>
          </rPr>
          <t>Projected Difference</t>
        </r>
      </text>
    </comment>
    <comment ref="BG1" authorId="0" shapeId="0" xr:uid="{EDFEBFC1-851D-405A-9011-BE98CB844A8B}">
      <text>
        <r>
          <rPr>
            <sz val="11"/>
            <color indexed="8"/>
            <rFont val="Calibri"/>
            <family val="2"/>
            <scheme val="minor"/>
          </rPr>
          <t>Projected Difference Level</t>
        </r>
      </text>
    </comment>
    <comment ref="BH1" authorId="0" shapeId="0" xr:uid="{7B751C09-A51D-45D6-9BA6-6B29750A1579}">
      <text>
        <r>
          <rPr>
            <sz val="11"/>
            <color indexed="8"/>
            <rFont val="Calibri"/>
            <family val="2"/>
            <scheme val="minor"/>
          </rPr>
          <t>Growth</t>
        </r>
      </text>
    </comment>
    <comment ref="BI1" authorId="0" shapeId="0" xr:uid="{4D234654-1A87-4073-B193-56B8952A042A}">
      <text>
        <r>
          <rPr>
            <sz val="11"/>
            <color indexed="8"/>
            <rFont val="Calibri"/>
            <family val="2"/>
            <scheme val="minor"/>
          </rPr>
          <t>Performance Level</t>
        </r>
      </text>
    </comment>
    <comment ref="BJ1" authorId="0" shapeId="0" xr:uid="{58D7701D-F219-416D-BFC6-D2355541B1FF}">
      <text>
        <r>
          <rPr>
            <sz val="11"/>
            <color indexed="8"/>
            <rFont val="Calibri"/>
            <family val="2"/>
            <scheme val="minor"/>
          </rPr>
          <t>Percentile</t>
        </r>
      </text>
    </comment>
    <comment ref="BK1" authorId="0" shapeId="0" xr:uid="{C2A4CC53-28DC-4309-9116-DAB711DDE177}">
      <text>
        <r>
          <rPr>
            <sz val="11"/>
            <color indexed="8"/>
            <rFont val="Calibri"/>
            <family val="2"/>
            <scheme val="minor"/>
          </rPr>
          <t>Growth</t>
        </r>
      </text>
    </comment>
    <comment ref="BL1" authorId="0" shapeId="0" xr:uid="{07ABAD08-F756-4606-8920-C82D17EFEBBF}">
      <text>
        <r>
          <rPr>
            <sz val="11"/>
            <color indexed="8"/>
            <rFont val="Calibri"/>
            <family val="2"/>
            <scheme val="minor"/>
          </rPr>
          <t>Performance Level</t>
        </r>
      </text>
    </comment>
    <comment ref="BM1" authorId="0" shapeId="0" xr:uid="{9F330F26-E082-491E-A90A-58AE07F224A7}">
      <text>
        <r>
          <rPr>
            <sz val="11"/>
            <color indexed="8"/>
            <rFont val="Calibri"/>
            <family val="2"/>
            <scheme val="minor"/>
          </rPr>
          <t>Percentile</t>
        </r>
      </text>
    </comment>
    <comment ref="BN1" authorId="0" shapeId="0" xr:uid="{76FE89E0-2C54-47DD-B532-68052116C05E}">
      <text>
        <r>
          <rPr>
            <sz val="11"/>
            <color indexed="8"/>
            <rFont val="Calibri"/>
            <family val="2"/>
            <scheme val="minor"/>
          </rPr>
          <t>Growth</t>
        </r>
      </text>
    </comment>
    <comment ref="BO1" authorId="0" shapeId="0" xr:uid="{F03F0DC5-D190-474C-8CA7-218A4ED4AD51}">
      <text>
        <r>
          <rPr>
            <sz val="11"/>
            <color indexed="8"/>
            <rFont val="Calibri"/>
            <family val="2"/>
            <scheme val="minor"/>
          </rPr>
          <t>Performance Level</t>
        </r>
      </text>
    </comment>
    <comment ref="BP1" authorId="0" shapeId="0" xr:uid="{E466496A-307B-41B4-A3C1-080A497A613F}">
      <text>
        <r>
          <rPr>
            <sz val="11"/>
            <color indexed="8"/>
            <rFont val="Calibri"/>
            <family val="2"/>
            <scheme val="minor"/>
          </rPr>
          <t>CBMR-English Accuracy Score_BOY</t>
        </r>
      </text>
    </comment>
    <comment ref="BQ1" authorId="0" shapeId="0" xr:uid="{4F6D29CD-7864-4D01-8CF7-3D60ABB65841}">
      <text>
        <r>
          <rPr>
            <sz val="11"/>
            <color indexed="8"/>
            <rFont val="Calibri"/>
            <family val="2"/>
            <scheme val="minor"/>
          </rPr>
          <t>CBMR-English Percentile_BOY</t>
        </r>
      </text>
    </comment>
    <comment ref="BR1" authorId="0" shapeId="0" xr:uid="{7D59AF68-8479-4255-AC2B-C85721EDDF0C}">
      <text>
        <r>
          <rPr>
            <sz val="11"/>
            <color indexed="8"/>
            <rFont val="Calibri"/>
            <family val="2"/>
            <scheme val="minor"/>
          </rPr>
          <t>CBMR-English Risk Level_BOY</t>
        </r>
      </text>
    </comment>
    <comment ref="BS1" authorId="0" shapeId="0" xr:uid="{A9DA9DEE-824C-416D-BFDE-6468D55696C9}">
      <text>
        <r>
          <rPr>
            <sz val="11"/>
            <color indexed="8"/>
            <rFont val="Calibri"/>
            <family val="2"/>
            <scheme val="minor"/>
          </rPr>
          <t>Automaticity GOM Percentile_BOY</t>
        </r>
      </text>
    </comment>
    <comment ref="BT1" authorId="0" shapeId="0" xr:uid="{14DEDC6F-F2E6-44A7-AE20-1D0FF76E2123}">
      <text>
        <r>
          <rPr>
            <sz val="11"/>
            <color indexed="8"/>
            <rFont val="Calibri"/>
            <family val="2"/>
            <scheme val="minor"/>
          </rPr>
          <t>Automaticity GOM Risk Level_BOY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<sst xmlns="http://schemas.openxmlformats.org/spreadsheetml/2006/main" count="114" uniqueCount="95">
  <si>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</si>
  <si>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</si>
  <si>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</si>
  <si>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In CMCSS, we have identified these students as those who: 1. Have completed between one and twelve CBMR assessments in the FastBridge Screener over the last four consecutive years. 2. Have not scored at or above the 40th percentile on any CBMR over the last four years. </t>
  </si>
  <si>
    <r>
      <rPr>
        <b/>
        <sz val="12"/>
        <color rgb="FF000000"/>
        <rFont val="Arial"/>
        <family val="2"/>
      </rPr>
      <t xml:space="preserve">Nonfluent Readers </t>
    </r>
    <r>
      <rPr>
        <sz val="12"/>
        <color indexed="8"/>
        <rFont val="Arial"/>
        <family val="2"/>
      </rPr>
      <t xml:space="preserve">are students how have not recently demonstrated their ability to read on grade-level. </t>
    </r>
  </si>
  <si>
    <r>
      <t>At-Promise Students</t>
    </r>
    <r>
      <rPr>
        <sz val="12"/>
        <color rgb="FF000000"/>
        <rFont val="Arial"/>
        <family val="2"/>
      </rPr>
      <t xml:space="preserve"> are students who scored much lower on a prior year TCAP than would be projected. </t>
    </r>
  </si>
  <si>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</si>
  <si>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</si>
  <si>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</si>
  <si>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Within CMCSS, on average a nonfluent reader only has a 10% chance of reaching proficiency on any TCAP Achievement or EOC from any content. </t>
  </si>
  <si>
    <r>
      <t>Revealed-Potential Students</t>
    </r>
    <r>
      <rPr>
        <sz val="12"/>
        <color rgb="FF000000"/>
        <rFont val="Arial"/>
        <family val="2"/>
      </rPr>
      <t xml:space="preserve"> are students who scored much higher on a prior year TCAP than would be projected. </t>
    </r>
  </si>
  <si>
    <t xml:space="preserve">These students have shown with their prior year's results that they can score higher than projected. These students must be supported so they may maintain this momentum. </t>
  </si>
  <si>
    <t xml:space="preserve">Also, these are the students with the most potential for negative value-added growth if they do not maintain their understanding of the new year's content.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</si>
  <si>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</si>
  <si>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</si>
  <si>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</si>
  <si>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</si>
  <si>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</si>
  <si>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 xml:space="preserve">In an academic context, “Fence Sitters” are students who are projected to be on the cusp of meeting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</si>
  <si>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</si>
  <si>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</si>
  <si>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</si>
  <si>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</si>
  <si>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</si>
  <si>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</si>
  <si>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</si>
  <si>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</si>
  <si>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</si>
  <si>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</si>
  <si>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 xml:space="preserve">1. How are we monitoring these students throughout the year? </t>
  </si>
  <si>
    <t xml:space="preserve">3. What actions are being taken to support the student? </t>
  </si>
  <si>
    <t>1. What interventions are being provided for nonfluent readers?</t>
  </si>
  <si>
    <t>2. Are the nonfluent readers in intervention class, i.e. RTI or SBI?</t>
  </si>
  <si>
    <t>3. What system do you have to monitor students in each class?</t>
  </si>
  <si>
    <t>4. Are these students placed with teachers proven to be effective with nonfluent readers?</t>
  </si>
  <si>
    <t>2. Do the teachers know these students?</t>
  </si>
  <si>
    <r>
      <t xml:space="preserve">Monitoring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</si>
  <si>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t>7. Paste this content starting in the A1 cell of the Paste_Here tab of this document (control + V).</t>
  </si>
  <si>
    <t>Nonfluent
Readers</t>
  </si>
  <si>
    <t>helper 1</t>
  </si>
  <si>
    <t>helper 2</t>
  </si>
  <si>
    <t>helper 3</t>
  </si>
  <si>
    <t>helper 4</t>
  </si>
  <si>
    <t>PROFICIENCY</t>
  </si>
  <si>
    <t>Yes/No Record</t>
  </si>
  <si>
    <t>Prior Year
Percentile</t>
  </si>
  <si>
    <t>Prior Year
Growth</t>
  </si>
  <si>
    <t>Prior Year
Performance
Level</t>
  </si>
  <si>
    <t>Current
Year
Projected
Percentile</t>
  </si>
  <si>
    <t>CBMR
FALL
(BOY)
Current Year
Percentile</t>
  </si>
  <si>
    <t>CBMR
FALL
(BOY)
Current Year
Risk Level</t>
  </si>
  <si>
    <t>aReading
FALL
(BOY)
Current Year
Percentile</t>
  </si>
  <si>
    <t>aReading
FALL
(BOY)
Current Year
Risk Level</t>
  </si>
  <si>
    <t>aReading
FALL
(BOY)
Current Year
Lexile</t>
  </si>
  <si>
    <t>Automaticity
FALL
(BOY)
Current Year
Percentile</t>
  </si>
  <si>
    <t>Automaticity
FALL
(BOY)
Current Year
Risk Level</t>
  </si>
  <si>
    <t>aMath
FALL
(BOY)
Current Year
Percentile</t>
  </si>
  <si>
    <t>aMath
FALL
(BOY)
Current Year
Risk Level</t>
  </si>
  <si>
    <t>aMath
FALL
(BOY)
Current Year
Quantile</t>
  </si>
  <si>
    <t>VALUE-ADDED GROWTH</t>
  </si>
  <si>
    <t>ELA SCREENER</t>
  </si>
  <si>
    <t>MATH SCREENER</t>
  </si>
  <si>
    <t>Enrolled
RTI
Math</t>
  </si>
  <si>
    <t>5+
Days
Absent
Prior Year</t>
  </si>
  <si>
    <t>Incidents
in
Prior Year</t>
  </si>
  <si>
    <t xml:space="preserve">Number
of Current
Days
Absent
</t>
  </si>
  <si>
    <t>Number
of Current
Incidents</t>
  </si>
  <si>
    <t>SPED</t>
  </si>
  <si>
    <t>Section
504</t>
  </si>
  <si>
    <t>EL
L
(Active)</t>
  </si>
  <si>
    <t>BHN</t>
  </si>
  <si>
    <t>Low
SES</t>
  </si>
  <si>
    <t>EL
W, T1, T2</t>
  </si>
  <si>
    <t>Participation</t>
  </si>
  <si>
    <t>ELA
Fence
Sitters</t>
  </si>
  <si>
    <t>Math
Fence
Sitters</t>
  </si>
  <si>
    <t>Science
Fence
Sitters</t>
  </si>
  <si>
    <t>ELA
Projected
Level</t>
  </si>
  <si>
    <t>Math
Projected
Level</t>
  </si>
  <si>
    <t>ELA TCAP</t>
  </si>
  <si>
    <t>MATH TCAP</t>
  </si>
  <si>
    <t>SCIENCE</t>
  </si>
  <si>
    <t>SUBGROUPS</t>
  </si>
  <si>
    <t>Prior Year
Scale Score</t>
  </si>
  <si>
    <t xml:space="preserve">                5th Grade Beginning of Year (BOY) Screener Links</t>
  </si>
  <si>
    <t>5th Grade</t>
  </si>
  <si>
    <t>Enrolled
RTI
Reading-
Dyslexia</t>
  </si>
  <si>
    <t>https://unify.performancematters.com/core/report/bbcard/bbcard.jsp?idp=tn_clark_mont_cl&amp;report=qpPQbU</t>
  </si>
  <si>
    <t>Nonfluent
Numeracy</t>
  </si>
  <si>
    <t>CBMR
Fall (BOY)
Current
Year
Accuracy</t>
  </si>
  <si>
    <t>Automaticity
FALL
(BOY)
Current Year
Accuracy</t>
  </si>
  <si>
    <t>Prior
Year
Growth</t>
  </si>
  <si>
    <t>Last Edited on 9/20/2024</t>
  </si>
  <si>
    <t>A1
Paste
Here</t>
  </si>
  <si>
    <t>This link will open 45 numbered columns of data in Performance Matters.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</si>
</sst>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indexed="8"/>
      <name val="Calibri"/>
      <family val="2"/>
      <scheme val="minor"/>
    </font>
    <font>
      <sz val="11"/>
      <color theme="1"/>
      <name val="Calibri"/>
      <family val="2"/>
      <scheme val="minor"/>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b/>
      <sz val="9"/>
      <name val="Arial"/>
      <family val="2"/>
    </font>
    <font>
      <sz val="9"/>
      <name val="Arial"/>
      <family val="2"/>
    </font>
    <font>
      <sz val="9"/>
      <color theme="0"/>
      <name val="Arial"/>
      <family val="2"/>
    </font>
    <font>
      <b/>
      <sz val="9"/>
      <color theme="0" tint="-0.249977111117893"/>
      <name val="Arial"/>
      <family val="2"/>
    </font>
    <font>
      <sz val="9"/>
      <color theme="0" tint="-0.249977111117893"/>
      <name val="Arial"/>
      <family val="2"/>
    </font>
    <font>
      <sz val="12"/>
      <name val="Arial"/>
      <family val="2"/>
    </font>
    <font>
      <sz val="12"/>
      <color indexed="9"/>
      <name val="Arial"/>
      <family val="2"/>
    </font>
    <font>
      <sz val="10"/>
      <name val="FreeSans"/>
    </font>
    <font>
      <sz val="10"/>
      <color indexed="9"/>
      <name val="FreeSans"/>
    </font>
    <font>
      <b/>
      <u/>
      <sz val="12"/>
      <color theme="10"/>
      <name val="Arial"/>
      <family val="2"/>
    </font>
    <font>
      <b/>
      <sz val="12"/>
      <name val="Arial"/>
      <family val="2"/>
    </font>
    <font>
      <b/>
      <sz val="3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theme="9" tint="-0.249977111117893"/>
        <bgColor indexed="64"/>
      </patternFill>
    </fill>
  </fills>
  <borders count="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0" fontId="1" fillId="0" borderId="0"/>
    <xf numFmtId="0" fontId="6" fillId="0" borderId="0" applyNumberFormat="0" applyFill="0" applyBorder="0" applyAlignment="0" applyProtection="0"/>
  </cellStyleXfs>
  <cellXfs count="122">
    <xf numFmtId="0" fontId="0" fillId="0" borderId="0" xfId="0"/>
    <xf numFmtId="0" fontId="2" fillId="0" borderId="0" xfId="0" applyFont="1" applyFill="1" applyBorder="1" applyAlignment="1">
      <alignment horizontal="center" vertical="center"/>
    </xf>
    <xf numFmtId="0" fontId="10" fillId="0" borderId="0" xfId="0" applyFont="1" applyAlignment="1">
      <alignment horizontal="left" vertical="center"/>
    </xf>
    <xf numFmtId="0" fontId="10" fillId="0" borderId="0" xfId="0" applyFont="1" applyAlignment="1">
      <alignment horizontal="lef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3" fillId="0" borderId="10" xfId="0" applyFont="1" applyBorder="1" applyAlignment="1">
      <alignment horizontal="left" vertical="center" wrapText="1"/>
    </xf>
    <xf numFmtId="0" fontId="10" fillId="0" borderId="11" xfId="0" applyFont="1" applyBorder="1" applyAlignment="1">
      <alignment horizontal="left" vertical="center" wrapText="1"/>
    </xf>
    <xf numFmtId="0" fontId="13" fillId="0" borderId="9" xfId="0" applyFont="1" applyBorder="1" applyAlignment="1">
      <alignment horizontal="left" vertical="center" wrapText="1"/>
    </xf>
    <xf numFmtId="0" fontId="7" fillId="2" borderId="2" xfId="0" applyFont="1" applyFill="1" applyBorder="1" applyProtection="1"/>
    <xf numFmtId="0" fontId="7" fillId="0" borderId="1" xfId="0" applyFont="1" applyBorder="1" applyProtection="1"/>
    <xf numFmtId="0" fontId="8" fillId="0" borderId="2" xfId="1" applyFont="1" applyBorder="1" applyAlignment="1" applyProtection="1">
      <alignment horizontal="center" vertical="center"/>
    </xf>
    <xf numFmtId="0" fontId="7" fillId="0" borderId="3" xfId="0" applyFont="1" applyBorder="1" applyProtection="1"/>
    <xf numFmtId="0" fontId="7" fillId="0" borderId="4" xfId="0" applyFont="1" applyBorder="1" applyProtection="1"/>
    <xf numFmtId="0" fontId="7" fillId="0" borderId="5" xfId="0" applyFont="1" applyBorder="1" applyProtection="1"/>
    <xf numFmtId="0" fontId="7" fillId="0" borderId="6" xfId="0" applyFont="1" applyBorder="1" applyProtection="1"/>
    <xf numFmtId="0" fontId="7" fillId="0" borderId="7" xfId="0" applyFont="1" applyBorder="1" applyAlignment="1" applyProtection="1">
      <alignment horizontal="right"/>
    </xf>
    <xf numFmtId="0" fontId="7" fillId="2" borderId="1" xfId="0" applyFont="1" applyFill="1" applyBorder="1" applyProtection="1"/>
    <xf numFmtId="0" fontId="7" fillId="0" borderId="0" xfId="0" applyFont="1" applyBorder="1" applyProtection="1"/>
    <xf numFmtId="0" fontId="7" fillId="2" borderId="3" xfId="0" applyFont="1" applyFill="1" applyBorder="1" applyProtection="1"/>
    <xf numFmtId="0" fontId="7" fillId="2" borderId="5" xfId="0" applyFont="1" applyFill="1" applyBorder="1" applyProtection="1"/>
    <xf numFmtId="0" fontId="7" fillId="0" borderId="0" xfId="0" applyFont="1" applyBorder="1" applyAlignment="1" applyProtection="1">
      <alignment horizontal="center" vertical="center"/>
    </xf>
    <xf numFmtId="0" fontId="9" fillId="0" borderId="0" xfId="0" applyFont="1" applyBorder="1" applyAlignment="1" applyProtection="1">
      <alignment horizontal="left"/>
    </xf>
    <xf numFmtId="0" fontId="7" fillId="2" borderId="4" xfId="0" applyFont="1" applyFill="1" applyBorder="1" applyProtection="1"/>
    <xf numFmtId="0" fontId="7" fillId="2" borderId="6" xfId="0" applyFont="1" applyFill="1" applyBorder="1" applyProtection="1"/>
    <xf numFmtId="0" fontId="7" fillId="2" borderId="7" xfId="0" applyFont="1" applyFill="1" applyBorder="1" applyProtection="1"/>
    <xf numFmtId="0" fontId="7" fillId="2" borderId="8" xfId="0" applyFont="1" applyFill="1" applyBorder="1" applyProtection="1"/>
    <xf numFmtId="0" fontId="7" fillId="0" borderId="2" xfId="0" applyFont="1" applyBorder="1" applyProtection="1"/>
    <xf numFmtId="0" fontId="15" fillId="0" borderId="7" xfId="2" applyFont="1" applyBorder="1" applyAlignment="1" applyProtection="1">
      <alignment horizontal="left"/>
    </xf>
    <xf numFmtId="0" fontId="7" fillId="0" borderId="8" xfId="0" applyFont="1" applyBorder="1" applyProtection="1"/>
    <xf numFmtId="0" fontId="7" fillId="0" borderId="0" xfId="0" applyFont="1" applyFill="1" applyBorder="1" applyProtection="1"/>
    <xf numFmtId="0" fontId="7" fillId="0" borderId="0" xfId="0" applyFont="1" applyFill="1" applyBorder="1" applyAlignment="1" applyProtection="1">
      <alignment horizontal="center" vertical="center"/>
    </xf>
    <xf numFmtId="0" fontId="7" fillId="2" borderId="6"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10" fillId="2" borderId="4" xfId="0" applyFont="1" applyFill="1" applyBorder="1" applyProtection="1"/>
    <xf numFmtId="0" fontId="10" fillId="2" borderId="5" xfId="0" applyFont="1" applyFill="1" applyBorder="1" applyProtection="1"/>
    <xf numFmtId="0" fontId="10" fillId="0" borderId="0" xfId="0" applyFont="1" applyBorder="1" applyProtection="1"/>
    <xf numFmtId="0" fontId="10" fillId="2" borderId="4" xfId="0" applyFont="1" applyFill="1" applyBorder="1" applyAlignment="1" applyProtection="1">
      <alignment horizontal="center" vertical="center"/>
    </xf>
    <xf numFmtId="0" fontId="10" fillId="2" borderId="5" xfId="0" applyFont="1" applyFill="1" applyBorder="1" applyAlignment="1" applyProtection="1">
      <alignment horizontal="center" vertical="center"/>
    </xf>
    <xf numFmtId="0" fontId="10" fillId="0" borderId="0" xfId="0" applyFont="1" applyBorder="1" applyAlignment="1" applyProtection="1">
      <alignment horizontal="center" vertical="center"/>
    </xf>
    <xf numFmtId="0" fontId="7" fillId="2" borderId="1"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16" fillId="2" borderId="5" xfId="0" applyFont="1" applyFill="1" applyBorder="1" applyProtection="1"/>
    <xf numFmtId="0" fontId="13" fillId="0" borderId="1" xfId="0" applyFont="1" applyBorder="1" applyAlignment="1" applyProtection="1">
      <alignment horizontal="center" vertical="center"/>
    </xf>
    <xf numFmtId="0" fontId="13"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10" fillId="0" borderId="2" xfId="0" applyFont="1" applyBorder="1" applyAlignment="1" applyProtection="1">
      <alignment horizontal="center" vertical="center"/>
    </xf>
    <xf numFmtId="0" fontId="11" fillId="0" borderId="3" xfId="2" applyFont="1" applyBorder="1" applyAlignment="1" applyProtection="1">
      <alignment horizontal="center" vertical="center"/>
    </xf>
    <xf numFmtId="0" fontId="11" fillId="0" borderId="4" xfId="2" applyFont="1" applyFill="1" applyBorder="1" applyAlignment="1" applyProtection="1">
      <alignment horizontal="center" vertical="center"/>
    </xf>
    <xf numFmtId="0" fontId="11" fillId="0" borderId="7" xfId="2" applyFont="1" applyFill="1" applyBorder="1" applyAlignment="1" applyProtection="1">
      <alignment horizontal="center" vertical="center"/>
    </xf>
    <xf numFmtId="0" fontId="6" fillId="0" borderId="7" xfId="2" applyFill="1" applyBorder="1" applyProtection="1"/>
    <xf numFmtId="0" fontId="0" fillId="0" borderId="8" xfId="0" applyFill="1" applyBorder="1" applyProtection="1"/>
    <xf numFmtId="0" fontId="7" fillId="0" borderId="0" xfId="0" applyFont="1"/>
    <xf numFmtId="0" fontId="11" fillId="0" borderId="0" xfId="2" applyFont="1" applyFill="1" applyBorder="1" applyAlignment="1" applyProtection="1">
      <alignment horizontal="center" vertical="center"/>
    </xf>
    <xf numFmtId="0" fontId="11" fillId="0" borderId="5" xfId="2" applyFont="1" applyFill="1" applyBorder="1" applyAlignment="1" applyProtection="1">
      <alignment horizontal="center" vertical="center"/>
    </xf>
    <xf numFmtId="0" fontId="13" fillId="0" borderId="12" xfId="0" applyFont="1" applyBorder="1" applyAlignment="1" applyProtection="1">
      <alignment horizontal="center" vertical="center"/>
    </xf>
    <xf numFmtId="0" fontId="7" fillId="0" borderId="13" xfId="0" applyFont="1" applyBorder="1" applyProtection="1"/>
    <xf numFmtId="0" fontId="7" fillId="0" borderId="12" xfId="0" applyFont="1" applyBorder="1" applyProtection="1"/>
    <xf numFmtId="0" fontId="13" fillId="0" borderId="14" xfId="0" applyFont="1" applyBorder="1" applyAlignment="1" applyProtection="1">
      <alignment horizontal="center" vertical="center"/>
    </xf>
    <xf numFmtId="0" fontId="13" fillId="0" borderId="15" xfId="0" applyFont="1" applyBorder="1" applyAlignment="1" applyProtection="1">
      <alignment horizontal="center" vertical="center"/>
    </xf>
    <xf numFmtId="0" fontId="10" fillId="0" borderId="16" xfId="0" applyFont="1" applyBorder="1" applyProtection="1"/>
    <xf numFmtId="0" fontId="7" fillId="0" borderId="17" xfId="0" applyFont="1" applyBorder="1" applyProtection="1"/>
    <xf numFmtId="0" fontId="7" fillId="0" borderId="15" xfId="0" applyFont="1" applyBorder="1" applyProtection="1"/>
    <xf numFmtId="0" fontId="13" fillId="0" borderId="6" xfId="0" applyFont="1" applyBorder="1" applyAlignment="1" applyProtection="1">
      <alignment horizontal="center" vertical="center"/>
    </xf>
    <xf numFmtId="0" fontId="13" fillId="0" borderId="7" xfId="0" applyFont="1" applyBorder="1" applyAlignment="1" applyProtection="1">
      <alignment horizontal="center" vertical="center"/>
    </xf>
    <xf numFmtId="0" fontId="13" fillId="0" borderId="8" xfId="0" applyFont="1" applyBorder="1" applyAlignment="1" applyProtection="1">
      <alignment horizontal="center" vertical="center"/>
    </xf>
    <xf numFmtId="0" fontId="13" fillId="0" borderId="18" xfId="0" applyFont="1" applyBorder="1" applyAlignment="1">
      <alignment horizontal="left" vertical="center" wrapText="1"/>
    </xf>
    <xf numFmtId="0" fontId="6" fillId="0" borderId="0" xfId="2" applyBorder="1" applyProtection="1"/>
    <xf numFmtId="0" fontId="7" fillId="0" borderId="0" xfId="0" applyFont="1" applyBorder="1" applyAlignment="1" applyProtection="1">
      <alignment horizontal="left"/>
    </xf>
    <xf numFmtId="0" fontId="2"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19" xfId="0" applyFont="1" applyBorder="1" applyAlignment="1">
      <alignment horizontal="center" vertical="center" wrapText="1"/>
    </xf>
    <xf numFmtId="0" fontId="4" fillId="0" borderId="0" xfId="0" applyFont="1" applyFill="1" applyBorder="1" applyAlignment="1">
      <alignment horizontal="center" vertical="center"/>
    </xf>
    <xf numFmtId="0" fontId="3" fillId="3" borderId="0" xfId="0" applyFont="1" applyFill="1" applyBorder="1" applyAlignment="1">
      <alignment horizontal="center" vertical="center"/>
    </xf>
    <xf numFmtId="0" fontId="17" fillId="3" borderId="0" xfId="0" applyFont="1" applyFill="1" applyBorder="1" applyAlignment="1">
      <alignment horizontal="center" vertical="center"/>
    </xf>
    <xf numFmtId="0" fontId="17" fillId="4" borderId="0" xfId="0" applyFont="1" applyFill="1" applyBorder="1" applyAlignment="1">
      <alignment horizontal="center" vertical="center"/>
    </xf>
    <xf numFmtId="0" fontId="4" fillId="0" borderId="20" xfId="0" applyFont="1" applyFill="1" applyBorder="1" applyAlignment="1">
      <alignment horizontal="center" vertical="center"/>
    </xf>
    <xf numFmtId="0" fontId="2" fillId="0" borderId="20" xfId="0" applyFont="1" applyFill="1" applyBorder="1" applyAlignment="1">
      <alignment horizontal="center" vertical="center"/>
    </xf>
    <xf numFmtId="0" fontId="4" fillId="0" borderId="20" xfId="0" applyFont="1" applyBorder="1" applyAlignment="1">
      <alignment horizontal="center" vertical="center" wrapText="1"/>
    </xf>
    <xf numFmtId="0" fontId="2" fillId="4" borderId="0" xfId="0" applyFont="1" applyFill="1" applyBorder="1" applyAlignment="1">
      <alignment horizontal="center" vertical="center"/>
    </xf>
    <xf numFmtId="0" fontId="2" fillId="0" borderId="20" xfId="0" applyFont="1" applyFill="1" applyBorder="1" applyAlignment="1">
      <alignment horizontal="center" vertical="center" wrapText="1"/>
    </xf>
    <xf numFmtId="2" fontId="4" fillId="0" borderId="20" xfId="0" applyNumberFormat="1" applyFont="1" applyBorder="1" applyAlignment="1">
      <alignment horizontal="center" vertical="center" wrapText="1"/>
    </xf>
    <xf numFmtId="0" fontId="6" fillId="0" borderId="0" xfId="2" applyAlignment="1">
      <alignment vertical="center"/>
    </xf>
    <xf numFmtId="0" fontId="13" fillId="0" borderId="1" xfId="0" applyFont="1" applyBorder="1" applyAlignment="1" applyProtection="1">
      <alignment horizontal="left" vertical="center"/>
    </xf>
    <xf numFmtId="0" fontId="13" fillId="0" borderId="6" xfId="0" applyFont="1" applyBorder="1" applyAlignment="1" applyProtection="1">
      <alignment horizontal="left" vertical="center"/>
    </xf>
    <xf numFmtId="0" fontId="3" fillId="3" borderId="0" xfId="0" applyFont="1" applyFill="1" applyBorder="1" applyAlignment="1">
      <alignment horizontal="left" vertical="center"/>
    </xf>
    <xf numFmtId="0" fontId="18" fillId="4" borderId="0" xfId="0" applyFont="1" applyFill="1" applyBorder="1" applyAlignment="1">
      <alignment horizontal="center" vertical="center"/>
    </xf>
    <xf numFmtId="0" fontId="4" fillId="0" borderId="19" xfId="0" applyFont="1" applyBorder="1" applyAlignment="1">
      <alignment horizontal="center" vertical="center"/>
    </xf>
    <xf numFmtId="0" fontId="4" fillId="0" borderId="20" xfId="0" applyFont="1" applyFill="1" applyBorder="1" applyAlignment="1">
      <alignment horizontal="center" vertical="center" wrapText="1"/>
    </xf>
    <xf numFmtId="0" fontId="3" fillId="5" borderId="0" xfId="0" applyFont="1" applyFill="1" applyAlignment="1">
      <alignment horizontal="center" vertical="center"/>
    </xf>
    <xf numFmtId="10" fontId="2" fillId="0"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0" fontId="20" fillId="3" borderId="0" xfId="0" applyFont="1" applyFill="1" applyBorder="1" applyAlignment="1">
      <alignment horizontal="center" vertical="center"/>
    </xf>
    <xf numFmtId="0" fontId="21" fillId="0" borderId="0" xfId="0" applyFont="1" applyFill="1" applyBorder="1" applyAlignment="1">
      <alignment horizontal="center" vertical="center"/>
    </xf>
    <xf numFmtId="0" fontId="20" fillId="4" borderId="0" xfId="0" applyFont="1" applyFill="1" applyBorder="1" applyAlignment="1">
      <alignment horizontal="center" vertical="center"/>
    </xf>
    <xf numFmtId="0" fontId="10" fillId="0" borderId="0" xfId="0" applyFont="1" applyFill="1" applyAlignment="1">
      <alignment horizontal="center" vertical="center"/>
    </xf>
    <xf numFmtId="0" fontId="22" fillId="0" borderId="0" xfId="0" applyFont="1" applyFill="1" applyAlignment="1">
      <alignment horizontal="center" vertical="center"/>
    </xf>
    <xf numFmtId="1" fontId="23" fillId="0" borderId="0" xfId="0" applyNumberFormat="1" applyFont="1" applyFill="1" applyAlignment="1">
      <alignment horizontal="center" vertical="center"/>
    </xf>
    <xf numFmtId="0" fontId="23" fillId="0" borderId="0" xfId="0" applyFont="1" applyFill="1" applyAlignment="1">
      <alignment horizontal="center" vertical="center"/>
    </xf>
    <xf numFmtId="0" fontId="10" fillId="0" borderId="0" xfId="0" applyFont="1" applyFill="1" applyAlignment="1">
      <alignment horizontal="center" vertical="center" wrapText="1"/>
    </xf>
    <xf numFmtId="0" fontId="0" fillId="0" borderId="0" xfId="0" applyFill="1" applyAlignment="1">
      <alignment horizontal="left"/>
    </xf>
    <xf numFmtId="0" fontId="0" fillId="0" borderId="0" xfId="0" applyFill="1" applyAlignment="1">
      <alignment horizontal="center"/>
    </xf>
    <xf numFmtId="0" fontId="24" fillId="0" borderId="0" xfId="0" applyFont="1" applyFill="1" applyAlignment="1">
      <alignment horizontal="center"/>
    </xf>
    <xf numFmtId="0" fontId="0" fillId="0" borderId="0" xfId="0" applyFill="1"/>
    <xf numFmtId="1" fontId="25" fillId="0" borderId="0" xfId="0" applyNumberFormat="1" applyFont="1" applyFill="1" applyAlignment="1">
      <alignment horizontal="center"/>
    </xf>
    <xf numFmtId="0" fontId="25" fillId="0" borderId="0" xfId="0" applyFont="1" applyFill="1" applyAlignment="1">
      <alignment horizontal="center"/>
    </xf>
    <xf numFmtId="0" fontId="26" fillId="0" borderId="0" xfId="2" applyFont="1" applyFill="1" applyBorder="1" applyAlignment="1" applyProtection="1">
      <alignment horizontal="center" vertical="center"/>
    </xf>
    <xf numFmtId="0" fontId="24" fillId="0" borderId="0" xfId="0" applyFont="1" applyFill="1" applyAlignment="1">
      <alignment horizontal="left" wrapText="1"/>
    </xf>
    <xf numFmtId="0" fontId="22" fillId="0" borderId="0" xfId="0" applyFont="1" applyFill="1" applyAlignment="1">
      <alignment horizontal="center" vertical="center" wrapText="1"/>
    </xf>
    <xf numFmtId="0" fontId="24" fillId="0" borderId="0" xfId="0" applyNumberFormat="1" applyFont="1" applyFill="1" applyAlignment="1">
      <alignment horizontal="center"/>
    </xf>
    <xf numFmtId="0" fontId="25" fillId="0" borderId="0" xfId="0" applyNumberFormat="1" applyFont="1" applyFill="1" applyAlignment="1">
      <alignment horizontal="center"/>
    </xf>
    <xf numFmtId="0" fontId="4" fillId="0" borderId="21" xfId="0" applyFont="1" applyBorder="1" applyAlignment="1">
      <alignment horizontal="center" vertical="center" wrapText="1"/>
    </xf>
    <xf numFmtId="0" fontId="2" fillId="0" borderId="21" xfId="0" applyFont="1" applyFill="1" applyBorder="1" applyAlignment="1">
      <alignment horizontal="center" vertical="center"/>
    </xf>
    <xf numFmtId="0" fontId="2" fillId="0" borderId="21"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21" xfId="0" applyFont="1" applyFill="1" applyBorder="1" applyAlignment="1">
      <alignment horizontal="center" vertical="center"/>
    </xf>
    <xf numFmtId="0" fontId="2" fillId="0" borderId="20" xfId="0" applyFont="1" applyBorder="1" applyAlignment="1">
      <alignment horizontal="center" vertical="center"/>
    </xf>
    <xf numFmtId="0" fontId="27" fillId="0" borderId="0" xfId="0" applyFont="1" applyFill="1" applyAlignment="1">
      <alignment horizontal="center" vertical="center" wrapText="1"/>
    </xf>
    <xf numFmtId="0" fontId="28" fillId="0" borderId="0" xfId="0" applyFont="1" applyFill="1" applyAlignment="1">
      <alignment horizontal="center" vertical="center" wrapText="1"/>
    </xf>
  </cellXfs>
  <cellStyles count="3">
    <cellStyle name="Hyperlink" xfId="2" builtinId="8"/>
    <cellStyle name="Normal" xfId="0" builtinId="0"/>
    <cellStyle name="Normal 2" xfId="1" xr:uid="{94CC705A-CB2A-4869-BFF5-5FB004114275}"/>
  </cellStyles>
  <dxfs count="57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BBBCBC"/>
      <color rgb="FF009A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109247</xdr:rowOff>
    </xdr:from>
    <xdr:to>
      <xdr:col>0</xdr:col>
      <xdr:colOff>6617059</xdr:colOff>
      <xdr:row>51</xdr:row>
      <xdr:rowOff>28887</xdr:rowOff>
    </xdr:to>
    <xdr:pic>
      <xdr:nvPicPr>
        <xdr:cNvPr id="2" name="Picture 1">
          <a:extLst>
            <a:ext uri="{FF2B5EF4-FFF2-40B4-BE49-F238E27FC236}">
              <a16:creationId xmlns:a16="http://schemas.microsoft.com/office/drawing/2014/main" id="{3F35DB0D-3F7B-4E7F-B7AF-3233D9F1D8D1}"/>
            </a:ext>
          </a:extLst>
        </xdr:cNvPr>
        <xdr:cNvPicPr>
          <a:picLocks noChangeAspect="1"/>
        </xdr:cNvPicPr>
      </xdr:nvPicPr>
      <xdr:blipFill>
        <a:blip xmlns:r="http://schemas.openxmlformats.org/officeDocument/2006/relationships" r:embed="rId1"/>
        <a:stretch>
          <a:fillRect/>
        </a:stretch>
      </xdr:blipFill>
      <xdr:spPr>
        <a:xfrm>
          <a:off x="0" y="10795000"/>
          <a:ext cx="6937973" cy="3681843"/>
        </a:xfrm>
        <a:prstGeom prst="rect">
          <a:avLst/>
        </a:prstGeom>
      </xdr:spPr>
    </xdr:pic>
    <xdr:clientData/>
  </xdr:twoCellAnchor>
  <xdr:twoCellAnchor editAs="oneCell">
    <xdr:from>
      <xdr:col>0</xdr:col>
      <xdr:colOff>30726</xdr:colOff>
      <xdr:row>53</xdr:row>
      <xdr:rowOff>143387</xdr:rowOff>
    </xdr:from>
    <xdr:to>
      <xdr:col>0</xdr:col>
      <xdr:colOff>6653435</xdr:colOff>
      <xdr:row>72</xdr:row>
      <xdr:rowOff>150735</xdr:rowOff>
    </xdr:to>
    <xdr:pic>
      <xdr:nvPicPr>
        <xdr:cNvPr id="3" name="Picture 2" descr="Lexile to Grade chart, typical reader | Lexile, Lexile level, Teaching  reading comprehension">
          <a:extLst>
            <a:ext uri="{FF2B5EF4-FFF2-40B4-BE49-F238E27FC236}">
              <a16:creationId xmlns:a16="http://schemas.microsoft.com/office/drawing/2014/main" id="{65272700-EF33-4F02-82E5-5AED94DCFD2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244"/>
        <a:stretch/>
      </xdr:blipFill>
      <xdr:spPr bwMode="auto">
        <a:xfrm>
          <a:off x="30726" y="13027742"/>
          <a:ext cx="6622709" cy="3704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51209</xdr:colOff>
      <xdr:row>73</xdr:row>
      <xdr:rowOff>81936</xdr:rowOff>
    </xdr:from>
    <xdr:to>
      <xdr:col>0</xdr:col>
      <xdr:colOff>6671050</xdr:colOff>
      <xdr:row>86</xdr:row>
      <xdr:rowOff>51029</xdr:rowOff>
    </xdr:to>
    <xdr:pic>
      <xdr:nvPicPr>
        <xdr:cNvPr id="4" name="Picture 3" descr="Using Excel to identify the performance level of a score within a -  Microsoft Community">
          <a:extLst>
            <a:ext uri="{FF2B5EF4-FFF2-40B4-BE49-F238E27FC236}">
              <a16:creationId xmlns:a16="http://schemas.microsoft.com/office/drawing/2014/main" id="{A3496271-616C-41DE-ACB9-21C885CC53A8}"/>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70" t="9558" r="8548" b="6666"/>
        <a:stretch/>
      </xdr:blipFill>
      <xdr:spPr bwMode="auto">
        <a:xfrm>
          <a:off x="51209" y="16858226"/>
          <a:ext cx="6619841" cy="249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638175</xdr:colOff>
      <xdr:row>3</xdr:row>
      <xdr:rowOff>142875</xdr:rowOff>
    </xdr:from>
    <xdr:to>
      <xdr:col>1</xdr:col>
      <xdr:colOff>1378062</xdr:colOff>
      <xdr:row>3</xdr:row>
      <xdr:rowOff>767849</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425" y="6000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581025</xdr:colOff>
      <xdr:row>3</xdr:row>
      <xdr:rowOff>133350</xdr:rowOff>
    </xdr:from>
    <xdr:to>
      <xdr:col>24</xdr:col>
      <xdr:colOff>1320912</xdr:colOff>
      <xdr:row>3</xdr:row>
      <xdr:rowOff>758324</xdr:rowOff>
    </xdr:to>
    <xdr:pic>
      <xdr:nvPicPr>
        <xdr:cNvPr id="3" name="Picture 2">
          <a:extLst>
            <a:ext uri="{FF2B5EF4-FFF2-40B4-BE49-F238E27FC236}">
              <a16:creationId xmlns:a16="http://schemas.microsoft.com/office/drawing/2014/main" id="{C01FC2CD-3BA1-47E4-94E2-72C0E04E13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0" y="5905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93</xdr:col>
      <xdr:colOff>723900</xdr:colOff>
      <xdr:row>3</xdr:row>
      <xdr:rowOff>111125</xdr:rowOff>
    </xdr:from>
    <xdr:to>
      <xdr:col>93</xdr:col>
      <xdr:colOff>1463787</xdr:colOff>
      <xdr:row>3</xdr:row>
      <xdr:rowOff>736099</xdr:rowOff>
    </xdr:to>
    <xdr:pic>
      <xdr:nvPicPr>
        <xdr:cNvPr id="6" name="Picture 5">
          <a:extLst>
            <a:ext uri="{FF2B5EF4-FFF2-40B4-BE49-F238E27FC236}">
              <a16:creationId xmlns:a16="http://schemas.microsoft.com/office/drawing/2014/main" id="{8D799885-6240-404B-BFB6-5A1171325A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14400" y="5492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116</xdr:col>
      <xdr:colOff>654050</xdr:colOff>
      <xdr:row>3</xdr:row>
      <xdr:rowOff>133350</xdr:rowOff>
    </xdr:from>
    <xdr:to>
      <xdr:col>116</xdr:col>
      <xdr:colOff>1393937</xdr:colOff>
      <xdr:row>3</xdr:row>
      <xdr:rowOff>758324</xdr:rowOff>
    </xdr:to>
    <xdr:pic>
      <xdr:nvPicPr>
        <xdr:cNvPr id="7" name="Picture 6">
          <a:extLst>
            <a:ext uri="{FF2B5EF4-FFF2-40B4-BE49-F238E27FC236}">
              <a16:creationId xmlns:a16="http://schemas.microsoft.com/office/drawing/2014/main" id="{80CC800F-9416-459F-B5BE-95C64DE014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488600" y="5715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162</xdr:col>
      <xdr:colOff>565150</xdr:colOff>
      <xdr:row>3</xdr:row>
      <xdr:rowOff>139700</xdr:rowOff>
    </xdr:from>
    <xdr:to>
      <xdr:col>162</xdr:col>
      <xdr:colOff>1305037</xdr:colOff>
      <xdr:row>3</xdr:row>
      <xdr:rowOff>764674</xdr:rowOff>
    </xdr:to>
    <xdr:pic>
      <xdr:nvPicPr>
        <xdr:cNvPr id="9" name="Picture 8">
          <a:extLst>
            <a:ext uri="{FF2B5EF4-FFF2-40B4-BE49-F238E27FC236}">
              <a16:creationId xmlns:a16="http://schemas.microsoft.com/office/drawing/2014/main" id="{610878EA-4F78-45DD-BEB2-41B03D0849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398900" y="5778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185</xdr:col>
      <xdr:colOff>647700</xdr:colOff>
      <xdr:row>3</xdr:row>
      <xdr:rowOff>158750</xdr:rowOff>
    </xdr:from>
    <xdr:to>
      <xdr:col>185</xdr:col>
      <xdr:colOff>1387587</xdr:colOff>
      <xdr:row>3</xdr:row>
      <xdr:rowOff>783724</xdr:rowOff>
    </xdr:to>
    <xdr:pic>
      <xdr:nvPicPr>
        <xdr:cNvPr id="10" name="Picture 9">
          <a:extLst>
            <a:ext uri="{FF2B5EF4-FFF2-40B4-BE49-F238E27FC236}">
              <a16:creationId xmlns:a16="http://schemas.microsoft.com/office/drawing/2014/main" id="{D5DAC270-BF90-4281-BC5D-55D812A2A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06450" y="5969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qpPQbU"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zoomScaleNormal="100" workbookViewId="0">
      <selection sqref="A1:XFD1048576"/>
    </sheetView>
  </sheetViews>
  <sheetFormatPr defaultColWidth="9.140625" defaultRowHeight="14.25"/>
  <cols>
    <col min="1" max="1" width="1" style="18" customWidth="1"/>
    <col min="2" max="5" width="30.5703125" style="18" customWidth="1"/>
    <col min="6" max="6" width="1" style="18" customWidth="1"/>
    <col min="7" max="16384" width="9.140625" style="18"/>
  </cols>
  <sheetData>
    <row r="2" spans="1:9" ht="24" thickBot="1">
      <c r="B2" s="22" t="s">
        <v>84</v>
      </c>
    </row>
    <row r="3" spans="1:9" ht="5.25" customHeight="1" thickBot="1">
      <c r="A3" s="17"/>
      <c r="B3" s="9"/>
      <c r="C3" s="9"/>
      <c r="D3" s="9"/>
      <c r="E3" s="9"/>
      <c r="F3" s="19"/>
    </row>
    <row r="4" spans="1:9" ht="15.75">
      <c r="A4" s="23"/>
      <c r="B4" s="85" t="s">
        <v>94</v>
      </c>
      <c r="C4" s="46"/>
      <c r="D4" s="46"/>
      <c r="E4" s="47"/>
      <c r="F4" s="20"/>
    </row>
    <row r="5" spans="1:9" s="36" customFormat="1" ht="15.75">
      <c r="A5" s="34"/>
      <c r="B5" s="48"/>
      <c r="C5" s="108" t="s">
        <v>85</v>
      </c>
      <c r="D5" s="53"/>
      <c r="E5" s="54"/>
      <c r="F5" s="35"/>
      <c r="I5" s="67"/>
    </row>
    <row r="6" spans="1:9" s="39" customFormat="1" ht="16.5" thickBot="1">
      <c r="A6" s="37"/>
      <c r="B6" s="86"/>
      <c r="C6" s="49"/>
      <c r="D6" s="50"/>
      <c r="E6" s="51"/>
      <c r="F6" s="38"/>
      <c r="H6" s="84"/>
    </row>
    <row r="7" spans="1:9" ht="5.25" customHeight="1" thickBot="1">
      <c r="A7" s="24"/>
      <c r="B7" s="25"/>
      <c r="C7" s="25"/>
      <c r="D7" s="25"/>
      <c r="E7" s="25"/>
      <c r="F7" s="26"/>
    </row>
    <row r="8" spans="1:9" ht="15">
      <c r="I8" s="67"/>
    </row>
    <row r="9" spans="1:9" ht="15">
      <c r="B9" s="52"/>
      <c r="D9" s="67"/>
      <c r="E9" s="67"/>
      <c r="H9" s="68"/>
    </row>
    <row r="11" spans="1:9" ht="15" thickBot="1"/>
    <row r="12" spans="1:9" ht="5.25" customHeight="1" thickBot="1">
      <c r="A12" s="17"/>
      <c r="B12" s="9"/>
      <c r="C12" s="9"/>
      <c r="D12" s="9"/>
      <c r="E12" s="9"/>
      <c r="F12" s="19"/>
    </row>
    <row r="13" spans="1:9" ht="19.5">
      <c r="A13" s="23"/>
      <c r="B13" s="10"/>
      <c r="C13" s="11" t="s">
        <v>15</v>
      </c>
      <c r="D13" s="27"/>
      <c r="E13" s="12"/>
      <c r="F13" s="20"/>
      <c r="H13" s="67"/>
    </row>
    <row r="14" spans="1:9">
      <c r="A14" s="23"/>
      <c r="B14" s="13" t="s">
        <v>23</v>
      </c>
      <c r="E14" s="14"/>
      <c r="F14" s="20"/>
    </row>
    <row r="15" spans="1:9">
      <c r="A15" s="23"/>
      <c r="B15" s="13" t="s">
        <v>21</v>
      </c>
      <c r="E15" s="14"/>
      <c r="F15" s="20"/>
    </row>
    <row r="16" spans="1:9">
      <c r="A16" s="23"/>
      <c r="B16" s="13" t="s">
        <v>24</v>
      </c>
      <c r="E16" s="14"/>
      <c r="F16" s="20"/>
    </row>
    <row r="17" spans="1:8">
      <c r="A17" s="23"/>
      <c r="B17" s="13" t="s">
        <v>25</v>
      </c>
      <c r="E17" s="14"/>
      <c r="F17" s="20"/>
      <c r="H17" s="52"/>
    </row>
    <row r="18" spans="1:8">
      <c r="A18" s="23"/>
      <c r="B18" s="13" t="s">
        <v>26</v>
      </c>
      <c r="E18" s="14"/>
      <c r="F18" s="20"/>
      <c r="H18" s="52"/>
    </row>
    <row r="19" spans="1:8">
      <c r="A19" s="23"/>
      <c r="B19" s="13" t="s">
        <v>27</v>
      </c>
      <c r="E19" s="14"/>
      <c r="F19" s="20"/>
      <c r="H19" s="52"/>
    </row>
    <row r="20" spans="1:8" ht="15">
      <c r="A20" s="23"/>
      <c r="B20" s="13" t="s">
        <v>37</v>
      </c>
      <c r="E20" s="14"/>
      <c r="F20" s="20"/>
      <c r="H20" s="67"/>
    </row>
    <row r="21" spans="1:8">
      <c r="A21" s="23"/>
      <c r="B21" s="13" t="s">
        <v>22</v>
      </c>
      <c r="E21" s="14"/>
      <c r="F21" s="20"/>
      <c r="H21" s="52"/>
    </row>
    <row r="22" spans="1:8">
      <c r="A22" s="23"/>
      <c r="B22" s="13" t="s">
        <v>28</v>
      </c>
      <c r="E22" s="14"/>
      <c r="F22" s="20"/>
      <c r="H22" s="52"/>
    </row>
    <row r="23" spans="1:8" ht="15" thickBot="1">
      <c r="A23" s="23"/>
      <c r="B23" s="15"/>
      <c r="C23" s="16" t="s">
        <v>1</v>
      </c>
      <c r="D23" s="28" t="s">
        <v>0</v>
      </c>
      <c r="E23" s="29"/>
      <c r="F23" s="20"/>
      <c r="H23" s="52"/>
    </row>
    <row r="24" spans="1:8" ht="5.25" customHeight="1" thickBot="1">
      <c r="A24" s="32"/>
      <c r="B24" s="25"/>
      <c r="C24" s="25"/>
      <c r="D24" s="25"/>
      <c r="E24" s="25"/>
      <c r="F24" s="33"/>
      <c r="H24" s="52"/>
    </row>
    <row r="25" spans="1:8" s="30" customFormat="1">
      <c r="A25" s="31"/>
      <c r="B25" s="30" t="s">
        <v>17</v>
      </c>
      <c r="F25" s="31"/>
    </row>
    <row r="26" spans="1:8" s="30" customFormat="1" ht="15" thickBot="1">
      <c r="A26" s="31"/>
      <c r="F26" s="31"/>
    </row>
    <row r="27" spans="1:8" ht="5.25" customHeight="1" thickBot="1">
      <c r="A27" s="40"/>
      <c r="B27" s="9"/>
      <c r="C27" s="9"/>
      <c r="D27" s="9"/>
      <c r="E27" s="9"/>
      <c r="F27" s="41"/>
    </row>
    <row r="28" spans="1:8" s="21" customFormat="1" ht="15.75">
      <c r="A28" s="23"/>
      <c r="B28" s="43"/>
      <c r="C28" s="44"/>
      <c r="D28" s="44"/>
      <c r="E28" s="45"/>
      <c r="F28" s="20"/>
    </row>
    <row r="29" spans="1:8" s="21" customFormat="1" ht="15.75">
      <c r="A29" s="23"/>
      <c r="B29" s="58" t="s">
        <v>85</v>
      </c>
      <c r="C29" s="55"/>
      <c r="D29" s="55"/>
      <c r="E29" s="59"/>
      <c r="F29" s="20"/>
    </row>
    <row r="30" spans="1:8" ht="15">
      <c r="A30" s="23"/>
      <c r="B30" s="60" t="s">
        <v>87</v>
      </c>
      <c r="C30" s="56"/>
      <c r="D30" s="56"/>
      <c r="E30" s="61"/>
      <c r="F30" s="42" t="s">
        <v>16</v>
      </c>
    </row>
    <row r="31" spans="1:8" ht="15.75">
      <c r="A31" s="23"/>
      <c r="B31" s="58"/>
      <c r="C31" s="57"/>
      <c r="D31" s="57"/>
      <c r="E31" s="62"/>
      <c r="F31" s="42"/>
    </row>
    <row r="32" spans="1:8" ht="15">
      <c r="A32" s="23"/>
      <c r="B32" s="60"/>
      <c r="C32" s="56"/>
      <c r="D32" s="56"/>
      <c r="E32" s="61"/>
      <c r="F32" s="42"/>
    </row>
    <row r="33" spans="1:6" ht="15.75">
      <c r="A33" s="23"/>
      <c r="B33" s="58"/>
      <c r="C33" s="57"/>
      <c r="D33" s="57"/>
      <c r="E33" s="62"/>
      <c r="F33" s="42"/>
    </row>
    <row r="34" spans="1:6" ht="15">
      <c r="A34" s="23"/>
      <c r="B34" s="60"/>
      <c r="C34" s="56"/>
      <c r="D34" s="56"/>
      <c r="E34" s="61"/>
      <c r="F34" s="42"/>
    </row>
    <row r="35" spans="1:6" s="21" customFormat="1" ht="16.5" thickBot="1">
      <c r="A35" s="23"/>
      <c r="B35" s="63"/>
      <c r="C35" s="64"/>
      <c r="D35" s="64"/>
      <c r="E35" s="65"/>
      <c r="F35" s="20"/>
    </row>
    <row r="36" spans="1:6" ht="5.25" customHeight="1" thickBot="1">
      <c r="A36" s="32"/>
      <c r="B36" s="25"/>
      <c r="C36" s="25"/>
      <c r="D36" s="25"/>
      <c r="E36" s="25"/>
      <c r="F36" s="33"/>
    </row>
  </sheetData>
  <sheetProtection algorithmName="SHA-512" hashValue="SQ+6Q127PuvapCmVL7Pu6Xx5qwGgCUUB+IhGA7VSSMSyMQuU9B2Zz85x9Fjpx8aBgvy3pNPIKy25GfrvVC7/3A==" saltValue="yQwqWsihVEXlpGJwHl2dBw=="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53"/>
  <sheetViews>
    <sheetView zoomScale="93" zoomScaleNormal="93" workbookViewId="0">
      <selection activeCell="A8" sqref="A8"/>
    </sheetView>
  </sheetViews>
  <sheetFormatPr defaultColWidth="9.140625" defaultRowHeight="15"/>
  <cols>
    <col min="1" max="1" width="150.42578125" style="3" customWidth="1"/>
    <col min="2" max="94" width="25.5703125" style="2" customWidth="1"/>
    <col min="95" max="16384" width="9.140625" style="2"/>
  </cols>
  <sheetData>
    <row r="1" spans="1:1" ht="15.75">
      <c r="A1" s="4" t="s">
        <v>4</v>
      </c>
    </row>
    <row r="2" spans="1:1" ht="30">
      <c r="A2" s="5" t="s">
        <v>2</v>
      </c>
    </row>
    <row r="3" spans="1:1" ht="30">
      <c r="A3" s="5" t="s">
        <v>3</v>
      </c>
    </row>
    <row r="4" spans="1:1" ht="30">
      <c r="A4" s="5" t="s">
        <v>9</v>
      </c>
    </row>
    <row r="5" spans="1:1" ht="15.75">
      <c r="A5" s="6" t="s">
        <v>20</v>
      </c>
    </row>
    <row r="6" spans="1:1">
      <c r="A6" s="5" t="s">
        <v>31</v>
      </c>
    </row>
    <row r="7" spans="1:1">
      <c r="A7" s="5" t="s">
        <v>32</v>
      </c>
    </row>
    <row r="8" spans="1:1">
      <c r="A8" s="5" t="s">
        <v>33</v>
      </c>
    </row>
    <row r="9" spans="1:1">
      <c r="A9" s="5" t="s">
        <v>34</v>
      </c>
    </row>
    <row r="10" spans="1:1" ht="15.75" thickBot="1">
      <c r="A10" s="7" t="s">
        <v>8</v>
      </c>
    </row>
    <row r="11" spans="1:1" ht="15.75">
      <c r="A11" s="8" t="s">
        <v>5</v>
      </c>
    </row>
    <row r="12" spans="1:1" ht="30">
      <c r="A12" s="5" t="s">
        <v>6</v>
      </c>
    </row>
    <row r="13" spans="1:1">
      <c r="A13" s="5" t="s">
        <v>7</v>
      </c>
    </row>
    <row r="14" spans="1:1" ht="30">
      <c r="A14" s="5" t="s">
        <v>13</v>
      </c>
    </row>
    <row r="15" spans="1:1" ht="15.75">
      <c r="A15" s="6" t="s">
        <v>20</v>
      </c>
    </row>
    <row r="16" spans="1:1">
      <c r="A16" s="5" t="s">
        <v>29</v>
      </c>
    </row>
    <row r="17" spans="1:1">
      <c r="A17" s="5" t="s">
        <v>35</v>
      </c>
    </row>
    <row r="18" spans="1:1" ht="15.75" thickBot="1">
      <c r="A18" s="7" t="s">
        <v>30</v>
      </c>
    </row>
    <row r="19" spans="1:1" ht="15.75">
      <c r="A19" s="8" t="s">
        <v>10</v>
      </c>
    </row>
    <row r="20" spans="1:1" ht="30">
      <c r="A20" s="5" t="s">
        <v>11</v>
      </c>
    </row>
    <row r="21" spans="1:1" ht="30">
      <c r="A21" s="5" t="s">
        <v>12</v>
      </c>
    </row>
    <row r="22" spans="1:1" ht="30">
      <c r="A22" s="5" t="s">
        <v>14</v>
      </c>
    </row>
    <row r="23" spans="1:1" ht="15.75">
      <c r="A23" s="6" t="s">
        <v>20</v>
      </c>
    </row>
    <row r="24" spans="1:1">
      <c r="A24" s="5" t="s">
        <v>29</v>
      </c>
    </row>
    <row r="25" spans="1:1">
      <c r="A25" s="5" t="s">
        <v>35</v>
      </c>
    </row>
    <row r="26" spans="1:1" ht="15.75" thickBot="1">
      <c r="A26" s="7" t="s">
        <v>30</v>
      </c>
    </row>
    <row r="27" spans="1:1" ht="15.75">
      <c r="A27" s="8" t="s">
        <v>19</v>
      </c>
    </row>
    <row r="28" spans="1:1" ht="75">
      <c r="A28" s="5" t="s">
        <v>18</v>
      </c>
    </row>
    <row r="29" spans="1:1" ht="15.75">
      <c r="A29" s="6" t="s">
        <v>20</v>
      </c>
    </row>
    <row r="30" spans="1:1">
      <c r="A30" s="5" t="s">
        <v>29</v>
      </c>
    </row>
    <row r="31" spans="1:1">
      <c r="A31" s="5" t="s">
        <v>35</v>
      </c>
    </row>
    <row r="32" spans="1:1" ht="15.75" thickBot="1">
      <c r="A32" s="7" t="s">
        <v>30</v>
      </c>
    </row>
    <row r="52" spans="1:1" ht="15.75" thickBot="1"/>
    <row r="53" spans="1:1" ht="31.5" thickBot="1">
      <c r="A53" s="66" t="s">
        <v>36</v>
      </c>
    </row>
  </sheetData>
  <sheetProtection algorithmName="SHA-512" hashValue="zpV89QFeqbG+OY1vZ68XOLCWCAMLdfduESNn7/HGE5eagVyxRQi5yJ+h+LUDjtbKFUC2Oyllaep3SkLvnYuJ+g==" saltValue="/9pMAms6Jv8he7o61gXQpQ=="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BT3404"/>
  <sheetViews>
    <sheetView workbookViewId="0"/>
  </sheetViews>
  <sheetFormatPr defaultColWidth="9.140625" defaultRowHeight="15"/>
  <cols>
    <col min="1" max="1" width="31" style="97" bestFit="1" customWidth="1"/>
    <col min="2" max="2" width="15.85546875" style="97" bestFit="1" customWidth="1"/>
    <col min="3" max="3" width="31.85546875" style="97" bestFit="1" customWidth="1"/>
    <col min="4" max="4" width="14" style="97" bestFit="1" customWidth="1"/>
    <col min="5" max="5" width="30.5703125" style="97" bestFit="1" customWidth="1"/>
    <col min="6" max="6" width="4" style="97" bestFit="1" customWidth="1"/>
    <col min="7" max="7" width="30.5703125" style="97" bestFit="1" customWidth="1"/>
    <col min="8" max="8" width="18.5703125" style="97" bestFit="1" customWidth="1"/>
    <col min="9" max="9" width="5.42578125" style="97" bestFit="1" customWidth="1"/>
    <col min="10" max="10" width="7.7109375" style="97" bestFit="1" customWidth="1"/>
    <col min="11" max="13" width="16.28515625" style="97" bestFit="1" customWidth="1"/>
    <col min="14" max="17" width="26.7109375" style="97" bestFit="1" customWidth="1"/>
    <col min="18" max="19" width="29" style="97" bestFit="1" customWidth="1"/>
    <col min="20" max="20" width="16.28515625" style="97" bestFit="1" customWidth="1"/>
    <col min="21" max="21" width="17.85546875" style="97" bestFit="1" customWidth="1"/>
    <col min="22" max="22" width="33.28515625" style="97" bestFit="1" customWidth="1"/>
    <col min="23" max="24" width="16.28515625" style="97" bestFit="1" customWidth="1"/>
    <col min="25" max="25" width="23.140625" style="97" bestFit="1" customWidth="1"/>
    <col min="26" max="26" width="38.85546875" style="97" bestFit="1" customWidth="1"/>
    <col min="27" max="27" width="16.28515625" style="97" bestFit="1" customWidth="1"/>
    <col min="28" max="28" width="17.85546875" style="97" bestFit="1" customWidth="1"/>
    <col min="29" max="29" width="33.28515625" style="97" bestFit="1" customWidth="1"/>
    <col min="30" max="31" width="16.28515625" style="97" bestFit="1" customWidth="1"/>
    <col min="32" max="32" width="23.140625" style="97" bestFit="1" customWidth="1"/>
    <col min="33" max="33" width="38.85546875" style="97" bestFit="1" customWidth="1"/>
    <col min="34" max="35" width="16.28515625" style="97" bestFit="1" customWidth="1"/>
    <col min="36" max="36" width="23.140625" style="97" bestFit="1" customWidth="1"/>
    <col min="37" max="37" width="38.85546875" style="97" bestFit="1" customWidth="1"/>
    <col min="38" max="38" width="27.5703125" style="97" bestFit="1" customWidth="1"/>
    <col min="39" max="39" width="27.7109375" style="97" bestFit="1" customWidth="1"/>
    <col min="40" max="40" width="23" style="97" bestFit="1" customWidth="1"/>
    <col min="41" max="41" width="23.140625" style="97" bestFit="1" customWidth="1"/>
    <col min="42" max="42" width="19.42578125" style="97" bestFit="1" customWidth="1"/>
    <col min="43" max="43" width="31" style="97" bestFit="1" customWidth="1"/>
    <col min="44" max="44" width="31.140625" style="97" bestFit="1" customWidth="1"/>
    <col min="45" max="45" width="20.28515625" style="97" bestFit="1" customWidth="1"/>
    <col min="46" max="46" width="20.42578125" style="97" bestFit="1" customWidth="1"/>
    <col min="47" max="47" width="19.85546875" style="97" bestFit="1" customWidth="1"/>
    <col min="48" max="49" width="21.7109375" style="97" bestFit="1" customWidth="1"/>
    <col min="50" max="50" width="32.7109375" style="97" bestFit="1" customWidth="1"/>
    <col min="51" max="51" width="70.85546875" style="97" bestFit="1" customWidth="1"/>
    <col min="52" max="52" width="67.28515625" style="97" bestFit="1" customWidth="1"/>
    <col min="53" max="53" width="93" style="97" bestFit="1" customWidth="1"/>
    <col min="54" max="54" width="93.140625" style="97" bestFit="1" customWidth="1"/>
    <col min="55" max="55" width="65.42578125" style="97" bestFit="1" customWidth="1"/>
    <col min="56" max="56" width="65.5703125" style="97" bestFit="1" customWidth="1"/>
    <col min="57" max="57" width="65" style="97" bestFit="1" customWidth="1"/>
    <col min="58" max="58" width="60.28515625" style="97" bestFit="1" customWidth="1"/>
    <col min="59" max="59" width="54.7109375" style="97" bestFit="1" customWidth="1"/>
    <col min="60" max="16384" width="9.140625" style="97"/>
  </cols>
  <sheetData>
    <row r="1" spans="1:72" s="101" customFormat="1" ht="144" customHeight="1">
      <c r="A1" s="121" t="s">
        <v>93</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09"/>
      <c r="BE1" s="109"/>
      <c r="BF1" s="109"/>
      <c r="BG1" s="109"/>
      <c r="BH1" s="110"/>
      <c r="BI1" s="110"/>
      <c r="BJ1" s="110"/>
      <c r="BK1" s="110"/>
      <c r="BL1" s="110"/>
      <c r="BM1" s="110"/>
      <c r="BN1" s="110"/>
      <c r="BO1" s="110"/>
      <c r="BP1" s="110"/>
      <c r="BQ1" s="110"/>
      <c r="BR1" s="110"/>
      <c r="BS1" s="110"/>
      <c r="BT1" s="110"/>
    </row>
    <row r="2" spans="1:72">
      <c r="A2" s="102"/>
      <c r="B2" s="102"/>
      <c r="C2" s="103"/>
      <c r="D2" s="103"/>
      <c r="E2" s="102"/>
      <c r="F2" s="102"/>
      <c r="G2" s="102"/>
      <c r="H2" s="102"/>
      <c r="I2" s="102"/>
      <c r="J2" s="103"/>
      <c r="K2" s="104"/>
      <c r="L2" s="104"/>
      <c r="M2" s="104"/>
      <c r="N2" s="105"/>
      <c r="O2" s="105"/>
      <c r="P2" s="105"/>
      <c r="Q2" s="104"/>
      <c r="R2" s="106"/>
      <c r="S2" s="105"/>
      <c r="T2" s="105"/>
      <c r="U2" s="105"/>
      <c r="V2" s="105"/>
      <c r="W2" s="105"/>
      <c r="X2" s="105"/>
      <c r="Y2" s="105"/>
      <c r="Z2" s="105"/>
      <c r="AA2" s="105"/>
      <c r="AB2" s="105"/>
      <c r="AC2" s="105"/>
      <c r="AD2" s="105"/>
      <c r="AE2" s="105"/>
      <c r="AF2" s="105"/>
      <c r="AG2" s="105"/>
      <c r="AH2" s="105"/>
      <c r="AI2" s="105"/>
      <c r="AJ2" s="105"/>
      <c r="AK2" s="104"/>
      <c r="AL2" s="104"/>
      <c r="AM2" s="104"/>
      <c r="AN2" s="104"/>
      <c r="AO2" s="104"/>
      <c r="AP2" s="104"/>
      <c r="AQ2" s="104"/>
      <c r="AR2" s="104"/>
      <c r="AS2" s="107"/>
      <c r="AT2" s="104"/>
      <c r="AU2" s="104"/>
      <c r="AV2" s="104"/>
      <c r="AW2" s="104"/>
      <c r="AX2" s="104"/>
      <c r="AY2" s="105"/>
      <c r="AZ2" s="105"/>
      <c r="BA2" s="105"/>
      <c r="BB2" s="105"/>
      <c r="BC2" s="105"/>
      <c r="BD2" s="104"/>
      <c r="BE2" s="104"/>
      <c r="BF2" s="104"/>
      <c r="BG2" s="104"/>
      <c r="BS2" s="98"/>
      <c r="BT2" s="98"/>
    </row>
    <row r="3" spans="1:72">
      <c r="A3" s="102"/>
      <c r="B3" s="102"/>
      <c r="C3" s="103"/>
      <c r="D3" s="103"/>
      <c r="E3" s="102"/>
      <c r="F3" s="102"/>
      <c r="G3" s="102"/>
      <c r="H3" s="102"/>
      <c r="I3" s="102"/>
      <c r="J3" s="103"/>
      <c r="K3" s="104"/>
      <c r="L3" s="104"/>
      <c r="M3" s="104"/>
      <c r="N3" s="105"/>
      <c r="O3" s="105"/>
      <c r="P3" s="104"/>
      <c r="Q3" s="104"/>
      <c r="R3" s="105"/>
      <c r="S3" s="105"/>
      <c r="T3" s="105"/>
      <c r="U3" s="105"/>
      <c r="V3" s="105"/>
      <c r="W3" s="105"/>
      <c r="X3" s="105"/>
      <c r="Y3" s="105"/>
      <c r="Z3" s="105"/>
      <c r="AA3" s="105"/>
      <c r="AB3" s="105"/>
      <c r="AC3" s="105"/>
      <c r="AD3" s="105"/>
      <c r="AE3" s="105"/>
      <c r="AF3" s="105"/>
      <c r="AG3" s="105"/>
      <c r="AH3" s="105"/>
      <c r="AI3" s="105"/>
      <c r="AJ3" s="105"/>
      <c r="AK3" s="104"/>
      <c r="AL3" s="104"/>
      <c r="AM3" s="104"/>
      <c r="AN3" s="104"/>
      <c r="AO3" s="104"/>
      <c r="AP3" s="104"/>
      <c r="AQ3" s="104"/>
      <c r="AR3" s="104"/>
      <c r="AS3" s="105"/>
      <c r="AT3" s="104"/>
      <c r="AU3" s="104"/>
      <c r="AV3" s="104"/>
      <c r="AW3" s="104"/>
      <c r="AX3" s="104"/>
      <c r="AY3" s="105"/>
      <c r="AZ3" s="105"/>
      <c r="BA3" s="105"/>
      <c r="BB3" s="105"/>
      <c r="BC3" s="105"/>
      <c r="BD3" s="104"/>
      <c r="BE3" s="104"/>
      <c r="BF3" s="104"/>
      <c r="BG3" s="104"/>
      <c r="BH3" s="98"/>
      <c r="BI3" s="98"/>
      <c r="BJ3" s="98"/>
      <c r="BK3" s="98"/>
      <c r="BL3" s="98"/>
      <c r="BM3" s="98"/>
      <c r="BN3" s="98"/>
      <c r="BO3" s="98"/>
      <c r="BS3" s="98"/>
      <c r="BT3" s="98"/>
    </row>
    <row r="4" spans="1:72">
      <c r="A4" s="102"/>
      <c r="B4" s="102"/>
      <c r="C4" s="103"/>
      <c r="D4" s="103"/>
      <c r="E4" s="102"/>
      <c r="F4" s="102"/>
      <c r="G4" s="102"/>
      <c r="H4" s="102"/>
      <c r="I4" s="102"/>
      <c r="J4" s="103"/>
      <c r="K4" s="104"/>
      <c r="L4" s="104"/>
      <c r="M4" s="104"/>
      <c r="N4" s="104"/>
      <c r="O4" s="104"/>
      <c r="P4" s="104"/>
      <c r="Q4" s="104"/>
      <c r="R4" s="106"/>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5"/>
      <c r="AT4" s="104"/>
      <c r="AU4" s="104"/>
      <c r="AV4" s="104"/>
      <c r="AW4" s="104"/>
      <c r="AX4" s="104"/>
      <c r="AY4" s="104"/>
      <c r="AZ4" s="104"/>
      <c r="BA4" s="104"/>
      <c r="BB4" s="105"/>
      <c r="BC4" s="105"/>
      <c r="BD4" s="104"/>
      <c r="BE4" s="104"/>
      <c r="BF4" s="104"/>
      <c r="BG4" s="104"/>
      <c r="BS4" s="98"/>
      <c r="BT4" s="98"/>
    </row>
    <row r="5" spans="1:72">
      <c r="A5" s="102"/>
      <c r="B5" s="102"/>
      <c r="C5" s="103"/>
      <c r="D5" s="103"/>
      <c r="E5" s="102"/>
      <c r="F5" s="102"/>
      <c r="G5" s="102"/>
      <c r="H5" s="102"/>
      <c r="I5" s="102"/>
      <c r="J5" s="103"/>
      <c r="K5" s="104"/>
      <c r="L5" s="104"/>
      <c r="M5" s="104"/>
      <c r="N5" s="105"/>
      <c r="O5" s="105"/>
      <c r="P5" s="104"/>
      <c r="Q5" s="104"/>
      <c r="R5" s="106"/>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7"/>
      <c r="AT5" s="104"/>
      <c r="AU5" s="104"/>
      <c r="AV5" s="104"/>
      <c r="AW5" s="104"/>
      <c r="AX5" s="104"/>
      <c r="AY5" s="104"/>
      <c r="AZ5" s="105"/>
      <c r="BA5" s="105"/>
      <c r="BB5" s="105"/>
      <c r="BC5" s="105"/>
      <c r="BD5" s="104"/>
      <c r="BE5" s="104"/>
      <c r="BF5" s="104"/>
      <c r="BG5" s="104"/>
      <c r="BS5" s="98"/>
      <c r="BT5" s="98"/>
    </row>
    <row r="6" spans="1:72">
      <c r="A6" s="102"/>
      <c r="B6" s="102"/>
      <c r="C6" s="103"/>
      <c r="D6" s="103"/>
      <c r="E6" s="102"/>
      <c r="F6" s="102"/>
      <c r="G6" s="102"/>
      <c r="H6" s="102"/>
      <c r="I6" s="102"/>
      <c r="J6" s="103"/>
      <c r="K6" s="104"/>
      <c r="L6" s="104"/>
      <c r="M6" s="104"/>
      <c r="N6" s="104"/>
      <c r="O6" s="104"/>
      <c r="P6" s="104"/>
      <c r="Q6" s="104"/>
      <c r="R6" s="106"/>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5"/>
      <c r="AT6" s="104"/>
      <c r="AU6" s="104"/>
      <c r="AV6" s="104"/>
      <c r="AW6" s="104"/>
      <c r="AX6" s="104"/>
      <c r="AY6" s="104"/>
      <c r="AZ6" s="104"/>
      <c r="BA6" s="104"/>
      <c r="BB6" s="105"/>
      <c r="BC6" s="107"/>
      <c r="BD6" s="104"/>
      <c r="BE6" s="104"/>
      <c r="BF6" s="104"/>
      <c r="BG6" s="104"/>
      <c r="BH6" s="98"/>
      <c r="BI6" s="98"/>
      <c r="BJ6" s="98"/>
      <c r="BK6" s="98"/>
      <c r="BL6" s="98"/>
      <c r="BM6" s="98"/>
      <c r="BN6" s="98"/>
      <c r="BO6" s="98"/>
      <c r="BS6" s="98"/>
      <c r="BT6" s="98"/>
    </row>
    <row r="7" spans="1:72">
      <c r="A7" s="102"/>
      <c r="B7" s="102"/>
      <c r="C7" s="103"/>
      <c r="D7" s="103"/>
      <c r="E7" s="102"/>
      <c r="F7" s="102"/>
      <c r="G7" s="102"/>
      <c r="H7" s="102"/>
      <c r="I7" s="102"/>
      <c r="J7" s="103"/>
      <c r="K7" s="104"/>
      <c r="L7" s="104"/>
      <c r="M7" s="104"/>
      <c r="N7" s="105"/>
      <c r="O7" s="105"/>
      <c r="P7" s="104"/>
      <c r="Q7" s="104"/>
      <c r="R7" s="106"/>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7"/>
      <c r="AT7" s="104"/>
      <c r="AU7" s="104"/>
      <c r="AV7" s="104"/>
      <c r="AW7" s="104"/>
      <c r="AX7" s="104"/>
      <c r="AY7" s="104"/>
      <c r="AZ7" s="105"/>
      <c r="BA7" s="105"/>
      <c r="BB7" s="105"/>
      <c r="BC7" s="105"/>
      <c r="BD7" s="104"/>
      <c r="BE7" s="104"/>
      <c r="BF7" s="104"/>
      <c r="BG7" s="104"/>
      <c r="BS7" s="98"/>
      <c r="BT7" s="98"/>
    </row>
    <row r="8" spans="1:72">
      <c r="A8" s="102"/>
      <c r="B8" s="102"/>
      <c r="C8" s="103"/>
      <c r="D8" s="103"/>
      <c r="E8" s="102"/>
      <c r="F8" s="102"/>
      <c r="G8" s="102"/>
      <c r="H8" s="102"/>
      <c r="I8" s="102"/>
      <c r="J8" s="103"/>
      <c r="K8" s="104"/>
      <c r="L8" s="104"/>
      <c r="M8" s="104"/>
      <c r="N8" s="105"/>
      <c r="O8" s="105"/>
      <c r="P8" s="104"/>
      <c r="Q8" s="104"/>
      <c r="R8" s="106"/>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5"/>
      <c r="AT8" s="104"/>
      <c r="AU8" s="104"/>
      <c r="AV8" s="104"/>
      <c r="AW8" s="104"/>
      <c r="AX8" s="104"/>
      <c r="AY8" s="104"/>
      <c r="AZ8" s="105"/>
      <c r="BA8" s="105"/>
      <c r="BB8" s="105"/>
      <c r="BC8" s="105"/>
      <c r="BD8" s="104"/>
      <c r="BE8" s="104"/>
      <c r="BF8" s="104"/>
      <c r="BG8" s="104"/>
      <c r="BH8" s="98"/>
      <c r="BI8" s="98"/>
      <c r="BJ8" s="98"/>
      <c r="BK8" s="98"/>
      <c r="BL8" s="98"/>
      <c r="BM8" s="98"/>
      <c r="BN8" s="98"/>
      <c r="BO8" s="98"/>
      <c r="BS8" s="98"/>
      <c r="BT8" s="98"/>
    </row>
    <row r="9" spans="1:72">
      <c r="A9" s="102"/>
      <c r="B9" s="102"/>
      <c r="C9" s="103"/>
      <c r="D9" s="103"/>
      <c r="E9" s="102"/>
      <c r="F9" s="102"/>
      <c r="G9" s="102"/>
      <c r="H9" s="102"/>
      <c r="I9" s="102"/>
      <c r="J9" s="103"/>
      <c r="K9" s="104"/>
      <c r="L9" s="104"/>
      <c r="M9" s="104"/>
      <c r="N9" s="104"/>
      <c r="O9" s="104"/>
      <c r="P9" s="104"/>
      <c r="Q9" s="104"/>
      <c r="R9" s="105"/>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5"/>
      <c r="AT9" s="104"/>
      <c r="AU9" s="104"/>
      <c r="AV9" s="104"/>
      <c r="AW9" s="104"/>
      <c r="AX9" s="104"/>
      <c r="AY9" s="104"/>
      <c r="AZ9" s="104"/>
      <c r="BA9" s="104"/>
      <c r="BB9" s="105"/>
      <c r="BC9" s="107"/>
      <c r="BD9" s="104"/>
      <c r="BE9" s="104"/>
      <c r="BF9" s="104"/>
      <c r="BG9" s="104"/>
      <c r="BS9" s="98"/>
      <c r="BT9" s="98"/>
    </row>
    <row r="10" spans="1:72">
      <c r="A10" s="102"/>
      <c r="B10" s="102"/>
      <c r="C10" s="103"/>
      <c r="D10" s="103"/>
      <c r="E10" s="102"/>
      <c r="F10" s="102"/>
      <c r="G10" s="102"/>
      <c r="H10" s="102"/>
      <c r="I10" s="102"/>
      <c r="J10" s="103"/>
      <c r="K10" s="104"/>
      <c r="L10" s="104"/>
      <c r="M10" s="104"/>
      <c r="N10" s="104"/>
      <c r="O10" s="104"/>
      <c r="P10" s="104"/>
      <c r="Q10" s="104"/>
      <c r="R10" s="106"/>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5"/>
      <c r="AT10" s="104"/>
      <c r="AU10" s="104"/>
      <c r="AV10" s="104"/>
      <c r="AW10" s="104"/>
      <c r="AX10" s="104"/>
      <c r="AY10" s="104"/>
      <c r="AZ10" s="104"/>
      <c r="BA10" s="104"/>
      <c r="BB10" s="105"/>
      <c r="BC10" s="105"/>
      <c r="BD10" s="104"/>
      <c r="BE10" s="104"/>
      <c r="BF10" s="104"/>
      <c r="BG10" s="104"/>
      <c r="BS10" s="98"/>
      <c r="BT10" s="98"/>
    </row>
    <row r="11" spans="1:72">
      <c r="A11" s="102"/>
      <c r="B11" s="102"/>
      <c r="C11" s="103"/>
      <c r="D11" s="103"/>
      <c r="E11" s="102"/>
      <c r="F11" s="102"/>
      <c r="G11" s="102"/>
      <c r="H11" s="102"/>
      <c r="I11" s="102"/>
      <c r="J11" s="103"/>
      <c r="K11" s="104"/>
      <c r="L11" s="104"/>
      <c r="M11" s="104"/>
      <c r="N11" s="105"/>
      <c r="O11" s="104"/>
      <c r="P11" s="104"/>
      <c r="Q11" s="104"/>
      <c r="R11" s="106"/>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7"/>
      <c r="AT11" s="104"/>
      <c r="AU11" s="104"/>
      <c r="AV11" s="104"/>
      <c r="AW11" s="104"/>
      <c r="AX11" s="104"/>
      <c r="AY11" s="104"/>
      <c r="AZ11" s="104"/>
      <c r="BA11" s="105"/>
      <c r="BB11" s="105"/>
      <c r="BC11" s="105"/>
      <c r="BD11" s="104"/>
      <c r="BE11" s="104"/>
      <c r="BF11" s="104"/>
      <c r="BG11" s="104"/>
      <c r="BH11" s="98"/>
      <c r="BI11" s="98"/>
      <c r="BJ11" s="98"/>
      <c r="BK11" s="98"/>
      <c r="BL11" s="98"/>
      <c r="BM11" s="98"/>
      <c r="BN11" s="98"/>
      <c r="BO11" s="98"/>
      <c r="BS11" s="98"/>
      <c r="BT11" s="98"/>
    </row>
    <row r="12" spans="1:72">
      <c r="A12" s="102"/>
      <c r="B12" s="102"/>
      <c r="C12" s="103"/>
      <c r="D12" s="103"/>
      <c r="E12" s="102"/>
      <c r="F12" s="102"/>
      <c r="G12" s="102"/>
      <c r="H12" s="102"/>
      <c r="I12" s="102"/>
      <c r="J12" s="103"/>
      <c r="K12" s="104"/>
      <c r="L12" s="104"/>
      <c r="M12" s="104"/>
      <c r="N12" s="104"/>
      <c r="O12" s="104"/>
      <c r="P12" s="104"/>
      <c r="Q12" s="104"/>
      <c r="R12" s="106"/>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5"/>
      <c r="AT12" s="104"/>
      <c r="AU12" s="104"/>
      <c r="AV12" s="104"/>
      <c r="AW12" s="104"/>
      <c r="AX12" s="104"/>
      <c r="AY12" s="104"/>
      <c r="AZ12" s="104"/>
      <c r="BA12" s="104"/>
      <c r="BB12" s="105"/>
      <c r="BC12" s="105"/>
      <c r="BD12" s="104"/>
      <c r="BE12" s="104"/>
      <c r="BF12" s="104"/>
      <c r="BG12" s="104"/>
    </row>
    <row r="13" spans="1:72">
      <c r="A13" s="102"/>
      <c r="B13" s="102"/>
      <c r="C13" s="103"/>
      <c r="D13" s="103"/>
      <c r="E13" s="102"/>
      <c r="F13" s="102"/>
      <c r="G13" s="102"/>
      <c r="H13" s="102"/>
      <c r="I13" s="102"/>
      <c r="J13" s="103"/>
      <c r="K13" s="104"/>
      <c r="L13" s="104"/>
      <c r="M13" s="104"/>
      <c r="N13" s="105"/>
      <c r="O13" s="104"/>
      <c r="P13" s="104"/>
      <c r="Q13" s="104"/>
      <c r="R13" s="106"/>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7"/>
      <c r="AT13" s="104"/>
      <c r="AU13" s="104"/>
      <c r="AV13" s="104"/>
      <c r="AW13" s="104"/>
      <c r="AX13" s="104"/>
      <c r="AY13" s="104"/>
      <c r="AZ13" s="104"/>
      <c r="BA13" s="105"/>
      <c r="BB13" s="105"/>
      <c r="BC13" s="105"/>
      <c r="BD13" s="105"/>
      <c r="BE13" s="105"/>
      <c r="BF13" s="105"/>
      <c r="BG13" s="105"/>
      <c r="BH13" s="98"/>
      <c r="BI13" s="98"/>
      <c r="BJ13" s="98"/>
      <c r="BK13" s="98"/>
      <c r="BL13" s="98"/>
      <c r="BM13" s="98"/>
      <c r="BN13" s="98"/>
      <c r="BO13" s="98"/>
      <c r="BS13" s="98"/>
      <c r="BT13" s="98"/>
    </row>
    <row r="14" spans="1:72">
      <c r="A14" s="102"/>
      <c r="B14" s="102"/>
      <c r="C14" s="103"/>
      <c r="D14" s="103"/>
      <c r="E14" s="102"/>
      <c r="F14" s="102"/>
      <c r="G14" s="102"/>
      <c r="H14" s="102"/>
      <c r="I14" s="102"/>
      <c r="J14" s="103"/>
      <c r="K14" s="104"/>
      <c r="L14" s="104"/>
      <c r="M14" s="104"/>
      <c r="N14" s="104"/>
      <c r="O14" s="104"/>
      <c r="P14" s="104"/>
      <c r="Q14" s="104"/>
      <c r="R14" s="106"/>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7"/>
      <c r="AT14" s="104"/>
      <c r="AU14" s="104"/>
      <c r="AV14" s="104"/>
      <c r="AW14" s="104"/>
      <c r="AX14" s="104"/>
      <c r="AY14" s="104"/>
      <c r="AZ14" s="104"/>
      <c r="BA14" s="104"/>
      <c r="BB14" s="105"/>
      <c r="BC14" s="105"/>
      <c r="BD14" s="104"/>
      <c r="BE14" s="104"/>
      <c r="BF14" s="104"/>
      <c r="BG14" s="104"/>
      <c r="BH14" s="98"/>
      <c r="BI14" s="98"/>
      <c r="BJ14" s="98"/>
      <c r="BK14" s="98"/>
      <c r="BL14" s="98"/>
      <c r="BM14" s="98"/>
      <c r="BN14" s="98"/>
      <c r="BO14" s="98"/>
      <c r="BS14" s="98"/>
      <c r="BT14" s="98"/>
    </row>
    <row r="15" spans="1:72">
      <c r="A15" s="102"/>
      <c r="B15" s="102"/>
      <c r="C15" s="103"/>
      <c r="D15" s="103"/>
      <c r="E15" s="102"/>
      <c r="F15" s="102"/>
      <c r="G15" s="102"/>
      <c r="H15" s="102"/>
      <c r="I15" s="102"/>
      <c r="J15" s="103"/>
      <c r="K15" s="104"/>
      <c r="L15" s="104"/>
      <c r="M15" s="104"/>
      <c r="N15" s="104"/>
      <c r="O15" s="104"/>
      <c r="P15" s="104"/>
      <c r="Q15" s="104"/>
      <c r="R15" s="106"/>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7"/>
      <c r="AT15" s="104"/>
      <c r="AU15" s="104"/>
      <c r="AV15" s="104"/>
      <c r="AW15" s="104"/>
      <c r="AX15" s="104"/>
      <c r="AY15" s="104"/>
      <c r="AZ15" s="104"/>
      <c r="BA15" s="104"/>
      <c r="BB15" s="105"/>
      <c r="BC15" s="105"/>
      <c r="BD15" s="104"/>
      <c r="BE15" s="104"/>
      <c r="BF15" s="104"/>
      <c r="BG15" s="104"/>
      <c r="BS15" s="98"/>
      <c r="BT15" s="98"/>
    </row>
    <row r="16" spans="1:72">
      <c r="A16" s="102"/>
      <c r="B16" s="102"/>
      <c r="C16" s="103"/>
      <c r="D16" s="103"/>
      <c r="E16" s="102"/>
      <c r="F16" s="102"/>
      <c r="G16" s="102"/>
      <c r="H16" s="102"/>
      <c r="I16" s="102"/>
      <c r="J16" s="103"/>
      <c r="K16" s="104"/>
      <c r="L16" s="104"/>
      <c r="M16" s="104"/>
      <c r="N16" s="104"/>
      <c r="O16" s="104"/>
      <c r="P16" s="104"/>
      <c r="Q16" s="104"/>
      <c r="R16" s="105"/>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5"/>
      <c r="AT16" s="104"/>
      <c r="AU16" s="104"/>
      <c r="AV16" s="104"/>
      <c r="AW16" s="104"/>
      <c r="AX16" s="104"/>
      <c r="AY16" s="104"/>
      <c r="AZ16" s="104"/>
      <c r="BA16" s="104"/>
      <c r="BB16" s="105"/>
      <c r="BC16" s="105"/>
      <c r="BD16" s="104"/>
      <c r="BE16" s="104"/>
      <c r="BF16" s="104"/>
      <c r="BG16" s="104"/>
      <c r="BS16" s="98"/>
      <c r="BT16" s="98"/>
    </row>
    <row r="17" spans="1:72">
      <c r="A17" s="102"/>
      <c r="B17" s="102"/>
      <c r="C17" s="103"/>
      <c r="D17" s="103"/>
      <c r="E17" s="102"/>
      <c r="F17" s="102"/>
      <c r="G17" s="102"/>
      <c r="H17" s="102"/>
      <c r="I17" s="102"/>
      <c r="J17" s="103"/>
      <c r="K17" s="104"/>
      <c r="L17" s="104"/>
      <c r="M17" s="104"/>
      <c r="N17" s="105"/>
      <c r="O17" s="105"/>
      <c r="P17" s="105"/>
      <c r="Q17" s="104"/>
      <c r="R17" s="105"/>
      <c r="S17" s="104"/>
      <c r="T17" s="104"/>
      <c r="U17" s="104"/>
      <c r="V17" s="105"/>
      <c r="W17" s="104"/>
      <c r="X17" s="104"/>
      <c r="Y17" s="104"/>
      <c r="Z17" s="104"/>
      <c r="AA17" s="104"/>
      <c r="AB17" s="104"/>
      <c r="AC17" s="105"/>
      <c r="AD17" s="104"/>
      <c r="AE17" s="104"/>
      <c r="AF17" s="104"/>
      <c r="AG17" s="104"/>
      <c r="AH17" s="104"/>
      <c r="AI17" s="104"/>
      <c r="AJ17" s="104"/>
      <c r="AK17" s="104"/>
      <c r="AL17" s="104"/>
      <c r="AM17" s="104"/>
      <c r="AN17" s="104"/>
      <c r="AO17" s="104"/>
      <c r="AP17" s="104"/>
      <c r="AQ17" s="104"/>
      <c r="AR17" s="104"/>
      <c r="AS17" s="105"/>
      <c r="AT17" s="104"/>
      <c r="AU17" s="104"/>
      <c r="AV17" s="104"/>
      <c r="AW17" s="104"/>
      <c r="AX17" s="104"/>
      <c r="AY17" s="105"/>
      <c r="AZ17" s="105"/>
      <c r="BA17" s="105"/>
      <c r="BB17" s="105"/>
      <c r="BC17" s="105"/>
      <c r="BD17" s="104"/>
      <c r="BE17" s="104"/>
      <c r="BF17" s="104"/>
      <c r="BG17" s="104"/>
      <c r="BS17" s="98"/>
      <c r="BT17" s="98"/>
    </row>
    <row r="18" spans="1:72">
      <c r="A18" s="102"/>
      <c r="B18" s="102"/>
      <c r="C18" s="103"/>
      <c r="D18" s="103"/>
      <c r="E18" s="102"/>
      <c r="F18" s="102"/>
      <c r="G18" s="102"/>
      <c r="H18" s="102"/>
      <c r="I18" s="102"/>
      <c r="J18" s="103"/>
      <c r="K18" s="104"/>
      <c r="L18" s="104"/>
      <c r="M18" s="104"/>
      <c r="N18" s="104"/>
      <c r="O18" s="104"/>
      <c r="P18" s="104"/>
      <c r="Q18" s="104"/>
      <c r="R18" s="106"/>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7"/>
      <c r="AT18" s="104"/>
      <c r="AU18" s="104"/>
      <c r="AV18" s="104"/>
      <c r="AW18" s="104"/>
      <c r="AX18" s="104"/>
      <c r="AY18" s="104"/>
      <c r="AZ18" s="104"/>
      <c r="BA18" s="104"/>
      <c r="BB18" s="105"/>
      <c r="BC18" s="107"/>
      <c r="BD18" s="104"/>
      <c r="BE18" s="104"/>
      <c r="BF18" s="104"/>
      <c r="BG18" s="104"/>
      <c r="BS18" s="98"/>
      <c r="BT18" s="98"/>
    </row>
    <row r="19" spans="1:72">
      <c r="A19" s="102"/>
      <c r="B19" s="102"/>
      <c r="C19" s="103"/>
      <c r="D19" s="103"/>
      <c r="E19" s="102"/>
      <c r="F19" s="102"/>
      <c r="G19" s="102"/>
      <c r="H19" s="102"/>
      <c r="I19" s="102"/>
      <c r="J19" s="103"/>
      <c r="K19" s="104"/>
      <c r="L19" s="104"/>
      <c r="M19" s="104"/>
      <c r="N19" s="104"/>
      <c r="O19" s="104"/>
      <c r="P19" s="104"/>
      <c r="Q19" s="104"/>
      <c r="R19" s="106"/>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7"/>
      <c r="AT19" s="104"/>
      <c r="AU19" s="104"/>
      <c r="AV19" s="104"/>
      <c r="AW19" s="104"/>
      <c r="AX19" s="104"/>
      <c r="AY19" s="104"/>
      <c r="AZ19" s="104"/>
      <c r="BA19" s="104"/>
      <c r="BB19" s="105"/>
      <c r="BC19" s="105"/>
      <c r="BD19" s="104"/>
      <c r="BE19" s="104"/>
      <c r="BF19" s="104"/>
      <c r="BG19" s="104"/>
      <c r="BS19" s="98"/>
      <c r="BT19" s="98"/>
    </row>
    <row r="20" spans="1:72">
      <c r="A20" s="102"/>
      <c r="B20" s="102"/>
      <c r="C20" s="103"/>
      <c r="D20" s="103"/>
      <c r="E20" s="102"/>
      <c r="F20" s="102"/>
      <c r="G20" s="102"/>
      <c r="H20" s="102"/>
      <c r="I20" s="102"/>
      <c r="J20" s="103"/>
      <c r="K20" s="104"/>
      <c r="L20" s="104"/>
      <c r="M20" s="104"/>
      <c r="N20" s="105"/>
      <c r="O20" s="105"/>
      <c r="P20" s="104"/>
      <c r="Q20" s="104"/>
      <c r="R20" s="105"/>
      <c r="S20" s="105"/>
      <c r="T20" s="105"/>
      <c r="U20" s="105"/>
      <c r="V20" s="105"/>
      <c r="W20" s="105"/>
      <c r="X20" s="105"/>
      <c r="Y20" s="105"/>
      <c r="Z20" s="105"/>
      <c r="AA20" s="105"/>
      <c r="AB20" s="105"/>
      <c r="AC20" s="105"/>
      <c r="AD20" s="105"/>
      <c r="AE20" s="105"/>
      <c r="AF20" s="105"/>
      <c r="AG20" s="105"/>
      <c r="AH20" s="105"/>
      <c r="AI20" s="105"/>
      <c r="AJ20" s="105"/>
      <c r="AK20" s="104"/>
      <c r="AL20" s="104"/>
      <c r="AM20" s="104"/>
      <c r="AN20" s="104"/>
      <c r="AO20" s="104"/>
      <c r="AP20" s="104"/>
      <c r="AQ20" s="104"/>
      <c r="AR20" s="104"/>
      <c r="AS20" s="107"/>
      <c r="AT20" s="104"/>
      <c r="AU20" s="104"/>
      <c r="AV20" s="104"/>
      <c r="AW20" s="104"/>
      <c r="AX20" s="104"/>
      <c r="AY20" s="104"/>
      <c r="AZ20" s="105"/>
      <c r="BA20" s="105"/>
      <c r="BB20" s="105"/>
      <c r="BC20" s="105"/>
      <c r="BD20" s="104"/>
      <c r="BE20" s="104"/>
      <c r="BF20" s="104"/>
      <c r="BG20" s="104"/>
      <c r="BS20" s="98"/>
      <c r="BT20" s="98"/>
    </row>
    <row r="21" spans="1:72">
      <c r="A21" s="102"/>
      <c r="B21" s="102"/>
      <c r="C21" s="103"/>
      <c r="D21" s="103"/>
      <c r="E21" s="102"/>
      <c r="F21" s="102"/>
      <c r="G21" s="102"/>
      <c r="H21" s="102"/>
      <c r="I21" s="102"/>
      <c r="J21" s="103"/>
      <c r="K21" s="104"/>
      <c r="L21" s="104"/>
      <c r="M21" s="104"/>
      <c r="N21" s="105"/>
      <c r="O21" s="105"/>
      <c r="P21" s="104"/>
      <c r="Q21" s="104"/>
      <c r="R21" s="106"/>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7"/>
      <c r="AT21" s="104"/>
      <c r="AU21" s="104"/>
      <c r="AV21" s="104"/>
      <c r="AW21" s="104"/>
      <c r="AX21" s="104"/>
      <c r="AY21" s="104"/>
      <c r="AZ21" s="105"/>
      <c r="BA21" s="105"/>
      <c r="BB21" s="105"/>
      <c r="BC21" s="105"/>
      <c r="BD21" s="104"/>
      <c r="BE21" s="104"/>
      <c r="BF21" s="104"/>
      <c r="BG21" s="104"/>
      <c r="BS21" s="98"/>
      <c r="BT21" s="98"/>
    </row>
    <row r="22" spans="1:72">
      <c r="A22" s="102"/>
      <c r="B22" s="102"/>
      <c r="C22" s="103"/>
      <c r="D22" s="103"/>
      <c r="E22" s="102"/>
      <c r="F22" s="102"/>
      <c r="G22" s="102"/>
      <c r="H22" s="102"/>
      <c r="I22" s="102"/>
      <c r="J22" s="103"/>
      <c r="K22" s="104"/>
      <c r="L22" s="104"/>
      <c r="M22" s="104"/>
      <c r="N22" s="104"/>
      <c r="O22" s="104"/>
      <c r="P22" s="104"/>
      <c r="Q22" s="104"/>
      <c r="R22" s="106"/>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7"/>
      <c r="AT22" s="104"/>
      <c r="AU22" s="104"/>
      <c r="AV22" s="104"/>
      <c r="AW22" s="104"/>
      <c r="AX22" s="104"/>
      <c r="AY22" s="104"/>
      <c r="AZ22" s="104"/>
      <c r="BA22" s="104"/>
      <c r="BB22" s="105"/>
      <c r="BC22" s="105"/>
      <c r="BD22" s="104"/>
      <c r="BE22" s="104"/>
      <c r="BF22" s="104"/>
      <c r="BG22" s="104"/>
      <c r="BS22" s="98"/>
      <c r="BT22" s="98"/>
    </row>
    <row r="23" spans="1:72">
      <c r="A23" s="102"/>
      <c r="B23" s="102"/>
      <c r="C23" s="103"/>
      <c r="D23" s="103"/>
      <c r="E23" s="102"/>
      <c r="F23" s="102"/>
      <c r="G23" s="102"/>
      <c r="H23" s="102"/>
      <c r="I23" s="102"/>
      <c r="J23" s="103"/>
      <c r="K23" s="104"/>
      <c r="L23" s="104"/>
      <c r="M23" s="104"/>
      <c r="N23" s="105"/>
      <c r="O23" s="104"/>
      <c r="P23" s="104"/>
      <c r="Q23" s="104"/>
      <c r="R23" s="106"/>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7"/>
      <c r="AT23" s="104"/>
      <c r="AU23" s="104"/>
      <c r="AV23" s="104"/>
      <c r="AW23" s="104"/>
      <c r="AX23" s="104"/>
      <c r="AY23" s="104"/>
      <c r="AZ23" s="104"/>
      <c r="BA23" s="105"/>
      <c r="BB23" s="105"/>
      <c r="BC23" s="105"/>
      <c r="BD23" s="104"/>
      <c r="BE23" s="104"/>
      <c r="BF23" s="104"/>
      <c r="BG23" s="104"/>
    </row>
    <row r="24" spans="1:72">
      <c r="A24" s="102"/>
      <c r="B24" s="102"/>
      <c r="C24" s="103"/>
      <c r="D24" s="103"/>
      <c r="E24" s="102"/>
      <c r="F24" s="102"/>
      <c r="G24" s="102"/>
      <c r="H24" s="102"/>
      <c r="I24" s="102"/>
      <c r="J24" s="103"/>
      <c r="K24" s="104"/>
      <c r="L24" s="104"/>
      <c r="M24" s="104"/>
      <c r="N24" s="105"/>
      <c r="O24" s="105"/>
      <c r="P24" s="105"/>
      <c r="Q24" s="104"/>
      <c r="R24" s="106"/>
      <c r="S24" s="104"/>
      <c r="T24" s="104"/>
      <c r="U24" s="104"/>
      <c r="V24" s="105"/>
      <c r="W24" s="104"/>
      <c r="X24" s="104"/>
      <c r="Y24" s="104"/>
      <c r="Z24" s="104"/>
      <c r="AA24" s="104"/>
      <c r="AB24" s="104"/>
      <c r="AC24" s="105"/>
      <c r="AD24" s="104"/>
      <c r="AE24" s="104"/>
      <c r="AF24" s="104"/>
      <c r="AG24" s="104"/>
      <c r="AH24" s="104"/>
      <c r="AI24" s="104"/>
      <c r="AJ24" s="104"/>
      <c r="AK24" s="104"/>
      <c r="AL24" s="104"/>
      <c r="AM24" s="104"/>
      <c r="AN24" s="104"/>
      <c r="AO24" s="104"/>
      <c r="AP24" s="104"/>
      <c r="AQ24" s="104"/>
      <c r="AR24" s="104"/>
      <c r="AS24" s="105"/>
      <c r="AT24" s="104"/>
      <c r="AU24" s="104"/>
      <c r="AV24" s="104"/>
      <c r="AW24" s="104"/>
      <c r="AX24" s="104"/>
      <c r="AY24" s="105"/>
      <c r="AZ24" s="105"/>
      <c r="BA24" s="105"/>
      <c r="BB24" s="105"/>
      <c r="BC24" s="105"/>
      <c r="BD24" s="104"/>
      <c r="BE24" s="104"/>
      <c r="BF24" s="104"/>
      <c r="BG24" s="104"/>
      <c r="BS24" s="98"/>
      <c r="BT24" s="98"/>
    </row>
    <row r="25" spans="1:72">
      <c r="A25" s="102"/>
      <c r="B25" s="102"/>
      <c r="C25" s="103"/>
      <c r="D25" s="103"/>
      <c r="E25" s="102"/>
      <c r="F25" s="102"/>
      <c r="G25" s="102"/>
      <c r="H25" s="102"/>
      <c r="I25" s="102"/>
      <c r="J25" s="103"/>
      <c r="K25" s="104"/>
      <c r="L25" s="104"/>
      <c r="M25" s="104"/>
      <c r="N25" s="105"/>
      <c r="O25" s="105"/>
      <c r="P25" s="105"/>
      <c r="Q25" s="104"/>
      <c r="R25" s="106"/>
      <c r="S25" s="104"/>
      <c r="T25" s="104"/>
      <c r="U25" s="104"/>
      <c r="V25" s="105"/>
      <c r="W25" s="104"/>
      <c r="X25" s="104"/>
      <c r="Y25" s="104"/>
      <c r="Z25" s="104"/>
      <c r="AA25" s="104"/>
      <c r="AB25" s="104"/>
      <c r="AC25" s="105"/>
      <c r="AD25" s="104"/>
      <c r="AE25" s="104"/>
      <c r="AF25" s="104"/>
      <c r="AG25" s="104"/>
      <c r="AH25" s="104"/>
      <c r="AI25" s="104"/>
      <c r="AJ25" s="104"/>
      <c r="AK25" s="104"/>
      <c r="AL25" s="104"/>
      <c r="AM25" s="104"/>
      <c r="AN25" s="104"/>
      <c r="AO25" s="104"/>
      <c r="AP25" s="104"/>
      <c r="AQ25" s="104"/>
      <c r="AR25" s="104"/>
      <c r="AS25" s="107"/>
      <c r="AT25" s="104"/>
      <c r="AU25" s="104"/>
      <c r="AV25" s="104"/>
      <c r="AW25" s="104"/>
      <c r="AX25" s="104"/>
      <c r="AY25" s="105"/>
      <c r="AZ25" s="105"/>
      <c r="BA25" s="105"/>
      <c r="BB25" s="105"/>
      <c r="BC25" s="105"/>
      <c r="BD25" s="104"/>
      <c r="BE25" s="104"/>
      <c r="BF25" s="104"/>
      <c r="BG25" s="104"/>
      <c r="BS25" s="98"/>
      <c r="BT25" s="98"/>
    </row>
    <row r="26" spans="1:72">
      <c r="A26" s="102"/>
      <c r="B26" s="102"/>
      <c r="C26" s="103"/>
      <c r="D26" s="103"/>
      <c r="E26" s="102"/>
      <c r="F26" s="102"/>
      <c r="G26" s="102"/>
      <c r="H26" s="102"/>
      <c r="I26" s="102"/>
      <c r="J26" s="103"/>
      <c r="K26" s="104"/>
      <c r="L26" s="104"/>
      <c r="M26" s="104"/>
      <c r="N26" s="104"/>
      <c r="O26" s="104"/>
      <c r="P26" s="104"/>
      <c r="Q26" s="104"/>
      <c r="R26" s="106"/>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7"/>
      <c r="AT26" s="104"/>
      <c r="AU26" s="104"/>
      <c r="AV26" s="104"/>
      <c r="AW26" s="104"/>
      <c r="AX26" s="104"/>
      <c r="AY26" s="104"/>
      <c r="AZ26" s="104"/>
      <c r="BA26" s="104"/>
      <c r="BB26" s="105"/>
      <c r="BC26" s="105"/>
      <c r="BD26" s="104"/>
      <c r="BE26" s="104"/>
      <c r="BF26" s="104"/>
      <c r="BG26" s="104"/>
    </row>
    <row r="27" spans="1:72">
      <c r="A27" s="102"/>
      <c r="B27" s="102"/>
      <c r="C27" s="103"/>
      <c r="D27" s="103"/>
      <c r="E27" s="102"/>
      <c r="F27" s="102"/>
      <c r="G27" s="102"/>
      <c r="H27" s="102"/>
      <c r="I27" s="102"/>
      <c r="J27" s="103"/>
      <c r="K27" s="104"/>
      <c r="L27" s="104"/>
      <c r="M27" s="104"/>
      <c r="N27" s="104"/>
      <c r="O27" s="104"/>
      <c r="P27" s="104"/>
      <c r="Q27" s="104"/>
      <c r="R27" s="105"/>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7"/>
      <c r="AT27" s="104"/>
      <c r="AU27" s="104"/>
      <c r="AV27" s="104"/>
      <c r="AW27" s="104"/>
      <c r="AX27" s="104"/>
      <c r="AY27" s="104"/>
      <c r="AZ27" s="104"/>
      <c r="BA27" s="104"/>
      <c r="BB27" s="105"/>
      <c r="BC27" s="105"/>
      <c r="BD27" s="104"/>
      <c r="BE27" s="104"/>
      <c r="BF27" s="104"/>
      <c r="BG27" s="104"/>
      <c r="BS27" s="98"/>
      <c r="BT27" s="98"/>
    </row>
    <row r="28" spans="1:72">
      <c r="A28" s="102"/>
      <c r="B28" s="102"/>
      <c r="C28" s="103"/>
      <c r="D28" s="103"/>
      <c r="E28" s="102"/>
      <c r="F28" s="102"/>
      <c r="G28" s="102"/>
      <c r="H28" s="102"/>
      <c r="I28" s="102"/>
      <c r="J28" s="103"/>
      <c r="K28" s="104"/>
      <c r="L28" s="104"/>
      <c r="M28" s="104"/>
      <c r="N28" s="104"/>
      <c r="O28" s="104"/>
      <c r="P28" s="104"/>
      <c r="Q28" s="104"/>
      <c r="R28" s="106"/>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5"/>
      <c r="AT28" s="104"/>
      <c r="AU28" s="104"/>
      <c r="AV28" s="104"/>
      <c r="AW28" s="104"/>
      <c r="AX28" s="104"/>
      <c r="AY28" s="104"/>
      <c r="AZ28" s="104"/>
      <c r="BA28" s="104"/>
      <c r="BB28" s="105"/>
      <c r="BC28" s="105"/>
      <c r="BD28" s="104"/>
      <c r="BE28" s="104"/>
      <c r="BF28" s="104"/>
      <c r="BG28" s="104"/>
      <c r="BS28" s="98"/>
      <c r="BT28" s="98"/>
    </row>
    <row r="29" spans="1:72">
      <c r="A29" s="102"/>
      <c r="B29" s="102"/>
      <c r="C29" s="103"/>
      <c r="D29" s="103"/>
      <c r="E29" s="102"/>
      <c r="F29" s="102"/>
      <c r="G29" s="102"/>
      <c r="H29" s="102"/>
      <c r="I29" s="102"/>
      <c r="J29" s="103"/>
      <c r="K29" s="104"/>
      <c r="L29" s="104"/>
      <c r="M29" s="104"/>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4"/>
      <c r="AL29" s="104"/>
      <c r="AM29" s="104"/>
      <c r="AN29" s="104"/>
      <c r="AO29" s="104"/>
      <c r="AP29" s="104"/>
      <c r="AQ29" s="104"/>
      <c r="AR29" s="104"/>
      <c r="AS29" s="107"/>
      <c r="AT29" s="104"/>
      <c r="AU29" s="104"/>
      <c r="AV29" s="104"/>
      <c r="AW29" s="104"/>
      <c r="AX29" s="105"/>
      <c r="AY29" s="105"/>
      <c r="AZ29" s="105"/>
      <c r="BA29" s="105"/>
      <c r="BB29" s="105"/>
      <c r="BC29" s="105"/>
      <c r="BD29" s="104"/>
      <c r="BE29" s="104"/>
      <c r="BF29" s="104"/>
      <c r="BG29" s="104"/>
      <c r="BH29" s="98"/>
      <c r="BI29" s="98"/>
      <c r="BJ29" s="98"/>
      <c r="BK29" s="98"/>
      <c r="BL29" s="98"/>
      <c r="BM29" s="98"/>
      <c r="BN29" s="98"/>
      <c r="BO29" s="98"/>
      <c r="BS29" s="98"/>
      <c r="BT29" s="98"/>
    </row>
    <row r="30" spans="1:72">
      <c r="A30" s="102"/>
      <c r="B30" s="102"/>
      <c r="C30" s="103"/>
      <c r="D30" s="103"/>
      <c r="E30" s="102"/>
      <c r="F30" s="102"/>
      <c r="G30" s="102"/>
      <c r="H30" s="102"/>
      <c r="I30" s="102"/>
      <c r="J30" s="103"/>
      <c r="K30" s="104"/>
      <c r="L30" s="104"/>
      <c r="M30" s="104"/>
      <c r="N30" s="104"/>
      <c r="O30" s="104"/>
      <c r="P30" s="104"/>
      <c r="Q30" s="104"/>
      <c r="R30" s="106"/>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7"/>
      <c r="AT30" s="104"/>
      <c r="AU30" s="104"/>
      <c r="AV30" s="104"/>
      <c r="AW30" s="104"/>
      <c r="AX30" s="104"/>
      <c r="AY30" s="104"/>
      <c r="AZ30" s="104"/>
      <c r="BA30" s="104"/>
      <c r="BB30" s="105"/>
      <c r="BC30" s="105"/>
      <c r="BD30" s="104"/>
      <c r="BE30" s="104"/>
      <c r="BF30" s="104"/>
      <c r="BG30" s="104"/>
      <c r="BS30" s="98"/>
      <c r="BT30" s="98"/>
    </row>
    <row r="31" spans="1:72">
      <c r="A31" s="102"/>
      <c r="B31" s="102"/>
      <c r="C31" s="103"/>
      <c r="D31" s="103"/>
      <c r="E31" s="102"/>
      <c r="F31" s="102"/>
      <c r="G31" s="102"/>
      <c r="H31" s="102"/>
      <c r="I31" s="102"/>
      <c r="J31" s="103"/>
      <c r="K31" s="104"/>
      <c r="L31" s="104"/>
      <c r="M31" s="104"/>
      <c r="N31" s="104"/>
      <c r="O31" s="104"/>
      <c r="P31" s="104"/>
      <c r="Q31" s="104"/>
      <c r="R31" s="106"/>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5"/>
      <c r="AT31" s="104"/>
      <c r="AU31" s="104"/>
      <c r="AV31" s="104"/>
      <c r="AW31" s="104"/>
      <c r="AX31" s="104"/>
      <c r="AY31" s="104"/>
      <c r="AZ31" s="104"/>
      <c r="BA31" s="104"/>
      <c r="BB31" s="105"/>
      <c r="BC31" s="105"/>
      <c r="BD31" s="104"/>
      <c r="BE31" s="104"/>
      <c r="BF31" s="104"/>
      <c r="BG31" s="104"/>
    </row>
    <row r="32" spans="1:72">
      <c r="A32" s="102"/>
      <c r="B32" s="102"/>
      <c r="C32" s="103"/>
      <c r="D32" s="103"/>
      <c r="E32" s="102"/>
      <c r="F32" s="102"/>
      <c r="G32" s="102"/>
      <c r="H32" s="102"/>
      <c r="I32" s="102"/>
      <c r="J32" s="103"/>
      <c r="K32" s="104"/>
      <c r="L32" s="104"/>
      <c r="M32" s="104"/>
      <c r="N32" s="104"/>
      <c r="O32" s="104"/>
      <c r="P32" s="104"/>
      <c r="Q32" s="104"/>
      <c r="R32" s="105"/>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5"/>
      <c r="AT32" s="104"/>
      <c r="AU32" s="104"/>
      <c r="AV32" s="104"/>
      <c r="AW32" s="104"/>
      <c r="AX32" s="104"/>
      <c r="AY32" s="104"/>
      <c r="AZ32" s="104"/>
      <c r="BA32" s="104"/>
      <c r="BB32" s="105"/>
      <c r="BC32" s="105"/>
      <c r="BD32" s="104"/>
      <c r="BE32" s="104"/>
      <c r="BF32" s="104"/>
      <c r="BG32" s="104"/>
      <c r="BS32" s="98"/>
      <c r="BT32" s="98"/>
    </row>
    <row r="33" spans="1:72">
      <c r="A33" s="102"/>
      <c r="B33" s="102"/>
      <c r="C33" s="103"/>
      <c r="D33" s="103"/>
      <c r="E33" s="102"/>
      <c r="F33" s="102"/>
      <c r="G33" s="102"/>
      <c r="H33" s="102"/>
      <c r="I33" s="102"/>
      <c r="J33" s="103"/>
      <c r="K33" s="104"/>
      <c r="L33" s="104"/>
      <c r="M33" s="104"/>
      <c r="N33" s="104"/>
      <c r="O33" s="104"/>
      <c r="P33" s="104"/>
      <c r="Q33" s="104"/>
      <c r="R33" s="105"/>
      <c r="S33" s="104"/>
      <c r="T33" s="104"/>
      <c r="U33" s="104"/>
      <c r="V33" s="104"/>
      <c r="W33" s="104"/>
      <c r="X33" s="104"/>
      <c r="Y33" s="104"/>
      <c r="Z33" s="104"/>
      <c r="AA33" s="104"/>
      <c r="AB33" s="104"/>
      <c r="AC33" s="104"/>
      <c r="AD33" s="104"/>
      <c r="AE33" s="104"/>
      <c r="AF33" s="104"/>
      <c r="AG33" s="104"/>
      <c r="AH33" s="105"/>
      <c r="AI33" s="105"/>
      <c r="AJ33" s="104"/>
      <c r="AK33" s="104"/>
      <c r="AL33" s="104"/>
      <c r="AM33" s="104"/>
      <c r="AN33" s="104"/>
      <c r="AO33" s="104"/>
      <c r="AP33" s="104"/>
      <c r="AQ33" s="104"/>
      <c r="AR33" s="104"/>
      <c r="AS33" s="105"/>
      <c r="AT33" s="104"/>
      <c r="AU33" s="104"/>
      <c r="AV33" s="104"/>
      <c r="AW33" s="104"/>
      <c r="AX33" s="104"/>
      <c r="AY33" s="104"/>
      <c r="AZ33" s="104"/>
      <c r="BA33" s="104"/>
      <c r="BB33" s="105"/>
      <c r="BC33" s="105"/>
      <c r="BD33" s="104"/>
      <c r="BE33" s="104"/>
      <c r="BF33" s="104"/>
      <c r="BG33" s="104"/>
      <c r="BS33" s="98"/>
      <c r="BT33" s="98"/>
    </row>
    <row r="34" spans="1:72">
      <c r="A34" s="102"/>
      <c r="B34" s="102"/>
      <c r="C34" s="103"/>
      <c r="D34" s="103"/>
      <c r="E34" s="102"/>
      <c r="F34" s="102"/>
      <c r="G34" s="102"/>
      <c r="H34" s="102"/>
      <c r="I34" s="102"/>
      <c r="J34" s="103"/>
      <c r="K34" s="104"/>
      <c r="L34" s="104"/>
      <c r="M34" s="104"/>
      <c r="N34" s="104"/>
      <c r="O34" s="104"/>
      <c r="P34" s="104"/>
      <c r="Q34" s="104"/>
      <c r="R34" s="106"/>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7"/>
      <c r="AT34" s="104"/>
      <c r="AU34" s="104"/>
      <c r="AV34" s="104"/>
      <c r="AW34" s="104"/>
      <c r="AX34" s="104"/>
      <c r="AY34" s="104"/>
      <c r="AZ34" s="104"/>
      <c r="BA34" s="104"/>
      <c r="BB34" s="105"/>
      <c r="BC34" s="105"/>
      <c r="BD34" s="104"/>
      <c r="BE34" s="104"/>
      <c r="BF34" s="104"/>
      <c r="BG34" s="104"/>
      <c r="BS34" s="98"/>
      <c r="BT34" s="98"/>
    </row>
    <row r="35" spans="1:72">
      <c r="A35" s="102"/>
      <c r="B35" s="102"/>
      <c r="C35" s="103"/>
      <c r="D35" s="103"/>
      <c r="E35" s="102"/>
      <c r="F35" s="102"/>
      <c r="G35" s="102"/>
      <c r="H35" s="102"/>
      <c r="I35" s="102"/>
      <c r="J35" s="103"/>
      <c r="K35" s="104"/>
      <c r="L35" s="104"/>
      <c r="M35" s="104"/>
      <c r="N35" s="104"/>
      <c r="O35" s="104"/>
      <c r="P35" s="105"/>
      <c r="Q35" s="104"/>
      <c r="R35" s="106"/>
      <c r="S35" s="104"/>
      <c r="T35" s="104"/>
      <c r="U35" s="104"/>
      <c r="V35" s="105"/>
      <c r="W35" s="104"/>
      <c r="X35" s="104"/>
      <c r="Y35" s="104"/>
      <c r="Z35" s="104"/>
      <c r="AA35" s="104"/>
      <c r="AB35" s="104"/>
      <c r="AC35" s="105"/>
      <c r="AD35" s="104"/>
      <c r="AE35" s="104"/>
      <c r="AF35" s="104"/>
      <c r="AG35" s="104"/>
      <c r="AH35" s="104"/>
      <c r="AI35" s="104"/>
      <c r="AJ35" s="104"/>
      <c r="AK35" s="104"/>
      <c r="AL35" s="104"/>
      <c r="AM35" s="104"/>
      <c r="AN35" s="104"/>
      <c r="AO35" s="104"/>
      <c r="AP35" s="104"/>
      <c r="AQ35" s="104"/>
      <c r="AR35" s="104"/>
      <c r="AS35" s="107"/>
      <c r="AT35" s="104"/>
      <c r="AU35" s="104"/>
      <c r="AV35" s="104"/>
      <c r="AW35" s="104"/>
      <c r="AX35" s="104"/>
      <c r="AY35" s="105"/>
      <c r="AZ35" s="104"/>
      <c r="BA35" s="104"/>
      <c r="BB35" s="105"/>
      <c r="BC35" s="105"/>
      <c r="BD35" s="104"/>
      <c r="BE35" s="104"/>
      <c r="BF35" s="104"/>
      <c r="BG35" s="104"/>
      <c r="BS35" s="98"/>
      <c r="BT35" s="98"/>
    </row>
    <row r="36" spans="1:72">
      <c r="A36" s="102"/>
      <c r="B36" s="102"/>
      <c r="C36" s="103"/>
      <c r="D36" s="103"/>
      <c r="E36" s="102"/>
      <c r="F36" s="102"/>
      <c r="G36" s="102"/>
      <c r="H36" s="102"/>
      <c r="I36" s="102"/>
      <c r="J36" s="103"/>
      <c r="K36" s="104"/>
      <c r="L36" s="104"/>
      <c r="M36" s="104"/>
      <c r="N36" s="104"/>
      <c r="O36" s="104"/>
      <c r="P36" s="104"/>
      <c r="Q36" s="104"/>
      <c r="R36" s="106"/>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7"/>
      <c r="AT36" s="104"/>
      <c r="AU36" s="104"/>
      <c r="AV36" s="104"/>
      <c r="AW36" s="104"/>
      <c r="AX36" s="104"/>
      <c r="AY36" s="104"/>
      <c r="AZ36" s="104"/>
      <c r="BA36" s="104"/>
      <c r="BB36" s="105"/>
      <c r="BC36" s="105"/>
      <c r="BD36" s="105"/>
      <c r="BE36" s="105"/>
      <c r="BF36" s="105"/>
      <c r="BG36" s="105"/>
      <c r="BH36" s="98"/>
      <c r="BI36" s="98"/>
      <c r="BJ36" s="98"/>
      <c r="BK36" s="98"/>
      <c r="BL36" s="98"/>
      <c r="BM36" s="98"/>
      <c r="BN36" s="98"/>
      <c r="BO36" s="98"/>
    </row>
    <row r="37" spans="1:72">
      <c r="A37" s="102"/>
      <c r="B37" s="102"/>
      <c r="C37" s="103"/>
      <c r="D37" s="103"/>
      <c r="E37" s="102"/>
      <c r="F37" s="102"/>
      <c r="G37" s="102"/>
      <c r="H37" s="102"/>
      <c r="I37" s="102"/>
      <c r="J37" s="103"/>
      <c r="K37" s="104"/>
      <c r="L37" s="104"/>
      <c r="M37" s="104"/>
      <c r="N37" s="105"/>
      <c r="O37" s="105"/>
      <c r="P37" s="105"/>
      <c r="Q37" s="104"/>
      <c r="R37" s="105"/>
      <c r="S37" s="104"/>
      <c r="T37" s="104"/>
      <c r="U37" s="104"/>
      <c r="V37" s="105"/>
      <c r="W37" s="104"/>
      <c r="X37" s="104"/>
      <c r="Y37" s="104"/>
      <c r="Z37" s="104"/>
      <c r="AA37" s="104"/>
      <c r="AB37" s="104"/>
      <c r="AC37" s="105"/>
      <c r="AD37" s="104"/>
      <c r="AE37" s="104"/>
      <c r="AF37" s="104"/>
      <c r="AG37" s="104"/>
      <c r="AH37" s="104"/>
      <c r="AI37" s="104"/>
      <c r="AJ37" s="104"/>
      <c r="AK37" s="104"/>
      <c r="AL37" s="104"/>
      <c r="AM37" s="104"/>
      <c r="AN37" s="104"/>
      <c r="AO37" s="104"/>
      <c r="AP37" s="104"/>
      <c r="AQ37" s="104"/>
      <c r="AR37" s="104"/>
      <c r="AS37" s="105"/>
      <c r="AT37" s="104"/>
      <c r="AU37" s="104"/>
      <c r="AV37" s="104"/>
      <c r="AW37" s="104"/>
      <c r="AX37" s="104"/>
      <c r="AY37" s="105"/>
      <c r="AZ37" s="105"/>
      <c r="BA37" s="105"/>
      <c r="BB37" s="105"/>
      <c r="BC37" s="105"/>
      <c r="BD37" s="104"/>
      <c r="BE37" s="104"/>
      <c r="BF37" s="104"/>
      <c r="BG37" s="104"/>
    </row>
    <row r="38" spans="1:72">
      <c r="A38" s="102"/>
      <c r="B38" s="102"/>
      <c r="C38" s="103"/>
      <c r="D38" s="103"/>
      <c r="E38" s="102"/>
      <c r="F38" s="102"/>
      <c r="G38" s="102"/>
      <c r="H38" s="102"/>
      <c r="I38" s="102"/>
      <c r="J38" s="103"/>
      <c r="K38" s="104"/>
      <c r="L38" s="104"/>
      <c r="M38" s="104"/>
      <c r="N38" s="104"/>
      <c r="O38" s="104"/>
      <c r="P38" s="104"/>
      <c r="Q38" s="104"/>
      <c r="R38" s="106"/>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5"/>
      <c r="AT38" s="104"/>
      <c r="AU38" s="104"/>
      <c r="AV38" s="104"/>
      <c r="AW38" s="104"/>
      <c r="AX38" s="104"/>
      <c r="AY38" s="104"/>
      <c r="AZ38" s="104"/>
      <c r="BA38" s="104"/>
      <c r="BB38" s="105"/>
      <c r="BC38" s="105"/>
      <c r="BD38" s="104"/>
      <c r="BE38" s="104"/>
      <c r="BF38" s="104"/>
      <c r="BG38" s="104"/>
      <c r="BS38" s="98"/>
      <c r="BT38" s="98"/>
    </row>
    <row r="39" spans="1:72">
      <c r="A39" s="102"/>
      <c r="B39" s="102"/>
      <c r="C39" s="103"/>
      <c r="D39" s="103"/>
      <c r="E39" s="102"/>
      <c r="F39" s="102"/>
      <c r="G39" s="102"/>
      <c r="H39" s="102"/>
      <c r="I39" s="102"/>
      <c r="J39" s="103"/>
      <c r="K39" s="104"/>
      <c r="L39" s="104"/>
      <c r="M39" s="104"/>
      <c r="N39" s="105"/>
      <c r="O39" s="104"/>
      <c r="P39" s="104"/>
      <c r="Q39" s="104"/>
      <c r="R39" s="105"/>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7"/>
      <c r="AT39" s="104"/>
      <c r="AU39" s="104"/>
      <c r="AV39" s="104"/>
      <c r="AW39" s="104"/>
      <c r="AX39" s="104"/>
      <c r="AY39" s="104"/>
      <c r="AZ39" s="104"/>
      <c r="BA39" s="105"/>
      <c r="BB39" s="105"/>
      <c r="BC39" s="105"/>
      <c r="BD39" s="104"/>
      <c r="BE39" s="104"/>
      <c r="BF39" s="104"/>
      <c r="BG39" s="104"/>
      <c r="BH39" s="98"/>
      <c r="BI39" s="98"/>
      <c r="BJ39" s="98"/>
      <c r="BK39" s="98"/>
      <c r="BL39" s="98"/>
      <c r="BM39" s="98"/>
      <c r="BN39" s="98"/>
      <c r="BO39" s="98"/>
      <c r="BS39" s="98"/>
      <c r="BT39" s="98"/>
    </row>
    <row r="40" spans="1:72">
      <c r="A40" s="102"/>
      <c r="B40" s="102"/>
      <c r="C40" s="103"/>
      <c r="D40" s="103"/>
      <c r="E40" s="102"/>
      <c r="F40" s="102"/>
      <c r="G40" s="102"/>
      <c r="H40" s="102"/>
      <c r="I40" s="102"/>
      <c r="J40" s="103"/>
      <c r="K40" s="104"/>
      <c r="L40" s="104"/>
      <c r="M40" s="104"/>
      <c r="N40" s="105"/>
      <c r="O40" s="105"/>
      <c r="P40" s="104"/>
      <c r="Q40" s="104"/>
      <c r="R40" s="106"/>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7"/>
      <c r="AT40" s="104"/>
      <c r="AU40" s="104"/>
      <c r="AV40" s="104"/>
      <c r="AW40" s="104"/>
      <c r="AX40" s="104"/>
      <c r="AY40" s="104"/>
      <c r="AZ40" s="105"/>
      <c r="BA40" s="105"/>
      <c r="BB40" s="105"/>
      <c r="BC40" s="105"/>
      <c r="BD40" s="104"/>
      <c r="BE40" s="104"/>
      <c r="BF40" s="104"/>
      <c r="BG40" s="104"/>
      <c r="BS40" s="98"/>
      <c r="BT40" s="98"/>
    </row>
    <row r="41" spans="1:72">
      <c r="A41" s="102"/>
      <c r="B41" s="102"/>
      <c r="C41" s="103"/>
      <c r="D41" s="103"/>
      <c r="E41" s="102"/>
      <c r="F41" s="102"/>
      <c r="G41" s="102"/>
      <c r="H41" s="102"/>
      <c r="I41" s="102"/>
      <c r="J41" s="103"/>
      <c r="K41" s="104"/>
      <c r="L41" s="104"/>
      <c r="M41" s="104"/>
      <c r="N41" s="104"/>
      <c r="O41" s="104"/>
      <c r="P41" s="104"/>
      <c r="Q41" s="104"/>
      <c r="R41" s="106"/>
      <c r="S41" s="104"/>
      <c r="T41" s="104"/>
      <c r="U41" s="104"/>
      <c r="V41" s="105"/>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7"/>
      <c r="AT41" s="104"/>
      <c r="AU41" s="104"/>
      <c r="AV41" s="104"/>
      <c r="AW41" s="104"/>
      <c r="AX41" s="104"/>
      <c r="AY41" s="104"/>
      <c r="AZ41" s="104"/>
      <c r="BA41" s="104"/>
      <c r="BB41" s="105"/>
      <c r="BC41" s="105"/>
      <c r="BD41" s="105"/>
      <c r="BE41" s="105"/>
      <c r="BF41" s="105"/>
      <c r="BG41" s="105"/>
      <c r="BS41" s="98"/>
      <c r="BT41" s="98"/>
    </row>
    <row r="42" spans="1:72">
      <c r="A42" s="102"/>
      <c r="B42" s="102"/>
      <c r="C42" s="103"/>
      <c r="D42" s="103"/>
      <c r="E42" s="102"/>
      <c r="F42" s="102"/>
      <c r="G42" s="102"/>
      <c r="H42" s="102"/>
      <c r="I42" s="102"/>
      <c r="J42" s="103"/>
      <c r="K42" s="104"/>
      <c r="L42" s="104"/>
      <c r="M42" s="104"/>
      <c r="N42" s="104"/>
      <c r="O42" s="104"/>
      <c r="P42" s="104"/>
      <c r="Q42" s="104"/>
      <c r="R42" s="105"/>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7"/>
      <c r="AT42" s="104"/>
      <c r="AU42" s="104"/>
      <c r="AV42" s="104"/>
      <c r="AW42" s="104"/>
      <c r="AX42" s="104"/>
      <c r="AY42" s="104"/>
      <c r="AZ42" s="104"/>
      <c r="BA42" s="104"/>
      <c r="BB42" s="105"/>
      <c r="BC42" s="105"/>
      <c r="BD42" s="104"/>
      <c r="BE42" s="104"/>
      <c r="BF42" s="104"/>
      <c r="BG42" s="104"/>
      <c r="BI42" s="98"/>
      <c r="BJ42" s="98"/>
      <c r="BK42" s="98"/>
      <c r="BL42" s="98"/>
      <c r="BM42" s="98"/>
      <c r="BN42" s="98"/>
      <c r="BO42" s="98"/>
      <c r="BS42" s="98"/>
      <c r="BT42" s="98"/>
    </row>
    <row r="43" spans="1:72">
      <c r="A43" s="102"/>
      <c r="B43" s="102"/>
      <c r="C43" s="103"/>
      <c r="D43" s="103"/>
      <c r="E43" s="102"/>
      <c r="F43" s="102"/>
      <c r="G43" s="102"/>
      <c r="H43" s="102"/>
      <c r="I43" s="102"/>
      <c r="J43" s="103"/>
      <c r="K43" s="104"/>
      <c r="L43" s="104"/>
      <c r="M43" s="104"/>
      <c r="N43" s="105"/>
      <c r="O43" s="105"/>
      <c r="P43" s="104"/>
      <c r="Q43" s="104"/>
      <c r="R43" s="106"/>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5"/>
      <c r="AT43" s="104"/>
      <c r="AU43" s="104"/>
      <c r="AV43" s="104"/>
      <c r="AW43" s="104"/>
      <c r="AX43" s="104"/>
      <c r="AY43" s="104"/>
      <c r="AZ43" s="105"/>
      <c r="BA43" s="105"/>
      <c r="BB43" s="105"/>
      <c r="BC43" s="105"/>
      <c r="BD43" s="104"/>
      <c r="BE43" s="104"/>
      <c r="BF43" s="104"/>
      <c r="BG43" s="104"/>
      <c r="BH43" s="98"/>
      <c r="BI43" s="98"/>
      <c r="BJ43" s="98"/>
      <c r="BK43" s="98"/>
      <c r="BL43" s="98"/>
      <c r="BM43" s="98"/>
      <c r="BN43" s="98"/>
      <c r="BO43" s="98"/>
    </row>
    <row r="44" spans="1:72">
      <c r="A44" s="102"/>
      <c r="B44" s="102"/>
      <c r="C44" s="103"/>
      <c r="D44" s="103"/>
      <c r="E44" s="102"/>
      <c r="F44" s="102"/>
      <c r="G44" s="102"/>
      <c r="H44" s="102"/>
      <c r="I44" s="102"/>
      <c r="J44" s="103"/>
      <c r="K44" s="104"/>
      <c r="L44" s="104"/>
      <c r="M44" s="104"/>
      <c r="N44" s="104"/>
      <c r="O44" s="104"/>
      <c r="P44" s="104"/>
      <c r="Q44" s="104"/>
      <c r="R44" s="105"/>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5"/>
      <c r="AT44" s="104"/>
      <c r="AU44" s="104"/>
      <c r="AV44" s="104"/>
      <c r="AW44" s="104"/>
      <c r="AX44" s="104"/>
      <c r="AY44" s="104"/>
      <c r="AZ44" s="104"/>
      <c r="BA44" s="104"/>
      <c r="BB44" s="105"/>
      <c r="BC44" s="105"/>
      <c r="BD44" s="104"/>
      <c r="BE44" s="104"/>
      <c r="BF44" s="104"/>
      <c r="BG44" s="104"/>
      <c r="BS44" s="98"/>
      <c r="BT44" s="98"/>
    </row>
    <row r="45" spans="1:72">
      <c r="A45" s="102"/>
      <c r="B45" s="102"/>
      <c r="C45" s="103"/>
      <c r="D45" s="103"/>
      <c r="E45" s="102"/>
      <c r="F45" s="102"/>
      <c r="G45" s="102"/>
      <c r="H45" s="102"/>
      <c r="I45" s="102"/>
      <c r="J45" s="103"/>
      <c r="K45" s="104"/>
      <c r="L45" s="104"/>
      <c r="M45" s="104"/>
      <c r="N45" s="105"/>
      <c r="O45" s="105"/>
      <c r="P45" s="105"/>
      <c r="Q45" s="104"/>
      <c r="R45" s="105"/>
      <c r="S45" s="104"/>
      <c r="T45" s="104"/>
      <c r="U45" s="104"/>
      <c r="V45" s="105"/>
      <c r="W45" s="104"/>
      <c r="X45" s="104"/>
      <c r="Y45" s="104"/>
      <c r="Z45" s="104"/>
      <c r="AA45" s="104"/>
      <c r="AB45" s="104"/>
      <c r="AC45" s="105"/>
      <c r="AD45" s="104"/>
      <c r="AE45" s="104"/>
      <c r="AF45" s="104"/>
      <c r="AG45" s="104"/>
      <c r="AH45" s="104"/>
      <c r="AI45" s="104"/>
      <c r="AJ45" s="104"/>
      <c r="AK45" s="104"/>
      <c r="AL45" s="104"/>
      <c r="AM45" s="104"/>
      <c r="AN45" s="104"/>
      <c r="AO45" s="104"/>
      <c r="AP45" s="104"/>
      <c r="AQ45" s="104"/>
      <c r="AR45" s="104"/>
      <c r="AS45" s="107"/>
      <c r="AT45" s="104"/>
      <c r="AU45" s="104"/>
      <c r="AV45" s="104"/>
      <c r="AW45" s="104"/>
      <c r="AX45" s="104"/>
      <c r="AY45" s="105"/>
      <c r="AZ45" s="105"/>
      <c r="BA45" s="105"/>
      <c r="BB45" s="105"/>
      <c r="BC45" s="105"/>
      <c r="BD45" s="104"/>
      <c r="BE45" s="104"/>
      <c r="BF45" s="104"/>
      <c r="BG45" s="104"/>
    </row>
    <row r="46" spans="1:72">
      <c r="A46" s="102"/>
      <c r="B46" s="102"/>
      <c r="C46" s="103"/>
      <c r="D46" s="103"/>
      <c r="E46" s="102"/>
      <c r="F46" s="102"/>
      <c r="G46" s="102"/>
      <c r="H46" s="102"/>
      <c r="I46" s="102"/>
      <c r="J46" s="103"/>
      <c r="K46" s="104"/>
      <c r="L46" s="104"/>
      <c r="M46" s="104"/>
      <c r="N46" s="104"/>
      <c r="O46" s="104"/>
      <c r="P46" s="104"/>
      <c r="Q46" s="104"/>
      <c r="R46" s="105"/>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7"/>
      <c r="AT46" s="104"/>
      <c r="AU46" s="104"/>
      <c r="AV46" s="104"/>
      <c r="AW46" s="104"/>
      <c r="AX46" s="104"/>
      <c r="AY46" s="104"/>
      <c r="AZ46" s="104"/>
      <c r="BA46" s="104"/>
      <c r="BB46" s="105"/>
      <c r="BC46" s="105"/>
      <c r="BD46" s="104"/>
      <c r="BE46" s="104"/>
      <c r="BF46" s="104"/>
      <c r="BG46" s="104"/>
      <c r="BS46" s="98"/>
      <c r="BT46" s="98"/>
    </row>
    <row r="47" spans="1:72">
      <c r="A47" s="102"/>
      <c r="B47" s="102"/>
      <c r="C47" s="103"/>
      <c r="D47" s="103"/>
      <c r="E47" s="102"/>
      <c r="F47" s="102"/>
      <c r="G47" s="102"/>
      <c r="H47" s="102"/>
      <c r="I47" s="102"/>
      <c r="J47" s="103"/>
      <c r="K47" s="104"/>
      <c r="L47" s="104"/>
      <c r="M47" s="104"/>
      <c r="N47" s="105"/>
      <c r="O47" s="104"/>
      <c r="P47" s="104"/>
      <c r="Q47" s="104"/>
      <c r="R47" s="105"/>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7"/>
      <c r="AT47" s="104"/>
      <c r="AU47" s="104"/>
      <c r="AV47" s="104"/>
      <c r="AW47" s="104"/>
      <c r="AX47" s="104"/>
      <c r="AY47" s="104"/>
      <c r="AZ47" s="104"/>
      <c r="BA47" s="105"/>
      <c r="BB47" s="105"/>
      <c r="BC47" s="105"/>
      <c r="BD47" s="104"/>
      <c r="BE47" s="104"/>
      <c r="BF47" s="104"/>
      <c r="BG47" s="104"/>
      <c r="BS47" s="98"/>
      <c r="BT47" s="98"/>
    </row>
    <row r="48" spans="1:72">
      <c r="A48" s="102"/>
      <c r="B48" s="102"/>
      <c r="C48" s="103"/>
      <c r="D48" s="103"/>
      <c r="E48" s="102"/>
      <c r="F48" s="102"/>
      <c r="G48" s="102"/>
      <c r="H48" s="102"/>
      <c r="I48" s="102"/>
      <c r="J48" s="103"/>
      <c r="K48" s="104"/>
      <c r="L48" s="104"/>
      <c r="M48" s="104"/>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4"/>
      <c r="AL48" s="104"/>
      <c r="AM48" s="104"/>
      <c r="AN48" s="104"/>
      <c r="AO48" s="104"/>
      <c r="AP48" s="104"/>
      <c r="AQ48" s="104"/>
      <c r="AR48" s="104"/>
      <c r="AS48" s="105"/>
      <c r="AT48" s="104"/>
      <c r="AU48" s="104"/>
      <c r="AV48" s="104"/>
      <c r="AW48" s="104"/>
      <c r="AX48" s="105"/>
      <c r="AY48" s="105"/>
      <c r="AZ48" s="105"/>
      <c r="BA48" s="105"/>
      <c r="BB48" s="105"/>
      <c r="BC48" s="105"/>
      <c r="BD48" s="104"/>
      <c r="BE48" s="104"/>
      <c r="BF48" s="104"/>
      <c r="BG48" s="104"/>
      <c r="BS48" s="98"/>
      <c r="BT48" s="98"/>
    </row>
    <row r="49" spans="1:72">
      <c r="A49" s="102"/>
      <c r="B49" s="102"/>
      <c r="C49" s="103"/>
      <c r="D49" s="103"/>
      <c r="E49" s="102"/>
      <c r="F49" s="102"/>
      <c r="G49" s="102"/>
      <c r="H49" s="102"/>
      <c r="I49" s="102"/>
      <c r="J49" s="103"/>
      <c r="K49" s="104"/>
      <c r="L49" s="104"/>
      <c r="M49" s="104"/>
      <c r="N49" s="104"/>
      <c r="O49" s="104"/>
      <c r="P49" s="104"/>
      <c r="Q49" s="104"/>
      <c r="R49" s="106"/>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7"/>
      <c r="AT49" s="104"/>
      <c r="AU49" s="104"/>
      <c r="AV49" s="104"/>
      <c r="AW49" s="104"/>
      <c r="AX49" s="104"/>
      <c r="AY49" s="104"/>
      <c r="AZ49" s="104"/>
      <c r="BA49" s="104"/>
      <c r="BB49" s="105"/>
      <c r="BC49" s="105"/>
      <c r="BD49" s="105"/>
      <c r="BE49" s="105"/>
      <c r="BF49" s="105"/>
      <c r="BG49" s="105"/>
    </row>
    <row r="50" spans="1:72">
      <c r="A50" s="102"/>
      <c r="B50" s="102"/>
      <c r="C50" s="103"/>
      <c r="D50" s="103"/>
      <c r="E50" s="102"/>
      <c r="F50" s="102"/>
      <c r="G50" s="102"/>
      <c r="H50" s="102"/>
      <c r="I50" s="102"/>
      <c r="J50" s="103"/>
      <c r="K50" s="104"/>
      <c r="L50" s="104"/>
      <c r="M50" s="104"/>
      <c r="N50" s="104"/>
      <c r="O50" s="104"/>
      <c r="P50" s="104"/>
      <c r="Q50" s="104"/>
      <c r="R50" s="106"/>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7"/>
      <c r="AT50" s="104"/>
      <c r="AU50" s="104"/>
      <c r="AV50" s="104"/>
      <c r="AW50" s="104"/>
      <c r="AX50" s="104"/>
      <c r="AY50" s="104"/>
      <c r="AZ50" s="104"/>
      <c r="BA50" s="104"/>
      <c r="BB50" s="105"/>
      <c r="BC50" s="105"/>
      <c r="BD50" s="104"/>
      <c r="BE50" s="104"/>
      <c r="BF50" s="104"/>
      <c r="BG50" s="104"/>
      <c r="BS50" s="98"/>
      <c r="BT50" s="98"/>
    </row>
    <row r="51" spans="1:72">
      <c r="A51" s="102"/>
      <c r="B51" s="102"/>
      <c r="C51" s="103"/>
      <c r="D51" s="103"/>
      <c r="E51" s="102"/>
      <c r="F51" s="102"/>
      <c r="G51" s="102"/>
      <c r="H51" s="102"/>
      <c r="I51" s="102"/>
      <c r="J51" s="103"/>
      <c r="K51" s="104"/>
      <c r="L51" s="104"/>
      <c r="M51" s="104"/>
      <c r="N51" s="104"/>
      <c r="O51" s="104"/>
      <c r="P51" s="104"/>
      <c r="Q51" s="104"/>
      <c r="R51" s="105"/>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7"/>
      <c r="AT51" s="104"/>
      <c r="AU51" s="104"/>
      <c r="AV51" s="104"/>
      <c r="AW51" s="104"/>
      <c r="AX51" s="104"/>
      <c r="AY51" s="104"/>
      <c r="AZ51" s="104"/>
      <c r="BA51" s="104"/>
      <c r="BB51" s="105"/>
      <c r="BC51" s="105"/>
      <c r="BD51" s="104"/>
      <c r="BE51" s="104"/>
      <c r="BF51" s="104"/>
      <c r="BG51" s="104"/>
      <c r="BS51" s="98"/>
      <c r="BT51" s="98"/>
    </row>
    <row r="52" spans="1:72">
      <c r="A52" s="102"/>
      <c r="B52" s="102"/>
      <c r="C52" s="103"/>
      <c r="D52" s="103"/>
      <c r="E52" s="102"/>
      <c r="F52" s="102"/>
      <c r="G52" s="102"/>
      <c r="H52" s="102"/>
      <c r="I52" s="102"/>
      <c r="J52" s="103"/>
      <c r="K52" s="104"/>
      <c r="L52" s="104"/>
      <c r="M52" s="104"/>
      <c r="N52" s="104"/>
      <c r="O52" s="104"/>
      <c r="P52" s="104"/>
      <c r="Q52" s="104"/>
      <c r="R52" s="106"/>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7"/>
      <c r="AT52" s="104"/>
      <c r="AU52" s="104"/>
      <c r="AV52" s="104"/>
      <c r="AW52" s="104"/>
      <c r="AX52" s="104"/>
      <c r="AY52" s="104"/>
      <c r="AZ52" s="104"/>
      <c r="BA52" s="104"/>
      <c r="BB52" s="105"/>
      <c r="BC52" s="105"/>
      <c r="BD52" s="104"/>
      <c r="BE52" s="104"/>
      <c r="BF52" s="104"/>
      <c r="BG52" s="104"/>
    </row>
    <row r="53" spans="1:72">
      <c r="A53" s="102"/>
      <c r="B53" s="102"/>
      <c r="C53" s="103"/>
      <c r="D53" s="103"/>
      <c r="E53" s="102"/>
      <c r="F53" s="102"/>
      <c r="G53" s="102"/>
      <c r="H53" s="102"/>
      <c r="I53" s="102"/>
      <c r="J53" s="103"/>
      <c r="K53" s="104"/>
      <c r="L53" s="104"/>
      <c r="M53" s="104"/>
      <c r="N53" s="105"/>
      <c r="O53" s="104"/>
      <c r="P53" s="104"/>
      <c r="Q53" s="104"/>
      <c r="R53" s="105"/>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5"/>
      <c r="AT53" s="104"/>
      <c r="AU53" s="104"/>
      <c r="AV53" s="104"/>
      <c r="AW53" s="104"/>
      <c r="AX53" s="104"/>
      <c r="AY53" s="104"/>
      <c r="AZ53" s="104"/>
      <c r="BA53" s="105"/>
      <c r="BB53" s="105"/>
      <c r="BC53" s="105"/>
      <c r="BD53" s="104"/>
      <c r="BE53" s="104"/>
      <c r="BF53" s="104"/>
      <c r="BG53" s="104"/>
      <c r="BS53" s="98"/>
      <c r="BT53" s="98"/>
    </row>
    <row r="54" spans="1:72">
      <c r="A54" s="102"/>
      <c r="B54" s="102"/>
      <c r="C54" s="103"/>
      <c r="D54" s="103"/>
      <c r="E54" s="102"/>
      <c r="F54" s="102"/>
      <c r="G54" s="102"/>
      <c r="H54" s="102"/>
      <c r="I54" s="102"/>
      <c r="J54" s="103"/>
      <c r="K54" s="104"/>
      <c r="L54" s="104"/>
      <c r="M54" s="104"/>
      <c r="N54" s="104"/>
      <c r="O54" s="105"/>
      <c r="P54" s="105"/>
      <c r="Q54" s="104"/>
      <c r="R54" s="106"/>
      <c r="S54" s="104"/>
      <c r="T54" s="104"/>
      <c r="U54" s="104"/>
      <c r="V54" s="105"/>
      <c r="W54" s="104"/>
      <c r="X54" s="104"/>
      <c r="Y54" s="104"/>
      <c r="Z54" s="104"/>
      <c r="AA54" s="104"/>
      <c r="AB54" s="104"/>
      <c r="AC54" s="105"/>
      <c r="AD54" s="104"/>
      <c r="AE54" s="104"/>
      <c r="AF54" s="104"/>
      <c r="AG54" s="104"/>
      <c r="AH54" s="104"/>
      <c r="AI54" s="104"/>
      <c r="AJ54" s="104"/>
      <c r="AK54" s="104"/>
      <c r="AL54" s="104"/>
      <c r="AM54" s="104"/>
      <c r="AN54" s="104"/>
      <c r="AO54" s="104"/>
      <c r="AP54" s="104"/>
      <c r="AQ54" s="104"/>
      <c r="AR54" s="104"/>
      <c r="AS54" s="105"/>
      <c r="AT54" s="104"/>
      <c r="AU54" s="104"/>
      <c r="AV54" s="104"/>
      <c r="AW54" s="104"/>
      <c r="AX54" s="104"/>
      <c r="AY54" s="105"/>
      <c r="AZ54" s="105"/>
      <c r="BA54" s="104"/>
      <c r="BB54" s="105"/>
      <c r="BC54" s="105"/>
      <c r="BD54" s="104"/>
      <c r="BE54" s="104"/>
      <c r="BF54" s="104"/>
      <c r="BG54" s="104"/>
      <c r="BH54" s="98"/>
      <c r="BI54" s="98"/>
      <c r="BJ54" s="98"/>
      <c r="BK54" s="98"/>
      <c r="BL54" s="98"/>
      <c r="BM54" s="98"/>
      <c r="BN54" s="98"/>
      <c r="BO54" s="98"/>
      <c r="BS54" s="98"/>
      <c r="BT54" s="98"/>
    </row>
    <row r="55" spans="1:72">
      <c r="A55" s="102"/>
      <c r="B55" s="102"/>
      <c r="C55" s="103"/>
      <c r="D55" s="103"/>
      <c r="E55" s="102"/>
      <c r="F55" s="102"/>
      <c r="G55" s="102"/>
      <c r="H55" s="102"/>
      <c r="I55" s="102"/>
      <c r="J55" s="103"/>
      <c r="K55" s="104"/>
      <c r="L55" s="104"/>
      <c r="M55" s="104"/>
      <c r="N55" s="105"/>
      <c r="O55" s="105"/>
      <c r="P55" s="104"/>
      <c r="Q55" s="105"/>
      <c r="R55" s="105"/>
      <c r="S55" s="105"/>
      <c r="T55" s="105"/>
      <c r="U55" s="105"/>
      <c r="V55" s="105"/>
      <c r="W55" s="105"/>
      <c r="X55" s="105"/>
      <c r="Y55" s="105"/>
      <c r="Z55" s="105"/>
      <c r="AA55" s="105"/>
      <c r="AB55" s="105"/>
      <c r="AC55" s="105"/>
      <c r="AD55" s="105"/>
      <c r="AE55" s="105"/>
      <c r="AF55" s="105"/>
      <c r="AG55" s="105"/>
      <c r="AH55" s="105"/>
      <c r="AI55" s="105"/>
      <c r="AJ55" s="105"/>
      <c r="AK55" s="104"/>
      <c r="AL55" s="104"/>
      <c r="AM55" s="104"/>
      <c r="AN55" s="104"/>
      <c r="AO55" s="104"/>
      <c r="AP55" s="104"/>
      <c r="AQ55" s="104"/>
      <c r="AR55" s="104"/>
      <c r="AS55" s="107"/>
      <c r="AT55" s="104"/>
      <c r="AU55" s="104"/>
      <c r="AV55" s="104"/>
      <c r="AW55" s="104"/>
      <c r="AX55" s="105"/>
      <c r="AY55" s="104"/>
      <c r="AZ55" s="105"/>
      <c r="BA55" s="105"/>
      <c r="BB55" s="105"/>
      <c r="BC55" s="105"/>
      <c r="BD55" s="104"/>
      <c r="BE55" s="104"/>
      <c r="BF55" s="104"/>
      <c r="BG55" s="104"/>
      <c r="BH55" s="98"/>
      <c r="BI55" s="98"/>
      <c r="BJ55" s="98"/>
      <c r="BK55" s="98"/>
      <c r="BL55" s="98"/>
      <c r="BM55" s="98"/>
      <c r="BN55" s="98"/>
      <c r="BO55" s="98"/>
      <c r="BS55" s="98"/>
      <c r="BT55" s="98"/>
    </row>
    <row r="56" spans="1:72">
      <c r="A56" s="102"/>
      <c r="B56" s="102"/>
      <c r="C56" s="103"/>
      <c r="D56" s="103"/>
      <c r="E56" s="102"/>
      <c r="F56" s="102"/>
      <c r="G56" s="102"/>
      <c r="H56" s="102"/>
      <c r="I56" s="102"/>
      <c r="J56" s="103"/>
      <c r="K56" s="104"/>
      <c r="L56" s="104"/>
      <c r="M56" s="104"/>
      <c r="N56" s="104"/>
      <c r="O56" s="104"/>
      <c r="P56" s="104"/>
      <c r="Q56" s="104"/>
      <c r="R56" s="106"/>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7"/>
      <c r="AT56" s="104"/>
      <c r="AU56" s="104"/>
      <c r="AV56" s="104"/>
      <c r="AW56" s="104"/>
      <c r="AX56" s="104"/>
      <c r="AY56" s="104"/>
      <c r="AZ56" s="104"/>
      <c r="BA56" s="104"/>
      <c r="BB56" s="105"/>
      <c r="BC56" s="105"/>
      <c r="BD56" s="104"/>
      <c r="BE56" s="104"/>
      <c r="BF56" s="104"/>
      <c r="BG56" s="104"/>
      <c r="BS56" s="98"/>
      <c r="BT56" s="98"/>
    </row>
    <row r="57" spans="1:72">
      <c r="A57" s="102"/>
      <c r="B57" s="102"/>
      <c r="C57" s="103"/>
      <c r="D57" s="103"/>
      <c r="E57" s="102"/>
      <c r="F57" s="102"/>
      <c r="G57" s="102"/>
      <c r="H57" s="102"/>
      <c r="I57" s="102"/>
      <c r="J57" s="103"/>
      <c r="K57" s="104"/>
      <c r="L57" s="104"/>
      <c r="M57" s="104"/>
      <c r="N57" s="104"/>
      <c r="O57" s="104"/>
      <c r="P57" s="104"/>
      <c r="Q57" s="104"/>
      <c r="R57" s="106"/>
      <c r="S57" s="104"/>
      <c r="T57" s="104"/>
      <c r="U57" s="104"/>
      <c r="V57" s="105"/>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7"/>
      <c r="AT57" s="104"/>
      <c r="AU57" s="104"/>
      <c r="AV57" s="104"/>
      <c r="AW57" s="104"/>
      <c r="AX57" s="104"/>
      <c r="AY57" s="104"/>
      <c r="AZ57" s="104"/>
      <c r="BA57" s="104"/>
      <c r="BB57" s="105"/>
      <c r="BC57" s="107"/>
      <c r="BD57" s="104"/>
      <c r="BE57" s="104"/>
      <c r="BF57" s="104"/>
      <c r="BG57" s="104"/>
      <c r="BH57" s="98"/>
      <c r="BI57" s="98"/>
      <c r="BJ57" s="98"/>
      <c r="BK57" s="98"/>
      <c r="BL57" s="98"/>
      <c r="BM57" s="98"/>
      <c r="BN57" s="98"/>
      <c r="BO57" s="98"/>
      <c r="BS57" s="98"/>
      <c r="BT57" s="98"/>
    </row>
    <row r="58" spans="1:72">
      <c r="A58" s="102"/>
      <c r="B58" s="102"/>
      <c r="C58" s="103"/>
      <c r="D58" s="103"/>
      <c r="E58" s="102"/>
      <c r="F58" s="102"/>
      <c r="G58" s="102"/>
      <c r="H58" s="102"/>
      <c r="I58" s="102"/>
      <c r="J58" s="103"/>
      <c r="K58" s="104"/>
      <c r="L58" s="104"/>
      <c r="M58" s="104"/>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4"/>
      <c r="AL58" s="104"/>
      <c r="AM58" s="104"/>
      <c r="AN58" s="104"/>
      <c r="AO58" s="104"/>
      <c r="AP58" s="104"/>
      <c r="AQ58" s="104"/>
      <c r="AR58" s="104"/>
      <c r="AS58" s="107"/>
      <c r="AT58" s="104"/>
      <c r="AU58" s="104"/>
      <c r="AV58" s="104"/>
      <c r="AW58" s="104"/>
      <c r="AX58" s="105"/>
      <c r="AY58" s="105"/>
      <c r="AZ58" s="105"/>
      <c r="BA58" s="105"/>
      <c r="BB58" s="105"/>
      <c r="BC58" s="105"/>
      <c r="BD58" s="104"/>
      <c r="BE58" s="104"/>
      <c r="BF58" s="104"/>
      <c r="BG58" s="104"/>
      <c r="BS58" s="98"/>
      <c r="BT58" s="98"/>
    </row>
    <row r="59" spans="1:72">
      <c r="A59" s="102"/>
      <c r="B59" s="102"/>
      <c r="C59" s="103"/>
      <c r="D59" s="103"/>
      <c r="E59" s="102"/>
      <c r="F59" s="102"/>
      <c r="G59" s="102"/>
      <c r="H59" s="102"/>
      <c r="I59" s="102"/>
      <c r="J59" s="103"/>
      <c r="K59" s="104"/>
      <c r="L59" s="104"/>
      <c r="M59" s="104"/>
      <c r="N59" s="104"/>
      <c r="O59" s="104"/>
      <c r="P59" s="104"/>
      <c r="Q59" s="104"/>
      <c r="R59" s="105"/>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5"/>
      <c r="AT59" s="104"/>
      <c r="AU59" s="104"/>
      <c r="AV59" s="104"/>
      <c r="AW59" s="104"/>
      <c r="AX59" s="104"/>
      <c r="AY59" s="104"/>
      <c r="AZ59" s="104"/>
      <c r="BA59" s="104"/>
      <c r="BB59" s="105"/>
      <c r="BC59" s="105"/>
      <c r="BD59" s="104"/>
      <c r="BE59" s="104"/>
      <c r="BF59" s="104"/>
      <c r="BG59" s="104"/>
      <c r="BI59" s="98"/>
      <c r="BJ59" s="98"/>
      <c r="BL59" s="98"/>
      <c r="BM59" s="98"/>
      <c r="BO59" s="98"/>
      <c r="BS59" s="98"/>
      <c r="BT59" s="98"/>
    </row>
    <row r="60" spans="1:72">
      <c r="A60" s="102"/>
      <c r="B60" s="102"/>
      <c r="C60" s="103"/>
      <c r="D60" s="103"/>
      <c r="E60" s="102"/>
      <c r="F60" s="102"/>
      <c r="G60" s="102"/>
      <c r="H60" s="102"/>
      <c r="I60" s="102"/>
      <c r="J60" s="103"/>
      <c r="K60" s="104"/>
      <c r="L60" s="104"/>
      <c r="M60" s="104"/>
      <c r="N60" s="104"/>
      <c r="O60" s="104"/>
      <c r="P60" s="104"/>
      <c r="Q60" s="104"/>
      <c r="R60" s="106"/>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5"/>
      <c r="AT60" s="104"/>
      <c r="AU60" s="104"/>
      <c r="AV60" s="104"/>
      <c r="AW60" s="104"/>
      <c r="AX60" s="104"/>
      <c r="AY60" s="104"/>
      <c r="AZ60" s="104"/>
      <c r="BA60" s="104"/>
      <c r="BB60" s="105"/>
      <c r="BC60" s="105"/>
      <c r="BD60" s="104"/>
      <c r="BE60" s="104"/>
      <c r="BF60" s="104"/>
      <c r="BG60" s="104"/>
      <c r="BH60" s="98"/>
      <c r="BI60" s="98"/>
      <c r="BJ60" s="98"/>
      <c r="BK60" s="98"/>
      <c r="BL60" s="98"/>
      <c r="BM60" s="98"/>
      <c r="BN60" s="98"/>
      <c r="BO60" s="98"/>
      <c r="BS60" s="98"/>
      <c r="BT60" s="98"/>
    </row>
    <row r="61" spans="1:72">
      <c r="A61" s="102"/>
      <c r="B61" s="102"/>
      <c r="C61" s="103"/>
      <c r="D61" s="103"/>
      <c r="E61" s="102"/>
      <c r="F61" s="102"/>
      <c r="G61" s="102"/>
      <c r="H61" s="102"/>
      <c r="I61" s="102"/>
      <c r="J61" s="103"/>
      <c r="K61" s="104"/>
      <c r="L61" s="104"/>
      <c r="M61" s="104"/>
      <c r="N61" s="104"/>
      <c r="O61" s="104"/>
      <c r="P61" s="105"/>
      <c r="Q61" s="104"/>
      <c r="R61" s="106"/>
      <c r="S61" s="104"/>
      <c r="T61" s="104"/>
      <c r="U61" s="104"/>
      <c r="V61" s="105"/>
      <c r="W61" s="104"/>
      <c r="X61" s="104"/>
      <c r="Y61" s="104"/>
      <c r="Z61" s="104"/>
      <c r="AA61" s="104"/>
      <c r="AB61" s="104"/>
      <c r="AC61" s="105"/>
      <c r="AD61" s="104"/>
      <c r="AE61" s="104"/>
      <c r="AF61" s="104"/>
      <c r="AG61" s="104"/>
      <c r="AH61" s="104"/>
      <c r="AI61" s="104"/>
      <c r="AJ61" s="104"/>
      <c r="AK61" s="104"/>
      <c r="AL61" s="104"/>
      <c r="AM61" s="104"/>
      <c r="AN61" s="104"/>
      <c r="AO61" s="104"/>
      <c r="AP61" s="104"/>
      <c r="AQ61" s="104"/>
      <c r="AR61" s="104"/>
      <c r="AS61" s="107"/>
      <c r="AT61" s="104"/>
      <c r="AU61" s="104"/>
      <c r="AV61" s="104"/>
      <c r="AW61" s="104"/>
      <c r="AX61" s="104"/>
      <c r="AY61" s="105"/>
      <c r="AZ61" s="104"/>
      <c r="BA61" s="104"/>
      <c r="BB61" s="105"/>
      <c r="BC61" s="105"/>
      <c r="BD61" s="104"/>
      <c r="BE61" s="104"/>
      <c r="BF61" s="104"/>
      <c r="BG61" s="104"/>
    </row>
    <row r="62" spans="1:72">
      <c r="A62" s="102"/>
      <c r="B62" s="102"/>
      <c r="C62" s="103"/>
      <c r="D62" s="103"/>
      <c r="E62" s="102"/>
      <c r="F62" s="102"/>
      <c r="G62" s="102"/>
      <c r="H62" s="102"/>
      <c r="I62" s="102"/>
      <c r="J62" s="103"/>
      <c r="K62" s="104"/>
      <c r="L62" s="104"/>
      <c r="M62" s="104"/>
      <c r="N62" s="105"/>
      <c r="O62" s="105"/>
      <c r="P62" s="104"/>
      <c r="Q62" s="104"/>
      <c r="R62" s="106"/>
      <c r="S62" s="104"/>
      <c r="T62" s="104"/>
      <c r="U62" s="104"/>
      <c r="V62" s="105"/>
      <c r="W62" s="104"/>
      <c r="X62" s="104"/>
      <c r="Y62" s="104"/>
      <c r="Z62" s="104"/>
      <c r="AA62" s="104"/>
      <c r="AB62" s="104"/>
      <c r="AC62" s="105"/>
      <c r="AD62" s="104"/>
      <c r="AE62" s="104"/>
      <c r="AF62" s="104"/>
      <c r="AG62" s="104"/>
      <c r="AH62" s="104"/>
      <c r="AI62" s="104"/>
      <c r="AJ62" s="104"/>
      <c r="AK62" s="104"/>
      <c r="AL62" s="104"/>
      <c r="AM62" s="105"/>
      <c r="AN62" s="105"/>
      <c r="AO62" s="105"/>
      <c r="AP62" s="104"/>
      <c r="AQ62" s="104"/>
      <c r="AR62" s="104"/>
      <c r="AS62" s="107"/>
      <c r="AT62" s="104"/>
      <c r="AU62" s="104"/>
      <c r="AV62" s="104"/>
      <c r="AW62" s="104"/>
      <c r="AX62" s="104"/>
      <c r="AY62" s="104"/>
      <c r="AZ62" s="105"/>
      <c r="BA62" s="105"/>
      <c r="BB62" s="105"/>
      <c r="BC62" s="105"/>
      <c r="BD62" s="104"/>
      <c r="BE62" s="104"/>
      <c r="BF62" s="104"/>
      <c r="BG62" s="104"/>
      <c r="BH62" s="98"/>
      <c r="BI62" s="98"/>
      <c r="BJ62" s="98"/>
      <c r="BK62" s="98"/>
      <c r="BL62" s="98"/>
      <c r="BM62" s="98"/>
      <c r="BN62" s="98"/>
      <c r="BO62" s="98"/>
      <c r="BS62" s="98"/>
      <c r="BT62" s="98"/>
    </row>
    <row r="63" spans="1:72">
      <c r="A63" s="102"/>
      <c r="B63" s="102"/>
      <c r="C63" s="103"/>
      <c r="D63" s="103"/>
      <c r="E63" s="102"/>
      <c r="F63" s="102"/>
      <c r="G63" s="102"/>
      <c r="H63" s="102"/>
      <c r="I63" s="102"/>
      <c r="J63" s="103"/>
      <c r="K63" s="104"/>
      <c r="L63" s="104"/>
      <c r="M63" s="104"/>
      <c r="N63" s="105"/>
      <c r="O63" s="105"/>
      <c r="P63" s="104"/>
      <c r="Q63" s="104"/>
      <c r="R63" s="105"/>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5"/>
      <c r="AT63" s="104"/>
      <c r="AU63" s="104"/>
      <c r="AV63" s="104"/>
      <c r="AW63" s="104"/>
      <c r="AX63" s="104"/>
      <c r="AY63" s="104"/>
      <c r="AZ63" s="105"/>
      <c r="BA63" s="105"/>
      <c r="BB63" s="105"/>
      <c r="BC63" s="105"/>
      <c r="BD63" s="104"/>
      <c r="BE63" s="104"/>
      <c r="BF63" s="104"/>
      <c r="BG63" s="104"/>
      <c r="BS63" s="98"/>
      <c r="BT63" s="98"/>
    </row>
    <row r="64" spans="1:72">
      <c r="A64" s="102"/>
      <c r="B64" s="102"/>
      <c r="C64" s="103"/>
      <c r="D64" s="103"/>
      <c r="E64" s="102"/>
      <c r="F64" s="102"/>
      <c r="G64" s="102"/>
      <c r="H64" s="102"/>
      <c r="I64" s="102"/>
      <c r="J64" s="103"/>
      <c r="K64" s="104"/>
      <c r="L64" s="104"/>
      <c r="M64" s="104"/>
      <c r="N64" s="105"/>
      <c r="O64" s="105"/>
      <c r="P64" s="104"/>
      <c r="Q64" s="104"/>
      <c r="R64" s="106"/>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7"/>
      <c r="AT64" s="104"/>
      <c r="AU64" s="104"/>
      <c r="AV64" s="104"/>
      <c r="AW64" s="104"/>
      <c r="AX64" s="104"/>
      <c r="AY64" s="104"/>
      <c r="AZ64" s="105"/>
      <c r="BA64" s="105"/>
      <c r="BB64" s="105"/>
      <c r="BC64" s="105"/>
      <c r="BD64" s="104"/>
      <c r="BE64" s="104"/>
      <c r="BF64" s="104"/>
      <c r="BG64" s="104"/>
      <c r="BH64" s="98"/>
      <c r="BI64" s="98"/>
      <c r="BJ64" s="98"/>
      <c r="BK64" s="98"/>
      <c r="BL64" s="98"/>
      <c r="BM64" s="98"/>
      <c r="BN64" s="98"/>
      <c r="BO64" s="98"/>
      <c r="BS64" s="98"/>
      <c r="BT64" s="98"/>
    </row>
    <row r="65" spans="1:72">
      <c r="A65" s="102"/>
      <c r="B65" s="102"/>
      <c r="C65" s="103"/>
      <c r="D65" s="103"/>
      <c r="E65" s="102"/>
      <c r="F65" s="102"/>
      <c r="G65" s="102"/>
      <c r="H65" s="102"/>
      <c r="I65" s="102"/>
      <c r="J65" s="103"/>
      <c r="K65" s="104"/>
      <c r="L65" s="104"/>
      <c r="M65" s="104"/>
      <c r="N65" s="105"/>
      <c r="O65" s="105"/>
      <c r="P65" s="105"/>
      <c r="Q65" s="104"/>
      <c r="R65" s="106"/>
      <c r="S65" s="104"/>
      <c r="T65" s="104"/>
      <c r="U65" s="104"/>
      <c r="V65" s="105"/>
      <c r="W65" s="104"/>
      <c r="X65" s="104"/>
      <c r="Y65" s="104"/>
      <c r="Z65" s="104"/>
      <c r="AA65" s="104"/>
      <c r="AB65" s="104"/>
      <c r="AC65" s="105"/>
      <c r="AD65" s="104"/>
      <c r="AE65" s="104"/>
      <c r="AF65" s="104"/>
      <c r="AG65" s="104"/>
      <c r="AH65" s="104"/>
      <c r="AI65" s="104"/>
      <c r="AJ65" s="104"/>
      <c r="AK65" s="104"/>
      <c r="AL65" s="104"/>
      <c r="AM65" s="104"/>
      <c r="AN65" s="104"/>
      <c r="AO65" s="104"/>
      <c r="AP65" s="104"/>
      <c r="AQ65" s="104"/>
      <c r="AR65" s="104"/>
      <c r="AS65" s="107"/>
      <c r="AT65" s="104"/>
      <c r="AU65" s="104"/>
      <c r="AV65" s="104"/>
      <c r="AW65" s="104"/>
      <c r="AX65" s="104"/>
      <c r="AY65" s="105"/>
      <c r="AZ65" s="105"/>
      <c r="BA65" s="105"/>
      <c r="BB65" s="105"/>
      <c r="BC65" s="105"/>
      <c r="BD65" s="104"/>
      <c r="BE65" s="104"/>
      <c r="BF65" s="104"/>
      <c r="BG65" s="104"/>
      <c r="BH65" s="98"/>
      <c r="BI65" s="98"/>
      <c r="BJ65" s="98"/>
      <c r="BK65" s="98"/>
      <c r="BL65" s="98"/>
      <c r="BM65" s="98"/>
      <c r="BN65" s="98"/>
      <c r="BO65" s="98"/>
      <c r="BS65" s="98"/>
      <c r="BT65" s="98"/>
    </row>
    <row r="66" spans="1:72">
      <c r="A66" s="102"/>
      <c r="B66" s="102"/>
      <c r="C66" s="103"/>
      <c r="D66" s="103"/>
      <c r="E66" s="102"/>
      <c r="F66" s="102"/>
      <c r="G66" s="102"/>
      <c r="H66" s="102"/>
      <c r="I66" s="102"/>
      <c r="J66" s="103"/>
      <c r="K66" s="104"/>
      <c r="L66" s="104"/>
      <c r="M66" s="104"/>
      <c r="N66" s="104"/>
      <c r="O66" s="104"/>
      <c r="P66" s="104"/>
      <c r="Q66" s="104"/>
      <c r="R66" s="105"/>
      <c r="S66" s="104"/>
      <c r="T66" s="104"/>
      <c r="U66" s="104"/>
      <c r="V66" s="104"/>
      <c r="W66" s="104"/>
      <c r="X66" s="104"/>
      <c r="Y66" s="104"/>
      <c r="Z66" s="104"/>
      <c r="AA66" s="104"/>
      <c r="AB66" s="104"/>
      <c r="AC66" s="105"/>
      <c r="AD66" s="104"/>
      <c r="AE66" s="104"/>
      <c r="AF66" s="104"/>
      <c r="AG66" s="104"/>
      <c r="AH66" s="104"/>
      <c r="AI66" s="104"/>
      <c r="AJ66" s="104"/>
      <c r="AK66" s="104"/>
      <c r="AL66" s="104"/>
      <c r="AM66" s="104"/>
      <c r="AN66" s="104"/>
      <c r="AO66" s="104"/>
      <c r="AP66" s="104"/>
      <c r="AQ66" s="104"/>
      <c r="AR66" s="104"/>
      <c r="AS66" s="107"/>
      <c r="AT66" s="104"/>
      <c r="AU66" s="104"/>
      <c r="AV66" s="104"/>
      <c r="AW66" s="104"/>
      <c r="AX66" s="104"/>
      <c r="AY66" s="104"/>
      <c r="AZ66" s="104"/>
      <c r="BA66" s="104"/>
      <c r="BB66" s="105"/>
      <c r="BC66" s="105"/>
      <c r="BD66" s="104"/>
      <c r="BE66" s="104"/>
      <c r="BF66" s="104"/>
      <c r="BG66" s="104"/>
      <c r="BS66" s="98"/>
      <c r="BT66" s="98"/>
    </row>
    <row r="67" spans="1:72">
      <c r="A67" s="102"/>
      <c r="B67" s="102"/>
      <c r="C67" s="103"/>
      <c r="D67" s="103"/>
      <c r="E67" s="102"/>
      <c r="F67" s="102"/>
      <c r="G67" s="102"/>
      <c r="H67" s="102"/>
      <c r="I67" s="102"/>
      <c r="J67" s="103"/>
      <c r="K67" s="104"/>
      <c r="L67" s="104"/>
      <c r="M67" s="104"/>
      <c r="N67" s="104"/>
      <c r="O67" s="104"/>
      <c r="P67" s="104"/>
      <c r="Q67" s="104"/>
      <c r="R67" s="106"/>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7"/>
      <c r="AT67" s="104"/>
      <c r="AU67" s="104"/>
      <c r="AV67" s="104"/>
      <c r="AW67" s="104"/>
      <c r="AX67" s="104"/>
      <c r="AY67" s="104"/>
      <c r="AZ67" s="104"/>
      <c r="BA67" s="105"/>
      <c r="BB67" s="105"/>
      <c r="BC67" s="105"/>
      <c r="BD67" s="104"/>
      <c r="BE67" s="104"/>
      <c r="BF67" s="104"/>
      <c r="BG67" s="104"/>
      <c r="BH67" s="98"/>
      <c r="BI67" s="98"/>
      <c r="BJ67" s="98"/>
      <c r="BK67" s="98"/>
      <c r="BL67" s="98"/>
      <c r="BM67" s="98"/>
      <c r="BN67" s="98"/>
      <c r="BO67" s="98"/>
      <c r="BS67" s="98"/>
      <c r="BT67" s="98"/>
    </row>
    <row r="68" spans="1:72">
      <c r="A68" s="102"/>
      <c r="B68" s="102"/>
      <c r="C68" s="103"/>
      <c r="D68" s="103"/>
      <c r="E68" s="102"/>
      <c r="F68" s="102"/>
      <c r="G68" s="102"/>
      <c r="H68" s="102"/>
      <c r="I68" s="102"/>
      <c r="J68" s="103"/>
      <c r="K68" s="104"/>
      <c r="L68" s="104"/>
      <c r="M68" s="104"/>
      <c r="N68" s="105"/>
      <c r="O68" s="104"/>
      <c r="P68" s="104"/>
      <c r="Q68" s="104"/>
      <c r="R68" s="106"/>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7"/>
      <c r="AT68" s="104"/>
      <c r="AU68" s="104"/>
      <c r="AV68" s="104"/>
      <c r="AW68" s="104"/>
      <c r="AX68" s="104"/>
      <c r="AY68" s="104"/>
      <c r="AZ68" s="104"/>
      <c r="BA68" s="105"/>
      <c r="BB68" s="105"/>
      <c r="BC68" s="105"/>
      <c r="BD68" s="104"/>
      <c r="BE68" s="104"/>
      <c r="BF68" s="104"/>
      <c r="BG68" s="104"/>
      <c r="BS68" s="98"/>
      <c r="BT68" s="98"/>
    </row>
    <row r="69" spans="1:72">
      <c r="A69" s="102"/>
      <c r="B69" s="102"/>
      <c r="C69" s="103"/>
      <c r="D69" s="103"/>
      <c r="E69" s="102"/>
      <c r="F69" s="102"/>
      <c r="G69" s="102"/>
      <c r="H69" s="102"/>
      <c r="I69" s="102"/>
      <c r="J69" s="103"/>
      <c r="K69" s="104"/>
      <c r="L69" s="104"/>
      <c r="M69" s="104"/>
      <c r="N69" s="104"/>
      <c r="O69" s="104"/>
      <c r="P69" s="104"/>
      <c r="Q69" s="104"/>
      <c r="R69" s="106"/>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5"/>
      <c r="AT69" s="104"/>
      <c r="AU69" s="104"/>
      <c r="AV69" s="104"/>
      <c r="AW69" s="104"/>
      <c r="AX69" s="104"/>
      <c r="AY69" s="104"/>
      <c r="AZ69" s="104"/>
      <c r="BA69" s="104"/>
      <c r="BB69" s="105"/>
      <c r="BC69" s="105"/>
      <c r="BD69" s="104"/>
      <c r="BE69" s="104"/>
      <c r="BF69" s="104"/>
      <c r="BG69" s="104"/>
      <c r="BH69" s="98"/>
      <c r="BI69" s="98"/>
      <c r="BJ69" s="98"/>
      <c r="BK69" s="98"/>
      <c r="BL69" s="98"/>
      <c r="BM69" s="98"/>
      <c r="BN69" s="98"/>
      <c r="BO69" s="98"/>
      <c r="BS69" s="98"/>
      <c r="BT69" s="98"/>
    </row>
    <row r="70" spans="1:72">
      <c r="A70" s="102"/>
      <c r="B70" s="102"/>
      <c r="C70" s="103"/>
      <c r="D70" s="103"/>
      <c r="E70" s="102"/>
      <c r="F70" s="102"/>
      <c r="G70" s="102"/>
      <c r="H70" s="102"/>
      <c r="I70" s="102"/>
      <c r="J70" s="103"/>
      <c r="K70" s="104"/>
      <c r="L70" s="104"/>
      <c r="M70" s="104"/>
      <c r="N70" s="104"/>
      <c r="O70" s="104"/>
      <c r="P70" s="104"/>
      <c r="Q70" s="104"/>
      <c r="R70" s="105"/>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5"/>
      <c r="AT70" s="104"/>
      <c r="AU70" s="104"/>
      <c r="AV70" s="104"/>
      <c r="AW70" s="104"/>
      <c r="AX70" s="104"/>
      <c r="AY70" s="104"/>
      <c r="AZ70" s="104"/>
      <c r="BA70" s="104"/>
      <c r="BB70" s="105"/>
      <c r="BC70" s="107"/>
      <c r="BD70" s="104"/>
      <c r="BE70" s="104"/>
      <c r="BF70" s="104"/>
      <c r="BG70" s="104"/>
    </row>
    <row r="71" spans="1:72">
      <c r="A71" s="102"/>
      <c r="B71" s="102"/>
      <c r="C71" s="103"/>
      <c r="D71" s="103"/>
      <c r="E71" s="102"/>
      <c r="F71" s="102"/>
      <c r="G71" s="102"/>
      <c r="H71" s="102"/>
      <c r="I71" s="102"/>
      <c r="J71" s="103"/>
      <c r="K71" s="104"/>
      <c r="L71" s="104"/>
      <c r="M71" s="104"/>
      <c r="N71" s="105"/>
      <c r="O71" s="104"/>
      <c r="P71" s="105"/>
      <c r="Q71" s="104"/>
      <c r="R71" s="106"/>
      <c r="S71" s="104"/>
      <c r="T71" s="104"/>
      <c r="U71" s="104"/>
      <c r="V71" s="105"/>
      <c r="W71" s="104"/>
      <c r="X71" s="104"/>
      <c r="Y71" s="104"/>
      <c r="Z71" s="104"/>
      <c r="AA71" s="104"/>
      <c r="AB71" s="104"/>
      <c r="AC71" s="105"/>
      <c r="AD71" s="104"/>
      <c r="AE71" s="104"/>
      <c r="AF71" s="104"/>
      <c r="AG71" s="104"/>
      <c r="AH71" s="104"/>
      <c r="AI71" s="104"/>
      <c r="AJ71" s="104"/>
      <c r="AK71" s="104"/>
      <c r="AL71" s="104"/>
      <c r="AM71" s="104"/>
      <c r="AN71" s="104"/>
      <c r="AO71" s="104"/>
      <c r="AP71" s="104"/>
      <c r="AQ71" s="104"/>
      <c r="AR71" s="104"/>
      <c r="AS71" s="107"/>
      <c r="AT71" s="104"/>
      <c r="AU71" s="104"/>
      <c r="AV71" s="104"/>
      <c r="AW71" s="104"/>
      <c r="AX71" s="104"/>
      <c r="AY71" s="105"/>
      <c r="AZ71" s="104"/>
      <c r="BA71" s="105"/>
      <c r="BB71" s="105"/>
      <c r="BC71" s="105"/>
      <c r="BD71" s="104"/>
      <c r="BE71" s="104"/>
      <c r="BF71" s="104"/>
      <c r="BG71" s="104"/>
      <c r="BH71" s="98"/>
      <c r="BI71" s="98"/>
      <c r="BJ71" s="98"/>
      <c r="BK71" s="98"/>
      <c r="BL71" s="98"/>
      <c r="BM71" s="98"/>
      <c r="BN71" s="98"/>
      <c r="BO71" s="98"/>
      <c r="BS71" s="98"/>
      <c r="BT71" s="98"/>
    </row>
    <row r="72" spans="1:72">
      <c r="A72" s="102"/>
      <c r="B72" s="102"/>
      <c r="C72" s="103"/>
      <c r="D72" s="103"/>
      <c r="E72" s="102"/>
      <c r="F72" s="102"/>
      <c r="G72" s="102"/>
      <c r="H72" s="102"/>
      <c r="I72" s="102"/>
      <c r="J72" s="103"/>
      <c r="K72" s="104"/>
      <c r="L72" s="104"/>
      <c r="M72" s="104"/>
      <c r="N72" s="105"/>
      <c r="O72" s="105"/>
      <c r="P72" s="105"/>
      <c r="Q72" s="104"/>
      <c r="R72" s="105"/>
      <c r="S72" s="104"/>
      <c r="T72" s="104"/>
      <c r="U72" s="104"/>
      <c r="V72" s="105"/>
      <c r="W72" s="104"/>
      <c r="X72" s="104"/>
      <c r="Y72" s="104"/>
      <c r="Z72" s="104"/>
      <c r="AA72" s="104"/>
      <c r="AB72" s="104"/>
      <c r="AC72" s="105"/>
      <c r="AD72" s="104"/>
      <c r="AE72" s="104"/>
      <c r="AF72" s="104"/>
      <c r="AG72" s="104"/>
      <c r="AH72" s="104"/>
      <c r="AI72" s="104"/>
      <c r="AJ72" s="104"/>
      <c r="AK72" s="104"/>
      <c r="AL72" s="104"/>
      <c r="AM72" s="104"/>
      <c r="AN72" s="104"/>
      <c r="AO72" s="104"/>
      <c r="AP72" s="104"/>
      <c r="AQ72" s="104"/>
      <c r="AR72" s="104"/>
      <c r="AS72" s="105"/>
      <c r="AT72" s="104"/>
      <c r="AU72" s="104"/>
      <c r="AV72" s="104"/>
      <c r="AW72" s="104"/>
      <c r="AX72" s="104"/>
      <c r="AY72" s="105"/>
      <c r="AZ72" s="105"/>
      <c r="BA72" s="105"/>
      <c r="BB72" s="105"/>
      <c r="BC72" s="105"/>
      <c r="BD72" s="104"/>
      <c r="BE72" s="104"/>
      <c r="BF72" s="104"/>
      <c r="BG72" s="104"/>
      <c r="BS72" s="98"/>
      <c r="BT72" s="98"/>
    </row>
    <row r="73" spans="1:72">
      <c r="A73" s="102"/>
      <c r="B73" s="102"/>
      <c r="C73" s="103"/>
      <c r="D73" s="103"/>
      <c r="E73" s="102"/>
      <c r="F73" s="102"/>
      <c r="G73" s="102"/>
      <c r="H73" s="102"/>
      <c r="I73" s="102"/>
      <c r="J73" s="103"/>
      <c r="K73" s="104"/>
      <c r="L73" s="104"/>
      <c r="M73" s="104"/>
      <c r="N73" s="104"/>
      <c r="O73" s="104"/>
      <c r="P73" s="104"/>
      <c r="Q73" s="104"/>
      <c r="R73" s="106"/>
      <c r="S73" s="104"/>
      <c r="T73" s="104"/>
      <c r="U73" s="104"/>
      <c r="V73" s="104"/>
      <c r="W73" s="104"/>
      <c r="X73" s="104"/>
      <c r="Y73" s="104"/>
      <c r="Z73" s="104"/>
      <c r="AA73" s="104"/>
      <c r="AB73" s="104"/>
      <c r="AC73" s="104"/>
      <c r="AD73" s="104"/>
      <c r="AE73" s="104"/>
      <c r="AF73" s="104"/>
      <c r="AG73" s="104"/>
      <c r="AH73" s="104"/>
      <c r="AI73" s="104"/>
      <c r="AJ73" s="104"/>
      <c r="AK73" s="104"/>
      <c r="AL73" s="104"/>
      <c r="AM73" s="104"/>
      <c r="AN73" s="104"/>
      <c r="AO73" s="104"/>
      <c r="AP73" s="104"/>
      <c r="AQ73" s="104"/>
      <c r="AR73" s="104"/>
      <c r="AS73" s="105"/>
      <c r="AT73" s="104"/>
      <c r="AU73" s="104"/>
      <c r="AV73" s="104"/>
      <c r="AW73" s="104"/>
      <c r="AX73" s="104"/>
      <c r="AY73" s="104"/>
      <c r="AZ73" s="104"/>
      <c r="BA73" s="104"/>
      <c r="BB73" s="105"/>
      <c r="BC73" s="105"/>
      <c r="BD73" s="104"/>
      <c r="BE73" s="104"/>
      <c r="BF73" s="104"/>
      <c r="BG73" s="104"/>
      <c r="BS73" s="98"/>
      <c r="BT73" s="98"/>
    </row>
    <row r="74" spans="1:72">
      <c r="A74" s="102"/>
      <c r="B74" s="102"/>
      <c r="C74" s="103"/>
      <c r="D74" s="103"/>
      <c r="E74" s="102"/>
      <c r="F74" s="102"/>
      <c r="G74" s="102"/>
      <c r="H74" s="102"/>
      <c r="I74" s="102"/>
      <c r="J74" s="103"/>
      <c r="K74" s="104"/>
      <c r="L74" s="104"/>
      <c r="M74" s="104"/>
      <c r="N74" s="104"/>
      <c r="O74" s="104"/>
      <c r="P74" s="104"/>
      <c r="Q74" s="104"/>
      <c r="R74" s="106"/>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7"/>
      <c r="AT74" s="104"/>
      <c r="AU74" s="104"/>
      <c r="AV74" s="104"/>
      <c r="AW74" s="104"/>
      <c r="AX74" s="104"/>
      <c r="AY74" s="104"/>
      <c r="AZ74" s="104"/>
      <c r="BA74" s="104"/>
      <c r="BB74" s="105"/>
      <c r="BC74" s="105"/>
      <c r="BD74" s="104"/>
      <c r="BE74" s="104"/>
      <c r="BF74" s="104"/>
      <c r="BG74" s="104"/>
      <c r="BS74" s="98"/>
      <c r="BT74" s="98"/>
    </row>
    <row r="75" spans="1:72">
      <c r="A75" s="102"/>
      <c r="B75" s="102"/>
      <c r="C75" s="103"/>
      <c r="D75" s="103"/>
      <c r="E75" s="102"/>
      <c r="F75" s="102"/>
      <c r="G75" s="102"/>
      <c r="H75" s="102"/>
      <c r="I75" s="102"/>
      <c r="J75" s="103"/>
      <c r="K75" s="104"/>
      <c r="L75" s="104"/>
      <c r="M75" s="104"/>
      <c r="N75" s="105"/>
      <c r="O75" s="105"/>
      <c r="P75" s="104"/>
      <c r="Q75" s="104"/>
      <c r="R75" s="106"/>
      <c r="S75" s="104"/>
      <c r="T75" s="104"/>
      <c r="U75" s="104"/>
      <c r="V75" s="104"/>
      <c r="W75" s="104"/>
      <c r="X75" s="104"/>
      <c r="Y75" s="104"/>
      <c r="Z75" s="104"/>
      <c r="AA75" s="104"/>
      <c r="AB75" s="104"/>
      <c r="AC75" s="104"/>
      <c r="AD75" s="104"/>
      <c r="AE75" s="104"/>
      <c r="AF75" s="104"/>
      <c r="AG75" s="104"/>
      <c r="AH75" s="104"/>
      <c r="AI75" s="104"/>
      <c r="AJ75" s="104"/>
      <c r="AK75" s="104"/>
      <c r="AL75" s="104"/>
      <c r="AM75" s="104"/>
      <c r="AN75" s="104"/>
      <c r="AO75" s="104"/>
      <c r="AP75" s="104"/>
      <c r="AQ75" s="104"/>
      <c r="AR75" s="104"/>
      <c r="AS75" s="107"/>
      <c r="AT75" s="104"/>
      <c r="AU75" s="104"/>
      <c r="AV75" s="104"/>
      <c r="AW75" s="104"/>
      <c r="AX75" s="104"/>
      <c r="AY75" s="104"/>
      <c r="AZ75" s="105"/>
      <c r="BA75" s="105"/>
      <c r="BB75" s="105"/>
      <c r="BC75" s="105"/>
      <c r="BD75" s="104"/>
      <c r="BE75" s="104"/>
      <c r="BF75" s="104"/>
      <c r="BG75" s="104"/>
      <c r="BH75" s="98"/>
      <c r="BI75" s="98"/>
      <c r="BJ75" s="98"/>
      <c r="BK75" s="98"/>
      <c r="BL75" s="98"/>
      <c r="BM75" s="98"/>
      <c r="BN75" s="98"/>
      <c r="BO75" s="98"/>
    </row>
    <row r="76" spans="1:72">
      <c r="A76" s="102"/>
      <c r="B76" s="102"/>
      <c r="C76" s="103"/>
      <c r="D76" s="103"/>
      <c r="E76" s="102"/>
      <c r="F76" s="102"/>
      <c r="G76" s="102"/>
      <c r="H76" s="102"/>
      <c r="I76" s="102"/>
      <c r="J76" s="103"/>
      <c r="K76" s="104"/>
      <c r="L76" s="104"/>
      <c r="M76" s="104"/>
      <c r="N76" s="105"/>
      <c r="O76" s="105"/>
      <c r="P76" s="105"/>
      <c r="Q76" s="104"/>
      <c r="R76" s="105"/>
      <c r="S76" s="104"/>
      <c r="T76" s="104"/>
      <c r="U76" s="104"/>
      <c r="V76" s="105"/>
      <c r="W76" s="104"/>
      <c r="X76" s="104"/>
      <c r="Y76" s="104"/>
      <c r="Z76" s="104"/>
      <c r="AA76" s="104"/>
      <c r="AB76" s="104"/>
      <c r="AC76" s="105"/>
      <c r="AD76" s="104"/>
      <c r="AE76" s="104"/>
      <c r="AF76" s="104"/>
      <c r="AG76" s="104"/>
      <c r="AH76" s="104"/>
      <c r="AI76" s="104"/>
      <c r="AJ76" s="104"/>
      <c r="AK76" s="104"/>
      <c r="AL76" s="104"/>
      <c r="AM76" s="104"/>
      <c r="AN76" s="104"/>
      <c r="AO76" s="104"/>
      <c r="AP76" s="104"/>
      <c r="AQ76" s="104"/>
      <c r="AR76" s="104"/>
      <c r="AS76" s="107"/>
      <c r="AT76" s="104"/>
      <c r="AU76" s="104"/>
      <c r="AV76" s="104"/>
      <c r="AW76" s="104"/>
      <c r="AX76" s="104"/>
      <c r="AY76" s="105"/>
      <c r="AZ76" s="105"/>
      <c r="BA76" s="105"/>
      <c r="BB76" s="105"/>
      <c r="BC76" s="105"/>
      <c r="BD76" s="104"/>
      <c r="BE76" s="104"/>
      <c r="BF76" s="104"/>
      <c r="BG76" s="104"/>
      <c r="BS76" s="98"/>
      <c r="BT76" s="98"/>
    </row>
    <row r="77" spans="1:72">
      <c r="A77" s="102"/>
      <c r="B77" s="102"/>
      <c r="C77" s="103"/>
      <c r="D77" s="103"/>
      <c r="E77" s="102"/>
      <c r="F77" s="102"/>
      <c r="G77" s="102"/>
      <c r="H77" s="102"/>
      <c r="I77" s="102"/>
      <c r="J77" s="103"/>
      <c r="K77" s="104"/>
      <c r="L77" s="104"/>
      <c r="M77" s="104"/>
      <c r="N77" s="104"/>
      <c r="O77" s="104"/>
      <c r="P77" s="104"/>
      <c r="Q77" s="104"/>
      <c r="R77" s="105"/>
      <c r="S77" s="104"/>
      <c r="T77" s="104"/>
      <c r="U77" s="104"/>
      <c r="V77" s="104"/>
      <c r="W77" s="104"/>
      <c r="X77" s="104"/>
      <c r="Y77" s="104"/>
      <c r="Z77" s="104"/>
      <c r="AA77" s="104"/>
      <c r="AB77" s="104"/>
      <c r="AC77" s="104"/>
      <c r="AD77" s="104"/>
      <c r="AE77" s="104"/>
      <c r="AF77" s="104"/>
      <c r="AG77" s="104"/>
      <c r="AH77" s="104"/>
      <c r="AI77" s="104"/>
      <c r="AJ77" s="104"/>
      <c r="AK77" s="104"/>
      <c r="AL77" s="104"/>
      <c r="AM77" s="104"/>
      <c r="AN77" s="104"/>
      <c r="AO77" s="104"/>
      <c r="AP77" s="104"/>
      <c r="AQ77" s="104"/>
      <c r="AR77" s="104"/>
      <c r="AS77" s="105"/>
      <c r="AT77" s="104"/>
      <c r="AU77" s="104"/>
      <c r="AV77" s="104"/>
      <c r="AW77" s="104"/>
      <c r="AX77" s="104"/>
      <c r="AY77" s="104"/>
      <c r="AZ77" s="104"/>
      <c r="BA77" s="104"/>
      <c r="BB77" s="105"/>
      <c r="BC77" s="105"/>
      <c r="BD77" s="104"/>
      <c r="BE77" s="104"/>
      <c r="BF77" s="104"/>
      <c r="BG77" s="104"/>
    </row>
    <row r="78" spans="1:72">
      <c r="A78" s="102"/>
      <c r="B78" s="102"/>
      <c r="C78" s="103"/>
      <c r="D78" s="103"/>
      <c r="E78" s="102"/>
      <c r="F78" s="102"/>
      <c r="G78" s="102"/>
      <c r="H78" s="102"/>
      <c r="I78" s="102"/>
      <c r="J78" s="103"/>
      <c r="K78" s="104"/>
      <c r="L78" s="104"/>
      <c r="M78" s="104"/>
      <c r="N78" s="104"/>
      <c r="O78" s="104"/>
      <c r="P78" s="105"/>
      <c r="Q78" s="104"/>
      <c r="R78" s="106"/>
      <c r="S78" s="104"/>
      <c r="T78" s="104"/>
      <c r="U78" s="104"/>
      <c r="V78" s="105"/>
      <c r="W78" s="104"/>
      <c r="X78" s="104"/>
      <c r="Y78" s="104"/>
      <c r="Z78" s="104"/>
      <c r="AA78" s="104"/>
      <c r="AB78" s="104"/>
      <c r="AC78" s="105"/>
      <c r="AD78" s="104"/>
      <c r="AE78" s="104"/>
      <c r="AF78" s="104"/>
      <c r="AG78" s="104"/>
      <c r="AH78" s="104"/>
      <c r="AI78" s="104"/>
      <c r="AJ78" s="104"/>
      <c r="AK78" s="104"/>
      <c r="AL78" s="104"/>
      <c r="AM78" s="104"/>
      <c r="AN78" s="104"/>
      <c r="AO78" s="104"/>
      <c r="AP78" s="104"/>
      <c r="AQ78" s="104"/>
      <c r="AR78" s="104"/>
      <c r="AS78" s="107"/>
      <c r="AT78" s="104"/>
      <c r="AU78" s="104"/>
      <c r="AV78" s="104"/>
      <c r="AW78" s="104"/>
      <c r="AX78" s="104"/>
      <c r="AY78" s="105"/>
      <c r="AZ78" s="104"/>
      <c r="BA78" s="104"/>
      <c r="BB78" s="105"/>
      <c r="BC78" s="105"/>
      <c r="BD78" s="104"/>
      <c r="BE78" s="104"/>
      <c r="BF78" s="104"/>
      <c r="BG78" s="104"/>
    </row>
    <row r="79" spans="1:72">
      <c r="A79" s="102"/>
      <c r="B79" s="102"/>
      <c r="C79" s="103"/>
      <c r="D79" s="103"/>
      <c r="E79" s="102"/>
      <c r="F79" s="102"/>
      <c r="G79" s="102"/>
      <c r="H79" s="102"/>
      <c r="I79" s="102"/>
      <c r="J79" s="103"/>
      <c r="K79" s="104"/>
      <c r="L79" s="104"/>
      <c r="M79" s="104"/>
      <c r="N79" s="105"/>
      <c r="O79" s="104"/>
      <c r="P79" s="104"/>
      <c r="Q79" s="104"/>
      <c r="R79" s="106"/>
      <c r="S79" s="104"/>
      <c r="T79" s="104"/>
      <c r="U79" s="104"/>
      <c r="V79" s="104"/>
      <c r="W79" s="104"/>
      <c r="X79" s="104"/>
      <c r="Y79" s="104"/>
      <c r="Z79" s="104"/>
      <c r="AA79" s="104"/>
      <c r="AB79" s="104"/>
      <c r="AC79" s="104"/>
      <c r="AD79" s="104"/>
      <c r="AE79" s="104"/>
      <c r="AF79" s="104"/>
      <c r="AG79" s="104"/>
      <c r="AH79" s="104"/>
      <c r="AI79" s="104"/>
      <c r="AJ79" s="104"/>
      <c r="AK79" s="104"/>
      <c r="AL79" s="104"/>
      <c r="AM79" s="104"/>
      <c r="AN79" s="104"/>
      <c r="AO79" s="104"/>
      <c r="AP79" s="104"/>
      <c r="AQ79" s="104"/>
      <c r="AR79" s="104"/>
      <c r="AS79" s="105"/>
      <c r="AT79" s="104"/>
      <c r="AU79" s="104"/>
      <c r="AV79" s="104"/>
      <c r="AW79" s="104"/>
      <c r="AX79" s="104"/>
      <c r="AY79" s="104"/>
      <c r="AZ79" s="104"/>
      <c r="BA79" s="105"/>
      <c r="BB79" s="105"/>
      <c r="BC79" s="105"/>
      <c r="BD79" s="104"/>
      <c r="BE79" s="104"/>
      <c r="BF79" s="104"/>
      <c r="BG79" s="104"/>
      <c r="BS79" s="98"/>
      <c r="BT79" s="98"/>
    </row>
    <row r="80" spans="1:72">
      <c r="A80" s="102"/>
      <c r="B80" s="102"/>
      <c r="C80" s="103"/>
      <c r="D80" s="103"/>
      <c r="E80" s="102"/>
      <c r="F80" s="102"/>
      <c r="G80" s="102"/>
      <c r="H80" s="102"/>
      <c r="I80" s="102"/>
      <c r="J80" s="103"/>
      <c r="K80" s="104"/>
      <c r="L80" s="104"/>
      <c r="M80" s="104"/>
      <c r="N80" s="104"/>
      <c r="O80" s="104"/>
      <c r="P80" s="104"/>
      <c r="Q80" s="104"/>
      <c r="R80" s="106"/>
      <c r="S80" s="104"/>
      <c r="T80" s="104"/>
      <c r="U80" s="104"/>
      <c r="V80" s="104"/>
      <c r="W80" s="104"/>
      <c r="X80" s="104"/>
      <c r="Y80" s="104"/>
      <c r="Z80" s="104"/>
      <c r="AA80" s="104"/>
      <c r="AB80" s="104"/>
      <c r="AC80" s="105"/>
      <c r="AD80" s="104"/>
      <c r="AE80" s="104"/>
      <c r="AF80" s="104"/>
      <c r="AG80" s="104"/>
      <c r="AH80" s="104"/>
      <c r="AI80" s="104"/>
      <c r="AJ80" s="104"/>
      <c r="AK80" s="104"/>
      <c r="AL80" s="104"/>
      <c r="AM80" s="104"/>
      <c r="AN80" s="104"/>
      <c r="AO80" s="104"/>
      <c r="AP80" s="104"/>
      <c r="AQ80" s="104"/>
      <c r="AR80" s="104"/>
      <c r="AS80" s="107"/>
      <c r="AT80" s="104"/>
      <c r="AU80" s="104"/>
      <c r="AV80" s="104"/>
      <c r="AW80" s="104"/>
      <c r="AX80" s="104"/>
      <c r="AY80" s="104"/>
      <c r="AZ80" s="104"/>
      <c r="BA80" s="104"/>
      <c r="BB80" s="105"/>
      <c r="BC80" s="105"/>
      <c r="BD80" s="104"/>
      <c r="BE80" s="104"/>
      <c r="BF80" s="104"/>
      <c r="BG80" s="104"/>
      <c r="BH80" s="98"/>
      <c r="BI80" s="98"/>
      <c r="BJ80" s="98"/>
      <c r="BK80" s="98"/>
      <c r="BL80" s="98"/>
      <c r="BM80" s="98"/>
      <c r="BN80" s="98"/>
      <c r="BO80" s="98"/>
      <c r="BS80" s="98"/>
      <c r="BT80" s="98"/>
    </row>
    <row r="81" spans="1:72">
      <c r="A81" s="102"/>
      <c r="B81" s="102"/>
      <c r="C81" s="103"/>
      <c r="D81" s="103"/>
      <c r="E81" s="102"/>
      <c r="F81" s="102"/>
      <c r="G81" s="102"/>
      <c r="H81" s="102"/>
      <c r="I81" s="102"/>
      <c r="J81" s="103"/>
      <c r="K81" s="104"/>
      <c r="L81" s="104"/>
      <c r="M81" s="104"/>
      <c r="N81" s="105"/>
      <c r="O81" s="104"/>
      <c r="P81" s="104"/>
      <c r="Q81" s="104"/>
      <c r="R81" s="106"/>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5"/>
      <c r="AQ81" s="105"/>
      <c r="AR81" s="105"/>
      <c r="AS81" s="107"/>
      <c r="AT81" s="104"/>
      <c r="AU81" s="105"/>
      <c r="AV81" s="105"/>
      <c r="AW81" s="105"/>
      <c r="AX81" s="104"/>
      <c r="AY81" s="104"/>
      <c r="AZ81" s="104"/>
      <c r="BA81" s="104"/>
      <c r="BB81" s="105"/>
      <c r="BC81" s="105"/>
      <c r="BD81" s="104"/>
      <c r="BE81" s="104"/>
      <c r="BF81" s="104"/>
      <c r="BG81" s="104"/>
      <c r="BH81" s="98"/>
      <c r="BI81" s="98"/>
      <c r="BJ81" s="98"/>
      <c r="BK81" s="98"/>
      <c r="BL81" s="98"/>
      <c r="BM81" s="98"/>
      <c r="BN81" s="98"/>
      <c r="BO81" s="98"/>
      <c r="BS81" s="98"/>
      <c r="BT81" s="98"/>
    </row>
    <row r="82" spans="1:72">
      <c r="A82" s="102"/>
      <c r="B82" s="102"/>
      <c r="C82" s="103"/>
      <c r="D82" s="103"/>
      <c r="E82" s="102"/>
      <c r="F82" s="102"/>
      <c r="G82" s="102"/>
      <c r="H82" s="102"/>
      <c r="I82" s="102"/>
      <c r="J82" s="103"/>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4"/>
      <c r="BE82" s="104"/>
      <c r="BF82" s="104"/>
      <c r="BG82" s="104"/>
      <c r="BH82" s="98"/>
      <c r="BI82" s="98"/>
      <c r="BJ82" s="98"/>
      <c r="BK82" s="98"/>
      <c r="BL82" s="98"/>
      <c r="BM82" s="98"/>
      <c r="BN82" s="98"/>
      <c r="BO82" s="98"/>
      <c r="BS82" s="98"/>
      <c r="BT82" s="98"/>
    </row>
    <row r="83" spans="1:72">
      <c r="A83" s="102"/>
      <c r="B83" s="102"/>
      <c r="C83" s="103"/>
      <c r="D83" s="103"/>
      <c r="E83" s="102"/>
      <c r="F83" s="102"/>
      <c r="G83" s="102"/>
      <c r="H83" s="102"/>
      <c r="I83" s="102"/>
      <c r="J83" s="103"/>
      <c r="K83" s="104"/>
      <c r="L83" s="104"/>
      <c r="M83" s="104"/>
      <c r="N83" s="105"/>
      <c r="O83" s="105"/>
      <c r="P83" s="105"/>
      <c r="Q83" s="104"/>
      <c r="R83" s="105"/>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04"/>
      <c r="AP83" s="104"/>
      <c r="AQ83" s="104"/>
      <c r="AR83" s="104"/>
      <c r="AS83" s="105"/>
      <c r="AT83" s="104"/>
      <c r="AU83" s="104"/>
      <c r="AV83" s="104"/>
      <c r="AW83" s="104"/>
      <c r="AX83" s="104"/>
      <c r="AY83" s="105"/>
      <c r="AZ83" s="105"/>
      <c r="BA83" s="105"/>
      <c r="BB83" s="105"/>
      <c r="BC83" s="105"/>
      <c r="BD83" s="104"/>
      <c r="BE83" s="104"/>
      <c r="BF83" s="104"/>
      <c r="BG83" s="104"/>
      <c r="BS83" s="98"/>
      <c r="BT83" s="98"/>
    </row>
    <row r="84" spans="1:72">
      <c r="A84" s="102"/>
      <c r="B84" s="102"/>
      <c r="C84" s="103"/>
      <c r="D84" s="103"/>
      <c r="E84" s="102"/>
      <c r="F84" s="102"/>
      <c r="G84" s="102"/>
      <c r="H84" s="102"/>
      <c r="I84" s="102"/>
      <c r="J84" s="103"/>
      <c r="K84" s="104"/>
      <c r="L84" s="104"/>
      <c r="M84" s="104"/>
      <c r="N84" s="104"/>
      <c r="O84" s="105"/>
      <c r="P84" s="105"/>
      <c r="Q84" s="104"/>
      <c r="R84" s="106"/>
      <c r="S84" s="104"/>
      <c r="T84" s="104"/>
      <c r="U84" s="104"/>
      <c r="V84" s="105"/>
      <c r="W84" s="104"/>
      <c r="X84" s="104"/>
      <c r="Y84" s="104"/>
      <c r="Z84" s="104"/>
      <c r="AA84" s="104"/>
      <c r="AB84" s="104"/>
      <c r="AC84" s="105"/>
      <c r="AD84" s="104"/>
      <c r="AE84" s="104"/>
      <c r="AF84" s="104"/>
      <c r="AG84" s="104"/>
      <c r="AH84" s="104"/>
      <c r="AI84" s="104"/>
      <c r="AJ84" s="104"/>
      <c r="AK84" s="104"/>
      <c r="AL84" s="104"/>
      <c r="AM84" s="104"/>
      <c r="AN84" s="104"/>
      <c r="AO84" s="105"/>
      <c r="AP84" s="104"/>
      <c r="AQ84" s="104"/>
      <c r="AR84" s="104"/>
      <c r="AS84" s="107"/>
      <c r="AT84" s="104"/>
      <c r="AU84" s="104"/>
      <c r="AV84" s="104"/>
      <c r="AW84" s="104"/>
      <c r="AX84" s="104"/>
      <c r="AY84" s="105"/>
      <c r="AZ84" s="105"/>
      <c r="BA84" s="105"/>
      <c r="BB84" s="105"/>
      <c r="BC84" s="107"/>
      <c r="BD84" s="104"/>
      <c r="BE84" s="104"/>
      <c r="BF84" s="104"/>
      <c r="BG84" s="104"/>
      <c r="BH84" s="98"/>
      <c r="BI84" s="98"/>
      <c r="BJ84" s="98"/>
      <c r="BK84" s="98"/>
      <c r="BL84" s="98"/>
      <c r="BM84" s="98"/>
      <c r="BN84" s="98"/>
      <c r="BO84" s="98"/>
      <c r="BS84" s="98"/>
      <c r="BT84" s="98"/>
    </row>
    <row r="85" spans="1:72">
      <c r="A85" s="102"/>
      <c r="B85" s="102"/>
      <c r="C85" s="103"/>
      <c r="D85" s="103"/>
      <c r="E85" s="102"/>
      <c r="F85" s="102"/>
      <c r="G85" s="102"/>
      <c r="H85" s="102"/>
      <c r="I85" s="102"/>
      <c r="J85" s="103"/>
      <c r="K85" s="104"/>
      <c r="L85" s="104"/>
      <c r="M85" s="104"/>
      <c r="N85" s="104"/>
      <c r="O85" s="104"/>
      <c r="P85" s="104"/>
      <c r="Q85" s="104"/>
      <c r="R85" s="106"/>
      <c r="S85" s="104"/>
      <c r="T85" s="104"/>
      <c r="U85" s="104"/>
      <c r="V85" s="104"/>
      <c r="W85" s="104"/>
      <c r="X85" s="104"/>
      <c r="Y85" s="104"/>
      <c r="Z85" s="104"/>
      <c r="AA85" s="104"/>
      <c r="AB85" s="104"/>
      <c r="AC85" s="104"/>
      <c r="AD85" s="104"/>
      <c r="AE85" s="104"/>
      <c r="AF85" s="104"/>
      <c r="AG85" s="104"/>
      <c r="AH85" s="104"/>
      <c r="AI85" s="104"/>
      <c r="AJ85" s="104"/>
      <c r="AK85" s="104"/>
      <c r="AL85" s="104"/>
      <c r="AM85" s="104"/>
      <c r="AN85" s="104"/>
      <c r="AO85" s="104"/>
      <c r="AP85" s="104"/>
      <c r="AQ85" s="104"/>
      <c r="AR85" s="104"/>
      <c r="AS85" s="105"/>
      <c r="AT85" s="104"/>
      <c r="AU85" s="104"/>
      <c r="AV85" s="104"/>
      <c r="AW85" s="104"/>
      <c r="AX85" s="104"/>
      <c r="AY85" s="104"/>
      <c r="AZ85" s="104"/>
      <c r="BA85" s="104"/>
      <c r="BB85" s="105"/>
      <c r="BC85" s="105"/>
      <c r="BD85" s="104"/>
      <c r="BE85" s="104"/>
      <c r="BF85" s="104"/>
      <c r="BG85" s="104"/>
      <c r="BH85" s="98"/>
      <c r="BI85" s="98"/>
      <c r="BJ85" s="98"/>
      <c r="BK85" s="98"/>
      <c r="BL85" s="98"/>
      <c r="BM85" s="98"/>
      <c r="BN85" s="98"/>
      <c r="BO85" s="98"/>
      <c r="BS85" s="98"/>
      <c r="BT85" s="98"/>
    </row>
    <row r="86" spans="1:72">
      <c r="A86" s="102"/>
      <c r="B86" s="102"/>
      <c r="C86" s="103"/>
      <c r="D86" s="103"/>
      <c r="E86" s="102"/>
      <c r="F86" s="102"/>
      <c r="G86" s="102"/>
      <c r="H86" s="102"/>
      <c r="I86" s="102"/>
      <c r="J86" s="103"/>
      <c r="K86" s="104"/>
      <c r="L86" s="104"/>
      <c r="M86" s="104"/>
      <c r="N86" s="105"/>
      <c r="O86" s="105"/>
      <c r="P86" s="104"/>
      <c r="Q86" s="104"/>
      <c r="R86" s="106"/>
      <c r="S86" s="104"/>
      <c r="T86" s="104"/>
      <c r="U86" s="104"/>
      <c r="V86" s="104"/>
      <c r="W86" s="104"/>
      <c r="X86" s="104"/>
      <c r="Y86" s="104"/>
      <c r="Z86" s="104"/>
      <c r="AA86" s="104"/>
      <c r="AB86" s="104"/>
      <c r="AC86" s="104"/>
      <c r="AD86" s="104"/>
      <c r="AE86" s="104"/>
      <c r="AF86" s="104"/>
      <c r="AG86" s="104"/>
      <c r="AH86" s="104"/>
      <c r="AI86" s="104"/>
      <c r="AJ86" s="104"/>
      <c r="AK86" s="104"/>
      <c r="AL86" s="104"/>
      <c r="AM86" s="104"/>
      <c r="AN86" s="104"/>
      <c r="AO86" s="104"/>
      <c r="AP86" s="104"/>
      <c r="AQ86" s="104"/>
      <c r="AR86" s="104"/>
      <c r="AS86" s="107"/>
      <c r="AT86" s="104"/>
      <c r="AU86" s="104"/>
      <c r="AV86" s="104"/>
      <c r="AW86" s="104"/>
      <c r="AX86" s="104"/>
      <c r="AY86" s="104"/>
      <c r="AZ86" s="105"/>
      <c r="BA86" s="105"/>
      <c r="BB86" s="105"/>
      <c r="BC86" s="105"/>
      <c r="BD86" s="104"/>
      <c r="BE86" s="104"/>
      <c r="BF86" s="104"/>
      <c r="BG86" s="104"/>
      <c r="BS86" s="98"/>
      <c r="BT86" s="98"/>
    </row>
    <row r="87" spans="1:72">
      <c r="A87" s="102"/>
      <c r="B87" s="102"/>
      <c r="C87" s="103"/>
      <c r="D87" s="103"/>
      <c r="E87" s="102"/>
      <c r="F87" s="102"/>
      <c r="G87" s="102"/>
      <c r="H87" s="102"/>
      <c r="I87" s="102"/>
      <c r="J87" s="103"/>
      <c r="K87" s="104"/>
      <c r="L87" s="104"/>
      <c r="M87" s="104"/>
      <c r="N87" s="104"/>
      <c r="O87" s="104"/>
      <c r="P87" s="104"/>
      <c r="Q87" s="104"/>
      <c r="R87" s="106"/>
      <c r="S87" s="104"/>
      <c r="T87" s="104"/>
      <c r="U87" s="104"/>
      <c r="V87" s="104"/>
      <c r="W87" s="104"/>
      <c r="X87" s="104"/>
      <c r="Y87" s="104"/>
      <c r="Z87" s="104"/>
      <c r="AA87" s="104"/>
      <c r="AB87" s="104"/>
      <c r="AC87" s="104"/>
      <c r="AD87" s="104"/>
      <c r="AE87" s="104"/>
      <c r="AF87" s="104"/>
      <c r="AG87" s="104"/>
      <c r="AH87" s="104"/>
      <c r="AI87" s="104"/>
      <c r="AJ87" s="104"/>
      <c r="AK87" s="104"/>
      <c r="AL87" s="104"/>
      <c r="AM87" s="104"/>
      <c r="AN87" s="104"/>
      <c r="AO87" s="104"/>
      <c r="AP87" s="104"/>
      <c r="AQ87" s="104"/>
      <c r="AR87" s="104"/>
      <c r="AS87" s="105"/>
      <c r="AT87" s="104"/>
      <c r="AU87" s="104"/>
      <c r="AV87" s="104"/>
      <c r="AW87" s="104"/>
      <c r="AX87" s="104"/>
      <c r="AY87" s="104"/>
      <c r="AZ87" s="104"/>
      <c r="BA87" s="104"/>
      <c r="BB87" s="105"/>
      <c r="BC87" s="105"/>
      <c r="BD87" s="104"/>
      <c r="BE87" s="104"/>
      <c r="BF87" s="104"/>
      <c r="BG87" s="104"/>
      <c r="BH87" s="98"/>
      <c r="BI87" s="98"/>
      <c r="BJ87" s="98"/>
      <c r="BK87" s="98"/>
      <c r="BL87" s="98"/>
      <c r="BM87" s="98"/>
      <c r="BN87" s="98"/>
      <c r="BO87" s="98"/>
      <c r="BS87" s="98"/>
      <c r="BT87" s="98"/>
    </row>
    <row r="88" spans="1:72">
      <c r="A88" s="102"/>
      <c r="B88" s="102"/>
      <c r="C88" s="103"/>
      <c r="D88" s="103"/>
      <c r="E88" s="102"/>
      <c r="F88" s="102"/>
      <c r="G88" s="102"/>
      <c r="H88" s="102"/>
      <c r="I88" s="102"/>
      <c r="J88" s="103"/>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05"/>
      <c r="AP88" s="105"/>
      <c r="AQ88" s="105"/>
      <c r="AR88" s="105"/>
      <c r="AS88" s="105"/>
      <c r="AT88" s="105"/>
      <c r="AU88" s="105"/>
      <c r="AV88" s="105"/>
      <c r="AW88" s="105"/>
      <c r="AX88" s="105"/>
      <c r="AY88" s="105"/>
      <c r="AZ88" s="105"/>
      <c r="BA88" s="105"/>
      <c r="BB88" s="105"/>
      <c r="BC88" s="105"/>
      <c r="BD88" s="104"/>
      <c r="BE88" s="104"/>
      <c r="BF88" s="104"/>
      <c r="BG88" s="104"/>
    </row>
    <row r="89" spans="1:72">
      <c r="A89" s="102"/>
      <c r="B89" s="102"/>
      <c r="C89" s="103"/>
      <c r="D89" s="103"/>
      <c r="E89" s="102"/>
      <c r="F89" s="102"/>
      <c r="G89" s="102"/>
      <c r="H89" s="102"/>
      <c r="I89" s="102"/>
      <c r="J89" s="103"/>
      <c r="K89" s="104"/>
      <c r="L89" s="104"/>
      <c r="M89" s="104"/>
      <c r="N89" s="104"/>
      <c r="O89" s="104"/>
      <c r="P89" s="104"/>
      <c r="Q89" s="104"/>
      <c r="R89" s="106"/>
      <c r="S89" s="104"/>
      <c r="T89" s="104"/>
      <c r="U89" s="104"/>
      <c r="V89" s="104"/>
      <c r="W89" s="104"/>
      <c r="X89" s="104"/>
      <c r="Y89" s="104"/>
      <c r="Z89" s="104"/>
      <c r="AA89" s="104"/>
      <c r="AB89" s="104"/>
      <c r="AC89" s="104"/>
      <c r="AD89" s="104"/>
      <c r="AE89" s="104"/>
      <c r="AF89" s="104"/>
      <c r="AG89" s="104"/>
      <c r="AH89" s="104"/>
      <c r="AI89" s="104"/>
      <c r="AJ89" s="104"/>
      <c r="AK89" s="104"/>
      <c r="AL89" s="104"/>
      <c r="AM89" s="104"/>
      <c r="AN89" s="104"/>
      <c r="AO89" s="104"/>
      <c r="AP89" s="104"/>
      <c r="AQ89" s="104"/>
      <c r="AR89" s="104"/>
      <c r="AS89" s="105"/>
      <c r="AT89" s="104"/>
      <c r="AU89" s="104"/>
      <c r="AV89" s="104"/>
      <c r="AW89" s="104"/>
      <c r="AX89" s="104"/>
      <c r="AY89" s="104"/>
      <c r="AZ89" s="104"/>
      <c r="BA89" s="104"/>
      <c r="BB89" s="105"/>
      <c r="BC89" s="105"/>
      <c r="BD89" s="104"/>
      <c r="BE89" s="104"/>
      <c r="BF89" s="104"/>
      <c r="BG89" s="104"/>
      <c r="BH89" s="98"/>
      <c r="BI89" s="98"/>
      <c r="BJ89" s="98"/>
      <c r="BK89" s="98"/>
      <c r="BL89" s="98"/>
      <c r="BM89" s="98"/>
      <c r="BN89" s="98"/>
      <c r="BO89" s="98"/>
      <c r="BS89" s="98"/>
      <c r="BT89" s="98"/>
    </row>
    <row r="90" spans="1:72">
      <c r="A90" s="102"/>
      <c r="B90" s="102"/>
      <c r="C90" s="103"/>
      <c r="D90" s="103"/>
      <c r="E90" s="102"/>
      <c r="F90" s="102"/>
      <c r="G90" s="102"/>
      <c r="H90" s="102"/>
      <c r="I90" s="102"/>
      <c r="J90" s="103"/>
      <c r="K90" s="104"/>
      <c r="L90" s="104"/>
      <c r="M90" s="104"/>
      <c r="N90" s="104"/>
      <c r="O90" s="104"/>
      <c r="P90" s="105"/>
      <c r="Q90" s="104"/>
      <c r="R90" s="105"/>
      <c r="S90" s="104"/>
      <c r="T90" s="104"/>
      <c r="U90" s="104"/>
      <c r="V90" s="105"/>
      <c r="W90" s="104"/>
      <c r="X90" s="104"/>
      <c r="Y90" s="104"/>
      <c r="Z90" s="104"/>
      <c r="AA90" s="104"/>
      <c r="AB90" s="104"/>
      <c r="AC90" s="105"/>
      <c r="AD90" s="104"/>
      <c r="AE90" s="104"/>
      <c r="AF90" s="104"/>
      <c r="AG90" s="104"/>
      <c r="AH90" s="104"/>
      <c r="AI90" s="104"/>
      <c r="AJ90" s="104"/>
      <c r="AK90" s="104"/>
      <c r="AL90" s="104"/>
      <c r="AM90" s="104"/>
      <c r="AN90" s="104"/>
      <c r="AO90" s="104"/>
      <c r="AP90" s="104"/>
      <c r="AQ90" s="104"/>
      <c r="AR90" s="104"/>
      <c r="AS90" s="105"/>
      <c r="AT90" s="104"/>
      <c r="AU90" s="104"/>
      <c r="AV90" s="104"/>
      <c r="AW90" s="104"/>
      <c r="AX90" s="104"/>
      <c r="AY90" s="105"/>
      <c r="AZ90" s="104"/>
      <c r="BA90" s="104"/>
      <c r="BB90" s="105"/>
      <c r="BC90" s="105"/>
      <c r="BD90" s="104"/>
      <c r="BE90" s="104"/>
      <c r="BF90" s="104"/>
      <c r="BG90" s="104"/>
      <c r="BS90" s="98"/>
      <c r="BT90" s="98"/>
    </row>
    <row r="91" spans="1:72">
      <c r="A91" s="102"/>
      <c r="B91" s="102"/>
      <c r="C91" s="103"/>
      <c r="D91" s="103"/>
      <c r="E91" s="102"/>
      <c r="F91" s="102"/>
      <c r="G91" s="102"/>
      <c r="H91" s="102"/>
      <c r="I91" s="102"/>
      <c r="J91" s="103"/>
      <c r="K91" s="104"/>
      <c r="L91" s="104"/>
      <c r="M91" s="104"/>
      <c r="N91" s="104"/>
      <c r="O91" s="104"/>
      <c r="P91" s="104"/>
      <c r="Q91" s="104"/>
      <c r="R91" s="106"/>
      <c r="S91" s="104"/>
      <c r="T91" s="104"/>
      <c r="U91" s="104"/>
      <c r="V91" s="105"/>
      <c r="W91" s="104"/>
      <c r="X91" s="104"/>
      <c r="Y91" s="104"/>
      <c r="Z91" s="104"/>
      <c r="AA91" s="104"/>
      <c r="AB91" s="104"/>
      <c r="AC91" s="105"/>
      <c r="AD91" s="104"/>
      <c r="AE91" s="104"/>
      <c r="AF91" s="104"/>
      <c r="AG91" s="104"/>
      <c r="AH91" s="104"/>
      <c r="AI91" s="104"/>
      <c r="AJ91" s="104"/>
      <c r="AK91" s="104"/>
      <c r="AL91" s="104"/>
      <c r="AM91" s="104"/>
      <c r="AN91" s="104"/>
      <c r="AO91" s="104"/>
      <c r="AP91" s="104"/>
      <c r="AQ91" s="104"/>
      <c r="AR91" s="104"/>
      <c r="AS91" s="107"/>
      <c r="AT91" s="104"/>
      <c r="AU91" s="104"/>
      <c r="AV91" s="104"/>
      <c r="AW91" s="104"/>
      <c r="AX91" s="104"/>
      <c r="AY91" s="104"/>
      <c r="AZ91" s="104"/>
      <c r="BA91" s="104"/>
      <c r="BB91" s="105"/>
      <c r="BC91" s="105"/>
      <c r="BD91" s="104"/>
      <c r="BE91" s="104"/>
      <c r="BF91" s="104"/>
      <c r="BG91" s="104"/>
      <c r="BS91" s="98"/>
      <c r="BT91" s="98"/>
    </row>
    <row r="92" spans="1:72">
      <c r="A92" s="102"/>
      <c r="B92" s="102"/>
      <c r="C92" s="103"/>
      <c r="D92" s="103"/>
      <c r="E92" s="102"/>
      <c r="F92" s="102"/>
      <c r="G92" s="102"/>
      <c r="H92" s="102"/>
      <c r="I92" s="102"/>
      <c r="J92" s="103"/>
      <c r="K92" s="104"/>
      <c r="L92" s="104"/>
      <c r="M92" s="104"/>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4"/>
      <c r="AL92" s="104"/>
      <c r="AM92" s="104"/>
      <c r="AN92" s="104"/>
      <c r="AO92" s="104"/>
      <c r="AP92" s="104"/>
      <c r="AQ92" s="104"/>
      <c r="AR92" s="104"/>
      <c r="AS92" s="107"/>
      <c r="AT92" s="104"/>
      <c r="AU92" s="104"/>
      <c r="AV92" s="104"/>
      <c r="AW92" s="104"/>
      <c r="AX92" s="105"/>
      <c r="AY92" s="105"/>
      <c r="AZ92" s="105"/>
      <c r="BA92" s="105"/>
      <c r="BB92" s="105"/>
      <c r="BC92" s="105"/>
      <c r="BD92" s="104"/>
      <c r="BE92" s="104"/>
      <c r="BF92" s="104"/>
      <c r="BG92" s="104"/>
      <c r="BS92" s="98"/>
      <c r="BT92" s="98"/>
    </row>
    <row r="93" spans="1:72">
      <c r="A93" s="102"/>
      <c r="B93" s="102"/>
      <c r="C93" s="103"/>
      <c r="D93" s="103"/>
      <c r="E93" s="102"/>
      <c r="F93" s="102"/>
      <c r="G93" s="102"/>
      <c r="H93" s="102"/>
      <c r="I93" s="102"/>
      <c r="J93" s="103"/>
      <c r="K93" s="104"/>
      <c r="L93" s="104"/>
      <c r="M93" s="104"/>
      <c r="N93" s="104"/>
      <c r="O93" s="104"/>
      <c r="P93" s="104"/>
      <c r="Q93" s="104"/>
      <c r="R93" s="105"/>
      <c r="S93" s="104"/>
      <c r="T93" s="104"/>
      <c r="U93" s="104"/>
      <c r="V93" s="104"/>
      <c r="W93" s="104"/>
      <c r="X93" s="104"/>
      <c r="Y93" s="104"/>
      <c r="Z93" s="104"/>
      <c r="AA93" s="104"/>
      <c r="AB93" s="104"/>
      <c r="AC93" s="104"/>
      <c r="AD93" s="104"/>
      <c r="AE93" s="104"/>
      <c r="AF93" s="104"/>
      <c r="AG93" s="104"/>
      <c r="AH93" s="104"/>
      <c r="AI93" s="104"/>
      <c r="AJ93" s="104"/>
      <c r="AK93" s="104"/>
      <c r="AL93" s="104"/>
      <c r="AM93" s="104"/>
      <c r="AN93" s="104"/>
      <c r="AO93" s="104"/>
      <c r="AP93" s="104"/>
      <c r="AQ93" s="104"/>
      <c r="AR93" s="104"/>
      <c r="AS93" s="107"/>
      <c r="AT93" s="104"/>
      <c r="AU93" s="104"/>
      <c r="AV93" s="104"/>
      <c r="AW93" s="104"/>
      <c r="AX93" s="104"/>
      <c r="AY93" s="104"/>
      <c r="AZ93" s="104"/>
      <c r="BA93" s="104"/>
      <c r="BB93" s="105"/>
      <c r="BC93" s="105"/>
      <c r="BD93" s="104"/>
      <c r="BE93" s="104"/>
      <c r="BF93" s="104"/>
      <c r="BG93" s="104"/>
      <c r="BS93" s="98"/>
      <c r="BT93" s="98"/>
    </row>
    <row r="94" spans="1:72">
      <c r="A94" s="102"/>
      <c r="B94" s="102"/>
      <c r="C94" s="103"/>
      <c r="D94" s="103"/>
      <c r="E94" s="102"/>
      <c r="F94" s="102"/>
      <c r="G94" s="102"/>
      <c r="H94" s="102"/>
      <c r="I94" s="102"/>
      <c r="J94" s="103"/>
      <c r="K94" s="104"/>
      <c r="L94" s="104"/>
      <c r="M94" s="104"/>
      <c r="N94" s="105"/>
      <c r="O94" s="105"/>
      <c r="P94" s="105"/>
      <c r="Q94" s="104"/>
      <c r="R94" s="106"/>
      <c r="S94" s="104"/>
      <c r="T94" s="104"/>
      <c r="U94" s="104"/>
      <c r="V94" s="105"/>
      <c r="W94" s="104"/>
      <c r="X94" s="104"/>
      <c r="Y94" s="104"/>
      <c r="Z94" s="104"/>
      <c r="AA94" s="104"/>
      <c r="AB94" s="104"/>
      <c r="AC94" s="105"/>
      <c r="AD94" s="104"/>
      <c r="AE94" s="104"/>
      <c r="AF94" s="104"/>
      <c r="AG94" s="104"/>
      <c r="AH94" s="104"/>
      <c r="AI94" s="104"/>
      <c r="AJ94" s="104"/>
      <c r="AK94" s="104"/>
      <c r="AL94" s="104"/>
      <c r="AM94" s="104"/>
      <c r="AN94" s="104"/>
      <c r="AO94" s="104"/>
      <c r="AP94" s="104"/>
      <c r="AQ94" s="104"/>
      <c r="AR94" s="104"/>
      <c r="AS94" s="105"/>
      <c r="AT94" s="104"/>
      <c r="AU94" s="104"/>
      <c r="AV94" s="104"/>
      <c r="AW94" s="104"/>
      <c r="AX94" s="104"/>
      <c r="AY94" s="105"/>
      <c r="AZ94" s="105"/>
      <c r="BA94" s="104"/>
      <c r="BB94" s="105"/>
      <c r="BC94" s="105"/>
      <c r="BD94" s="104"/>
      <c r="BE94" s="104"/>
      <c r="BF94" s="104"/>
      <c r="BG94" s="104"/>
      <c r="BS94" s="98"/>
      <c r="BT94" s="98"/>
    </row>
    <row r="95" spans="1:72">
      <c r="A95" s="102"/>
      <c r="B95" s="102"/>
      <c r="C95" s="103"/>
      <c r="D95" s="103"/>
      <c r="E95" s="102"/>
      <c r="F95" s="102"/>
      <c r="G95" s="102"/>
      <c r="H95" s="102"/>
      <c r="I95" s="102"/>
      <c r="J95" s="103"/>
      <c r="K95" s="104"/>
      <c r="L95" s="104"/>
      <c r="M95" s="104"/>
      <c r="N95" s="104"/>
      <c r="O95" s="104"/>
      <c r="P95" s="104"/>
      <c r="Q95" s="104"/>
      <c r="R95" s="105"/>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7"/>
      <c r="AT95" s="104"/>
      <c r="AU95" s="104"/>
      <c r="AV95" s="104"/>
      <c r="AW95" s="104"/>
      <c r="AX95" s="104"/>
      <c r="AY95" s="104"/>
      <c r="AZ95" s="104"/>
      <c r="BA95" s="104"/>
      <c r="BB95" s="105"/>
      <c r="BC95" s="105"/>
      <c r="BD95" s="104"/>
      <c r="BE95" s="104"/>
      <c r="BF95" s="104"/>
      <c r="BG95" s="104"/>
      <c r="BS95" s="98"/>
      <c r="BT95" s="98"/>
    </row>
    <row r="96" spans="1:72">
      <c r="A96" s="102"/>
      <c r="B96" s="102"/>
      <c r="C96" s="103"/>
      <c r="D96" s="103"/>
      <c r="E96" s="102"/>
      <c r="F96" s="102"/>
      <c r="G96" s="102"/>
      <c r="H96" s="102"/>
      <c r="I96" s="102"/>
      <c r="J96" s="103"/>
      <c r="K96" s="104"/>
      <c r="L96" s="104"/>
      <c r="M96" s="104"/>
      <c r="N96" s="104"/>
      <c r="O96" s="104"/>
      <c r="P96" s="104"/>
      <c r="Q96" s="104"/>
      <c r="R96" s="106"/>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04"/>
      <c r="AP96" s="104"/>
      <c r="AQ96" s="104"/>
      <c r="AR96" s="104"/>
      <c r="AS96" s="105"/>
      <c r="AT96" s="104"/>
      <c r="AU96" s="104"/>
      <c r="AV96" s="104"/>
      <c r="AW96" s="104"/>
      <c r="AX96" s="104"/>
      <c r="AY96" s="104"/>
      <c r="AZ96" s="104"/>
      <c r="BA96" s="104"/>
      <c r="BB96" s="105"/>
      <c r="BC96" s="105"/>
      <c r="BD96" s="104"/>
      <c r="BE96" s="104"/>
      <c r="BF96" s="104"/>
      <c r="BG96" s="104"/>
      <c r="BS96" s="98"/>
      <c r="BT96" s="98"/>
    </row>
    <row r="97" spans="1:72">
      <c r="A97" s="102"/>
      <c r="B97" s="102"/>
      <c r="C97" s="103"/>
      <c r="D97" s="103"/>
      <c r="E97" s="102"/>
      <c r="F97" s="102"/>
      <c r="G97" s="102"/>
      <c r="H97" s="102"/>
      <c r="I97" s="102"/>
      <c r="J97" s="103"/>
      <c r="K97" s="104"/>
      <c r="L97" s="104"/>
      <c r="M97" s="104"/>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4"/>
      <c r="AL97" s="104"/>
      <c r="AM97" s="104"/>
      <c r="AN97" s="104"/>
      <c r="AO97" s="104"/>
      <c r="AP97" s="104"/>
      <c r="AQ97" s="104"/>
      <c r="AR97" s="104"/>
      <c r="AS97" s="107"/>
      <c r="AT97" s="104"/>
      <c r="AU97" s="104"/>
      <c r="AV97" s="104"/>
      <c r="AW97" s="104"/>
      <c r="AX97" s="105"/>
      <c r="AY97" s="105"/>
      <c r="AZ97" s="105"/>
      <c r="BA97" s="105"/>
      <c r="BB97" s="105"/>
      <c r="BC97" s="105"/>
      <c r="BD97" s="104"/>
      <c r="BE97" s="104"/>
      <c r="BF97" s="104"/>
      <c r="BG97" s="104"/>
      <c r="BS97" s="98"/>
      <c r="BT97" s="98"/>
    </row>
    <row r="98" spans="1:72">
      <c r="A98" s="102"/>
      <c r="B98" s="102"/>
      <c r="C98" s="103"/>
      <c r="D98" s="103"/>
      <c r="E98" s="102"/>
      <c r="F98" s="102"/>
      <c r="G98" s="102"/>
      <c r="H98" s="102"/>
      <c r="I98" s="102"/>
      <c r="J98" s="103"/>
      <c r="K98" s="104"/>
      <c r="L98" s="104"/>
      <c r="M98" s="104"/>
      <c r="N98" s="104"/>
      <c r="O98" s="104"/>
      <c r="P98" s="104"/>
      <c r="Q98" s="104"/>
      <c r="R98" s="106"/>
      <c r="S98" s="104"/>
      <c r="T98" s="104"/>
      <c r="U98" s="104"/>
      <c r="V98" s="104"/>
      <c r="W98" s="104"/>
      <c r="X98" s="104"/>
      <c r="Y98" s="104"/>
      <c r="Z98" s="104"/>
      <c r="AA98" s="104"/>
      <c r="AB98" s="104"/>
      <c r="AC98" s="104"/>
      <c r="AD98" s="104"/>
      <c r="AE98" s="104"/>
      <c r="AF98" s="104"/>
      <c r="AG98" s="104"/>
      <c r="AH98" s="104"/>
      <c r="AI98" s="104"/>
      <c r="AJ98" s="104"/>
      <c r="AK98" s="104"/>
      <c r="AL98" s="104"/>
      <c r="AM98" s="104"/>
      <c r="AN98" s="104"/>
      <c r="AO98" s="104"/>
      <c r="AP98" s="104"/>
      <c r="AQ98" s="104"/>
      <c r="AR98" s="104"/>
      <c r="AS98" s="105"/>
      <c r="AT98" s="104"/>
      <c r="AU98" s="104"/>
      <c r="AV98" s="104"/>
      <c r="AW98" s="104"/>
      <c r="AX98" s="104"/>
      <c r="AY98" s="104"/>
      <c r="AZ98" s="104"/>
      <c r="BA98" s="104"/>
      <c r="BB98" s="105"/>
      <c r="BC98" s="105"/>
      <c r="BD98" s="105"/>
      <c r="BE98" s="105"/>
      <c r="BF98" s="105"/>
      <c r="BG98" s="105"/>
      <c r="BS98" s="98"/>
      <c r="BT98" s="98"/>
    </row>
    <row r="99" spans="1:72">
      <c r="A99" s="102"/>
      <c r="B99" s="102"/>
      <c r="C99" s="103"/>
      <c r="D99" s="103"/>
      <c r="E99" s="102"/>
      <c r="F99" s="102"/>
      <c r="G99" s="102"/>
      <c r="H99" s="102"/>
      <c r="I99" s="102"/>
      <c r="J99" s="103"/>
      <c r="K99" s="104"/>
      <c r="L99" s="104"/>
      <c r="M99" s="104"/>
      <c r="N99" s="104"/>
      <c r="O99" s="105"/>
      <c r="P99" s="105"/>
      <c r="Q99" s="104"/>
      <c r="R99" s="105"/>
      <c r="S99" s="104"/>
      <c r="T99" s="104"/>
      <c r="U99" s="104"/>
      <c r="V99" s="105"/>
      <c r="W99" s="104"/>
      <c r="X99" s="104"/>
      <c r="Y99" s="104"/>
      <c r="Z99" s="104"/>
      <c r="AA99" s="104"/>
      <c r="AB99" s="104"/>
      <c r="AC99" s="105"/>
      <c r="AD99" s="104"/>
      <c r="AE99" s="104"/>
      <c r="AF99" s="104"/>
      <c r="AG99" s="104"/>
      <c r="AH99" s="104"/>
      <c r="AI99" s="104"/>
      <c r="AJ99" s="104"/>
      <c r="AK99" s="104"/>
      <c r="AL99" s="104"/>
      <c r="AM99" s="104"/>
      <c r="AN99" s="104"/>
      <c r="AO99" s="104"/>
      <c r="AP99" s="104"/>
      <c r="AQ99" s="104"/>
      <c r="AR99" s="104"/>
      <c r="AS99" s="105"/>
      <c r="AT99" s="104"/>
      <c r="AU99" s="104"/>
      <c r="AV99" s="104"/>
      <c r="AW99" s="104"/>
      <c r="AX99" s="104"/>
      <c r="AY99" s="105"/>
      <c r="AZ99" s="105"/>
      <c r="BA99" s="105"/>
      <c r="BB99" s="105"/>
      <c r="BC99" s="105"/>
      <c r="BD99" s="104"/>
      <c r="BE99" s="104"/>
      <c r="BF99" s="104"/>
      <c r="BG99" s="104"/>
      <c r="BS99" s="98"/>
      <c r="BT99" s="98"/>
    </row>
    <row r="100" spans="1:72">
      <c r="A100" s="102"/>
      <c r="B100" s="102"/>
      <c r="C100" s="103"/>
      <c r="D100" s="103"/>
      <c r="E100" s="102"/>
      <c r="F100" s="102"/>
      <c r="G100" s="102"/>
      <c r="H100" s="102"/>
      <c r="I100" s="102"/>
      <c r="J100" s="103"/>
      <c r="K100" s="104"/>
      <c r="L100" s="104"/>
      <c r="M100" s="104"/>
      <c r="N100" s="104"/>
      <c r="O100" s="104"/>
      <c r="P100" s="104"/>
      <c r="Q100" s="104"/>
      <c r="R100" s="106"/>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04"/>
      <c r="AP100" s="104"/>
      <c r="AQ100" s="104"/>
      <c r="AR100" s="104"/>
      <c r="AS100" s="107"/>
      <c r="AT100" s="104"/>
      <c r="AU100" s="104"/>
      <c r="AV100" s="104"/>
      <c r="AW100" s="104"/>
      <c r="AX100" s="104"/>
      <c r="AY100" s="104"/>
      <c r="AZ100" s="104"/>
      <c r="BA100" s="104"/>
      <c r="BB100" s="105"/>
      <c r="BC100" s="105"/>
      <c r="BD100" s="104"/>
      <c r="BE100" s="104"/>
      <c r="BF100" s="104"/>
      <c r="BG100" s="104"/>
      <c r="BH100" s="98"/>
      <c r="BI100" s="98"/>
      <c r="BJ100" s="98"/>
      <c r="BL100" s="98"/>
      <c r="BM100" s="98"/>
      <c r="BO100" s="98"/>
      <c r="BS100" s="98"/>
      <c r="BT100" s="98"/>
    </row>
    <row r="101" spans="1:72">
      <c r="A101" s="102"/>
      <c r="B101" s="102"/>
      <c r="C101" s="103"/>
      <c r="D101" s="103"/>
      <c r="E101" s="102"/>
      <c r="F101" s="102"/>
      <c r="G101" s="102"/>
      <c r="H101" s="102"/>
      <c r="I101" s="102"/>
      <c r="J101" s="103"/>
      <c r="K101" s="104"/>
      <c r="L101" s="104"/>
      <c r="M101" s="104"/>
      <c r="N101" s="105"/>
      <c r="O101" s="104"/>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4"/>
      <c r="AL101" s="104"/>
      <c r="AM101" s="104"/>
      <c r="AN101" s="104"/>
      <c r="AO101" s="104"/>
      <c r="AP101" s="104"/>
      <c r="AQ101" s="104"/>
      <c r="AR101" s="104"/>
      <c r="AS101" s="107"/>
      <c r="AT101" s="104"/>
      <c r="AU101" s="104"/>
      <c r="AV101" s="104"/>
      <c r="AW101" s="104"/>
      <c r="AX101" s="105"/>
      <c r="AY101" s="105"/>
      <c r="AZ101" s="104"/>
      <c r="BA101" s="105"/>
      <c r="BB101" s="105"/>
      <c r="BC101" s="105"/>
      <c r="BD101" s="104"/>
      <c r="BE101" s="104"/>
      <c r="BF101" s="104"/>
      <c r="BG101" s="104"/>
      <c r="BS101" s="98"/>
      <c r="BT101" s="98"/>
    </row>
    <row r="102" spans="1:72">
      <c r="A102" s="102"/>
      <c r="B102" s="102"/>
      <c r="C102" s="103"/>
      <c r="D102" s="103"/>
      <c r="E102" s="102"/>
      <c r="F102" s="102"/>
      <c r="G102" s="102"/>
      <c r="H102" s="102"/>
      <c r="I102" s="102"/>
      <c r="J102" s="103"/>
      <c r="K102" s="104"/>
      <c r="L102" s="104"/>
      <c r="M102" s="104"/>
      <c r="N102" s="104"/>
      <c r="O102" s="104"/>
      <c r="P102" s="104"/>
      <c r="Q102" s="104"/>
      <c r="R102" s="105"/>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5"/>
      <c r="AT102" s="104"/>
      <c r="AU102" s="104"/>
      <c r="AV102" s="104"/>
      <c r="AW102" s="104"/>
      <c r="AX102" s="104"/>
      <c r="AY102" s="104"/>
      <c r="AZ102" s="104"/>
      <c r="BA102" s="104"/>
      <c r="BB102" s="106"/>
      <c r="BC102" s="107"/>
      <c r="BD102" s="104"/>
      <c r="BE102" s="104"/>
      <c r="BF102" s="104"/>
      <c r="BG102" s="104"/>
      <c r="BS102" s="98"/>
      <c r="BT102" s="98"/>
    </row>
    <row r="103" spans="1:72">
      <c r="A103" s="102"/>
      <c r="B103" s="102"/>
      <c r="C103" s="103"/>
      <c r="D103" s="103"/>
      <c r="E103" s="102"/>
      <c r="F103" s="102"/>
      <c r="G103" s="102"/>
      <c r="H103" s="102"/>
      <c r="I103" s="102"/>
      <c r="J103" s="103"/>
      <c r="K103" s="104"/>
      <c r="L103" s="104"/>
      <c r="M103" s="104"/>
      <c r="N103" s="105"/>
      <c r="O103" s="105"/>
      <c r="P103" s="104"/>
      <c r="Q103" s="104"/>
      <c r="R103" s="106"/>
      <c r="S103" s="104"/>
      <c r="T103" s="104"/>
      <c r="U103" s="104"/>
      <c r="V103" s="104"/>
      <c r="W103" s="104"/>
      <c r="X103" s="104"/>
      <c r="Y103" s="104"/>
      <c r="Z103" s="104"/>
      <c r="AA103" s="104"/>
      <c r="AB103" s="104"/>
      <c r="AC103" s="104"/>
      <c r="AD103" s="104"/>
      <c r="AE103" s="104"/>
      <c r="AF103" s="104"/>
      <c r="AG103" s="104"/>
      <c r="AH103" s="104"/>
      <c r="AI103" s="104"/>
      <c r="AJ103" s="104"/>
      <c r="AK103" s="104"/>
      <c r="AL103" s="104"/>
      <c r="AM103" s="104"/>
      <c r="AN103" s="104"/>
      <c r="AO103" s="104"/>
      <c r="AP103" s="104"/>
      <c r="AQ103" s="104"/>
      <c r="AR103" s="104"/>
      <c r="AS103" s="107"/>
      <c r="AT103" s="104"/>
      <c r="AU103" s="104"/>
      <c r="AV103" s="104"/>
      <c r="AW103" s="104"/>
      <c r="AX103" s="104"/>
      <c r="AY103" s="104"/>
      <c r="AZ103" s="105"/>
      <c r="BA103" s="105"/>
      <c r="BB103" s="105"/>
      <c r="BC103" s="105"/>
      <c r="BD103" s="104"/>
      <c r="BE103" s="104"/>
      <c r="BF103" s="104"/>
      <c r="BG103" s="104"/>
      <c r="BH103" s="98"/>
      <c r="BI103" s="98"/>
      <c r="BJ103" s="98"/>
      <c r="BK103" s="98"/>
      <c r="BL103" s="98"/>
      <c r="BM103" s="98"/>
      <c r="BN103" s="98"/>
      <c r="BO103" s="98"/>
      <c r="BS103" s="98"/>
      <c r="BT103" s="98"/>
    </row>
    <row r="104" spans="1:72">
      <c r="A104" s="102"/>
      <c r="B104" s="102"/>
      <c r="C104" s="103"/>
      <c r="D104" s="103"/>
      <c r="E104" s="102"/>
      <c r="F104" s="102"/>
      <c r="G104" s="102"/>
      <c r="H104" s="102"/>
      <c r="I104" s="102"/>
      <c r="J104" s="103"/>
      <c r="K104" s="104"/>
      <c r="L104" s="104"/>
      <c r="M104" s="104"/>
      <c r="N104" s="105"/>
      <c r="O104" s="105"/>
      <c r="P104" s="104"/>
      <c r="Q104" s="104"/>
      <c r="R104" s="106"/>
      <c r="S104" s="104"/>
      <c r="T104" s="104"/>
      <c r="U104" s="104"/>
      <c r="V104" s="104"/>
      <c r="W104" s="104"/>
      <c r="X104" s="104"/>
      <c r="Y104" s="104"/>
      <c r="Z104" s="104"/>
      <c r="AA104" s="104"/>
      <c r="AB104" s="104"/>
      <c r="AC104" s="104"/>
      <c r="AD104" s="104"/>
      <c r="AE104" s="104"/>
      <c r="AF104" s="104"/>
      <c r="AG104" s="104"/>
      <c r="AH104" s="104"/>
      <c r="AI104" s="104"/>
      <c r="AJ104" s="104"/>
      <c r="AK104" s="104"/>
      <c r="AL104" s="104"/>
      <c r="AM104" s="104"/>
      <c r="AN104" s="104"/>
      <c r="AO104" s="104"/>
      <c r="AP104" s="104"/>
      <c r="AQ104" s="104"/>
      <c r="AR104" s="104"/>
      <c r="AS104" s="107"/>
      <c r="AT104" s="104"/>
      <c r="AU104" s="104"/>
      <c r="AV104" s="104"/>
      <c r="AW104" s="104"/>
      <c r="AX104" s="104"/>
      <c r="AY104" s="104"/>
      <c r="AZ104" s="105"/>
      <c r="BA104" s="105"/>
      <c r="BB104" s="105"/>
      <c r="BC104" s="105"/>
      <c r="BD104" s="104"/>
      <c r="BE104" s="104"/>
      <c r="BF104" s="104"/>
      <c r="BG104" s="104"/>
      <c r="BH104" s="98"/>
      <c r="BI104" s="98"/>
      <c r="BJ104" s="98"/>
      <c r="BK104" s="98"/>
      <c r="BL104" s="98"/>
      <c r="BM104" s="98"/>
      <c r="BN104" s="98"/>
      <c r="BO104" s="98"/>
      <c r="BS104" s="98"/>
      <c r="BT104" s="98"/>
    </row>
    <row r="105" spans="1:72">
      <c r="A105" s="102"/>
      <c r="B105" s="102"/>
      <c r="C105" s="103"/>
      <c r="D105" s="103"/>
      <c r="E105" s="102"/>
      <c r="F105" s="102"/>
      <c r="G105" s="102"/>
      <c r="H105" s="102"/>
      <c r="I105" s="102"/>
      <c r="J105" s="103"/>
      <c r="K105" s="104"/>
      <c r="L105" s="104"/>
      <c r="M105" s="104"/>
      <c r="N105" s="105"/>
      <c r="O105" s="105"/>
      <c r="P105" s="105"/>
      <c r="Q105" s="104"/>
      <c r="R105" s="106"/>
      <c r="S105" s="104"/>
      <c r="T105" s="104"/>
      <c r="U105" s="104"/>
      <c r="V105" s="105"/>
      <c r="W105" s="104"/>
      <c r="X105" s="104"/>
      <c r="Y105" s="104"/>
      <c r="Z105" s="104"/>
      <c r="AA105" s="104"/>
      <c r="AB105" s="104"/>
      <c r="AC105" s="105"/>
      <c r="AD105" s="104"/>
      <c r="AE105" s="104"/>
      <c r="AF105" s="104"/>
      <c r="AG105" s="104"/>
      <c r="AH105" s="104"/>
      <c r="AI105" s="104"/>
      <c r="AJ105" s="104"/>
      <c r="AK105" s="104"/>
      <c r="AL105" s="104"/>
      <c r="AM105" s="104"/>
      <c r="AN105" s="104"/>
      <c r="AO105" s="104"/>
      <c r="AP105" s="104"/>
      <c r="AQ105" s="104"/>
      <c r="AR105" s="104"/>
      <c r="AS105" s="105"/>
      <c r="AT105" s="104"/>
      <c r="AU105" s="104"/>
      <c r="AV105" s="104"/>
      <c r="AW105" s="104"/>
      <c r="AX105" s="104"/>
      <c r="AY105" s="105"/>
      <c r="AZ105" s="105"/>
      <c r="BA105" s="105"/>
      <c r="BB105" s="105"/>
      <c r="BC105" s="105"/>
      <c r="BD105" s="104"/>
      <c r="BE105" s="104"/>
      <c r="BF105" s="104"/>
      <c r="BG105" s="104"/>
      <c r="BH105" s="98"/>
      <c r="BI105" s="98"/>
      <c r="BJ105" s="98"/>
      <c r="BK105" s="98"/>
      <c r="BL105" s="98"/>
      <c r="BM105" s="98"/>
      <c r="BN105" s="98"/>
      <c r="BO105" s="98"/>
      <c r="BS105" s="98"/>
      <c r="BT105" s="98"/>
    </row>
    <row r="106" spans="1:72">
      <c r="A106" s="102"/>
      <c r="B106" s="102"/>
      <c r="C106" s="103"/>
      <c r="D106" s="103"/>
      <c r="E106" s="102"/>
      <c r="F106" s="102"/>
      <c r="G106" s="102"/>
      <c r="H106" s="102"/>
      <c r="I106" s="102"/>
      <c r="J106" s="103"/>
      <c r="K106" s="104"/>
      <c r="L106" s="104"/>
      <c r="M106" s="104"/>
      <c r="N106" s="104"/>
      <c r="O106" s="104"/>
      <c r="P106" s="104"/>
      <c r="Q106" s="104"/>
      <c r="R106" s="106"/>
      <c r="S106" s="104"/>
      <c r="T106" s="104"/>
      <c r="U106" s="104"/>
      <c r="V106" s="104"/>
      <c r="W106" s="104"/>
      <c r="X106" s="104"/>
      <c r="Y106" s="104"/>
      <c r="Z106" s="104"/>
      <c r="AA106" s="104"/>
      <c r="AB106" s="104"/>
      <c r="AC106" s="104"/>
      <c r="AD106" s="104"/>
      <c r="AE106" s="104"/>
      <c r="AF106" s="104"/>
      <c r="AG106" s="104"/>
      <c r="AH106" s="104"/>
      <c r="AI106" s="104"/>
      <c r="AJ106" s="104"/>
      <c r="AK106" s="104"/>
      <c r="AL106" s="104"/>
      <c r="AM106" s="104"/>
      <c r="AN106" s="104"/>
      <c r="AO106" s="104"/>
      <c r="AP106" s="104"/>
      <c r="AQ106" s="104"/>
      <c r="AR106" s="104"/>
      <c r="AS106" s="107"/>
      <c r="AT106" s="104"/>
      <c r="AU106" s="104"/>
      <c r="AV106" s="104"/>
      <c r="AW106" s="104"/>
      <c r="AX106" s="104"/>
      <c r="AY106" s="104"/>
      <c r="AZ106" s="104"/>
      <c r="BA106" s="104"/>
      <c r="BB106" s="105"/>
      <c r="BC106" s="105"/>
      <c r="BD106" s="104"/>
      <c r="BE106" s="104"/>
      <c r="BF106" s="104"/>
      <c r="BG106" s="104"/>
      <c r="BS106" s="98"/>
      <c r="BT106" s="98"/>
    </row>
    <row r="107" spans="1:72">
      <c r="A107" s="102"/>
      <c r="B107" s="102"/>
      <c r="C107" s="103"/>
      <c r="D107" s="103"/>
      <c r="E107" s="102"/>
      <c r="F107" s="102"/>
      <c r="G107" s="102"/>
      <c r="H107" s="102"/>
      <c r="I107" s="102"/>
      <c r="J107" s="103"/>
      <c r="K107" s="104"/>
      <c r="L107" s="104"/>
      <c r="M107" s="104"/>
      <c r="N107" s="104"/>
      <c r="O107" s="104"/>
      <c r="P107" s="104"/>
      <c r="Q107" s="104"/>
      <c r="R107" s="106"/>
      <c r="S107" s="104"/>
      <c r="T107" s="104"/>
      <c r="U107" s="104"/>
      <c r="V107" s="104"/>
      <c r="W107" s="104"/>
      <c r="X107" s="104"/>
      <c r="Y107" s="104"/>
      <c r="Z107" s="104"/>
      <c r="AA107" s="104"/>
      <c r="AB107" s="104"/>
      <c r="AC107" s="104"/>
      <c r="AD107" s="104"/>
      <c r="AE107" s="104"/>
      <c r="AF107" s="104"/>
      <c r="AG107" s="104"/>
      <c r="AH107" s="104"/>
      <c r="AI107" s="104"/>
      <c r="AJ107" s="104"/>
      <c r="AK107" s="104"/>
      <c r="AL107" s="104"/>
      <c r="AM107" s="104"/>
      <c r="AN107" s="104"/>
      <c r="AO107" s="104"/>
      <c r="AP107" s="104"/>
      <c r="AQ107" s="104"/>
      <c r="AR107" s="104"/>
      <c r="AS107" s="107"/>
      <c r="AT107" s="104"/>
      <c r="AU107" s="104"/>
      <c r="AV107" s="104"/>
      <c r="AW107" s="104"/>
      <c r="AX107" s="104"/>
      <c r="AY107" s="104"/>
      <c r="AZ107" s="104"/>
      <c r="BA107" s="104"/>
      <c r="BB107" s="105"/>
      <c r="BC107" s="105"/>
      <c r="BD107" s="104"/>
      <c r="BE107" s="104"/>
      <c r="BF107" s="104"/>
      <c r="BG107" s="104"/>
      <c r="BS107" s="98"/>
      <c r="BT107" s="98"/>
    </row>
    <row r="108" spans="1:72">
      <c r="A108" s="102"/>
      <c r="B108" s="102"/>
      <c r="C108" s="103"/>
      <c r="D108" s="103"/>
      <c r="E108" s="102"/>
      <c r="F108" s="102"/>
      <c r="G108" s="102"/>
      <c r="H108" s="102"/>
      <c r="I108" s="102"/>
      <c r="J108" s="103"/>
      <c r="K108" s="104"/>
      <c r="L108" s="104"/>
      <c r="M108" s="104"/>
      <c r="N108" s="105"/>
      <c r="O108" s="104"/>
      <c r="P108" s="104"/>
      <c r="Q108" s="104"/>
      <c r="R108" s="105"/>
      <c r="S108" s="104"/>
      <c r="T108" s="104"/>
      <c r="U108" s="104"/>
      <c r="V108" s="104"/>
      <c r="W108" s="104"/>
      <c r="X108" s="104"/>
      <c r="Y108" s="104"/>
      <c r="Z108" s="104"/>
      <c r="AA108" s="104"/>
      <c r="AB108" s="104"/>
      <c r="AC108" s="104"/>
      <c r="AD108" s="104"/>
      <c r="AE108" s="104"/>
      <c r="AF108" s="104"/>
      <c r="AG108" s="104"/>
      <c r="AH108" s="104"/>
      <c r="AI108" s="104"/>
      <c r="AJ108" s="104"/>
      <c r="AK108" s="104"/>
      <c r="AL108" s="104"/>
      <c r="AM108" s="104"/>
      <c r="AN108" s="104"/>
      <c r="AO108" s="104"/>
      <c r="AP108" s="104"/>
      <c r="AQ108" s="104"/>
      <c r="AR108" s="104"/>
      <c r="AS108" s="107"/>
      <c r="AT108" s="104"/>
      <c r="AU108" s="104"/>
      <c r="AV108" s="104"/>
      <c r="AW108" s="104"/>
      <c r="AX108" s="104"/>
      <c r="AY108" s="104"/>
      <c r="AZ108" s="104"/>
      <c r="BA108" s="105"/>
      <c r="BB108" s="105"/>
      <c r="BC108" s="105"/>
      <c r="BD108" s="104"/>
      <c r="BE108" s="104"/>
      <c r="BF108" s="104"/>
      <c r="BG108" s="104"/>
      <c r="BH108" s="98"/>
      <c r="BI108" s="98"/>
      <c r="BJ108" s="98"/>
      <c r="BK108" s="98"/>
      <c r="BL108" s="98"/>
      <c r="BM108" s="98"/>
      <c r="BN108" s="98"/>
      <c r="BO108" s="98"/>
      <c r="BS108" s="98"/>
      <c r="BT108" s="98"/>
    </row>
    <row r="109" spans="1:72">
      <c r="A109" s="102"/>
      <c r="B109" s="102"/>
      <c r="C109" s="103"/>
      <c r="D109" s="103"/>
      <c r="E109" s="102"/>
      <c r="F109" s="102"/>
      <c r="G109" s="102"/>
      <c r="H109" s="102"/>
      <c r="I109" s="102"/>
      <c r="J109" s="103"/>
      <c r="K109" s="104"/>
      <c r="L109" s="104"/>
      <c r="M109" s="104"/>
      <c r="N109" s="105"/>
      <c r="O109" s="105"/>
      <c r="P109" s="105"/>
      <c r="Q109" s="104"/>
      <c r="R109" s="106"/>
      <c r="S109" s="104"/>
      <c r="T109" s="104"/>
      <c r="U109" s="104"/>
      <c r="V109" s="104"/>
      <c r="W109" s="104"/>
      <c r="X109" s="104"/>
      <c r="Y109" s="104"/>
      <c r="Z109" s="104"/>
      <c r="AA109" s="104"/>
      <c r="AB109" s="104"/>
      <c r="AC109" s="104"/>
      <c r="AD109" s="104"/>
      <c r="AE109" s="104"/>
      <c r="AF109" s="104"/>
      <c r="AG109" s="104"/>
      <c r="AH109" s="104"/>
      <c r="AI109" s="104"/>
      <c r="AJ109" s="104"/>
      <c r="AK109" s="104"/>
      <c r="AL109" s="104"/>
      <c r="AM109" s="104"/>
      <c r="AN109" s="104"/>
      <c r="AO109" s="104"/>
      <c r="AP109" s="104"/>
      <c r="AQ109" s="104"/>
      <c r="AR109" s="104"/>
      <c r="AS109" s="107"/>
      <c r="AT109" s="104"/>
      <c r="AU109" s="104"/>
      <c r="AV109" s="104"/>
      <c r="AW109" s="104"/>
      <c r="AX109" s="104"/>
      <c r="AY109" s="105"/>
      <c r="AZ109" s="105"/>
      <c r="BA109" s="105"/>
      <c r="BB109" s="105"/>
      <c r="BC109" s="105"/>
      <c r="BD109" s="104"/>
      <c r="BE109" s="104"/>
      <c r="BF109" s="104"/>
      <c r="BG109" s="104"/>
      <c r="BS109" s="98"/>
      <c r="BT109" s="98"/>
    </row>
    <row r="110" spans="1:72">
      <c r="A110" s="102"/>
      <c r="B110" s="102"/>
      <c r="C110" s="103"/>
      <c r="D110" s="103"/>
      <c r="E110" s="102"/>
      <c r="F110" s="102"/>
      <c r="G110" s="102"/>
      <c r="H110" s="102"/>
      <c r="I110" s="102"/>
      <c r="J110" s="103"/>
      <c r="K110" s="104"/>
      <c r="L110" s="104"/>
      <c r="M110" s="104"/>
      <c r="N110" s="105"/>
      <c r="O110" s="104"/>
      <c r="P110" s="104"/>
      <c r="Q110" s="104"/>
      <c r="R110" s="106"/>
      <c r="S110" s="104"/>
      <c r="T110" s="104"/>
      <c r="U110" s="104"/>
      <c r="V110" s="104"/>
      <c r="W110" s="104"/>
      <c r="X110" s="104"/>
      <c r="Y110" s="104"/>
      <c r="Z110" s="104"/>
      <c r="AA110" s="104"/>
      <c r="AB110" s="104"/>
      <c r="AC110" s="104"/>
      <c r="AD110" s="104"/>
      <c r="AE110" s="104"/>
      <c r="AF110" s="104"/>
      <c r="AG110" s="104"/>
      <c r="AH110" s="104"/>
      <c r="AI110" s="104"/>
      <c r="AJ110" s="104"/>
      <c r="AK110" s="104"/>
      <c r="AL110" s="104"/>
      <c r="AM110" s="104"/>
      <c r="AN110" s="104"/>
      <c r="AO110" s="104"/>
      <c r="AP110" s="104"/>
      <c r="AQ110" s="104"/>
      <c r="AR110" s="104"/>
      <c r="AS110" s="105"/>
      <c r="AT110" s="104"/>
      <c r="AU110" s="104"/>
      <c r="AV110" s="104"/>
      <c r="AW110" s="104"/>
      <c r="AX110" s="104"/>
      <c r="AY110" s="104"/>
      <c r="AZ110" s="104"/>
      <c r="BA110" s="105"/>
      <c r="BB110" s="105"/>
      <c r="BC110" s="105"/>
      <c r="BD110" s="104"/>
      <c r="BE110" s="104"/>
      <c r="BF110" s="104"/>
      <c r="BG110" s="104"/>
      <c r="BS110" s="98"/>
      <c r="BT110" s="98"/>
    </row>
    <row r="111" spans="1:72">
      <c r="A111" s="102"/>
      <c r="B111" s="102"/>
      <c r="C111" s="103"/>
      <c r="D111" s="103"/>
      <c r="E111" s="102"/>
      <c r="F111" s="102"/>
      <c r="G111" s="102"/>
      <c r="H111" s="102"/>
      <c r="I111" s="102"/>
      <c r="J111" s="103"/>
      <c r="K111" s="104"/>
      <c r="L111" s="104"/>
      <c r="M111" s="104"/>
      <c r="N111" s="104"/>
      <c r="O111" s="104"/>
      <c r="P111" s="104"/>
      <c r="Q111" s="104"/>
      <c r="R111" s="106"/>
      <c r="S111" s="104"/>
      <c r="T111" s="104"/>
      <c r="U111" s="104"/>
      <c r="V111" s="104"/>
      <c r="W111" s="104"/>
      <c r="X111" s="104"/>
      <c r="Y111" s="104"/>
      <c r="Z111" s="104"/>
      <c r="AA111" s="104"/>
      <c r="AB111" s="104"/>
      <c r="AC111" s="104"/>
      <c r="AD111" s="104"/>
      <c r="AE111" s="104"/>
      <c r="AF111" s="104"/>
      <c r="AG111" s="104"/>
      <c r="AH111" s="104"/>
      <c r="AI111" s="104"/>
      <c r="AJ111" s="104"/>
      <c r="AK111" s="104"/>
      <c r="AL111" s="104"/>
      <c r="AM111" s="104"/>
      <c r="AN111" s="104"/>
      <c r="AO111" s="104"/>
      <c r="AP111" s="104"/>
      <c r="AQ111" s="104"/>
      <c r="AR111" s="104"/>
      <c r="AS111" s="107"/>
      <c r="AT111" s="104"/>
      <c r="AU111" s="104"/>
      <c r="AV111" s="104"/>
      <c r="AW111" s="104"/>
      <c r="AX111" s="104"/>
      <c r="AY111" s="104"/>
      <c r="AZ111" s="104"/>
      <c r="BA111" s="104"/>
      <c r="BB111" s="105"/>
      <c r="BC111" s="105"/>
      <c r="BD111" s="104"/>
      <c r="BE111" s="104"/>
      <c r="BF111" s="104"/>
      <c r="BG111" s="104"/>
      <c r="BS111" s="98"/>
      <c r="BT111" s="98"/>
    </row>
    <row r="112" spans="1:72">
      <c r="A112" s="102"/>
      <c r="B112" s="102"/>
      <c r="C112" s="103"/>
      <c r="D112" s="103"/>
      <c r="E112" s="102"/>
      <c r="F112" s="102"/>
      <c r="G112" s="102"/>
      <c r="H112" s="102"/>
      <c r="I112" s="102"/>
      <c r="J112" s="103"/>
      <c r="K112" s="104"/>
      <c r="L112" s="104"/>
      <c r="M112" s="104"/>
      <c r="N112" s="104"/>
      <c r="O112" s="104"/>
      <c r="P112" s="104"/>
      <c r="Q112" s="104"/>
      <c r="R112" s="106"/>
      <c r="S112" s="104"/>
      <c r="T112" s="104"/>
      <c r="U112" s="104"/>
      <c r="V112" s="104"/>
      <c r="W112" s="104"/>
      <c r="X112" s="104"/>
      <c r="Y112" s="104"/>
      <c r="Z112" s="104"/>
      <c r="AA112" s="104"/>
      <c r="AB112" s="104"/>
      <c r="AC112" s="104"/>
      <c r="AD112" s="104"/>
      <c r="AE112" s="104"/>
      <c r="AF112" s="104"/>
      <c r="AG112" s="104"/>
      <c r="AH112" s="104"/>
      <c r="AI112" s="104"/>
      <c r="AJ112" s="104"/>
      <c r="AK112" s="104"/>
      <c r="AL112" s="104"/>
      <c r="AM112" s="104"/>
      <c r="AN112" s="104"/>
      <c r="AO112" s="104"/>
      <c r="AP112" s="104"/>
      <c r="AQ112" s="104"/>
      <c r="AR112" s="104"/>
      <c r="AS112" s="107"/>
      <c r="AT112" s="104"/>
      <c r="AU112" s="104"/>
      <c r="AV112" s="104"/>
      <c r="AW112" s="104"/>
      <c r="AX112" s="104"/>
      <c r="AY112" s="104"/>
      <c r="AZ112" s="104"/>
      <c r="BA112" s="104"/>
      <c r="BB112" s="105"/>
      <c r="BC112" s="105"/>
      <c r="BD112" s="104"/>
      <c r="BE112" s="104"/>
      <c r="BF112" s="104"/>
      <c r="BG112" s="104"/>
      <c r="BS112" s="98"/>
      <c r="BT112" s="98"/>
    </row>
    <row r="113" spans="1:72">
      <c r="A113" s="102"/>
      <c r="B113" s="102"/>
      <c r="C113" s="103"/>
      <c r="D113" s="103"/>
      <c r="E113" s="102"/>
      <c r="F113" s="102"/>
      <c r="G113" s="102"/>
      <c r="H113" s="102"/>
      <c r="I113" s="102"/>
      <c r="J113" s="103"/>
      <c r="K113" s="104"/>
      <c r="L113" s="104"/>
      <c r="M113" s="104"/>
      <c r="N113" s="104"/>
      <c r="O113" s="104"/>
      <c r="P113" s="104"/>
      <c r="Q113" s="104"/>
      <c r="R113" s="106"/>
      <c r="S113" s="104"/>
      <c r="T113" s="104"/>
      <c r="U113" s="104"/>
      <c r="V113" s="104"/>
      <c r="W113" s="104"/>
      <c r="X113" s="104"/>
      <c r="Y113" s="104"/>
      <c r="Z113" s="104"/>
      <c r="AA113" s="104"/>
      <c r="AB113" s="104"/>
      <c r="AC113" s="104"/>
      <c r="AD113" s="104"/>
      <c r="AE113" s="104"/>
      <c r="AF113" s="104"/>
      <c r="AG113" s="104"/>
      <c r="AH113" s="104"/>
      <c r="AI113" s="104"/>
      <c r="AJ113" s="104"/>
      <c r="AK113" s="104"/>
      <c r="AL113" s="104"/>
      <c r="AM113" s="104"/>
      <c r="AN113" s="104"/>
      <c r="AO113" s="104"/>
      <c r="AP113" s="104"/>
      <c r="AQ113" s="104"/>
      <c r="AR113" s="104"/>
      <c r="AS113" s="105"/>
      <c r="AT113" s="104"/>
      <c r="AU113" s="104"/>
      <c r="AV113" s="104"/>
      <c r="AW113" s="104"/>
      <c r="AX113" s="104"/>
      <c r="AY113" s="104"/>
      <c r="AZ113" s="104"/>
      <c r="BA113" s="104"/>
      <c r="BB113" s="105"/>
      <c r="BC113" s="105"/>
      <c r="BD113" s="104"/>
      <c r="BE113" s="104"/>
      <c r="BF113" s="104"/>
      <c r="BG113" s="104"/>
    </row>
    <row r="114" spans="1:72">
      <c r="A114" s="102"/>
      <c r="B114" s="102"/>
      <c r="C114" s="103"/>
      <c r="D114" s="103"/>
      <c r="E114" s="102"/>
      <c r="F114" s="102"/>
      <c r="G114" s="102"/>
      <c r="H114" s="102"/>
      <c r="I114" s="102"/>
      <c r="J114" s="103"/>
      <c r="K114" s="104"/>
      <c r="L114" s="104"/>
      <c r="M114" s="104"/>
      <c r="N114" s="104"/>
      <c r="O114" s="104"/>
      <c r="P114" s="104"/>
      <c r="Q114" s="104"/>
      <c r="R114" s="106"/>
      <c r="S114" s="104"/>
      <c r="T114" s="104"/>
      <c r="U114" s="104"/>
      <c r="V114" s="104"/>
      <c r="W114" s="104"/>
      <c r="X114" s="104"/>
      <c r="Y114" s="104"/>
      <c r="Z114" s="104"/>
      <c r="AA114" s="104"/>
      <c r="AB114" s="104"/>
      <c r="AC114" s="104"/>
      <c r="AD114" s="104"/>
      <c r="AE114" s="104"/>
      <c r="AF114" s="104"/>
      <c r="AG114" s="104"/>
      <c r="AH114" s="104"/>
      <c r="AI114" s="104"/>
      <c r="AJ114" s="104"/>
      <c r="AK114" s="104"/>
      <c r="AL114" s="104"/>
      <c r="AM114" s="104"/>
      <c r="AN114" s="104"/>
      <c r="AO114" s="104"/>
      <c r="AP114" s="104"/>
      <c r="AQ114" s="104"/>
      <c r="AR114" s="104"/>
      <c r="AS114" s="107"/>
      <c r="AT114" s="104"/>
      <c r="AU114" s="104"/>
      <c r="AV114" s="104"/>
      <c r="AW114" s="104"/>
      <c r="AX114" s="104"/>
      <c r="AY114" s="104"/>
      <c r="AZ114" s="104"/>
      <c r="BA114" s="104"/>
      <c r="BB114" s="105"/>
      <c r="BC114" s="105"/>
      <c r="BD114" s="104"/>
      <c r="BE114" s="104"/>
      <c r="BF114" s="104"/>
      <c r="BG114" s="104"/>
      <c r="BS114" s="98"/>
      <c r="BT114" s="98"/>
    </row>
    <row r="115" spans="1:72">
      <c r="A115" s="102"/>
      <c r="B115" s="102"/>
      <c r="C115" s="103"/>
      <c r="D115" s="103"/>
      <c r="E115" s="102"/>
      <c r="F115" s="102"/>
      <c r="G115" s="102"/>
      <c r="H115" s="102"/>
      <c r="I115" s="102"/>
      <c r="J115" s="103"/>
      <c r="K115" s="104"/>
      <c r="L115" s="104"/>
      <c r="M115" s="104"/>
      <c r="N115" s="105"/>
      <c r="O115" s="105"/>
      <c r="P115" s="104"/>
      <c r="Q115" s="104"/>
      <c r="R115" s="106"/>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7"/>
      <c r="AT115" s="104"/>
      <c r="AU115" s="104"/>
      <c r="AV115" s="104"/>
      <c r="AW115" s="104"/>
      <c r="AX115" s="104"/>
      <c r="AY115" s="104"/>
      <c r="AZ115" s="105"/>
      <c r="BA115" s="105"/>
      <c r="BB115" s="105"/>
      <c r="BC115" s="105"/>
      <c r="BD115" s="104"/>
      <c r="BE115" s="104"/>
      <c r="BF115" s="104"/>
      <c r="BG115" s="104"/>
      <c r="BS115" s="98"/>
      <c r="BT115" s="98"/>
    </row>
    <row r="116" spans="1:72">
      <c r="A116" s="102"/>
      <c r="B116" s="102"/>
      <c r="C116" s="103"/>
      <c r="D116" s="103"/>
      <c r="E116" s="102"/>
      <c r="F116" s="102"/>
      <c r="G116" s="102"/>
      <c r="H116" s="102"/>
      <c r="I116" s="102"/>
      <c r="J116" s="103"/>
      <c r="K116" s="104"/>
      <c r="L116" s="104"/>
      <c r="M116" s="104"/>
      <c r="N116" s="105"/>
      <c r="O116" s="105"/>
      <c r="P116" s="104"/>
      <c r="Q116" s="104"/>
      <c r="R116" s="106"/>
      <c r="S116" s="104"/>
      <c r="T116" s="104"/>
      <c r="U116" s="104"/>
      <c r="V116" s="104"/>
      <c r="W116" s="104"/>
      <c r="X116" s="104"/>
      <c r="Y116" s="104"/>
      <c r="Z116" s="104"/>
      <c r="AA116" s="104"/>
      <c r="AB116" s="104"/>
      <c r="AC116" s="104"/>
      <c r="AD116" s="104"/>
      <c r="AE116" s="104"/>
      <c r="AF116" s="104"/>
      <c r="AG116" s="104"/>
      <c r="AH116" s="104"/>
      <c r="AI116" s="104"/>
      <c r="AJ116" s="104"/>
      <c r="AK116" s="104"/>
      <c r="AL116" s="104"/>
      <c r="AM116" s="104"/>
      <c r="AN116" s="104"/>
      <c r="AO116" s="104"/>
      <c r="AP116" s="104"/>
      <c r="AQ116" s="104"/>
      <c r="AR116" s="104"/>
      <c r="AS116" s="105"/>
      <c r="AT116" s="104"/>
      <c r="AU116" s="104"/>
      <c r="AV116" s="104"/>
      <c r="AW116" s="104"/>
      <c r="AX116" s="104"/>
      <c r="AY116" s="104"/>
      <c r="AZ116" s="105"/>
      <c r="BA116" s="105"/>
      <c r="BB116" s="105"/>
      <c r="BC116" s="105"/>
      <c r="BD116" s="105"/>
      <c r="BE116" s="105"/>
      <c r="BF116" s="105"/>
      <c r="BG116" s="105"/>
      <c r="BS116" s="98"/>
      <c r="BT116" s="98"/>
    </row>
    <row r="117" spans="1:72">
      <c r="A117" s="102"/>
      <c r="B117" s="102"/>
      <c r="C117" s="103"/>
      <c r="D117" s="103"/>
      <c r="E117" s="102"/>
      <c r="F117" s="102"/>
      <c r="G117" s="102"/>
      <c r="H117" s="102"/>
      <c r="I117" s="102"/>
      <c r="J117" s="103"/>
      <c r="K117" s="104"/>
      <c r="L117" s="104"/>
      <c r="M117" s="104"/>
      <c r="N117" s="104"/>
      <c r="O117" s="104"/>
      <c r="P117" s="104"/>
      <c r="Q117" s="104"/>
      <c r="R117" s="105"/>
      <c r="S117" s="104"/>
      <c r="T117" s="104"/>
      <c r="U117" s="104"/>
      <c r="V117" s="104"/>
      <c r="W117" s="104"/>
      <c r="X117" s="104"/>
      <c r="Y117" s="104"/>
      <c r="Z117" s="104"/>
      <c r="AA117" s="104"/>
      <c r="AB117" s="104"/>
      <c r="AC117" s="104"/>
      <c r="AD117" s="104"/>
      <c r="AE117" s="104"/>
      <c r="AF117" s="104"/>
      <c r="AG117" s="104"/>
      <c r="AH117" s="104"/>
      <c r="AI117" s="104"/>
      <c r="AJ117" s="104"/>
      <c r="AK117" s="104"/>
      <c r="AL117" s="104"/>
      <c r="AM117" s="104"/>
      <c r="AN117" s="104"/>
      <c r="AO117" s="104"/>
      <c r="AP117" s="104"/>
      <c r="AQ117" s="104"/>
      <c r="AR117" s="104"/>
      <c r="AS117" s="105"/>
      <c r="AT117" s="104"/>
      <c r="AU117" s="104"/>
      <c r="AV117" s="104"/>
      <c r="AW117" s="104"/>
      <c r="AX117" s="104"/>
      <c r="AY117" s="104"/>
      <c r="AZ117" s="104"/>
      <c r="BA117" s="104"/>
      <c r="BB117" s="105"/>
      <c r="BC117" s="105"/>
      <c r="BD117" s="104"/>
      <c r="BE117" s="104"/>
      <c r="BF117" s="104"/>
      <c r="BG117" s="104"/>
      <c r="BS117" s="98"/>
      <c r="BT117" s="98"/>
    </row>
    <row r="118" spans="1:72">
      <c r="A118" s="102"/>
      <c r="B118" s="102"/>
      <c r="C118" s="103"/>
      <c r="D118" s="103"/>
      <c r="E118" s="102"/>
      <c r="F118" s="102"/>
      <c r="G118" s="102"/>
      <c r="H118" s="102"/>
      <c r="I118" s="102"/>
      <c r="J118" s="103"/>
      <c r="K118" s="104"/>
      <c r="L118" s="104"/>
      <c r="M118" s="104"/>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104"/>
      <c r="AL118" s="104"/>
      <c r="AM118" s="104"/>
      <c r="AN118" s="104"/>
      <c r="AO118" s="104"/>
      <c r="AP118" s="104"/>
      <c r="AQ118" s="104"/>
      <c r="AR118" s="104"/>
      <c r="AS118" s="107"/>
      <c r="AT118" s="104"/>
      <c r="AU118" s="104"/>
      <c r="AV118" s="104"/>
      <c r="AW118" s="104"/>
      <c r="AX118" s="105"/>
      <c r="AY118" s="105"/>
      <c r="AZ118" s="105"/>
      <c r="BA118" s="105"/>
      <c r="BB118" s="105"/>
      <c r="BC118" s="105"/>
      <c r="BD118" s="104"/>
      <c r="BE118" s="104"/>
      <c r="BF118" s="104"/>
      <c r="BG118" s="104"/>
    </row>
    <row r="119" spans="1:72">
      <c r="A119" s="102"/>
      <c r="B119" s="102"/>
      <c r="C119" s="103"/>
      <c r="D119" s="103"/>
      <c r="E119" s="102"/>
      <c r="F119" s="102"/>
      <c r="G119" s="102"/>
      <c r="H119" s="102"/>
      <c r="I119" s="102"/>
      <c r="J119" s="103"/>
      <c r="K119" s="104"/>
      <c r="L119" s="104"/>
      <c r="M119" s="104"/>
      <c r="N119" s="104"/>
      <c r="O119" s="104"/>
      <c r="P119" s="104"/>
      <c r="Q119" s="104"/>
      <c r="R119" s="106"/>
      <c r="S119" s="104"/>
      <c r="T119" s="104"/>
      <c r="U119" s="104"/>
      <c r="V119" s="104"/>
      <c r="W119" s="104"/>
      <c r="X119" s="104"/>
      <c r="Y119" s="104"/>
      <c r="Z119" s="104"/>
      <c r="AA119" s="104"/>
      <c r="AB119" s="104"/>
      <c r="AC119" s="104"/>
      <c r="AD119" s="104"/>
      <c r="AE119" s="104"/>
      <c r="AF119" s="104"/>
      <c r="AG119" s="104"/>
      <c r="AH119" s="104"/>
      <c r="AI119" s="104"/>
      <c r="AJ119" s="104"/>
      <c r="AK119" s="104"/>
      <c r="AL119" s="104"/>
      <c r="AM119" s="104"/>
      <c r="AN119" s="104"/>
      <c r="AO119" s="104"/>
      <c r="AP119" s="104"/>
      <c r="AQ119" s="104"/>
      <c r="AR119" s="104"/>
      <c r="AS119" s="105"/>
      <c r="AT119" s="104"/>
      <c r="AU119" s="104"/>
      <c r="AV119" s="104"/>
      <c r="AW119" s="104"/>
      <c r="AX119" s="104"/>
      <c r="AY119" s="104"/>
      <c r="AZ119" s="104"/>
      <c r="BA119" s="104"/>
      <c r="BB119" s="105"/>
      <c r="BC119" s="105"/>
      <c r="BD119" s="104"/>
      <c r="BE119" s="104"/>
      <c r="BF119" s="104"/>
      <c r="BG119" s="104"/>
      <c r="BS119" s="98"/>
      <c r="BT119" s="98"/>
    </row>
    <row r="120" spans="1:72">
      <c r="A120" s="102"/>
      <c r="B120" s="102"/>
      <c r="C120" s="103"/>
      <c r="D120" s="103"/>
      <c r="E120" s="102"/>
      <c r="F120" s="102"/>
      <c r="G120" s="102"/>
      <c r="H120" s="102"/>
      <c r="I120" s="102"/>
      <c r="J120" s="103"/>
      <c r="K120" s="104"/>
      <c r="L120" s="104"/>
      <c r="M120" s="104"/>
      <c r="N120" s="104"/>
      <c r="O120" s="104"/>
      <c r="P120" s="104"/>
      <c r="Q120" s="104"/>
      <c r="R120" s="106"/>
      <c r="S120" s="104"/>
      <c r="T120" s="104"/>
      <c r="U120" s="104"/>
      <c r="V120" s="104"/>
      <c r="W120" s="104"/>
      <c r="X120" s="104"/>
      <c r="Y120" s="104"/>
      <c r="Z120" s="104"/>
      <c r="AA120" s="104"/>
      <c r="AB120" s="104"/>
      <c r="AC120" s="104"/>
      <c r="AD120" s="104"/>
      <c r="AE120" s="104"/>
      <c r="AF120" s="104"/>
      <c r="AG120" s="104"/>
      <c r="AH120" s="104"/>
      <c r="AI120" s="104"/>
      <c r="AJ120" s="104"/>
      <c r="AK120" s="104"/>
      <c r="AL120" s="104"/>
      <c r="AM120" s="104"/>
      <c r="AN120" s="104"/>
      <c r="AO120" s="104"/>
      <c r="AP120" s="104"/>
      <c r="AQ120" s="104"/>
      <c r="AR120" s="104"/>
      <c r="AS120" s="107"/>
      <c r="AT120" s="104"/>
      <c r="AU120" s="104"/>
      <c r="AV120" s="104"/>
      <c r="AW120" s="104"/>
      <c r="AX120" s="104"/>
      <c r="AY120" s="104"/>
      <c r="AZ120" s="104"/>
      <c r="BA120" s="104"/>
      <c r="BB120" s="105"/>
      <c r="BC120" s="105"/>
      <c r="BD120" s="104"/>
      <c r="BE120" s="104"/>
      <c r="BF120" s="104"/>
      <c r="BG120" s="104"/>
    </row>
    <row r="121" spans="1:72">
      <c r="A121" s="102"/>
      <c r="B121" s="102"/>
      <c r="C121" s="103"/>
      <c r="D121" s="103"/>
      <c r="E121" s="102"/>
      <c r="F121" s="102"/>
      <c r="G121" s="102"/>
      <c r="H121" s="102"/>
      <c r="I121" s="102"/>
      <c r="J121" s="103"/>
      <c r="K121" s="104"/>
      <c r="L121" s="104"/>
      <c r="M121" s="104"/>
      <c r="N121" s="105"/>
      <c r="O121" s="105"/>
      <c r="P121" s="105"/>
      <c r="Q121" s="104"/>
      <c r="R121" s="105"/>
      <c r="S121" s="104"/>
      <c r="T121" s="104"/>
      <c r="U121" s="104"/>
      <c r="V121" s="105"/>
      <c r="W121" s="104"/>
      <c r="X121" s="104"/>
      <c r="Y121" s="104"/>
      <c r="Z121" s="104"/>
      <c r="AA121" s="104"/>
      <c r="AB121" s="104"/>
      <c r="AC121" s="105"/>
      <c r="AD121" s="104"/>
      <c r="AE121" s="104"/>
      <c r="AF121" s="104"/>
      <c r="AG121" s="104"/>
      <c r="AH121" s="104"/>
      <c r="AI121" s="104"/>
      <c r="AJ121" s="104"/>
      <c r="AK121" s="104"/>
      <c r="AL121" s="104"/>
      <c r="AM121" s="104"/>
      <c r="AN121" s="104"/>
      <c r="AO121" s="104"/>
      <c r="AP121" s="104"/>
      <c r="AQ121" s="104"/>
      <c r="AR121" s="104"/>
      <c r="AS121" s="107"/>
      <c r="AT121" s="104"/>
      <c r="AU121" s="104"/>
      <c r="AV121" s="104"/>
      <c r="AW121" s="104"/>
      <c r="AX121" s="104"/>
      <c r="AY121" s="105"/>
      <c r="AZ121" s="105"/>
      <c r="BA121" s="105"/>
      <c r="BB121" s="105"/>
      <c r="BC121" s="105"/>
      <c r="BD121" s="104"/>
      <c r="BE121" s="104"/>
      <c r="BF121" s="104"/>
      <c r="BG121" s="104"/>
    </row>
    <row r="122" spans="1:72">
      <c r="A122" s="102"/>
      <c r="B122" s="102"/>
      <c r="C122" s="103"/>
      <c r="D122" s="103"/>
      <c r="E122" s="102"/>
      <c r="F122" s="102"/>
      <c r="G122" s="102"/>
      <c r="H122" s="102"/>
      <c r="I122" s="102"/>
      <c r="J122" s="103"/>
      <c r="K122" s="104"/>
      <c r="L122" s="104"/>
      <c r="M122" s="104"/>
      <c r="N122" s="105"/>
      <c r="O122" s="105"/>
      <c r="P122" s="104"/>
      <c r="Q122" s="104"/>
      <c r="R122" s="105"/>
      <c r="S122" s="104"/>
      <c r="T122" s="104"/>
      <c r="U122" s="104"/>
      <c r="V122" s="104"/>
      <c r="W122" s="104"/>
      <c r="X122" s="104"/>
      <c r="Y122" s="104"/>
      <c r="Z122" s="104"/>
      <c r="AA122" s="104"/>
      <c r="AB122" s="104"/>
      <c r="AC122" s="104"/>
      <c r="AD122" s="104"/>
      <c r="AE122" s="104"/>
      <c r="AF122" s="104"/>
      <c r="AG122" s="104"/>
      <c r="AH122" s="104"/>
      <c r="AI122" s="104"/>
      <c r="AJ122" s="104"/>
      <c r="AK122" s="104"/>
      <c r="AL122" s="104"/>
      <c r="AM122" s="104"/>
      <c r="AN122" s="104"/>
      <c r="AO122" s="104"/>
      <c r="AP122" s="104"/>
      <c r="AQ122" s="104"/>
      <c r="AR122" s="104"/>
      <c r="AS122" s="107"/>
      <c r="AT122" s="104"/>
      <c r="AU122" s="104"/>
      <c r="AV122" s="104"/>
      <c r="AW122" s="104"/>
      <c r="AX122" s="104"/>
      <c r="AY122" s="104"/>
      <c r="AZ122" s="105"/>
      <c r="BA122" s="105"/>
      <c r="BB122" s="105"/>
      <c r="BC122" s="107"/>
      <c r="BD122" s="104"/>
      <c r="BE122" s="104"/>
      <c r="BF122" s="104"/>
      <c r="BG122" s="104"/>
      <c r="BH122" s="98"/>
      <c r="BI122" s="98"/>
      <c r="BJ122" s="98"/>
      <c r="BK122" s="98"/>
      <c r="BL122" s="98"/>
      <c r="BM122" s="98"/>
      <c r="BN122" s="98"/>
      <c r="BO122" s="98"/>
      <c r="BS122" s="98"/>
      <c r="BT122" s="98"/>
    </row>
    <row r="123" spans="1:72">
      <c r="A123" s="102"/>
      <c r="B123" s="102"/>
      <c r="C123" s="103"/>
      <c r="D123" s="103"/>
      <c r="E123" s="102"/>
      <c r="F123" s="102"/>
      <c r="G123" s="102"/>
      <c r="H123" s="102"/>
      <c r="I123" s="102"/>
      <c r="J123" s="103"/>
      <c r="K123" s="104"/>
      <c r="L123" s="104"/>
      <c r="M123" s="104"/>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4"/>
      <c r="AL123" s="104"/>
      <c r="AM123" s="104"/>
      <c r="AN123" s="104"/>
      <c r="AO123" s="104"/>
      <c r="AP123" s="104"/>
      <c r="AQ123" s="104"/>
      <c r="AR123" s="104"/>
      <c r="AS123" s="107"/>
      <c r="AT123" s="104"/>
      <c r="AU123" s="104"/>
      <c r="AV123" s="104"/>
      <c r="AW123" s="104"/>
      <c r="AX123" s="105"/>
      <c r="AY123" s="105"/>
      <c r="AZ123" s="105"/>
      <c r="BA123" s="105"/>
      <c r="BB123" s="105"/>
      <c r="BC123" s="105"/>
      <c r="BD123" s="104"/>
      <c r="BE123" s="104"/>
      <c r="BF123" s="104"/>
      <c r="BG123" s="104"/>
      <c r="BS123" s="98"/>
      <c r="BT123" s="98"/>
    </row>
    <row r="124" spans="1:72">
      <c r="A124" s="102"/>
      <c r="B124" s="102"/>
      <c r="C124" s="103"/>
      <c r="D124" s="103"/>
      <c r="E124" s="102"/>
      <c r="F124" s="102"/>
      <c r="G124" s="102"/>
      <c r="H124" s="102"/>
      <c r="I124" s="102"/>
      <c r="J124" s="103"/>
      <c r="K124" s="104"/>
      <c r="L124" s="104"/>
      <c r="M124" s="104"/>
      <c r="N124" s="105"/>
      <c r="O124" s="105"/>
      <c r="P124" s="104"/>
      <c r="Q124" s="104"/>
      <c r="R124" s="106"/>
      <c r="S124" s="104"/>
      <c r="T124" s="104"/>
      <c r="U124" s="104"/>
      <c r="V124" s="104"/>
      <c r="W124" s="104"/>
      <c r="X124" s="104"/>
      <c r="Y124" s="104"/>
      <c r="Z124" s="104"/>
      <c r="AA124" s="104"/>
      <c r="AB124" s="104"/>
      <c r="AC124" s="104"/>
      <c r="AD124" s="104"/>
      <c r="AE124" s="104"/>
      <c r="AF124" s="104"/>
      <c r="AG124" s="104"/>
      <c r="AH124" s="104"/>
      <c r="AI124" s="104"/>
      <c r="AJ124" s="104"/>
      <c r="AK124" s="104"/>
      <c r="AL124" s="104"/>
      <c r="AM124" s="104"/>
      <c r="AN124" s="104"/>
      <c r="AO124" s="104"/>
      <c r="AP124" s="104"/>
      <c r="AQ124" s="104"/>
      <c r="AR124" s="104"/>
      <c r="AS124" s="107"/>
      <c r="AT124" s="104"/>
      <c r="AU124" s="104"/>
      <c r="AV124" s="104"/>
      <c r="AW124" s="104"/>
      <c r="AX124" s="104"/>
      <c r="AY124" s="104"/>
      <c r="AZ124" s="105"/>
      <c r="BA124" s="105"/>
      <c r="BB124" s="105"/>
      <c r="BC124" s="105"/>
      <c r="BD124" s="104"/>
      <c r="BE124" s="104"/>
      <c r="BF124" s="104"/>
      <c r="BG124" s="104"/>
      <c r="BS124" s="98"/>
      <c r="BT124" s="98"/>
    </row>
    <row r="125" spans="1:72">
      <c r="A125" s="102"/>
      <c r="B125" s="102"/>
      <c r="C125" s="103"/>
      <c r="D125" s="103"/>
      <c r="E125" s="102"/>
      <c r="F125" s="102"/>
      <c r="G125" s="102"/>
      <c r="H125" s="102"/>
      <c r="I125" s="102"/>
      <c r="J125" s="103"/>
      <c r="K125" s="104"/>
      <c r="L125" s="104"/>
      <c r="M125" s="104"/>
      <c r="N125" s="105"/>
      <c r="O125" s="105"/>
      <c r="P125" s="104"/>
      <c r="Q125" s="104"/>
      <c r="R125" s="106"/>
      <c r="S125" s="104"/>
      <c r="T125" s="104"/>
      <c r="U125" s="104"/>
      <c r="V125" s="104"/>
      <c r="W125" s="104"/>
      <c r="X125" s="104"/>
      <c r="Y125" s="104"/>
      <c r="Z125" s="104"/>
      <c r="AA125" s="104"/>
      <c r="AB125" s="104"/>
      <c r="AC125" s="104"/>
      <c r="AD125" s="104"/>
      <c r="AE125" s="104"/>
      <c r="AF125" s="104"/>
      <c r="AG125" s="104"/>
      <c r="AH125" s="104"/>
      <c r="AI125" s="104"/>
      <c r="AJ125" s="104"/>
      <c r="AK125" s="104"/>
      <c r="AL125" s="104"/>
      <c r="AM125" s="104"/>
      <c r="AN125" s="104"/>
      <c r="AO125" s="104"/>
      <c r="AP125" s="104"/>
      <c r="AQ125" s="104"/>
      <c r="AR125" s="104"/>
      <c r="AS125" s="105"/>
      <c r="AT125" s="104"/>
      <c r="AU125" s="104"/>
      <c r="AV125" s="104"/>
      <c r="AW125" s="104"/>
      <c r="AX125" s="104"/>
      <c r="AY125" s="104"/>
      <c r="AZ125" s="105"/>
      <c r="BA125" s="105"/>
      <c r="BB125" s="105"/>
      <c r="BC125" s="105"/>
      <c r="BD125" s="104"/>
      <c r="BE125" s="104"/>
      <c r="BF125" s="104"/>
      <c r="BG125" s="104"/>
      <c r="BS125" s="98"/>
      <c r="BT125" s="98"/>
    </row>
    <row r="126" spans="1:72">
      <c r="A126" s="102"/>
      <c r="B126" s="102"/>
      <c r="C126" s="103"/>
      <c r="D126" s="103"/>
      <c r="E126" s="102"/>
      <c r="F126" s="102"/>
      <c r="G126" s="102"/>
      <c r="H126" s="102"/>
      <c r="I126" s="102"/>
      <c r="J126" s="103"/>
      <c r="K126" s="104"/>
      <c r="L126" s="104"/>
      <c r="M126" s="104"/>
      <c r="N126" s="104"/>
      <c r="O126" s="104"/>
      <c r="P126" s="104"/>
      <c r="Q126" s="104"/>
      <c r="R126" s="105"/>
      <c r="S126" s="104"/>
      <c r="T126" s="104"/>
      <c r="U126" s="104"/>
      <c r="V126" s="104"/>
      <c r="W126" s="104"/>
      <c r="X126" s="104"/>
      <c r="Y126" s="104"/>
      <c r="Z126" s="104"/>
      <c r="AA126" s="104"/>
      <c r="AB126" s="104"/>
      <c r="AC126" s="104"/>
      <c r="AD126" s="104"/>
      <c r="AE126" s="104"/>
      <c r="AF126" s="104"/>
      <c r="AG126" s="104"/>
      <c r="AH126" s="104"/>
      <c r="AI126" s="104"/>
      <c r="AJ126" s="104"/>
      <c r="AK126" s="105"/>
      <c r="AL126" s="105"/>
      <c r="AM126" s="105"/>
      <c r="AN126" s="105"/>
      <c r="AO126" s="105"/>
      <c r="AP126" s="104"/>
      <c r="AQ126" s="104"/>
      <c r="AR126" s="104"/>
      <c r="AS126" s="107"/>
      <c r="AT126" s="105"/>
      <c r="AU126" s="104"/>
      <c r="AV126" s="104"/>
      <c r="AW126" s="104"/>
      <c r="AX126" s="104"/>
      <c r="AY126" s="104"/>
      <c r="AZ126" s="104"/>
      <c r="BA126" s="104"/>
      <c r="BB126" s="105"/>
      <c r="BC126" s="105"/>
      <c r="BD126" s="104"/>
      <c r="BE126" s="104"/>
      <c r="BF126" s="104"/>
      <c r="BG126" s="104"/>
      <c r="BS126" s="98"/>
      <c r="BT126" s="98"/>
    </row>
    <row r="127" spans="1:72">
      <c r="A127" s="102"/>
      <c r="B127" s="102"/>
      <c r="C127" s="103"/>
      <c r="D127" s="103"/>
      <c r="E127" s="102"/>
      <c r="F127" s="102"/>
      <c r="G127" s="102"/>
      <c r="H127" s="102"/>
      <c r="I127" s="102"/>
      <c r="J127" s="103"/>
      <c r="K127" s="104"/>
      <c r="L127" s="104"/>
      <c r="M127" s="104"/>
      <c r="N127" s="105"/>
      <c r="O127" s="104"/>
      <c r="P127" s="104"/>
      <c r="Q127" s="104"/>
      <c r="R127" s="105"/>
      <c r="S127" s="104"/>
      <c r="T127" s="104"/>
      <c r="U127" s="104"/>
      <c r="V127" s="104"/>
      <c r="W127" s="104"/>
      <c r="X127" s="104"/>
      <c r="Y127" s="104"/>
      <c r="Z127" s="104"/>
      <c r="AA127" s="104"/>
      <c r="AB127" s="104"/>
      <c r="AC127" s="104"/>
      <c r="AD127" s="104"/>
      <c r="AE127" s="104"/>
      <c r="AF127" s="104"/>
      <c r="AG127" s="104"/>
      <c r="AH127" s="104"/>
      <c r="AI127" s="104"/>
      <c r="AJ127" s="104"/>
      <c r="AK127" s="104"/>
      <c r="AL127" s="104"/>
      <c r="AM127" s="104"/>
      <c r="AN127" s="104"/>
      <c r="AO127" s="104"/>
      <c r="AP127" s="104"/>
      <c r="AQ127" s="104"/>
      <c r="AR127" s="104"/>
      <c r="AS127" s="105"/>
      <c r="AT127" s="104"/>
      <c r="AU127" s="104"/>
      <c r="AV127" s="104"/>
      <c r="AW127" s="104"/>
      <c r="AX127" s="104"/>
      <c r="AY127" s="104"/>
      <c r="AZ127" s="104"/>
      <c r="BA127" s="105"/>
      <c r="BB127" s="105"/>
      <c r="BC127" s="107"/>
      <c r="BD127" s="104"/>
      <c r="BE127" s="104"/>
      <c r="BF127" s="104"/>
      <c r="BG127" s="104"/>
      <c r="BH127" s="98"/>
      <c r="BI127" s="98"/>
      <c r="BJ127" s="98"/>
      <c r="BK127" s="98"/>
      <c r="BL127" s="98"/>
      <c r="BM127" s="98"/>
      <c r="BN127" s="98"/>
      <c r="BO127" s="98"/>
      <c r="BS127" s="98"/>
      <c r="BT127" s="98"/>
    </row>
    <row r="128" spans="1:72">
      <c r="A128" s="102"/>
      <c r="B128" s="102"/>
      <c r="C128" s="103"/>
      <c r="D128" s="103"/>
      <c r="E128" s="102"/>
      <c r="F128" s="102"/>
      <c r="G128" s="102"/>
      <c r="H128" s="102"/>
      <c r="I128" s="102"/>
      <c r="J128" s="103"/>
      <c r="K128" s="104"/>
      <c r="L128" s="104"/>
      <c r="M128" s="104"/>
      <c r="N128" s="105"/>
      <c r="O128" s="104"/>
      <c r="P128" s="104"/>
      <c r="Q128" s="104"/>
      <c r="R128" s="106"/>
      <c r="S128" s="104"/>
      <c r="T128" s="104"/>
      <c r="U128" s="104"/>
      <c r="V128" s="104"/>
      <c r="W128" s="104"/>
      <c r="X128" s="104"/>
      <c r="Y128" s="104"/>
      <c r="Z128" s="104"/>
      <c r="AA128" s="104"/>
      <c r="AB128" s="104"/>
      <c r="AC128" s="104"/>
      <c r="AD128" s="104"/>
      <c r="AE128" s="104"/>
      <c r="AF128" s="104"/>
      <c r="AG128" s="104"/>
      <c r="AH128" s="104"/>
      <c r="AI128" s="104"/>
      <c r="AJ128" s="104"/>
      <c r="AK128" s="104"/>
      <c r="AL128" s="104"/>
      <c r="AM128" s="104"/>
      <c r="AN128" s="104"/>
      <c r="AO128" s="104"/>
      <c r="AP128" s="104"/>
      <c r="AQ128" s="104"/>
      <c r="AR128" s="104"/>
      <c r="AS128" s="107"/>
      <c r="AT128" s="104"/>
      <c r="AU128" s="104"/>
      <c r="AV128" s="104"/>
      <c r="AW128" s="104"/>
      <c r="AX128" s="104"/>
      <c r="AY128" s="104"/>
      <c r="AZ128" s="104"/>
      <c r="BA128" s="105"/>
      <c r="BB128" s="105"/>
      <c r="BC128" s="105"/>
      <c r="BD128" s="104"/>
      <c r="BE128" s="104"/>
      <c r="BF128" s="104"/>
      <c r="BG128" s="104"/>
      <c r="BS128" s="98"/>
      <c r="BT128" s="98"/>
    </row>
    <row r="129" spans="1:72">
      <c r="A129" s="102"/>
      <c r="B129" s="102"/>
      <c r="C129" s="103"/>
      <c r="D129" s="103"/>
      <c r="E129" s="102"/>
      <c r="F129" s="102"/>
      <c r="G129" s="102"/>
      <c r="H129" s="102"/>
      <c r="I129" s="102"/>
      <c r="J129" s="103"/>
      <c r="K129" s="104"/>
      <c r="L129" s="104"/>
      <c r="M129" s="104"/>
      <c r="N129" s="105"/>
      <c r="O129" s="105"/>
      <c r="P129" s="105"/>
      <c r="Q129" s="104"/>
      <c r="R129" s="106"/>
      <c r="S129" s="104"/>
      <c r="T129" s="104"/>
      <c r="U129" s="104"/>
      <c r="V129" s="105"/>
      <c r="W129" s="104"/>
      <c r="X129" s="104"/>
      <c r="Y129" s="104"/>
      <c r="Z129" s="104"/>
      <c r="AA129" s="104"/>
      <c r="AB129" s="104"/>
      <c r="AC129" s="105"/>
      <c r="AD129" s="104"/>
      <c r="AE129" s="104"/>
      <c r="AF129" s="104"/>
      <c r="AG129" s="104"/>
      <c r="AH129" s="104"/>
      <c r="AI129" s="104"/>
      <c r="AJ129" s="104"/>
      <c r="AK129" s="104"/>
      <c r="AL129" s="104"/>
      <c r="AM129" s="104"/>
      <c r="AN129" s="104"/>
      <c r="AO129" s="104"/>
      <c r="AP129" s="104"/>
      <c r="AQ129" s="104"/>
      <c r="AR129" s="104"/>
      <c r="AS129" s="105"/>
      <c r="AT129" s="104"/>
      <c r="AU129" s="104"/>
      <c r="AV129" s="104"/>
      <c r="AW129" s="104"/>
      <c r="AX129" s="104"/>
      <c r="AY129" s="105"/>
      <c r="AZ129" s="105"/>
      <c r="BA129" s="105"/>
      <c r="BB129" s="105"/>
      <c r="BC129" s="105"/>
      <c r="BD129" s="104"/>
      <c r="BE129" s="104"/>
      <c r="BF129" s="104"/>
      <c r="BG129" s="104"/>
      <c r="BS129" s="98"/>
      <c r="BT129" s="98"/>
    </row>
    <row r="130" spans="1:72">
      <c r="A130" s="102"/>
      <c r="B130" s="102"/>
      <c r="C130" s="103"/>
      <c r="D130" s="103"/>
      <c r="E130" s="102"/>
      <c r="F130" s="102"/>
      <c r="G130" s="102"/>
      <c r="H130" s="102"/>
      <c r="I130" s="102"/>
      <c r="J130" s="103"/>
      <c r="K130" s="104"/>
      <c r="L130" s="104"/>
      <c r="M130" s="104"/>
      <c r="N130" s="104"/>
      <c r="O130" s="104"/>
      <c r="P130" s="104"/>
      <c r="Q130" s="104"/>
      <c r="R130" s="105"/>
      <c r="S130" s="104"/>
      <c r="T130" s="104"/>
      <c r="U130" s="104"/>
      <c r="V130" s="104"/>
      <c r="W130" s="104"/>
      <c r="X130" s="104"/>
      <c r="Y130" s="104"/>
      <c r="Z130" s="104"/>
      <c r="AA130" s="104"/>
      <c r="AB130" s="104"/>
      <c r="AC130" s="104"/>
      <c r="AD130" s="104"/>
      <c r="AE130" s="104"/>
      <c r="AF130" s="104"/>
      <c r="AG130" s="104"/>
      <c r="AH130" s="104"/>
      <c r="AI130" s="104"/>
      <c r="AJ130" s="104"/>
      <c r="AK130" s="104"/>
      <c r="AL130" s="104"/>
      <c r="AM130" s="104"/>
      <c r="AN130" s="104"/>
      <c r="AO130" s="104"/>
      <c r="AP130" s="104"/>
      <c r="AQ130" s="104"/>
      <c r="AR130" s="104"/>
      <c r="AS130" s="105"/>
      <c r="AT130" s="104"/>
      <c r="AU130" s="104"/>
      <c r="AV130" s="104"/>
      <c r="AW130" s="104"/>
      <c r="AX130" s="104"/>
      <c r="AY130" s="104"/>
      <c r="AZ130" s="104"/>
      <c r="BA130" s="104"/>
      <c r="BB130" s="105"/>
      <c r="BC130" s="105"/>
      <c r="BD130" s="104"/>
      <c r="BE130" s="104"/>
      <c r="BF130" s="104"/>
      <c r="BG130" s="104"/>
    </row>
    <row r="131" spans="1:72">
      <c r="A131" s="102"/>
      <c r="B131" s="102"/>
      <c r="C131" s="103"/>
      <c r="D131" s="103"/>
      <c r="E131" s="102"/>
      <c r="F131" s="102"/>
      <c r="G131" s="102"/>
      <c r="H131" s="102"/>
      <c r="I131" s="102"/>
      <c r="J131" s="103"/>
      <c r="K131" s="104"/>
      <c r="L131" s="104"/>
      <c r="M131" s="104"/>
      <c r="N131" s="105"/>
      <c r="O131" s="105"/>
      <c r="P131" s="105"/>
      <c r="Q131" s="104"/>
      <c r="R131" s="106"/>
      <c r="S131" s="104"/>
      <c r="T131" s="104"/>
      <c r="U131" s="104"/>
      <c r="V131" s="105"/>
      <c r="W131" s="104"/>
      <c r="X131" s="104"/>
      <c r="Y131" s="104"/>
      <c r="Z131" s="104"/>
      <c r="AA131" s="104"/>
      <c r="AB131" s="104"/>
      <c r="AC131" s="105"/>
      <c r="AD131" s="104"/>
      <c r="AE131" s="104"/>
      <c r="AF131" s="104"/>
      <c r="AG131" s="104"/>
      <c r="AH131" s="104"/>
      <c r="AI131" s="104"/>
      <c r="AJ131" s="104"/>
      <c r="AK131" s="104"/>
      <c r="AL131" s="104"/>
      <c r="AM131" s="104"/>
      <c r="AN131" s="104"/>
      <c r="AO131" s="104"/>
      <c r="AP131" s="104"/>
      <c r="AQ131" s="104"/>
      <c r="AR131" s="104"/>
      <c r="AS131" s="107"/>
      <c r="AT131" s="104"/>
      <c r="AU131" s="104"/>
      <c r="AV131" s="104"/>
      <c r="AW131" s="104"/>
      <c r="AX131" s="104"/>
      <c r="AY131" s="105"/>
      <c r="AZ131" s="105"/>
      <c r="BA131" s="105"/>
      <c r="BB131" s="105"/>
      <c r="BC131" s="105"/>
      <c r="BD131" s="104"/>
      <c r="BE131" s="104"/>
      <c r="BF131" s="104"/>
      <c r="BG131" s="104"/>
      <c r="BS131" s="98"/>
      <c r="BT131" s="98"/>
    </row>
    <row r="132" spans="1:72">
      <c r="A132" s="102"/>
      <c r="B132" s="102"/>
      <c r="C132" s="103"/>
      <c r="D132" s="103"/>
      <c r="E132" s="102"/>
      <c r="F132" s="102"/>
      <c r="G132" s="102"/>
      <c r="H132" s="102"/>
      <c r="I132" s="102"/>
      <c r="J132" s="103"/>
      <c r="K132" s="104"/>
      <c r="L132" s="104"/>
      <c r="M132" s="104"/>
      <c r="N132" s="104"/>
      <c r="O132" s="104"/>
      <c r="P132" s="104"/>
      <c r="Q132" s="104"/>
      <c r="R132" s="105"/>
      <c r="S132" s="104"/>
      <c r="T132" s="104"/>
      <c r="U132" s="104"/>
      <c r="V132" s="104"/>
      <c r="W132" s="104"/>
      <c r="X132" s="104"/>
      <c r="Y132" s="104"/>
      <c r="Z132" s="104"/>
      <c r="AA132" s="104"/>
      <c r="AB132" s="104"/>
      <c r="AC132" s="104"/>
      <c r="AD132" s="104"/>
      <c r="AE132" s="104"/>
      <c r="AF132" s="104"/>
      <c r="AG132" s="104"/>
      <c r="AH132" s="104"/>
      <c r="AI132" s="104"/>
      <c r="AJ132" s="104"/>
      <c r="AK132" s="104"/>
      <c r="AL132" s="104"/>
      <c r="AM132" s="104"/>
      <c r="AN132" s="104"/>
      <c r="AO132" s="104"/>
      <c r="AP132" s="104"/>
      <c r="AQ132" s="104"/>
      <c r="AR132" s="104"/>
      <c r="AS132" s="105"/>
      <c r="AT132" s="104"/>
      <c r="AU132" s="104"/>
      <c r="AV132" s="104"/>
      <c r="AW132" s="104"/>
      <c r="AX132" s="104"/>
      <c r="AY132" s="104"/>
      <c r="AZ132" s="104"/>
      <c r="BA132" s="104"/>
      <c r="BB132" s="105"/>
      <c r="BC132" s="105"/>
      <c r="BD132" s="104"/>
      <c r="BE132" s="104"/>
      <c r="BF132" s="104"/>
      <c r="BG132" s="104"/>
      <c r="BS132" s="98"/>
      <c r="BT132" s="98"/>
    </row>
    <row r="133" spans="1:72">
      <c r="A133" s="102"/>
      <c r="B133" s="102"/>
      <c r="C133" s="103"/>
      <c r="D133" s="103"/>
      <c r="E133" s="102"/>
      <c r="F133" s="102"/>
      <c r="G133" s="102"/>
      <c r="H133" s="102"/>
      <c r="I133" s="102"/>
      <c r="J133" s="103"/>
      <c r="K133" s="104"/>
      <c r="L133" s="104"/>
      <c r="M133" s="104"/>
      <c r="N133" s="104"/>
      <c r="O133" s="104"/>
      <c r="P133" s="104"/>
      <c r="Q133" s="104"/>
      <c r="R133" s="106"/>
      <c r="S133" s="104"/>
      <c r="T133" s="104"/>
      <c r="U133" s="104"/>
      <c r="V133" s="104"/>
      <c r="W133" s="104"/>
      <c r="X133" s="104"/>
      <c r="Y133" s="104"/>
      <c r="Z133" s="104"/>
      <c r="AA133" s="104"/>
      <c r="AB133" s="104"/>
      <c r="AC133" s="104"/>
      <c r="AD133" s="104"/>
      <c r="AE133" s="104"/>
      <c r="AF133" s="104"/>
      <c r="AG133" s="104"/>
      <c r="AH133" s="104"/>
      <c r="AI133" s="104"/>
      <c r="AJ133" s="104"/>
      <c r="AK133" s="104"/>
      <c r="AL133" s="104"/>
      <c r="AM133" s="104"/>
      <c r="AN133" s="104"/>
      <c r="AO133" s="104"/>
      <c r="AP133" s="104"/>
      <c r="AQ133" s="104"/>
      <c r="AR133" s="104"/>
      <c r="AS133" s="105"/>
      <c r="AT133" s="104"/>
      <c r="AU133" s="104"/>
      <c r="AV133" s="104"/>
      <c r="AW133" s="104"/>
      <c r="AX133" s="104"/>
      <c r="AY133" s="104"/>
      <c r="AZ133" s="104"/>
      <c r="BA133" s="104"/>
      <c r="BB133" s="105"/>
      <c r="BC133" s="105"/>
      <c r="BD133" s="104"/>
      <c r="BE133" s="104"/>
      <c r="BF133" s="104"/>
      <c r="BG133" s="104"/>
      <c r="BH133" s="98"/>
      <c r="BI133" s="98"/>
      <c r="BJ133" s="98"/>
      <c r="BK133" s="98"/>
      <c r="BL133" s="98"/>
      <c r="BM133" s="98"/>
      <c r="BN133" s="98"/>
      <c r="BO133" s="98"/>
      <c r="BS133" s="98"/>
      <c r="BT133" s="98"/>
    </row>
    <row r="134" spans="1:72">
      <c r="A134" s="102"/>
      <c r="B134" s="102"/>
      <c r="C134" s="103"/>
      <c r="D134" s="103"/>
      <c r="E134" s="102"/>
      <c r="F134" s="102"/>
      <c r="G134" s="102"/>
      <c r="H134" s="102"/>
      <c r="I134" s="102"/>
      <c r="J134" s="103"/>
      <c r="K134" s="104"/>
      <c r="L134" s="104"/>
      <c r="M134" s="104"/>
      <c r="N134" s="105"/>
      <c r="O134" s="105"/>
      <c r="P134" s="105"/>
      <c r="Q134" s="104"/>
      <c r="R134" s="105"/>
      <c r="S134" s="104"/>
      <c r="T134" s="104"/>
      <c r="U134" s="104"/>
      <c r="V134" s="105"/>
      <c r="W134" s="104"/>
      <c r="X134" s="104"/>
      <c r="Y134" s="104"/>
      <c r="Z134" s="104"/>
      <c r="AA134" s="104"/>
      <c r="AB134" s="104"/>
      <c r="AC134" s="105"/>
      <c r="AD134" s="104"/>
      <c r="AE134" s="104"/>
      <c r="AF134" s="104"/>
      <c r="AG134" s="104"/>
      <c r="AH134" s="104"/>
      <c r="AI134" s="104"/>
      <c r="AJ134" s="104"/>
      <c r="AK134" s="104"/>
      <c r="AL134" s="104"/>
      <c r="AM134" s="104"/>
      <c r="AN134" s="104"/>
      <c r="AO134" s="104"/>
      <c r="AP134" s="104"/>
      <c r="AQ134" s="104"/>
      <c r="AR134" s="104"/>
      <c r="AS134" s="105"/>
      <c r="AT134" s="104"/>
      <c r="AU134" s="104"/>
      <c r="AV134" s="104"/>
      <c r="AW134" s="104"/>
      <c r="AX134" s="104"/>
      <c r="AY134" s="105"/>
      <c r="AZ134" s="105"/>
      <c r="BA134" s="105"/>
      <c r="BB134" s="105"/>
      <c r="BC134" s="105"/>
      <c r="BD134" s="104"/>
      <c r="BE134" s="104"/>
      <c r="BF134" s="104"/>
      <c r="BG134" s="104"/>
    </row>
    <row r="135" spans="1:72">
      <c r="A135" s="102"/>
      <c r="B135" s="102"/>
      <c r="C135" s="103"/>
      <c r="D135" s="103"/>
      <c r="E135" s="102"/>
      <c r="F135" s="102"/>
      <c r="G135" s="102"/>
      <c r="H135" s="102"/>
      <c r="I135" s="102"/>
      <c r="J135" s="103"/>
      <c r="K135" s="104"/>
      <c r="L135" s="104"/>
      <c r="M135" s="104"/>
      <c r="N135" s="104"/>
      <c r="O135" s="104"/>
      <c r="P135" s="104"/>
      <c r="Q135" s="105"/>
      <c r="R135" s="105"/>
      <c r="S135" s="105"/>
      <c r="T135" s="105"/>
      <c r="U135" s="105"/>
      <c r="V135" s="105"/>
      <c r="W135" s="105"/>
      <c r="X135" s="105"/>
      <c r="Y135" s="105"/>
      <c r="Z135" s="105"/>
      <c r="AA135" s="105"/>
      <c r="AB135" s="105"/>
      <c r="AC135" s="105"/>
      <c r="AD135" s="105"/>
      <c r="AE135" s="105"/>
      <c r="AF135" s="105"/>
      <c r="AG135" s="105"/>
      <c r="AH135" s="105"/>
      <c r="AI135" s="105"/>
      <c r="AJ135" s="105"/>
      <c r="AK135" s="104"/>
      <c r="AL135" s="104"/>
      <c r="AM135" s="104"/>
      <c r="AN135" s="104"/>
      <c r="AO135" s="104"/>
      <c r="AP135" s="104"/>
      <c r="AQ135" s="104"/>
      <c r="AR135" s="104"/>
      <c r="AS135" s="107"/>
      <c r="AT135" s="104"/>
      <c r="AU135" s="104"/>
      <c r="AV135" s="104"/>
      <c r="AW135" s="104"/>
      <c r="AX135" s="105"/>
      <c r="AY135" s="104"/>
      <c r="AZ135" s="104"/>
      <c r="BA135" s="104"/>
      <c r="BB135" s="105"/>
      <c r="BC135" s="105"/>
      <c r="BD135" s="104"/>
      <c r="BE135" s="104"/>
      <c r="BF135" s="104"/>
      <c r="BG135" s="104"/>
      <c r="BH135" s="98"/>
      <c r="BI135" s="98"/>
      <c r="BJ135" s="98"/>
      <c r="BK135" s="98"/>
      <c r="BL135" s="98"/>
      <c r="BM135" s="98"/>
      <c r="BN135" s="98"/>
      <c r="BO135" s="98"/>
      <c r="BS135" s="98"/>
      <c r="BT135" s="98"/>
    </row>
    <row r="136" spans="1:72">
      <c r="A136" s="102"/>
      <c r="B136" s="102"/>
      <c r="C136" s="103"/>
      <c r="D136" s="103"/>
      <c r="E136" s="102"/>
      <c r="F136" s="102"/>
      <c r="G136" s="102"/>
      <c r="H136" s="102"/>
      <c r="I136" s="102"/>
      <c r="J136" s="103"/>
      <c r="K136" s="104"/>
      <c r="L136" s="104"/>
      <c r="M136" s="104"/>
      <c r="N136" s="104"/>
      <c r="O136" s="104"/>
      <c r="P136" s="104"/>
      <c r="Q136" s="104"/>
      <c r="R136" s="105"/>
      <c r="S136" s="104"/>
      <c r="T136" s="104"/>
      <c r="U136" s="104"/>
      <c r="V136" s="104"/>
      <c r="W136" s="104"/>
      <c r="X136" s="104"/>
      <c r="Y136" s="104"/>
      <c r="Z136" s="104"/>
      <c r="AA136" s="104"/>
      <c r="AB136" s="104"/>
      <c r="AC136" s="104"/>
      <c r="AD136" s="104"/>
      <c r="AE136" s="104"/>
      <c r="AF136" s="104"/>
      <c r="AG136" s="104"/>
      <c r="AH136" s="104"/>
      <c r="AI136" s="104"/>
      <c r="AJ136" s="104"/>
      <c r="AK136" s="104"/>
      <c r="AL136" s="104"/>
      <c r="AM136" s="104"/>
      <c r="AN136" s="104"/>
      <c r="AO136" s="104"/>
      <c r="AP136" s="104"/>
      <c r="AQ136" s="104"/>
      <c r="AR136" s="104"/>
      <c r="AS136" s="107"/>
      <c r="AT136" s="104"/>
      <c r="AU136" s="104"/>
      <c r="AV136" s="104"/>
      <c r="AW136" s="104"/>
      <c r="AX136" s="104"/>
      <c r="AY136" s="104"/>
      <c r="AZ136" s="104"/>
      <c r="BA136" s="104"/>
      <c r="BB136" s="105"/>
      <c r="BC136" s="105"/>
      <c r="BD136" s="104"/>
      <c r="BE136" s="104"/>
      <c r="BF136" s="104"/>
      <c r="BG136" s="104"/>
      <c r="BI136" s="98"/>
      <c r="BJ136" s="98"/>
      <c r="BK136" s="98"/>
      <c r="BL136" s="98"/>
    </row>
    <row r="137" spans="1:72">
      <c r="A137" s="102"/>
      <c r="B137" s="102"/>
      <c r="C137" s="103"/>
      <c r="D137" s="103"/>
      <c r="E137" s="102"/>
      <c r="F137" s="102"/>
      <c r="G137" s="102"/>
      <c r="H137" s="102"/>
      <c r="I137" s="102"/>
      <c r="J137" s="103"/>
      <c r="K137" s="104"/>
      <c r="L137" s="104"/>
      <c r="M137" s="104"/>
      <c r="N137" s="104"/>
      <c r="O137" s="104"/>
      <c r="P137" s="104"/>
      <c r="Q137" s="104"/>
      <c r="R137" s="105"/>
      <c r="S137" s="104"/>
      <c r="T137" s="104"/>
      <c r="U137" s="104"/>
      <c r="V137" s="104"/>
      <c r="W137" s="104"/>
      <c r="X137" s="104"/>
      <c r="Y137" s="104"/>
      <c r="Z137" s="104"/>
      <c r="AA137" s="104"/>
      <c r="AB137" s="104"/>
      <c r="AC137" s="104"/>
      <c r="AD137" s="104"/>
      <c r="AE137" s="104"/>
      <c r="AF137" s="104"/>
      <c r="AG137" s="104"/>
      <c r="AH137" s="104"/>
      <c r="AI137" s="104"/>
      <c r="AJ137" s="104"/>
      <c r="AK137" s="104"/>
      <c r="AL137" s="104"/>
      <c r="AM137" s="104"/>
      <c r="AN137" s="104"/>
      <c r="AO137" s="104"/>
      <c r="AP137" s="104"/>
      <c r="AQ137" s="104"/>
      <c r="AR137" s="104"/>
      <c r="AS137" s="105"/>
      <c r="AT137" s="104"/>
      <c r="AU137" s="104"/>
      <c r="AV137" s="104"/>
      <c r="AW137" s="104"/>
      <c r="AX137" s="104"/>
      <c r="AY137" s="104"/>
      <c r="AZ137" s="104"/>
      <c r="BA137" s="104"/>
      <c r="BB137" s="105"/>
      <c r="BC137" s="105"/>
      <c r="BD137" s="104"/>
      <c r="BE137" s="104"/>
      <c r="BF137" s="104"/>
      <c r="BG137" s="104"/>
    </row>
    <row r="138" spans="1:72">
      <c r="A138" s="102"/>
      <c r="B138" s="102"/>
      <c r="C138" s="103"/>
      <c r="D138" s="103"/>
      <c r="E138" s="102"/>
      <c r="F138" s="102"/>
      <c r="G138" s="102"/>
      <c r="H138" s="102"/>
      <c r="I138" s="102"/>
      <c r="J138" s="103"/>
      <c r="K138" s="104"/>
      <c r="L138" s="104"/>
      <c r="M138" s="104"/>
      <c r="N138" s="104"/>
      <c r="O138" s="104"/>
      <c r="P138" s="104"/>
      <c r="Q138" s="104"/>
      <c r="R138" s="105"/>
      <c r="S138" s="104"/>
      <c r="T138" s="105"/>
      <c r="U138" s="105"/>
      <c r="V138" s="105"/>
      <c r="W138" s="105"/>
      <c r="X138" s="105"/>
      <c r="Y138" s="104"/>
      <c r="Z138" s="104"/>
      <c r="AA138" s="104"/>
      <c r="AB138" s="104"/>
      <c r="AC138" s="104"/>
      <c r="AD138" s="104"/>
      <c r="AE138" s="104"/>
      <c r="AF138" s="104"/>
      <c r="AG138" s="104"/>
      <c r="AH138" s="104"/>
      <c r="AI138" s="104"/>
      <c r="AJ138" s="104"/>
      <c r="AK138" s="104"/>
      <c r="AL138" s="104"/>
      <c r="AM138" s="104"/>
      <c r="AN138" s="104"/>
      <c r="AO138" s="104"/>
      <c r="AP138" s="104"/>
      <c r="AQ138" s="104"/>
      <c r="AR138" s="104"/>
      <c r="AS138" s="105"/>
      <c r="AT138" s="104"/>
      <c r="AU138" s="104"/>
      <c r="AV138" s="104"/>
      <c r="AW138" s="104"/>
      <c r="AX138" s="104"/>
      <c r="AY138" s="104"/>
      <c r="AZ138" s="104"/>
      <c r="BA138" s="104"/>
      <c r="BB138" s="105"/>
      <c r="BC138" s="105"/>
      <c r="BD138" s="104"/>
      <c r="BE138" s="104"/>
      <c r="BF138" s="104"/>
      <c r="BG138" s="104"/>
      <c r="BS138" s="98"/>
      <c r="BT138" s="98"/>
    </row>
    <row r="139" spans="1:72">
      <c r="A139" s="102"/>
      <c r="B139" s="102"/>
      <c r="C139" s="103"/>
      <c r="D139" s="103"/>
      <c r="E139" s="102"/>
      <c r="F139" s="102"/>
      <c r="G139" s="102"/>
      <c r="H139" s="102"/>
      <c r="I139" s="102"/>
      <c r="J139" s="103"/>
      <c r="K139" s="104"/>
      <c r="L139" s="104"/>
      <c r="M139" s="104"/>
      <c r="N139" s="105"/>
      <c r="O139" s="104"/>
      <c r="P139" s="104"/>
      <c r="Q139" s="104"/>
      <c r="R139" s="106"/>
      <c r="S139" s="104"/>
      <c r="T139" s="104"/>
      <c r="U139" s="104"/>
      <c r="V139" s="104"/>
      <c r="W139" s="104"/>
      <c r="X139" s="104"/>
      <c r="Y139" s="104"/>
      <c r="Z139" s="104"/>
      <c r="AA139" s="104"/>
      <c r="AB139" s="104"/>
      <c r="AC139" s="104"/>
      <c r="AD139" s="104"/>
      <c r="AE139" s="104"/>
      <c r="AF139" s="104"/>
      <c r="AG139" s="104"/>
      <c r="AH139" s="104"/>
      <c r="AI139" s="104"/>
      <c r="AJ139" s="104"/>
      <c r="AK139" s="104"/>
      <c r="AL139" s="104"/>
      <c r="AM139" s="104"/>
      <c r="AN139" s="104"/>
      <c r="AO139" s="104"/>
      <c r="AP139" s="104"/>
      <c r="AQ139" s="104"/>
      <c r="AR139" s="104"/>
      <c r="AS139" s="107"/>
      <c r="AT139" s="104"/>
      <c r="AU139" s="104"/>
      <c r="AV139" s="104"/>
      <c r="AW139" s="104"/>
      <c r="AX139" s="104"/>
      <c r="AY139" s="104"/>
      <c r="AZ139" s="104"/>
      <c r="BA139" s="105"/>
      <c r="BB139" s="105"/>
      <c r="BC139" s="105"/>
      <c r="BD139" s="104"/>
      <c r="BE139" s="104"/>
      <c r="BF139" s="104"/>
      <c r="BG139" s="104"/>
      <c r="BS139" s="98"/>
      <c r="BT139" s="98"/>
    </row>
    <row r="140" spans="1:72">
      <c r="A140" s="102"/>
      <c r="B140" s="102"/>
      <c r="C140" s="103"/>
      <c r="D140" s="103"/>
      <c r="E140" s="102"/>
      <c r="F140" s="102"/>
      <c r="G140" s="102"/>
      <c r="H140" s="102"/>
      <c r="I140" s="102"/>
      <c r="J140" s="103"/>
      <c r="K140" s="104"/>
      <c r="L140" s="104"/>
      <c r="M140" s="104"/>
      <c r="N140" s="104"/>
      <c r="O140" s="104"/>
      <c r="P140" s="104"/>
      <c r="Q140" s="104"/>
      <c r="R140" s="106"/>
      <c r="S140" s="104"/>
      <c r="T140" s="104"/>
      <c r="U140" s="104"/>
      <c r="V140" s="104"/>
      <c r="W140" s="104"/>
      <c r="X140" s="104"/>
      <c r="Y140" s="104"/>
      <c r="Z140" s="104"/>
      <c r="AA140" s="104"/>
      <c r="AB140" s="104"/>
      <c r="AC140" s="104"/>
      <c r="AD140" s="104"/>
      <c r="AE140" s="104"/>
      <c r="AF140" s="104"/>
      <c r="AG140" s="104"/>
      <c r="AH140" s="104"/>
      <c r="AI140" s="104"/>
      <c r="AJ140" s="104"/>
      <c r="AK140" s="104"/>
      <c r="AL140" s="104"/>
      <c r="AM140" s="104"/>
      <c r="AN140" s="104"/>
      <c r="AO140" s="104"/>
      <c r="AP140" s="104"/>
      <c r="AQ140" s="104"/>
      <c r="AR140" s="104"/>
      <c r="AS140" s="107"/>
      <c r="AT140" s="104"/>
      <c r="AU140" s="104"/>
      <c r="AV140" s="104"/>
      <c r="AW140" s="104"/>
      <c r="AX140" s="104"/>
      <c r="AY140" s="104"/>
      <c r="AZ140" s="104"/>
      <c r="BA140" s="104"/>
      <c r="BB140" s="105"/>
      <c r="BC140" s="105"/>
      <c r="BD140" s="104"/>
      <c r="BE140" s="104"/>
      <c r="BF140" s="104"/>
      <c r="BG140" s="104"/>
      <c r="BS140" s="98"/>
      <c r="BT140" s="98"/>
    </row>
    <row r="141" spans="1:72">
      <c r="A141" s="102"/>
      <c r="B141" s="102"/>
      <c r="C141" s="103"/>
      <c r="D141" s="103"/>
      <c r="E141" s="102"/>
      <c r="F141" s="102"/>
      <c r="G141" s="102"/>
      <c r="H141" s="102"/>
      <c r="I141" s="102"/>
      <c r="J141" s="103"/>
      <c r="K141" s="104"/>
      <c r="L141" s="104"/>
      <c r="M141" s="104"/>
      <c r="N141" s="104"/>
      <c r="O141" s="104"/>
      <c r="P141" s="104"/>
      <c r="Q141" s="104"/>
      <c r="R141" s="106"/>
      <c r="S141" s="104"/>
      <c r="T141" s="104"/>
      <c r="U141" s="104"/>
      <c r="V141" s="104"/>
      <c r="W141" s="104"/>
      <c r="X141" s="104"/>
      <c r="Y141" s="104"/>
      <c r="Z141" s="104"/>
      <c r="AA141" s="104"/>
      <c r="AB141" s="104"/>
      <c r="AC141" s="104"/>
      <c r="AD141" s="104"/>
      <c r="AE141" s="104"/>
      <c r="AF141" s="104"/>
      <c r="AG141" s="104"/>
      <c r="AH141" s="104"/>
      <c r="AI141" s="104"/>
      <c r="AJ141" s="104"/>
      <c r="AK141" s="104"/>
      <c r="AL141" s="104"/>
      <c r="AM141" s="104"/>
      <c r="AN141" s="104"/>
      <c r="AO141" s="104"/>
      <c r="AP141" s="104"/>
      <c r="AQ141" s="104"/>
      <c r="AR141" s="104"/>
      <c r="AS141" s="107"/>
      <c r="AT141" s="104"/>
      <c r="AU141" s="104"/>
      <c r="AV141" s="104"/>
      <c r="AW141" s="104"/>
      <c r="AX141" s="104"/>
      <c r="AY141" s="104"/>
      <c r="AZ141" s="104"/>
      <c r="BA141" s="104"/>
      <c r="BB141" s="105"/>
      <c r="BC141" s="105"/>
      <c r="BD141" s="105"/>
      <c r="BE141" s="105"/>
      <c r="BF141" s="105"/>
      <c r="BG141" s="105"/>
    </row>
    <row r="142" spans="1:72">
      <c r="A142" s="102"/>
      <c r="B142" s="102"/>
      <c r="C142" s="103"/>
      <c r="D142" s="103"/>
      <c r="E142" s="102"/>
      <c r="F142" s="102"/>
      <c r="G142" s="102"/>
      <c r="H142" s="102"/>
      <c r="I142" s="102"/>
      <c r="J142" s="103"/>
      <c r="K142" s="104"/>
      <c r="L142" s="104"/>
      <c r="M142" s="104"/>
      <c r="N142" s="104"/>
      <c r="O142" s="104"/>
      <c r="P142" s="104"/>
      <c r="Q142" s="104"/>
      <c r="R142" s="105"/>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5"/>
      <c r="AT142" s="104"/>
      <c r="AU142" s="104"/>
      <c r="AV142" s="104"/>
      <c r="AW142" s="104"/>
      <c r="AX142" s="104"/>
      <c r="AY142" s="104"/>
      <c r="AZ142" s="104"/>
      <c r="BA142" s="104"/>
      <c r="BB142" s="105"/>
      <c r="BC142" s="105"/>
      <c r="BD142" s="104"/>
      <c r="BE142" s="104"/>
      <c r="BF142" s="104"/>
      <c r="BG142" s="104"/>
      <c r="BS142" s="98"/>
      <c r="BT142" s="98"/>
    </row>
    <row r="143" spans="1:72">
      <c r="A143" s="102"/>
      <c r="B143" s="102"/>
      <c r="C143" s="103"/>
      <c r="D143" s="103"/>
      <c r="E143" s="102"/>
      <c r="F143" s="102"/>
      <c r="G143" s="102"/>
      <c r="H143" s="102"/>
      <c r="I143" s="102"/>
      <c r="J143" s="103"/>
      <c r="K143" s="104"/>
      <c r="L143" s="104"/>
      <c r="M143" s="104"/>
      <c r="N143" s="104"/>
      <c r="O143" s="104"/>
      <c r="P143" s="104"/>
      <c r="Q143" s="104"/>
      <c r="R143" s="106"/>
      <c r="S143" s="104"/>
      <c r="T143" s="104"/>
      <c r="U143" s="104"/>
      <c r="V143" s="104"/>
      <c r="W143" s="104"/>
      <c r="X143" s="104"/>
      <c r="Y143" s="104"/>
      <c r="Z143" s="104"/>
      <c r="AA143" s="104"/>
      <c r="AB143" s="104"/>
      <c r="AC143" s="104"/>
      <c r="AD143" s="104"/>
      <c r="AE143" s="104"/>
      <c r="AF143" s="104"/>
      <c r="AG143" s="104"/>
      <c r="AH143" s="104"/>
      <c r="AI143" s="104"/>
      <c r="AJ143" s="104"/>
      <c r="AK143" s="104"/>
      <c r="AL143" s="104"/>
      <c r="AM143" s="104"/>
      <c r="AN143" s="104"/>
      <c r="AO143" s="104"/>
      <c r="AP143" s="104"/>
      <c r="AQ143" s="104"/>
      <c r="AR143" s="104"/>
      <c r="AS143" s="107"/>
      <c r="AT143" s="104"/>
      <c r="AU143" s="104"/>
      <c r="AV143" s="104"/>
      <c r="AW143" s="104"/>
      <c r="AX143" s="104"/>
      <c r="AY143" s="104"/>
      <c r="AZ143" s="104"/>
      <c r="BA143" s="104"/>
      <c r="BB143" s="105"/>
      <c r="BC143" s="105"/>
      <c r="BD143" s="104"/>
      <c r="BE143" s="104"/>
      <c r="BF143" s="104"/>
      <c r="BG143" s="104"/>
      <c r="BI143" s="98"/>
      <c r="BJ143" s="98"/>
      <c r="BL143" s="98"/>
      <c r="BM143" s="98"/>
      <c r="BO143" s="98"/>
    </row>
    <row r="144" spans="1:72">
      <c r="A144" s="102"/>
      <c r="B144" s="102"/>
      <c r="C144" s="103"/>
      <c r="D144" s="103"/>
      <c r="E144" s="102"/>
      <c r="F144" s="102"/>
      <c r="G144" s="102"/>
      <c r="H144" s="102"/>
      <c r="I144" s="102"/>
      <c r="J144" s="103"/>
      <c r="K144" s="104"/>
      <c r="L144" s="104"/>
      <c r="M144" s="104"/>
      <c r="N144" s="105"/>
      <c r="O144" s="104"/>
      <c r="P144" s="104"/>
      <c r="Q144" s="104"/>
      <c r="R144" s="106"/>
      <c r="S144" s="104"/>
      <c r="T144" s="104"/>
      <c r="U144" s="104"/>
      <c r="V144" s="104"/>
      <c r="W144" s="104"/>
      <c r="X144" s="104"/>
      <c r="Y144" s="104"/>
      <c r="Z144" s="104"/>
      <c r="AA144" s="104"/>
      <c r="AB144" s="104"/>
      <c r="AC144" s="104"/>
      <c r="AD144" s="104"/>
      <c r="AE144" s="104"/>
      <c r="AF144" s="104"/>
      <c r="AG144" s="104"/>
      <c r="AH144" s="104"/>
      <c r="AI144" s="104"/>
      <c r="AJ144" s="104"/>
      <c r="AK144" s="104"/>
      <c r="AL144" s="104"/>
      <c r="AM144" s="104"/>
      <c r="AN144" s="104"/>
      <c r="AO144" s="104"/>
      <c r="AP144" s="104"/>
      <c r="AQ144" s="104"/>
      <c r="AR144" s="104"/>
      <c r="AS144" s="105"/>
      <c r="AT144" s="104"/>
      <c r="AU144" s="104"/>
      <c r="AV144" s="104"/>
      <c r="AW144" s="104"/>
      <c r="AX144" s="104"/>
      <c r="AY144" s="104"/>
      <c r="AZ144" s="104"/>
      <c r="BA144" s="105"/>
      <c r="BB144" s="105"/>
      <c r="BC144" s="105"/>
      <c r="BD144" s="104"/>
      <c r="BE144" s="104"/>
      <c r="BF144" s="104"/>
      <c r="BG144" s="104"/>
      <c r="BH144" s="98"/>
      <c r="BI144" s="98"/>
      <c r="BJ144" s="98"/>
      <c r="BK144" s="98"/>
      <c r="BL144" s="98"/>
      <c r="BM144" s="98"/>
      <c r="BN144" s="98"/>
      <c r="BO144" s="98"/>
      <c r="BS144" s="98"/>
      <c r="BT144" s="98"/>
    </row>
    <row r="145" spans="1:72">
      <c r="A145" s="102"/>
      <c r="B145" s="102"/>
      <c r="C145" s="103"/>
      <c r="D145" s="103"/>
      <c r="E145" s="102"/>
      <c r="F145" s="102"/>
      <c r="G145" s="102"/>
      <c r="H145" s="102"/>
      <c r="I145" s="102"/>
      <c r="J145" s="103"/>
      <c r="K145" s="104"/>
      <c r="L145" s="104"/>
      <c r="M145" s="104"/>
      <c r="N145" s="104"/>
      <c r="O145" s="104"/>
      <c r="P145" s="104"/>
      <c r="Q145" s="104"/>
      <c r="R145" s="106"/>
      <c r="S145" s="104"/>
      <c r="T145" s="104"/>
      <c r="U145" s="104"/>
      <c r="V145" s="104"/>
      <c r="W145" s="104"/>
      <c r="X145" s="104"/>
      <c r="Y145" s="104"/>
      <c r="Z145" s="104"/>
      <c r="AA145" s="104"/>
      <c r="AB145" s="104"/>
      <c r="AC145" s="104"/>
      <c r="AD145" s="104"/>
      <c r="AE145" s="104"/>
      <c r="AF145" s="104"/>
      <c r="AG145" s="104"/>
      <c r="AH145" s="104"/>
      <c r="AI145" s="104"/>
      <c r="AJ145" s="104"/>
      <c r="AK145" s="104"/>
      <c r="AL145" s="104"/>
      <c r="AM145" s="104"/>
      <c r="AN145" s="104"/>
      <c r="AO145" s="104"/>
      <c r="AP145" s="104"/>
      <c r="AQ145" s="104"/>
      <c r="AR145" s="104"/>
      <c r="AS145" s="107"/>
      <c r="AT145" s="104"/>
      <c r="AU145" s="104"/>
      <c r="AV145" s="104"/>
      <c r="AW145" s="104"/>
      <c r="AX145" s="104"/>
      <c r="AY145" s="104"/>
      <c r="AZ145" s="104"/>
      <c r="BA145" s="104"/>
      <c r="BB145" s="105"/>
      <c r="BC145" s="105"/>
      <c r="BD145" s="104"/>
      <c r="BE145" s="104"/>
      <c r="BF145" s="104"/>
      <c r="BG145" s="104"/>
      <c r="BS145" s="98"/>
      <c r="BT145" s="98"/>
    </row>
    <row r="146" spans="1:72">
      <c r="A146" s="102"/>
      <c r="B146" s="102"/>
      <c r="C146" s="103"/>
      <c r="D146" s="103"/>
      <c r="E146" s="102"/>
      <c r="F146" s="102"/>
      <c r="G146" s="102"/>
      <c r="H146" s="102"/>
      <c r="I146" s="102"/>
      <c r="J146" s="103"/>
      <c r="K146" s="104"/>
      <c r="L146" s="104"/>
      <c r="M146" s="104"/>
      <c r="N146" s="104"/>
      <c r="O146" s="104"/>
      <c r="P146" s="104"/>
      <c r="Q146" s="104"/>
      <c r="R146" s="105"/>
      <c r="S146" s="104"/>
      <c r="T146" s="104"/>
      <c r="U146" s="104"/>
      <c r="V146" s="104"/>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7"/>
      <c r="AT146" s="104"/>
      <c r="AU146" s="104"/>
      <c r="AV146" s="104"/>
      <c r="AW146" s="104"/>
      <c r="AX146" s="104"/>
      <c r="AY146" s="104"/>
      <c r="AZ146" s="104"/>
      <c r="BA146" s="104"/>
      <c r="BB146" s="105"/>
      <c r="BC146" s="105"/>
      <c r="BD146" s="104"/>
      <c r="BE146" s="104"/>
      <c r="BF146" s="104"/>
      <c r="BG146" s="104"/>
      <c r="BH146" s="98"/>
      <c r="BI146" s="98"/>
      <c r="BJ146" s="98"/>
      <c r="BK146" s="98"/>
      <c r="BL146" s="98"/>
      <c r="BM146" s="98"/>
      <c r="BN146" s="98"/>
      <c r="BO146" s="98"/>
      <c r="BS146" s="98"/>
      <c r="BT146" s="98"/>
    </row>
    <row r="147" spans="1:72">
      <c r="A147" s="102"/>
      <c r="B147" s="102"/>
      <c r="C147" s="103"/>
      <c r="D147" s="103"/>
      <c r="E147" s="102"/>
      <c r="F147" s="102"/>
      <c r="G147" s="102"/>
      <c r="H147" s="102"/>
      <c r="I147" s="102"/>
      <c r="J147" s="103"/>
      <c r="K147" s="104"/>
      <c r="L147" s="104"/>
      <c r="M147" s="104"/>
      <c r="N147" s="104"/>
      <c r="O147" s="104"/>
      <c r="P147" s="104"/>
      <c r="Q147" s="104"/>
      <c r="R147" s="106"/>
      <c r="S147" s="104"/>
      <c r="T147" s="104"/>
      <c r="U147" s="104"/>
      <c r="V147" s="104"/>
      <c r="W147" s="104"/>
      <c r="X147" s="104"/>
      <c r="Y147" s="104"/>
      <c r="Z147" s="104"/>
      <c r="AA147" s="104"/>
      <c r="AB147" s="104"/>
      <c r="AC147" s="104"/>
      <c r="AD147" s="104"/>
      <c r="AE147" s="104"/>
      <c r="AF147" s="104"/>
      <c r="AG147" s="104"/>
      <c r="AH147" s="104"/>
      <c r="AI147" s="104"/>
      <c r="AJ147" s="104"/>
      <c r="AK147" s="104"/>
      <c r="AL147" s="104"/>
      <c r="AM147" s="104"/>
      <c r="AN147" s="104"/>
      <c r="AO147" s="104"/>
      <c r="AP147" s="104"/>
      <c r="AQ147" s="104"/>
      <c r="AR147" s="104"/>
      <c r="AS147" s="107"/>
      <c r="AT147" s="104"/>
      <c r="AU147" s="104"/>
      <c r="AV147" s="104"/>
      <c r="AW147" s="104"/>
      <c r="AX147" s="104"/>
      <c r="AY147" s="104"/>
      <c r="AZ147" s="104"/>
      <c r="BA147" s="104"/>
      <c r="BB147" s="105"/>
      <c r="BC147" s="105"/>
      <c r="BD147" s="104"/>
      <c r="BE147" s="104"/>
      <c r="BF147" s="104"/>
      <c r="BG147" s="104"/>
      <c r="BS147" s="98"/>
      <c r="BT147" s="98"/>
    </row>
    <row r="148" spans="1:72">
      <c r="A148" s="102"/>
      <c r="B148" s="102"/>
      <c r="C148" s="103"/>
      <c r="D148" s="103"/>
      <c r="E148" s="102"/>
      <c r="F148" s="102"/>
      <c r="G148" s="102"/>
      <c r="H148" s="102"/>
      <c r="I148" s="102"/>
      <c r="J148" s="103"/>
      <c r="K148" s="104"/>
      <c r="L148" s="104"/>
      <c r="M148" s="104"/>
      <c r="N148" s="104"/>
      <c r="O148" s="104"/>
      <c r="P148" s="104"/>
      <c r="Q148" s="104"/>
      <c r="R148" s="105"/>
      <c r="S148" s="104"/>
      <c r="T148" s="104"/>
      <c r="U148" s="104"/>
      <c r="V148" s="104"/>
      <c r="W148" s="104"/>
      <c r="X148" s="104"/>
      <c r="Y148" s="104"/>
      <c r="Z148" s="104"/>
      <c r="AA148" s="104"/>
      <c r="AB148" s="104"/>
      <c r="AC148" s="104"/>
      <c r="AD148" s="104"/>
      <c r="AE148" s="104"/>
      <c r="AF148" s="104"/>
      <c r="AG148" s="104"/>
      <c r="AH148" s="104"/>
      <c r="AI148" s="104"/>
      <c r="AJ148" s="104"/>
      <c r="AK148" s="104"/>
      <c r="AL148" s="104"/>
      <c r="AM148" s="104"/>
      <c r="AN148" s="104"/>
      <c r="AO148" s="104"/>
      <c r="AP148" s="104"/>
      <c r="AQ148" s="104"/>
      <c r="AR148" s="104"/>
      <c r="AS148" s="105"/>
      <c r="AT148" s="104"/>
      <c r="AU148" s="104"/>
      <c r="AV148" s="104"/>
      <c r="AW148" s="104"/>
      <c r="AX148" s="104"/>
      <c r="AY148" s="104"/>
      <c r="AZ148" s="104"/>
      <c r="BA148" s="104"/>
      <c r="BB148" s="105"/>
      <c r="BC148" s="105"/>
      <c r="BD148" s="104"/>
      <c r="BE148" s="104"/>
      <c r="BF148" s="104"/>
      <c r="BG148" s="104"/>
      <c r="BS148" s="98"/>
      <c r="BT148" s="98"/>
    </row>
    <row r="149" spans="1:72">
      <c r="A149" s="102"/>
      <c r="B149" s="102"/>
      <c r="C149" s="103"/>
      <c r="D149" s="103"/>
      <c r="E149" s="102"/>
      <c r="F149" s="102"/>
      <c r="G149" s="102"/>
      <c r="H149" s="102"/>
      <c r="I149" s="102"/>
      <c r="J149" s="103"/>
      <c r="K149" s="104"/>
      <c r="L149" s="104"/>
      <c r="M149" s="104"/>
      <c r="N149" s="104"/>
      <c r="O149" s="104"/>
      <c r="P149" s="104"/>
      <c r="Q149" s="104"/>
      <c r="R149" s="105"/>
      <c r="S149" s="104"/>
      <c r="T149" s="104"/>
      <c r="U149" s="104"/>
      <c r="V149" s="104"/>
      <c r="W149" s="104"/>
      <c r="X149" s="104"/>
      <c r="Y149" s="104"/>
      <c r="Z149" s="104"/>
      <c r="AA149" s="104"/>
      <c r="AB149" s="104"/>
      <c r="AC149" s="104"/>
      <c r="AD149" s="104"/>
      <c r="AE149" s="104"/>
      <c r="AF149" s="104"/>
      <c r="AG149" s="104"/>
      <c r="AH149" s="104"/>
      <c r="AI149" s="104"/>
      <c r="AJ149" s="104"/>
      <c r="AK149" s="104"/>
      <c r="AL149" s="104"/>
      <c r="AM149" s="104"/>
      <c r="AN149" s="104"/>
      <c r="AO149" s="104"/>
      <c r="AP149" s="104"/>
      <c r="AQ149" s="104"/>
      <c r="AR149" s="104"/>
      <c r="AS149" s="105"/>
      <c r="AT149" s="104"/>
      <c r="AU149" s="104"/>
      <c r="AV149" s="104"/>
      <c r="AW149" s="104"/>
      <c r="AX149" s="104"/>
      <c r="AY149" s="104"/>
      <c r="AZ149" s="104"/>
      <c r="BA149" s="104"/>
      <c r="BB149" s="105"/>
      <c r="BC149" s="105"/>
      <c r="BD149" s="104"/>
      <c r="BE149" s="104"/>
      <c r="BF149" s="104"/>
      <c r="BG149" s="104"/>
    </row>
    <row r="150" spans="1:72">
      <c r="A150" s="102"/>
      <c r="B150" s="102"/>
      <c r="C150" s="103"/>
      <c r="D150" s="103"/>
      <c r="E150" s="102"/>
      <c r="F150" s="102"/>
      <c r="G150" s="102"/>
      <c r="H150" s="102"/>
      <c r="I150" s="102"/>
      <c r="J150" s="103"/>
      <c r="K150" s="104"/>
      <c r="L150" s="104"/>
      <c r="M150" s="104"/>
      <c r="N150" s="105"/>
      <c r="O150" s="105"/>
      <c r="P150" s="105"/>
      <c r="Q150" s="104"/>
      <c r="R150" s="105"/>
      <c r="S150" s="104"/>
      <c r="T150" s="104"/>
      <c r="U150" s="104"/>
      <c r="V150" s="105"/>
      <c r="W150" s="104"/>
      <c r="X150" s="104"/>
      <c r="Y150" s="104"/>
      <c r="Z150" s="104"/>
      <c r="AA150" s="104"/>
      <c r="AB150" s="104"/>
      <c r="AC150" s="105"/>
      <c r="AD150" s="104"/>
      <c r="AE150" s="104"/>
      <c r="AF150" s="104"/>
      <c r="AG150" s="104"/>
      <c r="AH150" s="104"/>
      <c r="AI150" s="104"/>
      <c r="AJ150" s="104"/>
      <c r="AK150" s="104"/>
      <c r="AL150" s="104"/>
      <c r="AM150" s="104"/>
      <c r="AN150" s="104"/>
      <c r="AO150" s="104"/>
      <c r="AP150" s="104"/>
      <c r="AQ150" s="104"/>
      <c r="AR150" s="104"/>
      <c r="AS150" s="105"/>
      <c r="AT150" s="104"/>
      <c r="AU150" s="104"/>
      <c r="AV150" s="104"/>
      <c r="AW150" s="104"/>
      <c r="AX150" s="104"/>
      <c r="AY150" s="105"/>
      <c r="AZ150" s="105"/>
      <c r="BA150" s="105"/>
      <c r="BB150" s="105"/>
      <c r="BC150" s="105"/>
      <c r="BD150" s="104"/>
      <c r="BE150" s="104"/>
      <c r="BF150" s="104"/>
      <c r="BG150" s="104"/>
      <c r="BS150" s="98"/>
      <c r="BT150" s="98"/>
    </row>
    <row r="151" spans="1:72">
      <c r="A151" s="102"/>
      <c r="B151" s="102"/>
      <c r="C151" s="103"/>
      <c r="D151" s="103"/>
      <c r="E151" s="102"/>
      <c r="F151" s="102"/>
      <c r="G151" s="102"/>
      <c r="H151" s="102"/>
      <c r="I151" s="102"/>
      <c r="J151" s="103"/>
      <c r="K151" s="104"/>
      <c r="L151" s="104"/>
      <c r="M151" s="104"/>
      <c r="N151" s="104"/>
      <c r="O151" s="104"/>
      <c r="P151" s="104"/>
      <c r="Q151" s="104"/>
      <c r="R151" s="106"/>
      <c r="S151" s="104"/>
      <c r="T151" s="104"/>
      <c r="U151" s="104"/>
      <c r="V151" s="104"/>
      <c r="W151" s="104"/>
      <c r="X151" s="104"/>
      <c r="Y151" s="104"/>
      <c r="Z151" s="104"/>
      <c r="AA151" s="104"/>
      <c r="AB151" s="104"/>
      <c r="AC151" s="104"/>
      <c r="AD151" s="104"/>
      <c r="AE151" s="104"/>
      <c r="AF151" s="104"/>
      <c r="AG151" s="104"/>
      <c r="AH151" s="104"/>
      <c r="AI151" s="104"/>
      <c r="AJ151" s="104"/>
      <c r="AK151" s="104"/>
      <c r="AL151" s="104"/>
      <c r="AM151" s="104"/>
      <c r="AN151" s="104"/>
      <c r="AO151" s="104"/>
      <c r="AP151" s="104"/>
      <c r="AQ151" s="104"/>
      <c r="AR151" s="104"/>
      <c r="AS151" s="105"/>
      <c r="AT151" s="104"/>
      <c r="AU151" s="104"/>
      <c r="AV151" s="104"/>
      <c r="AW151" s="104"/>
      <c r="AX151" s="104"/>
      <c r="AY151" s="104"/>
      <c r="AZ151" s="104"/>
      <c r="BA151" s="104"/>
      <c r="BB151" s="105"/>
      <c r="BC151" s="105"/>
      <c r="BD151" s="104"/>
      <c r="BE151" s="104"/>
      <c r="BF151" s="104"/>
      <c r="BG151" s="104"/>
      <c r="BH151" s="98"/>
      <c r="BI151" s="98"/>
      <c r="BJ151" s="98"/>
      <c r="BK151" s="98"/>
      <c r="BL151" s="98"/>
      <c r="BM151" s="98"/>
      <c r="BN151" s="98"/>
      <c r="BO151" s="98"/>
      <c r="BS151" s="98"/>
      <c r="BT151" s="98"/>
    </row>
    <row r="152" spans="1:72">
      <c r="A152" s="102"/>
      <c r="B152" s="102"/>
      <c r="C152" s="103"/>
      <c r="D152" s="103"/>
      <c r="E152" s="102"/>
      <c r="F152" s="102"/>
      <c r="G152" s="102"/>
      <c r="H152" s="102"/>
      <c r="I152" s="102"/>
      <c r="J152" s="103"/>
      <c r="K152" s="104"/>
      <c r="L152" s="104"/>
      <c r="M152" s="104"/>
      <c r="N152" s="105"/>
      <c r="O152" s="105"/>
      <c r="P152" s="105"/>
      <c r="Q152" s="104"/>
      <c r="R152" s="105"/>
      <c r="S152" s="104"/>
      <c r="T152" s="104"/>
      <c r="U152" s="104"/>
      <c r="V152" s="105"/>
      <c r="W152" s="104"/>
      <c r="X152" s="104"/>
      <c r="Y152" s="104"/>
      <c r="Z152" s="104"/>
      <c r="AA152" s="104"/>
      <c r="AB152" s="104"/>
      <c r="AC152" s="105"/>
      <c r="AD152" s="104"/>
      <c r="AE152" s="104"/>
      <c r="AF152" s="104"/>
      <c r="AG152" s="104"/>
      <c r="AH152" s="104"/>
      <c r="AI152" s="104"/>
      <c r="AJ152" s="104"/>
      <c r="AK152" s="104"/>
      <c r="AL152" s="104"/>
      <c r="AM152" s="104"/>
      <c r="AN152" s="104"/>
      <c r="AO152" s="104"/>
      <c r="AP152" s="104"/>
      <c r="AQ152" s="104"/>
      <c r="AR152" s="104"/>
      <c r="AS152" s="105"/>
      <c r="AT152" s="104"/>
      <c r="AU152" s="104"/>
      <c r="AV152" s="104"/>
      <c r="AW152" s="104"/>
      <c r="AX152" s="104"/>
      <c r="AY152" s="105"/>
      <c r="AZ152" s="105"/>
      <c r="BA152" s="105"/>
      <c r="BB152" s="105"/>
      <c r="BC152" s="105"/>
      <c r="BD152" s="104"/>
      <c r="BE152" s="104"/>
      <c r="BF152" s="104"/>
      <c r="BG152" s="104"/>
      <c r="BS152" s="98"/>
      <c r="BT152" s="98"/>
    </row>
    <row r="153" spans="1:72">
      <c r="A153" s="102"/>
      <c r="B153" s="102"/>
      <c r="C153" s="103"/>
      <c r="D153" s="103"/>
      <c r="E153" s="102"/>
      <c r="F153" s="102"/>
      <c r="G153" s="102"/>
      <c r="H153" s="102"/>
      <c r="I153" s="102"/>
      <c r="J153" s="103"/>
      <c r="K153" s="104"/>
      <c r="L153" s="104"/>
      <c r="M153" s="104"/>
      <c r="N153" s="105"/>
      <c r="O153" s="105"/>
      <c r="P153" s="105"/>
      <c r="Q153" s="104"/>
      <c r="R153" s="106"/>
      <c r="S153" s="104"/>
      <c r="T153" s="104"/>
      <c r="U153" s="104"/>
      <c r="V153" s="105"/>
      <c r="W153" s="104"/>
      <c r="X153" s="104"/>
      <c r="Y153" s="104"/>
      <c r="Z153" s="104"/>
      <c r="AA153" s="104"/>
      <c r="AB153" s="104"/>
      <c r="AC153" s="105"/>
      <c r="AD153" s="104"/>
      <c r="AE153" s="104"/>
      <c r="AF153" s="104"/>
      <c r="AG153" s="104"/>
      <c r="AH153" s="104"/>
      <c r="AI153" s="104"/>
      <c r="AJ153" s="104"/>
      <c r="AK153" s="104"/>
      <c r="AL153" s="104"/>
      <c r="AM153" s="104"/>
      <c r="AN153" s="104"/>
      <c r="AO153" s="104"/>
      <c r="AP153" s="104"/>
      <c r="AQ153" s="104"/>
      <c r="AR153" s="104"/>
      <c r="AS153" s="107"/>
      <c r="AT153" s="104"/>
      <c r="AU153" s="104"/>
      <c r="AV153" s="104"/>
      <c r="AW153" s="104"/>
      <c r="AX153" s="104"/>
      <c r="AY153" s="105"/>
      <c r="AZ153" s="105"/>
      <c r="BA153" s="105"/>
      <c r="BB153" s="105"/>
      <c r="BC153" s="105"/>
      <c r="BD153" s="104"/>
      <c r="BE153" s="104"/>
      <c r="BF153" s="104"/>
      <c r="BG153" s="104"/>
      <c r="BS153" s="98"/>
      <c r="BT153" s="98"/>
    </row>
    <row r="154" spans="1:72">
      <c r="A154" s="102"/>
      <c r="B154" s="102"/>
      <c r="C154" s="103"/>
      <c r="D154" s="103"/>
      <c r="E154" s="102"/>
      <c r="F154" s="102"/>
      <c r="G154" s="102"/>
      <c r="H154" s="102"/>
      <c r="I154" s="102"/>
      <c r="J154" s="103"/>
      <c r="K154" s="104"/>
      <c r="L154" s="104"/>
      <c r="M154" s="104"/>
      <c r="N154" s="104"/>
      <c r="O154" s="104"/>
      <c r="P154" s="104"/>
      <c r="Q154" s="104"/>
      <c r="R154" s="106"/>
      <c r="S154" s="104"/>
      <c r="T154" s="104"/>
      <c r="U154" s="104"/>
      <c r="V154" s="104"/>
      <c r="W154" s="104"/>
      <c r="X154" s="104"/>
      <c r="Y154" s="104"/>
      <c r="Z154" s="104"/>
      <c r="AA154" s="104"/>
      <c r="AB154" s="104"/>
      <c r="AC154" s="104"/>
      <c r="AD154" s="104"/>
      <c r="AE154" s="104"/>
      <c r="AF154" s="104"/>
      <c r="AG154" s="104"/>
      <c r="AH154" s="104"/>
      <c r="AI154" s="104"/>
      <c r="AJ154" s="104"/>
      <c r="AK154" s="104"/>
      <c r="AL154" s="104"/>
      <c r="AM154" s="104"/>
      <c r="AN154" s="104"/>
      <c r="AO154" s="104"/>
      <c r="AP154" s="104"/>
      <c r="AQ154" s="104"/>
      <c r="AR154" s="104"/>
      <c r="AS154" s="105"/>
      <c r="AT154" s="104"/>
      <c r="AU154" s="104"/>
      <c r="AV154" s="104"/>
      <c r="AW154" s="104"/>
      <c r="AX154" s="104"/>
      <c r="AY154" s="104"/>
      <c r="AZ154" s="104"/>
      <c r="BA154" s="104"/>
      <c r="BB154" s="105"/>
      <c r="BC154" s="105"/>
      <c r="BD154" s="104"/>
      <c r="BE154" s="104"/>
      <c r="BF154" s="104"/>
      <c r="BG154" s="104"/>
      <c r="BH154" s="98"/>
      <c r="BI154" s="98"/>
      <c r="BJ154" s="98"/>
      <c r="BK154" s="98"/>
      <c r="BL154" s="98"/>
      <c r="BM154" s="98"/>
      <c r="BN154" s="98"/>
      <c r="BO154" s="98"/>
      <c r="BS154" s="98"/>
      <c r="BT154" s="98"/>
    </row>
    <row r="155" spans="1:72">
      <c r="A155" s="102"/>
      <c r="B155" s="102"/>
      <c r="C155" s="103"/>
      <c r="D155" s="103"/>
      <c r="E155" s="102"/>
      <c r="F155" s="102"/>
      <c r="G155" s="102"/>
      <c r="H155" s="102"/>
      <c r="I155" s="102"/>
      <c r="J155" s="103"/>
      <c r="K155" s="104"/>
      <c r="L155" s="104"/>
      <c r="M155" s="104"/>
      <c r="N155" s="105"/>
      <c r="O155" s="104"/>
      <c r="P155" s="104"/>
      <c r="Q155" s="104"/>
      <c r="R155" s="106"/>
      <c r="S155" s="104"/>
      <c r="T155" s="104"/>
      <c r="U155" s="104"/>
      <c r="V155" s="104"/>
      <c r="W155" s="104"/>
      <c r="X155" s="104"/>
      <c r="Y155" s="104"/>
      <c r="Z155" s="104"/>
      <c r="AA155" s="104"/>
      <c r="AB155" s="104"/>
      <c r="AC155" s="104"/>
      <c r="AD155" s="104"/>
      <c r="AE155" s="104"/>
      <c r="AF155" s="104"/>
      <c r="AG155" s="104"/>
      <c r="AH155" s="104"/>
      <c r="AI155" s="104"/>
      <c r="AJ155" s="104"/>
      <c r="AK155" s="104"/>
      <c r="AL155" s="104"/>
      <c r="AM155" s="104"/>
      <c r="AN155" s="104"/>
      <c r="AO155" s="104"/>
      <c r="AP155" s="104"/>
      <c r="AQ155" s="104"/>
      <c r="AR155" s="104"/>
      <c r="AS155" s="107"/>
      <c r="AT155" s="104"/>
      <c r="AU155" s="104"/>
      <c r="AV155" s="104"/>
      <c r="AW155" s="104"/>
      <c r="AX155" s="104"/>
      <c r="AY155" s="104"/>
      <c r="AZ155" s="104"/>
      <c r="BA155" s="105"/>
      <c r="BB155" s="105"/>
      <c r="BC155" s="105"/>
      <c r="BD155" s="104"/>
      <c r="BE155" s="104"/>
      <c r="BF155" s="104"/>
      <c r="BG155" s="104"/>
      <c r="BI155" s="98"/>
      <c r="BJ155" s="98"/>
      <c r="BK155" s="98"/>
      <c r="BL155" s="98"/>
      <c r="BM155" s="98"/>
      <c r="BN155" s="98"/>
      <c r="BO155" s="98"/>
      <c r="BS155" s="98"/>
      <c r="BT155" s="98"/>
    </row>
    <row r="156" spans="1:72">
      <c r="A156" s="102"/>
      <c r="B156" s="102"/>
      <c r="C156" s="103"/>
      <c r="D156" s="103"/>
      <c r="E156" s="102"/>
      <c r="F156" s="102"/>
      <c r="G156" s="102"/>
      <c r="H156" s="102"/>
      <c r="I156" s="102"/>
      <c r="J156" s="103"/>
      <c r="K156" s="104"/>
      <c r="L156" s="104"/>
      <c r="M156" s="104"/>
      <c r="N156" s="105"/>
      <c r="O156" s="105"/>
      <c r="P156" s="104"/>
      <c r="Q156" s="104"/>
      <c r="R156" s="106"/>
      <c r="S156" s="104"/>
      <c r="T156" s="104"/>
      <c r="U156" s="104"/>
      <c r="V156" s="104"/>
      <c r="W156" s="104"/>
      <c r="X156" s="104"/>
      <c r="Y156" s="104"/>
      <c r="Z156" s="104"/>
      <c r="AA156" s="104"/>
      <c r="AB156" s="104"/>
      <c r="AC156" s="104"/>
      <c r="AD156" s="104"/>
      <c r="AE156" s="104"/>
      <c r="AF156" s="104"/>
      <c r="AG156" s="104"/>
      <c r="AH156" s="104"/>
      <c r="AI156" s="104"/>
      <c r="AJ156" s="104"/>
      <c r="AK156" s="104"/>
      <c r="AL156" s="104"/>
      <c r="AM156" s="104"/>
      <c r="AN156" s="104"/>
      <c r="AO156" s="104"/>
      <c r="AP156" s="104"/>
      <c r="AQ156" s="104"/>
      <c r="AR156" s="104"/>
      <c r="AS156" s="107"/>
      <c r="AT156" s="104"/>
      <c r="AU156" s="104"/>
      <c r="AV156" s="104"/>
      <c r="AW156" s="104"/>
      <c r="AX156" s="104"/>
      <c r="AY156" s="104"/>
      <c r="AZ156" s="105"/>
      <c r="BA156" s="105"/>
      <c r="BB156" s="105"/>
      <c r="BC156" s="105"/>
      <c r="BD156" s="104"/>
      <c r="BE156" s="104"/>
      <c r="BF156" s="104"/>
      <c r="BG156" s="104"/>
      <c r="BS156" s="98"/>
      <c r="BT156" s="98"/>
    </row>
    <row r="157" spans="1:72">
      <c r="A157" s="102"/>
      <c r="B157" s="102"/>
      <c r="C157" s="103"/>
      <c r="D157" s="103"/>
      <c r="E157" s="102"/>
      <c r="F157" s="102"/>
      <c r="G157" s="102"/>
      <c r="H157" s="102"/>
      <c r="I157" s="102"/>
      <c r="J157" s="103"/>
      <c r="K157" s="104"/>
      <c r="L157" s="104"/>
      <c r="M157" s="104"/>
      <c r="N157" s="105"/>
      <c r="O157" s="104"/>
      <c r="P157" s="104"/>
      <c r="Q157" s="104"/>
      <c r="R157" s="106"/>
      <c r="S157" s="104"/>
      <c r="T157" s="104"/>
      <c r="U157" s="104"/>
      <c r="V157" s="104"/>
      <c r="W157" s="104"/>
      <c r="X157" s="104"/>
      <c r="Y157" s="104"/>
      <c r="Z157" s="104"/>
      <c r="AA157" s="104"/>
      <c r="AB157" s="104"/>
      <c r="AC157" s="104"/>
      <c r="AD157" s="104"/>
      <c r="AE157" s="104"/>
      <c r="AF157" s="104"/>
      <c r="AG157" s="104"/>
      <c r="AH157" s="104"/>
      <c r="AI157" s="104"/>
      <c r="AJ157" s="104"/>
      <c r="AK157" s="104"/>
      <c r="AL157" s="104"/>
      <c r="AM157" s="104"/>
      <c r="AN157" s="104"/>
      <c r="AO157" s="104"/>
      <c r="AP157" s="104"/>
      <c r="AQ157" s="104"/>
      <c r="AR157" s="104"/>
      <c r="AS157" s="107"/>
      <c r="AT157" s="104"/>
      <c r="AU157" s="104"/>
      <c r="AV157" s="104"/>
      <c r="AW157" s="104"/>
      <c r="AX157" s="104"/>
      <c r="AY157" s="104"/>
      <c r="AZ157" s="104"/>
      <c r="BA157" s="105"/>
      <c r="BB157" s="105"/>
      <c r="BC157" s="105"/>
      <c r="BD157" s="104"/>
      <c r="BE157" s="104"/>
      <c r="BF157" s="104"/>
      <c r="BG157" s="104"/>
    </row>
    <row r="158" spans="1:72">
      <c r="A158" s="102"/>
      <c r="B158" s="102"/>
      <c r="C158" s="103"/>
      <c r="D158" s="103"/>
      <c r="E158" s="102"/>
      <c r="F158" s="102"/>
      <c r="G158" s="102"/>
      <c r="H158" s="102"/>
      <c r="I158" s="102"/>
      <c r="J158" s="103"/>
      <c r="K158" s="104"/>
      <c r="L158" s="104"/>
      <c r="M158" s="104"/>
      <c r="N158" s="104"/>
      <c r="O158" s="104"/>
      <c r="P158" s="104"/>
      <c r="Q158" s="104"/>
      <c r="R158" s="106"/>
      <c r="S158" s="104"/>
      <c r="T158" s="104"/>
      <c r="U158" s="104"/>
      <c r="V158" s="104"/>
      <c r="W158" s="104"/>
      <c r="X158" s="104"/>
      <c r="Y158" s="104"/>
      <c r="Z158" s="104"/>
      <c r="AA158" s="104"/>
      <c r="AB158" s="104"/>
      <c r="AC158" s="104"/>
      <c r="AD158" s="104"/>
      <c r="AE158" s="104"/>
      <c r="AF158" s="104"/>
      <c r="AG158" s="104"/>
      <c r="AH158" s="104"/>
      <c r="AI158" s="104"/>
      <c r="AJ158" s="104"/>
      <c r="AK158" s="104"/>
      <c r="AL158" s="104"/>
      <c r="AM158" s="104"/>
      <c r="AN158" s="104"/>
      <c r="AO158" s="104"/>
      <c r="AP158" s="104"/>
      <c r="AQ158" s="104"/>
      <c r="AR158" s="104"/>
      <c r="AS158" s="105"/>
      <c r="AT158" s="104"/>
      <c r="AU158" s="104"/>
      <c r="AV158" s="104"/>
      <c r="AW158" s="104"/>
      <c r="AX158" s="104"/>
      <c r="AY158" s="104"/>
      <c r="AZ158" s="104"/>
      <c r="BA158" s="104"/>
      <c r="BB158" s="105"/>
      <c r="BC158" s="105"/>
      <c r="BD158" s="104"/>
      <c r="BE158" s="104"/>
      <c r="BF158" s="104"/>
      <c r="BG158" s="104"/>
      <c r="BH158" s="98"/>
      <c r="BI158" s="98"/>
      <c r="BJ158" s="98"/>
      <c r="BK158" s="98"/>
      <c r="BL158" s="98"/>
      <c r="BM158" s="98"/>
      <c r="BN158" s="98"/>
      <c r="BO158" s="98"/>
      <c r="BS158" s="98"/>
      <c r="BT158" s="98"/>
    </row>
    <row r="159" spans="1:72">
      <c r="A159" s="102"/>
      <c r="B159" s="102"/>
      <c r="C159" s="103"/>
      <c r="D159" s="103"/>
      <c r="E159" s="102"/>
      <c r="F159" s="102"/>
      <c r="G159" s="102"/>
      <c r="H159" s="102"/>
      <c r="I159" s="102"/>
      <c r="J159" s="103"/>
      <c r="K159" s="104"/>
      <c r="L159" s="104"/>
      <c r="M159" s="104"/>
      <c r="N159" s="104"/>
      <c r="O159" s="104"/>
      <c r="P159" s="104"/>
      <c r="Q159" s="104"/>
      <c r="R159" s="105"/>
      <c r="S159" s="104"/>
      <c r="T159" s="104"/>
      <c r="U159" s="104"/>
      <c r="V159" s="104"/>
      <c r="W159" s="104"/>
      <c r="X159" s="104"/>
      <c r="Y159" s="104"/>
      <c r="Z159" s="104"/>
      <c r="AA159" s="104"/>
      <c r="AB159" s="104"/>
      <c r="AC159" s="104"/>
      <c r="AD159" s="104"/>
      <c r="AE159" s="104"/>
      <c r="AF159" s="104"/>
      <c r="AG159" s="104"/>
      <c r="AH159" s="104"/>
      <c r="AI159" s="104"/>
      <c r="AJ159" s="104"/>
      <c r="AK159" s="104"/>
      <c r="AL159" s="104"/>
      <c r="AM159" s="104"/>
      <c r="AN159" s="104"/>
      <c r="AO159" s="104"/>
      <c r="AP159" s="104"/>
      <c r="AQ159" s="104"/>
      <c r="AR159" s="104"/>
      <c r="AS159" s="105"/>
      <c r="AT159" s="104"/>
      <c r="AU159" s="104"/>
      <c r="AV159" s="104"/>
      <c r="AW159" s="104"/>
      <c r="AX159" s="104"/>
      <c r="AY159" s="104"/>
      <c r="AZ159" s="104"/>
      <c r="BA159" s="104"/>
      <c r="BB159" s="105"/>
      <c r="BC159" s="105"/>
      <c r="BD159" s="104"/>
      <c r="BE159" s="104"/>
      <c r="BF159" s="104"/>
      <c r="BG159" s="104"/>
      <c r="BS159" s="98"/>
      <c r="BT159" s="98"/>
    </row>
    <row r="160" spans="1:72">
      <c r="A160" s="102"/>
      <c r="B160" s="102"/>
      <c r="C160" s="103"/>
      <c r="D160" s="103"/>
      <c r="E160" s="102"/>
      <c r="F160" s="102"/>
      <c r="G160" s="102"/>
      <c r="H160" s="102"/>
      <c r="I160" s="102"/>
      <c r="J160" s="103"/>
      <c r="K160" s="104"/>
      <c r="L160" s="104"/>
      <c r="M160" s="104"/>
      <c r="N160" s="104"/>
      <c r="O160" s="104"/>
      <c r="P160" s="104"/>
      <c r="Q160" s="104"/>
      <c r="R160" s="105"/>
      <c r="S160" s="104"/>
      <c r="T160" s="104"/>
      <c r="U160" s="104"/>
      <c r="V160" s="104"/>
      <c r="W160" s="104"/>
      <c r="X160" s="104"/>
      <c r="Y160" s="104"/>
      <c r="Z160" s="104"/>
      <c r="AA160" s="104"/>
      <c r="AB160" s="104"/>
      <c r="AC160" s="104"/>
      <c r="AD160" s="104"/>
      <c r="AE160" s="104"/>
      <c r="AF160" s="104"/>
      <c r="AG160" s="104"/>
      <c r="AH160" s="104"/>
      <c r="AI160" s="104"/>
      <c r="AJ160" s="104"/>
      <c r="AK160" s="104"/>
      <c r="AL160" s="104"/>
      <c r="AM160" s="104"/>
      <c r="AN160" s="104"/>
      <c r="AO160" s="104"/>
      <c r="AP160" s="104"/>
      <c r="AQ160" s="104"/>
      <c r="AR160" s="104"/>
      <c r="AS160" s="105"/>
      <c r="AT160" s="104"/>
      <c r="AU160" s="104"/>
      <c r="AV160" s="104"/>
      <c r="AW160" s="104"/>
      <c r="AX160" s="104"/>
      <c r="AY160" s="104"/>
      <c r="AZ160" s="104"/>
      <c r="BA160" s="104"/>
      <c r="BB160" s="105"/>
      <c r="BC160" s="105"/>
      <c r="BD160" s="104"/>
      <c r="BE160" s="104"/>
      <c r="BF160" s="104"/>
      <c r="BG160" s="104"/>
      <c r="BS160" s="98"/>
      <c r="BT160" s="98"/>
    </row>
    <row r="161" spans="1:72">
      <c r="A161" s="102"/>
      <c r="B161" s="102"/>
      <c r="C161" s="103"/>
      <c r="D161" s="103"/>
      <c r="E161" s="102"/>
      <c r="F161" s="102"/>
      <c r="G161" s="102"/>
      <c r="H161" s="102"/>
      <c r="I161" s="102"/>
      <c r="J161" s="103"/>
      <c r="K161" s="104"/>
      <c r="L161" s="104"/>
      <c r="M161" s="104"/>
      <c r="N161" s="104"/>
      <c r="O161" s="104"/>
      <c r="P161" s="104"/>
      <c r="Q161" s="104"/>
      <c r="R161" s="106"/>
      <c r="S161" s="104"/>
      <c r="T161" s="104"/>
      <c r="U161" s="104"/>
      <c r="V161" s="104"/>
      <c r="W161" s="104"/>
      <c r="X161" s="104"/>
      <c r="Y161" s="104"/>
      <c r="Z161" s="104"/>
      <c r="AA161" s="104"/>
      <c r="AB161" s="104"/>
      <c r="AC161" s="104"/>
      <c r="AD161" s="104"/>
      <c r="AE161" s="104"/>
      <c r="AF161" s="104"/>
      <c r="AG161" s="104"/>
      <c r="AH161" s="104"/>
      <c r="AI161" s="104"/>
      <c r="AJ161" s="104"/>
      <c r="AK161" s="104"/>
      <c r="AL161" s="104"/>
      <c r="AM161" s="104"/>
      <c r="AN161" s="104"/>
      <c r="AO161" s="104"/>
      <c r="AP161" s="104"/>
      <c r="AQ161" s="104"/>
      <c r="AR161" s="104"/>
      <c r="AS161" s="107"/>
      <c r="AT161" s="104"/>
      <c r="AU161" s="104"/>
      <c r="AV161" s="104"/>
      <c r="AW161" s="104"/>
      <c r="AX161" s="104"/>
      <c r="AY161" s="104"/>
      <c r="AZ161" s="104"/>
      <c r="BA161" s="104"/>
      <c r="BB161" s="105"/>
      <c r="BC161" s="105"/>
      <c r="BD161" s="104"/>
      <c r="BE161" s="104"/>
      <c r="BF161" s="104"/>
      <c r="BG161" s="104"/>
      <c r="BH161" s="98"/>
      <c r="BI161" s="98"/>
      <c r="BJ161" s="98"/>
      <c r="BK161" s="98"/>
      <c r="BL161" s="98"/>
      <c r="BM161" s="98"/>
      <c r="BN161" s="98"/>
      <c r="BO161" s="98"/>
      <c r="BS161" s="98"/>
      <c r="BT161" s="98"/>
    </row>
    <row r="162" spans="1:72">
      <c r="A162" s="102"/>
      <c r="B162" s="102"/>
      <c r="C162" s="103"/>
      <c r="D162" s="103"/>
      <c r="E162" s="102"/>
      <c r="F162" s="102"/>
      <c r="G162" s="102"/>
      <c r="H162" s="102"/>
      <c r="I162" s="102"/>
      <c r="J162" s="103"/>
      <c r="K162" s="104"/>
      <c r="L162" s="104"/>
      <c r="M162" s="104"/>
      <c r="N162" s="104"/>
      <c r="O162" s="104"/>
      <c r="P162" s="104"/>
      <c r="Q162" s="104"/>
      <c r="R162" s="106"/>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5"/>
      <c r="AT162" s="104"/>
      <c r="AU162" s="104"/>
      <c r="AV162" s="104"/>
      <c r="AW162" s="104"/>
      <c r="AX162" s="104"/>
      <c r="AY162" s="104"/>
      <c r="AZ162" s="104"/>
      <c r="BA162" s="104"/>
      <c r="BB162" s="105"/>
      <c r="BC162" s="105"/>
      <c r="BD162" s="104"/>
      <c r="BE162" s="104"/>
      <c r="BF162" s="104"/>
      <c r="BG162" s="104"/>
      <c r="BS162" s="98"/>
      <c r="BT162" s="98"/>
    </row>
    <row r="163" spans="1:72">
      <c r="A163" s="102"/>
      <c r="B163" s="102"/>
      <c r="C163" s="103"/>
      <c r="D163" s="103"/>
      <c r="E163" s="102"/>
      <c r="F163" s="102"/>
      <c r="G163" s="102"/>
      <c r="H163" s="102"/>
      <c r="I163" s="102"/>
      <c r="J163" s="103"/>
      <c r="K163" s="104"/>
      <c r="L163" s="104"/>
      <c r="M163" s="104"/>
      <c r="N163" s="104"/>
      <c r="O163" s="104"/>
      <c r="P163" s="104"/>
      <c r="Q163" s="104"/>
      <c r="R163" s="106"/>
      <c r="S163" s="104"/>
      <c r="T163" s="104"/>
      <c r="U163" s="104"/>
      <c r="V163" s="104"/>
      <c r="W163" s="104"/>
      <c r="X163" s="104"/>
      <c r="Y163" s="104"/>
      <c r="Z163" s="104"/>
      <c r="AA163" s="104"/>
      <c r="AB163" s="104"/>
      <c r="AC163" s="104"/>
      <c r="AD163" s="104"/>
      <c r="AE163" s="104"/>
      <c r="AF163" s="104"/>
      <c r="AG163" s="104"/>
      <c r="AH163" s="104"/>
      <c r="AI163" s="104"/>
      <c r="AJ163" s="104"/>
      <c r="AK163" s="104"/>
      <c r="AL163" s="104"/>
      <c r="AM163" s="104"/>
      <c r="AN163" s="104"/>
      <c r="AO163" s="104"/>
      <c r="AP163" s="104"/>
      <c r="AQ163" s="104"/>
      <c r="AR163" s="104"/>
      <c r="AS163" s="107"/>
      <c r="AT163" s="104"/>
      <c r="AU163" s="104"/>
      <c r="AV163" s="104"/>
      <c r="AW163" s="104"/>
      <c r="AX163" s="104"/>
      <c r="AY163" s="104"/>
      <c r="AZ163" s="104"/>
      <c r="BA163" s="104"/>
      <c r="BB163" s="105"/>
      <c r="BC163" s="105"/>
      <c r="BD163" s="104"/>
      <c r="BE163" s="104"/>
      <c r="BF163" s="104"/>
      <c r="BG163" s="104"/>
      <c r="BS163" s="98"/>
      <c r="BT163" s="98"/>
    </row>
    <row r="164" spans="1:72">
      <c r="A164" s="102"/>
      <c r="B164" s="102"/>
      <c r="C164" s="103"/>
      <c r="D164" s="103"/>
      <c r="E164" s="102"/>
      <c r="F164" s="102"/>
      <c r="G164" s="102"/>
      <c r="H164" s="102"/>
      <c r="I164" s="102"/>
      <c r="J164" s="103"/>
      <c r="K164" s="104"/>
      <c r="L164" s="104"/>
      <c r="M164" s="104"/>
      <c r="N164" s="105"/>
      <c r="O164" s="104"/>
      <c r="P164" s="104"/>
      <c r="Q164" s="104"/>
      <c r="R164" s="106"/>
      <c r="S164" s="104"/>
      <c r="T164" s="104"/>
      <c r="U164" s="104"/>
      <c r="V164" s="104"/>
      <c r="W164" s="104"/>
      <c r="X164" s="104"/>
      <c r="Y164" s="104"/>
      <c r="Z164" s="104"/>
      <c r="AA164" s="104"/>
      <c r="AB164" s="104"/>
      <c r="AC164" s="104"/>
      <c r="AD164" s="104"/>
      <c r="AE164" s="104"/>
      <c r="AF164" s="104"/>
      <c r="AG164" s="104"/>
      <c r="AH164" s="104"/>
      <c r="AI164" s="104"/>
      <c r="AJ164" s="104"/>
      <c r="AK164" s="104"/>
      <c r="AL164" s="104"/>
      <c r="AM164" s="104"/>
      <c r="AN164" s="104"/>
      <c r="AO164" s="104"/>
      <c r="AP164" s="104"/>
      <c r="AQ164" s="104"/>
      <c r="AR164" s="104"/>
      <c r="AS164" s="105"/>
      <c r="AT164" s="104"/>
      <c r="AU164" s="104"/>
      <c r="AV164" s="104"/>
      <c r="AW164" s="104"/>
      <c r="AX164" s="104"/>
      <c r="AY164" s="104"/>
      <c r="AZ164" s="104"/>
      <c r="BA164" s="105"/>
      <c r="BB164" s="105"/>
      <c r="BC164" s="105"/>
      <c r="BD164" s="104"/>
      <c r="BE164" s="104"/>
      <c r="BF164" s="104"/>
      <c r="BG164" s="104"/>
      <c r="BS164" s="98"/>
      <c r="BT164" s="98"/>
    </row>
    <row r="165" spans="1:72">
      <c r="A165" s="102"/>
      <c r="B165" s="102"/>
      <c r="C165" s="103"/>
      <c r="D165" s="103"/>
      <c r="E165" s="102"/>
      <c r="F165" s="102"/>
      <c r="G165" s="102"/>
      <c r="H165" s="102"/>
      <c r="I165" s="102"/>
      <c r="J165" s="103"/>
      <c r="K165" s="104"/>
      <c r="L165" s="104"/>
      <c r="M165" s="104"/>
      <c r="N165" s="105"/>
      <c r="O165" s="105"/>
      <c r="P165" s="104"/>
      <c r="Q165" s="104"/>
      <c r="R165" s="106"/>
      <c r="S165" s="104"/>
      <c r="T165" s="104"/>
      <c r="U165" s="104"/>
      <c r="V165" s="104"/>
      <c r="W165" s="104"/>
      <c r="X165" s="104"/>
      <c r="Y165" s="104"/>
      <c r="Z165" s="104"/>
      <c r="AA165" s="104"/>
      <c r="AB165" s="104"/>
      <c r="AC165" s="104"/>
      <c r="AD165" s="104"/>
      <c r="AE165" s="104"/>
      <c r="AF165" s="104"/>
      <c r="AG165" s="104"/>
      <c r="AH165" s="104"/>
      <c r="AI165" s="104"/>
      <c r="AJ165" s="104"/>
      <c r="AK165" s="104"/>
      <c r="AL165" s="104"/>
      <c r="AM165" s="104"/>
      <c r="AN165" s="104"/>
      <c r="AO165" s="104"/>
      <c r="AP165" s="104"/>
      <c r="AQ165" s="104"/>
      <c r="AR165" s="104"/>
      <c r="AS165" s="107"/>
      <c r="AT165" s="104"/>
      <c r="AU165" s="104"/>
      <c r="AV165" s="104"/>
      <c r="AW165" s="104"/>
      <c r="AX165" s="104"/>
      <c r="AY165" s="104"/>
      <c r="AZ165" s="105"/>
      <c r="BA165" s="105"/>
      <c r="BB165" s="105"/>
      <c r="BC165" s="105"/>
      <c r="BD165" s="104"/>
      <c r="BE165" s="104"/>
      <c r="BF165" s="104"/>
      <c r="BG165" s="104"/>
      <c r="BS165" s="98"/>
      <c r="BT165" s="98"/>
    </row>
    <row r="166" spans="1:72">
      <c r="A166" s="102"/>
      <c r="B166" s="102"/>
      <c r="C166" s="103"/>
      <c r="D166" s="103"/>
      <c r="E166" s="102"/>
      <c r="F166" s="102"/>
      <c r="G166" s="102"/>
      <c r="H166" s="102"/>
      <c r="I166" s="102"/>
      <c r="J166" s="103"/>
      <c r="K166" s="104"/>
      <c r="L166" s="104"/>
      <c r="M166" s="104"/>
      <c r="N166" s="104"/>
      <c r="O166" s="104"/>
      <c r="P166" s="104"/>
      <c r="Q166" s="104"/>
      <c r="R166" s="106"/>
      <c r="S166" s="104"/>
      <c r="T166" s="104"/>
      <c r="U166" s="104"/>
      <c r="V166" s="104"/>
      <c r="W166" s="104"/>
      <c r="X166" s="104"/>
      <c r="Y166" s="104"/>
      <c r="Z166" s="104"/>
      <c r="AA166" s="104"/>
      <c r="AB166" s="104"/>
      <c r="AC166" s="104"/>
      <c r="AD166" s="104"/>
      <c r="AE166" s="104"/>
      <c r="AF166" s="104"/>
      <c r="AG166" s="104"/>
      <c r="AH166" s="104"/>
      <c r="AI166" s="104"/>
      <c r="AJ166" s="104"/>
      <c r="AK166" s="104"/>
      <c r="AL166" s="104"/>
      <c r="AM166" s="104"/>
      <c r="AN166" s="104"/>
      <c r="AO166" s="104"/>
      <c r="AP166" s="104"/>
      <c r="AQ166" s="104"/>
      <c r="AR166" s="104"/>
      <c r="AS166" s="105"/>
      <c r="AT166" s="104"/>
      <c r="AU166" s="104"/>
      <c r="AV166" s="104"/>
      <c r="AW166" s="104"/>
      <c r="AX166" s="104"/>
      <c r="AY166" s="104"/>
      <c r="AZ166" s="104"/>
      <c r="BA166" s="104"/>
      <c r="BB166" s="105"/>
      <c r="BC166" s="105"/>
      <c r="BD166" s="104"/>
      <c r="BE166" s="104"/>
      <c r="BF166" s="104"/>
      <c r="BG166" s="104"/>
      <c r="BH166" s="98"/>
      <c r="BI166" s="98"/>
      <c r="BJ166" s="98"/>
      <c r="BK166" s="98"/>
      <c r="BL166" s="98"/>
      <c r="BM166" s="98"/>
      <c r="BN166" s="98"/>
      <c r="BO166" s="98"/>
      <c r="BS166" s="98"/>
      <c r="BT166" s="98"/>
    </row>
    <row r="167" spans="1:72">
      <c r="A167" s="102"/>
      <c r="B167" s="102"/>
      <c r="C167" s="103"/>
      <c r="D167" s="103"/>
      <c r="E167" s="102"/>
      <c r="F167" s="102"/>
      <c r="G167" s="102"/>
      <c r="H167" s="102"/>
      <c r="I167" s="102"/>
      <c r="J167" s="103"/>
      <c r="K167" s="104"/>
      <c r="L167" s="104"/>
      <c r="M167" s="104"/>
      <c r="N167" s="105"/>
      <c r="O167" s="105"/>
      <c r="P167" s="105"/>
      <c r="Q167" s="104"/>
      <c r="R167" s="105"/>
      <c r="S167" s="105"/>
      <c r="T167" s="105"/>
      <c r="U167" s="105"/>
      <c r="V167" s="105"/>
      <c r="W167" s="105"/>
      <c r="X167" s="105"/>
      <c r="Y167" s="105"/>
      <c r="Z167" s="105"/>
      <c r="AA167" s="105"/>
      <c r="AB167" s="105"/>
      <c r="AC167" s="105"/>
      <c r="AD167" s="105"/>
      <c r="AE167" s="105"/>
      <c r="AF167" s="105"/>
      <c r="AG167" s="105"/>
      <c r="AH167" s="105"/>
      <c r="AI167" s="105"/>
      <c r="AJ167" s="105"/>
      <c r="AK167" s="104"/>
      <c r="AL167" s="104"/>
      <c r="AM167" s="104"/>
      <c r="AN167" s="104"/>
      <c r="AO167" s="104"/>
      <c r="AP167" s="104"/>
      <c r="AQ167" s="104"/>
      <c r="AR167" s="104"/>
      <c r="AS167" s="105"/>
      <c r="AT167" s="104"/>
      <c r="AU167" s="104"/>
      <c r="AV167" s="104"/>
      <c r="AW167" s="104"/>
      <c r="AX167" s="104"/>
      <c r="AY167" s="105"/>
      <c r="AZ167" s="105"/>
      <c r="BA167" s="105"/>
      <c r="BB167" s="105"/>
      <c r="BC167" s="105"/>
      <c r="BD167" s="104"/>
      <c r="BE167" s="104"/>
      <c r="BF167" s="104"/>
      <c r="BG167" s="104"/>
      <c r="BS167" s="98"/>
      <c r="BT167" s="98"/>
    </row>
    <row r="168" spans="1:72">
      <c r="A168" s="102"/>
      <c r="B168" s="102"/>
      <c r="C168" s="103"/>
      <c r="D168" s="103"/>
      <c r="E168" s="102"/>
      <c r="F168" s="102"/>
      <c r="G168" s="102"/>
      <c r="H168" s="102"/>
      <c r="I168" s="102"/>
      <c r="J168" s="103"/>
      <c r="K168" s="104"/>
      <c r="L168" s="104"/>
      <c r="M168" s="104"/>
      <c r="N168" s="104"/>
      <c r="O168" s="104"/>
      <c r="P168" s="104"/>
      <c r="Q168" s="104"/>
      <c r="R168" s="106"/>
      <c r="S168" s="104"/>
      <c r="T168" s="104"/>
      <c r="U168" s="104"/>
      <c r="V168" s="104"/>
      <c r="W168" s="104"/>
      <c r="X168" s="104"/>
      <c r="Y168" s="104"/>
      <c r="Z168" s="104"/>
      <c r="AA168" s="104"/>
      <c r="AB168" s="104"/>
      <c r="AC168" s="104"/>
      <c r="AD168" s="104"/>
      <c r="AE168" s="104"/>
      <c r="AF168" s="104"/>
      <c r="AG168" s="104"/>
      <c r="AH168" s="104"/>
      <c r="AI168" s="104"/>
      <c r="AJ168" s="104"/>
      <c r="AK168" s="104"/>
      <c r="AL168" s="104"/>
      <c r="AM168" s="104"/>
      <c r="AN168" s="104"/>
      <c r="AO168" s="104"/>
      <c r="AP168" s="104"/>
      <c r="AQ168" s="104"/>
      <c r="AR168" s="104"/>
      <c r="AS168" s="107"/>
      <c r="AT168" s="104"/>
      <c r="AU168" s="104"/>
      <c r="AV168" s="104"/>
      <c r="AW168" s="104"/>
      <c r="AX168" s="104"/>
      <c r="AY168" s="104"/>
      <c r="AZ168" s="104"/>
      <c r="BA168" s="105"/>
      <c r="BB168" s="106"/>
      <c r="BC168" s="105"/>
      <c r="BD168" s="104"/>
      <c r="BE168" s="104"/>
      <c r="BF168" s="104"/>
      <c r="BG168" s="104"/>
      <c r="BH168" s="98"/>
      <c r="BI168" s="98"/>
      <c r="BJ168" s="98"/>
      <c r="BK168" s="98"/>
      <c r="BL168" s="98"/>
      <c r="BM168" s="98"/>
      <c r="BN168" s="98"/>
      <c r="BO168" s="98"/>
    </row>
    <row r="169" spans="1:72">
      <c r="A169" s="102"/>
      <c r="B169" s="102"/>
      <c r="C169" s="103"/>
      <c r="D169" s="103"/>
      <c r="E169" s="102"/>
      <c r="F169" s="102"/>
      <c r="G169" s="102"/>
      <c r="H169" s="102"/>
      <c r="I169" s="102"/>
      <c r="J169" s="103"/>
      <c r="K169" s="104"/>
      <c r="L169" s="104"/>
      <c r="M169" s="104"/>
      <c r="N169" s="104"/>
      <c r="O169" s="104"/>
      <c r="P169" s="104"/>
      <c r="Q169" s="104"/>
      <c r="R169" s="106"/>
      <c r="S169" s="104"/>
      <c r="T169" s="104"/>
      <c r="U169" s="104"/>
      <c r="V169" s="104"/>
      <c r="W169" s="104"/>
      <c r="X169" s="104"/>
      <c r="Y169" s="104"/>
      <c r="Z169" s="104"/>
      <c r="AA169" s="104"/>
      <c r="AB169" s="104"/>
      <c r="AC169" s="104"/>
      <c r="AD169" s="104"/>
      <c r="AE169" s="104"/>
      <c r="AF169" s="104"/>
      <c r="AG169" s="104"/>
      <c r="AH169" s="104"/>
      <c r="AI169" s="104"/>
      <c r="AJ169" s="104"/>
      <c r="AK169" s="104"/>
      <c r="AL169" s="104"/>
      <c r="AM169" s="104"/>
      <c r="AN169" s="104"/>
      <c r="AO169" s="104"/>
      <c r="AP169" s="104"/>
      <c r="AQ169" s="104"/>
      <c r="AR169" s="104"/>
      <c r="AS169" s="107"/>
      <c r="AT169" s="104"/>
      <c r="AU169" s="104"/>
      <c r="AV169" s="104"/>
      <c r="AW169" s="104"/>
      <c r="AX169" s="104"/>
      <c r="AY169" s="104"/>
      <c r="AZ169" s="104"/>
      <c r="BA169" s="104"/>
      <c r="BB169" s="105"/>
      <c r="BC169" s="105"/>
      <c r="BD169" s="104"/>
      <c r="BE169" s="104"/>
      <c r="BF169" s="104"/>
      <c r="BG169" s="104"/>
      <c r="BS169" s="98"/>
      <c r="BT169" s="98"/>
    </row>
    <row r="170" spans="1:72">
      <c r="A170" s="102"/>
      <c r="B170" s="102"/>
      <c r="C170" s="103"/>
      <c r="D170" s="103"/>
      <c r="E170" s="102"/>
      <c r="F170" s="102"/>
      <c r="G170" s="102"/>
      <c r="H170" s="102"/>
      <c r="I170" s="102"/>
      <c r="J170" s="103"/>
      <c r="K170" s="104"/>
      <c r="L170" s="104"/>
      <c r="M170" s="104"/>
      <c r="N170" s="105"/>
      <c r="O170" s="105"/>
      <c r="P170" s="104"/>
      <c r="Q170" s="104"/>
      <c r="R170" s="106"/>
      <c r="S170" s="104"/>
      <c r="T170" s="104"/>
      <c r="U170" s="104"/>
      <c r="V170" s="104"/>
      <c r="W170" s="104"/>
      <c r="X170" s="104"/>
      <c r="Y170" s="104"/>
      <c r="Z170" s="104"/>
      <c r="AA170" s="104"/>
      <c r="AB170" s="104"/>
      <c r="AC170" s="104"/>
      <c r="AD170" s="104"/>
      <c r="AE170" s="104"/>
      <c r="AF170" s="104"/>
      <c r="AG170" s="104"/>
      <c r="AH170" s="104"/>
      <c r="AI170" s="104"/>
      <c r="AJ170" s="104"/>
      <c r="AK170" s="104"/>
      <c r="AL170" s="104"/>
      <c r="AM170" s="104"/>
      <c r="AN170" s="104"/>
      <c r="AO170" s="104"/>
      <c r="AP170" s="104"/>
      <c r="AQ170" s="104"/>
      <c r="AR170" s="104"/>
      <c r="AS170" s="105"/>
      <c r="AT170" s="104"/>
      <c r="AU170" s="104"/>
      <c r="AV170" s="104"/>
      <c r="AW170" s="104"/>
      <c r="AX170" s="104"/>
      <c r="AY170" s="104"/>
      <c r="AZ170" s="105"/>
      <c r="BA170" s="105"/>
      <c r="BB170" s="105"/>
      <c r="BC170" s="107"/>
      <c r="BD170" s="104"/>
      <c r="BE170" s="104"/>
      <c r="BF170" s="104"/>
      <c r="BG170" s="104"/>
    </row>
    <row r="171" spans="1:72">
      <c r="A171" s="102"/>
      <c r="B171" s="102"/>
      <c r="C171" s="103"/>
      <c r="D171" s="103"/>
      <c r="E171" s="102"/>
      <c r="F171" s="102"/>
      <c r="G171" s="102"/>
      <c r="H171" s="102"/>
      <c r="I171" s="102"/>
      <c r="J171" s="103"/>
      <c r="K171" s="111"/>
      <c r="L171" s="111"/>
      <c r="M171" s="111"/>
      <c r="N171" s="105"/>
      <c r="O171" s="105"/>
      <c r="P171" s="105"/>
      <c r="Q171" s="105"/>
      <c r="R171" s="105"/>
      <c r="S171" s="105"/>
      <c r="T171" s="105"/>
      <c r="U171" s="105"/>
      <c r="V171" s="105"/>
      <c r="W171" s="105"/>
      <c r="X171" s="105"/>
      <c r="Y171" s="105"/>
      <c r="Z171" s="105"/>
      <c r="AA171" s="105"/>
      <c r="AB171" s="105"/>
      <c r="AC171" s="105"/>
      <c r="AD171" s="105"/>
      <c r="AE171" s="105"/>
      <c r="AF171" s="105"/>
      <c r="AG171" s="105"/>
      <c r="AH171" s="105"/>
      <c r="AI171" s="105"/>
      <c r="AJ171" s="105"/>
      <c r="AK171" s="105"/>
      <c r="AL171" s="111"/>
      <c r="AM171" s="111"/>
      <c r="AN171" s="105"/>
      <c r="AO171" s="105"/>
      <c r="AP171" s="105"/>
      <c r="AQ171" s="111"/>
      <c r="AR171" s="111"/>
      <c r="AS171" s="111"/>
      <c r="AT171" s="111"/>
      <c r="AU171" s="111"/>
      <c r="AV171" s="105"/>
      <c r="AW171" s="105"/>
      <c r="AX171" s="111"/>
      <c r="AY171" s="104"/>
      <c r="AZ171" s="104"/>
      <c r="BA171" s="107"/>
      <c r="BB171" s="105"/>
      <c r="BC171" s="104"/>
      <c r="BD171" s="104"/>
      <c r="BE171" s="104"/>
      <c r="BF171" s="104"/>
      <c r="BG171" s="104"/>
      <c r="BH171" s="98"/>
      <c r="BI171" s="98"/>
      <c r="BJ171" s="98"/>
      <c r="BK171" s="98"/>
      <c r="BL171" s="98"/>
      <c r="BM171" s="98"/>
      <c r="BN171" s="98"/>
      <c r="BO171" s="98"/>
      <c r="BS171" s="98"/>
      <c r="BT171" s="98"/>
    </row>
    <row r="172" spans="1:72">
      <c r="A172" s="102"/>
      <c r="B172" s="102"/>
      <c r="C172" s="103"/>
      <c r="D172" s="103"/>
      <c r="E172" s="102"/>
      <c r="F172" s="102"/>
      <c r="G172" s="102"/>
      <c r="H172" s="102"/>
      <c r="I172" s="102"/>
      <c r="J172" s="103"/>
      <c r="K172" s="111"/>
      <c r="L172" s="111"/>
      <c r="M172" s="111"/>
      <c r="N172" s="111"/>
      <c r="O172" s="111"/>
      <c r="P172" s="111"/>
      <c r="Q172" s="111"/>
      <c r="R172" s="105"/>
      <c r="S172" s="105"/>
      <c r="T172" s="111"/>
      <c r="U172" s="111"/>
      <c r="V172" s="111"/>
      <c r="W172" s="111"/>
      <c r="X172" s="111"/>
      <c r="Y172" s="111"/>
      <c r="Z172" s="111"/>
      <c r="AA172" s="111"/>
      <c r="AB172" s="111"/>
      <c r="AC172" s="111"/>
      <c r="AD172" s="111"/>
      <c r="AE172" s="111"/>
      <c r="AF172" s="111"/>
      <c r="AG172" s="111"/>
      <c r="AH172" s="111"/>
      <c r="AI172" s="111"/>
      <c r="AJ172" s="111"/>
      <c r="AK172" s="111"/>
      <c r="AL172" s="111"/>
      <c r="AM172" s="111"/>
      <c r="AN172" s="111"/>
      <c r="AO172" s="111"/>
      <c r="AP172" s="111"/>
      <c r="AQ172" s="111"/>
      <c r="AR172" s="111"/>
      <c r="AS172" s="111"/>
      <c r="AT172" s="111"/>
      <c r="AU172" s="111"/>
      <c r="AV172" s="112"/>
      <c r="AW172" s="105"/>
      <c r="AX172" s="111"/>
      <c r="AY172" s="104"/>
      <c r="AZ172" s="104"/>
      <c r="BA172" s="105"/>
      <c r="BB172" s="105"/>
      <c r="BC172" s="104"/>
      <c r="BD172" s="104"/>
      <c r="BE172" s="104"/>
      <c r="BF172" s="104"/>
      <c r="BG172" s="104"/>
      <c r="BS172" s="98"/>
      <c r="BT172" s="98"/>
    </row>
    <row r="173" spans="1:72">
      <c r="A173" s="102"/>
      <c r="B173" s="102"/>
      <c r="C173" s="103"/>
      <c r="D173" s="103"/>
      <c r="E173" s="102"/>
      <c r="F173" s="102"/>
      <c r="G173" s="102"/>
      <c r="H173" s="102"/>
      <c r="I173" s="102"/>
      <c r="J173" s="103"/>
      <c r="K173" s="111"/>
      <c r="L173" s="111"/>
      <c r="M173" s="111"/>
      <c r="N173" s="111"/>
      <c r="O173" s="111"/>
      <c r="P173" s="111"/>
      <c r="Q173" s="111"/>
      <c r="R173" s="106"/>
      <c r="S173" s="105"/>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2"/>
      <c r="AW173" s="105"/>
      <c r="AX173" s="111"/>
      <c r="AY173" s="104"/>
      <c r="AZ173" s="104"/>
      <c r="BA173" s="107"/>
      <c r="BB173" s="105"/>
      <c r="BC173" s="104"/>
      <c r="BD173" s="104"/>
      <c r="BE173" s="104"/>
      <c r="BF173" s="104"/>
      <c r="BG173" s="104"/>
      <c r="BS173" s="98"/>
      <c r="BT173" s="98"/>
    </row>
    <row r="174" spans="1:72">
      <c r="A174" s="102"/>
      <c r="B174" s="102"/>
      <c r="C174" s="103"/>
      <c r="D174" s="103"/>
      <c r="E174" s="102"/>
      <c r="F174" s="102"/>
      <c r="G174" s="102"/>
      <c r="H174" s="102"/>
      <c r="I174" s="102"/>
      <c r="J174" s="103"/>
      <c r="K174" s="111"/>
      <c r="L174" s="111"/>
      <c r="M174" s="111"/>
      <c r="N174" s="105"/>
      <c r="O174" s="105"/>
      <c r="P174" s="111"/>
      <c r="Q174" s="111"/>
      <c r="R174" s="106"/>
      <c r="S174" s="105"/>
      <c r="T174" s="111"/>
      <c r="U174" s="111"/>
      <c r="V174" s="111"/>
      <c r="W174" s="111"/>
      <c r="X174" s="111"/>
      <c r="Y174" s="111"/>
      <c r="Z174" s="111"/>
      <c r="AA174" s="111"/>
      <c r="AB174" s="111"/>
      <c r="AC174" s="111"/>
      <c r="AD174" s="111"/>
      <c r="AE174" s="111"/>
      <c r="AF174" s="111"/>
      <c r="AG174" s="111"/>
      <c r="AH174" s="111"/>
      <c r="AI174" s="111"/>
      <c r="AJ174" s="111"/>
      <c r="AK174" s="111"/>
      <c r="AL174" s="111"/>
      <c r="AM174" s="111"/>
      <c r="AN174" s="111"/>
      <c r="AO174" s="111"/>
      <c r="AP174" s="111"/>
      <c r="AQ174" s="111"/>
      <c r="AR174" s="111"/>
      <c r="AS174" s="111"/>
      <c r="AT174" s="111"/>
      <c r="AU174" s="111"/>
      <c r="AV174" s="105"/>
      <c r="AW174" s="105"/>
      <c r="AX174" s="111"/>
      <c r="AY174" s="104"/>
      <c r="AZ174" s="104"/>
      <c r="BA174" s="107"/>
      <c r="BB174" s="105"/>
      <c r="BC174" s="104"/>
      <c r="BD174" s="104"/>
      <c r="BE174" s="104"/>
      <c r="BF174" s="104"/>
      <c r="BG174" s="104"/>
      <c r="BS174" s="98"/>
      <c r="BT174" s="98"/>
    </row>
    <row r="175" spans="1:72">
      <c r="A175" s="102"/>
      <c r="B175" s="102"/>
      <c r="C175" s="103"/>
      <c r="D175" s="103"/>
      <c r="E175" s="102"/>
      <c r="F175" s="102"/>
      <c r="G175" s="102"/>
      <c r="H175" s="102"/>
      <c r="I175" s="102"/>
      <c r="J175" s="103"/>
      <c r="K175" s="111"/>
      <c r="L175" s="111"/>
      <c r="M175" s="111"/>
      <c r="N175" s="105"/>
      <c r="O175" s="111"/>
      <c r="P175" s="111"/>
      <c r="Q175" s="111"/>
      <c r="R175" s="106"/>
      <c r="S175" s="105"/>
      <c r="T175" s="111"/>
      <c r="U175" s="111"/>
      <c r="V175" s="111"/>
      <c r="W175" s="111"/>
      <c r="X175" s="111"/>
      <c r="Y175" s="111"/>
      <c r="Z175" s="111"/>
      <c r="AA175" s="111"/>
      <c r="AB175" s="111"/>
      <c r="AC175" s="111"/>
      <c r="AD175" s="111"/>
      <c r="AE175" s="111"/>
      <c r="AF175" s="111"/>
      <c r="AG175" s="111"/>
      <c r="AH175" s="111"/>
      <c r="AI175" s="111"/>
      <c r="AJ175" s="111"/>
      <c r="AK175" s="111"/>
      <c r="AL175" s="111"/>
      <c r="AM175" s="111"/>
      <c r="AN175" s="111"/>
      <c r="AO175" s="111"/>
      <c r="AP175" s="111"/>
      <c r="AQ175" s="111"/>
      <c r="AR175" s="111"/>
      <c r="AS175" s="111"/>
      <c r="AT175" s="111"/>
      <c r="AU175" s="111"/>
      <c r="AV175" s="112"/>
      <c r="AW175" s="105"/>
      <c r="AX175" s="111"/>
      <c r="AY175" s="104"/>
      <c r="AZ175" s="104"/>
      <c r="BA175" s="105"/>
      <c r="BB175" s="105"/>
      <c r="BC175" s="104"/>
      <c r="BD175" s="104"/>
      <c r="BE175" s="104"/>
      <c r="BF175" s="104"/>
      <c r="BG175" s="104"/>
      <c r="BS175" s="98"/>
      <c r="BT175" s="98"/>
    </row>
    <row r="176" spans="1:72">
      <c r="A176" s="102"/>
      <c r="B176" s="102"/>
      <c r="C176" s="103"/>
      <c r="D176" s="103"/>
      <c r="E176" s="102"/>
      <c r="F176" s="102"/>
      <c r="G176" s="102"/>
      <c r="H176" s="102"/>
      <c r="I176" s="102"/>
      <c r="J176" s="103"/>
      <c r="K176" s="111"/>
      <c r="L176" s="111"/>
      <c r="M176" s="111"/>
      <c r="N176" s="111"/>
      <c r="O176" s="111"/>
      <c r="P176" s="111"/>
      <c r="Q176" s="111"/>
      <c r="R176" s="105"/>
      <c r="S176" s="105"/>
      <c r="T176" s="111"/>
      <c r="U176" s="111"/>
      <c r="V176" s="111"/>
      <c r="W176" s="111"/>
      <c r="X176" s="111"/>
      <c r="Y176" s="111"/>
      <c r="Z176" s="111"/>
      <c r="AA176" s="111"/>
      <c r="AB176" s="111"/>
      <c r="AC176" s="111"/>
      <c r="AD176" s="111"/>
      <c r="AE176" s="111"/>
      <c r="AF176" s="111"/>
      <c r="AG176" s="111"/>
      <c r="AH176" s="111"/>
      <c r="AI176" s="111"/>
      <c r="AJ176" s="111"/>
      <c r="AK176" s="111"/>
      <c r="AL176" s="111"/>
      <c r="AM176" s="111"/>
      <c r="AN176" s="111"/>
      <c r="AO176" s="111"/>
      <c r="AP176" s="111"/>
      <c r="AQ176" s="111"/>
      <c r="AR176" s="111"/>
      <c r="AS176" s="111"/>
      <c r="AT176" s="111"/>
      <c r="AU176" s="111"/>
      <c r="AV176" s="112"/>
      <c r="AW176" s="105"/>
      <c r="AX176" s="111"/>
      <c r="AY176" s="104"/>
      <c r="AZ176" s="104"/>
      <c r="BA176" s="107"/>
      <c r="BB176" s="105"/>
      <c r="BC176" s="104"/>
      <c r="BD176" s="104"/>
      <c r="BE176" s="104"/>
      <c r="BF176" s="104"/>
      <c r="BG176" s="104"/>
    </row>
    <row r="177" spans="1:72">
      <c r="A177" s="102"/>
      <c r="B177" s="102"/>
      <c r="C177" s="103"/>
      <c r="D177" s="103"/>
      <c r="E177" s="102"/>
      <c r="F177" s="102"/>
      <c r="G177" s="102"/>
      <c r="H177" s="102"/>
      <c r="I177" s="102"/>
      <c r="J177" s="103"/>
      <c r="K177" s="111"/>
      <c r="L177" s="111"/>
      <c r="M177" s="111"/>
      <c r="N177" s="111"/>
      <c r="O177" s="111"/>
      <c r="P177" s="111"/>
      <c r="Q177" s="111"/>
      <c r="R177" s="105"/>
      <c r="S177" s="105"/>
      <c r="T177" s="111"/>
      <c r="U177" s="111"/>
      <c r="V177" s="111"/>
      <c r="W177" s="111"/>
      <c r="X177" s="111"/>
      <c r="Y177" s="111"/>
      <c r="Z177" s="111"/>
      <c r="AA177" s="111"/>
      <c r="AB177" s="111"/>
      <c r="AC177" s="111"/>
      <c r="AD177" s="111"/>
      <c r="AE177" s="111"/>
      <c r="AF177" s="111"/>
      <c r="AG177" s="111"/>
      <c r="AH177" s="111"/>
      <c r="AI177" s="111"/>
      <c r="AJ177" s="111"/>
      <c r="AK177" s="111"/>
      <c r="AL177" s="111"/>
      <c r="AM177" s="111"/>
      <c r="AN177" s="111"/>
      <c r="AO177" s="111"/>
      <c r="AP177" s="111"/>
      <c r="AQ177" s="111"/>
      <c r="AR177" s="111"/>
      <c r="AS177" s="111"/>
      <c r="AT177" s="111"/>
      <c r="AU177" s="111"/>
      <c r="AV177" s="105"/>
      <c r="AW177" s="105"/>
      <c r="AX177" s="111"/>
      <c r="AY177" s="104"/>
      <c r="AZ177" s="104"/>
      <c r="BA177" s="107"/>
      <c r="BB177" s="105"/>
      <c r="BC177" s="104"/>
      <c r="BD177" s="104"/>
      <c r="BE177" s="104"/>
      <c r="BF177" s="104"/>
      <c r="BG177" s="104"/>
    </row>
    <row r="178" spans="1:72">
      <c r="A178" s="102"/>
      <c r="B178" s="102"/>
      <c r="C178" s="103"/>
      <c r="D178" s="103"/>
      <c r="E178" s="102"/>
      <c r="F178" s="102"/>
      <c r="G178" s="102"/>
      <c r="H178" s="102"/>
      <c r="I178" s="102"/>
      <c r="J178" s="103"/>
      <c r="K178" s="111"/>
      <c r="L178" s="111"/>
      <c r="M178" s="111"/>
      <c r="N178" s="111"/>
      <c r="O178" s="111"/>
      <c r="P178" s="111"/>
      <c r="Q178" s="111"/>
      <c r="R178" s="105"/>
      <c r="S178" s="105"/>
      <c r="T178" s="111"/>
      <c r="U178" s="111"/>
      <c r="V178" s="111"/>
      <c r="W178" s="111"/>
      <c r="X178" s="111"/>
      <c r="Y178" s="111"/>
      <c r="Z178" s="111"/>
      <c r="AA178" s="111"/>
      <c r="AB178" s="111"/>
      <c r="AC178" s="111"/>
      <c r="AD178" s="111"/>
      <c r="AE178" s="111"/>
      <c r="AF178" s="111"/>
      <c r="AG178" s="111"/>
      <c r="AH178" s="111"/>
      <c r="AI178" s="111"/>
      <c r="AJ178" s="111"/>
      <c r="AK178" s="111"/>
      <c r="AL178" s="111"/>
      <c r="AM178" s="111"/>
      <c r="AN178" s="111"/>
      <c r="AO178" s="111"/>
      <c r="AP178" s="111"/>
      <c r="AQ178" s="111"/>
      <c r="AR178" s="111"/>
      <c r="AS178" s="111"/>
      <c r="AT178" s="111"/>
      <c r="AU178" s="111"/>
      <c r="AV178" s="112"/>
      <c r="AW178" s="105"/>
      <c r="AX178" s="111"/>
      <c r="AY178" s="105"/>
      <c r="AZ178" s="105"/>
      <c r="BA178" s="107"/>
      <c r="BB178" s="105"/>
      <c r="BC178" s="104"/>
      <c r="BD178" s="104"/>
      <c r="BE178" s="104"/>
      <c r="BF178" s="104"/>
      <c r="BG178" s="104"/>
      <c r="BH178" s="98"/>
      <c r="BI178" s="98"/>
      <c r="BJ178" s="98"/>
      <c r="BK178" s="98"/>
      <c r="BL178" s="98"/>
      <c r="BM178" s="98"/>
      <c r="BN178" s="98"/>
      <c r="BO178" s="98"/>
      <c r="BS178" s="98"/>
      <c r="BT178" s="98"/>
    </row>
    <row r="179" spans="1:72">
      <c r="A179" s="102"/>
      <c r="B179" s="102"/>
      <c r="C179" s="103"/>
      <c r="D179" s="103"/>
      <c r="E179" s="102"/>
      <c r="F179" s="102"/>
      <c r="G179" s="102"/>
      <c r="H179" s="102"/>
      <c r="I179" s="102"/>
      <c r="J179" s="103"/>
      <c r="K179" s="111"/>
      <c r="L179" s="111"/>
      <c r="M179" s="111"/>
      <c r="N179" s="105"/>
      <c r="O179" s="105"/>
      <c r="P179" s="111"/>
      <c r="Q179" s="111"/>
      <c r="R179" s="106"/>
      <c r="S179" s="105"/>
      <c r="T179" s="111"/>
      <c r="U179" s="111"/>
      <c r="V179" s="111"/>
      <c r="W179" s="111"/>
      <c r="X179" s="111"/>
      <c r="Y179" s="111"/>
      <c r="Z179" s="111"/>
      <c r="AA179" s="111"/>
      <c r="AB179" s="111"/>
      <c r="AC179" s="111"/>
      <c r="AD179" s="111"/>
      <c r="AE179" s="111"/>
      <c r="AF179" s="111"/>
      <c r="AG179" s="111"/>
      <c r="AH179" s="111"/>
      <c r="AI179" s="111"/>
      <c r="AJ179" s="111"/>
      <c r="AK179" s="111"/>
      <c r="AL179" s="111"/>
      <c r="AM179" s="111"/>
      <c r="AN179" s="111"/>
      <c r="AO179" s="111"/>
      <c r="AP179" s="111"/>
      <c r="AQ179" s="111"/>
      <c r="AR179" s="111"/>
      <c r="AS179" s="111"/>
      <c r="AT179" s="111"/>
      <c r="AU179" s="111"/>
      <c r="AV179" s="105"/>
      <c r="AW179" s="105"/>
      <c r="AX179" s="111"/>
      <c r="AY179" s="104"/>
      <c r="AZ179" s="104"/>
      <c r="BA179" s="107"/>
      <c r="BB179" s="105"/>
      <c r="BC179" s="104"/>
      <c r="BD179" s="104"/>
      <c r="BE179" s="104"/>
      <c r="BF179" s="104"/>
      <c r="BG179" s="104"/>
      <c r="BS179" s="98"/>
      <c r="BT179" s="98"/>
    </row>
    <row r="180" spans="1:72">
      <c r="A180" s="102"/>
      <c r="B180" s="102"/>
      <c r="C180" s="103"/>
      <c r="D180" s="103"/>
      <c r="E180" s="102"/>
      <c r="F180" s="102"/>
      <c r="G180" s="102"/>
      <c r="H180" s="102"/>
      <c r="I180" s="102"/>
      <c r="J180" s="103"/>
      <c r="K180" s="111"/>
      <c r="L180" s="111"/>
      <c r="M180" s="111"/>
      <c r="N180" s="111"/>
      <c r="O180" s="111"/>
      <c r="P180" s="111"/>
      <c r="Q180" s="111"/>
      <c r="R180" s="106"/>
      <c r="S180" s="105"/>
      <c r="T180" s="111"/>
      <c r="U180" s="111"/>
      <c r="V180" s="111"/>
      <c r="W180" s="111"/>
      <c r="X180" s="111"/>
      <c r="Y180" s="111"/>
      <c r="Z180" s="111"/>
      <c r="AA180" s="111"/>
      <c r="AB180" s="111"/>
      <c r="AC180" s="111"/>
      <c r="AD180" s="111"/>
      <c r="AE180" s="111"/>
      <c r="AF180" s="111"/>
      <c r="AG180" s="111"/>
      <c r="AH180" s="111"/>
      <c r="AI180" s="111"/>
      <c r="AJ180" s="111"/>
      <c r="AK180" s="111"/>
      <c r="AL180" s="111"/>
      <c r="AM180" s="111"/>
      <c r="AN180" s="111"/>
      <c r="AO180" s="111"/>
      <c r="AP180" s="111"/>
      <c r="AQ180" s="111"/>
      <c r="AR180" s="111"/>
      <c r="AS180" s="111"/>
      <c r="AT180" s="111"/>
      <c r="AU180" s="111"/>
      <c r="AV180" s="112"/>
      <c r="AW180" s="105"/>
      <c r="AX180" s="111"/>
      <c r="AY180" s="104"/>
      <c r="AZ180" s="104"/>
      <c r="BA180" s="107"/>
      <c r="BB180" s="105"/>
      <c r="BC180" s="104"/>
      <c r="BD180" s="104"/>
      <c r="BE180" s="104"/>
      <c r="BF180" s="104"/>
      <c r="BG180" s="104"/>
      <c r="BS180" s="98"/>
      <c r="BT180" s="98"/>
    </row>
    <row r="181" spans="1:72">
      <c r="A181" s="102"/>
      <c r="B181" s="102"/>
      <c r="C181" s="103"/>
      <c r="D181" s="103"/>
      <c r="E181" s="102"/>
      <c r="F181" s="102"/>
      <c r="G181" s="102"/>
      <c r="H181" s="102"/>
      <c r="I181" s="102"/>
      <c r="J181" s="103"/>
      <c r="K181" s="111"/>
      <c r="L181" s="111"/>
      <c r="M181" s="111"/>
      <c r="N181" s="111"/>
      <c r="O181" s="111"/>
      <c r="P181" s="111"/>
      <c r="Q181" s="111"/>
      <c r="R181" s="106"/>
      <c r="S181" s="105"/>
      <c r="T181" s="111"/>
      <c r="U181" s="111"/>
      <c r="V181" s="111"/>
      <c r="W181" s="111"/>
      <c r="X181" s="111"/>
      <c r="Y181" s="111"/>
      <c r="Z181" s="111"/>
      <c r="AA181" s="111"/>
      <c r="AB181" s="111"/>
      <c r="AC181" s="111"/>
      <c r="AD181" s="111"/>
      <c r="AE181" s="111"/>
      <c r="AF181" s="111"/>
      <c r="AG181" s="111"/>
      <c r="AH181" s="111"/>
      <c r="AI181" s="111"/>
      <c r="AJ181" s="111"/>
      <c r="AK181" s="111"/>
      <c r="AL181" s="111"/>
      <c r="AM181" s="111"/>
      <c r="AN181" s="111"/>
      <c r="AO181" s="111"/>
      <c r="AP181" s="111"/>
      <c r="AQ181" s="111"/>
      <c r="AR181" s="111"/>
      <c r="AS181" s="111"/>
      <c r="AT181" s="111"/>
      <c r="AU181" s="111"/>
      <c r="AV181" s="112"/>
      <c r="AW181" s="105"/>
      <c r="AX181" s="111"/>
      <c r="AY181" s="104"/>
      <c r="AZ181" s="104"/>
      <c r="BA181" s="105"/>
      <c r="BB181" s="105"/>
      <c r="BC181" s="104"/>
      <c r="BD181" s="104"/>
      <c r="BE181" s="104"/>
      <c r="BF181" s="104"/>
      <c r="BG181" s="104"/>
      <c r="BS181" s="98"/>
      <c r="BT181" s="98"/>
    </row>
    <row r="182" spans="1:72">
      <c r="A182" s="102"/>
      <c r="B182" s="102"/>
      <c r="C182" s="103"/>
      <c r="D182" s="103"/>
      <c r="E182" s="102"/>
      <c r="F182" s="102"/>
      <c r="G182" s="102"/>
      <c r="H182" s="102"/>
      <c r="I182" s="102"/>
      <c r="J182" s="103"/>
      <c r="K182" s="111"/>
      <c r="L182" s="111"/>
      <c r="M182" s="111"/>
      <c r="N182" s="105"/>
      <c r="O182" s="105"/>
      <c r="P182" s="105"/>
      <c r="Q182" s="111"/>
      <c r="R182" s="106"/>
      <c r="S182" s="105"/>
      <c r="T182" s="111"/>
      <c r="U182" s="111"/>
      <c r="V182" s="111"/>
      <c r="W182" s="111"/>
      <c r="X182" s="111"/>
      <c r="Y182" s="111"/>
      <c r="Z182" s="111"/>
      <c r="AA182" s="111"/>
      <c r="AB182" s="111"/>
      <c r="AC182" s="111"/>
      <c r="AD182" s="111"/>
      <c r="AE182" s="111"/>
      <c r="AF182" s="111"/>
      <c r="AG182" s="111"/>
      <c r="AH182" s="111"/>
      <c r="AI182" s="111"/>
      <c r="AJ182" s="111"/>
      <c r="AK182" s="111"/>
      <c r="AL182" s="111"/>
      <c r="AM182" s="111"/>
      <c r="AN182" s="111"/>
      <c r="AO182" s="111"/>
      <c r="AP182" s="111"/>
      <c r="AQ182" s="111"/>
      <c r="AR182" s="111"/>
      <c r="AS182" s="111"/>
      <c r="AT182" s="111"/>
      <c r="AU182" s="111"/>
      <c r="AV182" s="112"/>
      <c r="AW182" s="105"/>
      <c r="AX182" s="111"/>
      <c r="AY182" s="105"/>
      <c r="AZ182" s="105"/>
      <c r="BA182" s="107"/>
      <c r="BB182" s="107"/>
      <c r="BC182" s="104"/>
      <c r="BD182" s="104"/>
      <c r="BE182" s="104"/>
      <c r="BF182" s="104"/>
      <c r="BG182" s="104"/>
      <c r="BS182" s="98"/>
      <c r="BT182" s="98"/>
    </row>
    <row r="183" spans="1:72">
      <c r="A183" s="102"/>
      <c r="B183" s="102"/>
      <c r="C183" s="103"/>
      <c r="D183" s="103"/>
      <c r="E183" s="102"/>
      <c r="F183" s="102"/>
      <c r="G183" s="102"/>
      <c r="H183" s="102"/>
      <c r="I183" s="102"/>
      <c r="J183" s="103"/>
      <c r="K183" s="111"/>
      <c r="L183" s="111"/>
      <c r="M183" s="111"/>
      <c r="N183" s="111"/>
      <c r="O183" s="111"/>
      <c r="P183" s="111"/>
      <c r="Q183" s="111"/>
      <c r="R183" s="106"/>
      <c r="S183" s="105"/>
      <c r="T183" s="111"/>
      <c r="U183" s="111"/>
      <c r="V183" s="111"/>
      <c r="W183" s="111"/>
      <c r="X183" s="111"/>
      <c r="Y183" s="111"/>
      <c r="Z183" s="111"/>
      <c r="AA183" s="111"/>
      <c r="AB183" s="111"/>
      <c r="AC183" s="111"/>
      <c r="AD183" s="111"/>
      <c r="AE183" s="111"/>
      <c r="AF183" s="111"/>
      <c r="AG183" s="111"/>
      <c r="AH183" s="111"/>
      <c r="AI183" s="111"/>
      <c r="AJ183" s="111"/>
      <c r="AK183" s="111"/>
      <c r="AL183" s="111"/>
      <c r="AM183" s="111"/>
      <c r="AN183" s="111"/>
      <c r="AO183" s="111"/>
      <c r="AP183" s="111"/>
      <c r="AQ183" s="111"/>
      <c r="AR183" s="111"/>
      <c r="AS183" s="111"/>
      <c r="AT183" s="111"/>
      <c r="AU183" s="111"/>
      <c r="AV183" s="112"/>
      <c r="AW183" s="105"/>
      <c r="AX183" s="111"/>
      <c r="AY183" s="105"/>
      <c r="AZ183" s="105"/>
      <c r="BA183" s="107"/>
      <c r="BB183" s="107"/>
      <c r="BC183" s="104"/>
      <c r="BD183" s="104"/>
      <c r="BE183" s="104"/>
      <c r="BF183" s="104"/>
      <c r="BG183" s="104"/>
      <c r="BH183" s="98"/>
      <c r="BI183" s="98"/>
      <c r="BJ183" s="98"/>
      <c r="BK183" s="98"/>
      <c r="BL183" s="98"/>
      <c r="BM183" s="98"/>
      <c r="BN183" s="98"/>
      <c r="BO183" s="98"/>
      <c r="BS183" s="98"/>
      <c r="BT183" s="98"/>
    </row>
    <row r="184" spans="1:72">
      <c r="A184" s="102"/>
      <c r="B184" s="102"/>
      <c r="C184" s="103"/>
      <c r="D184" s="103"/>
      <c r="E184" s="102"/>
      <c r="F184" s="102"/>
      <c r="G184" s="102"/>
      <c r="H184" s="102"/>
      <c r="I184" s="102"/>
      <c r="J184" s="103"/>
      <c r="K184" s="111"/>
      <c r="L184" s="111"/>
      <c r="M184" s="111"/>
      <c r="N184" s="105"/>
      <c r="O184" s="105"/>
      <c r="P184" s="105"/>
      <c r="Q184" s="105"/>
      <c r="R184" s="105"/>
      <c r="S184" s="105"/>
      <c r="T184" s="105"/>
      <c r="U184" s="105"/>
      <c r="V184" s="105"/>
      <c r="W184" s="105"/>
      <c r="X184" s="105"/>
      <c r="Y184" s="105"/>
      <c r="Z184" s="105"/>
      <c r="AA184" s="105"/>
      <c r="AB184" s="105"/>
      <c r="AC184" s="105"/>
      <c r="AD184" s="105"/>
      <c r="AE184" s="105"/>
      <c r="AF184" s="105"/>
      <c r="AG184" s="105"/>
      <c r="AH184" s="105"/>
      <c r="AI184" s="105"/>
      <c r="AJ184" s="105"/>
      <c r="AK184" s="105"/>
      <c r="AL184" s="111"/>
      <c r="AM184" s="111"/>
      <c r="AN184" s="111"/>
      <c r="AO184" s="111"/>
      <c r="AP184" s="111"/>
      <c r="AQ184" s="111"/>
      <c r="AR184" s="111"/>
      <c r="AS184" s="111"/>
      <c r="AT184" s="111"/>
      <c r="AU184" s="111"/>
      <c r="AV184" s="105"/>
      <c r="AW184" s="105"/>
      <c r="AX184" s="111"/>
      <c r="AY184" s="104"/>
      <c r="AZ184" s="104"/>
      <c r="BA184" s="105"/>
      <c r="BB184" s="105"/>
      <c r="BC184" s="104"/>
      <c r="BD184" s="104"/>
      <c r="BE184" s="104"/>
      <c r="BF184" s="104"/>
      <c r="BG184" s="104"/>
      <c r="BS184" s="98"/>
      <c r="BT184" s="98"/>
    </row>
    <row r="185" spans="1:72">
      <c r="A185" s="102"/>
      <c r="B185" s="102"/>
      <c r="C185" s="103"/>
      <c r="D185" s="103"/>
      <c r="E185" s="102"/>
      <c r="F185" s="102"/>
      <c r="G185" s="102"/>
      <c r="H185" s="102"/>
      <c r="I185" s="102"/>
      <c r="J185" s="103"/>
      <c r="K185" s="111"/>
      <c r="L185" s="111"/>
      <c r="M185" s="111"/>
      <c r="N185" s="111"/>
      <c r="O185" s="111"/>
      <c r="P185" s="111"/>
      <c r="Q185" s="111"/>
      <c r="R185" s="106"/>
      <c r="S185" s="105"/>
      <c r="T185" s="111"/>
      <c r="U185" s="111"/>
      <c r="V185" s="111"/>
      <c r="W185" s="111"/>
      <c r="X185" s="111"/>
      <c r="Y185" s="111"/>
      <c r="Z185" s="111"/>
      <c r="AA185" s="111"/>
      <c r="AB185" s="111"/>
      <c r="AC185" s="111"/>
      <c r="AD185" s="111"/>
      <c r="AE185" s="111"/>
      <c r="AF185" s="111"/>
      <c r="AG185" s="111"/>
      <c r="AH185" s="111"/>
      <c r="AI185" s="111"/>
      <c r="AJ185" s="111"/>
      <c r="AK185" s="111"/>
      <c r="AL185" s="111"/>
      <c r="AM185" s="111"/>
      <c r="AN185" s="111"/>
      <c r="AO185" s="111"/>
      <c r="AP185" s="111"/>
      <c r="AQ185" s="111"/>
      <c r="AR185" s="111"/>
      <c r="AS185" s="111"/>
      <c r="AT185" s="111"/>
      <c r="AU185" s="111"/>
      <c r="AV185" s="112"/>
      <c r="AW185" s="105"/>
      <c r="AX185" s="111"/>
      <c r="AY185" s="104"/>
      <c r="AZ185" s="104"/>
      <c r="BA185" s="107"/>
      <c r="BB185" s="105"/>
      <c r="BC185" s="104"/>
      <c r="BD185" s="104"/>
      <c r="BE185" s="104"/>
      <c r="BF185" s="104"/>
      <c r="BG185" s="104"/>
    </row>
    <row r="186" spans="1:72">
      <c r="A186" s="102"/>
      <c r="B186" s="102"/>
      <c r="C186" s="103"/>
      <c r="D186" s="103"/>
      <c r="E186" s="102"/>
      <c r="F186" s="102"/>
      <c r="G186" s="102"/>
      <c r="H186" s="102"/>
      <c r="I186" s="102"/>
      <c r="J186" s="103"/>
      <c r="K186" s="111"/>
      <c r="L186" s="111"/>
      <c r="M186" s="111"/>
      <c r="N186" s="105"/>
      <c r="O186" s="111"/>
      <c r="P186" s="111"/>
      <c r="Q186" s="111"/>
      <c r="R186" s="106"/>
      <c r="S186" s="105"/>
      <c r="T186" s="111"/>
      <c r="U186" s="111"/>
      <c r="V186" s="111"/>
      <c r="W186" s="111"/>
      <c r="X186" s="111"/>
      <c r="Y186" s="111"/>
      <c r="Z186" s="111"/>
      <c r="AA186" s="111"/>
      <c r="AB186" s="111"/>
      <c r="AC186" s="111"/>
      <c r="AD186" s="111"/>
      <c r="AE186" s="111"/>
      <c r="AF186" s="111"/>
      <c r="AG186" s="111"/>
      <c r="AH186" s="111"/>
      <c r="AI186" s="111"/>
      <c r="AJ186" s="111"/>
      <c r="AK186" s="111"/>
      <c r="AL186" s="111"/>
      <c r="AM186" s="111"/>
      <c r="AN186" s="111"/>
      <c r="AO186" s="111"/>
      <c r="AP186" s="111"/>
      <c r="AQ186" s="111"/>
      <c r="AR186" s="111"/>
      <c r="AS186" s="111"/>
      <c r="AT186" s="111"/>
      <c r="AU186" s="111"/>
      <c r="AV186" s="105"/>
      <c r="AW186" s="105"/>
      <c r="AX186" s="111"/>
      <c r="AY186" s="105"/>
      <c r="AZ186" s="105"/>
      <c r="BA186" s="105"/>
      <c r="BB186" s="105"/>
      <c r="BC186" s="104"/>
      <c r="BD186" s="104"/>
      <c r="BE186" s="104"/>
      <c r="BF186" s="104"/>
      <c r="BG186" s="104"/>
      <c r="BH186" s="98"/>
      <c r="BI186" s="98"/>
      <c r="BJ186" s="98"/>
      <c r="BL186" s="98"/>
      <c r="BM186" s="98"/>
      <c r="BO186" s="98"/>
      <c r="BS186" s="98"/>
      <c r="BT186" s="98"/>
    </row>
    <row r="187" spans="1:72">
      <c r="A187" s="102"/>
      <c r="B187" s="102"/>
      <c r="C187" s="103"/>
      <c r="D187" s="103"/>
      <c r="E187" s="102"/>
      <c r="F187" s="102"/>
      <c r="G187" s="102"/>
      <c r="H187" s="102"/>
      <c r="I187" s="102"/>
      <c r="J187" s="103"/>
      <c r="K187" s="111"/>
      <c r="L187" s="111"/>
      <c r="M187" s="111"/>
      <c r="N187" s="105"/>
      <c r="O187" s="105"/>
      <c r="P187" s="105"/>
      <c r="Q187" s="105"/>
      <c r="R187" s="105"/>
      <c r="S187" s="105"/>
      <c r="T187" s="105"/>
      <c r="U187" s="105"/>
      <c r="V187" s="105"/>
      <c r="W187" s="105"/>
      <c r="X187" s="105"/>
      <c r="Y187" s="105"/>
      <c r="Z187" s="105"/>
      <c r="AA187" s="105"/>
      <c r="AB187" s="105"/>
      <c r="AC187" s="105"/>
      <c r="AD187" s="105"/>
      <c r="AE187" s="105"/>
      <c r="AF187" s="105"/>
      <c r="AG187" s="105"/>
      <c r="AH187" s="105"/>
      <c r="AI187" s="105"/>
      <c r="AJ187" s="105"/>
      <c r="AK187" s="105"/>
      <c r="AL187" s="111"/>
      <c r="AM187" s="111"/>
      <c r="AN187" s="111"/>
      <c r="AO187" s="111"/>
      <c r="AP187" s="111"/>
      <c r="AQ187" s="111"/>
      <c r="AR187" s="111"/>
      <c r="AS187" s="111"/>
      <c r="AT187" s="111"/>
      <c r="AU187" s="111"/>
      <c r="AV187" s="112"/>
      <c r="AW187" s="105"/>
      <c r="AX187" s="111"/>
      <c r="AY187" s="104"/>
      <c r="AZ187" s="104"/>
      <c r="BA187" s="105"/>
      <c r="BB187" s="105"/>
      <c r="BC187" s="104"/>
      <c r="BD187" s="104"/>
      <c r="BE187" s="104"/>
      <c r="BF187" s="104"/>
      <c r="BG187" s="104"/>
      <c r="BH187" s="98"/>
      <c r="BI187" s="98"/>
      <c r="BJ187" s="98"/>
      <c r="BK187" s="98"/>
      <c r="BL187" s="98"/>
      <c r="BM187" s="98"/>
      <c r="BN187" s="98"/>
      <c r="BO187" s="98"/>
      <c r="BS187" s="98"/>
      <c r="BT187" s="98"/>
    </row>
    <row r="188" spans="1:72">
      <c r="A188" s="102"/>
      <c r="B188" s="102"/>
      <c r="C188" s="103"/>
      <c r="D188" s="103"/>
      <c r="E188" s="102"/>
      <c r="F188" s="102"/>
      <c r="G188" s="102"/>
      <c r="H188" s="102"/>
      <c r="I188" s="102"/>
      <c r="J188" s="103"/>
      <c r="K188" s="111"/>
      <c r="L188" s="111"/>
      <c r="M188" s="111"/>
      <c r="N188" s="111"/>
      <c r="O188" s="111"/>
      <c r="P188" s="111"/>
      <c r="Q188" s="111"/>
      <c r="R188" s="106"/>
      <c r="S188" s="105"/>
      <c r="T188" s="111"/>
      <c r="U188" s="111"/>
      <c r="V188" s="111"/>
      <c r="W188" s="111"/>
      <c r="X188" s="111"/>
      <c r="Y188" s="111"/>
      <c r="Z188" s="111"/>
      <c r="AA188" s="111"/>
      <c r="AB188" s="111"/>
      <c r="AC188" s="111"/>
      <c r="AD188" s="111"/>
      <c r="AE188" s="111"/>
      <c r="AF188" s="111"/>
      <c r="AG188" s="111"/>
      <c r="AH188" s="111"/>
      <c r="AI188" s="111"/>
      <c r="AJ188" s="111"/>
      <c r="AK188" s="111"/>
      <c r="AL188" s="111"/>
      <c r="AM188" s="111"/>
      <c r="AN188" s="111"/>
      <c r="AO188" s="111"/>
      <c r="AP188" s="111"/>
      <c r="AQ188" s="111"/>
      <c r="AR188" s="111"/>
      <c r="AS188" s="111"/>
      <c r="AT188" s="111"/>
      <c r="AU188" s="111"/>
      <c r="AV188" s="112"/>
      <c r="AW188" s="105"/>
      <c r="AX188" s="111"/>
      <c r="AY188" s="105"/>
      <c r="AZ188" s="105"/>
      <c r="BA188" s="107"/>
      <c r="BB188" s="105"/>
      <c r="BC188" s="104"/>
      <c r="BD188" s="104"/>
      <c r="BE188" s="104"/>
      <c r="BF188" s="104"/>
      <c r="BG188" s="104"/>
      <c r="BS188" s="98"/>
      <c r="BT188" s="98"/>
    </row>
    <row r="189" spans="1:72">
      <c r="A189" s="102"/>
      <c r="B189" s="102"/>
      <c r="C189" s="103"/>
      <c r="D189" s="103"/>
      <c r="E189" s="102"/>
      <c r="F189" s="102"/>
      <c r="G189" s="102"/>
      <c r="H189" s="102"/>
      <c r="I189" s="102"/>
      <c r="J189" s="103"/>
      <c r="K189" s="111"/>
      <c r="L189" s="111"/>
      <c r="M189" s="111"/>
      <c r="N189" s="105"/>
      <c r="O189" s="105"/>
      <c r="P189" s="111"/>
      <c r="Q189" s="111"/>
      <c r="R189" s="105"/>
      <c r="S189" s="105"/>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11"/>
      <c r="AQ189" s="111"/>
      <c r="AR189" s="111"/>
      <c r="AS189" s="111"/>
      <c r="AT189" s="111"/>
      <c r="AU189" s="111"/>
      <c r="AV189" s="105"/>
      <c r="AW189" s="105"/>
      <c r="AX189" s="111"/>
      <c r="AY189" s="104"/>
      <c r="AZ189" s="104"/>
      <c r="BA189" s="105"/>
      <c r="BB189" s="105"/>
      <c r="BC189" s="104"/>
      <c r="BD189" s="104"/>
      <c r="BE189" s="104"/>
      <c r="BF189" s="104"/>
      <c r="BG189" s="104"/>
      <c r="BS189" s="98"/>
      <c r="BT189" s="98"/>
    </row>
    <row r="190" spans="1:72">
      <c r="A190" s="102"/>
      <c r="B190" s="102"/>
      <c r="C190" s="103"/>
      <c r="D190" s="103"/>
      <c r="E190" s="102"/>
      <c r="F190" s="102"/>
      <c r="G190" s="102"/>
      <c r="H190" s="102"/>
      <c r="I190" s="102"/>
      <c r="J190" s="103"/>
      <c r="K190" s="111"/>
      <c r="L190" s="111"/>
      <c r="M190" s="111"/>
      <c r="N190" s="111"/>
      <c r="O190" s="111"/>
      <c r="P190" s="111"/>
      <c r="Q190" s="111"/>
      <c r="R190" s="106"/>
      <c r="S190" s="105"/>
      <c r="T190" s="111"/>
      <c r="U190" s="111"/>
      <c r="V190" s="111"/>
      <c r="W190" s="105"/>
      <c r="X190" s="111"/>
      <c r="Y190" s="111"/>
      <c r="Z190" s="111"/>
      <c r="AA190" s="111"/>
      <c r="AB190" s="111"/>
      <c r="AC190" s="111"/>
      <c r="AD190" s="111"/>
      <c r="AE190" s="111"/>
      <c r="AF190" s="111"/>
      <c r="AG190" s="111"/>
      <c r="AH190" s="111"/>
      <c r="AI190" s="111"/>
      <c r="AJ190" s="111"/>
      <c r="AK190" s="111"/>
      <c r="AL190" s="111"/>
      <c r="AM190" s="111"/>
      <c r="AN190" s="111"/>
      <c r="AO190" s="111"/>
      <c r="AP190" s="111"/>
      <c r="AQ190" s="111"/>
      <c r="AR190" s="111"/>
      <c r="AS190" s="111"/>
      <c r="AT190" s="111"/>
      <c r="AU190" s="111"/>
      <c r="AV190" s="112"/>
      <c r="AW190" s="105"/>
      <c r="AX190" s="111"/>
      <c r="AY190" s="104"/>
      <c r="AZ190" s="104"/>
      <c r="BA190" s="105"/>
      <c r="BB190" s="105"/>
      <c r="BC190" s="104"/>
      <c r="BD190" s="104"/>
      <c r="BE190" s="104"/>
      <c r="BF190" s="104"/>
      <c r="BG190" s="104"/>
      <c r="BS190" s="98"/>
      <c r="BT190" s="98"/>
    </row>
    <row r="191" spans="1:72">
      <c r="A191" s="102"/>
      <c r="B191" s="102"/>
      <c r="C191" s="103"/>
      <c r="D191" s="103"/>
      <c r="E191" s="102"/>
      <c r="F191" s="102"/>
      <c r="G191" s="102"/>
      <c r="H191" s="102"/>
      <c r="I191" s="102"/>
      <c r="J191" s="103"/>
      <c r="K191" s="111"/>
      <c r="L191" s="111"/>
      <c r="M191" s="111"/>
      <c r="N191" s="111"/>
      <c r="O191" s="111"/>
      <c r="P191" s="111"/>
      <c r="Q191" s="111"/>
      <c r="R191" s="105"/>
      <c r="S191" s="105"/>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11"/>
      <c r="AQ191" s="111"/>
      <c r="AR191" s="111"/>
      <c r="AS191" s="111"/>
      <c r="AT191" s="111"/>
      <c r="AU191" s="111"/>
      <c r="AV191" s="105"/>
      <c r="AW191" s="105"/>
      <c r="AX191" s="111"/>
      <c r="AY191" s="104"/>
      <c r="AZ191" s="104"/>
      <c r="BA191" s="105"/>
      <c r="BB191" s="105"/>
      <c r="BC191" s="104"/>
      <c r="BD191" s="104"/>
      <c r="BE191" s="104"/>
      <c r="BF191" s="104"/>
      <c r="BG191" s="104"/>
    </row>
    <row r="192" spans="1:72">
      <c r="A192" s="102"/>
      <c r="B192" s="102"/>
      <c r="C192" s="103"/>
      <c r="D192" s="103"/>
      <c r="E192" s="102"/>
      <c r="F192" s="102"/>
      <c r="G192" s="102"/>
      <c r="H192" s="102"/>
      <c r="I192" s="102"/>
      <c r="J192" s="103"/>
      <c r="K192" s="111"/>
      <c r="L192" s="111"/>
      <c r="M192" s="111"/>
      <c r="N192" s="105"/>
      <c r="O192" s="105"/>
      <c r="P192" s="105"/>
      <c r="Q192" s="111"/>
      <c r="R192" s="105"/>
      <c r="S192" s="105"/>
      <c r="T192" s="111"/>
      <c r="U192" s="111"/>
      <c r="V192" s="111"/>
      <c r="W192" s="105"/>
      <c r="X192" s="111"/>
      <c r="Y192" s="111"/>
      <c r="Z192" s="111"/>
      <c r="AA192" s="111"/>
      <c r="AB192" s="111"/>
      <c r="AC192" s="111"/>
      <c r="AD192" s="105"/>
      <c r="AE192" s="111"/>
      <c r="AF192" s="111"/>
      <c r="AG192" s="111"/>
      <c r="AH192" s="111"/>
      <c r="AI192" s="111"/>
      <c r="AJ192" s="111"/>
      <c r="AK192" s="111"/>
      <c r="AL192" s="111"/>
      <c r="AM192" s="111"/>
      <c r="AN192" s="111"/>
      <c r="AO192" s="111"/>
      <c r="AP192" s="111"/>
      <c r="AQ192" s="111"/>
      <c r="AR192" s="111"/>
      <c r="AS192" s="111"/>
      <c r="AT192" s="111"/>
      <c r="AU192" s="111"/>
      <c r="AV192" s="105"/>
      <c r="AW192" s="105"/>
      <c r="AX192" s="111"/>
      <c r="AY192" s="104"/>
      <c r="AZ192" s="104"/>
      <c r="BA192" s="107"/>
      <c r="BB192" s="105"/>
      <c r="BC192" s="104"/>
      <c r="BD192" s="104"/>
      <c r="BE192" s="104"/>
      <c r="BF192" s="104"/>
      <c r="BG192" s="104"/>
      <c r="BS192" s="98"/>
      <c r="BT192" s="98"/>
    </row>
    <row r="193" spans="1:72">
      <c r="A193" s="102"/>
      <c r="B193" s="102"/>
      <c r="C193" s="103"/>
      <c r="D193" s="103"/>
      <c r="E193" s="102"/>
      <c r="F193" s="102"/>
      <c r="G193" s="102"/>
      <c r="H193" s="102"/>
      <c r="I193" s="102"/>
      <c r="J193" s="103"/>
      <c r="K193" s="111"/>
      <c r="L193" s="111"/>
      <c r="M193" s="111"/>
      <c r="N193" s="105"/>
      <c r="O193" s="105"/>
      <c r="P193" s="111"/>
      <c r="Q193" s="111"/>
      <c r="R193" s="105"/>
      <c r="S193" s="105"/>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11"/>
      <c r="AQ193" s="111"/>
      <c r="AR193" s="111"/>
      <c r="AS193" s="111"/>
      <c r="AT193" s="111"/>
      <c r="AU193" s="111"/>
      <c r="AV193" s="105"/>
      <c r="AW193" s="105"/>
      <c r="AX193" s="111"/>
      <c r="AY193" s="104"/>
      <c r="AZ193" s="104"/>
      <c r="BA193" s="107"/>
      <c r="BB193" s="105"/>
      <c r="BC193" s="104"/>
      <c r="BD193" s="104"/>
      <c r="BE193" s="104"/>
      <c r="BF193" s="104"/>
      <c r="BG193" s="104"/>
      <c r="BS193" s="98"/>
      <c r="BT193" s="98"/>
    </row>
    <row r="194" spans="1:72">
      <c r="A194" s="102"/>
      <c r="B194" s="102"/>
      <c r="C194" s="103"/>
      <c r="D194" s="103"/>
      <c r="E194" s="102"/>
      <c r="F194" s="102"/>
      <c r="G194" s="102"/>
      <c r="H194" s="102"/>
      <c r="I194" s="102"/>
      <c r="J194" s="103"/>
      <c r="K194" s="111"/>
      <c r="L194" s="111"/>
      <c r="M194" s="111"/>
      <c r="N194" s="111"/>
      <c r="O194" s="111"/>
      <c r="P194" s="111"/>
      <c r="Q194" s="111"/>
      <c r="R194" s="106"/>
      <c r="S194" s="105"/>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11"/>
      <c r="AQ194" s="111"/>
      <c r="AR194" s="111"/>
      <c r="AS194" s="111"/>
      <c r="AT194" s="111"/>
      <c r="AU194" s="111"/>
      <c r="AV194" s="105"/>
      <c r="AW194" s="105"/>
      <c r="AX194" s="111"/>
      <c r="AY194" s="104"/>
      <c r="AZ194" s="104"/>
      <c r="BA194" s="107"/>
      <c r="BB194" s="105"/>
      <c r="BC194" s="104"/>
      <c r="BD194" s="104"/>
      <c r="BE194" s="104"/>
      <c r="BF194" s="104"/>
      <c r="BG194" s="104"/>
      <c r="BS194" s="98"/>
      <c r="BT194" s="98"/>
    </row>
    <row r="195" spans="1:72">
      <c r="A195" s="102"/>
      <c r="B195" s="102"/>
      <c r="C195" s="103"/>
      <c r="D195" s="103"/>
      <c r="E195" s="102"/>
      <c r="F195" s="102"/>
      <c r="G195" s="102"/>
      <c r="H195" s="102"/>
      <c r="I195" s="102"/>
      <c r="J195" s="103"/>
      <c r="K195" s="111"/>
      <c r="L195" s="111"/>
      <c r="M195" s="111"/>
      <c r="N195" s="111"/>
      <c r="O195" s="111"/>
      <c r="P195" s="111"/>
      <c r="Q195" s="111"/>
      <c r="R195" s="105"/>
      <c r="S195" s="105"/>
      <c r="T195" s="111"/>
      <c r="U195" s="111"/>
      <c r="V195" s="111"/>
      <c r="W195" s="111"/>
      <c r="X195" s="111"/>
      <c r="Y195" s="111"/>
      <c r="Z195" s="111"/>
      <c r="AA195" s="111"/>
      <c r="AB195" s="111"/>
      <c r="AC195" s="111"/>
      <c r="AD195" s="111"/>
      <c r="AE195" s="111"/>
      <c r="AF195" s="111"/>
      <c r="AG195" s="111"/>
      <c r="AH195" s="111"/>
      <c r="AI195" s="111"/>
      <c r="AJ195" s="111"/>
      <c r="AK195" s="111"/>
      <c r="AL195" s="111"/>
      <c r="AM195" s="111"/>
      <c r="AN195" s="111"/>
      <c r="AO195" s="111"/>
      <c r="AP195" s="111"/>
      <c r="AQ195" s="111"/>
      <c r="AR195" s="111"/>
      <c r="AS195" s="111"/>
      <c r="AT195" s="111"/>
      <c r="AU195" s="111"/>
      <c r="AV195" s="105"/>
      <c r="AW195" s="105"/>
      <c r="AX195" s="111"/>
      <c r="AY195" s="104"/>
      <c r="AZ195" s="104"/>
      <c r="BA195" s="107"/>
      <c r="BB195" s="105"/>
      <c r="BC195" s="104"/>
      <c r="BD195" s="104"/>
      <c r="BE195" s="104"/>
      <c r="BF195" s="104"/>
      <c r="BG195" s="104"/>
      <c r="BS195" s="98"/>
      <c r="BT195" s="98"/>
    </row>
    <row r="196" spans="1:72">
      <c r="A196" s="102"/>
      <c r="B196" s="102"/>
      <c r="C196" s="103"/>
      <c r="D196" s="103"/>
      <c r="E196" s="102"/>
      <c r="F196" s="102"/>
      <c r="G196" s="102"/>
      <c r="H196" s="102"/>
      <c r="I196" s="102"/>
      <c r="J196" s="103"/>
      <c r="K196" s="111"/>
      <c r="L196" s="111"/>
      <c r="M196" s="111"/>
      <c r="N196" s="111"/>
      <c r="O196" s="111"/>
      <c r="P196" s="111"/>
      <c r="Q196" s="111"/>
      <c r="R196" s="106"/>
      <c r="S196" s="105"/>
      <c r="T196" s="111"/>
      <c r="U196" s="111"/>
      <c r="V196" s="111"/>
      <c r="W196" s="111"/>
      <c r="X196" s="111"/>
      <c r="Y196" s="111"/>
      <c r="Z196" s="111"/>
      <c r="AA196" s="111"/>
      <c r="AB196" s="111"/>
      <c r="AC196" s="111"/>
      <c r="AD196" s="111"/>
      <c r="AE196" s="111"/>
      <c r="AF196" s="111"/>
      <c r="AG196" s="111"/>
      <c r="AH196" s="111"/>
      <c r="AI196" s="111"/>
      <c r="AJ196" s="111"/>
      <c r="AK196" s="111"/>
      <c r="AL196" s="111"/>
      <c r="AM196" s="111"/>
      <c r="AN196" s="111"/>
      <c r="AO196" s="111"/>
      <c r="AP196" s="111"/>
      <c r="AQ196" s="111"/>
      <c r="AR196" s="111"/>
      <c r="AS196" s="111"/>
      <c r="AT196" s="111"/>
      <c r="AU196" s="111"/>
      <c r="AV196" s="112"/>
      <c r="AW196" s="105"/>
      <c r="AX196" s="111"/>
      <c r="AY196" s="104"/>
      <c r="AZ196" s="104"/>
      <c r="BA196" s="105"/>
      <c r="BB196" s="105"/>
      <c r="BC196" s="104"/>
      <c r="BD196" s="104"/>
      <c r="BE196" s="104"/>
      <c r="BF196" s="104"/>
      <c r="BG196" s="104"/>
      <c r="BS196" s="98"/>
      <c r="BT196" s="98"/>
    </row>
    <row r="197" spans="1:72">
      <c r="A197" s="102"/>
      <c r="B197" s="102"/>
      <c r="C197" s="103"/>
      <c r="D197" s="103"/>
      <c r="E197" s="102"/>
      <c r="F197" s="102"/>
      <c r="G197" s="102"/>
      <c r="H197" s="102"/>
      <c r="I197" s="102"/>
      <c r="J197" s="103"/>
      <c r="K197" s="111"/>
      <c r="L197" s="111"/>
      <c r="M197" s="111"/>
      <c r="N197" s="105"/>
      <c r="O197" s="105"/>
      <c r="P197" s="111"/>
      <c r="Q197" s="111"/>
      <c r="R197" s="106"/>
      <c r="S197" s="106"/>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05"/>
      <c r="AW197" s="105"/>
      <c r="AX197" s="111"/>
      <c r="AY197" s="104"/>
      <c r="AZ197" s="104"/>
      <c r="BA197" s="105"/>
      <c r="BB197" s="105"/>
      <c r="BC197" s="104"/>
      <c r="BD197" s="104"/>
      <c r="BE197" s="104"/>
      <c r="BF197" s="104"/>
      <c r="BG197" s="104"/>
      <c r="BS197" s="98"/>
      <c r="BT197" s="98"/>
    </row>
    <row r="198" spans="1:72">
      <c r="A198" s="102"/>
      <c r="B198" s="102"/>
      <c r="C198" s="103"/>
      <c r="D198" s="103"/>
      <c r="E198" s="102"/>
      <c r="F198" s="102"/>
      <c r="G198" s="102"/>
      <c r="H198" s="102"/>
      <c r="I198" s="102"/>
      <c r="J198" s="103"/>
      <c r="K198" s="111"/>
      <c r="L198" s="111"/>
      <c r="M198" s="111"/>
      <c r="N198" s="111"/>
      <c r="O198" s="111"/>
      <c r="P198" s="111"/>
      <c r="Q198" s="111"/>
      <c r="R198" s="106"/>
      <c r="S198" s="105"/>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11"/>
      <c r="AQ198" s="111"/>
      <c r="AR198" s="111"/>
      <c r="AS198" s="111"/>
      <c r="AT198" s="111"/>
      <c r="AU198" s="111"/>
      <c r="AV198" s="112"/>
      <c r="AW198" s="105"/>
      <c r="AX198" s="111"/>
      <c r="AY198" s="104"/>
      <c r="AZ198" s="104"/>
      <c r="BA198" s="105"/>
      <c r="BB198" s="105"/>
      <c r="BC198" s="104"/>
      <c r="BD198" s="104"/>
      <c r="BE198" s="104"/>
      <c r="BF198" s="104"/>
      <c r="BG198" s="104"/>
      <c r="BS198" s="98"/>
      <c r="BT198" s="98"/>
    </row>
    <row r="199" spans="1:72">
      <c r="A199" s="102"/>
      <c r="B199" s="102"/>
      <c r="C199" s="103"/>
      <c r="D199" s="103"/>
      <c r="E199" s="102"/>
      <c r="F199" s="102"/>
      <c r="G199" s="102"/>
      <c r="H199" s="102"/>
      <c r="I199" s="102"/>
      <c r="J199" s="103"/>
      <c r="K199" s="111"/>
      <c r="L199" s="111"/>
      <c r="M199" s="111"/>
      <c r="N199" s="111"/>
      <c r="O199" s="111"/>
      <c r="P199" s="111"/>
      <c r="Q199" s="111"/>
      <c r="R199" s="106"/>
      <c r="S199" s="105"/>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11"/>
      <c r="AQ199" s="111"/>
      <c r="AR199" s="111"/>
      <c r="AS199" s="111"/>
      <c r="AT199" s="111"/>
      <c r="AU199" s="111"/>
      <c r="AV199" s="112"/>
      <c r="AW199" s="105"/>
      <c r="AX199" s="111"/>
      <c r="AY199" s="104"/>
      <c r="AZ199" s="104"/>
      <c r="BA199" s="107"/>
      <c r="BB199" s="105"/>
      <c r="BC199" s="104"/>
      <c r="BD199" s="104"/>
      <c r="BE199" s="104"/>
      <c r="BF199" s="104"/>
      <c r="BG199" s="104"/>
      <c r="BS199" s="98"/>
      <c r="BT199" s="98"/>
    </row>
    <row r="200" spans="1:72">
      <c r="A200" s="102"/>
      <c r="B200" s="102"/>
      <c r="C200" s="103"/>
      <c r="D200" s="103"/>
      <c r="E200" s="102"/>
      <c r="F200" s="102"/>
      <c r="G200" s="102"/>
      <c r="H200" s="102"/>
      <c r="I200" s="102"/>
      <c r="J200" s="103"/>
      <c r="K200" s="111"/>
      <c r="L200" s="111"/>
      <c r="M200" s="111"/>
      <c r="N200" s="111"/>
      <c r="O200" s="111"/>
      <c r="P200" s="111"/>
      <c r="Q200" s="111"/>
      <c r="R200" s="106"/>
      <c r="S200" s="106"/>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11"/>
      <c r="AQ200" s="105"/>
      <c r="AR200" s="105"/>
      <c r="AS200" s="105"/>
      <c r="AT200" s="105"/>
      <c r="AU200" s="105"/>
      <c r="AV200" s="105"/>
      <c r="AW200" s="105"/>
      <c r="AX200" s="111"/>
      <c r="AY200" s="104"/>
      <c r="AZ200" s="104"/>
      <c r="BA200" s="105"/>
      <c r="BB200" s="105"/>
      <c r="BC200" s="104"/>
      <c r="BD200" s="104"/>
      <c r="BE200" s="104"/>
      <c r="BF200" s="104"/>
      <c r="BG200" s="104"/>
      <c r="BS200" s="98"/>
      <c r="BT200" s="98"/>
    </row>
    <row r="201" spans="1:72">
      <c r="A201" s="102"/>
      <c r="B201" s="102"/>
      <c r="C201" s="103"/>
      <c r="D201" s="103"/>
      <c r="E201" s="102"/>
      <c r="F201" s="102"/>
      <c r="G201" s="102"/>
      <c r="H201" s="102"/>
      <c r="I201" s="102"/>
      <c r="J201" s="103"/>
      <c r="K201" s="111"/>
      <c r="L201" s="111"/>
      <c r="M201" s="111"/>
      <c r="N201" s="105"/>
      <c r="O201" s="105"/>
      <c r="P201" s="111"/>
      <c r="Q201" s="111"/>
      <c r="R201" s="106"/>
      <c r="S201" s="105"/>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11"/>
      <c r="AQ201" s="111"/>
      <c r="AR201" s="111"/>
      <c r="AS201" s="105"/>
      <c r="AT201" s="105"/>
      <c r="AU201" s="105"/>
      <c r="AV201" s="112"/>
      <c r="AW201" s="105"/>
      <c r="AX201" s="111"/>
      <c r="AY201" s="104"/>
      <c r="AZ201" s="104"/>
      <c r="BA201" s="107"/>
      <c r="BB201" s="105"/>
      <c r="BC201" s="104"/>
      <c r="BD201" s="104"/>
      <c r="BE201" s="104"/>
      <c r="BF201" s="104"/>
      <c r="BG201" s="104"/>
      <c r="BS201" s="98"/>
      <c r="BT201" s="98"/>
    </row>
    <row r="202" spans="1:72">
      <c r="A202" s="102"/>
      <c r="B202" s="102"/>
      <c r="C202" s="103"/>
      <c r="D202" s="103"/>
      <c r="E202" s="102"/>
      <c r="F202" s="102"/>
      <c r="G202" s="102"/>
      <c r="H202" s="102"/>
      <c r="I202" s="102"/>
      <c r="J202" s="103"/>
      <c r="K202" s="111"/>
      <c r="L202" s="111"/>
      <c r="M202" s="111"/>
      <c r="N202" s="111"/>
      <c r="O202" s="111"/>
      <c r="P202" s="111"/>
      <c r="Q202" s="111"/>
      <c r="R202" s="106"/>
      <c r="S202" s="105"/>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11"/>
      <c r="AQ202" s="111"/>
      <c r="AR202" s="111"/>
      <c r="AS202" s="111"/>
      <c r="AT202" s="111"/>
      <c r="AU202" s="111"/>
      <c r="AV202" s="112"/>
      <c r="AW202" s="105"/>
      <c r="AX202" s="111"/>
      <c r="AY202" s="104"/>
      <c r="AZ202" s="104"/>
      <c r="BA202" s="105"/>
      <c r="BB202" s="105"/>
      <c r="BC202" s="105"/>
      <c r="BD202" s="104"/>
      <c r="BE202" s="104"/>
      <c r="BF202" s="104"/>
      <c r="BG202" s="104"/>
      <c r="BS202" s="98"/>
      <c r="BT202" s="98"/>
    </row>
    <row r="203" spans="1:72">
      <c r="A203" s="102"/>
      <c r="B203" s="102"/>
      <c r="C203" s="103"/>
      <c r="D203" s="103"/>
      <c r="E203" s="102"/>
      <c r="F203" s="102"/>
      <c r="G203" s="102"/>
      <c r="H203" s="102"/>
      <c r="I203" s="102"/>
      <c r="J203" s="103"/>
      <c r="K203" s="111"/>
      <c r="L203" s="111"/>
      <c r="M203" s="111"/>
      <c r="N203" s="105"/>
      <c r="O203" s="105"/>
      <c r="P203" s="105"/>
      <c r="Q203" s="105"/>
      <c r="R203" s="105"/>
      <c r="S203" s="105"/>
      <c r="T203" s="105"/>
      <c r="U203" s="105"/>
      <c r="V203" s="105"/>
      <c r="W203" s="105"/>
      <c r="X203" s="105"/>
      <c r="Y203" s="105"/>
      <c r="Z203" s="105"/>
      <c r="AA203" s="105"/>
      <c r="AB203" s="105"/>
      <c r="AC203" s="105"/>
      <c r="AD203" s="105"/>
      <c r="AE203" s="105"/>
      <c r="AF203" s="105"/>
      <c r="AG203" s="105"/>
      <c r="AH203" s="105"/>
      <c r="AI203" s="105"/>
      <c r="AJ203" s="105"/>
      <c r="AK203" s="105"/>
      <c r="AL203" s="111"/>
      <c r="AM203" s="111"/>
      <c r="AN203" s="111"/>
      <c r="AO203" s="111"/>
      <c r="AP203" s="111"/>
      <c r="AQ203" s="111"/>
      <c r="AR203" s="111"/>
      <c r="AS203" s="111"/>
      <c r="AT203" s="111"/>
      <c r="AU203" s="111"/>
      <c r="AV203" s="112"/>
      <c r="AW203" s="105"/>
      <c r="AX203" s="111"/>
      <c r="AY203" s="104"/>
      <c r="AZ203" s="104"/>
      <c r="BA203" s="107"/>
      <c r="BB203" s="105"/>
      <c r="BC203" s="104"/>
      <c r="BD203" s="104"/>
      <c r="BE203" s="104"/>
      <c r="BF203" s="104"/>
      <c r="BG203" s="104"/>
      <c r="BS203" s="98"/>
      <c r="BT203" s="98"/>
    </row>
    <row r="204" spans="1:72">
      <c r="A204" s="102"/>
      <c r="B204" s="102"/>
      <c r="C204" s="103"/>
      <c r="D204" s="103"/>
      <c r="E204" s="102"/>
      <c r="F204" s="102"/>
      <c r="G204" s="102"/>
      <c r="H204" s="102"/>
      <c r="I204" s="102"/>
      <c r="J204" s="103"/>
      <c r="K204" s="111"/>
      <c r="L204" s="111"/>
      <c r="M204" s="111"/>
      <c r="N204" s="105"/>
      <c r="O204" s="111"/>
      <c r="P204" s="111"/>
      <c r="Q204" s="111"/>
      <c r="R204" s="106"/>
      <c r="S204" s="105"/>
      <c r="T204" s="111"/>
      <c r="U204" s="111"/>
      <c r="V204" s="111"/>
      <c r="W204" s="111"/>
      <c r="X204" s="111"/>
      <c r="Y204" s="111"/>
      <c r="Z204" s="111"/>
      <c r="AA204" s="111"/>
      <c r="AB204" s="111"/>
      <c r="AC204" s="111"/>
      <c r="AD204" s="111"/>
      <c r="AE204" s="111"/>
      <c r="AF204" s="111"/>
      <c r="AG204" s="111"/>
      <c r="AH204" s="111"/>
      <c r="AI204" s="111"/>
      <c r="AJ204" s="111"/>
      <c r="AK204" s="111"/>
      <c r="AL204" s="111"/>
      <c r="AM204" s="111"/>
      <c r="AN204" s="111"/>
      <c r="AO204" s="111"/>
      <c r="AP204" s="111"/>
      <c r="AQ204" s="111"/>
      <c r="AR204" s="111"/>
      <c r="AS204" s="111"/>
      <c r="AT204" s="111"/>
      <c r="AU204" s="111"/>
      <c r="AV204" s="105"/>
      <c r="AW204" s="105"/>
      <c r="AX204" s="111"/>
      <c r="AY204" s="104"/>
      <c r="AZ204" s="104"/>
      <c r="BA204" s="105"/>
      <c r="BB204" s="105"/>
      <c r="BC204" s="104"/>
      <c r="BD204" s="104"/>
      <c r="BE204" s="104"/>
      <c r="BF204" s="104"/>
      <c r="BG204" s="104"/>
    </row>
    <row r="205" spans="1:72">
      <c r="A205" s="102"/>
      <c r="B205" s="102"/>
      <c r="C205" s="103"/>
      <c r="D205" s="103"/>
      <c r="E205" s="102"/>
      <c r="F205" s="102"/>
      <c r="G205" s="102"/>
      <c r="H205" s="102"/>
      <c r="I205" s="102"/>
      <c r="J205" s="103"/>
      <c r="K205" s="111"/>
      <c r="L205" s="111"/>
      <c r="M205" s="111"/>
      <c r="N205" s="111"/>
      <c r="O205" s="111"/>
      <c r="P205" s="111"/>
      <c r="Q205" s="111"/>
      <c r="R205" s="106"/>
      <c r="S205" s="105"/>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11"/>
      <c r="AQ205" s="111"/>
      <c r="AR205" s="111"/>
      <c r="AS205" s="111"/>
      <c r="AT205" s="111"/>
      <c r="AU205" s="111"/>
      <c r="AV205" s="112"/>
      <c r="AW205" s="105"/>
      <c r="AX205" s="111"/>
      <c r="AY205" s="104"/>
      <c r="AZ205" s="104"/>
      <c r="BA205" s="105"/>
      <c r="BB205" s="105"/>
      <c r="BC205" s="104"/>
      <c r="BD205" s="104"/>
      <c r="BE205" s="104"/>
      <c r="BF205" s="104"/>
      <c r="BG205" s="104"/>
      <c r="BH205" s="98"/>
      <c r="BI205" s="98"/>
      <c r="BJ205" s="98"/>
      <c r="BK205" s="98"/>
      <c r="BL205" s="98"/>
      <c r="BM205" s="98"/>
      <c r="BN205" s="98"/>
      <c r="BO205" s="98"/>
      <c r="BS205" s="98"/>
      <c r="BT205" s="98"/>
    </row>
    <row r="206" spans="1:72">
      <c r="A206" s="102"/>
      <c r="B206" s="102"/>
      <c r="C206" s="103"/>
      <c r="D206" s="103"/>
      <c r="E206" s="102"/>
      <c r="F206" s="102"/>
      <c r="G206" s="102"/>
      <c r="H206" s="102"/>
      <c r="I206" s="102"/>
      <c r="J206" s="103"/>
      <c r="K206" s="111"/>
      <c r="L206" s="111"/>
      <c r="M206" s="111"/>
      <c r="N206" s="105"/>
      <c r="O206" s="111"/>
      <c r="P206" s="111"/>
      <c r="Q206" s="111"/>
      <c r="R206" s="106"/>
      <c r="S206" s="105"/>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11"/>
      <c r="AQ206" s="111"/>
      <c r="AR206" s="111"/>
      <c r="AS206" s="111"/>
      <c r="AT206" s="111"/>
      <c r="AU206" s="111"/>
      <c r="AV206" s="112"/>
      <c r="AW206" s="105"/>
      <c r="AX206" s="111"/>
      <c r="AY206" s="105"/>
      <c r="AZ206" s="105"/>
      <c r="BA206" s="107"/>
      <c r="BB206" s="105"/>
      <c r="BC206" s="104"/>
      <c r="BD206" s="104"/>
      <c r="BE206" s="104"/>
      <c r="BF206" s="104"/>
      <c r="BG206" s="104"/>
      <c r="BS206" s="98"/>
      <c r="BT206" s="98"/>
    </row>
    <row r="207" spans="1:72">
      <c r="A207" s="102"/>
      <c r="B207" s="102"/>
      <c r="C207" s="103"/>
      <c r="D207" s="103"/>
      <c r="E207" s="102"/>
      <c r="F207" s="102"/>
      <c r="G207" s="102"/>
      <c r="H207" s="102"/>
      <c r="I207" s="102"/>
      <c r="J207" s="103"/>
      <c r="K207" s="111"/>
      <c r="L207" s="111"/>
      <c r="M207" s="111"/>
      <c r="N207" s="111"/>
      <c r="O207" s="111"/>
      <c r="P207" s="111"/>
      <c r="Q207" s="111"/>
      <c r="R207" s="106"/>
      <c r="S207" s="105"/>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2"/>
      <c r="AW207" s="105"/>
      <c r="AX207" s="111"/>
      <c r="AY207" s="104"/>
      <c r="AZ207" s="104"/>
      <c r="BA207" s="107"/>
      <c r="BB207" s="107"/>
      <c r="BC207" s="104"/>
      <c r="BD207" s="104"/>
      <c r="BE207" s="104"/>
      <c r="BF207" s="104"/>
      <c r="BG207" s="104"/>
      <c r="BS207" s="98"/>
      <c r="BT207" s="98"/>
    </row>
    <row r="208" spans="1:72">
      <c r="A208" s="102"/>
      <c r="B208" s="102"/>
      <c r="C208" s="103"/>
      <c r="D208" s="103"/>
      <c r="E208" s="102"/>
      <c r="F208" s="102"/>
      <c r="G208" s="102"/>
      <c r="H208" s="102"/>
      <c r="I208" s="102"/>
      <c r="J208" s="103"/>
      <c r="K208" s="111"/>
      <c r="L208" s="111"/>
      <c r="M208" s="111"/>
      <c r="N208" s="111"/>
      <c r="O208" s="111"/>
      <c r="P208" s="111"/>
      <c r="Q208" s="111"/>
      <c r="R208" s="106"/>
      <c r="S208" s="105"/>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11"/>
      <c r="AQ208" s="111"/>
      <c r="AR208" s="111"/>
      <c r="AS208" s="111"/>
      <c r="AT208" s="111"/>
      <c r="AU208" s="111"/>
      <c r="AV208" s="105"/>
      <c r="AW208" s="105"/>
      <c r="AX208" s="111"/>
      <c r="AY208" s="104"/>
      <c r="AZ208" s="104"/>
      <c r="BA208" s="105"/>
      <c r="BB208" s="105"/>
      <c r="BC208" s="104"/>
      <c r="BD208" s="104"/>
      <c r="BE208" s="104"/>
      <c r="BF208" s="104"/>
      <c r="BG208" s="104"/>
      <c r="BS208" s="98"/>
      <c r="BT208" s="98"/>
    </row>
    <row r="209" spans="1:72">
      <c r="A209" s="102"/>
      <c r="B209" s="102"/>
      <c r="C209" s="103"/>
      <c r="D209" s="103"/>
      <c r="E209" s="102"/>
      <c r="F209" s="102"/>
      <c r="G209" s="102"/>
      <c r="H209" s="102"/>
      <c r="I209" s="102"/>
      <c r="J209" s="103"/>
      <c r="K209" s="111"/>
      <c r="L209" s="111"/>
      <c r="M209" s="111"/>
      <c r="N209" s="111"/>
      <c r="O209" s="111"/>
      <c r="P209" s="111"/>
      <c r="Q209" s="111"/>
      <c r="R209" s="106"/>
      <c r="S209" s="105"/>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11"/>
      <c r="AQ209" s="111"/>
      <c r="AR209" s="111"/>
      <c r="AS209" s="111"/>
      <c r="AT209" s="111"/>
      <c r="AU209" s="111"/>
      <c r="AV209" s="105"/>
      <c r="AW209" s="105"/>
      <c r="AX209" s="111"/>
      <c r="AY209" s="104"/>
      <c r="AZ209" s="104"/>
      <c r="BA209" s="107"/>
      <c r="BB209" s="105"/>
      <c r="BC209" s="105"/>
      <c r="BD209" s="105"/>
      <c r="BE209" s="105"/>
      <c r="BF209" s="105"/>
      <c r="BG209" s="105"/>
      <c r="BS209" s="98"/>
      <c r="BT209" s="98"/>
    </row>
    <row r="210" spans="1:72">
      <c r="A210" s="102"/>
      <c r="B210" s="102"/>
      <c r="C210" s="103"/>
      <c r="D210" s="103"/>
      <c r="E210" s="102"/>
      <c r="F210" s="102"/>
      <c r="G210" s="102"/>
      <c r="H210" s="102"/>
      <c r="I210" s="102"/>
      <c r="J210" s="103"/>
      <c r="K210" s="111"/>
      <c r="L210" s="111"/>
      <c r="M210" s="111"/>
      <c r="N210" s="111"/>
      <c r="O210" s="111"/>
      <c r="P210" s="111"/>
      <c r="Q210" s="111"/>
      <c r="R210" s="106"/>
      <c r="S210" s="105"/>
      <c r="T210" s="111"/>
      <c r="U210" s="111"/>
      <c r="V210" s="111"/>
      <c r="W210" s="111"/>
      <c r="X210" s="111"/>
      <c r="Y210" s="111"/>
      <c r="Z210" s="111"/>
      <c r="AA210" s="111"/>
      <c r="AB210" s="111"/>
      <c r="AC210" s="111"/>
      <c r="AD210" s="105"/>
      <c r="AE210" s="111"/>
      <c r="AF210" s="111"/>
      <c r="AG210" s="111"/>
      <c r="AH210" s="111"/>
      <c r="AI210" s="111"/>
      <c r="AJ210" s="111"/>
      <c r="AK210" s="111"/>
      <c r="AL210" s="111"/>
      <c r="AM210" s="111"/>
      <c r="AN210" s="111"/>
      <c r="AO210" s="111"/>
      <c r="AP210" s="111"/>
      <c r="AQ210" s="111"/>
      <c r="AR210" s="111"/>
      <c r="AS210" s="111"/>
      <c r="AT210" s="111"/>
      <c r="AU210" s="111"/>
      <c r="AV210" s="112"/>
      <c r="AW210" s="105"/>
      <c r="AX210" s="111"/>
      <c r="AY210" s="104"/>
      <c r="AZ210" s="104"/>
      <c r="BA210" s="107"/>
      <c r="BB210" s="105"/>
      <c r="BC210" s="104"/>
      <c r="BD210" s="104"/>
      <c r="BE210" s="104"/>
      <c r="BF210" s="104"/>
      <c r="BG210" s="104"/>
      <c r="BS210" s="98"/>
      <c r="BT210" s="98"/>
    </row>
    <row r="211" spans="1:72">
      <c r="A211" s="102"/>
      <c r="B211" s="102"/>
      <c r="C211" s="103"/>
      <c r="D211" s="103"/>
      <c r="E211" s="102"/>
      <c r="F211" s="102"/>
      <c r="G211" s="102"/>
      <c r="H211" s="102"/>
      <c r="I211" s="102"/>
      <c r="J211" s="103"/>
      <c r="K211" s="111"/>
      <c r="L211" s="111"/>
      <c r="M211" s="111"/>
      <c r="N211" s="111"/>
      <c r="O211" s="111"/>
      <c r="P211" s="111"/>
      <c r="Q211" s="111"/>
      <c r="R211" s="106"/>
      <c r="S211" s="105"/>
      <c r="T211" s="111"/>
      <c r="U211" s="111"/>
      <c r="V211" s="111"/>
      <c r="W211" s="111"/>
      <c r="X211" s="111"/>
      <c r="Y211" s="111"/>
      <c r="Z211" s="111"/>
      <c r="AA211" s="111"/>
      <c r="AB211" s="111"/>
      <c r="AC211" s="111"/>
      <c r="AD211" s="111"/>
      <c r="AE211" s="111"/>
      <c r="AF211" s="111"/>
      <c r="AG211" s="111"/>
      <c r="AH211" s="111"/>
      <c r="AI211" s="111"/>
      <c r="AJ211" s="111"/>
      <c r="AK211" s="111"/>
      <c r="AL211" s="111"/>
      <c r="AM211" s="111"/>
      <c r="AN211" s="111"/>
      <c r="AO211" s="111"/>
      <c r="AP211" s="111"/>
      <c r="AQ211" s="111"/>
      <c r="AR211" s="111"/>
      <c r="AS211" s="111"/>
      <c r="AT211" s="111"/>
      <c r="AU211" s="111"/>
      <c r="AV211" s="105"/>
      <c r="AW211" s="105"/>
      <c r="AX211" s="111"/>
      <c r="AY211" s="104"/>
      <c r="AZ211" s="104"/>
      <c r="BA211" s="105"/>
      <c r="BB211" s="105"/>
      <c r="BC211" s="104"/>
      <c r="BD211" s="104"/>
      <c r="BE211" s="104"/>
      <c r="BF211" s="104"/>
      <c r="BG211" s="104"/>
      <c r="BS211" s="98"/>
      <c r="BT211" s="98"/>
    </row>
    <row r="212" spans="1:72">
      <c r="A212" s="102"/>
      <c r="B212" s="102"/>
      <c r="C212" s="103"/>
      <c r="D212" s="103"/>
      <c r="E212" s="102"/>
      <c r="F212" s="102"/>
      <c r="G212" s="102"/>
      <c r="H212" s="102"/>
      <c r="I212" s="102"/>
      <c r="J212" s="103"/>
      <c r="K212" s="111"/>
      <c r="L212" s="111"/>
      <c r="M212" s="111"/>
      <c r="N212" s="105"/>
      <c r="O212" s="105"/>
      <c r="P212" s="105"/>
      <c r="Q212" s="111"/>
      <c r="R212" s="106"/>
      <c r="S212" s="105"/>
      <c r="T212" s="111"/>
      <c r="U212" s="111"/>
      <c r="V212" s="111"/>
      <c r="W212" s="105"/>
      <c r="X212" s="111"/>
      <c r="Y212" s="111"/>
      <c r="Z212" s="111"/>
      <c r="AA212" s="111"/>
      <c r="AB212" s="111"/>
      <c r="AC212" s="111"/>
      <c r="AD212" s="105"/>
      <c r="AE212" s="111"/>
      <c r="AF212" s="111"/>
      <c r="AG212" s="111"/>
      <c r="AH212" s="111"/>
      <c r="AI212" s="111"/>
      <c r="AJ212" s="111"/>
      <c r="AK212" s="111"/>
      <c r="AL212" s="111"/>
      <c r="AM212" s="111"/>
      <c r="AN212" s="111"/>
      <c r="AO212" s="111"/>
      <c r="AP212" s="111"/>
      <c r="AQ212" s="111"/>
      <c r="AR212" s="111"/>
      <c r="AS212" s="111"/>
      <c r="AT212" s="111"/>
      <c r="AU212" s="111"/>
      <c r="AV212" s="105"/>
      <c r="AW212" s="105"/>
      <c r="AX212" s="111"/>
      <c r="AY212" s="104"/>
      <c r="AZ212" s="104"/>
      <c r="BA212" s="107"/>
      <c r="BB212" s="105"/>
      <c r="BC212" s="104"/>
      <c r="BD212" s="104"/>
      <c r="BE212" s="104"/>
      <c r="BF212" s="104"/>
      <c r="BG212" s="104"/>
      <c r="BS212" s="98"/>
      <c r="BT212" s="98"/>
    </row>
    <row r="213" spans="1:72">
      <c r="A213" s="102"/>
      <c r="B213" s="102"/>
      <c r="C213" s="103"/>
      <c r="D213" s="103"/>
      <c r="E213" s="102"/>
      <c r="F213" s="102"/>
      <c r="G213" s="102"/>
      <c r="H213" s="102"/>
      <c r="I213" s="102"/>
      <c r="J213" s="103"/>
      <c r="K213" s="111"/>
      <c r="L213" s="111"/>
      <c r="M213" s="111"/>
      <c r="N213" s="105"/>
      <c r="O213" s="105"/>
      <c r="P213" s="111"/>
      <c r="Q213" s="111"/>
      <c r="R213" s="105"/>
      <c r="S213" s="105"/>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c r="AP213" s="111"/>
      <c r="AQ213" s="111"/>
      <c r="AR213" s="111"/>
      <c r="AS213" s="111"/>
      <c r="AT213" s="111"/>
      <c r="AU213" s="111"/>
      <c r="AV213" s="105"/>
      <c r="AW213" s="105"/>
      <c r="AX213" s="111"/>
      <c r="AY213" s="104"/>
      <c r="AZ213" s="104"/>
      <c r="BA213" s="107"/>
      <c r="BB213" s="105"/>
      <c r="BC213" s="104"/>
      <c r="BD213" s="104"/>
      <c r="BE213" s="104"/>
      <c r="BF213" s="104"/>
      <c r="BG213" s="104"/>
      <c r="BS213" s="98"/>
      <c r="BT213" s="98"/>
    </row>
    <row r="214" spans="1:72">
      <c r="A214" s="102"/>
      <c r="B214" s="102"/>
      <c r="C214" s="103"/>
      <c r="D214" s="103"/>
      <c r="E214" s="102"/>
      <c r="F214" s="102"/>
      <c r="G214" s="102"/>
      <c r="H214" s="102"/>
      <c r="I214" s="102"/>
      <c r="J214" s="103"/>
      <c r="K214" s="111"/>
      <c r="L214" s="111"/>
      <c r="M214" s="111"/>
      <c r="N214" s="111"/>
      <c r="O214" s="111"/>
      <c r="P214" s="111"/>
      <c r="Q214" s="111"/>
      <c r="R214" s="105"/>
      <c r="S214" s="105"/>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11"/>
      <c r="AQ214" s="111"/>
      <c r="AR214" s="111"/>
      <c r="AS214" s="111"/>
      <c r="AT214" s="111"/>
      <c r="AU214" s="111"/>
      <c r="AV214" s="105"/>
      <c r="AW214" s="105"/>
      <c r="AX214" s="111"/>
      <c r="AY214" s="105"/>
      <c r="AZ214" s="105"/>
      <c r="BA214" s="107"/>
      <c r="BB214" s="105"/>
      <c r="BC214" s="105"/>
      <c r="BD214" s="104"/>
      <c r="BE214" s="104"/>
      <c r="BF214" s="104"/>
      <c r="BG214" s="104"/>
      <c r="BH214" s="98"/>
      <c r="BI214" s="98"/>
      <c r="BJ214" s="98"/>
      <c r="BK214" s="98"/>
      <c r="BL214" s="98"/>
      <c r="BM214" s="98"/>
      <c r="BN214" s="98"/>
      <c r="BO214" s="98"/>
      <c r="BS214" s="98"/>
      <c r="BT214" s="98"/>
    </row>
    <row r="215" spans="1:72">
      <c r="A215" s="102"/>
      <c r="B215" s="102"/>
      <c r="C215" s="103"/>
      <c r="D215" s="103"/>
      <c r="E215" s="102"/>
      <c r="F215" s="102"/>
      <c r="G215" s="102"/>
      <c r="H215" s="102"/>
      <c r="I215" s="102"/>
      <c r="J215" s="103"/>
      <c r="K215" s="111"/>
      <c r="L215" s="111"/>
      <c r="M215" s="111"/>
      <c r="N215" s="105"/>
      <c r="O215" s="105"/>
      <c r="P215" s="105"/>
      <c r="Q215" s="105"/>
      <c r="R215" s="105"/>
      <c r="S215" s="105"/>
      <c r="T215" s="105"/>
      <c r="U215" s="105"/>
      <c r="V215" s="105"/>
      <c r="W215" s="105"/>
      <c r="X215" s="105"/>
      <c r="Y215" s="105"/>
      <c r="Z215" s="105"/>
      <c r="AA215" s="105"/>
      <c r="AB215" s="105"/>
      <c r="AC215" s="105"/>
      <c r="AD215" s="105"/>
      <c r="AE215" s="105"/>
      <c r="AF215" s="105"/>
      <c r="AG215" s="105"/>
      <c r="AH215" s="105"/>
      <c r="AI215" s="105"/>
      <c r="AJ215" s="105"/>
      <c r="AK215" s="105"/>
      <c r="AL215" s="111"/>
      <c r="AM215" s="111"/>
      <c r="AN215" s="111"/>
      <c r="AO215" s="111"/>
      <c r="AP215" s="111"/>
      <c r="AQ215" s="111"/>
      <c r="AR215" s="111"/>
      <c r="AS215" s="111"/>
      <c r="AT215" s="111"/>
      <c r="AU215" s="111"/>
      <c r="AV215" s="112"/>
      <c r="AW215" s="105"/>
      <c r="AX215" s="111"/>
      <c r="AY215" s="104"/>
      <c r="AZ215" s="104"/>
      <c r="BA215" s="105"/>
      <c r="BB215" s="105"/>
      <c r="BC215" s="104"/>
      <c r="BD215" s="104"/>
      <c r="BE215" s="104"/>
      <c r="BF215" s="104"/>
      <c r="BG215" s="104"/>
      <c r="BS215" s="98"/>
      <c r="BT215" s="98"/>
    </row>
    <row r="216" spans="1:72">
      <c r="A216" s="102"/>
      <c r="B216" s="102"/>
      <c r="C216" s="103"/>
      <c r="D216" s="103"/>
      <c r="E216" s="102"/>
      <c r="F216" s="102"/>
      <c r="G216" s="102"/>
      <c r="H216" s="102"/>
      <c r="I216" s="102"/>
      <c r="J216" s="103"/>
      <c r="K216" s="111"/>
      <c r="L216" s="111"/>
      <c r="M216" s="111"/>
      <c r="N216" s="105"/>
      <c r="O216" s="105"/>
      <c r="P216" s="111"/>
      <c r="Q216" s="111"/>
      <c r="R216" s="106"/>
      <c r="S216" s="105"/>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11"/>
      <c r="AQ216" s="111"/>
      <c r="AR216" s="111"/>
      <c r="AS216" s="111"/>
      <c r="AT216" s="111"/>
      <c r="AU216" s="111"/>
      <c r="AV216" s="112"/>
      <c r="AW216" s="105"/>
      <c r="AX216" s="111"/>
      <c r="AY216" s="104"/>
      <c r="AZ216" s="104"/>
      <c r="BA216" s="107"/>
      <c r="BB216" s="105"/>
      <c r="BC216" s="104"/>
      <c r="BD216" s="104"/>
      <c r="BE216" s="104"/>
      <c r="BF216" s="104"/>
      <c r="BG216" s="104"/>
      <c r="BH216" s="98"/>
      <c r="BI216" s="98"/>
      <c r="BJ216" s="98"/>
      <c r="BK216" s="98"/>
      <c r="BL216" s="98"/>
      <c r="BM216" s="98"/>
      <c r="BN216" s="98"/>
      <c r="BO216" s="98"/>
      <c r="BS216" s="98"/>
      <c r="BT216" s="98"/>
    </row>
    <row r="217" spans="1:72">
      <c r="A217" s="102"/>
      <c r="B217" s="102"/>
      <c r="C217" s="103"/>
      <c r="D217" s="103"/>
      <c r="E217" s="102"/>
      <c r="F217" s="102"/>
      <c r="G217" s="102"/>
      <c r="H217" s="102"/>
      <c r="I217" s="102"/>
      <c r="J217" s="103"/>
      <c r="K217" s="111"/>
      <c r="L217" s="111"/>
      <c r="M217" s="111"/>
      <c r="N217" s="105"/>
      <c r="O217" s="105"/>
      <c r="P217" s="105"/>
      <c r="Q217" s="111"/>
      <c r="R217" s="105"/>
      <c r="S217" s="105"/>
      <c r="T217" s="111"/>
      <c r="U217" s="111"/>
      <c r="V217" s="111"/>
      <c r="W217" s="105"/>
      <c r="X217" s="111"/>
      <c r="Y217" s="111"/>
      <c r="Z217" s="111"/>
      <c r="AA217" s="111"/>
      <c r="AB217" s="111"/>
      <c r="AC217" s="111"/>
      <c r="AD217" s="105"/>
      <c r="AE217" s="111"/>
      <c r="AF217" s="111"/>
      <c r="AG217" s="111"/>
      <c r="AH217" s="111"/>
      <c r="AI217" s="111"/>
      <c r="AJ217" s="111"/>
      <c r="AK217" s="111"/>
      <c r="AL217" s="111"/>
      <c r="AM217" s="111"/>
      <c r="AN217" s="111"/>
      <c r="AO217" s="111"/>
      <c r="AP217" s="111"/>
      <c r="AQ217" s="111"/>
      <c r="AR217" s="111"/>
      <c r="AS217" s="111"/>
      <c r="AT217" s="111"/>
      <c r="AU217" s="111"/>
      <c r="AV217" s="112"/>
      <c r="AW217" s="105"/>
      <c r="AX217" s="111"/>
      <c r="AY217" s="104"/>
      <c r="AZ217" s="104"/>
      <c r="BA217" s="107"/>
      <c r="BB217" s="105"/>
      <c r="BC217" s="104"/>
      <c r="BD217" s="104"/>
      <c r="BE217" s="104"/>
      <c r="BF217" s="104"/>
      <c r="BG217" s="104"/>
      <c r="BS217" s="98"/>
      <c r="BT217" s="98"/>
    </row>
    <row r="218" spans="1:72">
      <c r="A218" s="102"/>
      <c r="B218" s="102"/>
      <c r="C218" s="103"/>
      <c r="D218" s="103"/>
      <c r="E218" s="102"/>
      <c r="F218" s="102"/>
      <c r="G218" s="102"/>
      <c r="H218" s="102"/>
      <c r="I218" s="102"/>
      <c r="J218" s="103"/>
      <c r="K218" s="111"/>
      <c r="L218" s="111"/>
      <c r="M218" s="111"/>
      <c r="N218" s="111"/>
      <c r="O218" s="111"/>
      <c r="P218" s="111"/>
      <c r="Q218" s="111"/>
      <c r="R218" s="106"/>
      <c r="S218" s="105"/>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11"/>
      <c r="AQ218" s="111"/>
      <c r="AR218" s="111"/>
      <c r="AS218" s="111"/>
      <c r="AT218" s="111"/>
      <c r="AU218" s="111"/>
      <c r="AV218" s="112"/>
      <c r="AW218" s="105"/>
      <c r="AX218" s="111"/>
      <c r="AY218" s="104"/>
      <c r="AZ218" s="104"/>
      <c r="BA218" s="107"/>
      <c r="BB218" s="105"/>
      <c r="BC218" s="104"/>
      <c r="BD218" s="104"/>
      <c r="BE218" s="104"/>
      <c r="BF218" s="104"/>
      <c r="BG218" s="104"/>
      <c r="BI218" s="98"/>
      <c r="BJ218" s="98"/>
      <c r="BL218" s="98"/>
      <c r="BM218" s="98"/>
      <c r="BO218" s="98"/>
      <c r="BS218" s="98"/>
      <c r="BT218" s="98"/>
    </row>
    <row r="219" spans="1:72">
      <c r="A219" s="102"/>
      <c r="B219" s="102"/>
      <c r="C219" s="103"/>
      <c r="D219" s="103"/>
      <c r="E219" s="102"/>
      <c r="F219" s="102"/>
      <c r="G219" s="102"/>
      <c r="H219" s="102"/>
      <c r="I219" s="102"/>
      <c r="J219" s="103"/>
      <c r="K219" s="111"/>
      <c r="L219" s="111"/>
      <c r="M219" s="111"/>
      <c r="N219" s="105"/>
      <c r="O219" s="105"/>
      <c r="P219" s="111"/>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11"/>
      <c r="AM219" s="111"/>
      <c r="AN219" s="111"/>
      <c r="AO219" s="111"/>
      <c r="AP219" s="111"/>
      <c r="AQ219" s="111"/>
      <c r="AR219" s="111"/>
      <c r="AS219" s="111"/>
      <c r="AT219" s="111"/>
      <c r="AU219" s="111"/>
      <c r="AV219" s="105"/>
      <c r="AW219" s="105"/>
      <c r="AX219" s="111"/>
      <c r="AY219" s="104"/>
      <c r="AZ219" s="104"/>
      <c r="BA219" s="105"/>
      <c r="BB219" s="105"/>
      <c r="BC219" s="104"/>
      <c r="BD219" s="104"/>
      <c r="BE219" s="104"/>
      <c r="BF219" s="104"/>
      <c r="BG219" s="104"/>
      <c r="BS219" s="98"/>
      <c r="BT219" s="98"/>
    </row>
    <row r="220" spans="1:72">
      <c r="A220" s="102"/>
      <c r="B220" s="102"/>
      <c r="C220" s="103"/>
      <c r="D220" s="103"/>
      <c r="E220" s="102"/>
      <c r="F220" s="102"/>
      <c r="G220" s="102"/>
      <c r="H220" s="102"/>
      <c r="I220" s="102"/>
      <c r="J220" s="103"/>
      <c r="K220" s="111"/>
      <c r="L220" s="111"/>
      <c r="M220" s="111"/>
      <c r="N220" s="111"/>
      <c r="O220" s="111"/>
      <c r="P220" s="111"/>
      <c r="Q220" s="111"/>
      <c r="R220" s="105"/>
      <c r="S220" s="105"/>
      <c r="T220" s="111"/>
      <c r="U220" s="111"/>
      <c r="V220" s="111"/>
      <c r="W220" s="111"/>
      <c r="X220" s="111"/>
      <c r="Y220" s="111"/>
      <c r="Z220" s="111"/>
      <c r="AA220" s="111"/>
      <c r="AB220" s="111"/>
      <c r="AC220" s="111"/>
      <c r="AD220" s="111"/>
      <c r="AE220" s="111"/>
      <c r="AF220" s="111"/>
      <c r="AG220" s="111"/>
      <c r="AH220" s="111"/>
      <c r="AI220" s="111"/>
      <c r="AJ220" s="111"/>
      <c r="AK220" s="111"/>
      <c r="AL220" s="111"/>
      <c r="AM220" s="111"/>
      <c r="AN220" s="111"/>
      <c r="AO220" s="111"/>
      <c r="AP220" s="111"/>
      <c r="AQ220" s="111"/>
      <c r="AR220" s="111"/>
      <c r="AS220" s="111"/>
      <c r="AT220" s="111"/>
      <c r="AU220" s="111"/>
      <c r="AV220" s="105"/>
      <c r="AW220" s="105"/>
      <c r="AX220" s="111"/>
      <c r="AY220" s="104"/>
      <c r="AZ220" s="104"/>
      <c r="BA220" s="105"/>
      <c r="BB220" s="105"/>
      <c r="BC220" s="104"/>
      <c r="BD220" s="104"/>
      <c r="BE220" s="104"/>
      <c r="BF220" s="104"/>
      <c r="BG220" s="104"/>
      <c r="BS220" s="98"/>
      <c r="BT220" s="98"/>
    </row>
    <row r="221" spans="1:72">
      <c r="A221" s="102"/>
      <c r="B221" s="102"/>
      <c r="C221" s="103"/>
      <c r="D221" s="103"/>
      <c r="E221" s="102"/>
      <c r="F221" s="102"/>
      <c r="G221" s="102"/>
      <c r="H221" s="102"/>
      <c r="I221" s="102"/>
      <c r="J221" s="103"/>
      <c r="K221" s="111"/>
      <c r="L221" s="111"/>
      <c r="M221" s="111"/>
      <c r="N221" s="105"/>
      <c r="O221" s="105"/>
      <c r="P221" s="105"/>
      <c r="Q221" s="111"/>
      <c r="R221" s="106"/>
      <c r="S221" s="105"/>
      <c r="T221" s="111"/>
      <c r="U221" s="111"/>
      <c r="V221" s="111"/>
      <c r="W221" s="105"/>
      <c r="X221" s="111"/>
      <c r="Y221" s="111"/>
      <c r="Z221" s="111"/>
      <c r="AA221" s="111"/>
      <c r="AB221" s="111"/>
      <c r="AC221" s="111"/>
      <c r="AD221" s="105"/>
      <c r="AE221" s="111"/>
      <c r="AF221" s="111"/>
      <c r="AG221" s="111"/>
      <c r="AH221" s="111"/>
      <c r="AI221" s="111"/>
      <c r="AJ221" s="111"/>
      <c r="AK221" s="111"/>
      <c r="AL221" s="111"/>
      <c r="AM221" s="111"/>
      <c r="AN221" s="111"/>
      <c r="AO221" s="111"/>
      <c r="AP221" s="111"/>
      <c r="AQ221" s="111"/>
      <c r="AR221" s="111"/>
      <c r="AS221" s="111"/>
      <c r="AT221" s="111"/>
      <c r="AU221" s="111"/>
      <c r="AV221" s="112"/>
      <c r="AW221" s="105"/>
      <c r="AX221" s="111"/>
      <c r="AY221" s="104"/>
      <c r="AZ221" s="104"/>
      <c r="BA221" s="105"/>
      <c r="BB221" s="105"/>
      <c r="BC221" s="104"/>
      <c r="BD221" s="104"/>
      <c r="BE221" s="104"/>
      <c r="BF221" s="104"/>
      <c r="BG221" s="104"/>
      <c r="BS221" s="98"/>
      <c r="BT221" s="98"/>
    </row>
    <row r="222" spans="1:72">
      <c r="A222" s="102"/>
      <c r="B222" s="102"/>
      <c r="C222" s="103"/>
      <c r="D222" s="103"/>
      <c r="E222" s="102"/>
      <c r="F222" s="102"/>
      <c r="G222" s="102"/>
      <c r="H222" s="102"/>
      <c r="I222" s="102"/>
      <c r="J222" s="103"/>
      <c r="K222" s="111"/>
      <c r="L222" s="111"/>
      <c r="M222" s="111"/>
      <c r="N222" s="105"/>
      <c r="O222" s="105"/>
      <c r="P222" s="105"/>
      <c r="Q222" s="105"/>
      <c r="R222" s="105"/>
      <c r="S222" s="105"/>
      <c r="T222" s="105"/>
      <c r="U222" s="105"/>
      <c r="V222" s="105"/>
      <c r="W222" s="105"/>
      <c r="X222" s="105"/>
      <c r="Y222" s="105"/>
      <c r="Z222" s="105"/>
      <c r="AA222" s="105"/>
      <c r="AB222" s="105"/>
      <c r="AC222" s="105"/>
      <c r="AD222" s="105"/>
      <c r="AE222" s="105"/>
      <c r="AF222" s="105"/>
      <c r="AG222" s="105"/>
      <c r="AH222" s="105"/>
      <c r="AI222" s="105"/>
      <c r="AJ222" s="105"/>
      <c r="AK222" s="105"/>
      <c r="AL222" s="111"/>
      <c r="AM222" s="111"/>
      <c r="AN222" s="111"/>
      <c r="AO222" s="111"/>
      <c r="AP222" s="111"/>
      <c r="AQ222" s="111"/>
      <c r="AR222" s="111"/>
      <c r="AS222" s="111"/>
      <c r="AT222" s="111"/>
      <c r="AU222" s="111"/>
      <c r="AV222" s="105"/>
      <c r="AW222" s="105"/>
      <c r="AX222" s="111"/>
      <c r="AY222" s="104"/>
      <c r="AZ222" s="104"/>
      <c r="BA222" s="105"/>
      <c r="BB222" s="105"/>
      <c r="BC222" s="104"/>
      <c r="BD222" s="104"/>
      <c r="BE222" s="104"/>
      <c r="BF222" s="104"/>
      <c r="BG222" s="104"/>
      <c r="BS222" s="98"/>
      <c r="BT222" s="98"/>
    </row>
    <row r="223" spans="1:72">
      <c r="A223" s="102"/>
      <c r="B223" s="102"/>
      <c r="C223" s="103"/>
      <c r="D223" s="103"/>
      <c r="E223" s="102"/>
      <c r="F223" s="102"/>
      <c r="G223" s="102"/>
      <c r="H223" s="102"/>
      <c r="I223" s="102"/>
      <c r="J223" s="103"/>
      <c r="K223" s="111"/>
      <c r="L223" s="111"/>
      <c r="M223" s="111"/>
      <c r="N223" s="111"/>
      <c r="O223" s="111"/>
      <c r="P223" s="111"/>
      <c r="Q223" s="111"/>
      <c r="R223" s="106"/>
      <c r="S223" s="105"/>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c r="AP223" s="111"/>
      <c r="AQ223" s="111"/>
      <c r="AR223" s="111"/>
      <c r="AS223" s="111"/>
      <c r="AT223" s="111"/>
      <c r="AU223" s="111"/>
      <c r="AV223" s="105"/>
      <c r="AW223" s="105"/>
      <c r="AX223" s="111"/>
      <c r="AY223" s="104"/>
      <c r="AZ223" s="104"/>
      <c r="BA223" s="107"/>
      <c r="BB223" s="107"/>
      <c r="BC223" s="104"/>
      <c r="BD223" s="104"/>
      <c r="BE223" s="104"/>
      <c r="BF223" s="104"/>
      <c r="BG223" s="104"/>
      <c r="BS223" s="98"/>
      <c r="BT223" s="98"/>
    </row>
    <row r="224" spans="1:72">
      <c r="A224" s="102"/>
      <c r="B224" s="102"/>
      <c r="C224" s="103"/>
      <c r="D224" s="103"/>
      <c r="E224" s="102"/>
      <c r="F224" s="102"/>
      <c r="G224" s="102"/>
      <c r="H224" s="102"/>
      <c r="I224" s="102"/>
      <c r="J224" s="103"/>
      <c r="K224" s="111"/>
      <c r="L224" s="111"/>
      <c r="M224" s="111"/>
      <c r="N224" s="105"/>
      <c r="O224" s="105"/>
      <c r="P224" s="111"/>
      <c r="Q224" s="111"/>
      <c r="R224" s="106"/>
      <c r="S224" s="105"/>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11"/>
      <c r="AQ224" s="111"/>
      <c r="AR224" s="111"/>
      <c r="AS224" s="111"/>
      <c r="AT224" s="111"/>
      <c r="AU224" s="111"/>
      <c r="AV224" s="112"/>
      <c r="AW224" s="105"/>
      <c r="AX224" s="111"/>
      <c r="AY224" s="104"/>
      <c r="AZ224" s="104"/>
      <c r="BA224" s="105"/>
      <c r="BB224" s="105"/>
      <c r="BC224" s="105"/>
      <c r="BD224" s="104"/>
      <c r="BE224" s="104"/>
      <c r="BF224" s="104"/>
      <c r="BG224" s="104"/>
      <c r="BH224" s="98"/>
      <c r="BI224" s="98"/>
      <c r="BJ224" s="98"/>
      <c r="BK224" s="98"/>
      <c r="BL224" s="98"/>
      <c r="BM224" s="98"/>
      <c r="BN224" s="98"/>
      <c r="BO224" s="98"/>
      <c r="BS224" s="98"/>
      <c r="BT224" s="98"/>
    </row>
    <row r="225" spans="1:72">
      <c r="A225" s="102"/>
      <c r="B225" s="102"/>
      <c r="C225" s="103"/>
      <c r="D225" s="103"/>
      <c r="E225" s="102"/>
      <c r="F225" s="102"/>
      <c r="G225" s="102"/>
      <c r="H225" s="102"/>
      <c r="I225" s="102"/>
      <c r="J225" s="103"/>
      <c r="K225" s="111"/>
      <c r="L225" s="111"/>
      <c r="M225" s="111"/>
      <c r="N225" s="105"/>
      <c r="O225" s="105"/>
      <c r="P225" s="105"/>
      <c r="Q225" s="111"/>
      <c r="R225" s="106"/>
      <c r="S225" s="105"/>
      <c r="T225" s="111"/>
      <c r="U225" s="111"/>
      <c r="V225" s="111"/>
      <c r="W225" s="105"/>
      <c r="X225" s="111"/>
      <c r="Y225" s="111"/>
      <c r="Z225" s="111"/>
      <c r="AA225" s="111"/>
      <c r="AB225" s="111"/>
      <c r="AC225" s="111"/>
      <c r="AD225" s="105"/>
      <c r="AE225" s="111"/>
      <c r="AF225" s="111"/>
      <c r="AG225" s="111"/>
      <c r="AH225" s="111"/>
      <c r="AI225" s="111"/>
      <c r="AJ225" s="111"/>
      <c r="AK225" s="111"/>
      <c r="AL225" s="111"/>
      <c r="AM225" s="111"/>
      <c r="AN225" s="111"/>
      <c r="AO225" s="111"/>
      <c r="AP225" s="111"/>
      <c r="AQ225" s="111"/>
      <c r="AR225" s="111"/>
      <c r="AS225" s="111"/>
      <c r="AT225" s="111"/>
      <c r="AU225" s="111"/>
      <c r="AV225" s="105"/>
      <c r="AW225" s="105"/>
      <c r="AX225" s="111"/>
      <c r="AY225" s="104"/>
      <c r="AZ225" s="104"/>
      <c r="BA225" s="105"/>
      <c r="BB225" s="105"/>
      <c r="BC225" s="104"/>
      <c r="BD225" s="104"/>
      <c r="BE225" s="104"/>
      <c r="BF225" s="104"/>
      <c r="BG225" s="104"/>
      <c r="BS225" s="98"/>
      <c r="BT225" s="98"/>
    </row>
    <row r="226" spans="1:72">
      <c r="A226" s="102"/>
      <c r="B226" s="102"/>
      <c r="C226" s="103"/>
      <c r="D226" s="103"/>
      <c r="E226" s="102"/>
      <c r="F226" s="102"/>
      <c r="G226" s="102"/>
      <c r="H226" s="102"/>
      <c r="I226" s="102"/>
      <c r="J226" s="103"/>
      <c r="K226" s="111"/>
      <c r="L226" s="111"/>
      <c r="M226" s="111"/>
      <c r="N226" s="111"/>
      <c r="O226" s="111"/>
      <c r="P226" s="111"/>
      <c r="Q226" s="111"/>
      <c r="R226" s="105"/>
      <c r="S226" s="105"/>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11"/>
      <c r="AQ226" s="111"/>
      <c r="AR226" s="111"/>
      <c r="AS226" s="111"/>
      <c r="AT226" s="111"/>
      <c r="AU226" s="111"/>
      <c r="AV226" s="105"/>
      <c r="AW226" s="105"/>
      <c r="AX226" s="111"/>
      <c r="AY226" s="104"/>
      <c r="AZ226" s="104"/>
      <c r="BA226" s="105"/>
      <c r="BB226" s="105"/>
      <c r="BC226" s="105"/>
      <c r="BD226" s="105"/>
      <c r="BE226" s="105"/>
      <c r="BF226" s="105"/>
      <c r="BG226" s="105"/>
      <c r="BS226" s="98"/>
      <c r="BT226" s="98"/>
    </row>
    <row r="227" spans="1:72">
      <c r="A227" s="102"/>
      <c r="B227" s="102"/>
      <c r="C227" s="103"/>
      <c r="D227" s="103"/>
      <c r="E227" s="102"/>
      <c r="F227" s="102"/>
      <c r="G227" s="102"/>
      <c r="H227" s="102"/>
      <c r="I227" s="102"/>
      <c r="J227" s="103"/>
      <c r="K227" s="111"/>
      <c r="L227" s="111"/>
      <c r="M227" s="111"/>
      <c r="N227" s="111"/>
      <c r="O227" s="111"/>
      <c r="P227" s="111"/>
      <c r="Q227" s="111"/>
      <c r="R227" s="106"/>
      <c r="S227" s="105"/>
      <c r="T227" s="111"/>
      <c r="U227" s="111"/>
      <c r="V227" s="111"/>
      <c r="W227" s="111"/>
      <c r="X227" s="111"/>
      <c r="Y227" s="111"/>
      <c r="Z227" s="111"/>
      <c r="AA227" s="111"/>
      <c r="AB227" s="111"/>
      <c r="AC227" s="111"/>
      <c r="AD227" s="111"/>
      <c r="AE227" s="111"/>
      <c r="AF227" s="111"/>
      <c r="AG227" s="111"/>
      <c r="AH227" s="111"/>
      <c r="AI227" s="111"/>
      <c r="AJ227" s="111"/>
      <c r="AK227" s="111"/>
      <c r="AL227" s="111"/>
      <c r="AM227" s="111"/>
      <c r="AN227" s="111"/>
      <c r="AO227" s="111"/>
      <c r="AP227" s="111"/>
      <c r="AQ227" s="111"/>
      <c r="AR227" s="111"/>
      <c r="AS227" s="111"/>
      <c r="AT227" s="111"/>
      <c r="AU227" s="111"/>
      <c r="AV227" s="112"/>
      <c r="AW227" s="105"/>
      <c r="AX227" s="111"/>
      <c r="AY227" s="104"/>
      <c r="AZ227" s="104"/>
      <c r="BA227" s="107"/>
      <c r="BB227" s="105"/>
      <c r="BC227" s="104"/>
      <c r="BD227" s="104"/>
      <c r="BE227" s="104"/>
      <c r="BF227" s="104"/>
      <c r="BG227" s="104"/>
      <c r="BS227" s="98"/>
      <c r="BT227" s="98"/>
    </row>
    <row r="228" spans="1:72">
      <c r="A228" s="102"/>
      <c r="B228" s="102"/>
      <c r="C228" s="103"/>
      <c r="D228" s="103"/>
      <c r="E228" s="102"/>
      <c r="F228" s="102"/>
      <c r="G228" s="102"/>
      <c r="H228" s="102"/>
      <c r="I228" s="102"/>
      <c r="J228" s="103"/>
      <c r="K228" s="111"/>
      <c r="L228" s="111"/>
      <c r="M228" s="111"/>
      <c r="N228" s="105"/>
      <c r="O228" s="111"/>
      <c r="P228" s="111"/>
      <c r="Q228" s="111"/>
      <c r="R228" s="106"/>
      <c r="S228" s="105"/>
      <c r="T228" s="111"/>
      <c r="U228" s="111"/>
      <c r="V228" s="111"/>
      <c r="W228" s="111"/>
      <c r="X228" s="111"/>
      <c r="Y228" s="111"/>
      <c r="Z228" s="111"/>
      <c r="AA228" s="111"/>
      <c r="AB228" s="111"/>
      <c r="AC228" s="111"/>
      <c r="AD228" s="111"/>
      <c r="AE228" s="111"/>
      <c r="AF228" s="111"/>
      <c r="AG228" s="111"/>
      <c r="AH228" s="111"/>
      <c r="AI228" s="111"/>
      <c r="AJ228" s="111"/>
      <c r="AK228" s="111"/>
      <c r="AL228" s="111"/>
      <c r="AM228" s="111"/>
      <c r="AN228" s="111"/>
      <c r="AO228" s="111"/>
      <c r="AP228" s="111"/>
      <c r="AQ228" s="111"/>
      <c r="AR228" s="111"/>
      <c r="AS228" s="111"/>
      <c r="AT228" s="111"/>
      <c r="AU228" s="111"/>
      <c r="AV228" s="105"/>
      <c r="AW228" s="105"/>
      <c r="AX228" s="111"/>
      <c r="AY228" s="104"/>
      <c r="AZ228" s="104"/>
      <c r="BA228" s="105"/>
      <c r="BB228" s="105"/>
      <c r="BC228" s="104"/>
      <c r="BD228" s="104"/>
      <c r="BE228" s="104"/>
      <c r="BF228" s="104"/>
      <c r="BG228" s="104"/>
      <c r="BS228" s="98"/>
      <c r="BT228" s="98"/>
    </row>
    <row r="229" spans="1:72">
      <c r="A229" s="102"/>
      <c r="B229" s="102"/>
      <c r="C229" s="103"/>
      <c r="D229" s="103"/>
      <c r="E229" s="102"/>
      <c r="F229" s="102"/>
      <c r="G229" s="102"/>
      <c r="H229" s="102"/>
      <c r="I229" s="102"/>
      <c r="J229" s="103"/>
      <c r="K229" s="111"/>
      <c r="L229" s="111"/>
      <c r="M229" s="111"/>
      <c r="N229" s="111"/>
      <c r="O229" s="111"/>
      <c r="P229" s="111"/>
      <c r="Q229" s="111"/>
      <c r="R229" s="105"/>
      <c r="S229" s="105"/>
      <c r="T229" s="111"/>
      <c r="U229" s="111"/>
      <c r="V229" s="111"/>
      <c r="W229" s="111"/>
      <c r="X229" s="111"/>
      <c r="Y229" s="111"/>
      <c r="Z229" s="111"/>
      <c r="AA229" s="111"/>
      <c r="AB229" s="111"/>
      <c r="AC229" s="111"/>
      <c r="AD229" s="105"/>
      <c r="AE229" s="111"/>
      <c r="AF229" s="111"/>
      <c r="AG229" s="111"/>
      <c r="AH229" s="111"/>
      <c r="AI229" s="111"/>
      <c r="AJ229" s="111"/>
      <c r="AK229" s="111"/>
      <c r="AL229" s="111"/>
      <c r="AM229" s="111"/>
      <c r="AN229" s="111"/>
      <c r="AO229" s="111"/>
      <c r="AP229" s="111"/>
      <c r="AQ229" s="111"/>
      <c r="AR229" s="111"/>
      <c r="AS229" s="111"/>
      <c r="AT229" s="111"/>
      <c r="AU229" s="111"/>
      <c r="AV229" s="112"/>
      <c r="AW229" s="105"/>
      <c r="AX229" s="111"/>
      <c r="AY229" s="104"/>
      <c r="AZ229" s="104"/>
      <c r="BA229" s="105"/>
      <c r="BB229" s="105"/>
      <c r="BC229" s="104"/>
      <c r="BD229" s="104"/>
      <c r="BE229" s="104"/>
      <c r="BF229" s="104"/>
      <c r="BG229" s="104"/>
      <c r="BS229" s="98"/>
      <c r="BT229" s="98"/>
    </row>
    <row r="230" spans="1:72">
      <c r="A230" s="102"/>
      <c r="B230" s="102"/>
      <c r="C230" s="103"/>
      <c r="D230" s="103"/>
      <c r="E230" s="102"/>
      <c r="F230" s="102"/>
      <c r="G230" s="102"/>
      <c r="H230" s="102"/>
      <c r="I230" s="102"/>
      <c r="J230" s="103"/>
      <c r="K230" s="111"/>
      <c r="L230" s="111"/>
      <c r="M230" s="111"/>
      <c r="N230" s="105"/>
      <c r="O230" s="111"/>
      <c r="P230" s="111"/>
      <c r="Q230" s="111"/>
      <c r="R230" s="106"/>
      <c r="S230" s="105"/>
      <c r="T230" s="111"/>
      <c r="U230" s="111"/>
      <c r="V230" s="111"/>
      <c r="W230" s="111"/>
      <c r="X230" s="111"/>
      <c r="Y230" s="111"/>
      <c r="Z230" s="111"/>
      <c r="AA230" s="111"/>
      <c r="AB230" s="111"/>
      <c r="AC230" s="111"/>
      <c r="AD230" s="111"/>
      <c r="AE230" s="111"/>
      <c r="AF230" s="111"/>
      <c r="AG230" s="111"/>
      <c r="AH230" s="111"/>
      <c r="AI230" s="111"/>
      <c r="AJ230" s="111"/>
      <c r="AK230" s="111"/>
      <c r="AL230" s="111"/>
      <c r="AM230" s="111"/>
      <c r="AN230" s="111"/>
      <c r="AO230" s="111"/>
      <c r="AP230" s="111"/>
      <c r="AQ230" s="111"/>
      <c r="AR230" s="111"/>
      <c r="AS230" s="111"/>
      <c r="AT230" s="111"/>
      <c r="AU230" s="111"/>
      <c r="AV230" s="105"/>
      <c r="AW230" s="105"/>
      <c r="AX230" s="111"/>
      <c r="AY230" s="104"/>
      <c r="AZ230" s="104"/>
      <c r="BA230" s="105"/>
      <c r="BB230" s="105"/>
      <c r="BC230" s="105"/>
      <c r="BD230" s="105"/>
      <c r="BE230" s="105"/>
      <c r="BF230" s="105"/>
      <c r="BG230" s="105"/>
      <c r="BS230" s="98"/>
      <c r="BT230" s="98"/>
    </row>
    <row r="231" spans="1:72">
      <c r="A231" s="102"/>
      <c r="B231" s="102"/>
      <c r="C231" s="103"/>
      <c r="D231" s="103"/>
      <c r="E231" s="102"/>
      <c r="F231" s="102"/>
      <c r="G231" s="102"/>
      <c r="H231" s="102"/>
      <c r="I231" s="102"/>
      <c r="J231" s="103"/>
      <c r="K231" s="111"/>
      <c r="L231" s="111"/>
      <c r="M231" s="111"/>
      <c r="N231" s="111"/>
      <c r="O231" s="111"/>
      <c r="P231" s="111"/>
      <c r="Q231" s="111"/>
      <c r="R231" s="106"/>
      <c r="S231" s="105"/>
      <c r="T231" s="111"/>
      <c r="U231" s="111"/>
      <c r="V231" s="111"/>
      <c r="W231" s="111"/>
      <c r="X231" s="111"/>
      <c r="Y231" s="111"/>
      <c r="Z231" s="111"/>
      <c r="AA231" s="111"/>
      <c r="AB231" s="111"/>
      <c r="AC231" s="111"/>
      <c r="AD231" s="111"/>
      <c r="AE231" s="111"/>
      <c r="AF231" s="111"/>
      <c r="AG231" s="111"/>
      <c r="AH231" s="111"/>
      <c r="AI231" s="111"/>
      <c r="AJ231" s="111"/>
      <c r="AK231" s="111"/>
      <c r="AL231" s="111"/>
      <c r="AM231" s="111"/>
      <c r="AN231" s="111"/>
      <c r="AO231" s="111"/>
      <c r="AP231" s="111"/>
      <c r="AQ231" s="111"/>
      <c r="AR231" s="111"/>
      <c r="AS231" s="111"/>
      <c r="AT231" s="111"/>
      <c r="AU231" s="111"/>
      <c r="AV231" s="112"/>
      <c r="AW231" s="105"/>
      <c r="AX231" s="111"/>
      <c r="AY231" s="104"/>
      <c r="AZ231" s="104"/>
      <c r="BA231" s="105"/>
      <c r="BB231" s="105"/>
      <c r="BC231" s="105"/>
      <c r="BD231" s="105"/>
      <c r="BE231" s="105"/>
      <c r="BF231" s="105"/>
      <c r="BG231" s="105"/>
      <c r="BS231" s="98"/>
      <c r="BT231" s="98"/>
    </row>
    <row r="232" spans="1:72">
      <c r="A232" s="102"/>
      <c r="B232" s="102"/>
      <c r="C232" s="103"/>
      <c r="D232" s="103"/>
      <c r="E232" s="102"/>
      <c r="F232" s="102"/>
      <c r="G232" s="102"/>
      <c r="H232" s="102"/>
      <c r="I232" s="102"/>
      <c r="J232" s="103"/>
      <c r="K232" s="111"/>
      <c r="L232" s="111"/>
      <c r="M232" s="111"/>
      <c r="N232" s="105"/>
      <c r="O232" s="105"/>
      <c r="P232" s="111"/>
      <c r="Q232" s="111"/>
      <c r="R232" s="106"/>
      <c r="S232" s="105"/>
      <c r="T232" s="111"/>
      <c r="U232" s="111"/>
      <c r="V232" s="111"/>
      <c r="W232" s="111"/>
      <c r="X232" s="111"/>
      <c r="Y232" s="111"/>
      <c r="Z232" s="111"/>
      <c r="AA232" s="111"/>
      <c r="AB232" s="111"/>
      <c r="AC232" s="111"/>
      <c r="AD232" s="111"/>
      <c r="AE232" s="111"/>
      <c r="AF232" s="111"/>
      <c r="AG232" s="111"/>
      <c r="AH232" s="111"/>
      <c r="AI232" s="111"/>
      <c r="AJ232" s="111"/>
      <c r="AK232" s="111"/>
      <c r="AL232" s="111"/>
      <c r="AM232" s="111"/>
      <c r="AN232" s="111"/>
      <c r="AO232" s="111"/>
      <c r="AP232" s="111"/>
      <c r="AQ232" s="111"/>
      <c r="AR232" s="111"/>
      <c r="AS232" s="111"/>
      <c r="AT232" s="111"/>
      <c r="AU232" s="111"/>
      <c r="AV232" s="112"/>
      <c r="AW232" s="105"/>
      <c r="AX232" s="111"/>
      <c r="AY232" s="104"/>
      <c r="AZ232" s="104"/>
      <c r="BA232" s="107"/>
      <c r="BB232" s="105"/>
      <c r="BC232" s="104"/>
      <c r="BD232" s="104"/>
      <c r="BE232" s="104"/>
      <c r="BF232" s="104"/>
      <c r="BG232" s="104"/>
      <c r="BS232" s="98"/>
      <c r="BT232" s="98"/>
    </row>
    <row r="233" spans="1:72">
      <c r="A233" s="102"/>
      <c r="B233" s="102"/>
      <c r="C233" s="103"/>
      <c r="D233" s="103"/>
      <c r="E233" s="102"/>
      <c r="F233" s="102"/>
      <c r="G233" s="102"/>
      <c r="H233" s="102"/>
      <c r="I233" s="102"/>
      <c r="J233" s="103"/>
      <c r="K233" s="111"/>
      <c r="L233" s="111"/>
      <c r="M233" s="111"/>
      <c r="N233" s="105"/>
      <c r="O233" s="105"/>
      <c r="P233" s="105"/>
      <c r="Q233" s="105"/>
      <c r="R233" s="105"/>
      <c r="S233" s="105"/>
      <c r="T233" s="105"/>
      <c r="U233" s="105"/>
      <c r="V233" s="105"/>
      <c r="W233" s="105"/>
      <c r="X233" s="105"/>
      <c r="Y233" s="105"/>
      <c r="Z233" s="105"/>
      <c r="AA233" s="105"/>
      <c r="AB233" s="105"/>
      <c r="AC233" s="105"/>
      <c r="AD233" s="105"/>
      <c r="AE233" s="105"/>
      <c r="AF233" s="105"/>
      <c r="AG233" s="105"/>
      <c r="AH233" s="105"/>
      <c r="AI233" s="105"/>
      <c r="AJ233" s="105"/>
      <c r="AK233" s="105"/>
      <c r="AL233" s="111"/>
      <c r="AM233" s="111"/>
      <c r="AN233" s="111"/>
      <c r="AO233" s="111"/>
      <c r="AP233" s="111"/>
      <c r="AQ233" s="111"/>
      <c r="AR233" s="111"/>
      <c r="AS233" s="111"/>
      <c r="AT233" s="111"/>
      <c r="AU233" s="111"/>
      <c r="AV233" s="105"/>
      <c r="AW233" s="105"/>
      <c r="AX233" s="111"/>
      <c r="AY233" s="104"/>
      <c r="AZ233" s="104"/>
      <c r="BA233" s="107"/>
      <c r="BB233" s="105"/>
      <c r="BC233" s="104"/>
      <c r="BD233" s="104"/>
      <c r="BE233" s="104"/>
      <c r="BF233" s="104"/>
      <c r="BG233" s="104"/>
    </row>
    <row r="234" spans="1:72">
      <c r="A234" s="102"/>
      <c r="B234" s="102"/>
      <c r="C234" s="103"/>
      <c r="D234" s="103"/>
      <c r="E234" s="102"/>
      <c r="F234" s="102"/>
      <c r="G234" s="102"/>
      <c r="H234" s="102"/>
      <c r="I234" s="102"/>
      <c r="J234" s="103"/>
      <c r="K234" s="111"/>
      <c r="L234" s="111"/>
      <c r="M234" s="111"/>
      <c r="N234" s="105"/>
      <c r="O234" s="111"/>
      <c r="P234" s="111"/>
      <c r="Q234" s="111"/>
      <c r="R234" s="106"/>
      <c r="S234" s="106"/>
      <c r="T234" s="111"/>
      <c r="U234" s="111"/>
      <c r="V234" s="111"/>
      <c r="W234" s="111"/>
      <c r="X234" s="111"/>
      <c r="Y234" s="111"/>
      <c r="Z234" s="111"/>
      <c r="AA234" s="111"/>
      <c r="AB234" s="111"/>
      <c r="AC234" s="111"/>
      <c r="AD234" s="111"/>
      <c r="AE234" s="111"/>
      <c r="AF234" s="111"/>
      <c r="AG234" s="111"/>
      <c r="AH234" s="111"/>
      <c r="AI234" s="111"/>
      <c r="AJ234" s="111"/>
      <c r="AK234" s="111"/>
      <c r="AL234" s="111"/>
      <c r="AM234" s="111"/>
      <c r="AN234" s="111"/>
      <c r="AO234" s="111"/>
      <c r="AP234" s="111"/>
      <c r="AQ234" s="111"/>
      <c r="AR234" s="111"/>
      <c r="AS234" s="111"/>
      <c r="AT234" s="111"/>
      <c r="AU234" s="111"/>
      <c r="AV234" s="112"/>
      <c r="AW234" s="112"/>
      <c r="AX234" s="111"/>
      <c r="AY234" s="104"/>
      <c r="AZ234" s="104"/>
      <c r="BA234" s="107"/>
      <c r="BB234" s="105"/>
      <c r="BC234" s="104"/>
      <c r="BD234" s="104"/>
      <c r="BE234" s="104"/>
      <c r="BF234" s="104"/>
      <c r="BG234" s="104"/>
      <c r="BS234" s="98"/>
      <c r="BT234" s="98"/>
    </row>
    <row r="235" spans="1:72">
      <c r="A235" s="102"/>
      <c r="B235" s="102"/>
      <c r="C235" s="103"/>
      <c r="D235" s="103"/>
      <c r="E235" s="102"/>
      <c r="F235" s="102"/>
      <c r="G235" s="102"/>
      <c r="H235" s="102"/>
      <c r="I235" s="102"/>
      <c r="J235" s="103"/>
      <c r="K235" s="111"/>
      <c r="L235" s="111"/>
      <c r="M235" s="111"/>
      <c r="N235" s="111"/>
      <c r="O235" s="111"/>
      <c r="P235" s="111"/>
      <c r="Q235" s="111"/>
      <c r="R235" s="105"/>
      <c r="S235" s="105"/>
      <c r="T235" s="111"/>
      <c r="U235" s="111"/>
      <c r="V235" s="111"/>
      <c r="W235" s="111"/>
      <c r="X235" s="111"/>
      <c r="Y235" s="111"/>
      <c r="Z235" s="111"/>
      <c r="AA235" s="111"/>
      <c r="AB235" s="111"/>
      <c r="AC235" s="111"/>
      <c r="AD235" s="111"/>
      <c r="AE235" s="111"/>
      <c r="AF235" s="111"/>
      <c r="AG235" s="111"/>
      <c r="AH235" s="111"/>
      <c r="AI235" s="111"/>
      <c r="AJ235" s="111"/>
      <c r="AK235" s="111"/>
      <c r="AL235" s="111"/>
      <c r="AM235" s="111"/>
      <c r="AN235" s="111"/>
      <c r="AO235" s="111"/>
      <c r="AP235" s="111"/>
      <c r="AQ235" s="111"/>
      <c r="AR235" s="111"/>
      <c r="AS235" s="111"/>
      <c r="AT235" s="111"/>
      <c r="AU235" s="111"/>
      <c r="AV235" s="105"/>
      <c r="AW235" s="105"/>
      <c r="AX235" s="111"/>
      <c r="AY235" s="104"/>
      <c r="AZ235" s="104"/>
      <c r="BA235" s="105"/>
      <c r="BB235" s="105"/>
      <c r="BC235" s="104"/>
      <c r="BD235" s="104"/>
      <c r="BE235" s="104"/>
      <c r="BF235" s="104"/>
      <c r="BG235" s="104"/>
      <c r="BS235" s="98"/>
      <c r="BT235" s="98"/>
    </row>
    <row r="236" spans="1:72">
      <c r="A236" s="102"/>
      <c r="B236" s="102"/>
      <c r="C236" s="103"/>
      <c r="D236" s="103"/>
      <c r="E236" s="102"/>
      <c r="F236" s="102"/>
      <c r="G236" s="102"/>
      <c r="H236" s="102"/>
      <c r="I236" s="102"/>
      <c r="J236" s="103"/>
      <c r="K236" s="111"/>
      <c r="L236" s="111"/>
      <c r="M236" s="111"/>
      <c r="N236" s="105"/>
      <c r="O236" s="105"/>
      <c r="P236" s="105"/>
      <c r="Q236" s="105"/>
      <c r="R236" s="105"/>
      <c r="S236" s="105"/>
      <c r="T236" s="105"/>
      <c r="U236" s="105"/>
      <c r="V236" s="105"/>
      <c r="W236" s="105"/>
      <c r="X236" s="105"/>
      <c r="Y236" s="105"/>
      <c r="Z236" s="105"/>
      <c r="AA236" s="105"/>
      <c r="AB236" s="105"/>
      <c r="AC236" s="105"/>
      <c r="AD236" s="105"/>
      <c r="AE236" s="105"/>
      <c r="AF236" s="105"/>
      <c r="AG236" s="105"/>
      <c r="AH236" s="105"/>
      <c r="AI236" s="105"/>
      <c r="AJ236" s="105"/>
      <c r="AK236" s="105"/>
      <c r="AL236" s="111"/>
      <c r="AM236" s="111"/>
      <c r="AN236" s="105"/>
      <c r="AO236" s="105"/>
      <c r="AP236" s="105"/>
      <c r="AQ236" s="111"/>
      <c r="AR236" s="111"/>
      <c r="AS236" s="111"/>
      <c r="AT236" s="111"/>
      <c r="AU236" s="111"/>
      <c r="AV236" s="112"/>
      <c r="AW236" s="105"/>
      <c r="AX236" s="111"/>
      <c r="AY236" s="104"/>
      <c r="AZ236" s="104"/>
      <c r="BA236" s="105"/>
      <c r="BB236" s="105"/>
      <c r="BC236" s="105"/>
      <c r="BD236" s="105"/>
      <c r="BE236" s="105"/>
      <c r="BF236" s="105"/>
      <c r="BG236" s="105"/>
      <c r="BS236" s="98"/>
      <c r="BT236" s="98"/>
    </row>
    <row r="237" spans="1:72">
      <c r="A237" s="102"/>
      <c r="B237" s="102"/>
      <c r="C237" s="103"/>
      <c r="D237" s="103"/>
      <c r="E237" s="102"/>
      <c r="F237" s="102"/>
      <c r="G237" s="102"/>
      <c r="H237" s="102"/>
      <c r="I237" s="102"/>
      <c r="J237" s="103"/>
      <c r="K237" s="111"/>
      <c r="L237" s="111"/>
      <c r="M237" s="111"/>
      <c r="N237" s="111"/>
      <c r="O237" s="111"/>
      <c r="P237" s="105"/>
      <c r="Q237" s="105"/>
      <c r="R237" s="105"/>
      <c r="S237" s="105"/>
      <c r="T237" s="105"/>
      <c r="U237" s="105"/>
      <c r="V237" s="105"/>
      <c r="W237" s="105"/>
      <c r="X237" s="105"/>
      <c r="Y237" s="105"/>
      <c r="Z237" s="105"/>
      <c r="AA237" s="105"/>
      <c r="AB237" s="105"/>
      <c r="AC237" s="105"/>
      <c r="AD237" s="105"/>
      <c r="AE237" s="105"/>
      <c r="AF237" s="105"/>
      <c r="AG237" s="105"/>
      <c r="AH237" s="105"/>
      <c r="AI237" s="105"/>
      <c r="AJ237" s="105"/>
      <c r="AK237" s="105"/>
      <c r="AL237" s="111"/>
      <c r="AM237" s="111"/>
      <c r="AN237" s="111"/>
      <c r="AO237" s="111"/>
      <c r="AP237" s="111"/>
      <c r="AQ237" s="111"/>
      <c r="AR237" s="111"/>
      <c r="AS237" s="111"/>
      <c r="AT237" s="111"/>
      <c r="AU237" s="111"/>
      <c r="AV237" s="105"/>
      <c r="AW237" s="105"/>
      <c r="AX237" s="111"/>
      <c r="AY237" s="104"/>
      <c r="AZ237" s="104"/>
      <c r="BA237" s="107"/>
      <c r="BB237" s="105"/>
      <c r="BC237" s="104"/>
      <c r="BD237" s="104"/>
      <c r="BE237" s="104"/>
      <c r="BF237" s="104"/>
      <c r="BG237" s="104"/>
      <c r="BS237" s="98"/>
      <c r="BT237" s="98"/>
    </row>
    <row r="238" spans="1:72">
      <c r="A238" s="102"/>
      <c r="B238" s="102"/>
      <c r="C238" s="103"/>
      <c r="D238" s="103"/>
      <c r="E238" s="102"/>
      <c r="F238" s="102"/>
      <c r="G238" s="102"/>
      <c r="H238" s="102"/>
      <c r="I238" s="102"/>
      <c r="J238" s="103"/>
      <c r="K238" s="111"/>
      <c r="L238" s="111"/>
      <c r="M238" s="111"/>
      <c r="N238" s="105"/>
      <c r="O238" s="105"/>
      <c r="P238" s="105"/>
      <c r="Q238" s="105"/>
      <c r="R238" s="105"/>
      <c r="S238" s="105"/>
      <c r="T238" s="105"/>
      <c r="U238" s="105"/>
      <c r="V238" s="105"/>
      <c r="W238" s="105"/>
      <c r="X238" s="105"/>
      <c r="Y238" s="105"/>
      <c r="Z238" s="105"/>
      <c r="AA238" s="105"/>
      <c r="AB238" s="105"/>
      <c r="AC238" s="105"/>
      <c r="AD238" s="105"/>
      <c r="AE238" s="105"/>
      <c r="AF238" s="105"/>
      <c r="AG238" s="105"/>
      <c r="AH238" s="105"/>
      <c r="AI238" s="105"/>
      <c r="AJ238" s="105"/>
      <c r="AK238" s="105"/>
      <c r="AL238" s="111"/>
      <c r="AM238" s="111"/>
      <c r="AN238" s="111"/>
      <c r="AO238" s="111"/>
      <c r="AP238" s="111"/>
      <c r="AQ238" s="111"/>
      <c r="AR238" s="111"/>
      <c r="AS238" s="111"/>
      <c r="AT238" s="111"/>
      <c r="AU238" s="111"/>
      <c r="AV238" s="105"/>
      <c r="AW238" s="105"/>
      <c r="AX238" s="111"/>
      <c r="AY238" s="104"/>
      <c r="AZ238" s="104"/>
      <c r="BA238" s="105"/>
      <c r="BB238" s="107"/>
      <c r="BC238" s="104"/>
      <c r="BD238" s="104"/>
      <c r="BE238" s="104"/>
      <c r="BF238" s="104"/>
      <c r="BG238" s="104"/>
    </row>
    <row r="239" spans="1:72">
      <c r="A239" s="102"/>
      <c r="B239" s="102"/>
      <c r="C239" s="103"/>
      <c r="D239" s="103"/>
      <c r="E239" s="102"/>
      <c r="F239" s="102"/>
      <c r="G239" s="102"/>
      <c r="H239" s="102"/>
      <c r="I239" s="102"/>
      <c r="J239" s="103"/>
      <c r="K239" s="111"/>
      <c r="L239" s="111"/>
      <c r="M239" s="111"/>
      <c r="N239" s="105"/>
      <c r="O239" s="105"/>
      <c r="P239" s="105"/>
      <c r="Q239" s="111"/>
      <c r="R239" s="106"/>
      <c r="S239" s="105"/>
      <c r="T239" s="111"/>
      <c r="U239" s="111"/>
      <c r="V239" s="111"/>
      <c r="W239" s="111"/>
      <c r="X239" s="111"/>
      <c r="Y239" s="111"/>
      <c r="Z239" s="111"/>
      <c r="AA239" s="111"/>
      <c r="AB239" s="111"/>
      <c r="AC239" s="111"/>
      <c r="AD239" s="111"/>
      <c r="AE239" s="111"/>
      <c r="AF239" s="111"/>
      <c r="AG239" s="111"/>
      <c r="AH239" s="111"/>
      <c r="AI239" s="111"/>
      <c r="AJ239" s="111"/>
      <c r="AK239" s="111"/>
      <c r="AL239" s="111"/>
      <c r="AM239" s="111"/>
      <c r="AN239" s="111"/>
      <c r="AO239" s="111"/>
      <c r="AP239" s="111"/>
      <c r="AQ239" s="111"/>
      <c r="AR239" s="111"/>
      <c r="AS239" s="111"/>
      <c r="AT239" s="111"/>
      <c r="AU239" s="111"/>
      <c r="AV239" s="105"/>
      <c r="AW239" s="105"/>
      <c r="AX239" s="111"/>
      <c r="AY239" s="104"/>
      <c r="AZ239" s="104"/>
      <c r="BA239" s="107"/>
      <c r="BB239" s="105"/>
      <c r="BC239" s="104"/>
      <c r="BD239" s="104"/>
      <c r="BE239" s="104"/>
      <c r="BF239" s="104"/>
      <c r="BG239" s="104"/>
      <c r="BS239" s="98"/>
      <c r="BT239" s="98"/>
    </row>
    <row r="240" spans="1:72">
      <c r="A240" s="102"/>
      <c r="B240" s="102"/>
      <c r="C240" s="103"/>
      <c r="D240" s="103"/>
      <c r="E240" s="102"/>
      <c r="F240" s="102"/>
      <c r="G240" s="102"/>
      <c r="H240" s="102"/>
      <c r="I240" s="102"/>
      <c r="J240" s="103"/>
      <c r="K240" s="111"/>
      <c r="L240" s="111"/>
      <c r="M240" s="111"/>
      <c r="N240" s="111"/>
      <c r="O240" s="111"/>
      <c r="P240" s="111"/>
      <c r="Q240" s="111"/>
      <c r="R240" s="106"/>
      <c r="S240" s="105"/>
      <c r="T240" s="111"/>
      <c r="U240" s="111"/>
      <c r="V240" s="111"/>
      <c r="W240" s="111"/>
      <c r="X240" s="111"/>
      <c r="Y240" s="111"/>
      <c r="Z240" s="111"/>
      <c r="AA240" s="111"/>
      <c r="AB240" s="111"/>
      <c r="AC240" s="111"/>
      <c r="AD240" s="111"/>
      <c r="AE240" s="111"/>
      <c r="AF240" s="111"/>
      <c r="AG240" s="111"/>
      <c r="AH240" s="111"/>
      <c r="AI240" s="111"/>
      <c r="AJ240" s="111"/>
      <c r="AK240" s="111"/>
      <c r="AL240" s="111"/>
      <c r="AM240" s="111"/>
      <c r="AN240" s="111"/>
      <c r="AO240" s="111"/>
      <c r="AP240" s="111"/>
      <c r="AQ240" s="111"/>
      <c r="AR240" s="111"/>
      <c r="AS240" s="111"/>
      <c r="AT240" s="111"/>
      <c r="AU240" s="111"/>
      <c r="AV240" s="112"/>
      <c r="AW240" s="105"/>
      <c r="AX240" s="111"/>
      <c r="AY240" s="104"/>
      <c r="AZ240" s="104"/>
      <c r="BA240" s="107"/>
      <c r="BB240" s="105"/>
      <c r="BC240" s="104"/>
      <c r="BD240" s="104"/>
      <c r="BE240" s="104"/>
      <c r="BF240" s="104"/>
      <c r="BG240" s="104"/>
      <c r="BS240" s="98"/>
      <c r="BT240" s="98"/>
    </row>
    <row r="241" spans="1:72">
      <c r="A241" s="102"/>
      <c r="B241" s="102"/>
      <c r="C241" s="103"/>
      <c r="D241" s="103"/>
      <c r="E241" s="102"/>
      <c r="F241" s="102"/>
      <c r="G241" s="102"/>
      <c r="H241" s="102"/>
      <c r="I241" s="102"/>
      <c r="J241" s="103"/>
      <c r="K241" s="111"/>
      <c r="L241" s="111"/>
      <c r="M241" s="111"/>
      <c r="N241" s="111"/>
      <c r="O241" s="111"/>
      <c r="P241" s="111"/>
      <c r="Q241" s="111"/>
      <c r="R241" s="105"/>
      <c r="S241" s="105"/>
      <c r="T241" s="111"/>
      <c r="U241" s="111"/>
      <c r="V241" s="111"/>
      <c r="W241" s="111"/>
      <c r="X241" s="111"/>
      <c r="Y241" s="111"/>
      <c r="Z241" s="111"/>
      <c r="AA241" s="111"/>
      <c r="AB241" s="111"/>
      <c r="AC241" s="111"/>
      <c r="AD241" s="111"/>
      <c r="AE241" s="111"/>
      <c r="AF241" s="111"/>
      <c r="AG241" s="111"/>
      <c r="AH241" s="111"/>
      <c r="AI241" s="111"/>
      <c r="AJ241" s="111"/>
      <c r="AK241" s="111"/>
      <c r="AL241" s="111"/>
      <c r="AM241" s="111"/>
      <c r="AN241" s="111"/>
      <c r="AO241" s="111"/>
      <c r="AP241" s="111"/>
      <c r="AQ241" s="111"/>
      <c r="AR241" s="111"/>
      <c r="AS241" s="111"/>
      <c r="AT241" s="111"/>
      <c r="AU241" s="111"/>
      <c r="AV241" s="105"/>
      <c r="AW241" s="105"/>
      <c r="AX241" s="111"/>
      <c r="AY241" s="104"/>
      <c r="AZ241" s="104"/>
      <c r="BA241" s="105"/>
      <c r="BB241" s="105"/>
      <c r="BC241" s="104"/>
      <c r="BD241" s="104"/>
      <c r="BE241" s="104"/>
      <c r="BF241" s="104"/>
      <c r="BG241" s="104"/>
      <c r="BS241" s="98"/>
      <c r="BT241" s="98"/>
    </row>
    <row r="242" spans="1:72">
      <c r="A242" s="102"/>
      <c r="B242" s="102"/>
      <c r="C242" s="103"/>
      <c r="D242" s="103"/>
      <c r="E242" s="102"/>
      <c r="F242" s="102"/>
      <c r="G242" s="102"/>
      <c r="H242" s="102"/>
      <c r="I242" s="102"/>
      <c r="J242" s="103"/>
      <c r="K242" s="111"/>
      <c r="L242" s="111"/>
      <c r="M242" s="111"/>
      <c r="N242" s="111"/>
      <c r="O242" s="111"/>
      <c r="P242" s="111"/>
      <c r="Q242" s="111"/>
      <c r="R242" s="106"/>
      <c r="S242" s="105"/>
      <c r="T242" s="111"/>
      <c r="U242" s="111"/>
      <c r="V242" s="111"/>
      <c r="W242" s="111"/>
      <c r="X242" s="111"/>
      <c r="Y242" s="111"/>
      <c r="Z242" s="111"/>
      <c r="AA242" s="111"/>
      <c r="AB242" s="111"/>
      <c r="AC242" s="111"/>
      <c r="AD242" s="111"/>
      <c r="AE242" s="111"/>
      <c r="AF242" s="111"/>
      <c r="AG242" s="111"/>
      <c r="AH242" s="111"/>
      <c r="AI242" s="111"/>
      <c r="AJ242" s="111"/>
      <c r="AK242" s="111"/>
      <c r="AL242" s="111"/>
      <c r="AM242" s="111"/>
      <c r="AN242" s="111"/>
      <c r="AO242" s="111"/>
      <c r="AP242" s="111"/>
      <c r="AQ242" s="111"/>
      <c r="AR242" s="111"/>
      <c r="AS242" s="111"/>
      <c r="AT242" s="111"/>
      <c r="AU242" s="111"/>
      <c r="AV242" s="112"/>
      <c r="AW242" s="105"/>
      <c r="AX242" s="111"/>
      <c r="AY242" s="104"/>
      <c r="AZ242" s="104"/>
      <c r="BA242" s="107"/>
      <c r="BB242" s="105"/>
      <c r="BC242" s="104"/>
      <c r="BD242" s="104"/>
      <c r="BE242" s="104"/>
      <c r="BF242" s="104"/>
      <c r="BG242" s="104"/>
      <c r="BS242" s="98"/>
      <c r="BT242" s="98"/>
    </row>
    <row r="243" spans="1:72">
      <c r="A243" s="102"/>
      <c r="B243" s="102"/>
      <c r="C243" s="103"/>
      <c r="D243" s="103"/>
      <c r="E243" s="102"/>
      <c r="F243" s="102"/>
      <c r="G243" s="102"/>
      <c r="H243" s="102"/>
      <c r="I243" s="102"/>
      <c r="J243" s="103"/>
      <c r="K243" s="111"/>
      <c r="L243" s="111"/>
      <c r="M243" s="111"/>
      <c r="N243" s="111"/>
      <c r="O243" s="111"/>
      <c r="P243" s="111"/>
      <c r="Q243" s="111"/>
      <c r="R243" s="106"/>
      <c r="S243" s="105"/>
      <c r="T243" s="111"/>
      <c r="U243" s="111"/>
      <c r="V243" s="111"/>
      <c r="W243" s="111"/>
      <c r="X243" s="111"/>
      <c r="Y243" s="111"/>
      <c r="Z243" s="111"/>
      <c r="AA243" s="111"/>
      <c r="AB243" s="111"/>
      <c r="AC243" s="111"/>
      <c r="AD243" s="111"/>
      <c r="AE243" s="111"/>
      <c r="AF243" s="111"/>
      <c r="AG243" s="111"/>
      <c r="AH243" s="111"/>
      <c r="AI243" s="111"/>
      <c r="AJ243" s="111"/>
      <c r="AK243" s="111"/>
      <c r="AL243" s="111"/>
      <c r="AM243" s="111"/>
      <c r="AN243" s="111"/>
      <c r="AO243" s="111"/>
      <c r="AP243" s="111"/>
      <c r="AQ243" s="111"/>
      <c r="AR243" s="111"/>
      <c r="AS243" s="111"/>
      <c r="AT243" s="111"/>
      <c r="AU243" s="111"/>
      <c r="AV243" s="112"/>
      <c r="AW243" s="105"/>
      <c r="AX243" s="111"/>
      <c r="AY243" s="104"/>
      <c r="AZ243" s="104"/>
      <c r="BA243" s="107"/>
      <c r="BB243" s="105"/>
      <c r="BC243" s="104"/>
      <c r="BD243" s="104"/>
      <c r="BE243" s="104"/>
      <c r="BF243" s="104"/>
      <c r="BG243" s="104"/>
    </row>
    <row r="244" spans="1:72">
      <c r="A244" s="102"/>
      <c r="B244" s="102"/>
      <c r="C244" s="103"/>
      <c r="D244" s="103"/>
      <c r="E244" s="102"/>
      <c r="F244" s="102"/>
      <c r="G244" s="102"/>
      <c r="H244" s="102"/>
      <c r="I244" s="102"/>
      <c r="J244" s="103"/>
      <c r="K244" s="111"/>
      <c r="L244" s="111"/>
      <c r="M244" s="111"/>
      <c r="N244" s="111"/>
      <c r="O244" s="111"/>
      <c r="P244" s="111"/>
      <c r="Q244" s="111"/>
      <c r="R244" s="106"/>
      <c r="S244" s="105"/>
      <c r="T244" s="111"/>
      <c r="U244" s="111"/>
      <c r="V244" s="111"/>
      <c r="W244" s="111"/>
      <c r="X244" s="111"/>
      <c r="Y244" s="111"/>
      <c r="Z244" s="111"/>
      <c r="AA244" s="111"/>
      <c r="AB244" s="111"/>
      <c r="AC244" s="111"/>
      <c r="AD244" s="111"/>
      <c r="AE244" s="111"/>
      <c r="AF244" s="111"/>
      <c r="AG244" s="111"/>
      <c r="AH244" s="111"/>
      <c r="AI244" s="111"/>
      <c r="AJ244" s="111"/>
      <c r="AK244" s="111"/>
      <c r="AL244" s="111"/>
      <c r="AM244" s="111"/>
      <c r="AN244" s="111"/>
      <c r="AO244" s="111"/>
      <c r="AP244" s="111"/>
      <c r="AQ244" s="111"/>
      <c r="AR244" s="111"/>
      <c r="AS244" s="111"/>
      <c r="AT244" s="111"/>
      <c r="AU244" s="111"/>
      <c r="AV244" s="112"/>
      <c r="AW244" s="105"/>
      <c r="AX244" s="111"/>
      <c r="AY244" s="104"/>
      <c r="AZ244" s="104"/>
      <c r="BA244" s="107"/>
      <c r="BB244" s="105"/>
      <c r="BC244" s="104"/>
      <c r="BD244" s="104"/>
      <c r="BE244" s="104"/>
      <c r="BF244" s="104"/>
      <c r="BG244" s="104"/>
      <c r="BS244" s="98"/>
      <c r="BT244" s="98"/>
    </row>
    <row r="245" spans="1:72">
      <c r="A245" s="102"/>
      <c r="B245" s="102"/>
      <c r="C245" s="103"/>
      <c r="D245" s="103"/>
      <c r="E245" s="102"/>
      <c r="F245" s="102"/>
      <c r="G245" s="102"/>
      <c r="H245" s="102"/>
      <c r="I245" s="102"/>
      <c r="J245" s="103"/>
      <c r="K245" s="111"/>
      <c r="L245" s="111"/>
      <c r="M245" s="111"/>
      <c r="N245" s="111"/>
      <c r="O245" s="105"/>
      <c r="P245" s="111"/>
      <c r="Q245" s="111"/>
      <c r="R245" s="105"/>
      <c r="S245" s="105"/>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11"/>
      <c r="AS245" s="111"/>
      <c r="AT245" s="111"/>
      <c r="AU245" s="111"/>
      <c r="AV245" s="105"/>
      <c r="AW245" s="105"/>
      <c r="AX245" s="111"/>
      <c r="AY245" s="105"/>
      <c r="AZ245" s="105"/>
      <c r="BA245" s="107"/>
      <c r="BB245" s="105"/>
      <c r="BC245" s="104"/>
      <c r="BD245" s="104"/>
      <c r="BE245" s="104"/>
      <c r="BF245" s="104"/>
      <c r="BG245" s="104"/>
      <c r="BS245" s="98"/>
      <c r="BT245" s="98"/>
    </row>
    <row r="246" spans="1:72">
      <c r="A246" s="102"/>
      <c r="B246" s="102"/>
      <c r="C246" s="103"/>
      <c r="D246" s="103"/>
      <c r="E246" s="102"/>
      <c r="F246" s="102"/>
      <c r="G246" s="102"/>
      <c r="H246" s="102"/>
      <c r="I246" s="102"/>
      <c r="J246" s="103"/>
      <c r="K246" s="111"/>
      <c r="L246" s="111"/>
      <c r="M246" s="111"/>
      <c r="N246" s="111"/>
      <c r="O246" s="111"/>
      <c r="P246" s="111"/>
      <c r="Q246" s="111"/>
      <c r="R246" s="106"/>
      <c r="S246" s="105"/>
      <c r="T246" s="111"/>
      <c r="U246" s="111"/>
      <c r="V246" s="111"/>
      <c r="W246" s="111"/>
      <c r="X246" s="111"/>
      <c r="Y246" s="111"/>
      <c r="Z246" s="111"/>
      <c r="AA246" s="111"/>
      <c r="AB246" s="111"/>
      <c r="AC246" s="111"/>
      <c r="AD246" s="111"/>
      <c r="AE246" s="111"/>
      <c r="AF246" s="111"/>
      <c r="AG246" s="111"/>
      <c r="AH246" s="111"/>
      <c r="AI246" s="111"/>
      <c r="AJ246" s="111"/>
      <c r="AK246" s="111"/>
      <c r="AL246" s="111"/>
      <c r="AM246" s="111"/>
      <c r="AN246" s="111"/>
      <c r="AO246" s="111"/>
      <c r="AP246" s="111"/>
      <c r="AQ246" s="111"/>
      <c r="AR246" s="111"/>
      <c r="AS246" s="111"/>
      <c r="AT246" s="111"/>
      <c r="AU246" s="111"/>
      <c r="AV246" s="112"/>
      <c r="AW246" s="105"/>
      <c r="AX246" s="111"/>
      <c r="AY246" s="104"/>
      <c r="AZ246" s="104"/>
      <c r="BA246" s="105"/>
      <c r="BB246" s="105"/>
      <c r="BC246" s="104"/>
      <c r="BD246" s="104"/>
      <c r="BE246" s="104"/>
      <c r="BF246" s="104"/>
      <c r="BG246" s="104"/>
    </row>
    <row r="247" spans="1:72">
      <c r="A247" s="102"/>
      <c r="B247" s="102"/>
      <c r="C247" s="103"/>
      <c r="D247" s="103"/>
      <c r="E247" s="102"/>
      <c r="F247" s="102"/>
      <c r="G247" s="102"/>
      <c r="H247" s="102"/>
      <c r="I247" s="102"/>
      <c r="J247" s="103"/>
      <c r="K247" s="111"/>
      <c r="L247" s="111"/>
      <c r="M247" s="111"/>
      <c r="N247" s="111"/>
      <c r="O247" s="111"/>
      <c r="P247" s="111"/>
      <c r="Q247" s="111"/>
      <c r="R247" s="106"/>
      <c r="S247" s="105"/>
      <c r="T247" s="111"/>
      <c r="U247" s="111"/>
      <c r="V247" s="111"/>
      <c r="W247" s="111"/>
      <c r="X247" s="111"/>
      <c r="Y247" s="111"/>
      <c r="Z247" s="111"/>
      <c r="AA247" s="111"/>
      <c r="AB247" s="111"/>
      <c r="AC247" s="111"/>
      <c r="AD247" s="105"/>
      <c r="AE247" s="111"/>
      <c r="AF247" s="111"/>
      <c r="AG247" s="111"/>
      <c r="AH247" s="111"/>
      <c r="AI247" s="111"/>
      <c r="AJ247" s="111"/>
      <c r="AK247" s="111"/>
      <c r="AL247" s="111"/>
      <c r="AM247" s="111"/>
      <c r="AN247" s="111"/>
      <c r="AO247" s="111"/>
      <c r="AP247" s="111"/>
      <c r="AQ247" s="111"/>
      <c r="AR247" s="111"/>
      <c r="AS247" s="111"/>
      <c r="AT247" s="111"/>
      <c r="AU247" s="111"/>
      <c r="AV247" s="105"/>
      <c r="AW247" s="105"/>
      <c r="AX247" s="111"/>
      <c r="AY247" s="104"/>
      <c r="AZ247" s="104"/>
      <c r="BA247" s="107"/>
      <c r="BB247" s="105"/>
      <c r="BC247" s="104"/>
      <c r="BD247" s="104"/>
      <c r="BE247" s="104"/>
      <c r="BF247" s="104"/>
      <c r="BG247" s="104"/>
    </row>
    <row r="248" spans="1:72">
      <c r="A248" s="102"/>
      <c r="B248" s="102"/>
      <c r="C248" s="103"/>
      <c r="D248" s="103"/>
      <c r="E248" s="102"/>
      <c r="F248" s="102"/>
      <c r="G248" s="102"/>
      <c r="H248" s="102"/>
      <c r="I248" s="102"/>
      <c r="J248" s="103"/>
      <c r="K248" s="111"/>
      <c r="L248" s="111"/>
      <c r="M248" s="111"/>
      <c r="N248" s="111"/>
      <c r="O248" s="111"/>
      <c r="P248" s="111"/>
      <c r="Q248" s="111"/>
      <c r="R248" s="106"/>
      <c r="S248" s="105"/>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05"/>
      <c r="AW248" s="105"/>
      <c r="AX248" s="111"/>
      <c r="AY248" s="104"/>
      <c r="AZ248" s="104"/>
      <c r="BA248" s="105"/>
      <c r="BB248" s="105"/>
      <c r="BC248" s="104"/>
      <c r="BD248" s="104"/>
      <c r="BE248" s="104"/>
      <c r="BF248" s="104"/>
      <c r="BG248" s="104"/>
      <c r="BS248" s="98"/>
      <c r="BT248" s="98"/>
    </row>
    <row r="249" spans="1:72">
      <c r="A249" s="102"/>
      <c r="B249" s="102"/>
      <c r="C249" s="103"/>
      <c r="D249" s="103"/>
      <c r="E249" s="102"/>
      <c r="F249" s="102"/>
      <c r="G249" s="102"/>
      <c r="H249" s="102"/>
      <c r="I249" s="102"/>
      <c r="J249" s="103"/>
      <c r="K249" s="111"/>
      <c r="L249" s="111"/>
      <c r="M249" s="111"/>
      <c r="N249" s="105"/>
      <c r="O249" s="111"/>
      <c r="P249" s="111"/>
      <c r="Q249" s="111"/>
      <c r="R249" s="106"/>
      <c r="S249" s="105"/>
      <c r="T249" s="111"/>
      <c r="U249" s="111"/>
      <c r="V249" s="111"/>
      <c r="W249" s="111"/>
      <c r="X249" s="111"/>
      <c r="Y249" s="111"/>
      <c r="Z249" s="111"/>
      <c r="AA249" s="111"/>
      <c r="AB249" s="111"/>
      <c r="AC249" s="111"/>
      <c r="AD249" s="105"/>
      <c r="AE249" s="111"/>
      <c r="AF249" s="111"/>
      <c r="AG249" s="111"/>
      <c r="AH249" s="111"/>
      <c r="AI249" s="111"/>
      <c r="AJ249" s="111"/>
      <c r="AK249" s="111"/>
      <c r="AL249" s="111"/>
      <c r="AM249" s="111"/>
      <c r="AN249" s="111"/>
      <c r="AO249" s="111"/>
      <c r="AP249" s="111"/>
      <c r="AQ249" s="111"/>
      <c r="AR249" s="111"/>
      <c r="AS249" s="111"/>
      <c r="AT249" s="111"/>
      <c r="AU249" s="111"/>
      <c r="AV249" s="112"/>
      <c r="AW249" s="105"/>
      <c r="AX249" s="111"/>
      <c r="AY249" s="104"/>
      <c r="AZ249" s="104"/>
      <c r="BA249" s="107"/>
      <c r="BB249" s="105"/>
      <c r="BC249" s="104"/>
      <c r="BD249" s="104"/>
      <c r="BE249" s="104"/>
      <c r="BF249" s="104"/>
      <c r="BG249" s="104"/>
      <c r="BS249" s="98"/>
      <c r="BT249" s="98"/>
    </row>
    <row r="250" spans="1:72">
      <c r="A250" s="102"/>
      <c r="B250" s="102"/>
      <c r="C250" s="103"/>
      <c r="D250" s="103"/>
      <c r="E250" s="102"/>
      <c r="F250" s="102"/>
      <c r="G250" s="102"/>
      <c r="H250" s="102"/>
      <c r="I250" s="102"/>
      <c r="J250" s="103"/>
      <c r="K250" s="111"/>
      <c r="L250" s="111"/>
      <c r="M250" s="111"/>
      <c r="N250" s="111"/>
      <c r="O250" s="111"/>
      <c r="P250" s="111"/>
      <c r="Q250" s="111"/>
      <c r="R250" s="106"/>
      <c r="S250" s="106"/>
      <c r="T250" s="111"/>
      <c r="U250" s="111"/>
      <c r="V250" s="111"/>
      <c r="W250" s="111"/>
      <c r="X250" s="111"/>
      <c r="Y250" s="111"/>
      <c r="Z250" s="111"/>
      <c r="AA250" s="111"/>
      <c r="AB250" s="111"/>
      <c r="AC250" s="111"/>
      <c r="AD250" s="111"/>
      <c r="AE250" s="111"/>
      <c r="AF250" s="111"/>
      <c r="AG250" s="111"/>
      <c r="AH250" s="111"/>
      <c r="AI250" s="111"/>
      <c r="AJ250" s="111"/>
      <c r="AK250" s="111"/>
      <c r="AL250" s="111"/>
      <c r="AM250" s="111"/>
      <c r="AN250" s="111"/>
      <c r="AO250" s="111"/>
      <c r="AP250" s="111"/>
      <c r="AQ250" s="111"/>
      <c r="AR250" s="111"/>
      <c r="AS250" s="111"/>
      <c r="AT250" s="111"/>
      <c r="AU250" s="111"/>
      <c r="AV250" s="112"/>
      <c r="AW250" s="112"/>
      <c r="AX250" s="111"/>
      <c r="AY250" s="104"/>
      <c r="AZ250" s="104"/>
      <c r="BA250" s="105"/>
      <c r="BB250" s="105"/>
      <c r="BC250" s="104"/>
      <c r="BD250" s="104"/>
      <c r="BE250" s="104"/>
      <c r="BF250" s="104"/>
      <c r="BG250" s="104"/>
      <c r="BI250" s="98"/>
      <c r="BJ250" s="98"/>
      <c r="BL250" s="98"/>
      <c r="BM250" s="98"/>
      <c r="BO250" s="98"/>
      <c r="BS250" s="98"/>
      <c r="BT250" s="98"/>
    </row>
    <row r="251" spans="1:72">
      <c r="A251" s="102"/>
      <c r="B251" s="102"/>
      <c r="C251" s="103"/>
      <c r="D251" s="103"/>
      <c r="E251" s="102"/>
      <c r="F251" s="102"/>
      <c r="G251" s="102"/>
      <c r="H251" s="102"/>
      <c r="I251" s="102"/>
      <c r="J251" s="103"/>
      <c r="K251" s="111"/>
      <c r="L251" s="111"/>
      <c r="M251" s="111"/>
      <c r="N251" s="111"/>
      <c r="O251" s="111"/>
      <c r="P251" s="111"/>
      <c r="Q251" s="111"/>
      <c r="R251" s="106"/>
      <c r="S251" s="105"/>
      <c r="T251" s="111"/>
      <c r="U251" s="111"/>
      <c r="V251" s="111"/>
      <c r="W251" s="111"/>
      <c r="X251" s="111"/>
      <c r="Y251" s="111"/>
      <c r="Z251" s="111"/>
      <c r="AA251" s="111"/>
      <c r="AB251" s="111"/>
      <c r="AC251" s="111"/>
      <c r="AD251" s="111"/>
      <c r="AE251" s="111"/>
      <c r="AF251" s="111"/>
      <c r="AG251" s="111"/>
      <c r="AH251" s="111"/>
      <c r="AI251" s="111"/>
      <c r="AJ251" s="111"/>
      <c r="AK251" s="111"/>
      <c r="AL251" s="111"/>
      <c r="AM251" s="111"/>
      <c r="AN251" s="111"/>
      <c r="AO251" s="111"/>
      <c r="AP251" s="111"/>
      <c r="AQ251" s="111"/>
      <c r="AR251" s="111"/>
      <c r="AS251" s="111"/>
      <c r="AT251" s="111"/>
      <c r="AU251" s="111"/>
      <c r="AV251" s="105"/>
      <c r="AW251" s="105"/>
      <c r="AX251" s="111"/>
      <c r="AY251" s="104"/>
      <c r="AZ251" s="104"/>
      <c r="BA251" s="105"/>
      <c r="BB251" s="105"/>
      <c r="BC251" s="104"/>
      <c r="BD251" s="104"/>
      <c r="BE251" s="104"/>
      <c r="BF251" s="104"/>
      <c r="BG251" s="104"/>
      <c r="BS251" s="98"/>
      <c r="BT251" s="98"/>
    </row>
    <row r="252" spans="1:72">
      <c r="A252" s="102"/>
      <c r="B252" s="102"/>
      <c r="C252" s="103"/>
      <c r="D252" s="103"/>
      <c r="E252" s="102"/>
      <c r="F252" s="102"/>
      <c r="G252" s="102"/>
      <c r="H252" s="102"/>
      <c r="I252" s="102"/>
      <c r="J252" s="103"/>
      <c r="K252" s="111"/>
      <c r="L252" s="111"/>
      <c r="M252" s="111"/>
      <c r="N252" s="111"/>
      <c r="O252" s="111"/>
      <c r="P252" s="111"/>
      <c r="Q252" s="111"/>
      <c r="R252" s="106"/>
      <c r="S252" s="105"/>
      <c r="T252" s="111"/>
      <c r="U252" s="111"/>
      <c r="V252" s="111"/>
      <c r="W252" s="111"/>
      <c r="X252" s="111"/>
      <c r="Y252" s="111"/>
      <c r="Z252" s="111"/>
      <c r="AA252" s="111"/>
      <c r="AB252" s="111"/>
      <c r="AC252" s="111"/>
      <c r="AD252" s="111"/>
      <c r="AE252" s="111"/>
      <c r="AF252" s="111"/>
      <c r="AG252" s="111"/>
      <c r="AH252" s="111"/>
      <c r="AI252" s="111"/>
      <c r="AJ252" s="111"/>
      <c r="AK252" s="111"/>
      <c r="AL252" s="111"/>
      <c r="AM252" s="111"/>
      <c r="AN252" s="111"/>
      <c r="AO252" s="111"/>
      <c r="AP252" s="111"/>
      <c r="AQ252" s="111"/>
      <c r="AR252" s="111"/>
      <c r="AS252" s="111"/>
      <c r="AT252" s="111"/>
      <c r="AU252" s="111"/>
      <c r="AV252" s="105"/>
      <c r="AW252" s="105"/>
      <c r="AX252" s="111"/>
      <c r="AY252" s="104"/>
      <c r="AZ252" s="104"/>
      <c r="BA252" s="107"/>
      <c r="BB252" s="105"/>
      <c r="BC252" s="104"/>
      <c r="BD252" s="104"/>
      <c r="BE252" s="104"/>
      <c r="BF252" s="104"/>
      <c r="BG252" s="104"/>
      <c r="BS252" s="98"/>
      <c r="BT252" s="98"/>
    </row>
    <row r="253" spans="1:72">
      <c r="A253" s="102"/>
      <c r="B253" s="102"/>
      <c r="C253" s="103"/>
      <c r="D253" s="103"/>
      <c r="E253" s="102"/>
      <c r="F253" s="102"/>
      <c r="G253" s="102"/>
      <c r="H253" s="102"/>
      <c r="I253" s="102"/>
      <c r="J253" s="103"/>
      <c r="K253" s="111"/>
      <c r="L253" s="111"/>
      <c r="M253" s="111"/>
      <c r="N253" s="111"/>
      <c r="O253" s="111"/>
      <c r="P253" s="111"/>
      <c r="Q253" s="111"/>
      <c r="R253" s="106"/>
      <c r="S253" s="105"/>
      <c r="T253" s="111"/>
      <c r="U253" s="111"/>
      <c r="V253" s="111"/>
      <c r="W253" s="105"/>
      <c r="X253" s="111"/>
      <c r="Y253" s="111"/>
      <c r="Z253" s="111"/>
      <c r="AA253" s="111"/>
      <c r="AB253" s="111"/>
      <c r="AC253" s="111"/>
      <c r="AD253" s="111"/>
      <c r="AE253" s="111"/>
      <c r="AF253" s="111"/>
      <c r="AG253" s="111"/>
      <c r="AH253" s="111"/>
      <c r="AI253" s="111"/>
      <c r="AJ253" s="111"/>
      <c r="AK253" s="111"/>
      <c r="AL253" s="111"/>
      <c r="AM253" s="111"/>
      <c r="AN253" s="111"/>
      <c r="AO253" s="111"/>
      <c r="AP253" s="111"/>
      <c r="AQ253" s="111"/>
      <c r="AR253" s="111"/>
      <c r="AS253" s="111"/>
      <c r="AT253" s="111"/>
      <c r="AU253" s="111"/>
      <c r="AV253" s="105"/>
      <c r="AW253" s="105"/>
      <c r="AX253" s="111"/>
      <c r="AY253" s="104"/>
      <c r="AZ253" s="104"/>
      <c r="BA253" s="105"/>
      <c r="BB253" s="105"/>
      <c r="BC253" s="104"/>
      <c r="BD253" s="104"/>
      <c r="BE253" s="104"/>
      <c r="BF253" s="104"/>
      <c r="BG253" s="104"/>
      <c r="BH253" s="98"/>
      <c r="BI253" s="98"/>
      <c r="BJ253" s="98"/>
      <c r="BK253" s="98"/>
      <c r="BL253" s="98"/>
      <c r="BM253" s="98"/>
      <c r="BN253" s="98"/>
      <c r="BO253" s="98"/>
    </row>
    <row r="254" spans="1:72">
      <c r="A254" s="102"/>
      <c r="B254" s="102"/>
      <c r="C254" s="103"/>
      <c r="D254" s="103"/>
      <c r="E254" s="102"/>
      <c r="F254" s="102"/>
      <c r="G254" s="102"/>
      <c r="H254" s="102"/>
      <c r="I254" s="102"/>
      <c r="J254" s="103"/>
      <c r="K254" s="111"/>
      <c r="L254" s="111"/>
      <c r="M254" s="111"/>
      <c r="N254" s="105"/>
      <c r="O254" s="105"/>
      <c r="P254" s="105"/>
      <c r="Q254" s="111"/>
      <c r="R254" s="105"/>
      <c r="S254" s="105"/>
      <c r="T254" s="111"/>
      <c r="U254" s="111"/>
      <c r="V254" s="111"/>
      <c r="W254" s="105"/>
      <c r="X254" s="111"/>
      <c r="Y254" s="111"/>
      <c r="Z254" s="111"/>
      <c r="AA254" s="111"/>
      <c r="AB254" s="111"/>
      <c r="AC254" s="111"/>
      <c r="AD254" s="105"/>
      <c r="AE254" s="111"/>
      <c r="AF254" s="111"/>
      <c r="AG254" s="111"/>
      <c r="AH254" s="111"/>
      <c r="AI254" s="111"/>
      <c r="AJ254" s="111"/>
      <c r="AK254" s="111"/>
      <c r="AL254" s="111"/>
      <c r="AM254" s="111"/>
      <c r="AN254" s="111"/>
      <c r="AO254" s="111"/>
      <c r="AP254" s="111"/>
      <c r="AQ254" s="111"/>
      <c r="AR254" s="111"/>
      <c r="AS254" s="111"/>
      <c r="AT254" s="111"/>
      <c r="AU254" s="111"/>
      <c r="AV254" s="105"/>
      <c r="AW254" s="105"/>
      <c r="AX254" s="111"/>
      <c r="AY254" s="104"/>
      <c r="AZ254" s="104"/>
      <c r="BA254" s="105"/>
      <c r="BB254" s="107"/>
      <c r="BC254" s="104"/>
      <c r="BD254" s="104"/>
      <c r="BE254" s="104"/>
      <c r="BF254" s="104"/>
      <c r="BG254" s="104"/>
      <c r="BS254" s="98"/>
      <c r="BT254" s="98"/>
    </row>
    <row r="255" spans="1:72">
      <c r="A255" s="102"/>
      <c r="B255" s="102"/>
      <c r="C255" s="103"/>
      <c r="D255" s="103"/>
      <c r="E255" s="102"/>
      <c r="F255" s="102"/>
      <c r="G255" s="102"/>
      <c r="H255" s="102"/>
      <c r="I255" s="102"/>
      <c r="J255" s="103"/>
      <c r="K255" s="111"/>
      <c r="L255" s="111"/>
      <c r="M255" s="111"/>
      <c r="N255" s="111"/>
      <c r="O255" s="111"/>
      <c r="P255" s="111"/>
      <c r="Q255" s="111"/>
      <c r="R255" s="106"/>
      <c r="S255" s="105"/>
      <c r="T255" s="111"/>
      <c r="U255" s="111"/>
      <c r="V255" s="111"/>
      <c r="W255" s="111"/>
      <c r="X255" s="111"/>
      <c r="Y255" s="111"/>
      <c r="Z255" s="111"/>
      <c r="AA255" s="111"/>
      <c r="AB255" s="111"/>
      <c r="AC255" s="111"/>
      <c r="AD255" s="111"/>
      <c r="AE255" s="111"/>
      <c r="AF255" s="111"/>
      <c r="AG255" s="111"/>
      <c r="AH255" s="111"/>
      <c r="AI255" s="111"/>
      <c r="AJ255" s="111"/>
      <c r="AK255" s="111"/>
      <c r="AL255" s="111"/>
      <c r="AM255" s="111"/>
      <c r="AN255" s="111"/>
      <c r="AO255" s="111"/>
      <c r="AP255" s="111"/>
      <c r="AQ255" s="111"/>
      <c r="AR255" s="111"/>
      <c r="AS255" s="111"/>
      <c r="AT255" s="111"/>
      <c r="AU255" s="111"/>
      <c r="AV255" s="105"/>
      <c r="AW255" s="105"/>
      <c r="AX255" s="111"/>
      <c r="AY255" s="104"/>
      <c r="AZ255" s="104"/>
      <c r="BA255" s="107"/>
      <c r="BB255" s="105"/>
      <c r="BC255" s="104"/>
      <c r="BD255" s="104"/>
      <c r="BE255" s="104"/>
      <c r="BF255" s="104"/>
      <c r="BG255" s="104"/>
    </row>
    <row r="256" spans="1:72">
      <c r="A256" s="102"/>
      <c r="B256" s="102"/>
      <c r="C256" s="103"/>
      <c r="D256" s="103"/>
      <c r="E256" s="102"/>
      <c r="F256" s="102"/>
      <c r="G256" s="102"/>
      <c r="H256" s="102"/>
      <c r="I256" s="102"/>
      <c r="J256" s="103"/>
      <c r="K256" s="111"/>
      <c r="L256" s="111"/>
      <c r="M256" s="111"/>
      <c r="N256" s="105"/>
      <c r="O256" s="105"/>
      <c r="P256" s="111"/>
      <c r="Q256" s="105"/>
      <c r="R256" s="105"/>
      <c r="S256" s="105"/>
      <c r="T256" s="105"/>
      <c r="U256" s="105"/>
      <c r="V256" s="105"/>
      <c r="W256" s="105"/>
      <c r="X256" s="105"/>
      <c r="Y256" s="105"/>
      <c r="Z256" s="105"/>
      <c r="AA256" s="105"/>
      <c r="AB256" s="105"/>
      <c r="AC256" s="105"/>
      <c r="AD256" s="105"/>
      <c r="AE256" s="105"/>
      <c r="AF256" s="105"/>
      <c r="AG256" s="105"/>
      <c r="AH256" s="105"/>
      <c r="AI256" s="105"/>
      <c r="AJ256" s="105"/>
      <c r="AK256" s="105"/>
      <c r="AL256" s="111"/>
      <c r="AM256" s="111"/>
      <c r="AN256" s="111"/>
      <c r="AO256" s="111"/>
      <c r="AP256" s="111"/>
      <c r="AQ256" s="111"/>
      <c r="AR256" s="111"/>
      <c r="AS256" s="111"/>
      <c r="AT256" s="111"/>
      <c r="AU256" s="111"/>
      <c r="AV256" s="105"/>
      <c r="AW256" s="105"/>
      <c r="AX256" s="111"/>
      <c r="AY256" s="104"/>
      <c r="AZ256" s="104"/>
      <c r="BA256" s="107"/>
      <c r="BB256" s="105"/>
      <c r="BC256" s="105"/>
      <c r="BD256" s="105"/>
      <c r="BE256" s="105"/>
      <c r="BF256" s="105"/>
      <c r="BG256" s="105"/>
      <c r="BH256" s="98"/>
      <c r="BI256" s="98"/>
      <c r="BJ256" s="98"/>
      <c r="BK256" s="98"/>
      <c r="BL256" s="98"/>
      <c r="BM256" s="98"/>
      <c r="BN256" s="98"/>
      <c r="BO256" s="98"/>
      <c r="BS256" s="98"/>
      <c r="BT256" s="98"/>
    </row>
    <row r="257" spans="1:72">
      <c r="A257" s="102"/>
      <c r="B257" s="102"/>
      <c r="C257" s="103"/>
      <c r="D257" s="103"/>
      <c r="E257" s="102"/>
      <c r="F257" s="102"/>
      <c r="G257" s="102"/>
      <c r="H257" s="102"/>
      <c r="I257" s="102"/>
      <c r="J257" s="103"/>
      <c r="K257" s="111"/>
      <c r="L257" s="111"/>
      <c r="M257" s="111"/>
      <c r="N257" s="105"/>
      <c r="O257" s="111"/>
      <c r="P257" s="111"/>
      <c r="Q257" s="111"/>
      <c r="R257" s="106"/>
      <c r="S257" s="105"/>
      <c r="T257" s="111"/>
      <c r="U257" s="111"/>
      <c r="V257" s="111"/>
      <c r="W257" s="111"/>
      <c r="X257" s="111"/>
      <c r="Y257" s="111"/>
      <c r="Z257" s="111"/>
      <c r="AA257" s="111"/>
      <c r="AB257" s="111"/>
      <c r="AC257" s="111"/>
      <c r="AD257" s="111"/>
      <c r="AE257" s="111"/>
      <c r="AF257" s="111"/>
      <c r="AG257" s="111"/>
      <c r="AH257" s="111"/>
      <c r="AI257" s="111"/>
      <c r="AJ257" s="111"/>
      <c r="AK257" s="111"/>
      <c r="AL257" s="111"/>
      <c r="AM257" s="111"/>
      <c r="AN257" s="111"/>
      <c r="AO257" s="111"/>
      <c r="AP257" s="111"/>
      <c r="AQ257" s="111"/>
      <c r="AR257" s="111"/>
      <c r="AS257" s="111"/>
      <c r="AT257" s="111"/>
      <c r="AU257" s="111"/>
      <c r="AV257" s="112"/>
      <c r="AW257" s="105"/>
      <c r="AX257" s="111"/>
      <c r="AY257" s="104"/>
      <c r="AZ257" s="104"/>
      <c r="BA257" s="107"/>
      <c r="BB257" s="105"/>
      <c r="BC257" s="105"/>
      <c r="BD257" s="104"/>
      <c r="BE257" s="104"/>
      <c r="BF257" s="104"/>
      <c r="BG257" s="104"/>
      <c r="BH257" s="98"/>
      <c r="BI257" s="98"/>
      <c r="BJ257" s="98"/>
      <c r="BK257" s="98"/>
      <c r="BL257" s="98"/>
      <c r="BM257" s="98"/>
      <c r="BN257" s="98"/>
      <c r="BO257" s="98"/>
      <c r="BS257" s="98"/>
      <c r="BT257" s="98"/>
    </row>
    <row r="258" spans="1:72">
      <c r="A258" s="102"/>
      <c r="B258" s="102"/>
      <c r="C258" s="103"/>
      <c r="D258" s="103"/>
      <c r="E258" s="102"/>
      <c r="F258" s="102"/>
      <c r="G258" s="102"/>
      <c r="H258" s="102"/>
      <c r="I258" s="102"/>
      <c r="J258" s="103"/>
      <c r="K258" s="111"/>
      <c r="L258" s="111"/>
      <c r="M258" s="111"/>
      <c r="N258" s="111"/>
      <c r="O258" s="111"/>
      <c r="P258" s="111"/>
      <c r="Q258" s="111"/>
      <c r="R258" s="106"/>
      <c r="S258" s="105"/>
      <c r="T258" s="111"/>
      <c r="U258" s="111"/>
      <c r="V258" s="111"/>
      <c r="W258" s="111"/>
      <c r="X258" s="111"/>
      <c r="Y258" s="111"/>
      <c r="Z258" s="111"/>
      <c r="AA258" s="111"/>
      <c r="AB258" s="111"/>
      <c r="AC258" s="111"/>
      <c r="AD258" s="111"/>
      <c r="AE258" s="111"/>
      <c r="AF258" s="111"/>
      <c r="AG258" s="111"/>
      <c r="AH258" s="111"/>
      <c r="AI258" s="111"/>
      <c r="AJ258" s="111"/>
      <c r="AK258" s="111"/>
      <c r="AL258" s="111"/>
      <c r="AM258" s="111"/>
      <c r="AN258" s="111"/>
      <c r="AO258" s="111"/>
      <c r="AP258" s="111"/>
      <c r="AQ258" s="111"/>
      <c r="AR258" s="111"/>
      <c r="AS258" s="111"/>
      <c r="AT258" s="111"/>
      <c r="AU258" s="111"/>
      <c r="AV258" s="112"/>
      <c r="AW258" s="105"/>
      <c r="AX258" s="111"/>
      <c r="AY258" s="104"/>
      <c r="AZ258" s="104"/>
      <c r="BA258" s="107"/>
      <c r="BB258" s="105"/>
      <c r="BC258" s="104"/>
      <c r="BD258" s="104"/>
      <c r="BE258" s="104"/>
      <c r="BF258" s="104"/>
      <c r="BG258" s="104"/>
    </row>
    <row r="259" spans="1:72">
      <c r="A259" s="102"/>
      <c r="B259" s="102"/>
      <c r="C259" s="103"/>
      <c r="D259" s="103"/>
      <c r="E259" s="102"/>
      <c r="F259" s="102"/>
      <c r="G259" s="102"/>
      <c r="H259" s="102"/>
      <c r="I259" s="102"/>
      <c r="J259" s="103"/>
      <c r="K259" s="111"/>
      <c r="L259" s="111"/>
      <c r="M259" s="111"/>
      <c r="N259" s="105"/>
      <c r="O259" s="105"/>
      <c r="P259" s="105"/>
      <c r="Q259" s="111"/>
      <c r="R259" s="106"/>
      <c r="S259" s="105"/>
      <c r="T259" s="111"/>
      <c r="U259" s="111"/>
      <c r="V259" s="111"/>
      <c r="W259" s="105"/>
      <c r="X259" s="111"/>
      <c r="Y259" s="111"/>
      <c r="Z259" s="111"/>
      <c r="AA259" s="111"/>
      <c r="AB259" s="111"/>
      <c r="AC259" s="111"/>
      <c r="AD259" s="105"/>
      <c r="AE259" s="111"/>
      <c r="AF259" s="111"/>
      <c r="AG259" s="111"/>
      <c r="AH259" s="111"/>
      <c r="AI259" s="111"/>
      <c r="AJ259" s="111"/>
      <c r="AK259" s="111"/>
      <c r="AL259" s="111"/>
      <c r="AM259" s="111"/>
      <c r="AN259" s="111"/>
      <c r="AO259" s="111"/>
      <c r="AP259" s="111"/>
      <c r="AQ259" s="111"/>
      <c r="AR259" s="111"/>
      <c r="AS259" s="111"/>
      <c r="AT259" s="111"/>
      <c r="AU259" s="111"/>
      <c r="AV259" s="112"/>
      <c r="AW259" s="105"/>
      <c r="AX259" s="111"/>
      <c r="AY259" s="104"/>
      <c r="AZ259" s="104"/>
      <c r="BA259" s="107"/>
      <c r="BB259" s="105"/>
      <c r="BC259" s="104"/>
      <c r="BD259" s="104"/>
      <c r="BE259" s="104"/>
      <c r="BF259" s="104"/>
      <c r="BG259" s="104"/>
    </row>
    <row r="260" spans="1:72">
      <c r="A260" s="102"/>
      <c r="B260" s="102"/>
      <c r="C260" s="103"/>
      <c r="D260" s="103"/>
      <c r="E260" s="102"/>
      <c r="F260" s="102"/>
      <c r="G260" s="102"/>
      <c r="H260" s="102"/>
      <c r="I260" s="102"/>
      <c r="J260" s="103"/>
      <c r="K260" s="111"/>
      <c r="L260" s="111"/>
      <c r="M260" s="111"/>
      <c r="N260" s="111"/>
      <c r="O260" s="111"/>
      <c r="P260" s="111"/>
      <c r="Q260" s="111"/>
      <c r="R260" s="106"/>
      <c r="S260" s="105"/>
      <c r="T260" s="111"/>
      <c r="U260" s="111"/>
      <c r="V260" s="111"/>
      <c r="W260" s="111"/>
      <c r="X260" s="111"/>
      <c r="Y260" s="111"/>
      <c r="Z260" s="111"/>
      <c r="AA260" s="111"/>
      <c r="AB260" s="111"/>
      <c r="AC260" s="111"/>
      <c r="AD260" s="111"/>
      <c r="AE260" s="111"/>
      <c r="AF260" s="111"/>
      <c r="AG260" s="111"/>
      <c r="AH260" s="111"/>
      <c r="AI260" s="111"/>
      <c r="AJ260" s="111"/>
      <c r="AK260" s="111"/>
      <c r="AL260" s="111"/>
      <c r="AM260" s="111"/>
      <c r="AN260" s="111"/>
      <c r="AO260" s="111"/>
      <c r="AP260" s="111"/>
      <c r="AQ260" s="111"/>
      <c r="AR260" s="111"/>
      <c r="AS260" s="111"/>
      <c r="AT260" s="111"/>
      <c r="AU260" s="111"/>
      <c r="AV260" s="112"/>
      <c r="AW260" s="105"/>
      <c r="AX260" s="111"/>
      <c r="AY260" s="104"/>
      <c r="AZ260" s="104"/>
      <c r="BA260" s="107"/>
      <c r="BB260" s="105"/>
      <c r="BC260" s="104"/>
      <c r="BD260" s="104"/>
      <c r="BE260" s="104"/>
      <c r="BF260" s="104"/>
      <c r="BG260" s="104"/>
    </row>
    <row r="261" spans="1:72">
      <c r="A261" s="102"/>
      <c r="B261" s="102"/>
      <c r="C261" s="103"/>
      <c r="D261" s="103"/>
      <c r="E261" s="102"/>
      <c r="F261" s="102"/>
      <c r="G261" s="102"/>
      <c r="H261" s="102"/>
      <c r="I261" s="102"/>
      <c r="J261" s="103"/>
      <c r="K261" s="111"/>
      <c r="L261" s="111"/>
      <c r="M261" s="111"/>
      <c r="N261" s="111"/>
      <c r="O261" s="111"/>
      <c r="P261" s="111"/>
      <c r="Q261" s="111"/>
      <c r="R261" s="105"/>
      <c r="S261" s="105"/>
      <c r="T261" s="111"/>
      <c r="U261" s="111"/>
      <c r="V261" s="111"/>
      <c r="W261" s="111"/>
      <c r="X261" s="111"/>
      <c r="Y261" s="111"/>
      <c r="Z261" s="111"/>
      <c r="AA261" s="111"/>
      <c r="AB261" s="111"/>
      <c r="AC261" s="111"/>
      <c r="AD261" s="111"/>
      <c r="AE261" s="111"/>
      <c r="AF261" s="111"/>
      <c r="AG261" s="111"/>
      <c r="AH261" s="111"/>
      <c r="AI261" s="111"/>
      <c r="AJ261" s="111"/>
      <c r="AK261" s="111"/>
      <c r="AL261" s="111"/>
      <c r="AM261" s="111"/>
      <c r="AN261" s="111"/>
      <c r="AO261" s="111"/>
      <c r="AP261" s="111"/>
      <c r="AQ261" s="111"/>
      <c r="AR261" s="111"/>
      <c r="AS261" s="111"/>
      <c r="AT261" s="111"/>
      <c r="AU261" s="111"/>
      <c r="AV261" s="105"/>
      <c r="AW261" s="105"/>
      <c r="AX261" s="111"/>
      <c r="AY261" s="104"/>
      <c r="AZ261" s="104"/>
      <c r="BA261" s="107"/>
      <c r="BB261" s="105"/>
      <c r="BC261" s="104"/>
      <c r="BD261" s="104"/>
      <c r="BE261" s="104"/>
      <c r="BF261" s="104"/>
      <c r="BG261" s="104"/>
      <c r="BH261" s="98"/>
      <c r="BI261" s="98"/>
      <c r="BJ261" s="98"/>
      <c r="BK261" s="98"/>
      <c r="BL261" s="98"/>
      <c r="BM261" s="98"/>
      <c r="BN261" s="98"/>
      <c r="BO261" s="98"/>
    </row>
    <row r="262" spans="1:72">
      <c r="A262" s="102"/>
      <c r="B262" s="102"/>
      <c r="C262" s="103"/>
      <c r="D262" s="103"/>
      <c r="E262" s="102"/>
      <c r="F262" s="102"/>
      <c r="G262" s="102"/>
      <c r="H262" s="102"/>
      <c r="I262" s="102"/>
      <c r="J262" s="103"/>
      <c r="K262" s="111"/>
      <c r="L262" s="111"/>
      <c r="M262" s="111"/>
      <c r="N262" s="111"/>
      <c r="O262" s="111"/>
      <c r="P262" s="111"/>
      <c r="Q262" s="111"/>
      <c r="R262" s="106"/>
      <c r="S262" s="105"/>
      <c r="T262" s="111"/>
      <c r="U262" s="111"/>
      <c r="V262" s="111"/>
      <c r="W262" s="111"/>
      <c r="X262" s="111"/>
      <c r="Y262" s="111"/>
      <c r="Z262" s="111"/>
      <c r="AA262" s="111"/>
      <c r="AB262" s="111"/>
      <c r="AC262" s="111"/>
      <c r="AD262" s="111"/>
      <c r="AE262" s="111"/>
      <c r="AF262" s="111"/>
      <c r="AG262" s="111"/>
      <c r="AH262" s="111"/>
      <c r="AI262" s="111"/>
      <c r="AJ262" s="111"/>
      <c r="AK262" s="111"/>
      <c r="AL262" s="111"/>
      <c r="AM262" s="111"/>
      <c r="AN262" s="111"/>
      <c r="AO262" s="111"/>
      <c r="AP262" s="111"/>
      <c r="AQ262" s="111"/>
      <c r="AR262" s="111"/>
      <c r="AS262" s="111"/>
      <c r="AT262" s="111"/>
      <c r="AU262" s="111"/>
      <c r="AV262" s="105"/>
      <c r="AW262" s="105"/>
      <c r="AX262" s="111"/>
      <c r="AY262" s="104"/>
      <c r="AZ262" s="104"/>
      <c r="BA262" s="107"/>
      <c r="BB262" s="107"/>
      <c r="BC262" s="104"/>
      <c r="BD262" s="104"/>
      <c r="BE262" s="104"/>
      <c r="BF262" s="104"/>
      <c r="BG262" s="104"/>
      <c r="BH262" s="98"/>
      <c r="BI262" s="98"/>
      <c r="BJ262" s="98"/>
      <c r="BK262" s="98"/>
      <c r="BL262" s="98"/>
      <c r="BM262" s="98"/>
      <c r="BN262" s="98"/>
      <c r="BO262" s="98"/>
      <c r="BS262" s="98"/>
      <c r="BT262" s="98"/>
    </row>
    <row r="263" spans="1:72">
      <c r="A263" s="102"/>
      <c r="B263" s="102"/>
      <c r="C263" s="103"/>
      <c r="D263" s="103"/>
      <c r="E263" s="102"/>
      <c r="F263" s="102"/>
      <c r="G263" s="102"/>
      <c r="H263" s="102"/>
      <c r="I263" s="102"/>
      <c r="J263" s="103"/>
      <c r="K263" s="111"/>
      <c r="L263" s="111"/>
      <c r="M263" s="111"/>
      <c r="N263" s="111"/>
      <c r="O263" s="111"/>
      <c r="P263" s="111"/>
      <c r="Q263" s="111"/>
      <c r="R263" s="106"/>
      <c r="S263" s="105"/>
      <c r="T263" s="111"/>
      <c r="U263" s="111"/>
      <c r="V263" s="111"/>
      <c r="W263" s="111"/>
      <c r="X263" s="111"/>
      <c r="Y263" s="111"/>
      <c r="Z263" s="111"/>
      <c r="AA263" s="111"/>
      <c r="AB263" s="111"/>
      <c r="AC263" s="111"/>
      <c r="AD263" s="111"/>
      <c r="AE263" s="111"/>
      <c r="AF263" s="111"/>
      <c r="AG263" s="111"/>
      <c r="AH263" s="111"/>
      <c r="AI263" s="111"/>
      <c r="AJ263" s="111"/>
      <c r="AK263" s="111"/>
      <c r="AL263" s="111"/>
      <c r="AM263" s="111"/>
      <c r="AN263" s="111"/>
      <c r="AO263" s="111"/>
      <c r="AP263" s="111"/>
      <c r="AQ263" s="111"/>
      <c r="AR263" s="111"/>
      <c r="AS263" s="111"/>
      <c r="AT263" s="111"/>
      <c r="AU263" s="111"/>
      <c r="AV263" s="112"/>
      <c r="AW263" s="105"/>
      <c r="AX263" s="111"/>
      <c r="AY263" s="104"/>
      <c r="AZ263" s="104"/>
      <c r="BA263" s="107"/>
      <c r="BB263" s="105"/>
      <c r="BC263" s="104"/>
      <c r="BD263" s="104"/>
      <c r="BE263" s="104"/>
      <c r="BF263" s="104"/>
      <c r="BG263" s="104"/>
      <c r="BS263" s="98"/>
      <c r="BT263" s="98"/>
    </row>
    <row r="264" spans="1:72">
      <c r="A264" s="102"/>
      <c r="B264" s="102"/>
      <c r="C264" s="103"/>
      <c r="D264" s="103"/>
      <c r="E264" s="102"/>
      <c r="F264" s="102"/>
      <c r="G264" s="102"/>
      <c r="H264" s="102"/>
      <c r="I264" s="102"/>
      <c r="J264" s="103"/>
      <c r="K264" s="111"/>
      <c r="L264" s="111"/>
      <c r="M264" s="111"/>
      <c r="N264" s="111"/>
      <c r="O264" s="111"/>
      <c r="P264" s="111"/>
      <c r="Q264" s="111"/>
      <c r="R264" s="106"/>
      <c r="S264" s="106"/>
      <c r="T264" s="111"/>
      <c r="U264" s="111"/>
      <c r="V264" s="111"/>
      <c r="W264" s="111"/>
      <c r="X264" s="111"/>
      <c r="Y264" s="111"/>
      <c r="Z264" s="111"/>
      <c r="AA264" s="111"/>
      <c r="AB264" s="111"/>
      <c r="AC264" s="111"/>
      <c r="AD264" s="111"/>
      <c r="AE264" s="111"/>
      <c r="AF264" s="111"/>
      <c r="AG264" s="111"/>
      <c r="AH264" s="111"/>
      <c r="AI264" s="111"/>
      <c r="AJ264" s="111"/>
      <c r="AK264" s="111"/>
      <c r="AL264" s="111"/>
      <c r="AM264" s="111"/>
      <c r="AN264" s="111"/>
      <c r="AO264" s="111"/>
      <c r="AP264" s="111"/>
      <c r="AQ264" s="105"/>
      <c r="AR264" s="105"/>
      <c r="AS264" s="105"/>
      <c r="AT264" s="105"/>
      <c r="AU264" s="105"/>
      <c r="AV264" s="112"/>
      <c r="AW264" s="112"/>
      <c r="AX264" s="111"/>
      <c r="AY264" s="104"/>
      <c r="AZ264" s="104"/>
      <c r="BA264" s="107"/>
      <c r="BB264" s="105"/>
      <c r="BC264" s="104"/>
      <c r="BD264" s="104"/>
      <c r="BE264" s="104"/>
      <c r="BF264" s="104"/>
      <c r="BG264" s="104"/>
      <c r="BS264" s="98"/>
      <c r="BT264" s="98"/>
    </row>
    <row r="265" spans="1:72">
      <c r="A265" s="102"/>
      <c r="B265" s="102"/>
      <c r="C265" s="103"/>
      <c r="D265" s="103"/>
      <c r="E265" s="102"/>
      <c r="F265" s="102"/>
      <c r="G265" s="102"/>
      <c r="H265" s="102"/>
      <c r="I265" s="102"/>
      <c r="J265" s="103"/>
      <c r="K265" s="111"/>
      <c r="L265" s="111"/>
      <c r="M265" s="111"/>
      <c r="N265" s="111"/>
      <c r="O265" s="111"/>
      <c r="P265" s="111"/>
      <c r="Q265" s="111"/>
      <c r="R265" s="106"/>
      <c r="S265" s="105"/>
      <c r="T265" s="111"/>
      <c r="U265" s="111"/>
      <c r="V265" s="111"/>
      <c r="W265" s="111"/>
      <c r="X265" s="111"/>
      <c r="Y265" s="111"/>
      <c r="Z265" s="111"/>
      <c r="AA265" s="111"/>
      <c r="AB265" s="111"/>
      <c r="AC265" s="111"/>
      <c r="AD265" s="111"/>
      <c r="AE265" s="111"/>
      <c r="AF265" s="111"/>
      <c r="AG265" s="111"/>
      <c r="AH265" s="111"/>
      <c r="AI265" s="111"/>
      <c r="AJ265" s="111"/>
      <c r="AK265" s="111"/>
      <c r="AL265" s="111"/>
      <c r="AM265" s="111"/>
      <c r="AN265" s="111"/>
      <c r="AO265" s="111"/>
      <c r="AP265" s="111"/>
      <c r="AQ265" s="111"/>
      <c r="AR265" s="111"/>
      <c r="AS265" s="111"/>
      <c r="AT265" s="111"/>
      <c r="AU265" s="111"/>
      <c r="AV265" s="112"/>
      <c r="AW265" s="105"/>
      <c r="AX265" s="111"/>
      <c r="AY265" s="104"/>
      <c r="AZ265" s="104"/>
      <c r="BA265" s="105"/>
      <c r="BB265" s="105"/>
      <c r="BC265" s="104"/>
      <c r="BD265" s="104"/>
      <c r="BE265" s="104"/>
      <c r="BF265" s="104"/>
      <c r="BG265" s="104"/>
      <c r="BS265" s="98"/>
      <c r="BT265" s="98"/>
    </row>
    <row r="266" spans="1:72">
      <c r="A266" s="102"/>
      <c r="B266" s="102"/>
      <c r="C266" s="103"/>
      <c r="D266" s="103"/>
      <c r="E266" s="102"/>
      <c r="F266" s="102"/>
      <c r="G266" s="102"/>
      <c r="H266" s="102"/>
      <c r="I266" s="102"/>
      <c r="J266" s="103"/>
      <c r="K266" s="111"/>
      <c r="L266" s="111"/>
      <c r="M266" s="111"/>
      <c r="N266" s="111"/>
      <c r="O266" s="111"/>
      <c r="P266" s="111"/>
      <c r="Q266" s="111"/>
      <c r="R266" s="106"/>
      <c r="S266" s="105"/>
      <c r="T266" s="111"/>
      <c r="U266" s="111"/>
      <c r="V266" s="111"/>
      <c r="W266" s="111"/>
      <c r="X266" s="111"/>
      <c r="Y266" s="111"/>
      <c r="Z266" s="111"/>
      <c r="AA266" s="111"/>
      <c r="AB266" s="111"/>
      <c r="AC266" s="111"/>
      <c r="AD266" s="111"/>
      <c r="AE266" s="111"/>
      <c r="AF266" s="111"/>
      <c r="AG266" s="111"/>
      <c r="AH266" s="111"/>
      <c r="AI266" s="111"/>
      <c r="AJ266" s="111"/>
      <c r="AK266" s="111"/>
      <c r="AL266" s="111"/>
      <c r="AM266" s="111"/>
      <c r="AN266" s="111"/>
      <c r="AO266" s="111"/>
      <c r="AP266" s="111"/>
      <c r="AQ266" s="111"/>
      <c r="AR266" s="111"/>
      <c r="AS266" s="111"/>
      <c r="AT266" s="111"/>
      <c r="AU266" s="111"/>
      <c r="AV266" s="105"/>
      <c r="AW266" s="105"/>
      <c r="AX266" s="111"/>
      <c r="AY266" s="104"/>
      <c r="AZ266" s="104"/>
      <c r="BA266" s="105"/>
      <c r="BB266" s="105"/>
      <c r="BC266" s="104"/>
      <c r="BD266" s="104"/>
      <c r="BE266" s="104"/>
      <c r="BF266" s="104"/>
      <c r="BG266" s="104"/>
      <c r="BS266" s="98"/>
      <c r="BT266" s="98"/>
    </row>
    <row r="267" spans="1:72">
      <c r="A267" s="102"/>
      <c r="B267" s="102"/>
      <c r="C267" s="103"/>
      <c r="D267" s="103"/>
      <c r="E267" s="102"/>
      <c r="F267" s="102"/>
      <c r="G267" s="102"/>
      <c r="H267" s="102"/>
      <c r="I267" s="102"/>
      <c r="J267" s="103"/>
      <c r="K267" s="111"/>
      <c r="L267" s="111"/>
      <c r="M267" s="111"/>
      <c r="N267" s="111"/>
      <c r="O267" s="111"/>
      <c r="P267" s="111"/>
      <c r="Q267" s="111"/>
      <c r="R267" s="106"/>
      <c r="S267" s="105"/>
      <c r="T267" s="111"/>
      <c r="U267" s="111"/>
      <c r="V267" s="111"/>
      <c r="W267" s="111"/>
      <c r="X267" s="111"/>
      <c r="Y267" s="111"/>
      <c r="Z267" s="111"/>
      <c r="AA267" s="111"/>
      <c r="AB267" s="111"/>
      <c r="AC267" s="111"/>
      <c r="AD267" s="111"/>
      <c r="AE267" s="111"/>
      <c r="AF267" s="111"/>
      <c r="AG267" s="111"/>
      <c r="AH267" s="111"/>
      <c r="AI267" s="111"/>
      <c r="AJ267" s="111"/>
      <c r="AK267" s="111"/>
      <c r="AL267" s="111"/>
      <c r="AM267" s="111"/>
      <c r="AN267" s="111"/>
      <c r="AO267" s="111"/>
      <c r="AP267" s="111"/>
      <c r="AQ267" s="111"/>
      <c r="AR267" s="111"/>
      <c r="AS267" s="111"/>
      <c r="AT267" s="111"/>
      <c r="AU267" s="111"/>
      <c r="AV267" s="105"/>
      <c r="AW267" s="105"/>
      <c r="AX267" s="111"/>
      <c r="AY267" s="104"/>
      <c r="AZ267" s="104"/>
      <c r="BA267" s="105"/>
      <c r="BB267" s="105"/>
      <c r="BC267" s="104"/>
      <c r="BD267" s="104"/>
      <c r="BE267" s="104"/>
      <c r="BF267" s="104"/>
      <c r="BG267" s="104"/>
      <c r="BS267" s="98"/>
      <c r="BT267" s="98"/>
    </row>
    <row r="268" spans="1:72">
      <c r="A268" s="102"/>
      <c r="B268" s="102"/>
      <c r="C268" s="103"/>
      <c r="D268" s="103"/>
      <c r="E268" s="102"/>
      <c r="F268" s="102"/>
      <c r="G268" s="102"/>
      <c r="H268" s="102"/>
      <c r="I268" s="102"/>
      <c r="J268" s="103"/>
      <c r="K268" s="111"/>
      <c r="L268" s="111"/>
      <c r="M268" s="111"/>
      <c r="N268" s="111"/>
      <c r="O268" s="111"/>
      <c r="P268" s="111"/>
      <c r="Q268" s="111"/>
      <c r="R268" s="105"/>
      <c r="S268" s="105"/>
      <c r="T268" s="111"/>
      <c r="U268" s="111"/>
      <c r="V268" s="111"/>
      <c r="W268" s="105"/>
      <c r="X268" s="111"/>
      <c r="Y268" s="111"/>
      <c r="Z268" s="111"/>
      <c r="AA268" s="111"/>
      <c r="AB268" s="111"/>
      <c r="AC268" s="111"/>
      <c r="AD268" s="111"/>
      <c r="AE268" s="111"/>
      <c r="AF268" s="111"/>
      <c r="AG268" s="111"/>
      <c r="AH268" s="111"/>
      <c r="AI268" s="111"/>
      <c r="AJ268" s="111"/>
      <c r="AK268" s="111"/>
      <c r="AL268" s="111"/>
      <c r="AM268" s="111"/>
      <c r="AN268" s="111"/>
      <c r="AO268" s="111"/>
      <c r="AP268" s="111"/>
      <c r="AQ268" s="111"/>
      <c r="AR268" s="111"/>
      <c r="AS268" s="111"/>
      <c r="AT268" s="111"/>
      <c r="AU268" s="111"/>
      <c r="AV268" s="105"/>
      <c r="AW268" s="105"/>
      <c r="AX268" s="111"/>
      <c r="AY268" s="104"/>
      <c r="AZ268" s="104"/>
      <c r="BA268" s="107"/>
      <c r="BB268" s="105"/>
      <c r="BC268" s="104"/>
      <c r="BD268" s="104"/>
      <c r="BE268" s="104"/>
      <c r="BF268" s="104"/>
      <c r="BG268" s="104"/>
      <c r="BS268" s="98"/>
      <c r="BT268" s="98"/>
    </row>
    <row r="269" spans="1:72">
      <c r="A269" s="102"/>
      <c r="B269" s="102"/>
      <c r="C269" s="103"/>
      <c r="D269" s="103"/>
      <c r="E269" s="102"/>
      <c r="F269" s="102"/>
      <c r="G269" s="102"/>
      <c r="H269" s="102"/>
      <c r="I269" s="102"/>
      <c r="J269" s="103"/>
      <c r="K269" s="111"/>
      <c r="L269" s="111"/>
      <c r="M269" s="111"/>
      <c r="N269" s="105"/>
      <c r="O269" s="105"/>
      <c r="P269" s="105"/>
      <c r="Q269" s="111"/>
      <c r="R269" s="106"/>
      <c r="S269" s="105"/>
      <c r="T269" s="111"/>
      <c r="U269" s="111"/>
      <c r="V269" s="111"/>
      <c r="W269" s="105"/>
      <c r="X269" s="111"/>
      <c r="Y269" s="111"/>
      <c r="Z269" s="111"/>
      <c r="AA269" s="111"/>
      <c r="AB269" s="111"/>
      <c r="AC269" s="111"/>
      <c r="AD269" s="105"/>
      <c r="AE269" s="111"/>
      <c r="AF269" s="111"/>
      <c r="AG269" s="111"/>
      <c r="AH269" s="111"/>
      <c r="AI269" s="111"/>
      <c r="AJ269" s="111"/>
      <c r="AK269" s="111"/>
      <c r="AL269" s="111"/>
      <c r="AM269" s="111"/>
      <c r="AN269" s="111"/>
      <c r="AO269" s="111"/>
      <c r="AP269" s="111"/>
      <c r="AQ269" s="111"/>
      <c r="AR269" s="111"/>
      <c r="AS269" s="111"/>
      <c r="AT269" s="111"/>
      <c r="AU269" s="111"/>
      <c r="AV269" s="112"/>
      <c r="AW269" s="105"/>
      <c r="AX269" s="111"/>
      <c r="AY269" s="104"/>
      <c r="AZ269" s="104"/>
      <c r="BA269" s="107"/>
      <c r="BB269" s="105"/>
      <c r="BC269" s="104"/>
      <c r="BD269" s="104"/>
      <c r="BE269" s="104"/>
      <c r="BF269" s="104"/>
      <c r="BG269" s="104"/>
      <c r="BS269" s="98"/>
      <c r="BT269" s="98"/>
    </row>
    <row r="270" spans="1:72">
      <c r="A270" s="102"/>
      <c r="B270" s="102"/>
      <c r="C270" s="103"/>
      <c r="D270" s="103"/>
      <c r="E270" s="102"/>
      <c r="F270" s="102"/>
      <c r="G270" s="102"/>
      <c r="H270" s="102"/>
      <c r="I270" s="102"/>
      <c r="J270" s="103"/>
      <c r="K270" s="111"/>
      <c r="L270" s="111"/>
      <c r="M270" s="111"/>
      <c r="N270" s="105"/>
      <c r="O270" s="111"/>
      <c r="P270" s="111"/>
      <c r="Q270" s="111"/>
      <c r="R270" s="106"/>
      <c r="S270" s="105"/>
      <c r="T270" s="111"/>
      <c r="U270" s="111"/>
      <c r="V270" s="111"/>
      <c r="W270" s="111"/>
      <c r="X270" s="111"/>
      <c r="Y270" s="111"/>
      <c r="Z270" s="111"/>
      <c r="AA270" s="111"/>
      <c r="AB270" s="111"/>
      <c r="AC270" s="111"/>
      <c r="AD270" s="111"/>
      <c r="AE270" s="111"/>
      <c r="AF270" s="111"/>
      <c r="AG270" s="111"/>
      <c r="AH270" s="111"/>
      <c r="AI270" s="111"/>
      <c r="AJ270" s="111"/>
      <c r="AK270" s="111"/>
      <c r="AL270" s="111"/>
      <c r="AM270" s="111"/>
      <c r="AN270" s="111"/>
      <c r="AO270" s="111"/>
      <c r="AP270" s="111"/>
      <c r="AQ270" s="111"/>
      <c r="AR270" s="111"/>
      <c r="AS270" s="111"/>
      <c r="AT270" s="111"/>
      <c r="AU270" s="111"/>
      <c r="AV270" s="105"/>
      <c r="AW270" s="105"/>
      <c r="AX270" s="111"/>
      <c r="AY270" s="104"/>
      <c r="AZ270" s="104"/>
      <c r="BA270" s="107"/>
      <c r="BB270" s="105"/>
      <c r="BC270" s="104"/>
      <c r="BD270" s="104"/>
      <c r="BE270" s="104"/>
      <c r="BF270" s="104"/>
      <c r="BG270" s="104"/>
      <c r="BS270" s="98"/>
      <c r="BT270" s="98"/>
    </row>
    <row r="271" spans="1:72">
      <c r="A271" s="102"/>
      <c r="B271" s="102"/>
      <c r="C271" s="103"/>
      <c r="D271" s="103"/>
      <c r="E271" s="102"/>
      <c r="F271" s="102"/>
      <c r="G271" s="102"/>
      <c r="H271" s="102"/>
      <c r="I271" s="102"/>
      <c r="J271" s="103"/>
      <c r="K271" s="111"/>
      <c r="L271" s="111"/>
      <c r="M271" s="111"/>
      <c r="N271" s="111"/>
      <c r="O271" s="111"/>
      <c r="P271" s="111"/>
      <c r="Q271" s="111"/>
      <c r="R271" s="106"/>
      <c r="S271" s="105"/>
      <c r="T271" s="111"/>
      <c r="U271" s="111"/>
      <c r="V271" s="111"/>
      <c r="W271" s="111"/>
      <c r="X271" s="111"/>
      <c r="Y271" s="111"/>
      <c r="Z271" s="111"/>
      <c r="AA271" s="111"/>
      <c r="AB271" s="111"/>
      <c r="AC271" s="111"/>
      <c r="AD271" s="111"/>
      <c r="AE271" s="111"/>
      <c r="AF271" s="111"/>
      <c r="AG271" s="111"/>
      <c r="AH271" s="111"/>
      <c r="AI271" s="111"/>
      <c r="AJ271" s="111"/>
      <c r="AK271" s="111"/>
      <c r="AL271" s="111"/>
      <c r="AM271" s="111"/>
      <c r="AN271" s="111"/>
      <c r="AO271" s="111"/>
      <c r="AP271" s="111"/>
      <c r="AQ271" s="111"/>
      <c r="AR271" s="111"/>
      <c r="AS271" s="111"/>
      <c r="AT271" s="111"/>
      <c r="AU271" s="111"/>
      <c r="AV271" s="105"/>
      <c r="AW271" s="105"/>
      <c r="AX271" s="111"/>
      <c r="AY271" s="104"/>
      <c r="AZ271" s="104"/>
      <c r="BA271" s="107"/>
      <c r="BB271" s="105"/>
      <c r="BC271" s="104"/>
      <c r="BD271" s="104"/>
      <c r="BE271" s="104"/>
      <c r="BF271" s="104"/>
      <c r="BG271" s="104"/>
      <c r="BH271" s="98"/>
      <c r="BI271" s="98"/>
      <c r="BJ271" s="98"/>
      <c r="BK271" s="98"/>
      <c r="BL271" s="98"/>
      <c r="BM271" s="98"/>
      <c r="BN271" s="98"/>
      <c r="BO271" s="98"/>
      <c r="BS271" s="98"/>
      <c r="BT271" s="98"/>
    </row>
    <row r="272" spans="1:72">
      <c r="A272" s="102"/>
      <c r="B272" s="102"/>
      <c r="C272" s="103"/>
      <c r="D272" s="103"/>
      <c r="E272" s="102"/>
      <c r="F272" s="102"/>
      <c r="G272" s="102"/>
      <c r="H272" s="102"/>
      <c r="I272" s="102"/>
      <c r="J272" s="103"/>
      <c r="K272" s="111"/>
      <c r="L272" s="111"/>
      <c r="M272" s="111"/>
      <c r="N272" s="111"/>
      <c r="O272" s="111"/>
      <c r="P272" s="111"/>
      <c r="Q272" s="111"/>
      <c r="R272" s="105"/>
      <c r="S272" s="105"/>
      <c r="T272" s="111"/>
      <c r="U272" s="111"/>
      <c r="V272" s="111"/>
      <c r="W272" s="111"/>
      <c r="X272" s="111"/>
      <c r="Y272" s="111"/>
      <c r="Z272" s="111"/>
      <c r="AA272" s="111"/>
      <c r="AB272" s="111"/>
      <c r="AC272" s="111"/>
      <c r="AD272" s="111"/>
      <c r="AE272" s="111"/>
      <c r="AF272" s="111"/>
      <c r="AG272" s="111"/>
      <c r="AH272" s="111"/>
      <c r="AI272" s="111"/>
      <c r="AJ272" s="111"/>
      <c r="AK272" s="111"/>
      <c r="AL272" s="111"/>
      <c r="AM272" s="111"/>
      <c r="AN272" s="111"/>
      <c r="AO272" s="111"/>
      <c r="AP272" s="111"/>
      <c r="AQ272" s="111"/>
      <c r="AR272" s="111"/>
      <c r="AS272" s="111"/>
      <c r="AT272" s="111"/>
      <c r="AU272" s="111"/>
      <c r="AV272" s="105"/>
      <c r="AW272" s="105"/>
      <c r="AX272" s="111"/>
      <c r="AY272" s="104"/>
      <c r="AZ272" s="104"/>
      <c r="BA272" s="107"/>
      <c r="BB272" s="105"/>
      <c r="BC272" s="104"/>
      <c r="BD272" s="104"/>
      <c r="BE272" s="104"/>
      <c r="BF272" s="104"/>
      <c r="BG272" s="104"/>
      <c r="BS272" s="98"/>
      <c r="BT272" s="98"/>
    </row>
    <row r="273" spans="1:72">
      <c r="A273" s="102"/>
      <c r="B273" s="102"/>
      <c r="C273" s="103"/>
      <c r="D273" s="103"/>
      <c r="E273" s="102"/>
      <c r="F273" s="102"/>
      <c r="G273" s="102"/>
      <c r="H273" s="102"/>
      <c r="I273" s="102"/>
      <c r="J273" s="103"/>
      <c r="K273" s="111"/>
      <c r="L273" s="111"/>
      <c r="M273" s="111"/>
      <c r="N273" s="111"/>
      <c r="O273" s="111"/>
      <c r="P273" s="111"/>
      <c r="Q273" s="111"/>
      <c r="R273" s="105"/>
      <c r="S273" s="105"/>
      <c r="T273" s="111"/>
      <c r="U273" s="111"/>
      <c r="V273" s="111"/>
      <c r="W273" s="111"/>
      <c r="X273" s="111"/>
      <c r="Y273" s="111"/>
      <c r="Z273" s="111"/>
      <c r="AA273" s="111"/>
      <c r="AB273" s="111"/>
      <c r="AC273" s="111"/>
      <c r="AD273" s="111"/>
      <c r="AE273" s="111"/>
      <c r="AF273" s="111"/>
      <c r="AG273" s="111"/>
      <c r="AH273" s="111"/>
      <c r="AI273" s="111"/>
      <c r="AJ273" s="111"/>
      <c r="AK273" s="111"/>
      <c r="AL273" s="111"/>
      <c r="AM273" s="111"/>
      <c r="AN273" s="111"/>
      <c r="AO273" s="111"/>
      <c r="AP273" s="111"/>
      <c r="AQ273" s="111"/>
      <c r="AR273" s="111"/>
      <c r="AS273" s="111"/>
      <c r="AT273" s="111"/>
      <c r="AU273" s="111"/>
      <c r="AV273" s="105"/>
      <c r="AW273" s="105"/>
      <c r="AX273" s="111"/>
      <c r="AY273" s="104"/>
      <c r="AZ273" s="104"/>
      <c r="BA273" s="105"/>
      <c r="BB273" s="105"/>
      <c r="BC273" s="104"/>
      <c r="BD273" s="104"/>
      <c r="BE273" s="104"/>
      <c r="BF273" s="104"/>
      <c r="BG273" s="104"/>
      <c r="BS273" s="98"/>
      <c r="BT273" s="98"/>
    </row>
    <row r="274" spans="1:72">
      <c r="A274" s="102"/>
      <c r="B274" s="102"/>
      <c r="C274" s="103"/>
      <c r="D274" s="103"/>
      <c r="E274" s="102"/>
      <c r="F274" s="102"/>
      <c r="G274" s="102"/>
      <c r="H274" s="102"/>
      <c r="I274" s="102"/>
      <c r="J274" s="103"/>
      <c r="K274" s="111"/>
      <c r="L274" s="111"/>
      <c r="M274" s="111"/>
      <c r="N274" s="105"/>
      <c r="O274" s="105"/>
      <c r="P274" s="105"/>
      <c r="Q274" s="111"/>
      <c r="R274" s="105"/>
      <c r="S274" s="105"/>
      <c r="T274" s="111"/>
      <c r="U274" s="111"/>
      <c r="V274" s="111"/>
      <c r="W274" s="105"/>
      <c r="X274" s="111"/>
      <c r="Y274" s="111"/>
      <c r="Z274" s="111"/>
      <c r="AA274" s="111"/>
      <c r="AB274" s="111"/>
      <c r="AC274" s="111"/>
      <c r="AD274" s="105"/>
      <c r="AE274" s="111"/>
      <c r="AF274" s="111"/>
      <c r="AG274" s="111"/>
      <c r="AH274" s="111"/>
      <c r="AI274" s="111"/>
      <c r="AJ274" s="111"/>
      <c r="AK274" s="111"/>
      <c r="AL274" s="111"/>
      <c r="AM274" s="111"/>
      <c r="AN274" s="111"/>
      <c r="AO274" s="111"/>
      <c r="AP274" s="111"/>
      <c r="AQ274" s="111"/>
      <c r="AR274" s="111"/>
      <c r="AS274" s="111"/>
      <c r="AT274" s="111"/>
      <c r="AU274" s="111"/>
      <c r="AV274" s="112"/>
      <c r="AW274" s="105"/>
      <c r="AX274" s="111"/>
      <c r="AY274" s="104"/>
      <c r="AZ274" s="104"/>
      <c r="BA274" s="105"/>
      <c r="BB274" s="105"/>
      <c r="BC274" s="104"/>
      <c r="BD274" s="104"/>
      <c r="BE274" s="104"/>
      <c r="BF274" s="104"/>
      <c r="BG274" s="104"/>
      <c r="BS274" s="98"/>
      <c r="BT274" s="98"/>
    </row>
    <row r="275" spans="1:72">
      <c r="A275" s="102"/>
      <c r="B275" s="102"/>
      <c r="C275" s="103"/>
      <c r="D275" s="103"/>
      <c r="E275" s="102"/>
      <c r="F275" s="102"/>
      <c r="G275" s="102"/>
      <c r="H275" s="102"/>
      <c r="I275" s="102"/>
      <c r="J275" s="103"/>
      <c r="K275" s="111"/>
      <c r="L275" s="111"/>
      <c r="M275" s="111"/>
      <c r="N275" s="105"/>
      <c r="O275" s="105"/>
      <c r="P275" s="105"/>
      <c r="Q275" s="111"/>
      <c r="R275" s="106"/>
      <c r="S275" s="105"/>
      <c r="T275" s="111"/>
      <c r="U275" s="111"/>
      <c r="V275" s="111"/>
      <c r="W275" s="111"/>
      <c r="X275" s="111"/>
      <c r="Y275" s="111"/>
      <c r="Z275" s="111"/>
      <c r="AA275" s="111"/>
      <c r="AB275" s="111"/>
      <c r="AC275" s="111"/>
      <c r="AD275" s="111"/>
      <c r="AE275" s="111"/>
      <c r="AF275" s="111"/>
      <c r="AG275" s="111"/>
      <c r="AH275" s="111"/>
      <c r="AI275" s="111"/>
      <c r="AJ275" s="111"/>
      <c r="AK275" s="111"/>
      <c r="AL275" s="111"/>
      <c r="AM275" s="111"/>
      <c r="AN275" s="111"/>
      <c r="AO275" s="111"/>
      <c r="AP275" s="111"/>
      <c r="AQ275" s="111"/>
      <c r="AR275" s="111"/>
      <c r="AS275" s="111"/>
      <c r="AT275" s="111"/>
      <c r="AU275" s="111"/>
      <c r="AV275" s="112"/>
      <c r="AW275" s="105"/>
      <c r="AX275" s="111"/>
      <c r="AY275" s="104"/>
      <c r="AZ275" s="104"/>
      <c r="BA275" s="107"/>
      <c r="BB275" s="105"/>
      <c r="BC275" s="104"/>
      <c r="BD275" s="104"/>
      <c r="BE275" s="104"/>
      <c r="BF275" s="104"/>
      <c r="BG275" s="104"/>
    </row>
    <row r="276" spans="1:72">
      <c r="A276" s="102"/>
      <c r="B276" s="102"/>
      <c r="C276" s="103"/>
      <c r="D276" s="103"/>
      <c r="E276" s="102"/>
      <c r="F276" s="102"/>
      <c r="G276" s="102"/>
      <c r="H276" s="102"/>
      <c r="I276" s="102"/>
      <c r="J276" s="103"/>
      <c r="K276" s="111"/>
      <c r="L276" s="111"/>
      <c r="M276" s="111"/>
      <c r="N276" s="105"/>
      <c r="O276" s="105"/>
      <c r="P276" s="105"/>
      <c r="Q276" s="111"/>
      <c r="R276" s="106"/>
      <c r="S276" s="105"/>
      <c r="T276" s="111"/>
      <c r="U276" s="111"/>
      <c r="V276" s="111"/>
      <c r="W276" s="111"/>
      <c r="X276" s="111"/>
      <c r="Y276" s="111"/>
      <c r="Z276" s="111"/>
      <c r="AA276" s="111"/>
      <c r="AB276" s="111"/>
      <c r="AC276" s="111"/>
      <c r="AD276" s="111"/>
      <c r="AE276" s="111"/>
      <c r="AF276" s="111"/>
      <c r="AG276" s="111"/>
      <c r="AH276" s="111"/>
      <c r="AI276" s="111"/>
      <c r="AJ276" s="111"/>
      <c r="AK276" s="111"/>
      <c r="AL276" s="111"/>
      <c r="AM276" s="111"/>
      <c r="AN276" s="111"/>
      <c r="AO276" s="111"/>
      <c r="AP276" s="111"/>
      <c r="AQ276" s="111"/>
      <c r="AR276" s="111"/>
      <c r="AS276" s="111"/>
      <c r="AT276" s="111"/>
      <c r="AU276" s="111"/>
      <c r="AV276" s="105"/>
      <c r="AW276" s="105"/>
      <c r="AX276" s="111"/>
      <c r="AY276" s="104"/>
      <c r="AZ276" s="104"/>
      <c r="BA276" s="107"/>
      <c r="BB276" s="105"/>
      <c r="BC276" s="104"/>
      <c r="BD276" s="104"/>
      <c r="BE276" s="104"/>
      <c r="BF276" s="104"/>
      <c r="BG276" s="104"/>
      <c r="BI276" s="98"/>
      <c r="BJ276" s="98"/>
      <c r="BL276" s="98"/>
      <c r="BM276" s="98"/>
      <c r="BO276" s="98"/>
      <c r="BS276" s="98"/>
      <c r="BT276" s="98"/>
    </row>
    <row r="277" spans="1:72">
      <c r="A277" s="102"/>
      <c r="B277" s="102"/>
      <c r="C277" s="103"/>
      <c r="D277" s="103"/>
      <c r="E277" s="102"/>
      <c r="F277" s="102"/>
      <c r="G277" s="102"/>
      <c r="H277" s="102"/>
      <c r="I277" s="102"/>
      <c r="J277" s="103"/>
      <c r="K277" s="111"/>
      <c r="L277" s="111"/>
      <c r="M277" s="111"/>
      <c r="N277" s="111"/>
      <c r="O277" s="111"/>
      <c r="P277" s="111"/>
      <c r="Q277" s="111"/>
      <c r="R277" s="106"/>
      <c r="S277" s="106"/>
      <c r="T277" s="111"/>
      <c r="U277" s="111"/>
      <c r="V277" s="111"/>
      <c r="W277" s="111"/>
      <c r="X277" s="111"/>
      <c r="Y277" s="111"/>
      <c r="Z277" s="111"/>
      <c r="AA277" s="111"/>
      <c r="AB277" s="111"/>
      <c r="AC277" s="111"/>
      <c r="AD277" s="105"/>
      <c r="AE277" s="111"/>
      <c r="AF277" s="111"/>
      <c r="AG277" s="111"/>
      <c r="AH277" s="111"/>
      <c r="AI277" s="111"/>
      <c r="AJ277" s="111"/>
      <c r="AK277" s="111"/>
      <c r="AL277" s="111"/>
      <c r="AM277" s="111"/>
      <c r="AN277" s="111"/>
      <c r="AO277" s="111"/>
      <c r="AP277" s="111"/>
      <c r="AQ277" s="111"/>
      <c r="AR277" s="111"/>
      <c r="AS277" s="111"/>
      <c r="AT277" s="111"/>
      <c r="AU277" s="111"/>
      <c r="AV277" s="112"/>
      <c r="AW277" s="112"/>
      <c r="AX277" s="111"/>
      <c r="AY277" s="104"/>
      <c r="AZ277" s="104"/>
      <c r="BA277" s="105"/>
      <c r="BB277" s="107"/>
      <c r="BC277" s="104"/>
      <c r="BD277" s="104"/>
      <c r="BE277" s="104"/>
      <c r="BF277" s="104"/>
      <c r="BG277" s="104"/>
      <c r="BS277" s="98"/>
      <c r="BT277" s="98"/>
    </row>
    <row r="278" spans="1:72">
      <c r="A278" s="102"/>
      <c r="B278" s="102"/>
      <c r="C278" s="103"/>
      <c r="D278" s="103"/>
      <c r="E278" s="102"/>
      <c r="F278" s="102"/>
      <c r="G278" s="102"/>
      <c r="H278" s="102"/>
      <c r="I278" s="102"/>
      <c r="J278" s="103"/>
      <c r="K278" s="111"/>
      <c r="L278" s="111"/>
      <c r="M278" s="111"/>
      <c r="N278" s="111"/>
      <c r="O278" s="111"/>
      <c r="P278" s="111"/>
      <c r="Q278" s="111"/>
      <c r="R278" s="106"/>
      <c r="S278" s="105"/>
      <c r="T278" s="111"/>
      <c r="U278" s="111"/>
      <c r="V278" s="111"/>
      <c r="W278" s="111"/>
      <c r="X278" s="111"/>
      <c r="Y278" s="111"/>
      <c r="Z278" s="111"/>
      <c r="AA278" s="111"/>
      <c r="AB278" s="111"/>
      <c r="AC278" s="111"/>
      <c r="AD278" s="111"/>
      <c r="AE278" s="111"/>
      <c r="AF278" s="111"/>
      <c r="AG278" s="111"/>
      <c r="AH278" s="111"/>
      <c r="AI278" s="111"/>
      <c r="AJ278" s="111"/>
      <c r="AK278" s="111"/>
      <c r="AL278" s="111"/>
      <c r="AM278" s="111"/>
      <c r="AN278" s="111"/>
      <c r="AO278" s="111"/>
      <c r="AP278" s="111"/>
      <c r="AQ278" s="111"/>
      <c r="AR278" s="111"/>
      <c r="AS278" s="111"/>
      <c r="AT278" s="111"/>
      <c r="AU278" s="111"/>
      <c r="AV278" s="112"/>
      <c r="AW278" s="105"/>
      <c r="AX278" s="111"/>
      <c r="AY278" s="104"/>
      <c r="AZ278" s="104"/>
      <c r="BA278" s="105"/>
      <c r="BB278" s="105"/>
      <c r="BC278" s="104"/>
      <c r="BD278" s="104"/>
      <c r="BE278" s="104"/>
      <c r="BF278" s="104"/>
      <c r="BG278" s="104"/>
      <c r="BS278" s="98"/>
      <c r="BT278" s="98"/>
    </row>
    <row r="279" spans="1:72">
      <c r="A279" s="102"/>
      <c r="B279" s="102"/>
      <c r="C279" s="103"/>
      <c r="D279" s="103"/>
      <c r="E279" s="102"/>
      <c r="F279" s="102"/>
      <c r="G279" s="102"/>
      <c r="H279" s="102"/>
      <c r="I279" s="102"/>
      <c r="J279" s="103"/>
      <c r="K279" s="111"/>
      <c r="L279" s="111"/>
      <c r="M279" s="111"/>
      <c r="N279" s="111"/>
      <c r="O279" s="111"/>
      <c r="P279" s="111"/>
      <c r="Q279" s="111"/>
      <c r="R279" s="106"/>
      <c r="S279" s="105"/>
      <c r="T279" s="111"/>
      <c r="U279" s="111"/>
      <c r="V279" s="111"/>
      <c r="W279" s="111"/>
      <c r="X279" s="111"/>
      <c r="Y279" s="111"/>
      <c r="Z279" s="111"/>
      <c r="AA279" s="111"/>
      <c r="AB279" s="111"/>
      <c r="AC279" s="111"/>
      <c r="AD279" s="111"/>
      <c r="AE279" s="111"/>
      <c r="AF279" s="111"/>
      <c r="AG279" s="111"/>
      <c r="AH279" s="111"/>
      <c r="AI279" s="111"/>
      <c r="AJ279" s="111"/>
      <c r="AK279" s="111"/>
      <c r="AL279" s="111"/>
      <c r="AM279" s="111"/>
      <c r="AN279" s="111"/>
      <c r="AO279" s="111"/>
      <c r="AP279" s="111"/>
      <c r="AQ279" s="111"/>
      <c r="AR279" s="111"/>
      <c r="AS279" s="111"/>
      <c r="AT279" s="111"/>
      <c r="AU279" s="111"/>
      <c r="AV279" s="112"/>
      <c r="AW279" s="105"/>
      <c r="AX279" s="111"/>
      <c r="AY279" s="105"/>
      <c r="AZ279" s="105"/>
      <c r="BA279" s="107"/>
      <c r="BB279" s="105"/>
      <c r="BC279" s="104"/>
      <c r="BD279" s="104"/>
      <c r="BE279" s="104"/>
      <c r="BF279" s="104"/>
      <c r="BG279" s="104"/>
      <c r="BS279" s="98"/>
      <c r="BT279" s="98"/>
    </row>
    <row r="280" spans="1:72">
      <c r="A280" s="102"/>
      <c r="B280" s="102"/>
      <c r="C280" s="103"/>
      <c r="D280" s="103"/>
      <c r="E280" s="102"/>
      <c r="F280" s="102"/>
      <c r="G280" s="102"/>
      <c r="H280" s="102"/>
      <c r="I280" s="102"/>
      <c r="J280" s="103"/>
      <c r="K280" s="111"/>
      <c r="L280" s="111"/>
      <c r="M280" s="111"/>
      <c r="N280" s="105"/>
      <c r="O280" s="111"/>
      <c r="P280" s="111"/>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11"/>
      <c r="AM280" s="111"/>
      <c r="AN280" s="111"/>
      <c r="AO280" s="111"/>
      <c r="AP280" s="111"/>
      <c r="AQ280" s="111"/>
      <c r="AR280" s="111"/>
      <c r="AS280" s="111"/>
      <c r="AT280" s="111"/>
      <c r="AU280" s="111"/>
      <c r="AV280" s="105"/>
      <c r="AW280" s="105"/>
      <c r="AX280" s="111"/>
      <c r="AY280" s="104"/>
      <c r="AZ280" s="104"/>
      <c r="BA280" s="107"/>
      <c r="BB280" s="105"/>
      <c r="BC280" s="105"/>
      <c r="BD280" s="105"/>
      <c r="BE280" s="105"/>
      <c r="BF280" s="105"/>
      <c r="BG280" s="105"/>
      <c r="BS280" s="98"/>
      <c r="BT280" s="98"/>
    </row>
    <row r="281" spans="1:72">
      <c r="A281" s="102"/>
      <c r="B281" s="102"/>
      <c r="C281" s="103"/>
      <c r="D281" s="103"/>
      <c r="E281" s="102"/>
      <c r="F281" s="102"/>
      <c r="G281" s="102"/>
      <c r="H281" s="102"/>
      <c r="I281" s="102"/>
      <c r="J281" s="103"/>
      <c r="K281" s="111"/>
      <c r="L281" s="111"/>
      <c r="M281" s="111"/>
      <c r="N281" s="105"/>
      <c r="O281" s="111"/>
      <c r="P281" s="111"/>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11"/>
      <c r="AM281" s="111"/>
      <c r="AN281" s="111"/>
      <c r="AO281" s="111"/>
      <c r="AP281" s="111"/>
      <c r="AQ281" s="111"/>
      <c r="AR281" s="111"/>
      <c r="AS281" s="111"/>
      <c r="AT281" s="111"/>
      <c r="AU281" s="111"/>
      <c r="AV281" s="105"/>
      <c r="AW281" s="112"/>
      <c r="AX281" s="111"/>
      <c r="AY281" s="104"/>
      <c r="AZ281" s="104"/>
      <c r="BA281" s="107"/>
      <c r="BB281" s="105"/>
      <c r="BC281" s="104"/>
      <c r="BD281" s="104"/>
      <c r="BE281" s="104"/>
      <c r="BF281" s="104"/>
      <c r="BG281" s="104"/>
      <c r="BS281" s="98"/>
      <c r="BT281" s="98"/>
    </row>
    <row r="282" spans="1:72">
      <c r="A282" s="102"/>
      <c r="B282" s="102"/>
      <c r="C282" s="103"/>
      <c r="D282" s="103"/>
      <c r="E282" s="102"/>
      <c r="F282" s="102"/>
      <c r="G282" s="102"/>
      <c r="H282" s="102"/>
      <c r="I282" s="102"/>
      <c r="J282" s="103"/>
      <c r="K282" s="111"/>
      <c r="L282" s="111"/>
      <c r="M282" s="111"/>
      <c r="N282" s="105"/>
      <c r="O282" s="105"/>
      <c r="P282" s="111"/>
      <c r="Q282" s="111"/>
      <c r="R282" s="106"/>
      <c r="S282" s="105"/>
      <c r="T282" s="105"/>
      <c r="U282" s="105"/>
      <c r="V282" s="105"/>
      <c r="W282" s="105"/>
      <c r="X282" s="105"/>
      <c r="Y282" s="105"/>
      <c r="Z282" s="105"/>
      <c r="AA282" s="105"/>
      <c r="AB282" s="105"/>
      <c r="AC282" s="105"/>
      <c r="AD282" s="105"/>
      <c r="AE282" s="105"/>
      <c r="AF282" s="105"/>
      <c r="AG282" s="105"/>
      <c r="AH282" s="105"/>
      <c r="AI282" s="105"/>
      <c r="AJ282" s="105"/>
      <c r="AK282" s="105"/>
      <c r="AL282" s="111"/>
      <c r="AM282" s="111"/>
      <c r="AN282" s="111"/>
      <c r="AO282" s="111"/>
      <c r="AP282" s="111"/>
      <c r="AQ282" s="111"/>
      <c r="AR282" s="111"/>
      <c r="AS282" s="105"/>
      <c r="AT282" s="105"/>
      <c r="AU282" s="105"/>
      <c r="AV282" s="112"/>
      <c r="AW282" s="105"/>
      <c r="AX282" s="111"/>
      <c r="AY282" s="104"/>
      <c r="AZ282" s="104"/>
      <c r="BA282" s="105"/>
      <c r="BB282" s="105"/>
      <c r="BC282" s="105"/>
      <c r="BD282" s="105"/>
      <c r="BE282" s="105"/>
      <c r="BF282" s="105"/>
      <c r="BG282" s="105"/>
    </row>
    <row r="283" spans="1:72">
      <c r="A283" s="102"/>
      <c r="B283" s="102"/>
      <c r="C283" s="103"/>
      <c r="D283" s="103"/>
      <c r="E283" s="102"/>
      <c r="F283" s="102"/>
      <c r="G283" s="102"/>
      <c r="H283" s="102"/>
      <c r="I283" s="102"/>
      <c r="J283" s="103"/>
      <c r="K283" s="111"/>
      <c r="L283" s="111"/>
      <c r="M283" s="111"/>
      <c r="N283" s="111"/>
      <c r="O283" s="111"/>
      <c r="P283" s="111"/>
      <c r="Q283" s="111"/>
      <c r="R283" s="106"/>
      <c r="S283" s="106"/>
      <c r="T283" s="111"/>
      <c r="U283" s="111"/>
      <c r="V283" s="111"/>
      <c r="W283" s="111"/>
      <c r="X283" s="111"/>
      <c r="Y283" s="111"/>
      <c r="Z283" s="111"/>
      <c r="AA283" s="111"/>
      <c r="AB283" s="111"/>
      <c r="AC283" s="111"/>
      <c r="AD283" s="111"/>
      <c r="AE283" s="111"/>
      <c r="AF283" s="111"/>
      <c r="AG283" s="111"/>
      <c r="AH283" s="111"/>
      <c r="AI283" s="111"/>
      <c r="AJ283" s="111"/>
      <c r="AK283" s="111"/>
      <c r="AL283" s="111"/>
      <c r="AM283" s="111"/>
      <c r="AN283" s="111"/>
      <c r="AO283" s="111"/>
      <c r="AP283" s="111"/>
      <c r="AQ283" s="111"/>
      <c r="AR283" s="111"/>
      <c r="AS283" s="111"/>
      <c r="AT283" s="111"/>
      <c r="AU283" s="111"/>
      <c r="AV283" s="112"/>
      <c r="AW283" s="105"/>
      <c r="AX283" s="111"/>
      <c r="AY283" s="104"/>
      <c r="AZ283" s="104"/>
      <c r="BA283" s="105"/>
      <c r="BB283" s="105"/>
      <c r="BC283" s="105"/>
      <c r="BD283" s="105"/>
      <c r="BE283" s="105"/>
      <c r="BF283" s="105"/>
      <c r="BG283" s="105"/>
      <c r="BS283" s="98"/>
      <c r="BT283" s="98"/>
    </row>
    <row r="284" spans="1:72">
      <c r="A284" s="102"/>
      <c r="B284" s="102"/>
      <c r="C284" s="103"/>
      <c r="D284" s="103"/>
      <c r="E284" s="102"/>
      <c r="F284" s="102"/>
      <c r="G284" s="102"/>
      <c r="H284" s="102"/>
      <c r="I284" s="102"/>
      <c r="J284" s="103"/>
      <c r="K284" s="111"/>
      <c r="L284" s="111"/>
      <c r="M284" s="111"/>
      <c r="N284" s="105"/>
      <c r="O284" s="105"/>
      <c r="P284" s="105"/>
      <c r="Q284" s="111"/>
      <c r="R284" s="106"/>
      <c r="S284" s="105"/>
      <c r="T284" s="111"/>
      <c r="U284" s="111"/>
      <c r="V284" s="111"/>
      <c r="W284" s="105"/>
      <c r="X284" s="111"/>
      <c r="Y284" s="111"/>
      <c r="Z284" s="111"/>
      <c r="AA284" s="111"/>
      <c r="AB284" s="111"/>
      <c r="AC284" s="111"/>
      <c r="AD284" s="105"/>
      <c r="AE284" s="111"/>
      <c r="AF284" s="111"/>
      <c r="AG284" s="111"/>
      <c r="AH284" s="111"/>
      <c r="AI284" s="111"/>
      <c r="AJ284" s="111"/>
      <c r="AK284" s="111"/>
      <c r="AL284" s="111"/>
      <c r="AM284" s="111"/>
      <c r="AN284" s="111"/>
      <c r="AO284" s="111"/>
      <c r="AP284" s="111"/>
      <c r="AQ284" s="111"/>
      <c r="AR284" s="111"/>
      <c r="AS284" s="111"/>
      <c r="AT284" s="111"/>
      <c r="AU284" s="111"/>
      <c r="AV284" s="105"/>
      <c r="AW284" s="105"/>
      <c r="AX284" s="111"/>
      <c r="AY284" s="104"/>
      <c r="AZ284" s="104"/>
      <c r="BA284" s="107"/>
      <c r="BB284" s="105"/>
      <c r="BC284" s="104"/>
      <c r="BD284" s="104"/>
      <c r="BE284" s="104"/>
      <c r="BF284" s="104"/>
      <c r="BG284" s="104"/>
      <c r="BS284" s="98"/>
      <c r="BT284" s="98"/>
    </row>
    <row r="285" spans="1:72">
      <c r="A285" s="102"/>
      <c r="B285" s="102"/>
      <c r="C285" s="103"/>
      <c r="D285" s="103"/>
      <c r="E285" s="102"/>
      <c r="F285" s="102"/>
      <c r="G285" s="102"/>
      <c r="H285" s="102"/>
      <c r="I285" s="102"/>
      <c r="J285" s="103"/>
      <c r="K285" s="111"/>
      <c r="L285" s="111"/>
      <c r="M285" s="111"/>
      <c r="N285" s="111"/>
      <c r="O285" s="111"/>
      <c r="P285" s="111"/>
      <c r="Q285" s="111"/>
      <c r="R285" s="106"/>
      <c r="S285" s="105"/>
      <c r="T285" s="111"/>
      <c r="U285" s="111"/>
      <c r="V285" s="111"/>
      <c r="W285" s="111"/>
      <c r="X285" s="111"/>
      <c r="Y285" s="111"/>
      <c r="Z285" s="111"/>
      <c r="AA285" s="111"/>
      <c r="AB285" s="111"/>
      <c r="AC285" s="111"/>
      <c r="AD285" s="105"/>
      <c r="AE285" s="111"/>
      <c r="AF285" s="111"/>
      <c r="AG285" s="111"/>
      <c r="AH285" s="111"/>
      <c r="AI285" s="111"/>
      <c r="AJ285" s="111"/>
      <c r="AK285" s="111"/>
      <c r="AL285" s="111"/>
      <c r="AM285" s="111"/>
      <c r="AN285" s="111"/>
      <c r="AO285" s="111"/>
      <c r="AP285" s="111"/>
      <c r="AQ285" s="111"/>
      <c r="AR285" s="111"/>
      <c r="AS285" s="111"/>
      <c r="AT285" s="111"/>
      <c r="AU285" s="111"/>
      <c r="AV285" s="105"/>
      <c r="AW285" s="105"/>
      <c r="AX285" s="111"/>
      <c r="AY285" s="104"/>
      <c r="AZ285" s="104"/>
      <c r="BA285" s="105"/>
      <c r="BB285" s="105"/>
      <c r="BC285" s="104"/>
      <c r="BD285" s="104"/>
      <c r="BE285" s="104"/>
      <c r="BF285" s="104"/>
      <c r="BG285" s="104"/>
      <c r="BS285" s="98"/>
      <c r="BT285" s="98"/>
    </row>
    <row r="286" spans="1:72">
      <c r="A286" s="102"/>
      <c r="B286" s="102"/>
      <c r="C286" s="103"/>
      <c r="D286" s="103"/>
      <c r="E286" s="102"/>
      <c r="F286" s="102"/>
      <c r="G286" s="102"/>
      <c r="H286" s="102"/>
      <c r="I286" s="102"/>
      <c r="J286" s="103"/>
      <c r="K286" s="111"/>
      <c r="L286" s="111"/>
      <c r="M286" s="111"/>
      <c r="N286" s="105"/>
      <c r="O286" s="111"/>
      <c r="P286" s="111"/>
      <c r="Q286" s="111"/>
      <c r="R286" s="106"/>
      <c r="S286" s="106"/>
      <c r="T286" s="111"/>
      <c r="U286" s="111"/>
      <c r="V286" s="111"/>
      <c r="W286" s="111"/>
      <c r="X286" s="111"/>
      <c r="Y286" s="111"/>
      <c r="Z286" s="111"/>
      <c r="AA286" s="111"/>
      <c r="AB286" s="111"/>
      <c r="AC286" s="111"/>
      <c r="AD286" s="105"/>
      <c r="AE286" s="111"/>
      <c r="AF286" s="111"/>
      <c r="AG286" s="111"/>
      <c r="AH286" s="111"/>
      <c r="AI286" s="111"/>
      <c r="AJ286" s="111"/>
      <c r="AK286" s="111"/>
      <c r="AL286" s="111"/>
      <c r="AM286" s="111"/>
      <c r="AN286" s="111"/>
      <c r="AO286" s="111"/>
      <c r="AP286" s="111"/>
      <c r="AQ286" s="111"/>
      <c r="AR286" s="111"/>
      <c r="AS286" s="111"/>
      <c r="AT286" s="111"/>
      <c r="AU286" s="111"/>
      <c r="AV286" s="105"/>
      <c r="AW286" s="105"/>
      <c r="AX286" s="111"/>
      <c r="AY286" s="105"/>
      <c r="AZ286" s="105"/>
      <c r="BA286" s="105"/>
      <c r="BB286" s="105"/>
      <c r="BC286" s="105"/>
      <c r="BD286" s="104"/>
      <c r="BE286" s="104"/>
      <c r="BF286" s="104"/>
      <c r="BG286" s="104"/>
      <c r="BS286" s="98"/>
      <c r="BT286" s="98"/>
    </row>
    <row r="287" spans="1:72">
      <c r="A287" s="102"/>
      <c r="B287" s="102"/>
      <c r="C287" s="103"/>
      <c r="D287" s="103"/>
      <c r="E287" s="102"/>
      <c r="F287" s="102"/>
      <c r="G287" s="102"/>
      <c r="H287" s="102"/>
      <c r="I287" s="102"/>
      <c r="J287" s="103"/>
      <c r="K287" s="111"/>
      <c r="L287" s="111"/>
      <c r="M287" s="111"/>
      <c r="N287" s="111"/>
      <c r="O287" s="111"/>
      <c r="P287" s="111"/>
      <c r="Q287" s="111"/>
      <c r="R287" s="106"/>
      <c r="S287" s="105"/>
      <c r="T287" s="111"/>
      <c r="U287" s="111"/>
      <c r="V287" s="111"/>
      <c r="W287" s="111"/>
      <c r="X287" s="111"/>
      <c r="Y287" s="111"/>
      <c r="Z287" s="111"/>
      <c r="AA287" s="111"/>
      <c r="AB287" s="111"/>
      <c r="AC287" s="111"/>
      <c r="AD287" s="111"/>
      <c r="AE287" s="111"/>
      <c r="AF287" s="111"/>
      <c r="AG287" s="111"/>
      <c r="AH287" s="111"/>
      <c r="AI287" s="111"/>
      <c r="AJ287" s="111"/>
      <c r="AK287" s="111"/>
      <c r="AL287" s="111"/>
      <c r="AM287" s="111"/>
      <c r="AN287" s="111"/>
      <c r="AO287" s="111"/>
      <c r="AP287" s="111"/>
      <c r="AQ287" s="111"/>
      <c r="AR287" s="111"/>
      <c r="AS287" s="111"/>
      <c r="AT287" s="111"/>
      <c r="AU287" s="111"/>
      <c r="AV287" s="105"/>
      <c r="AW287" s="105"/>
      <c r="AX287" s="111"/>
      <c r="AY287" s="104"/>
      <c r="AZ287" s="104"/>
      <c r="BA287" s="107"/>
      <c r="BB287" s="105"/>
      <c r="BC287" s="104"/>
      <c r="BD287" s="104"/>
      <c r="BE287" s="104"/>
      <c r="BF287" s="104"/>
      <c r="BG287" s="104"/>
      <c r="BS287" s="98"/>
      <c r="BT287" s="98"/>
    </row>
    <row r="288" spans="1:72">
      <c r="A288" s="102"/>
      <c r="B288" s="102"/>
      <c r="C288" s="103"/>
      <c r="D288" s="103"/>
      <c r="E288" s="102"/>
      <c r="F288" s="102"/>
      <c r="G288" s="102"/>
      <c r="H288" s="102"/>
      <c r="I288" s="102"/>
      <c r="J288" s="103"/>
      <c r="K288" s="111"/>
      <c r="L288" s="111"/>
      <c r="M288" s="111"/>
      <c r="N288" s="105"/>
      <c r="O288" s="111"/>
      <c r="P288" s="111"/>
      <c r="Q288" s="111"/>
      <c r="R288" s="106"/>
      <c r="S288" s="105"/>
      <c r="T288" s="111"/>
      <c r="U288" s="111"/>
      <c r="V288" s="111"/>
      <c r="W288" s="105"/>
      <c r="X288" s="111"/>
      <c r="Y288" s="111"/>
      <c r="Z288" s="111"/>
      <c r="AA288" s="111"/>
      <c r="AB288" s="111"/>
      <c r="AC288" s="111"/>
      <c r="AD288" s="105"/>
      <c r="AE288" s="111"/>
      <c r="AF288" s="111"/>
      <c r="AG288" s="111"/>
      <c r="AH288" s="111"/>
      <c r="AI288" s="111"/>
      <c r="AJ288" s="111"/>
      <c r="AK288" s="111"/>
      <c r="AL288" s="111"/>
      <c r="AM288" s="111"/>
      <c r="AN288" s="111"/>
      <c r="AO288" s="111"/>
      <c r="AP288" s="111"/>
      <c r="AQ288" s="111"/>
      <c r="AR288" s="111"/>
      <c r="AS288" s="111"/>
      <c r="AT288" s="111"/>
      <c r="AU288" s="111"/>
      <c r="AV288" s="112"/>
      <c r="AW288" s="105"/>
      <c r="AX288" s="111"/>
      <c r="AY288" s="104"/>
      <c r="AZ288" s="104"/>
      <c r="BA288" s="107"/>
      <c r="BB288" s="105"/>
      <c r="BC288" s="104"/>
      <c r="BD288" s="104"/>
      <c r="BE288" s="104"/>
      <c r="BF288" s="104"/>
      <c r="BG288" s="104"/>
      <c r="BS288" s="98"/>
      <c r="BT288" s="98"/>
    </row>
    <row r="289" spans="1:72">
      <c r="A289" s="102"/>
      <c r="B289" s="102"/>
      <c r="C289" s="103"/>
      <c r="D289" s="103"/>
      <c r="E289" s="102"/>
      <c r="F289" s="102"/>
      <c r="G289" s="102"/>
      <c r="H289" s="102"/>
      <c r="I289" s="102"/>
      <c r="J289" s="103"/>
      <c r="K289" s="111"/>
      <c r="L289" s="111"/>
      <c r="M289" s="111"/>
      <c r="N289" s="105"/>
      <c r="O289" s="105"/>
      <c r="P289" s="105"/>
      <c r="Q289" s="111"/>
      <c r="R289" s="106"/>
      <c r="S289" s="105"/>
      <c r="T289" s="111"/>
      <c r="U289" s="111"/>
      <c r="V289" s="111"/>
      <c r="W289" s="105"/>
      <c r="X289" s="111"/>
      <c r="Y289" s="111"/>
      <c r="Z289" s="111"/>
      <c r="AA289" s="111"/>
      <c r="AB289" s="111"/>
      <c r="AC289" s="111"/>
      <c r="AD289" s="105"/>
      <c r="AE289" s="111"/>
      <c r="AF289" s="111"/>
      <c r="AG289" s="111"/>
      <c r="AH289" s="111"/>
      <c r="AI289" s="111"/>
      <c r="AJ289" s="111"/>
      <c r="AK289" s="111"/>
      <c r="AL289" s="111"/>
      <c r="AM289" s="111"/>
      <c r="AN289" s="111"/>
      <c r="AO289" s="111"/>
      <c r="AP289" s="111"/>
      <c r="AQ289" s="111"/>
      <c r="AR289" s="111"/>
      <c r="AS289" s="111"/>
      <c r="AT289" s="111"/>
      <c r="AU289" s="111"/>
      <c r="AV289" s="105"/>
      <c r="AW289" s="105"/>
      <c r="AX289" s="111"/>
      <c r="AY289" s="105"/>
      <c r="AZ289" s="105"/>
      <c r="BA289" s="107"/>
      <c r="BB289" s="105"/>
      <c r="BC289" s="104"/>
      <c r="BD289" s="104"/>
      <c r="BE289" s="104"/>
      <c r="BF289" s="104"/>
      <c r="BG289" s="104"/>
      <c r="BH289" s="98"/>
      <c r="BI289" s="98"/>
      <c r="BJ289" s="98"/>
      <c r="BK289" s="98"/>
      <c r="BL289" s="98"/>
      <c r="BM289" s="98"/>
      <c r="BN289" s="98"/>
      <c r="BO289" s="98"/>
      <c r="BS289" s="98"/>
      <c r="BT289" s="98"/>
    </row>
    <row r="290" spans="1:72">
      <c r="A290" s="102"/>
      <c r="B290" s="102"/>
      <c r="C290" s="103"/>
      <c r="D290" s="103"/>
      <c r="E290" s="102"/>
      <c r="F290" s="102"/>
      <c r="G290" s="102"/>
      <c r="H290" s="102"/>
      <c r="I290" s="102"/>
      <c r="J290" s="103"/>
      <c r="K290" s="111"/>
      <c r="L290" s="111"/>
      <c r="M290" s="111"/>
      <c r="N290" s="111"/>
      <c r="O290" s="111"/>
      <c r="P290" s="111"/>
      <c r="Q290" s="111"/>
      <c r="R290" s="105"/>
      <c r="S290" s="105"/>
      <c r="T290" s="111"/>
      <c r="U290" s="111"/>
      <c r="V290" s="111"/>
      <c r="W290" s="111"/>
      <c r="X290" s="111"/>
      <c r="Y290" s="111"/>
      <c r="Z290" s="111"/>
      <c r="AA290" s="111"/>
      <c r="AB290" s="111"/>
      <c r="AC290" s="111"/>
      <c r="AD290" s="111"/>
      <c r="AE290" s="111"/>
      <c r="AF290" s="111"/>
      <c r="AG290" s="111"/>
      <c r="AH290" s="111"/>
      <c r="AI290" s="111"/>
      <c r="AJ290" s="111"/>
      <c r="AK290" s="111"/>
      <c r="AL290" s="111"/>
      <c r="AM290" s="111"/>
      <c r="AN290" s="111"/>
      <c r="AO290" s="111"/>
      <c r="AP290" s="111"/>
      <c r="AQ290" s="111"/>
      <c r="AR290" s="111"/>
      <c r="AS290" s="111"/>
      <c r="AT290" s="111"/>
      <c r="AU290" s="111"/>
      <c r="AV290" s="105"/>
      <c r="AW290" s="105"/>
      <c r="AX290" s="111"/>
      <c r="AY290" s="104"/>
      <c r="AZ290" s="104"/>
      <c r="BA290" s="107"/>
      <c r="BB290" s="105"/>
      <c r="BC290" s="104"/>
      <c r="BD290" s="104"/>
      <c r="BE290" s="104"/>
      <c r="BF290" s="104"/>
      <c r="BG290" s="104"/>
      <c r="BS290" s="98"/>
      <c r="BT290" s="98"/>
    </row>
    <row r="291" spans="1:72">
      <c r="A291" s="102"/>
      <c r="B291" s="102"/>
      <c r="C291" s="103"/>
      <c r="D291" s="103"/>
      <c r="E291" s="102"/>
      <c r="F291" s="102"/>
      <c r="G291" s="102"/>
      <c r="H291" s="102"/>
      <c r="I291" s="102"/>
      <c r="J291" s="103"/>
      <c r="K291" s="111"/>
      <c r="L291" s="111"/>
      <c r="M291" s="111"/>
      <c r="N291" s="111"/>
      <c r="O291" s="111"/>
      <c r="P291" s="111"/>
      <c r="Q291" s="111"/>
      <c r="R291" s="106"/>
      <c r="S291" s="105"/>
      <c r="T291" s="111"/>
      <c r="U291" s="111"/>
      <c r="V291" s="111"/>
      <c r="W291" s="111"/>
      <c r="X291" s="111"/>
      <c r="Y291" s="111"/>
      <c r="Z291" s="111"/>
      <c r="AA291" s="111"/>
      <c r="AB291" s="111"/>
      <c r="AC291" s="111"/>
      <c r="AD291" s="111"/>
      <c r="AE291" s="111"/>
      <c r="AF291" s="111"/>
      <c r="AG291" s="111"/>
      <c r="AH291" s="111"/>
      <c r="AI291" s="111"/>
      <c r="AJ291" s="111"/>
      <c r="AK291" s="111"/>
      <c r="AL291" s="111"/>
      <c r="AM291" s="111"/>
      <c r="AN291" s="111"/>
      <c r="AO291" s="111"/>
      <c r="AP291" s="111"/>
      <c r="AQ291" s="111"/>
      <c r="AR291" s="111"/>
      <c r="AS291" s="111"/>
      <c r="AT291" s="111"/>
      <c r="AU291" s="111"/>
      <c r="AV291" s="112"/>
      <c r="AW291" s="105"/>
      <c r="AX291" s="111"/>
      <c r="AY291" s="104"/>
      <c r="AZ291" s="104"/>
      <c r="BA291" s="105"/>
      <c r="BB291" s="105"/>
      <c r="BC291" s="104"/>
      <c r="BD291" s="104"/>
      <c r="BE291" s="104"/>
      <c r="BF291" s="104"/>
      <c r="BG291" s="104"/>
      <c r="BS291" s="98"/>
      <c r="BT291" s="98"/>
    </row>
    <row r="292" spans="1:72">
      <c r="A292" s="102"/>
      <c r="B292" s="102"/>
      <c r="C292" s="103"/>
      <c r="D292" s="103"/>
      <c r="E292" s="102"/>
      <c r="F292" s="102"/>
      <c r="G292" s="102"/>
      <c r="H292" s="102"/>
      <c r="I292" s="102"/>
      <c r="J292" s="103"/>
      <c r="K292" s="111"/>
      <c r="L292" s="111"/>
      <c r="M292" s="111"/>
      <c r="N292" s="111"/>
      <c r="O292" s="111"/>
      <c r="P292" s="111"/>
      <c r="Q292" s="111"/>
      <c r="R292" s="106"/>
      <c r="S292" s="105"/>
      <c r="T292" s="111"/>
      <c r="U292" s="111"/>
      <c r="V292" s="111"/>
      <c r="W292" s="111"/>
      <c r="X292" s="111"/>
      <c r="Y292" s="111"/>
      <c r="Z292" s="111"/>
      <c r="AA292" s="111"/>
      <c r="AB292" s="111"/>
      <c r="AC292" s="111"/>
      <c r="AD292" s="111"/>
      <c r="AE292" s="111"/>
      <c r="AF292" s="111"/>
      <c r="AG292" s="111"/>
      <c r="AH292" s="111"/>
      <c r="AI292" s="111"/>
      <c r="AJ292" s="111"/>
      <c r="AK292" s="111"/>
      <c r="AL292" s="111"/>
      <c r="AM292" s="111"/>
      <c r="AN292" s="111"/>
      <c r="AO292" s="111"/>
      <c r="AP292" s="111"/>
      <c r="AQ292" s="111"/>
      <c r="AR292" s="111"/>
      <c r="AS292" s="111"/>
      <c r="AT292" s="111"/>
      <c r="AU292" s="111"/>
      <c r="AV292" s="112"/>
      <c r="AW292" s="105"/>
      <c r="AX292" s="111"/>
      <c r="AY292" s="104"/>
      <c r="AZ292" s="104"/>
      <c r="BA292" s="107"/>
      <c r="BB292" s="105"/>
      <c r="BC292" s="104"/>
      <c r="BD292" s="104"/>
      <c r="BE292" s="104"/>
      <c r="BF292" s="104"/>
      <c r="BG292" s="104"/>
      <c r="BS292" s="98"/>
      <c r="BT292" s="98"/>
    </row>
    <row r="293" spans="1:72">
      <c r="A293" s="102"/>
      <c r="B293" s="102"/>
      <c r="C293" s="103"/>
      <c r="D293" s="103"/>
      <c r="E293" s="102"/>
      <c r="F293" s="102"/>
      <c r="G293" s="102"/>
      <c r="H293" s="102"/>
      <c r="I293" s="102"/>
      <c r="J293" s="103"/>
      <c r="K293" s="111"/>
      <c r="L293" s="111"/>
      <c r="M293" s="111"/>
      <c r="N293" s="105"/>
      <c r="O293" s="105"/>
      <c r="P293" s="105"/>
      <c r="Q293" s="111"/>
      <c r="R293" s="106"/>
      <c r="S293" s="105"/>
      <c r="T293" s="111"/>
      <c r="U293" s="111"/>
      <c r="V293" s="111"/>
      <c r="W293" s="111"/>
      <c r="X293" s="111"/>
      <c r="Y293" s="111"/>
      <c r="Z293" s="111"/>
      <c r="AA293" s="111"/>
      <c r="AB293" s="111"/>
      <c r="AC293" s="111"/>
      <c r="AD293" s="111"/>
      <c r="AE293" s="111"/>
      <c r="AF293" s="111"/>
      <c r="AG293" s="111"/>
      <c r="AH293" s="111"/>
      <c r="AI293" s="111"/>
      <c r="AJ293" s="111"/>
      <c r="AK293" s="111"/>
      <c r="AL293" s="111"/>
      <c r="AM293" s="111"/>
      <c r="AN293" s="111"/>
      <c r="AO293" s="111"/>
      <c r="AP293" s="111"/>
      <c r="AQ293" s="111"/>
      <c r="AR293" s="111"/>
      <c r="AS293" s="111"/>
      <c r="AT293" s="111"/>
      <c r="AU293" s="111"/>
      <c r="AV293" s="112"/>
      <c r="AW293" s="105"/>
      <c r="AX293" s="111"/>
      <c r="AY293" s="104"/>
      <c r="AZ293" s="104"/>
      <c r="BA293" s="107"/>
      <c r="BB293" s="105"/>
      <c r="BC293" s="104"/>
      <c r="BD293" s="104"/>
      <c r="BE293" s="104"/>
      <c r="BF293" s="104"/>
      <c r="BG293" s="104"/>
      <c r="BS293" s="98"/>
      <c r="BT293" s="98"/>
    </row>
    <row r="294" spans="1:72">
      <c r="A294" s="102"/>
      <c r="B294" s="102"/>
      <c r="C294" s="103"/>
      <c r="D294" s="103"/>
      <c r="E294" s="102"/>
      <c r="F294" s="102"/>
      <c r="G294" s="102"/>
      <c r="H294" s="102"/>
      <c r="I294" s="102"/>
      <c r="J294" s="103"/>
      <c r="K294" s="111"/>
      <c r="L294" s="111"/>
      <c r="M294" s="111"/>
      <c r="N294" s="111"/>
      <c r="O294" s="111"/>
      <c r="P294" s="105"/>
      <c r="Q294" s="111"/>
      <c r="R294" s="106"/>
      <c r="S294" s="105"/>
      <c r="T294" s="111"/>
      <c r="U294" s="111"/>
      <c r="V294" s="111"/>
      <c r="W294" s="105"/>
      <c r="X294" s="111"/>
      <c r="Y294" s="111"/>
      <c r="Z294" s="111"/>
      <c r="AA294" s="111"/>
      <c r="AB294" s="111"/>
      <c r="AC294" s="111"/>
      <c r="AD294" s="105"/>
      <c r="AE294" s="111"/>
      <c r="AF294" s="111"/>
      <c r="AG294" s="111"/>
      <c r="AH294" s="111"/>
      <c r="AI294" s="111"/>
      <c r="AJ294" s="111"/>
      <c r="AK294" s="111"/>
      <c r="AL294" s="111"/>
      <c r="AM294" s="111"/>
      <c r="AN294" s="111"/>
      <c r="AO294" s="111"/>
      <c r="AP294" s="111"/>
      <c r="AQ294" s="111"/>
      <c r="AR294" s="111"/>
      <c r="AS294" s="111"/>
      <c r="AT294" s="111"/>
      <c r="AU294" s="111"/>
      <c r="AV294" s="105"/>
      <c r="AW294" s="105"/>
      <c r="AX294" s="111"/>
      <c r="AY294" s="104"/>
      <c r="AZ294" s="104"/>
      <c r="BA294" s="105"/>
      <c r="BB294" s="107"/>
      <c r="BC294" s="104"/>
      <c r="BD294" s="104"/>
      <c r="BE294" s="104"/>
      <c r="BF294" s="104"/>
      <c r="BG294" s="104"/>
      <c r="BS294" s="98"/>
      <c r="BT294" s="98"/>
    </row>
    <row r="295" spans="1:72">
      <c r="A295" s="102"/>
      <c r="B295" s="102"/>
      <c r="C295" s="103"/>
      <c r="D295" s="103"/>
      <c r="E295" s="102"/>
      <c r="F295" s="102"/>
      <c r="G295" s="102"/>
      <c r="H295" s="102"/>
      <c r="I295" s="102"/>
      <c r="J295" s="103"/>
      <c r="K295" s="111"/>
      <c r="L295" s="111"/>
      <c r="M295" s="111"/>
      <c r="N295" s="111"/>
      <c r="O295" s="111"/>
      <c r="P295" s="111"/>
      <c r="Q295" s="111"/>
      <c r="R295" s="105"/>
      <c r="S295" s="105"/>
      <c r="T295" s="111"/>
      <c r="U295" s="111"/>
      <c r="V295" s="111"/>
      <c r="W295" s="111"/>
      <c r="X295" s="111"/>
      <c r="Y295" s="111"/>
      <c r="Z295" s="111"/>
      <c r="AA295" s="111"/>
      <c r="AB295" s="111"/>
      <c r="AC295" s="111"/>
      <c r="AD295" s="111"/>
      <c r="AE295" s="111"/>
      <c r="AF295" s="111"/>
      <c r="AG295" s="111"/>
      <c r="AH295" s="111"/>
      <c r="AI295" s="111"/>
      <c r="AJ295" s="111"/>
      <c r="AK295" s="111"/>
      <c r="AL295" s="111"/>
      <c r="AM295" s="111"/>
      <c r="AN295" s="105"/>
      <c r="AO295" s="105"/>
      <c r="AP295" s="105"/>
      <c r="AQ295" s="105"/>
      <c r="AR295" s="105"/>
      <c r="AS295" s="105"/>
      <c r="AT295" s="105"/>
      <c r="AU295" s="105"/>
      <c r="AV295" s="112"/>
      <c r="AW295" s="105"/>
      <c r="AX295" s="111"/>
      <c r="AY295" s="104"/>
      <c r="AZ295" s="104"/>
      <c r="BA295" s="107"/>
      <c r="BB295" s="107"/>
      <c r="BC295" s="105"/>
      <c r="BD295" s="105"/>
      <c r="BE295" s="105"/>
      <c r="BF295" s="105"/>
      <c r="BG295" s="105"/>
      <c r="BS295" s="98"/>
      <c r="BT295" s="98"/>
    </row>
    <row r="296" spans="1:72">
      <c r="A296" s="102"/>
      <c r="B296" s="102"/>
      <c r="C296" s="103"/>
      <c r="D296" s="103"/>
      <c r="E296" s="102"/>
      <c r="F296" s="102"/>
      <c r="G296" s="102"/>
      <c r="H296" s="102"/>
      <c r="I296" s="102"/>
      <c r="J296" s="103"/>
      <c r="K296" s="111"/>
      <c r="L296" s="111"/>
      <c r="M296" s="111"/>
      <c r="N296" s="105"/>
      <c r="O296" s="105"/>
      <c r="P296" s="111"/>
      <c r="Q296" s="111"/>
      <c r="R296" s="106"/>
      <c r="S296" s="105"/>
      <c r="T296" s="111"/>
      <c r="U296" s="111"/>
      <c r="V296" s="111"/>
      <c r="W296" s="111"/>
      <c r="X296" s="111"/>
      <c r="Y296" s="111"/>
      <c r="Z296" s="111"/>
      <c r="AA296" s="111"/>
      <c r="AB296" s="111"/>
      <c r="AC296" s="111"/>
      <c r="AD296" s="111"/>
      <c r="AE296" s="111"/>
      <c r="AF296" s="111"/>
      <c r="AG296" s="111"/>
      <c r="AH296" s="111"/>
      <c r="AI296" s="111"/>
      <c r="AJ296" s="111"/>
      <c r="AK296" s="111"/>
      <c r="AL296" s="111"/>
      <c r="AM296" s="111"/>
      <c r="AN296" s="111"/>
      <c r="AO296" s="111"/>
      <c r="AP296" s="111"/>
      <c r="AQ296" s="111"/>
      <c r="AR296" s="111"/>
      <c r="AS296" s="111"/>
      <c r="AT296" s="111"/>
      <c r="AU296" s="111"/>
      <c r="AV296" s="112"/>
      <c r="AW296" s="105"/>
      <c r="AX296" s="111"/>
      <c r="AY296" s="104"/>
      <c r="AZ296" s="104"/>
      <c r="BA296" s="105"/>
      <c r="BB296" s="105"/>
      <c r="BC296" s="104"/>
      <c r="BD296" s="104"/>
      <c r="BE296" s="104"/>
      <c r="BF296" s="104"/>
      <c r="BG296" s="104"/>
      <c r="BS296" s="98"/>
      <c r="BT296" s="98"/>
    </row>
    <row r="297" spans="1:72">
      <c r="A297" s="102"/>
      <c r="B297" s="102"/>
      <c r="C297" s="103"/>
      <c r="D297" s="103"/>
      <c r="E297" s="102"/>
      <c r="F297" s="102"/>
      <c r="G297" s="102"/>
      <c r="H297" s="102"/>
      <c r="I297" s="102"/>
      <c r="J297" s="103"/>
      <c r="K297" s="111"/>
      <c r="L297" s="111"/>
      <c r="M297" s="111"/>
      <c r="N297" s="111"/>
      <c r="O297" s="111"/>
      <c r="P297" s="111"/>
      <c r="Q297" s="111"/>
      <c r="R297" s="106"/>
      <c r="S297" s="105"/>
      <c r="T297" s="111"/>
      <c r="U297" s="111"/>
      <c r="V297" s="111"/>
      <c r="W297" s="111"/>
      <c r="X297" s="111"/>
      <c r="Y297" s="111"/>
      <c r="Z297" s="111"/>
      <c r="AA297" s="111"/>
      <c r="AB297" s="111"/>
      <c r="AC297" s="111"/>
      <c r="AD297" s="111"/>
      <c r="AE297" s="111"/>
      <c r="AF297" s="111"/>
      <c r="AG297" s="111"/>
      <c r="AH297" s="111"/>
      <c r="AI297" s="111"/>
      <c r="AJ297" s="111"/>
      <c r="AK297" s="111"/>
      <c r="AL297" s="111"/>
      <c r="AM297" s="111"/>
      <c r="AN297" s="111"/>
      <c r="AO297" s="111"/>
      <c r="AP297" s="111"/>
      <c r="AQ297" s="111"/>
      <c r="AR297" s="111"/>
      <c r="AS297" s="111"/>
      <c r="AT297" s="111"/>
      <c r="AU297" s="111"/>
      <c r="AV297" s="112"/>
      <c r="AW297" s="105"/>
      <c r="AX297" s="111"/>
      <c r="AY297" s="104"/>
      <c r="AZ297" s="104"/>
      <c r="BA297" s="105"/>
      <c r="BB297" s="105"/>
      <c r="BC297" s="104"/>
      <c r="BD297" s="104"/>
      <c r="BE297" s="104"/>
      <c r="BF297" s="104"/>
      <c r="BG297" s="104"/>
      <c r="BH297" s="98"/>
      <c r="BI297" s="98"/>
      <c r="BJ297" s="98"/>
      <c r="BK297" s="98"/>
      <c r="BL297" s="98"/>
      <c r="BM297" s="98"/>
      <c r="BN297" s="98"/>
      <c r="BO297" s="98"/>
      <c r="BS297" s="98"/>
      <c r="BT297" s="98"/>
    </row>
    <row r="298" spans="1:72">
      <c r="A298" s="102"/>
      <c r="B298" s="102"/>
      <c r="C298" s="103"/>
      <c r="D298" s="103"/>
      <c r="E298" s="102"/>
      <c r="F298" s="102"/>
      <c r="G298" s="102"/>
      <c r="H298" s="102"/>
      <c r="I298" s="102"/>
      <c r="J298" s="103"/>
      <c r="K298" s="111"/>
      <c r="L298" s="111"/>
      <c r="M298" s="111"/>
      <c r="N298" s="105"/>
      <c r="O298" s="105"/>
      <c r="P298" s="105"/>
      <c r="Q298" s="105"/>
      <c r="R298" s="105"/>
      <c r="S298" s="105"/>
      <c r="T298" s="105"/>
      <c r="U298" s="105"/>
      <c r="V298" s="105"/>
      <c r="W298" s="105"/>
      <c r="X298" s="105"/>
      <c r="Y298" s="105"/>
      <c r="Z298" s="105"/>
      <c r="AA298" s="105"/>
      <c r="AB298" s="105"/>
      <c r="AC298" s="105"/>
      <c r="AD298" s="105"/>
      <c r="AE298" s="105"/>
      <c r="AF298" s="105"/>
      <c r="AG298" s="105"/>
      <c r="AH298" s="105"/>
      <c r="AI298" s="105"/>
      <c r="AJ298" s="105"/>
      <c r="AK298" s="105"/>
      <c r="AL298" s="111"/>
      <c r="AM298" s="111"/>
      <c r="AN298" s="105"/>
      <c r="AO298" s="105"/>
      <c r="AP298" s="105"/>
      <c r="AQ298" s="111"/>
      <c r="AR298" s="111"/>
      <c r="AS298" s="111"/>
      <c r="AT298" s="111"/>
      <c r="AU298" s="111"/>
      <c r="AV298" s="112"/>
      <c r="AW298" s="105"/>
      <c r="AX298" s="111"/>
      <c r="AY298" s="104"/>
      <c r="AZ298" s="104"/>
      <c r="BA298" s="105"/>
      <c r="BB298" s="105"/>
      <c r="BC298" s="104"/>
      <c r="BD298" s="104"/>
      <c r="BE298" s="104"/>
      <c r="BF298" s="104"/>
      <c r="BG298" s="104"/>
      <c r="BS298" s="98"/>
      <c r="BT298" s="98"/>
    </row>
    <row r="299" spans="1:72">
      <c r="A299" s="102"/>
      <c r="B299" s="102"/>
      <c r="C299" s="103"/>
      <c r="D299" s="103"/>
      <c r="E299" s="102"/>
      <c r="F299" s="102"/>
      <c r="G299" s="102"/>
      <c r="H299" s="102"/>
      <c r="I299" s="102"/>
      <c r="J299" s="103"/>
      <c r="K299" s="111"/>
      <c r="L299" s="111"/>
      <c r="M299" s="111"/>
      <c r="N299" s="111"/>
      <c r="O299" s="111"/>
      <c r="P299" s="111"/>
      <c r="Q299" s="111"/>
      <c r="R299" s="106"/>
      <c r="S299" s="105"/>
      <c r="T299" s="111"/>
      <c r="U299" s="111"/>
      <c r="V299" s="111"/>
      <c r="W299" s="111"/>
      <c r="X299" s="111"/>
      <c r="Y299" s="111"/>
      <c r="Z299" s="111"/>
      <c r="AA299" s="111"/>
      <c r="AB299" s="111"/>
      <c r="AC299" s="111"/>
      <c r="AD299" s="111"/>
      <c r="AE299" s="111"/>
      <c r="AF299" s="111"/>
      <c r="AG299" s="111"/>
      <c r="AH299" s="111"/>
      <c r="AI299" s="111"/>
      <c r="AJ299" s="111"/>
      <c r="AK299" s="111"/>
      <c r="AL299" s="111"/>
      <c r="AM299" s="111"/>
      <c r="AN299" s="111"/>
      <c r="AO299" s="111"/>
      <c r="AP299" s="111"/>
      <c r="AQ299" s="111"/>
      <c r="AR299" s="111"/>
      <c r="AS299" s="111"/>
      <c r="AT299" s="111"/>
      <c r="AU299" s="111"/>
      <c r="AV299" s="105"/>
      <c r="AW299" s="105"/>
      <c r="AX299" s="111"/>
      <c r="AY299" s="104"/>
      <c r="AZ299" s="104"/>
      <c r="BA299" s="105"/>
      <c r="BB299" s="105"/>
      <c r="BC299" s="104"/>
      <c r="BD299" s="104"/>
      <c r="BE299" s="104"/>
      <c r="BF299" s="104"/>
      <c r="BG299" s="104"/>
      <c r="BS299" s="98"/>
      <c r="BT299" s="98"/>
    </row>
    <row r="300" spans="1:72">
      <c r="A300" s="102"/>
      <c r="B300" s="102"/>
      <c r="C300" s="103"/>
      <c r="D300" s="103"/>
      <c r="E300" s="102"/>
      <c r="F300" s="102"/>
      <c r="G300" s="102"/>
      <c r="H300" s="102"/>
      <c r="I300" s="102"/>
      <c r="J300" s="103"/>
      <c r="K300" s="111"/>
      <c r="L300" s="111"/>
      <c r="M300" s="111"/>
      <c r="N300" s="111"/>
      <c r="O300" s="111"/>
      <c r="P300" s="111"/>
      <c r="Q300" s="111"/>
      <c r="R300" s="106"/>
      <c r="S300" s="105"/>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05"/>
      <c r="AW300" s="105"/>
      <c r="AX300" s="111"/>
      <c r="AY300" s="104"/>
      <c r="AZ300" s="104"/>
      <c r="BA300" s="107"/>
      <c r="BB300" s="105"/>
      <c r="BC300" s="104"/>
      <c r="BD300" s="104"/>
      <c r="BE300" s="104"/>
      <c r="BF300" s="104"/>
      <c r="BG300" s="104"/>
    </row>
    <row r="301" spans="1:72">
      <c r="A301" s="102"/>
      <c r="B301" s="102"/>
      <c r="C301" s="103"/>
      <c r="D301" s="103"/>
      <c r="E301" s="102"/>
      <c r="F301" s="102"/>
      <c r="G301" s="102"/>
      <c r="H301" s="102"/>
      <c r="I301" s="102"/>
      <c r="J301" s="103"/>
      <c r="K301" s="111"/>
      <c r="L301" s="111"/>
      <c r="M301" s="111"/>
      <c r="N301" s="111"/>
      <c r="O301" s="111"/>
      <c r="P301" s="111"/>
      <c r="Q301" s="111"/>
      <c r="R301" s="105"/>
      <c r="S301" s="105"/>
      <c r="T301" s="111"/>
      <c r="U301" s="111"/>
      <c r="V301" s="111"/>
      <c r="W301" s="111"/>
      <c r="X301" s="111"/>
      <c r="Y301" s="111"/>
      <c r="Z301" s="111"/>
      <c r="AA301" s="111"/>
      <c r="AB301" s="111"/>
      <c r="AC301" s="111"/>
      <c r="AD301" s="111"/>
      <c r="AE301" s="111"/>
      <c r="AF301" s="111"/>
      <c r="AG301" s="111"/>
      <c r="AH301" s="111"/>
      <c r="AI301" s="111"/>
      <c r="AJ301" s="111"/>
      <c r="AK301" s="111"/>
      <c r="AL301" s="111"/>
      <c r="AM301" s="111"/>
      <c r="AN301" s="111"/>
      <c r="AO301" s="111"/>
      <c r="AP301" s="111"/>
      <c r="AQ301" s="111"/>
      <c r="AR301" s="111"/>
      <c r="AS301" s="111"/>
      <c r="AT301" s="111"/>
      <c r="AU301" s="111"/>
      <c r="AV301" s="112"/>
      <c r="AW301" s="105"/>
      <c r="AX301" s="111"/>
      <c r="AY301" s="105"/>
      <c r="AZ301" s="105"/>
      <c r="BA301" s="107"/>
      <c r="BB301" s="105"/>
      <c r="BC301" s="104"/>
      <c r="BD301" s="104"/>
      <c r="BE301" s="104"/>
      <c r="BF301" s="104"/>
      <c r="BG301" s="104"/>
      <c r="BS301" s="98"/>
      <c r="BT301" s="98"/>
    </row>
    <row r="302" spans="1:72">
      <c r="A302" s="102"/>
      <c r="B302" s="102"/>
      <c r="C302" s="103"/>
      <c r="D302" s="103"/>
      <c r="E302" s="102"/>
      <c r="F302" s="102"/>
      <c r="G302" s="102"/>
      <c r="H302" s="102"/>
      <c r="I302" s="102"/>
      <c r="J302" s="103"/>
      <c r="K302" s="111"/>
      <c r="L302" s="111"/>
      <c r="M302" s="111"/>
      <c r="N302" s="105"/>
      <c r="O302" s="105"/>
      <c r="P302" s="111"/>
      <c r="Q302" s="111"/>
      <c r="R302" s="106"/>
      <c r="S302" s="105"/>
      <c r="T302" s="111"/>
      <c r="U302" s="111"/>
      <c r="V302" s="111"/>
      <c r="W302" s="111"/>
      <c r="X302" s="111"/>
      <c r="Y302" s="111"/>
      <c r="Z302" s="111"/>
      <c r="AA302" s="111"/>
      <c r="AB302" s="111"/>
      <c r="AC302" s="111"/>
      <c r="AD302" s="111"/>
      <c r="AE302" s="111"/>
      <c r="AF302" s="111"/>
      <c r="AG302" s="111"/>
      <c r="AH302" s="111"/>
      <c r="AI302" s="111"/>
      <c r="AJ302" s="111"/>
      <c r="AK302" s="111"/>
      <c r="AL302" s="111"/>
      <c r="AM302" s="111"/>
      <c r="AN302" s="111"/>
      <c r="AO302" s="111"/>
      <c r="AP302" s="111"/>
      <c r="AQ302" s="111"/>
      <c r="AR302" s="111"/>
      <c r="AS302" s="111"/>
      <c r="AT302" s="111"/>
      <c r="AU302" s="111"/>
      <c r="AV302" s="112"/>
      <c r="AW302" s="105"/>
      <c r="AX302" s="111"/>
      <c r="AY302" s="104"/>
      <c r="AZ302" s="104"/>
      <c r="BA302" s="105"/>
      <c r="BB302" s="105"/>
      <c r="BC302" s="104"/>
      <c r="BD302" s="104"/>
      <c r="BE302" s="104"/>
      <c r="BF302" s="104"/>
      <c r="BG302" s="104"/>
      <c r="BS302" s="98"/>
      <c r="BT302" s="98"/>
    </row>
    <row r="303" spans="1:72">
      <c r="A303" s="102"/>
      <c r="B303" s="102"/>
      <c r="C303" s="103"/>
      <c r="D303" s="103"/>
      <c r="E303" s="102"/>
      <c r="F303" s="102"/>
      <c r="G303" s="102"/>
      <c r="H303" s="102"/>
      <c r="I303" s="102"/>
      <c r="J303" s="103"/>
      <c r="K303" s="111"/>
      <c r="L303" s="111"/>
      <c r="M303" s="111"/>
      <c r="N303" s="111"/>
      <c r="O303" s="111"/>
      <c r="P303" s="111"/>
      <c r="Q303" s="111"/>
      <c r="R303" s="105"/>
      <c r="S303" s="105"/>
      <c r="T303" s="111"/>
      <c r="U303" s="111"/>
      <c r="V303" s="111"/>
      <c r="W303" s="111"/>
      <c r="X303" s="111"/>
      <c r="Y303" s="111"/>
      <c r="Z303" s="111"/>
      <c r="AA303" s="111"/>
      <c r="AB303" s="111"/>
      <c r="AC303" s="111"/>
      <c r="AD303" s="111"/>
      <c r="AE303" s="111"/>
      <c r="AF303" s="111"/>
      <c r="AG303" s="111"/>
      <c r="AH303" s="111"/>
      <c r="AI303" s="111"/>
      <c r="AJ303" s="111"/>
      <c r="AK303" s="111"/>
      <c r="AL303" s="111"/>
      <c r="AM303" s="111"/>
      <c r="AN303" s="111"/>
      <c r="AO303" s="111"/>
      <c r="AP303" s="111"/>
      <c r="AQ303" s="111"/>
      <c r="AR303" s="111"/>
      <c r="AS303" s="111"/>
      <c r="AT303" s="111"/>
      <c r="AU303" s="111"/>
      <c r="AV303" s="105"/>
      <c r="AW303" s="105"/>
      <c r="AX303" s="111"/>
      <c r="AY303" s="104"/>
      <c r="AZ303" s="104"/>
      <c r="BA303" s="107"/>
      <c r="BB303" s="105"/>
      <c r="BC303" s="104"/>
      <c r="BD303" s="104"/>
      <c r="BE303" s="104"/>
      <c r="BF303" s="104"/>
      <c r="BG303" s="104"/>
      <c r="BS303" s="98"/>
      <c r="BT303" s="98"/>
    </row>
    <row r="304" spans="1:72">
      <c r="A304" s="102"/>
      <c r="B304" s="102"/>
      <c r="C304" s="103"/>
      <c r="D304" s="103"/>
      <c r="E304" s="102"/>
      <c r="F304" s="102"/>
      <c r="G304" s="102"/>
      <c r="H304" s="102"/>
      <c r="I304" s="102"/>
      <c r="J304" s="103"/>
      <c r="K304" s="111"/>
      <c r="L304" s="111"/>
      <c r="M304" s="111"/>
      <c r="N304" s="105"/>
      <c r="O304" s="105"/>
      <c r="P304" s="105"/>
      <c r="Q304" s="105"/>
      <c r="R304" s="105"/>
      <c r="S304" s="105"/>
      <c r="T304" s="105"/>
      <c r="U304" s="105"/>
      <c r="V304" s="105"/>
      <c r="W304" s="105"/>
      <c r="X304" s="105"/>
      <c r="Y304" s="105"/>
      <c r="Z304" s="105"/>
      <c r="AA304" s="105"/>
      <c r="AB304" s="105"/>
      <c r="AC304" s="105"/>
      <c r="AD304" s="105"/>
      <c r="AE304" s="105"/>
      <c r="AF304" s="105"/>
      <c r="AG304" s="105"/>
      <c r="AH304" s="105"/>
      <c r="AI304" s="105"/>
      <c r="AJ304" s="105"/>
      <c r="AK304" s="105"/>
      <c r="AL304" s="111"/>
      <c r="AM304" s="111"/>
      <c r="AN304" s="111"/>
      <c r="AO304" s="111"/>
      <c r="AP304" s="111"/>
      <c r="AQ304" s="105"/>
      <c r="AR304" s="105"/>
      <c r="AS304" s="111"/>
      <c r="AT304" s="111"/>
      <c r="AU304" s="111"/>
      <c r="AV304" s="105"/>
      <c r="AW304" s="105"/>
      <c r="AX304" s="111"/>
      <c r="AY304" s="104"/>
      <c r="AZ304" s="104"/>
      <c r="BA304" s="107"/>
      <c r="BB304" s="105"/>
      <c r="BC304" s="104"/>
      <c r="BD304" s="104"/>
      <c r="BE304" s="104"/>
      <c r="BF304" s="104"/>
      <c r="BG304" s="104"/>
      <c r="BS304" s="98"/>
      <c r="BT304" s="98"/>
    </row>
    <row r="305" spans="1:72">
      <c r="A305" s="102"/>
      <c r="B305" s="102"/>
      <c r="C305" s="103"/>
      <c r="D305" s="103"/>
      <c r="E305" s="102"/>
      <c r="F305" s="102"/>
      <c r="G305" s="102"/>
      <c r="H305" s="102"/>
      <c r="I305" s="102"/>
      <c r="J305" s="103"/>
      <c r="K305" s="111"/>
      <c r="L305" s="111"/>
      <c r="M305" s="111"/>
      <c r="N305" s="111"/>
      <c r="O305" s="111"/>
      <c r="P305" s="111"/>
      <c r="Q305" s="111"/>
      <c r="R305" s="106"/>
      <c r="S305" s="105"/>
      <c r="T305" s="111"/>
      <c r="U305" s="111"/>
      <c r="V305" s="111"/>
      <c r="W305" s="105"/>
      <c r="X305" s="111"/>
      <c r="Y305" s="111"/>
      <c r="Z305" s="111"/>
      <c r="AA305" s="111"/>
      <c r="AB305" s="111"/>
      <c r="AC305" s="111"/>
      <c r="AD305" s="105"/>
      <c r="AE305" s="111"/>
      <c r="AF305" s="111"/>
      <c r="AG305" s="111"/>
      <c r="AH305" s="111"/>
      <c r="AI305" s="111"/>
      <c r="AJ305" s="111"/>
      <c r="AK305" s="111"/>
      <c r="AL305" s="111"/>
      <c r="AM305" s="111"/>
      <c r="AN305" s="111"/>
      <c r="AO305" s="111"/>
      <c r="AP305" s="111"/>
      <c r="AQ305" s="111"/>
      <c r="AR305" s="111"/>
      <c r="AS305" s="111"/>
      <c r="AT305" s="111"/>
      <c r="AU305" s="111"/>
      <c r="AV305" s="112"/>
      <c r="AW305" s="105"/>
      <c r="AX305" s="111"/>
      <c r="AY305" s="104"/>
      <c r="AZ305" s="104"/>
      <c r="BA305" s="107"/>
      <c r="BB305" s="105"/>
      <c r="BC305" s="104"/>
      <c r="BD305" s="104"/>
      <c r="BE305" s="104"/>
      <c r="BF305" s="104"/>
      <c r="BG305" s="104"/>
      <c r="BS305" s="98"/>
      <c r="BT305" s="98"/>
    </row>
    <row r="306" spans="1:72">
      <c r="A306" s="102"/>
      <c r="B306" s="102"/>
      <c r="C306" s="103"/>
      <c r="D306" s="103"/>
      <c r="E306" s="102"/>
      <c r="F306" s="102"/>
      <c r="G306" s="102"/>
      <c r="H306" s="102"/>
      <c r="I306" s="102"/>
      <c r="J306" s="103"/>
      <c r="K306" s="111"/>
      <c r="L306" s="111"/>
      <c r="M306" s="111"/>
      <c r="N306" s="105"/>
      <c r="O306" s="105"/>
      <c r="P306" s="105"/>
      <c r="Q306" s="105"/>
      <c r="R306" s="105"/>
      <c r="S306" s="105"/>
      <c r="T306" s="105"/>
      <c r="U306" s="105"/>
      <c r="V306" s="105"/>
      <c r="W306" s="105"/>
      <c r="X306" s="105"/>
      <c r="Y306" s="105"/>
      <c r="Z306" s="105"/>
      <c r="AA306" s="105"/>
      <c r="AB306" s="105"/>
      <c r="AC306" s="105"/>
      <c r="AD306" s="105"/>
      <c r="AE306" s="105"/>
      <c r="AF306" s="105"/>
      <c r="AG306" s="105"/>
      <c r="AH306" s="105"/>
      <c r="AI306" s="105"/>
      <c r="AJ306" s="105"/>
      <c r="AK306" s="105"/>
      <c r="AL306" s="111"/>
      <c r="AM306" s="111"/>
      <c r="AN306" s="111"/>
      <c r="AO306" s="111"/>
      <c r="AP306" s="111"/>
      <c r="AQ306" s="111"/>
      <c r="AR306" s="111"/>
      <c r="AS306" s="111"/>
      <c r="AT306" s="111"/>
      <c r="AU306" s="111"/>
      <c r="AV306" s="112"/>
      <c r="AW306" s="105"/>
      <c r="AX306" s="111"/>
      <c r="AY306" s="104"/>
      <c r="AZ306" s="104"/>
      <c r="BA306" s="105"/>
      <c r="BB306" s="105"/>
      <c r="BC306" s="104"/>
      <c r="BD306" s="104"/>
      <c r="BE306" s="104"/>
      <c r="BF306" s="104"/>
      <c r="BG306" s="104"/>
      <c r="BS306" s="98"/>
      <c r="BT306" s="98"/>
    </row>
    <row r="307" spans="1:72">
      <c r="A307" s="102"/>
      <c r="B307" s="102"/>
      <c r="C307" s="103"/>
      <c r="D307" s="103"/>
      <c r="E307" s="102"/>
      <c r="F307" s="102"/>
      <c r="G307" s="102"/>
      <c r="H307" s="102"/>
      <c r="I307" s="102"/>
      <c r="J307" s="103"/>
      <c r="K307" s="111"/>
      <c r="L307" s="111"/>
      <c r="M307" s="111"/>
      <c r="N307" s="111"/>
      <c r="O307" s="111"/>
      <c r="P307" s="111"/>
      <c r="Q307" s="111"/>
      <c r="R307" s="106"/>
      <c r="S307" s="105"/>
      <c r="T307" s="111"/>
      <c r="U307" s="111"/>
      <c r="V307" s="111"/>
      <c r="W307" s="111"/>
      <c r="X307" s="111"/>
      <c r="Y307" s="111"/>
      <c r="Z307" s="111"/>
      <c r="AA307" s="111"/>
      <c r="AB307" s="111"/>
      <c r="AC307" s="111"/>
      <c r="AD307" s="111"/>
      <c r="AE307" s="111"/>
      <c r="AF307" s="111"/>
      <c r="AG307" s="111"/>
      <c r="AH307" s="111"/>
      <c r="AI307" s="111"/>
      <c r="AJ307" s="111"/>
      <c r="AK307" s="111"/>
      <c r="AL307" s="111"/>
      <c r="AM307" s="111"/>
      <c r="AN307" s="111"/>
      <c r="AO307" s="111"/>
      <c r="AP307" s="111"/>
      <c r="AQ307" s="111"/>
      <c r="AR307" s="111"/>
      <c r="AS307" s="111"/>
      <c r="AT307" s="111"/>
      <c r="AU307" s="111"/>
      <c r="AV307" s="105"/>
      <c r="AW307" s="105"/>
      <c r="AX307" s="111"/>
      <c r="AY307" s="104"/>
      <c r="AZ307" s="104"/>
      <c r="BA307" s="107"/>
      <c r="BB307" s="105"/>
      <c r="BC307" s="104"/>
      <c r="BD307" s="104"/>
      <c r="BE307" s="104"/>
      <c r="BF307" s="104"/>
      <c r="BG307" s="104"/>
    </row>
    <row r="308" spans="1:72">
      <c r="A308" s="102"/>
      <c r="B308" s="102"/>
      <c r="C308" s="103"/>
      <c r="D308" s="103"/>
      <c r="E308" s="102"/>
      <c r="F308" s="102"/>
      <c r="G308" s="102"/>
      <c r="H308" s="102"/>
      <c r="I308" s="102"/>
      <c r="J308" s="103"/>
      <c r="K308" s="111"/>
      <c r="L308" s="111"/>
      <c r="M308" s="111"/>
      <c r="N308" s="111"/>
      <c r="O308" s="111"/>
      <c r="P308" s="111"/>
      <c r="Q308" s="111"/>
      <c r="R308" s="106"/>
      <c r="S308" s="105"/>
      <c r="T308" s="111"/>
      <c r="U308" s="111"/>
      <c r="V308" s="111"/>
      <c r="W308" s="111"/>
      <c r="X308" s="111"/>
      <c r="Y308" s="111"/>
      <c r="Z308" s="111"/>
      <c r="AA308" s="111"/>
      <c r="AB308" s="111"/>
      <c r="AC308" s="111"/>
      <c r="AD308" s="111"/>
      <c r="AE308" s="111"/>
      <c r="AF308" s="111"/>
      <c r="AG308" s="111"/>
      <c r="AH308" s="111"/>
      <c r="AI308" s="111"/>
      <c r="AJ308" s="111"/>
      <c r="AK308" s="111"/>
      <c r="AL308" s="111"/>
      <c r="AM308" s="111"/>
      <c r="AN308" s="111"/>
      <c r="AO308" s="111"/>
      <c r="AP308" s="111"/>
      <c r="AQ308" s="111"/>
      <c r="AR308" s="111"/>
      <c r="AS308" s="111"/>
      <c r="AT308" s="111"/>
      <c r="AU308" s="111"/>
      <c r="AV308" s="112"/>
      <c r="AW308" s="105"/>
      <c r="AX308" s="111"/>
      <c r="AY308" s="104"/>
      <c r="AZ308" s="104"/>
      <c r="BA308" s="105"/>
      <c r="BB308" s="105"/>
      <c r="BC308" s="104"/>
      <c r="BD308" s="104"/>
      <c r="BE308" s="104"/>
      <c r="BF308" s="104"/>
      <c r="BG308" s="104"/>
      <c r="BS308" s="98"/>
      <c r="BT308" s="98"/>
    </row>
    <row r="309" spans="1:72">
      <c r="A309" s="102"/>
      <c r="B309" s="102"/>
      <c r="C309" s="103"/>
      <c r="D309" s="103"/>
      <c r="E309" s="102"/>
      <c r="F309" s="102"/>
      <c r="G309" s="102"/>
      <c r="H309" s="102"/>
      <c r="I309" s="102"/>
      <c r="J309" s="103"/>
      <c r="K309" s="111"/>
      <c r="L309" s="111"/>
      <c r="M309" s="111"/>
      <c r="N309" s="111"/>
      <c r="O309" s="111"/>
      <c r="P309" s="111"/>
      <c r="Q309" s="111"/>
      <c r="R309" s="105"/>
      <c r="S309" s="105"/>
      <c r="T309" s="111"/>
      <c r="U309" s="111"/>
      <c r="V309" s="111"/>
      <c r="W309" s="111"/>
      <c r="X309" s="111"/>
      <c r="Y309" s="111"/>
      <c r="Z309" s="111"/>
      <c r="AA309" s="111"/>
      <c r="AB309" s="111"/>
      <c r="AC309" s="111"/>
      <c r="AD309" s="111"/>
      <c r="AE309" s="111"/>
      <c r="AF309" s="111"/>
      <c r="AG309" s="111"/>
      <c r="AH309" s="111"/>
      <c r="AI309" s="111"/>
      <c r="AJ309" s="111"/>
      <c r="AK309" s="111"/>
      <c r="AL309" s="111"/>
      <c r="AM309" s="111"/>
      <c r="AN309" s="111"/>
      <c r="AO309" s="111"/>
      <c r="AP309" s="111"/>
      <c r="AQ309" s="111"/>
      <c r="AR309" s="111"/>
      <c r="AS309" s="111"/>
      <c r="AT309" s="111"/>
      <c r="AU309" s="111"/>
      <c r="AV309" s="112"/>
      <c r="AW309" s="105"/>
      <c r="AX309" s="111"/>
      <c r="AY309" s="104"/>
      <c r="AZ309" s="104"/>
      <c r="BA309" s="105"/>
      <c r="BB309" s="105"/>
      <c r="BC309" s="104"/>
      <c r="BD309" s="104"/>
      <c r="BE309" s="104"/>
      <c r="BF309" s="104"/>
      <c r="BG309" s="104"/>
    </row>
    <row r="310" spans="1:72">
      <c r="A310" s="102"/>
      <c r="B310" s="102"/>
      <c r="C310" s="103"/>
      <c r="D310" s="103"/>
      <c r="E310" s="102"/>
      <c r="F310" s="102"/>
      <c r="G310" s="102"/>
      <c r="H310" s="102"/>
      <c r="I310" s="102"/>
      <c r="J310" s="103"/>
      <c r="K310" s="111"/>
      <c r="L310" s="111"/>
      <c r="M310" s="111"/>
      <c r="N310" s="111"/>
      <c r="O310" s="111"/>
      <c r="P310" s="111"/>
      <c r="Q310" s="111"/>
      <c r="R310" s="106"/>
      <c r="S310" s="105"/>
      <c r="T310" s="111"/>
      <c r="U310" s="111"/>
      <c r="V310" s="111"/>
      <c r="W310" s="111"/>
      <c r="X310" s="111"/>
      <c r="Y310" s="111"/>
      <c r="Z310" s="111"/>
      <c r="AA310" s="111"/>
      <c r="AB310" s="111"/>
      <c r="AC310" s="111"/>
      <c r="AD310" s="111"/>
      <c r="AE310" s="111"/>
      <c r="AF310" s="111"/>
      <c r="AG310" s="111"/>
      <c r="AH310" s="111"/>
      <c r="AI310" s="111"/>
      <c r="AJ310" s="111"/>
      <c r="AK310" s="111"/>
      <c r="AL310" s="111"/>
      <c r="AM310" s="111"/>
      <c r="AN310" s="111"/>
      <c r="AO310" s="111"/>
      <c r="AP310" s="111"/>
      <c r="AQ310" s="111"/>
      <c r="AR310" s="111"/>
      <c r="AS310" s="111"/>
      <c r="AT310" s="111"/>
      <c r="AU310" s="111"/>
      <c r="AV310" s="105"/>
      <c r="AW310" s="105"/>
      <c r="AX310" s="111"/>
      <c r="AY310" s="104"/>
      <c r="AZ310" s="104"/>
      <c r="BA310" s="105"/>
      <c r="BB310" s="105"/>
      <c r="BC310" s="104"/>
      <c r="BD310" s="104"/>
      <c r="BE310" s="104"/>
      <c r="BF310" s="104"/>
      <c r="BG310" s="104"/>
      <c r="BS310" s="98"/>
      <c r="BT310" s="98"/>
    </row>
    <row r="311" spans="1:72">
      <c r="A311" s="102"/>
      <c r="B311" s="102"/>
      <c r="C311" s="103"/>
      <c r="D311" s="103"/>
      <c r="E311" s="102"/>
      <c r="F311" s="102"/>
      <c r="G311" s="102"/>
      <c r="H311" s="102"/>
      <c r="I311" s="102"/>
      <c r="J311" s="103"/>
      <c r="K311" s="111"/>
      <c r="L311" s="111"/>
      <c r="M311" s="111"/>
      <c r="N311" s="105"/>
      <c r="O311" s="111"/>
      <c r="P311" s="111"/>
      <c r="Q311" s="111"/>
      <c r="R311" s="106"/>
      <c r="S311" s="105"/>
      <c r="T311" s="111"/>
      <c r="U311" s="111"/>
      <c r="V311" s="111"/>
      <c r="W311" s="111"/>
      <c r="X311" s="111"/>
      <c r="Y311" s="111"/>
      <c r="Z311" s="111"/>
      <c r="AA311" s="111"/>
      <c r="AB311" s="111"/>
      <c r="AC311" s="111"/>
      <c r="AD311" s="111"/>
      <c r="AE311" s="111"/>
      <c r="AF311" s="111"/>
      <c r="AG311" s="111"/>
      <c r="AH311" s="111"/>
      <c r="AI311" s="111"/>
      <c r="AJ311" s="111"/>
      <c r="AK311" s="111"/>
      <c r="AL311" s="111"/>
      <c r="AM311" s="111"/>
      <c r="AN311" s="111"/>
      <c r="AO311" s="111"/>
      <c r="AP311" s="111"/>
      <c r="AQ311" s="111"/>
      <c r="AR311" s="111"/>
      <c r="AS311" s="111"/>
      <c r="AT311" s="111"/>
      <c r="AU311" s="111"/>
      <c r="AV311" s="112"/>
      <c r="AW311" s="105"/>
      <c r="AX311" s="111"/>
      <c r="AY311" s="105"/>
      <c r="AZ311" s="105"/>
      <c r="BA311" s="107"/>
      <c r="BB311" s="105"/>
      <c r="BC311" s="104"/>
      <c r="BD311" s="104"/>
      <c r="BE311" s="104"/>
      <c r="BF311" s="104"/>
      <c r="BG311" s="104"/>
      <c r="BS311" s="98"/>
      <c r="BT311" s="98"/>
    </row>
    <row r="312" spans="1:72">
      <c r="A312" s="102"/>
      <c r="B312" s="102"/>
      <c r="C312" s="103"/>
      <c r="D312" s="103"/>
      <c r="E312" s="102"/>
      <c r="F312" s="102"/>
      <c r="G312" s="102"/>
      <c r="H312" s="102"/>
      <c r="I312" s="102"/>
      <c r="J312" s="103"/>
      <c r="K312" s="111"/>
      <c r="L312" s="111"/>
      <c r="M312" s="111"/>
      <c r="N312" s="111"/>
      <c r="O312" s="111"/>
      <c r="P312" s="111"/>
      <c r="Q312" s="111"/>
      <c r="R312" s="105"/>
      <c r="S312" s="105"/>
      <c r="T312" s="111"/>
      <c r="U312" s="111"/>
      <c r="V312" s="111"/>
      <c r="W312" s="111"/>
      <c r="X312" s="111"/>
      <c r="Y312" s="111"/>
      <c r="Z312" s="111"/>
      <c r="AA312" s="111"/>
      <c r="AB312" s="111"/>
      <c r="AC312" s="111"/>
      <c r="AD312" s="111"/>
      <c r="AE312" s="111"/>
      <c r="AF312" s="111"/>
      <c r="AG312" s="111"/>
      <c r="AH312" s="111"/>
      <c r="AI312" s="111"/>
      <c r="AJ312" s="111"/>
      <c r="AK312" s="111"/>
      <c r="AL312" s="111"/>
      <c r="AM312" s="111"/>
      <c r="AN312" s="111"/>
      <c r="AO312" s="111"/>
      <c r="AP312" s="111"/>
      <c r="AQ312" s="111"/>
      <c r="AR312" s="111"/>
      <c r="AS312" s="111"/>
      <c r="AT312" s="111"/>
      <c r="AU312" s="111"/>
      <c r="AV312" s="105"/>
      <c r="AW312" s="105"/>
      <c r="AX312" s="111"/>
      <c r="AY312" s="104"/>
      <c r="AZ312" s="104"/>
      <c r="BA312" s="105"/>
      <c r="BB312" s="105"/>
      <c r="BC312" s="104"/>
      <c r="BD312" s="104"/>
      <c r="BE312" s="104"/>
      <c r="BF312" s="104"/>
      <c r="BG312" s="104"/>
      <c r="BH312" s="98"/>
      <c r="BI312" s="98"/>
      <c r="BJ312" s="98"/>
      <c r="BK312" s="98"/>
      <c r="BL312" s="98"/>
      <c r="BM312" s="98"/>
      <c r="BN312" s="98"/>
      <c r="BO312" s="98"/>
      <c r="BS312" s="98"/>
      <c r="BT312" s="98"/>
    </row>
    <row r="313" spans="1:72">
      <c r="A313" s="102"/>
      <c r="B313" s="102"/>
      <c r="C313" s="103"/>
      <c r="D313" s="103"/>
      <c r="E313" s="102"/>
      <c r="F313" s="102"/>
      <c r="G313" s="102"/>
      <c r="H313" s="102"/>
      <c r="I313" s="102"/>
      <c r="J313" s="103"/>
      <c r="K313" s="111"/>
      <c r="L313" s="111"/>
      <c r="M313" s="111"/>
      <c r="N313" s="111"/>
      <c r="O313" s="111"/>
      <c r="P313" s="111"/>
      <c r="Q313" s="111"/>
      <c r="R313" s="106"/>
      <c r="S313" s="105"/>
      <c r="T313" s="111"/>
      <c r="U313" s="111"/>
      <c r="V313" s="111"/>
      <c r="W313" s="111"/>
      <c r="X313" s="111"/>
      <c r="Y313" s="111"/>
      <c r="Z313" s="111"/>
      <c r="AA313" s="111"/>
      <c r="AB313" s="111"/>
      <c r="AC313" s="111"/>
      <c r="AD313" s="111"/>
      <c r="AE313" s="111"/>
      <c r="AF313" s="111"/>
      <c r="AG313" s="111"/>
      <c r="AH313" s="111"/>
      <c r="AI313" s="111"/>
      <c r="AJ313" s="111"/>
      <c r="AK313" s="111"/>
      <c r="AL313" s="111"/>
      <c r="AM313" s="111"/>
      <c r="AN313" s="111"/>
      <c r="AO313" s="111"/>
      <c r="AP313" s="111"/>
      <c r="AQ313" s="111"/>
      <c r="AR313" s="111"/>
      <c r="AS313" s="111"/>
      <c r="AT313" s="111"/>
      <c r="AU313" s="111"/>
      <c r="AV313" s="105"/>
      <c r="AW313" s="105"/>
      <c r="AX313" s="111"/>
      <c r="AY313" s="104"/>
      <c r="AZ313" s="104"/>
      <c r="BA313" s="105"/>
      <c r="BB313" s="105"/>
      <c r="BC313" s="104"/>
      <c r="BD313" s="104"/>
      <c r="BE313" s="104"/>
      <c r="BF313" s="104"/>
      <c r="BG313" s="104"/>
      <c r="BS313" s="98"/>
      <c r="BT313" s="98"/>
    </row>
    <row r="314" spans="1:72">
      <c r="A314" s="102"/>
      <c r="B314" s="102"/>
      <c r="C314" s="103"/>
      <c r="D314" s="103"/>
      <c r="E314" s="102"/>
      <c r="F314" s="102"/>
      <c r="G314" s="102"/>
      <c r="H314" s="102"/>
      <c r="I314" s="102"/>
      <c r="J314" s="103"/>
      <c r="K314" s="111"/>
      <c r="L314" s="111"/>
      <c r="M314" s="111"/>
      <c r="N314" s="105"/>
      <c r="O314" s="105"/>
      <c r="P314" s="105"/>
      <c r="Q314" s="105"/>
      <c r="R314" s="105"/>
      <c r="S314" s="105"/>
      <c r="T314" s="105"/>
      <c r="U314" s="105"/>
      <c r="V314" s="105"/>
      <c r="W314" s="105"/>
      <c r="X314" s="105"/>
      <c r="Y314" s="105"/>
      <c r="Z314" s="105"/>
      <c r="AA314" s="105"/>
      <c r="AB314" s="105"/>
      <c r="AC314" s="105"/>
      <c r="AD314" s="105"/>
      <c r="AE314" s="105"/>
      <c r="AF314" s="105"/>
      <c r="AG314" s="105"/>
      <c r="AH314" s="105"/>
      <c r="AI314" s="105"/>
      <c r="AJ314" s="105"/>
      <c r="AK314" s="105"/>
      <c r="AL314" s="111"/>
      <c r="AM314" s="111"/>
      <c r="AN314" s="111"/>
      <c r="AO314" s="111"/>
      <c r="AP314" s="111"/>
      <c r="AQ314" s="111"/>
      <c r="AR314" s="111"/>
      <c r="AS314" s="111"/>
      <c r="AT314" s="111"/>
      <c r="AU314" s="111"/>
      <c r="AV314" s="112"/>
      <c r="AW314" s="105"/>
      <c r="AX314" s="111"/>
      <c r="AY314" s="104"/>
      <c r="AZ314" s="104"/>
      <c r="BA314" s="107"/>
      <c r="BB314" s="105"/>
      <c r="BC314" s="104"/>
      <c r="BD314" s="104"/>
      <c r="BE314" s="104"/>
      <c r="BF314" s="104"/>
      <c r="BG314" s="104"/>
    </row>
    <row r="315" spans="1:72">
      <c r="A315" s="102"/>
      <c r="B315" s="102"/>
      <c r="C315" s="103"/>
      <c r="D315" s="103"/>
      <c r="E315" s="102"/>
      <c r="F315" s="102"/>
      <c r="G315" s="102"/>
      <c r="H315" s="102"/>
      <c r="I315" s="102"/>
      <c r="J315" s="103"/>
      <c r="K315" s="111"/>
      <c r="L315" s="111"/>
      <c r="M315" s="111"/>
      <c r="N315" s="111"/>
      <c r="O315" s="111"/>
      <c r="P315" s="111"/>
      <c r="Q315" s="111"/>
      <c r="R315" s="106"/>
      <c r="S315" s="105"/>
      <c r="T315" s="111"/>
      <c r="U315" s="111"/>
      <c r="V315" s="111"/>
      <c r="W315" s="111"/>
      <c r="X315" s="111"/>
      <c r="Y315" s="111"/>
      <c r="Z315" s="111"/>
      <c r="AA315" s="111"/>
      <c r="AB315" s="111"/>
      <c r="AC315" s="111"/>
      <c r="AD315" s="111"/>
      <c r="AE315" s="111"/>
      <c r="AF315" s="111"/>
      <c r="AG315" s="111"/>
      <c r="AH315" s="111"/>
      <c r="AI315" s="111"/>
      <c r="AJ315" s="111"/>
      <c r="AK315" s="111"/>
      <c r="AL315" s="111"/>
      <c r="AM315" s="111"/>
      <c r="AN315" s="111"/>
      <c r="AO315" s="111"/>
      <c r="AP315" s="111"/>
      <c r="AQ315" s="111"/>
      <c r="AR315" s="111"/>
      <c r="AS315" s="111"/>
      <c r="AT315" s="111"/>
      <c r="AU315" s="111"/>
      <c r="AV315" s="112"/>
      <c r="AW315" s="105"/>
      <c r="AX315" s="111"/>
      <c r="AY315" s="105"/>
      <c r="AZ315" s="105"/>
      <c r="BA315" s="107"/>
      <c r="BB315" s="105"/>
      <c r="BC315" s="104"/>
      <c r="BD315" s="104"/>
      <c r="BE315" s="104"/>
      <c r="BF315" s="104"/>
      <c r="BG315" s="104"/>
      <c r="BH315" s="98"/>
      <c r="BI315" s="98"/>
      <c r="BJ315" s="98"/>
      <c r="BK315" s="98"/>
      <c r="BL315" s="98"/>
      <c r="BM315" s="98"/>
      <c r="BN315" s="98"/>
      <c r="BO315" s="98"/>
      <c r="BS315" s="98"/>
      <c r="BT315" s="98"/>
    </row>
    <row r="316" spans="1:72">
      <c r="A316" s="102"/>
      <c r="B316" s="102"/>
      <c r="C316" s="103"/>
      <c r="D316" s="103"/>
      <c r="E316" s="102"/>
      <c r="F316" s="102"/>
      <c r="G316" s="102"/>
      <c r="H316" s="102"/>
      <c r="I316" s="102"/>
      <c r="J316" s="103"/>
      <c r="K316" s="111"/>
      <c r="L316" s="111"/>
      <c r="M316" s="111"/>
      <c r="N316" s="105"/>
      <c r="O316" s="105"/>
      <c r="P316" s="105"/>
      <c r="Q316" s="111"/>
      <c r="R316" s="106"/>
      <c r="S316" s="105"/>
      <c r="T316" s="111"/>
      <c r="U316" s="111"/>
      <c r="V316" s="111"/>
      <c r="W316" s="111"/>
      <c r="X316" s="111"/>
      <c r="Y316" s="111"/>
      <c r="Z316" s="111"/>
      <c r="AA316" s="111"/>
      <c r="AB316" s="111"/>
      <c r="AC316" s="111"/>
      <c r="AD316" s="111"/>
      <c r="AE316" s="111"/>
      <c r="AF316" s="111"/>
      <c r="AG316" s="111"/>
      <c r="AH316" s="111"/>
      <c r="AI316" s="111"/>
      <c r="AJ316" s="111"/>
      <c r="AK316" s="111"/>
      <c r="AL316" s="111"/>
      <c r="AM316" s="111"/>
      <c r="AN316" s="111"/>
      <c r="AO316" s="111"/>
      <c r="AP316" s="111"/>
      <c r="AQ316" s="111"/>
      <c r="AR316" s="111"/>
      <c r="AS316" s="111"/>
      <c r="AT316" s="111"/>
      <c r="AU316" s="111"/>
      <c r="AV316" s="105"/>
      <c r="AW316" s="105"/>
      <c r="AX316" s="111"/>
      <c r="AY316" s="105"/>
      <c r="AZ316" s="105"/>
      <c r="BA316" s="107"/>
      <c r="BB316" s="105"/>
      <c r="BC316" s="104"/>
      <c r="BD316" s="104"/>
      <c r="BE316" s="104"/>
      <c r="BF316" s="104"/>
      <c r="BG316" s="104"/>
      <c r="BH316" s="98"/>
      <c r="BI316" s="98"/>
      <c r="BJ316" s="98"/>
      <c r="BK316" s="98"/>
      <c r="BL316" s="98"/>
      <c r="BM316" s="98"/>
      <c r="BN316" s="98"/>
      <c r="BO316" s="98"/>
      <c r="BS316" s="98"/>
      <c r="BT316" s="98"/>
    </row>
    <row r="317" spans="1:72">
      <c r="A317" s="102"/>
      <c r="B317" s="102"/>
      <c r="C317" s="103"/>
      <c r="D317" s="103"/>
      <c r="E317" s="102"/>
      <c r="F317" s="102"/>
      <c r="G317" s="102"/>
      <c r="H317" s="102"/>
      <c r="I317" s="102"/>
      <c r="J317" s="103"/>
      <c r="K317" s="111"/>
      <c r="L317" s="111"/>
      <c r="M317" s="111"/>
      <c r="N317" s="105"/>
      <c r="O317" s="105"/>
      <c r="P317" s="105"/>
      <c r="Q317" s="111"/>
      <c r="R317" s="105"/>
      <c r="S317" s="105"/>
      <c r="T317" s="111"/>
      <c r="U317" s="111"/>
      <c r="V317" s="111"/>
      <c r="W317" s="105"/>
      <c r="X317" s="111"/>
      <c r="Y317" s="111"/>
      <c r="Z317" s="111"/>
      <c r="AA317" s="111"/>
      <c r="AB317" s="111"/>
      <c r="AC317" s="111"/>
      <c r="AD317" s="105"/>
      <c r="AE317" s="111"/>
      <c r="AF317" s="111"/>
      <c r="AG317" s="111"/>
      <c r="AH317" s="111"/>
      <c r="AI317" s="111"/>
      <c r="AJ317" s="111"/>
      <c r="AK317" s="111"/>
      <c r="AL317" s="111"/>
      <c r="AM317" s="111"/>
      <c r="AN317" s="111"/>
      <c r="AO317" s="111"/>
      <c r="AP317" s="111"/>
      <c r="AQ317" s="111"/>
      <c r="AR317" s="111"/>
      <c r="AS317" s="111"/>
      <c r="AT317" s="111"/>
      <c r="AU317" s="111"/>
      <c r="AV317" s="112"/>
      <c r="AW317" s="105"/>
      <c r="AX317" s="111"/>
      <c r="AY317" s="104"/>
      <c r="AZ317" s="104"/>
      <c r="BA317" s="107"/>
      <c r="BB317" s="105"/>
      <c r="BC317" s="105"/>
      <c r="BD317" s="105"/>
      <c r="BE317" s="105"/>
      <c r="BF317" s="105"/>
      <c r="BG317" s="105"/>
      <c r="BS317" s="98"/>
      <c r="BT317" s="98"/>
    </row>
    <row r="318" spans="1:72">
      <c r="A318" s="102"/>
      <c r="B318" s="102"/>
      <c r="C318" s="103"/>
      <c r="D318" s="103"/>
      <c r="E318" s="102"/>
      <c r="F318" s="102"/>
      <c r="G318" s="102"/>
      <c r="H318" s="102"/>
      <c r="I318" s="102"/>
      <c r="J318" s="103"/>
      <c r="K318" s="111"/>
      <c r="L318" s="111"/>
      <c r="M318" s="111"/>
      <c r="N318" s="105"/>
      <c r="O318" s="105"/>
      <c r="P318" s="111"/>
      <c r="Q318" s="111"/>
      <c r="R318" s="105"/>
      <c r="S318" s="105"/>
      <c r="T318" s="111"/>
      <c r="U318" s="111"/>
      <c r="V318" s="111"/>
      <c r="W318" s="111"/>
      <c r="X318" s="111"/>
      <c r="Y318" s="111"/>
      <c r="Z318" s="111"/>
      <c r="AA318" s="111"/>
      <c r="AB318" s="111"/>
      <c r="AC318" s="111"/>
      <c r="AD318" s="111"/>
      <c r="AE318" s="111"/>
      <c r="AF318" s="111"/>
      <c r="AG318" s="111"/>
      <c r="AH318" s="111"/>
      <c r="AI318" s="111"/>
      <c r="AJ318" s="111"/>
      <c r="AK318" s="111"/>
      <c r="AL318" s="111"/>
      <c r="AM318" s="111"/>
      <c r="AN318" s="111"/>
      <c r="AO318" s="111"/>
      <c r="AP318" s="111"/>
      <c r="AQ318" s="111"/>
      <c r="AR318" s="111"/>
      <c r="AS318" s="111"/>
      <c r="AT318" s="111"/>
      <c r="AU318" s="111"/>
      <c r="AV318" s="112"/>
      <c r="AW318" s="105"/>
      <c r="AX318" s="111"/>
      <c r="AY318" s="104"/>
      <c r="AZ318" s="104"/>
      <c r="BA318" s="105"/>
      <c r="BB318" s="105"/>
      <c r="BC318" s="104"/>
      <c r="BD318" s="104"/>
      <c r="BE318" s="104"/>
      <c r="BF318" s="104"/>
      <c r="BG318" s="104"/>
      <c r="BS318" s="98"/>
      <c r="BT318" s="98"/>
    </row>
    <row r="319" spans="1:72">
      <c r="A319" s="102"/>
      <c r="B319" s="102"/>
      <c r="C319" s="103"/>
      <c r="D319" s="103"/>
      <c r="E319" s="102"/>
      <c r="F319" s="102"/>
      <c r="G319" s="102"/>
      <c r="H319" s="102"/>
      <c r="I319" s="102"/>
      <c r="J319" s="103"/>
      <c r="K319" s="111"/>
      <c r="L319" s="111"/>
      <c r="M319" s="111"/>
      <c r="N319" s="111"/>
      <c r="O319" s="111"/>
      <c r="P319" s="111"/>
      <c r="Q319" s="111"/>
      <c r="R319" s="105"/>
      <c r="S319" s="105"/>
      <c r="T319" s="111"/>
      <c r="U319" s="111"/>
      <c r="V319" s="111"/>
      <c r="W319" s="111"/>
      <c r="X319" s="111"/>
      <c r="Y319" s="111"/>
      <c r="Z319" s="111"/>
      <c r="AA319" s="111"/>
      <c r="AB319" s="111"/>
      <c r="AC319" s="111"/>
      <c r="AD319" s="111"/>
      <c r="AE319" s="111"/>
      <c r="AF319" s="111"/>
      <c r="AG319" s="111"/>
      <c r="AH319" s="111"/>
      <c r="AI319" s="111"/>
      <c r="AJ319" s="111"/>
      <c r="AK319" s="111"/>
      <c r="AL319" s="111"/>
      <c r="AM319" s="111"/>
      <c r="AN319" s="111"/>
      <c r="AO319" s="111"/>
      <c r="AP319" s="111"/>
      <c r="AQ319" s="111"/>
      <c r="AR319" s="111"/>
      <c r="AS319" s="111"/>
      <c r="AT319" s="111"/>
      <c r="AU319" s="111"/>
      <c r="AV319" s="105"/>
      <c r="AW319" s="105"/>
      <c r="AX319" s="111"/>
      <c r="AY319" s="104"/>
      <c r="AZ319" s="104"/>
      <c r="BA319" s="107"/>
      <c r="BB319" s="105"/>
      <c r="BC319" s="104"/>
      <c r="BD319" s="104"/>
      <c r="BE319" s="104"/>
      <c r="BF319" s="104"/>
      <c r="BG319" s="104"/>
      <c r="BS319" s="98"/>
      <c r="BT319" s="98"/>
    </row>
    <row r="320" spans="1:72">
      <c r="A320" s="102"/>
      <c r="B320" s="102"/>
      <c r="C320" s="103"/>
      <c r="D320" s="103"/>
      <c r="E320" s="102"/>
      <c r="F320" s="102"/>
      <c r="G320" s="102"/>
      <c r="H320" s="102"/>
      <c r="I320" s="102"/>
      <c r="J320" s="103"/>
      <c r="K320" s="111"/>
      <c r="L320" s="111"/>
      <c r="M320" s="111"/>
      <c r="N320" s="111"/>
      <c r="O320" s="111"/>
      <c r="P320" s="111"/>
      <c r="Q320" s="111"/>
      <c r="R320" s="106"/>
      <c r="S320" s="105"/>
      <c r="T320" s="111"/>
      <c r="U320" s="111"/>
      <c r="V320" s="111"/>
      <c r="W320" s="111"/>
      <c r="X320" s="111"/>
      <c r="Y320" s="111"/>
      <c r="Z320" s="111"/>
      <c r="AA320" s="111"/>
      <c r="AB320" s="111"/>
      <c r="AC320" s="111"/>
      <c r="AD320" s="111"/>
      <c r="AE320" s="111"/>
      <c r="AF320" s="111"/>
      <c r="AG320" s="111"/>
      <c r="AH320" s="111"/>
      <c r="AI320" s="111"/>
      <c r="AJ320" s="111"/>
      <c r="AK320" s="111"/>
      <c r="AL320" s="111"/>
      <c r="AM320" s="111"/>
      <c r="AN320" s="111"/>
      <c r="AO320" s="111"/>
      <c r="AP320" s="111"/>
      <c r="AQ320" s="111"/>
      <c r="AR320" s="111"/>
      <c r="AS320" s="111"/>
      <c r="AT320" s="111"/>
      <c r="AU320" s="111"/>
      <c r="AV320" s="112"/>
      <c r="AW320" s="105"/>
      <c r="AX320" s="111"/>
      <c r="AY320" s="104"/>
      <c r="AZ320" s="104"/>
      <c r="BA320" s="105"/>
      <c r="BB320" s="105"/>
      <c r="BC320" s="104"/>
      <c r="BD320" s="104"/>
      <c r="BE320" s="104"/>
      <c r="BF320" s="104"/>
      <c r="BG320" s="104"/>
      <c r="BS320" s="98"/>
      <c r="BT320" s="98"/>
    </row>
    <row r="321" spans="1:72">
      <c r="A321" s="102"/>
      <c r="B321" s="102"/>
      <c r="C321" s="103"/>
      <c r="D321" s="103"/>
      <c r="E321" s="102"/>
      <c r="F321" s="102"/>
      <c r="G321" s="102"/>
      <c r="H321" s="102"/>
      <c r="I321" s="102"/>
      <c r="J321" s="103"/>
      <c r="K321" s="111"/>
      <c r="L321" s="111"/>
      <c r="M321" s="111"/>
      <c r="N321" s="105"/>
      <c r="O321" s="105"/>
      <c r="P321" s="105"/>
      <c r="Q321" s="111"/>
      <c r="R321" s="106"/>
      <c r="S321" s="105"/>
      <c r="T321" s="111"/>
      <c r="U321" s="111"/>
      <c r="V321" s="111"/>
      <c r="W321" s="111"/>
      <c r="X321" s="111"/>
      <c r="Y321" s="111"/>
      <c r="Z321" s="111"/>
      <c r="AA321" s="111"/>
      <c r="AB321" s="111"/>
      <c r="AC321" s="111"/>
      <c r="AD321" s="111"/>
      <c r="AE321" s="111"/>
      <c r="AF321" s="111"/>
      <c r="AG321" s="111"/>
      <c r="AH321" s="111"/>
      <c r="AI321" s="111"/>
      <c r="AJ321" s="111"/>
      <c r="AK321" s="111"/>
      <c r="AL321" s="111"/>
      <c r="AM321" s="111"/>
      <c r="AN321" s="111"/>
      <c r="AO321" s="111"/>
      <c r="AP321" s="111"/>
      <c r="AQ321" s="111"/>
      <c r="AR321" s="111"/>
      <c r="AS321" s="111"/>
      <c r="AT321" s="111"/>
      <c r="AU321" s="111"/>
      <c r="AV321" s="112"/>
      <c r="AW321" s="105"/>
      <c r="AX321" s="111"/>
      <c r="AY321" s="104"/>
      <c r="AZ321" s="104"/>
      <c r="BA321" s="107"/>
      <c r="BB321" s="107"/>
      <c r="BC321" s="104"/>
      <c r="BD321" s="104"/>
      <c r="BE321" s="104"/>
      <c r="BF321" s="104"/>
      <c r="BG321" s="104"/>
      <c r="BH321" s="98"/>
      <c r="BI321" s="98"/>
      <c r="BJ321" s="98"/>
      <c r="BK321" s="98"/>
      <c r="BL321" s="98"/>
      <c r="BM321" s="98"/>
      <c r="BN321" s="98"/>
      <c r="BO321" s="98"/>
      <c r="BS321" s="98"/>
      <c r="BT321" s="98"/>
    </row>
    <row r="322" spans="1:72">
      <c r="A322" s="102"/>
      <c r="B322" s="102"/>
      <c r="C322" s="103"/>
      <c r="D322" s="103"/>
      <c r="E322" s="102"/>
      <c r="F322" s="102"/>
      <c r="G322" s="102"/>
      <c r="H322" s="102"/>
      <c r="I322" s="102"/>
      <c r="J322" s="103"/>
      <c r="K322" s="111"/>
      <c r="L322" s="111"/>
      <c r="M322" s="111"/>
      <c r="N322" s="111"/>
      <c r="O322" s="111"/>
      <c r="P322" s="111"/>
      <c r="Q322" s="111"/>
      <c r="R322" s="106"/>
      <c r="S322" s="105"/>
      <c r="T322" s="111"/>
      <c r="U322" s="111"/>
      <c r="V322" s="111"/>
      <c r="W322" s="111"/>
      <c r="X322" s="111"/>
      <c r="Y322" s="111"/>
      <c r="Z322" s="111"/>
      <c r="AA322" s="111"/>
      <c r="AB322" s="111"/>
      <c r="AC322" s="111"/>
      <c r="AD322" s="111"/>
      <c r="AE322" s="111"/>
      <c r="AF322" s="111"/>
      <c r="AG322" s="111"/>
      <c r="AH322" s="111"/>
      <c r="AI322" s="111"/>
      <c r="AJ322" s="111"/>
      <c r="AK322" s="111"/>
      <c r="AL322" s="111"/>
      <c r="AM322" s="111"/>
      <c r="AN322" s="111"/>
      <c r="AO322" s="111"/>
      <c r="AP322" s="111"/>
      <c r="AQ322" s="111"/>
      <c r="AR322" s="111"/>
      <c r="AS322" s="111"/>
      <c r="AT322" s="111"/>
      <c r="AU322" s="111"/>
      <c r="AV322" s="112"/>
      <c r="AW322" s="105"/>
      <c r="AX322" s="111"/>
      <c r="AY322" s="104"/>
      <c r="AZ322" s="104"/>
      <c r="BA322" s="107"/>
      <c r="BB322" s="107"/>
      <c r="BC322" s="104"/>
      <c r="BD322" s="104"/>
      <c r="BE322" s="104"/>
      <c r="BF322" s="104"/>
      <c r="BG322" s="104"/>
    </row>
    <row r="323" spans="1:72">
      <c r="A323" s="102"/>
      <c r="B323" s="102"/>
      <c r="C323" s="103"/>
      <c r="D323" s="103"/>
      <c r="E323" s="102"/>
      <c r="F323" s="102"/>
      <c r="G323" s="102"/>
      <c r="H323" s="102"/>
      <c r="I323" s="102"/>
      <c r="J323" s="103"/>
      <c r="K323" s="111"/>
      <c r="L323" s="111"/>
      <c r="M323" s="111"/>
      <c r="N323" s="111"/>
      <c r="O323" s="111"/>
      <c r="P323" s="111"/>
      <c r="Q323" s="111"/>
      <c r="R323" s="106"/>
      <c r="S323" s="105"/>
      <c r="T323" s="111"/>
      <c r="U323" s="111"/>
      <c r="V323" s="111"/>
      <c r="W323" s="111"/>
      <c r="X323" s="111"/>
      <c r="Y323" s="111"/>
      <c r="Z323" s="111"/>
      <c r="AA323" s="111"/>
      <c r="AB323" s="111"/>
      <c r="AC323" s="111"/>
      <c r="AD323" s="111"/>
      <c r="AE323" s="111"/>
      <c r="AF323" s="111"/>
      <c r="AG323" s="111"/>
      <c r="AH323" s="111"/>
      <c r="AI323" s="111"/>
      <c r="AJ323" s="111"/>
      <c r="AK323" s="111"/>
      <c r="AL323" s="111"/>
      <c r="AM323" s="111"/>
      <c r="AN323" s="111"/>
      <c r="AO323" s="111"/>
      <c r="AP323" s="111"/>
      <c r="AQ323" s="111"/>
      <c r="AR323" s="111"/>
      <c r="AS323" s="111"/>
      <c r="AT323" s="111"/>
      <c r="AU323" s="111"/>
      <c r="AV323" s="105"/>
      <c r="AW323" s="105"/>
      <c r="AX323" s="111"/>
      <c r="AY323" s="104"/>
      <c r="AZ323" s="104"/>
      <c r="BA323" s="107"/>
      <c r="BB323" s="107"/>
      <c r="BC323" s="104"/>
      <c r="BD323" s="104"/>
      <c r="BE323" s="104"/>
      <c r="BF323" s="104"/>
      <c r="BG323" s="104"/>
      <c r="BP323" s="98"/>
      <c r="BQ323" s="98"/>
      <c r="BR323" s="98"/>
      <c r="BS323" s="98"/>
      <c r="BT323" s="98"/>
    </row>
    <row r="324" spans="1:72">
      <c r="A324" s="102"/>
      <c r="B324" s="102"/>
      <c r="C324" s="103"/>
      <c r="D324" s="103"/>
      <c r="E324" s="102"/>
      <c r="F324" s="102"/>
      <c r="G324" s="102"/>
      <c r="H324" s="102"/>
      <c r="I324" s="102"/>
      <c r="J324" s="103"/>
      <c r="K324" s="111"/>
      <c r="L324" s="111"/>
      <c r="M324" s="111"/>
      <c r="N324" s="111"/>
      <c r="O324" s="111"/>
      <c r="P324" s="111"/>
      <c r="Q324" s="111"/>
      <c r="R324" s="106"/>
      <c r="S324" s="105"/>
      <c r="T324" s="111"/>
      <c r="U324" s="111"/>
      <c r="V324" s="111"/>
      <c r="W324" s="111"/>
      <c r="X324" s="111"/>
      <c r="Y324" s="111"/>
      <c r="Z324" s="111"/>
      <c r="AA324" s="111"/>
      <c r="AB324" s="111"/>
      <c r="AC324" s="111"/>
      <c r="AD324" s="111"/>
      <c r="AE324" s="111"/>
      <c r="AF324" s="111"/>
      <c r="AG324" s="111"/>
      <c r="AH324" s="111"/>
      <c r="AI324" s="111"/>
      <c r="AJ324" s="111"/>
      <c r="AK324" s="111"/>
      <c r="AL324" s="111"/>
      <c r="AM324" s="111"/>
      <c r="AN324" s="111"/>
      <c r="AO324" s="111"/>
      <c r="AP324" s="111"/>
      <c r="AQ324" s="111"/>
      <c r="AR324" s="111"/>
      <c r="AS324" s="111"/>
      <c r="AT324" s="111"/>
      <c r="AU324" s="111"/>
      <c r="AV324" s="112"/>
      <c r="AW324" s="105"/>
      <c r="AX324" s="111"/>
      <c r="AY324" s="104"/>
      <c r="AZ324" s="104"/>
      <c r="BA324" s="105"/>
      <c r="BB324" s="105"/>
      <c r="BC324" s="104"/>
      <c r="BD324" s="104"/>
      <c r="BE324" s="104"/>
      <c r="BF324" s="104"/>
      <c r="BG324" s="104"/>
      <c r="BS324" s="98"/>
      <c r="BT324" s="98"/>
    </row>
    <row r="325" spans="1:72">
      <c r="A325" s="102"/>
      <c r="B325" s="102"/>
      <c r="C325" s="103"/>
      <c r="D325" s="103"/>
      <c r="E325" s="102"/>
      <c r="F325" s="102"/>
      <c r="G325" s="102"/>
      <c r="H325" s="102"/>
      <c r="I325" s="102"/>
      <c r="J325" s="103"/>
      <c r="K325" s="111"/>
      <c r="L325" s="111"/>
      <c r="M325" s="111"/>
      <c r="N325" s="111"/>
      <c r="O325" s="111"/>
      <c r="P325" s="111"/>
      <c r="Q325" s="111"/>
      <c r="R325" s="106"/>
      <c r="S325" s="105"/>
      <c r="T325" s="111"/>
      <c r="U325" s="111"/>
      <c r="V325" s="111"/>
      <c r="W325" s="111"/>
      <c r="X325" s="111"/>
      <c r="Y325" s="111"/>
      <c r="Z325" s="111"/>
      <c r="AA325" s="111"/>
      <c r="AB325" s="111"/>
      <c r="AC325" s="111"/>
      <c r="AD325" s="111"/>
      <c r="AE325" s="111"/>
      <c r="AF325" s="111"/>
      <c r="AG325" s="111"/>
      <c r="AH325" s="111"/>
      <c r="AI325" s="111"/>
      <c r="AJ325" s="111"/>
      <c r="AK325" s="111"/>
      <c r="AL325" s="105"/>
      <c r="AM325" s="105"/>
      <c r="AN325" s="105"/>
      <c r="AO325" s="105"/>
      <c r="AP325" s="105"/>
      <c r="AQ325" s="105"/>
      <c r="AR325" s="105"/>
      <c r="AS325" s="105"/>
      <c r="AT325" s="105"/>
      <c r="AU325" s="105"/>
      <c r="AV325" s="105"/>
      <c r="AW325" s="105"/>
      <c r="AX325" s="105"/>
      <c r="AY325" s="104"/>
      <c r="AZ325" s="104"/>
      <c r="BA325" s="105"/>
      <c r="BB325" s="105"/>
      <c r="BC325" s="104"/>
      <c r="BD325" s="104"/>
      <c r="BE325" s="104"/>
      <c r="BF325" s="104"/>
      <c r="BG325" s="104"/>
    </row>
    <row r="326" spans="1:72">
      <c r="A326" s="102"/>
      <c r="B326" s="102"/>
      <c r="C326" s="103"/>
      <c r="D326" s="103"/>
      <c r="E326" s="102"/>
      <c r="F326" s="102"/>
      <c r="G326" s="102"/>
      <c r="H326" s="102"/>
      <c r="I326" s="102"/>
      <c r="J326" s="103"/>
      <c r="K326" s="111"/>
      <c r="L326" s="111"/>
      <c r="M326" s="111"/>
      <c r="N326" s="105"/>
      <c r="O326" s="105"/>
      <c r="P326" s="111"/>
      <c r="Q326" s="111"/>
      <c r="R326" s="105"/>
      <c r="S326" s="105"/>
      <c r="T326" s="105"/>
      <c r="U326" s="105"/>
      <c r="V326" s="105"/>
      <c r="W326" s="105"/>
      <c r="X326" s="105"/>
      <c r="Y326" s="105"/>
      <c r="Z326" s="105"/>
      <c r="AA326" s="105"/>
      <c r="AB326" s="105"/>
      <c r="AC326" s="105"/>
      <c r="AD326" s="105"/>
      <c r="AE326" s="105"/>
      <c r="AF326" s="105"/>
      <c r="AG326" s="105"/>
      <c r="AH326" s="105"/>
      <c r="AI326" s="105"/>
      <c r="AJ326" s="105"/>
      <c r="AK326" s="105"/>
      <c r="AL326" s="111"/>
      <c r="AM326" s="111"/>
      <c r="AN326" s="111"/>
      <c r="AO326" s="111"/>
      <c r="AP326" s="111"/>
      <c r="AQ326" s="111"/>
      <c r="AR326" s="111"/>
      <c r="AS326" s="111"/>
      <c r="AT326" s="111"/>
      <c r="AU326" s="111"/>
      <c r="AV326" s="105"/>
      <c r="AW326" s="105"/>
      <c r="AX326" s="111"/>
      <c r="AY326" s="105"/>
      <c r="AZ326" s="105"/>
      <c r="BA326" s="107"/>
      <c r="BB326" s="107"/>
      <c r="BC326" s="104"/>
      <c r="BD326" s="104"/>
      <c r="BE326" s="104"/>
      <c r="BF326" s="104"/>
      <c r="BG326" s="104"/>
    </row>
    <row r="327" spans="1:72">
      <c r="A327" s="102"/>
      <c r="B327" s="102"/>
      <c r="C327" s="103"/>
      <c r="D327" s="103"/>
      <c r="E327" s="102"/>
      <c r="F327" s="102"/>
      <c r="G327" s="102"/>
      <c r="H327" s="102"/>
      <c r="I327" s="102"/>
      <c r="J327" s="103"/>
      <c r="K327" s="111"/>
      <c r="L327" s="111"/>
      <c r="M327" s="111"/>
      <c r="N327" s="111"/>
      <c r="O327" s="111"/>
      <c r="P327" s="111"/>
      <c r="Q327" s="111"/>
      <c r="R327" s="106"/>
      <c r="S327" s="106"/>
      <c r="T327" s="111"/>
      <c r="U327" s="111"/>
      <c r="V327" s="111"/>
      <c r="W327" s="111"/>
      <c r="X327" s="111"/>
      <c r="Y327" s="111"/>
      <c r="Z327" s="111"/>
      <c r="AA327" s="111"/>
      <c r="AB327" s="111"/>
      <c r="AC327" s="111"/>
      <c r="AD327" s="111"/>
      <c r="AE327" s="111"/>
      <c r="AF327" s="111"/>
      <c r="AG327" s="111"/>
      <c r="AH327" s="111"/>
      <c r="AI327" s="111"/>
      <c r="AJ327" s="111"/>
      <c r="AK327" s="111"/>
      <c r="AL327" s="111"/>
      <c r="AM327" s="111"/>
      <c r="AN327" s="111"/>
      <c r="AO327" s="111"/>
      <c r="AP327" s="111"/>
      <c r="AQ327" s="111"/>
      <c r="AR327" s="111"/>
      <c r="AS327" s="111"/>
      <c r="AT327" s="111"/>
      <c r="AU327" s="111"/>
      <c r="AV327" s="112"/>
      <c r="AW327" s="105"/>
      <c r="AX327" s="111"/>
      <c r="AY327" s="105"/>
      <c r="AZ327" s="105"/>
      <c r="BA327" s="107"/>
      <c r="BB327" s="107"/>
      <c r="BC327" s="104"/>
      <c r="BD327" s="104"/>
      <c r="BE327" s="104"/>
      <c r="BF327" s="104"/>
      <c r="BG327" s="104"/>
    </row>
    <row r="328" spans="1:72">
      <c r="A328" s="102"/>
      <c r="B328" s="102"/>
      <c r="C328" s="103"/>
      <c r="D328" s="103"/>
      <c r="E328" s="102"/>
      <c r="F328" s="102"/>
      <c r="G328" s="102"/>
      <c r="H328" s="102"/>
      <c r="I328" s="102"/>
      <c r="J328" s="103"/>
      <c r="K328" s="111"/>
      <c r="L328" s="111"/>
      <c r="M328" s="111"/>
      <c r="N328" s="105"/>
      <c r="O328" s="105"/>
      <c r="P328" s="111"/>
      <c r="Q328" s="111"/>
      <c r="R328" s="105"/>
      <c r="S328" s="105"/>
      <c r="T328" s="111"/>
      <c r="U328" s="111"/>
      <c r="V328" s="111"/>
      <c r="W328" s="111"/>
      <c r="X328" s="111"/>
      <c r="Y328" s="111"/>
      <c r="Z328" s="111"/>
      <c r="AA328" s="111"/>
      <c r="AB328" s="111"/>
      <c r="AC328" s="111"/>
      <c r="AD328" s="111"/>
      <c r="AE328" s="111"/>
      <c r="AF328" s="111"/>
      <c r="AG328" s="111"/>
      <c r="AH328" s="111"/>
      <c r="AI328" s="111"/>
      <c r="AJ328" s="111"/>
      <c r="AK328" s="111"/>
      <c r="AL328" s="111"/>
      <c r="AM328" s="111"/>
      <c r="AN328" s="111"/>
      <c r="AO328" s="111"/>
      <c r="AP328" s="111"/>
      <c r="AQ328" s="111"/>
      <c r="AR328" s="111"/>
      <c r="AS328" s="111"/>
      <c r="AT328" s="111"/>
      <c r="AU328" s="111"/>
      <c r="AV328" s="105"/>
      <c r="AW328" s="105"/>
      <c r="AX328" s="111"/>
      <c r="AY328" s="104"/>
      <c r="AZ328" s="104"/>
      <c r="BA328" s="105"/>
      <c r="BB328" s="105"/>
      <c r="BC328" s="104"/>
      <c r="BD328" s="104"/>
      <c r="BE328" s="104"/>
      <c r="BF328" s="104"/>
      <c r="BG328" s="104"/>
    </row>
    <row r="329" spans="1:72">
      <c r="A329" s="102"/>
      <c r="B329" s="102"/>
      <c r="C329" s="103"/>
      <c r="D329" s="103"/>
      <c r="E329" s="102"/>
      <c r="F329" s="102"/>
      <c r="G329" s="102"/>
      <c r="H329" s="102"/>
      <c r="I329" s="102"/>
      <c r="J329" s="103"/>
      <c r="K329" s="111"/>
      <c r="L329" s="111"/>
      <c r="M329" s="111"/>
      <c r="N329" s="111"/>
      <c r="O329" s="111"/>
      <c r="P329" s="111"/>
      <c r="Q329" s="111"/>
      <c r="R329" s="106"/>
      <c r="S329" s="105"/>
      <c r="T329" s="111"/>
      <c r="U329" s="111"/>
      <c r="V329" s="111"/>
      <c r="W329" s="111"/>
      <c r="X329" s="111"/>
      <c r="Y329" s="111"/>
      <c r="Z329" s="111"/>
      <c r="AA329" s="111"/>
      <c r="AB329" s="111"/>
      <c r="AC329" s="111"/>
      <c r="AD329" s="111"/>
      <c r="AE329" s="111"/>
      <c r="AF329" s="111"/>
      <c r="AG329" s="111"/>
      <c r="AH329" s="111"/>
      <c r="AI329" s="111"/>
      <c r="AJ329" s="111"/>
      <c r="AK329" s="111"/>
      <c r="AL329" s="111"/>
      <c r="AM329" s="111"/>
      <c r="AN329" s="111"/>
      <c r="AO329" s="111"/>
      <c r="AP329" s="111"/>
      <c r="AQ329" s="111"/>
      <c r="AR329" s="111"/>
      <c r="AS329" s="111"/>
      <c r="AT329" s="111"/>
      <c r="AU329" s="111"/>
      <c r="AV329" s="112"/>
      <c r="AW329" s="105"/>
      <c r="AX329" s="111"/>
      <c r="AY329" s="105"/>
      <c r="AZ329" s="105"/>
      <c r="BA329" s="107"/>
      <c r="BB329" s="105"/>
      <c r="BC329" s="104"/>
      <c r="BD329" s="104"/>
      <c r="BE329" s="104"/>
      <c r="BF329" s="104"/>
      <c r="BG329" s="104"/>
      <c r="BS329" s="98"/>
      <c r="BT329" s="98"/>
    </row>
    <row r="330" spans="1:72">
      <c r="A330" s="102"/>
      <c r="B330" s="102"/>
      <c r="C330" s="103"/>
      <c r="D330" s="103"/>
      <c r="E330" s="102"/>
      <c r="F330" s="102"/>
      <c r="G330" s="102"/>
      <c r="H330" s="102"/>
      <c r="I330" s="102"/>
      <c r="J330" s="103"/>
      <c r="K330" s="111"/>
      <c r="L330" s="111"/>
      <c r="M330" s="111"/>
      <c r="N330" s="111"/>
      <c r="O330" s="111"/>
      <c r="P330" s="111"/>
      <c r="Q330" s="111"/>
      <c r="R330" s="106"/>
      <c r="S330" s="105"/>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05"/>
      <c r="AW330" s="105"/>
      <c r="AX330" s="111"/>
      <c r="AY330" s="104"/>
      <c r="AZ330" s="104"/>
      <c r="BA330" s="107"/>
      <c r="BB330" s="105"/>
      <c r="BC330" s="104"/>
      <c r="BD330" s="104"/>
      <c r="BE330" s="104"/>
      <c r="BF330" s="104"/>
      <c r="BG330" s="104"/>
      <c r="BS330" s="98"/>
      <c r="BT330" s="98"/>
    </row>
    <row r="331" spans="1:72">
      <c r="A331" s="102"/>
      <c r="B331" s="102"/>
      <c r="C331" s="103"/>
      <c r="D331" s="103"/>
      <c r="E331" s="102"/>
      <c r="F331" s="102"/>
      <c r="G331" s="102"/>
      <c r="H331" s="102"/>
      <c r="I331" s="102"/>
      <c r="J331" s="103"/>
      <c r="K331" s="111"/>
      <c r="L331" s="111"/>
      <c r="M331" s="111"/>
      <c r="N331" s="105"/>
      <c r="O331" s="111"/>
      <c r="P331" s="111"/>
      <c r="Q331" s="111"/>
      <c r="R331" s="106"/>
      <c r="S331" s="105"/>
      <c r="T331" s="111"/>
      <c r="U331" s="111"/>
      <c r="V331" s="111"/>
      <c r="W331" s="111"/>
      <c r="X331" s="111"/>
      <c r="Y331" s="111"/>
      <c r="Z331" s="111"/>
      <c r="AA331" s="111"/>
      <c r="AB331" s="111"/>
      <c r="AC331" s="111"/>
      <c r="AD331" s="111"/>
      <c r="AE331" s="111"/>
      <c r="AF331" s="111"/>
      <c r="AG331" s="111"/>
      <c r="AH331" s="111"/>
      <c r="AI331" s="111"/>
      <c r="AJ331" s="111"/>
      <c r="AK331" s="111"/>
      <c r="AL331" s="111"/>
      <c r="AM331" s="111"/>
      <c r="AN331" s="111"/>
      <c r="AO331" s="111"/>
      <c r="AP331" s="111"/>
      <c r="AQ331" s="111"/>
      <c r="AR331" s="111"/>
      <c r="AS331" s="111"/>
      <c r="AT331" s="111"/>
      <c r="AU331" s="111"/>
      <c r="AV331" s="112"/>
      <c r="AW331" s="105"/>
      <c r="AX331" s="111"/>
      <c r="AY331" s="104"/>
      <c r="AZ331" s="104"/>
      <c r="BA331" s="107"/>
      <c r="BB331" s="107"/>
      <c r="BC331" s="104"/>
      <c r="BD331" s="104"/>
      <c r="BE331" s="104"/>
      <c r="BF331" s="104"/>
      <c r="BG331" s="104"/>
      <c r="BS331" s="98"/>
      <c r="BT331" s="98"/>
    </row>
    <row r="332" spans="1:72">
      <c r="A332" s="102"/>
      <c r="B332" s="102"/>
      <c r="C332" s="103"/>
      <c r="D332" s="103"/>
      <c r="E332" s="102"/>
      <c r="F332" s="102"/>
      <c r="G332" s="102"/>
      <c r="H332" s="102"/>
      <c r="I332" s="102"/>
      <c r="J332" s="103"/>
      <c r="K332" s="111"/>
      <c r="L332" s="111"/>
      <c r="M332" s="111"/>
      <c r="N332" s="111"/>
      <c r="O332" s="111"/>
      <c r="P332" s="111"/>
      <c r="Q332" s="111"/>
      <c r="R332" s="106"/>
      <c r="S332" s="105"/>
      <c r="T332" s="111"/>
      <c r="U332" s="111"/>
      <c r="V332" s="111"/>
      <c r="W332" s="111"/>
      <c r="X332" s="111"/>
      <c r="Y332" s="111"/>
      <c r="Z332" s="111"/>
      <c r="AA332" s="111"/>
      <c r="AB332" s="111"/>
      <c r="AC332" s="111"/>
      <c r="AD332" s="111"/>
      <c r="AE332" s="111"/>
      <c r="AF332" s="111"/>
      <c r="AG332" s="111"/>
      <c r="AH332" s="111"/>
      <c r="AI332" s="111"/>
      <c r="AJ332" s="111"/>
      <c r="AK332" s="111"/>
      <c r="AL332" s="111"/>
      <c r="AM332" s="111"/>
      <c r="AN332" s="111"/>
      <c r="AO332" s="111"/>
      <c r="AP332" s="111"/>
      <c r="AQ332" s="111"/>
      <c r="AR332" s="111"/>
      <c r="AS332" s="111"/>
      <c r="AT332" s="111"/>
      <c r="AU332" s="111"/>
      <c r="AV332" s="112"/>
      <c r="AW332" s="105"/>
      <c r="AX332" s="111"/>
      <c r="AY332" s="104"/>
      <c r="AZ332" s="104"/>
      <c r="BA332" s="105"/>
      <c r="BB332" s="105"/>
      <c r="BC332" s="104"/>
      <c r="BD332" s="104"/>
      <c r="BE332" s="104"/>
      <c r="BF332" s="104"/>
      <c r="BG332" s="104"/>
      <c r="BS332" s="98"/>
      <c r="BT332" s="98"/>
    </row>
    <row r="333" spans="1:72">
      <c r="A333" s="102"/>
      <c r="B333" s="102"/>
      <c r="C333" s="103"/>
      <c r="D333" s="103"/>
      <c r="E333" s="102"/>
      <c r="F333" s="102"/>
      <c r="G333" s="102"/>
      <c r="H333" s="102"/>
      <c r="I333" s="102"/>
      <c r="J333" s="103"/>
      <c r="K333" s="111"/>
      <c r="L333" s="111"/>
      <c r="M333" s="111"/>
      <c r="N333" s="111"/>
      <c r="O333" s="111"/>
      <c r="P333" s="111"/>
      <c r="Q333" s="111"/>
      <c r="R333" s="106"/>
      <c r="S333" s="105"/>
      <c r="T333" s="111"/>
      <c r="U333" s="111"/>
      <c r="V333" s="111"/>
      <c r="W333" s="111"/>
      <c r="X333" s="111"/>
      <c r="Y333" s="111"/>
      <c r="Z333" s="111"/>
      <c r="AA333" s="111"/>
      <c r="AB333" s="111"/>
      <c r="AC333" s="111"/>
      <c r="AD333" s="111"/>
      <c r="AE333" s="111"/>
      <c r="AF333" s="111"/>
      <c r="AG333" s="111"/>
      <c r="AH333" s="111"/>
      <c r="AI333" s="111"/>
      <c r="AJ333" s="111"/>
      <c r="AK333" s="111"/>
      <c r="AL333" s="111"/>
      <c r="AM333" s="111"/>
      <c r="AN333" s="111"/>
      <c r="AO333" s="111"/>
      <c r="AP333" s="111"/>
      <c r="AQ333" s="111"/>
      <c r="AR333" s="111"/>
      <c r="AS333" s="111"/>
      <c r="AT333" s="111"/>
      <c r="AU333" s="111"/>
      <c r="AV333" s="112"/>
      <c r="AW333" s="105"/>
      <c r="AX333" s="111"/>
      <c r="AY333" s="105"/>
      <c r="AZ333" s="105"/>
      <c r="BA333" s="105"/>
      <c r="BB333" s="105"/>
      <c r="BC333" s="105"/>
      <c r="BD333" s="105"/>
      <c r="BE333" s="105"/>
      <c r="BF333" s="105"/>
      <c r="BG333" s="105"/>
      <c r="BS333" s="98"/>
      <c r="BT333" s="98"/>
    </row>
    <row r="334" spans="1:72">
      <c r="A334" s="102"/>
      <c r="B334" s="102"/>
      <c r="C334" s="103"/>
      <c r="D334" s="103"/>
      <c r="E334" s="102"/>
      <c r="F334" s="102"/>
      <c r="G334" s="102"/>
      <c r="H334" s="102"/>
      <c r="I334" s="102"/>
      <c r="J334" s="103"/>
      <c r="K334" s="111"/>
      <c r="L334" s="111"/>
      <c r="M334" s="111"/>
      <c r="N334" s="105"/>
      <c r="O334" s="105"/>
      <c r="P334" s="105"/>
      <c r="Q334" s="105"/>
      <c r="R334" s="105"/>
      <c r="S334" s="105"/>
      <c r="T334" s="105"/>
      <c r="U334" s="105"/>
      <c r="V334" s="105"/>
      <c r="W334" s="105"/>
      <c r="X334" s="105"/>
      <c r="Y334" s="105"/>
      <c r="Z334" s="105"/>
      <c r="AA334" s="105"/>
      <c r="AB334" s="105"/>
      <c r="AC334" s="105"/>
      <c r="AD334" s="105"/>
      <c r="AE334" s="105"/>
      <c r="AF334" s="105"/>
      <c r="AG334" s="105"/>
      <c r="AH334" s="105"/>
      <c r="AI334" s="105"/>
      <c r="AJ334" s="105"/>
      <c r="AK334" s="105"/>
      <c r="AL334" s="111"/>
      <c r="AM334" s="111"/>
      <c r="AN334" s="111"/>
      <c r="AO334" s="111"/>
      <c r="AP334" s="111"/>
      <c r="AQ334" s="111"/>
      <c r="AR334" s="111"/>
      <c r="AS334" s="111"/>
      <c r="AT334" s="111"/>
      <c r="AU334" s="111"/>
      <c r="AV334" s="112"/>
      <c r="AW334" s="105"/>
      <c r="AX334" s="111"/>
      <c r="AY334" s="105"/>
      <c r="AZ334" s="105"/>
      <c r="BA334" s="107"/>
      <c r="BB334" s="107"/>
      <c r="BC334" s="104"/>
      <c r="BD334" s="104"/>
      <c r="BE334" s="104"/>
      <c r="BF334" s="104"/>
      <c r="BG334" s="104"/>
    </row>
    <row r="335" spans="1:72">
      <c r="A335" s="102"/>
      <c r="B335" s="102"/>
      <c r="C335" s="103"/>
      <c r="D335" s="103"/>
      <c r="E335" s="102"/>
      <c r="F335" s="102"/>
      <c r="G335" s="102"/>
      <c r="H335" s="102"/>
      <c r="I335" s="102"/>
      <c r="J335" s="103"/>
      <c r="K335" s="111"/>
      <c r="L335" s="111"/>
      <c r="M335" s="111"/>
      <c r="N335" s="111"/>
      <c r="O335" s="111"/>
      <c r="P335" s="111"/>
      <c r="Q335" s="111"/>
      <c r="R335" s="106"/>
      <c r="S335" s="105"/>
      <c r="T335" s="111"/>
      <c r="U335" s="111"/>
      <c r="V335" s="111"/>
      <c r="W335" s="111"/>
      <c r="X335" s="111"/>
      <c r="Y335" s="111"/>
      <c r="Z335" s="111"/>
      <c r="AA335" s="111"/>
      <c r="AB335" s="111"/>
      <c r="AC335" s="111"/>
      <c r="AD335" s="111"/>
      <c r="AE335" s="111"/>
      <c r="AF335" s="111"/>
      <c r="AG335" s="111"/>
      <c r="AH335" s="111"/>
      <c r="AI335" s="111"/>
      <c r="AJ335" s="111"/>
      <c r="AK335" s="111"/>
      <c r="AL335" s="111"/>
      <c r="AM335" s="111"/>
      <c r="AN335" s="111"/>
      <c r="AO335" s="111"/>
      <c r="AP335" s="111"/>
      <c r="AQ335" s="111"/>
      <c r="AR335" s="111"/>
      <c r="AS335" s="111"/>
      <c r="AT335" s="111"/>
      <c r="AU335" s="111"/>
      <c r="AV335" s="112"/>
      <c r="AW335" s="105"/>
      <c r="AX335" s="111"/>
      <c r="AY335" s="104"/>
      <c r="AZ335" s="104"/>
      <c r="BA335" s="107"/>
      <c r="BB335" s="105"/>
      <c r="BC335" s="105"/>
      <c r="BD335" s="104"/>
      <c r="BE335" s="104"/>
      <c r="BF335" s="104"/>
      <c r="BG335" s="104"/>
      <c r="BS335" s="98"/>
      <c r="BT335" s="98"/>
    </row>
    <row r="336" spans="1:72">
      <c r="A336" s="102"/>
      <c r="B336" s="102"/>
      <c r="C336" s="103"/>
      <c r="D336" s="103"/>
      <c r="E336" s="102"/>
      <c r="F336" s="102"/>
      <c r="G336" s="102"/>
      <c r="H336" s="102"/>
      <c r="I336" s="102"/>
      <c r="J336" s="103"/>
      <c r="K336" s="111"/>
      <c r="L336" s="111"/>
      <c r="M336" s="111"/>
      <c r="N336" s="111"/>
      <c r="O336" s="105"/>
      <c r="P336" s="105"/>
      <c r="Q336" s="105"/>
      <c r="R336" s="105"/>
      <c r="S336" s="105"/>
      <c r="T336" s="105"/>
      <c r="U336" s="105"/>
      <c r="V336" s="105"/>
      <c r="W336" s="105"/>
      <c r="X336" s="105"/>
      <c r="Y336" s="105"/>
      <c r="Z336" s="105"/>
      <c r="AA336" s="105"/>
      <c r="AB336" s="105"/>
      <c r="AC336" s="105"/>
      <c r="AD336" s="105"/>
      <c r="AE336" s="105"/>
      <c r="AF336" s="105"/>
      <c r="AG336" s="105"/>
      <c r="AH336" s="105"/>
      <c r="AI336" s="105"/>
      <c r="AJ336" s="105"/>
      <c r="AK336" s="105"/>
      <c r="AL336" s="111"/>
      <c r="AM336" s="111"/>
      <c r="AN336" s="111"/>
      <c r="AO336" s="111"/>
      <c r="AP336" s="111"/>
      <c r="AQ336" s="111"/>
      <c r="AR336" s="111"/>
      <c r="AS336" s="111"/>
      <c r="AT336" s="111"/>
      <c r="AU336" s="111"/>
      <c r="AV336" s="105"/>
      <c r="AW336" s="105"/>
      <c r="AX336" s="111"/>
      <c r="AY336" s="104"/>
      <c r="AZ336" s="104"/>
      <c r="BA336" s="107"/>
      <c r="BB336" s="105"/>
      <c r="BC336" s="105"/>
      <c r="BD336" s="104"/>
      <c r="BE336" s="104"/>
      <c r="BF336" s="104"/>
      <c r="BG336" s="104"/>
      <c r="BS336" s="98"/>
      <c r="BT336" s="98"/>
    </row>
    <row r="337" spans="1:72">
      <c r="A337" s="102"/>
      <c r="B337" s="102"/>
      <c r="C337" s="103"/>
      <c r="D337" s="103"/>
      <c r="E337" s="102"/>
      <c r="F337" s="102"/>
      <c r="G337" s="102"/>
      <c r="H337" s="102"/>
      <c r="I337" s="102"/>
      <c r="J337" s="103"/>
      <c r="K337" s="111"/>
      <c r="L337" s="111"/>
      <c r="M337" s="111"/>
      <c r="N337" s="111"/>
      <c r="O337" s="111"/>
      <c r="P337" s="111"/>
      <c r="Q337" s="111"/>
      <c r="R337" s="106"/>
      <c r="S337" s="105"/>
      <c r="T337" s="111"/>
      <c r="U337" s="111"/>
      <c r="V337" s="111"/>
      <c r="W337" s="105"/>
      <c r="X337" s="111"/>
      <c r="Y337" s="111"/>
      <c r="Z337" s="111"/>
      <c r="AA337" s="111"/>
      <c r="AB337" s="111"/>
      <c r="AC337" s="111"/>
      <c r="AD337" s="111"/>
      <c r="AE337" s="111"/>
      <c r="AF337" s="111"/>
      <c r="AG337" s="111"/>
      <c r="AH337" s="111"/>
      <c r="AI337" s="111"/>
      <c r="AJ337" s="111"/>
      <c r="AK337" s="111"/>
      <c r="AL337" s="111"/>
      <c r="AM337" s="111"/>
      <c r="AN337" s="111"/>
      <c r="AO337" s="111"/>
      <c r="AP337" s="111"/>
      <c r="AQ337" s="111"/>
      <c r="AR337" s="111"/>
      <c r="AS337" s="111"/>
      <c r="AT337" s="111"/>
      <c r="AU337" s="111"/>
      <c r="AV337" s="112"/>
      <c r="AW337" s="105"/>
      <c r="AX337" s="111"/>
      <c r="AY337" s="105"/>
      <c r="AZ337" s="105"/>
      <c r="BA337" s="107"/>
      <c r="BB337" s="105"/>
      <c r="BC337" s="105"/>
      <c r="BD337" s="105"/>
      <c r="BE337" s="105"/>
      <c r="BF337" s="105"/>
      <c r="BG337" s="105"/>
      <c r="BS337" s="98"/>
      <c r="BT337" s="98"/>
    </row>
    <row r="338" spans="1:72">
      <c r="A338" s="102"/>
      <c r="B338" s="102"/>
      <c r="C338" s="103"/>
      <c r="D338" s="103"/>
      <c r="E338" s="102"/>
      <c r="F338" s="102"/>
      <c r="G338" s="102"/>
      <c r="H338" s="102"/>
      <c r="I338" s="102"/>
      <c r="J338" s="103"/>
      <c r="K338" s="111"/>
      <c r="L338" s="111"/>
      <c r="M338" s="111"/>
      <c r="N338" s="111"/>
      <c r="O338" s="111"/>
      <c r="P338" s="111"/>
      <c r="Q338" s="111"/>
      <c r="R338" s="105"/>
      <c r="S338" s="105"/>
      <c r="T338" s="111"/>
      <c r="U338" s="111"/>
      <c r="V338" s="111"/>
      <c r="W338" s="111"/>
      <c r="X338" s="111"/>
      <c r="Y338" s="111"/>
      <c r="Z338" s="111"/>
      <c r="AA338" s="111"/>
      <c r="AB338" s="111"/>
      <c r="AC338" s="111"/>
      <c r="AD338" s="111"/>
      <c r="AE338" s="111"/>
      <c r="AF338" s="111"/>
      <c r="AG338" s="111"/>
      <c r="AH338" s="111"/>
      <c r="AI338" s="111"/>
      <c r="AJ338" s="111"/>
      <c r="AK338" s="111"/>
      <c r="AL338" s="111"/>
      <c r="AM338" s="111"/>
      <c r="AN338" s="111"/>
      <c r="AO338" s="111"/>
      <c r="AP338" s="111"/>
      <c r="AQ338" s="111"/>
      <c r="AR338" s="111"/>
      <c r="AS338" s="111"/>
      <c r="AT338" s="111"/>
      <c r="AU338" s="111"/>
      <c r="AV338" s="105"/>
      <c r="AW338" s="105"/>
      <c r="AX338" s="111"/>
      <c r="AY338" s="104"/>
      <c r="AZ338" s="104"/>
      <c r="BA338" s="105"/>
      <c r="BB338" s="105"/>
      <c r="BC338" s="104"/>
      <c r="BD338" s="104"/>
      <c r="BE338" s="104"/>
      <c r="BF338" s="104"/>
      <c r="BG338" s="104"/>
      <c r="BH338" s="98"/>
      <c r="BI338" s="98"/>
      <c r="BJ338" s="98"/>
      <c r="BK338" s="98"/>
      <c r="BL338" s="98"/>
      <c r="BM338" s="98"/>
      <c r="BN338" s="98"/>
      <c r="BO338" s="98"/>
      <c r="BS338" s="98"/>
      <c r="BT338" s="98"/>
    </row>
    <row r="339" spans="1:72">
      <c r="A339" s="102"/>
      <c r="B339" s="102"/>
      <c r="C339" s="103"/>
      <c r="D339" s="103"/>
      <c r="E339" s="102"/>
      <c r="F339" s="102"/>
      <c r="G339" s="102"/>
      <c r="H339" s="102"/>
      <c r="I339" s="102"/>
      <c r="J339" s="103"/>
      <c r="K339" s="111"/>
      <c r="L339" s="111"/>
      <c r="M339" s="111"/>
      <c r="N339" s="105"/>
      <c r="O339" s="105"/>
      <c r="P339" s="111"/>
      <c r="Q339" s="111"/>
      <c r="R339" s="106"/>
      <c r="S339" s="105"/>
      <c r="T339" s="111"/>
      <c r="U339" s="111"/>
      <c r="V339" s="111"/>
      <c r="W339" s="111"/>
      <c r="X339" s="111"/>
      <c r="Y339" s="111"/>
      <c r="Z339" s="111"/>
      <c r="AA339" s="111"/>
      <c r="AB339" s="111"/>
      <c r="AC339" s="111"/>
      <c r="AD339" s="111"/>
      <c r="AE339" s="111"/>
      <c r="AF339" s="111"/>
      <c r="AG339" s="111"/>
      <c r="AH339" s="111"/>
      <c r="AI339" s="111"/>
      <c r="AJ339" s="111"/>
      <c r="AK339" s="111"/>
      <c r="AL339" s="111"/>
      <c r="AM339" s="111"/>
      <c r="AN339" s="111"/>
      <c r="AO339" s="111"/>
      <c r="AP339" s="111"/>
      <c r="AQ339" s="111"/>
      <c r="AR339" s="111"/>
      <c r="AS339" s="111"/>
      <c r="AT339" s="111"/>
      <c r="AU339" s="111"/>
      <c r="AV339" s="112"/>
      <c r="AW339" s="105"/>
      <c r="AX339" s="111"/>
      <c r="AY339" s="105"/>
      <c r="AZ339" s="105"/>
      <c r="BA339" s="107"/>
      <c r="BB339" s="105"/>
      <c r="BC339" s="104"/>
      <c r="BD339" s="104"/>
      <c r="BE339" s="104"/>
      <c r="BF339" s="104"/>
      <c r="BG339" s="104"/>
      <c r="BS339" s="98"/>
      <c r="BT339" s="98"/>
    </row>
    <row r="340" spans="1:72">
      <c r="A340" s="102"/>
      <c r="B340" s="102"/>
      <c r="C340" s="103"/>
      <c r="D340" s="103"/>
      <c r="E340" s="102"/>
      <c r="F340" s="102"/>
      <c r="G340" s="102"/>
      <c r="H340" s="102"/>
      <c r="I340" s="102"/>
      <c r="J340" s="103"/>
      <c r="K340" s="111"/>
      <c r="L340" s="111"/>
      <c r="M340" s="111"/>
      <c r="N340" s="111"/>
      <c r="O340" s="111"/>
      <c r="P340" s="111"/>
      <c r="Q340" s="111"/>
      <c r="R340" s="106"/>
      <c r="S340" s="105"/>
      <c r="T340" s="111"/>
      <c r="U340" s="111"/>
      <c r="V340" s="111"/>
      <c r="W340" s="111"/>
      <c r="X340" s="111"/>
      <c r="Y340" s="111"/>
      <c r="Z340" s="111"/>
      <c r="AA340" s="111"/>
      <c r="AB340" s="111"/>
      <c r="AC340" s="111"/>
      <c r="AD340" s="111"/>
      <c r="AE340" s="111"/>
      <c r="AF340" s="111"/>
      <c r="AG340" s="111"/>
      <c r="AH340" s="111"/>
      <c r="AI340" s="111"/>
      <c r="AJ340" s="111"/>
      <c r="AK340" s="111"/>
      <c r="AL340" s="111"/>
      <c r="AM340" s="111"/>
      <c r="AN340" s="111"/>
      <c r="AO340" s="111"/>
      <c r="AP340" s="111"/>
      <c r="AQ340" s="111"/>
      <c r="AR340" s="111"/>
      <c r="AS340" s="111"/>
      <c r="AT340" s="111"/>
      <c r="AU340" s="111"/>
      <c r="AV340" s="112"/>
      <c r="AW340" s="105"/>
      <c r="AX340" s="111"/>
      <c r="AY340" s="104"/>
      <c r="AZ340" s="104"/>
      <c r="BA340" s="105"/>
      <c r="BB340" s="105"/>
      <c r="BC340" s="104"/>
      <c r="BD340" s="104"/>
      <c r="BE340" s="104"/>
      <c r="BF340" s="104"/>
      <c r="BG340" s="104"/>
      <c r="BS340" s="98"/>
      <c r="BT340" s="98"/>
    </row>
    <row r="341" spans="1:72">
      <c r="A341" s="102"/>
      <c r="B341" s="102"/>
      <c r="C341" s="103"/>
      <c r="D341" s="103"/>
      <c r="E341" s="102"/>
      <c r="F341" s="102"/>
      <c r="G341" s="102"/>
      <c r="H341" s="102"/>
      <c r="I341" s="102"/>
      <c r="J341" s="103"/>
      <c r="K341" s="111"/>
      <c r="L341" s="111"/>
      <c r="M341" s="111"/>
      <c r="N341" s="111"/>
      <c r="O341" s="111"/>
      <c r="P341" s="111"/>
      <c r="Q341" s="111"/>
      <c r="R341" s="106"/>
      <c r="S341" s="105"/>
      <c r="T341" s="111"/>
      <c r="U341" s="111"/>
      <c r="V341" s="111"/>
      <c r="W341" s="111"/>
      <c r="X341" s="111"/>
      <c r="Y341" s="111"/>
      <c r="Z341" s="111"/>
      <c r="AA341" s="111"/>
      <c r="AB341" s="111"/>
      <c r="AC341" s="111"/>
      <c r="AD341" s="111"/>
      <c r="AE341" s="111"/>
      <c r="AF341" s="111"/>
      <c r="AG341" s="111"/>
      <c r="AH341" s="111"/>
      <c r="AI341" s="111"/>
      <c r="AJ341" s="111"/>
      <c r="AK341" s="111"/>
      <c r="AL341" s="111"/>
      <c r="AM341" s="111"/>
      <c r="AN341" s="111"/>
      <c r="AO341" s="111"/>
      <c r="AP341" s="111"/>
      <c r="AQ341" s="111"/>
      <c r="AR341" s="111"/>
      <c r="AS341" s="111"/>
      <c r="AT341" s="111"/>
      <c r="AU341" s="111"/>
      <c r="AV341" s="105"/>
      <c r="AW341" s="105"/>
      <c r="AX341" s="111"/>
      <c r="AY341" s="104"/>
      <c r="AZ341" s="104"/>
      <c r="BA341" s="105"/>
      <c r="BB341" s="105"/>
      <c r="BC341" s="105"/>
      <c r="BD341" s="105"/>
      <c r="BE341" s="105"/>
      <c r="BF341" s="105"/>
      <c r="BG341" s="105"/>
      <c r="BS341" s="98"/>
      <c r="BT341" s="98"/>
    </row>
    <row r="342" spans="1:72">
      <c r="A342" s="102"/>
      <c r="B342" s="102"/>
      <c r="C342" s="103"/>
      <c r="D342" s="103"/>
      <c r="E342" s="102"/>
      <c r="F342" s="102"/>
      <c r="G342" s="102"/>
      <c r="H342" s="102"/>
      <c r="I342" s="102"/>
      <c r="J342" s="103"/>
      <c r="K342" s="111"/>
      <c r="L342" s="111"/>
      <c r="M342" s="111"/>
      <c r="N342" s="111"/>
      <c r="O342" s="111"/>
      <c r="P342" s="111"/>
      <c r="Q342" s="111"/>
      <c r="R342" s="106"/>
      <c r="S342" s="105"/>
      <c r="T342" s="111"/>
      <c r="U342" s="111"/>
      <c r="V342" s="111"/>
      <c r="W342" s="111"/>
      <c r="X342" s="111"/>
      <c r="Y342" s="111"/>
      <c r="Z342" s="111"/>
      <c r="AA342" s="111"/>
      <c r="AB342" s="111"/>
      <c r="AC342" s="111"/>
      <c r="AD342" s="111"/>
      <c r="AE342" s="111"/>
      <c r="AF342" s="111"/>
      <c r="AG342" s="111"/>
      <c r="AH342" s="111"/>
      <c r="AI342" s="111"/>
      <c r="AJ342" s="111"/>
      <c r="AK342" s="111"/>
      <c r="AL342" s="111"/>
      <c r="AM342" s="111"/>
      <c r="AN342" s="111"/>
      <c r="AO342" s="111"/>
      <c r="AP342" s="111"/>
      <c r="AQ342" s="111"/>
      <c r="AR342" s="111"/>
      <c r="AS342" s="111"/>
      <c r="AT342" s="111"/>
      <c r="AU342" s="111"/>
      <c r="AV342" s="112"/>
      <c r="AW342" s="105"/>
      <c r="AX342" s="111"/>
      <c r="AY342" s="104"/>
      <c r="AZ342" s="104"/>
      <c r="BA342" s="105"/>
      <c r="BB342" s="105"/>
      <c r="BC342" s="104"/>
      <c r="BD342" s="104"/>
      <c r="BE342" s="104"/>
      <c r="BF342" s="104"/>
      <c r="BG342" s="104"/>
      <c r="BS342" s="98"/>
      <c r="BT342" s="98"/>
    </row>
    <row r="343" spans="1:72">
      <c r="A343" s="102"/>
      <c r="B343" s="102"/>
      <c r="C343" s="103"/>
      <c r="D343" s="103"/>
      <c r="E343" s="102"/>
      <c r="F343" s="102"/>
      <c r="G343" s="102"/>
      <c r="H343" s="102"/>
      <c r="I343" s="102"/>
      <c r="J343" s="103"/>
      <c r="K343" s="111"/>
      <c r="L343" s="111"/>
      <c r="M343" s="111"/>
      <c r="N343" s="105"/>
      <c r="O343" s="105"/>
      <c r="P343" s="105"/>
      <c r="Q343" s="111"/>
      <c r="R343" s="106"/>
      <c r="S343" s="105"/>
      <c r="T343" s="111"/>
      <c r="U343" s="111"/>
      <c r="V343" s="111"/>
      <c r="W343" s="105"/>
      <c r="X343" s="111"/>
      <c r="Y343" s="111"/>
      <c r="Z343" s="111"/>
      <c r="AA343" s="111"/>
      <c r="AB343" s="111"/>
      <c r="AC343" s="111"/>
      <c r="AD343" s="105"/>
      <c r="AE343" s="111"/>
      <c r="AF343" s="111"/>
      <c r="AG343" s="111"/>
      <c r="AH343" s="111"/>
      <c r="AI343" s="111"/>
      <c r="AJ343" s="111"/>
      <c r="AK343" s="111"/>
      <c r="AL343" s="111"/>
      <c r="AM343" s="111"/>
      <c r="AN343" s="111"/>
      <c r="AO343" s="111"/>
      <c r="AP343" s="111"/>
      <c r="AQ343" s="111"/>
      <c r="AR343" s="111"/>
      <c r="AS343" s="111"/>
      <c r="AT343" s="111"/>
      <c r="AU343" s="111"/>
      <c r="AV343" s="105"/>
      <c r="AW343" s="105"/>
      <c r="AX343" s="111"/>
      <c r="AY343" s="104"/>
      <c r="AZ343" s="104"/>
      <c r="BA343" s="105"/>
      <c r="BB343" s="105"/>
      <c r="BC343" s="105"/>
      <c r="BD343" s="105"/>
      <c r="BE343" s="105"/>
      <c r="BF343" s="105"/>
      <c r="BG343" s="105"/>
      <c r="BS343" s="98"/>
      <c r="BT343" s="98"/>
    </row>
    <row r="344" spans="1:72">
      <c r="A344" s="102"/>
      <c r="B344" s="102"/>
      <c r="C344" s="103"/>
      <c r="D344" s="103"/>
      <c r="E344" s="102"/>
      <c r="F344" s="102"/>
      <c r="G344" s="102"/>
      <c r="H344" s="102"/>
      <c r="I344" s="102"/>
      <c r="J344" s="103"/>
      <c r="K344" s="111"/>
      <c r="L344" s="111"/>
      <c r="M344" s="111"/>
      <c r="N344" s="105"/>
      <c r="O344" s="105"/>
      <c r="P344" s="111"/>
      <c r="Q344" s="111"/>
      <c r="R344" s="106"/>
      <c r="S344" s="105"/>
      <c r="T344" s="111"/>
      <c r="U344" s="111"/>
      <c r="V344" s="111"/>
      <c r="W344" s="111"/>
      <c r="X344" s="111"/>
      <c r="Y344" s="111"/>
      <c r="Z344" s="111"/>
      <c r="AA344" s="111"/>
      <c r="AB344" s="111"/>
      <c r="AC344" s="111"/>
      <c r="AD344" s="111"/>
      <c r="AE344" s="111"/>
      <c r="AF344" s="111"/>
      <c r="AG344" s="111"/>
      <c r="AH344" s="111"/>
      <c r="AI344" s="111"/>
      <c r="AJ344" s="111"/>
      <c r="AK344" s="111"/>
      <c r="AL344" s="111"/>
      <c r="AM344" s="111"/>
      <c r="AN344" s="111"/>
      <c r="AO344" s="111"/>
      <c r="AP344" s="111"/>
      <c r="AQ344" s="111"/>
      <c r="AR344" s="111"/>
      <c r="AS344" s="111"/>
      <c r="AT344" s="111"/>
      <c r="AU344" s="111"/>
      <c r="AV344" s="112"/>
      <c r="AW344" s="105"/>
      <c r="AX344" s="111"/>
      <c r="AY344" s="105"/>
      <c r="AZ344" s="105"/>
      <c r="BA344" s="107"/>
      <c r="BB344" s="105"/>
      <c r="BC344" s="105"/>
      <c r="BD344" s="105"/>
      <c r="BE344" s="105"/>
      <c r="BF344" s="105"/>
      <c r="BG344" s="105"/>
      <c r="BS344" s="98"/>
      <c r="BT344" s="98"/>
    </row>
    <row r="345" spans="1:72">
      <c r="A345" s="102"/>
      <c r="B345" s="102"/>
      <c r="C345" s="103"/>
      <c r="D345" s="103"/>
      <c r="E345" s="102"/>
      <c r="F345" s="102"/>
      <c r="G345" s="102"/>
      <c r="H345" s="102"/>
      <c r="I345" s="102"/>
      <c r="J345" s="103"/>
      <c r="K345" s="111"/>
      <c r="L345" s="111"/>
      <c r="M345" s="111"/>
      <c r="N345" s="105"/>
      <c r="O345" s="105"/>
      <c r="P345" s="111"/>
      <c r="Q345" s="111"/>
      <c r="R345" s="106"/>
      <c r="S345" s="105"/>
      <c r="T345" s="111"/>
      <c r="U345" s="111"/>
      <c r="V345" s="111"/>
      <c r="W345" s="111"/>
      <c r="X345" s="111"/>
      <c r="Y345" s="111"/>
      <c r="Z345" s="111"/>
      <c r="AA345" s="111"/>
      <c r="AB345" s="111"/>
      <c r="AC345" s="111"/>
      <c r="AD345" s="111"/>
      <c r="AE345" s="111"/>
      <c r="AF345" s="111"/>
      <c r="AG345" s="111"/>
      <c r="AH345" s="111"/>
      <c r="AI345" s="111"/>
      <c r="AJ345" s="111"/>
      <c r="AK345" s="111"/>
      <c r="AL345" s="111"/>
      <c r="AM345" s="111"/>
      <c r="AN345" s="111"/>
      <c r="AO345" s="111"/>
      <c r="AP345" s="111"/>
      <c r="AQ345" s="111"/>
      <c r="AR345" s="111"/>
      <c r="AS345" s="111"/>
      <c r="AT345" s="111"/>
      <c r="AU345" s="111"/>
      <c r="AV345" s="105"/>
      <c r="AW345" s="105"/>
      <c r="AX345" s="111"/>
      <c r="AY345" s="104"/>
      <c r="AZ345" s="104"/>
      <c r="BA345" s="107"/>
      <c r="BB345" s="105"/>
      <c r="BC345" s="104"/>
      <c r="BD345" s="104"/>
      <c r="BE345" s="104"/>
      <c r="BF345" s="104"/>
      <c r="BG345" s="104"/>
      <c r="BS345" s="98"/>
      <c r="BT345" s="98"/>
    </row>
    <row r="346" spans="1:72">
      <c r="A346" s="102"/>
      <c r="B346" s="102"/>
      <c r="C346" s="103"/>
      <c r="D346" s="103"/>
      <c r="E346" s="102"/>
      <c r="F346" s="102"/>
      <c r="G346" s="102"/>
      <c r="H346" s="102"/>
      <c r="I346" s="102"/>
      <c r="J346" s="103"/>
      <c r="K346" s="111"/>
      <c r="L346" s="111"/>
      <c r="M346" s="111"/>
      <c r="N346" s="105"/>
      <c r="O346" s="105"/>
      <c r="P346" s="105"/>
      <c r="Q346" s="105"/>
      <c r="R346" s="105"/>
      <c r="S346" s="105"/>
      <c r="T346" s="105"/>
      <c r="U346" s="105"/>
      <c r="V346" s="105"/>
      <c r="W346" s="105"/>
      <c r="X346" s="105"/>
      <c r="Y346" s="105"/>
      <c r="Z346" s="105"/>
      <c r="AA346" s="105"/>
      <c r="AB346" s="105"/>
      <c r="AC346" s="105"/>
      <c r="AD346" s="105"/>
      <c r="AE346" s="105"/>
      <c r="AF346" s="105"/>
      <c r="AG346" s="105"/>
      <c r="AH346" s="105"/>
      <c r="AI346" s="105"/>
      <c r="AJ346" s="105"/>
      <c r="AK346" s="105"/>
      <c r="AL346" s="111"/>
      <c r="AM346" s="111"/>
      <c r="AN346" s="111"/>
      <c r="AO346" s="111"/>
      <c r="AP346" s="111"/>
      <c r="AQ346" s="111"/>
      <c r="AR346" s="111"/>
      <c r="AS346" s="111"/>
      <c r="AT346" s="111"/>
      <c r="AU346" s="111"/>
      <c r="AV346" s="105"/>
      <c r="AW346" s="105"/>
      <c r="AX346" s="111"/>
      <c r="AY346" s="104"/>
      <c r="AZ346" s="104"/>
      <c r="BA346" s="107"/>
      <c r="BB346" s="105"/>
      <c r="BC346" s="104"/>
      <c r="BD346" s="104"/>
      <c r="BE346" s="104"/>
      <c r="BF346" s="104"/>
      <c r="BG346" s="104"/>
      <c r="BS346" s="98"/>
      <c r="BT346" s="98"/>
    </row>
    <row r="347" spans="1:72">
      <c r="A347" s="102"/>
      <c r="B347" s="102"/>
      <c r="C347" s="103"/>
      <c r="D347" s="103"/>
      <c r="E347" s="102"/>
      <c r="F347" s="102"/>
      <c r="G347" s="102"/>
      <c r="H347" s="102"/>
      <c r="I347" s="102"/>
      <c r="J347" s="103"/>
      <c r="K347" s="111"/>
      <c r="L347" s="111"/>
      <c r="M347" s="111"/>
      <c r="N347" s="111"/>
      <c r="O347" s="111"/>
      <c r="P347" s="111"/>
      <c r="Q347" s="105"/>
      <c r="R347" s="105"/>
      <c r="S347" s="105"/>
      <c r="T347" s="105"/>
      <c r="U347" s="105"/>
      <c r="V347" s="105"/>
      <c r="W347" s="105"/>
      <c r="X347" s="105"/>
      <c r="Y347" s="105"/>
      <c r="Z347" s="105"/>
      <c r="AA347" s="105"/>
      <c r="AB347" s="105"/>
      <c r="AC347" s="105"/>
      <c r="AD347" s="105"/>
      <c r="AE347" s="105"/>
      <c r="AF347" s="105"/>
      <c r="AG347" s="105"/>
      <c r="AH347" s="105"/>
      <c r="AI347" s="105"/>
      <c r="AJ347" s="105"/>
      <c r="AK347" s="105"/>
      <c r="AL347" s="111"/>
      <c r="AM347" s="111"/>
      <c r="AN347" s="111"/>
      <c r="AO347" s="111"/>
      <c r="AP347" s="111"/>
      <c r="AQ347" s="111"/>
      <c r="AR347" s="111"/>
      <c r="AS347" s="111"/>
      <c r="AT347" s="111"/>
      <c r="AU347" s="111"/>
      <c r="AV347" s="105"/>
      <c r="AW347" s="105"/>
      <c r="AX347" s="111"/>
      <c r="AY347" s="104"/>
      <c r="AZ347" s="104"/>
      <c r="BA347" s="105"/>
      <c r="BB347" s="105"/>
      <c r="BC347" s="104"/>
      <c r="BD347" s="104"/>
      <c r="BE347" s="104"/>
      <c r="BF347" s="104"/>
      <c r="BG347" s="104"/>
      <c r="BS347" s="98"/>
      <c r="BT347" s="98"/>
    </row>
    <row r="348" spans="1:72">
      <c r="A348" s="102"/>
      <c r="B348" s="102"/>
      <c r="C348" s="103"/>
      <c r="D348" s="103"/>
      <c r="E348" s="102"/>
      <c r="F348" s="102"/>
      <c r="G348" s="102"/>
      <c r="H348" s="102"/>
      <c r="I348" s="102"/>
      <c r="J348" s="103"/>
      <c r="K348" s="111"/>
      <c r="L348" s="111"/>
      <c r="M348" s="111"/>
      <c r="N348" s="111"/>
      <c r="O348" s="111"/>
      <c r="P348" s="111"/>
      <c r="Q348" s="111"/>
      <c r="R348" s="105"/>
      <c r="S348" s="105"/>
      <c r="T348" s="105"/>
      <c r="U348" s="105"/>
      <c r="V348" s="105"/>
      <c r="W348" s="105"/>
      <c r="X348" s="105"/>
      <c r="Y348" s="105"/>
      <c r="Z348" s="105"/>
      <c r="AA348" s="105"/>
      <c r="AB348" s="105"/>
      <c r="AC348" s="105"/>
      <c r="AD348" s="105"/>
      <c r="AE348" s="105"/>
      <c r="AF348" s="105"/>
      <c r="AG348" s="105"/>
      <c r="AH348" s="105"/>
      <c r="AI348" s="105"/>
      <c r="AJ348" s="105"/>
      <c r="AK348" s="105"/>
      <c r="AL348" s="111"/>
      <c r="AM348" s="111"/>
      <c r="AN348" s="111"/>
      <c r="AO348" s="111"/>
      <c r="AP348" s="111"/>
      <c r="AQ348" s="111"/>
      <c r="AR348" s="111"/>
      <c r="AS348" s="111"/>
      <c r="AT348" s="111"/>
      <c r="AU348" s="111"/>
      <c r="AV348" s="105"/>
      <c r="AW348" s="105"/>
      <c r="AX348" s="111"/>
      <c r="AY348" s="104"/>
      <c r="AZ348" s="104"/>
      <c r="BA348" s="105"/>
      <c r="BB348" s="105"/>
      <c r="BC348" s="105"/>
      <c r="BD348" s="104"/>
      <c r="BE348" s="104"/>
      <c r="BF348" s="104"/>
      <c r="BG348" s="104"/>
      <c r="BS348" s="98"/>
      <c r="BT348" s="98"/>
    </row>
    <row r="349" spans="1:72">
      <c r="A349" s="102"/>
      <c r="B349" s="102"/>
      <c r="C349" s="103"/>
      <c r="D349" s="103"/>
      <c r="E349" s="102"/>
      <c r="F349" s="102"/>
      <c r="G349" s="102"/>
      <c r="H349" s="102"/>
      <c r="I349" s="102"/>
      <c r="J349" s="103"/>
      <c r="K349" s="111"/>
      <c r="L349" s="111"/>
      <c r="M349" s="111"/>
      <c r="N349" s="111"/>
      <c r="O349" s="111"/>
      <c r="P349" s="111"/>
      <c r="Q349" s="111"/>
      <c r="R349" s="106"/>
      <c r="S349" s="105"/>
      <c r="T349" s="111"/>
      <c r="U349" s="111"/>
      <c r="V349" s="111"/>
      <c r="W349" s="111"/>
      <c r="X349" s="111"/>
      <c r="Y349" s="111"/>
      <c r="Z349" s="111"/>
      <c r="AA349" s="111"/>
      <c r="AB349" s="111"/>
      <c r="AC349" s="111"/>
      <c r="AD349" s="111"/>
      <c r="AE349" s="111"/>
      <c r="AF349" s="111"/>
      <c r="AG349" s="111"/>
      <c r="AH349" s="111"/>
      <c r="AI349" s="111"/>
      <c r="AJ349" s="111"/>
      <c r="AK349" s="111"/>
      <c r="AL349" s="111"/>
      <c r="AM349" s="111"/>
      <c r="AN349" s="111"/>
      <c r="AO349" s="111"/>
      <c r="AP349" s="111"/>
      <c r="AQ349" s="111"/>
      <c r="AR349" s="111"/>
      <c r="AS349" s="111"/>
      <c r="AT349" s="111"/>
      <c r="AU349" s="111"/>
      <c r="AV349" s="105"/>
      <c r="AW349" s="105"/>
      <c r="AX349" s="111"/>
      <c r="AY349" s="104"/>
      <c r="AZ349" s="104"/>
      <c r="BA349" s="107"/>
      <c r="BB349" s="105"/>
      <c r="BC349" s="105"/>
      <c r="BD349" s="105"/>
      <c r="BE349" s="105"/>
      <c r="BF349" s="105"/>
      <c r="BG349" s="105"/>
    </row>
    <row r="350" spans="1:72">
      <c r="A350" s="102"/>
      <c r="B350" s="102"/>
      <c r="C350" s="103"/>
      <c r="D350" s="103"/>
      <c r="E350" s="102"/>
      <c r="F350" s="102"/>
      <c r="G350" s="102"/>
      <c r="H350" s="102"/>
      <c r="I350" s="102"/>
      <c r="J350" s="103"/>
      <c r="K350" s="111"/>
      <c r="L350" s="111"/>
      <c r="M350" s="111"/>
      <c r="N350" s="111"/>
      <c r="O350" s="105"/>
      <c r="P350" s="105"/>
      <c r="Q350" s="111"/>
      <c r="R350" s="106"/>
      <c r="S350" s="105"/>
      <c r="T350" s="111"/>
      <c r="U350" s="105"/>
      <c r="V350" s="105"/>
      <c r="W350" s="105"/>
      <c r="X350" s="105"/>
      <c r="Y350" s="105"/>
      <c r="Z350" s="111"/>
      <c r="AA350" s="111"/>
      <c r="AB350" s="111"/>
      <c r="AC350" s="111"/>
      <c r="AD350" s="111"/>
      <c r="AE350" s="111"/>
      <c r="AF350" s="111"/>
      <c r="AG350" s="111"/>
      <c r="AH350" s="111"/>
      <c r="AI350" s="111"/>
      <c r="AJ350" s="111"/>
      <c r="AK350" s="111"/>
      <c r="AL350" s="111"/>
      <c r="AM350" s="111"/>
      <c r="AN350" s="111"/>
      <c r="AO350" s="111"/>
      <c r="AP350" s="111"/>
      <c r="AQ350" s="111"/>
      <c r="AR350" s="111"/>
      <c r="AS350" s="111"/>
      <c r="AT350" s="111"/>
      <c r="AU350" s="111"/>
      <c r="AV350" s="112"/>
      <c r="AW350" s="105"/>
      <c r="AX350" s="111"/>
      <c r="AY350" s="104"/>
      <c r="AZ350" s="104"/>
      <c r="BA350" s="105"/>
      <c r="BB350" s="105"/>
      <c r="BC350" s="104"/>
      <c r="BD350" s="104"/>
      <c r="BE350" s="104"/>
      <c r="BF350" s="104"/>
      <c r="BG350" s="104"/>
    </row>
    <row r="351" spans="1:72">
      <c r="A351" s="102"/>
      <c r="B351" s="102"/>
      <c r="C351" s="103"/>
      <c r="D351" s="103"/>
      <c r="E351" s="102"/>
      <c r="F351" s="102"/>
      <c r="G351" s="102"/>
      <c r="H351" s="102"/>
      <c r="I351" s="102"/>
      <c r="J351" s="103"/>
      <c r="K351" s="111"/>
      <c r="L351" s="111"/>
      <c r="M351" s="111"/>
      <c r="N351" s="111"/>
      <c r="O351" s="105"/>
      <c r="P351" s="105"/>
      <c r="Q351" s="111"/>
      <c r="R351" s="106"/>
      <c r="S351" s="105"/>
      <c r="T351" s="111"/>
      <c r="U351" s="111"/>
      <c r="V351" s="111"/>
      <c r="W351" s="111"/>
      <c r="X351" s="111"/>
      <c r="Y351" s="111"/>
      <c r="Z351" s="111"/>
      <c r="AA351" s="111"/>
      <c r="AB351" s="111"/>
      <c r="AC351" s="111"/>
      <c r="AD351" s="111"/>
      <c r="AE351" s="111"/>
      <c r="AF351" s="111"/>
      <c r="AG351" s="111"/>
      <c r="AH351" s="111"/>
      <c r="AI351" s="111"/>
      <c r="AJ351" s="111"/>
      <c r="AK351" s="111"/>
      <c r="AL351" s="111"/>
      <c r="AM351" s="111"/>
      <c r="AN351" s="111"/>
      <c r="AO351" s="111"/>
      <c r="AP351" s="111"/>
      <c r="AQ351" s="111"/>
      <c r="AR351" s="111"/>
      <c r="AS351" s="111"/>
      <c r="AT351" s="111"/>
      <c r="AU351" s="111"/>
      <c r="AV351" s="105"/>
      <c r="AW351" s="105"/>
      <c r="AX351" s="111"/>
      <c r="AY351" s="104"/>
      <c r="AZ351" s="104"/>
      <c r="BA351" s="105"/>
      <c r="BB351" s="105"/>
      <c r="BC351" s="104"/>
      <c r="BD351" s="104"/>
      <c r="BE351" s="104"/>
      <c r="BF351" s="104"/>
      <c r="BG351" s="104"/>
      <c r="BS351" s="98"/>
      <c r="BT351" s="98"/>
    </row>
    <row r="352" spans="1:72">
      <c r="A352" s="102"/>
      <c r="B352" s="102"/>
      <c r="C352" s="103"/>
      <c r="D352" s="103"/>
      <c r="E352" s="102"/>
      <c r="F352" s="102"/>
      <c r="G352" s="102"/>
      <c r="H352" s="102"/>
      <c r="I352" s="102"/>
      <c r="J352" s="103"/>
      <c r="K352" s="111"/>
      <c r="L352" s="111"/>
      <c r="M352" s="111"/>
      <c r="N352" s="111"/>
      <c r="O352" s="111"/>
      <c r="P352" s="111"/>
      <c r="Q352" s="111"/>
      <c r="R352" s="106"/>
      <c r="S352" s="105"/>
      <c r="T352" s="111"/>
      <c r="U352" s="111"/>
      <c r="V352" s="111"/>
      <c r="W352" s="111"/>
      <c r="X352" s="111"/>
      <c r="Y352" s="111"/>
      <c r="Z352" s="111"/>
      <c r="AA352" s="111"/>
      <c r="AB352" s="111"/>
      <c r="AC352" s="111"/>
      <c r="AD352" s="111"/>
      <c r="AE352" s="111"/>
      <c r="AF352" s="111"/>
      <c r="AG352" s="111"/>
      <c r="AH352" s="111"/>
      <c r="AI352" s="111"/>
      <c r="AJ352" s="111"/>
      <c r="AK352" s="111"/>
      <c r="AL352" s="111"/>
      <c r="AM352" s="111"/>
      <c r="AN352" s="111"/>
      <c r="AO352" s="111"/>
      <c r="AP352" s="111"/>
      <c r="AQ352" s="111"/>
      <c r="AR352" s="111"/>
      <c r="AS352" s="111"/>
      <c r="AT352" s="111"/>
      <c r="AU352" s="111"/>
      <c r="AV352" s="112"/>
      <c r="AW352" s="105"/>
      <c r="AX352" s="111"/>
      <c r="AY352" s="104"/>
      <c r="AZ352" s="104"/>
      <c r="BA352" s="105"/>
      <c r="BB352" s="105"/>
      <c r="BC352" s="104"/>
      <c r="BD352" s="104"/>
      <c r="BE352" s="104"/>
      <c r="BF352" s="104"/>
      <c r="BG352" s="104"/>
    </row>
    <row r="353" spans="1:72">
      <c r="A353" s="102"/>
      <c r="B353" s="102"/>
      <c r="C353" s="103"/>
      <c r="D353" s="103"/>
      <c r="E353" s="102"/>
      <c r="F353" s="102"/>
      <c r="G353" s="102"/>
      <c r="H353" s="102"/>
      <c r="I353" s="102"/>
      <c r="J353" s="103"/>
      <c r="K353" s="111"/>
      <c r="L353" s="111"/>
      <c r="M353" s="111"/>
      <c r="N353" s="111"/>
      <c r="O353" s="111"/>
      <c r="P353" s="111"/>
      <c r="Q353" s="111"/>
      <c r="R353" s="106"/>
      <c r="S353" s="105"/>
      <c r="T353" s="111"/>
      <c r="U353" s="111"/>
      <c r="V353" s="111"/>
      <c r="W353" s="111"/>
      <c r="X353" s="111"/>
      <c r="Y353" s="111"/>
      <c r="Z353" s="111"/>
      <c r="AA353" s="111"/>
      <c r="AB353" s="111"/>
      <c r="AC353" s="111"/>
      <c r="AD353" s="111"/>
      <c r="AE353" s="111"/>
      <c r="AF353" s="111"/>
      <c r="AG353" s="111"/>
      <c r="AH353" s="111"/>
      <c r="AI353" s="111"/>
      <c r="AJ353" s="111"/>
      <c r="AK353" s="111"/>
      <c r="AL353" s="111"/>
      <c r="AM353" s="111"/>
      <c r="AN353" s="111"/>
      <c r="AO353" s="111"/>
      <c r="AP353" s="111"/>
      <c r="AQ353" s="111"/>
      <c r="AR353" s="111"/>
      <c r="AS353" s="111"/>
      <c r="AT353" s="111"/>
      <c r="AU353" s="111"/>
      <c r="AV353" s="112"/>
      <c r="AW353" s="105"/>
      <c r="AX353" s="111"/>
      <c r="AY353" s="104"/>
      <c r="AZ353" s="104"/>
      <c r="BA353" s="107"/>
      <c r="BB353" s="105"/>
      <c r="BC353" s="104"/>
      <c r="BD353" s="104"/>
      <c r="BE353" s="104"/>
      <c r="BF353" s="104"/>
      <c r="BG353" s="104"/>
      <c r="BS353" s="98"/>
      <c r="BT353" s="98"/>
    </row>
    <row r="354" spans="1:72">
      <c r="A354" s="102"/>
      <c r="B354" s="102"/>
      <c r="C354" s="103"/>
      <c r="D354" s="103"/>
      <c r="E354" s="102"/>
      <c r="F354" s="102"/>
      <c r="G354" s="102"/>
      <c r="H354" s="102"/>
      <c r="I354" s="102"/>
      <c r="J354" s="103"/>
      <c r="K354" s="111"/>
      <c r="L354" s="111"/>
      <c r="M354" s="111"/>
      <c r="N354" s="111"/>
      <c r="O354" s="111"/>
      <c r="P354" s="111"/>
      <c r="Q354" s="111"/>
      <c r="R354" s="106"/>
      <c r="S354" s="105"/>
      <c r="T354" s="111"/>
      <c r="U354" s="111"/>
      <c r="V354" s="111"/>
      <c r="W354" s="111"/>
      <c r="X354" s="111"/>
      <c r="Y354" s="111"/>
      <c r="Z354" s="111"/>
      <c r="AA354" s="111"/>
      <c r="AB354" s="111"/>
      <c r="AC354" s="111"/>
      <c r="AD354" s="111"/>
      <c r="AE354" s="111"/>
      <c r="AF354" s="111"/>
      <c r="AG354" s="111"/>
      <c r="AH354" s="111"/>
      <c r="AI354" s="111"/>
      <c r="AJ354" s="111"/>
      <c r="AK354" s="111"/>
      <c r="AL354" s="111"/>
      <c r="AM354" s="111"/>
      <c r="AN354" s="111"/>
      <c r="AO354" s="111"/>
      <c r="AP354" s="111"/>
      <c r="AQ354" s="111"/>
      <c r="AR354" s="111"/>
      <c r="AS354" s="111"/>
      <c r="AT354" s="111"/>
      <c r="AU354" s="111"/>
      <c r="AV354" s="112"/>
      <c r="AW354" s="105"/>
      <c r="AX354" s="111"/>
      <c r="AY354" s="104"/>
      <c r="AZ354" s="104"/>
      <c r="BA354" s="105"/>
      <c r="BB354" s="105"/>
      <c r="BC354" s="104"/>
      <c r="BD354" s="104"/>
      <c r="BE354" s="104"/>
      <c r="BF354" s="104"/>
      <c r="BG354" s="104"/>
      <c r="BS354" s="98"/>
      <c r="BT354" s="98"/>
    </row>
    <row r="355" spans="1:72">
      <c r="A355" s="102"/>
      <c r="B355" s="102"/>
      <c r="C355" s="103"/>
      <c r="D355" s="103"/>
      <c r="E355" s="102"/>
      <c r="F355" s="102"/>
      <c r="G355" s="102"/>
      <c r="H355" s="102"/>
      <c r="I355" s="102"/>
      <c r="J355" s="103"/>
      <c r="K355" s="111"/>
      <c r="L355" s="111"/>
      <c r="M355" s="111"/>
      <c r="N355" s="105"/>
      <c r="O355" s="105"/>
      <c r="P355" s="111"/>
      <c r="Q355" s="111"/>
      <c r="R355" s="106"/>
      <c r="S355" s="105"/>
      <c r="T355" s="111"/>
      <c r="U355" s="111"/>
      <c r="V355" s="111"/>
      <c r="W355" s="111"/>
      <c r="X355" s="111"/>
      <c r="Y355" s="111"/>
      <c r="Z355" s="111"/>
      <c r="AA355" s="111"/>
      <c r="AB355" s="111"/>
      <c r="AC355" s="111"/>
      <c r="AD355" s="111"/>
      <c r="AE355" s="111"/>
      <c r="AF355" s="111"/>
      <c r="AG355" s="111"/>
      <c r="AH355" s="111"/>
      <c r="AI355" s="111"/>
      <c r="AJ355" s="111"/>
      <c r="AK355" s="111"/>
      <c r="AL355" s="111"/>
      <c r="AM355" s="111"/>
      <c r="AN355" s="111"/>
      <c r="AO355" s="111"/>
      <c r="AP355" s="111"/>
      <c r="AQ355" s="111"/>
      <c r="AR355" s="111"/>
      <c r="AS355" s="111"/>
      <c r="AT355" s="111"/>
      <c r="AU355" s="111"/>
      <c r="AV355" s="112"/>
      <c r="AW355" s="105"/>
      <c r="AX355" s="111"/>
      <c r="AY355" s="104"/>
      <c r="AZ355" s="104"/>
      <c r="BA355" s="107"/>
      <c r="BB355" s="105"/>
      <c r="BC355" s="104"/>
      <c r="BD355" s="104"/>
      <c r="BE355" s="104"/>
      <c r="BF355" s="104"/>
      <c r="BG355" s="104"/>
      <c r="BS355" s="98"/>
      <c r="BT355" s="98"/>
    </row>
    <row r="356" spans="1:72">
      <c r="A356" s="102"/>
      <c r="B356" s="102"/>
      <c r="C356" s="103"/>
      <c r="D356" s="103"/>
      <c r="E356" s="102"/>
      <c r="F356" s="102"/>
      <c r="G356" s="102"/>
      <c r="H356" s="102"/>
      <c r="I356" s="102"/>
      <c r="J356" s="103"/>
      <c r="K356" s="111"/>
      <c r="L356" s="111"/>
      <c r="M356" s="111"/>
      <c r="N356" s="111"/>
      <c r="O356" s="111"/>
      <c r="P356" s="111"/>
      <c r="Q356" s="111"/>
      <c r="R356" s="105"/>
      <c r="S356" s="105"/>
      <c r="T356" s="111"/>
      <c r="U356" s="111"/>
      <c r="V356" s="111"/>
      <c r="W356" s="111"/>
      <c r="X356" s="111"/>
      <c r="Y356" s="111"/>
      <c r="Z356" s="111"/>
      <c r="AA356" s="111"/>
      <c r="AB356" s="111"/>
      <c r="AC356" s="111"/>
      <c r="AD356" s="111"/>
      <c r="AE356" s="111"/>
      <c r="AF356" s="111"/>
      <c r="AG356" s="111"/>
      <c r="AH356" s="111"/>
      <c r="AI356" s="111"/>
      <c r="AJ356" s="111"/>
      <c r="AK356" s="111"/>
      <c r="AL356" s="111"/>
      <c r="AM356" s="111"/>
      <c r="AN356" s="111"/>
      <c r="AO356" s="111"/>
      <c r="AP356" s="111"/>
      <c r="AQ356" s="111"/>
      <c r="AR356" s="111"/>
      <c r="AS356" s="111"/>
      <c r="AT356" s="111"/>
      <c r="AU356" s="111"/>
      <c r="AV356" s="105"/>
      <c r="AW356" s="105"/>
      <c r="AX356" s="111"/>
      <c r="AY356" s="104"/>
      <c r="AZ356" s="104"/>
      <c r="BA356" s="107"/>
      <c r="BB356" s="105"/>
      <c r="BC356" s="104"/>
      <c r="BD356" s="104"/>
      <c r="BE356" s="104"/>
      <c r="BF356" s="104"/>
      <c r="BG356" s="104"/>
      <c r="BS356" s="98"/>
      <c r="BT356" s="98"/>
    </row>
    <row r="357" spans="1:72">
      <c r="A357" s="102"/>
      <c r="B357" s="102"/>
      <c r="C357" s="103"/>
      <c r="D357" s="103"/>
      <c r="E357" s="102"/>
      <c r="F357" s="102"/>
      <c r="G357" s="102"/>
      <c r="H357" s="102"/>
      <c r="I357" s="102"/>
      <c r="J357" s="103"/>
      <c r="K357" s="111"/>
      <c r="L357" s="111"/>
      <c r="M357" s="111"/>
      <c r="N357" s="111"/>
      <c r="O357" s="111"/>
      <c r="P357" s="111"/>
      <c r="Q357" s="111"/>
      <c r="R357" s="106"/>
      <c r="S357" s="105"/>
      <c r="T357" s="111"/>
      <c r="U357" s="111"/>
      <c r="V357" s="111"/>
      <c r="W357" s="111"/>
      <c r="X357" s="111"/>
      <c r="Y357" s="111"/>
      <c r="Z357" s="111"/>
      <c r="AA357" s="111"/>
      <c r="AB357" s="111"/>
      <c r="AC357" s="111"/>
      <c r="AD357" s="111"/>
      <c r="AE357" s="111"/>
      <c r="AF357" s="111"/>
      <c r="AG357" s="111"/>
      <c r="AH357" s="111"/>
      <c r="AI357" s="111"/>
      <c r="AJ357" s="111"/>
      <c r="AK357" s="111"/>
      <c r="AL357" s="111"/>
      <c r="AM357" s="111"/>
      <c r="AN357" s="111"/>
      <c r="AO357" s="111"/>
      <c r="AP357" s="111"/>
      <c r="AQ357" s="111"/>
      <c r="AR357" s="111"/>
      <c r="AS357" s="111"/>
      <c r="AT357" s="111"/>
      <c r="AU357" s="111"/>
      <c r="AV357" s="105"/>
      <c r="AW357" s="112"/>
      <c r="AX357" s="111"/>
      <c r="AY357" s="104"/>
      <c r="AZ357" s="104"/>
      <c r="BA357" s="107"/>
      <c r="BB357" s="105"/>
      <c r="BC357" s="105"/>
      <c r="BD357" s="104"/>
      <c r="BE357" s="104"/>
      <c r="BF357" s="104"/>
      <c r="BG357" s="104"/>
      <c r="BS357" s="98"/>
      <c r="BT357" s="98"/>
    </row>
    <row r="358" spans="1:72">
      <c r="A358" s="102"/>
      <c r="B358" s="102"/>
      <c r="C358" s="103"/>
      <c r="D358" s="103"/>
      <c r="E358" s="102"/>
      <c r="F358" s="102"/>
      <c r="G358" s="102"/>
      <c r="H358" s="102"/>
      <c r="I358" s="102"/>
      <c r="J358" s="103"/>
      <c r="K358" s="111"/>
      <c r="L358" s="111"/>
      <c r="M358" s="111"/>
      <c r="N358" s="105"/>
      <c r="O358" s="111"/>
      <c r="P358" s="111"/>
      <c r="Q358" s="111"/>
      <c r="R358" s="106"/>
      <c r="S358" s="105"/>
      <c r="T358" s="111"/>
      <c r="U358" s="111"/>
      <c r="V358" s="111"/>
      <c r="W358" s="111"/>
      <c r="X358" s="111"/>
      <c r="Y358" s="111"/>
      <c r="Z358" s="111"/>
      <c r="AA358" s="111"/>
      <c r="AB358" s="111"/>
      <c r="AC358" s="111"/>
      <c r="AD358" s="111"/>
      <c r="AE358" s="111"/>
      <c r="AF358" s="111"/>
      <c r="AG358" s="111"/>
      <c r="AH358" s="111"/>
      <c r="AI358" s="111"/>
      <c r="AJ358" s="111"/>
      <c r="AK358" s="111"/>
      <c r="AL358" s="111"/>
      <c r="AM358" s="111"/>
      <c r="AN358" s="111"/>
      <c r="AO358" s="111"/>
      <c r="AP358" s="111"/>
      <c r="AQ358" s="111"/>
      <c r="AR358" s="111"/>
      <c r="AS358" s="111"/>
      <c r="AT358" s="111"/>
      <c r="AU358" s="111"/>
      <c r="AV358" s="112"/>
      <c r="AW358" s="105"/>
      <c r="AX358" s="111"/>
      <c r="AY358" s="105"/>
      <c r="AZ358" s="105"/>
      <c r="BA358" s="107"/>
      <c r="BB358" s="105"/>
      <c r="BC358" s="104"/>
      <c r="BD358" s="104"/>
      <c r="BE358" s="104"/>
      <c r="BF358" s="104"/>
      <c r="BG358" s="104"/>
    </row>
    <row r="359" spans="1:72">
      <c r="A359" s="102"/>
      <c r="B359" s="102"/>
      <c r="C359" s="103"/>
      <c r="D359" s="103"/>
      <c r="E359" s="102"/>
      <c r="F359" s="102"/>
      <c r="G359" s="102"/>
      <c r="H359" s="102"/>
      <c r="I359" s="102"/>
      <c r="J359" s="103"/>
      <c r="K359" s="111"/>
      <c r="L359" s="111"/>
      <c r="M359" s="111"/>
      <c r="N359" s="111"/>
      <c r="O359" s="111"/>
      <c r="P359" s="111"/>
      <c r="Q359" s="111"/>
      <c r="R359" s="106"/>
      <c r="S359" s="105"/>
      <c r="T359" s="111"/>
      <c r="U359" s="111"/>
      <c r="V359" s="111"/>
      <c r="W359" s="111"/>
      <c r="X359" s="111"/>
      <c r="Y359" s="111"/>
      <c r="Z359" s="111"/>
      <c r="AA359" s="111"/>
      <c r="AB359" s="111"/>
      <c r="AC359" s="111"/>
      <c r="AD359" s="111"/>
      <c r="AE359" s="111"/>
      <c r="AF359" s="111"/>
      <c r="AG359" s="111"/>
      <c r="AH359" s="111"/>
      <c r="AI359" s="111"/>
      <c r="AJ359" s="111"/>
      <c r="AK359" s="111"/>
      <c r="AL359" s="111"/>
      <c r="AM359" s="111"/>
      <c r="AN359" s="111"/>
      <c r="AO359" s="111"/>
      <c r="AP359" s="111"/>
      <c r="AQ359" s="111"/>
      <c r="AR359" s="111"/>
      <c r="AS359" s="111"/>
      <c r="AT359" s="111"/>
      <c r="AU359" s="111"/>
      <c r="AV359" s="112"/>
      <c r="AW359" s="105"/>
      <c r="AX359" s="111"/>
      <c r="AY359" s="104"/>
      <c r="AZ359" s="104"/>
      <c r="BA359" s="105"/>
      <c r="BB359" s="105"/>
      <c r="BC359" s="104"/>
      <c r="BD359" s="104"/>
      <c r="BE359" s="104"/>
      <c r="BF359" s="104"/>
      <c r="BG359" s="104"/>
      <c r="BS359" s="98"/>
      <c r="BT359" s="98"/>
    </row>
    <row r="360" spans="1:72">
      <c r="A360" s="102"/>
      <c r="B360" s="102"/>
      <c r="C360" s="103"/>
      <c r="D360" s="103"/>
      <c r="E360" s="102"/>
      <c r="F360" s="102"/>
      <c r="G360" s="102"/>
      <c r="H360" s="102"/>
      <c r="I360" s="102"/>
      <c r="J360" s="103"/>
      <c r="K360" s="111"/>
      <c r="L360" s="111"/>
      <c r="M360" s="111"/>
      <c r="N360" s="105"/>
      <c r="O360" s="105"/>
      <c r="P360" s="105"/>
      <c r="Q360" s="111"/>
      <c r="R360" s="105"/>
      <c r="S360" s="105"/>
      <c r="T360" s="111"/>
      <c r="U360" s="111"/>
      <c r="V360" s="111"/>
      <c r="W360" s="105"/>
      <c r="X360" s="111"/>
      <c r="Y360" s="111"/>
      <c r="Z360" s="111"/>
      <c r="AA360" s="111"/>
      <c r="AB360" s="111"/>
      <c r="AC360" s="111"/>
      <c r="AD360" s="105"/>
      <c r="AE360" s="111"/>
      <c r="AF360" s="111"/>
      <c r="AG360" s="111"/>
      <c r="AH360" s="111"/>
      <c r="AI360" s="111"/>
      <c r="AJ360" s="111"/>
      <c r="AK360" s="111"/>
      <c r="AL360" s="111"/>
      <c r="AM360" s="111"/>
      <c r="AN360" s="111"/>
      <c r="AO360" s="111"/>
      <c r="AP360" s="111"/>
      <c r="AQ360" s="111"/>
      <c r="AR360" s="111"/>
      <c r="AS360" s="111"/>
      <c r="AT360" s="111"/>
      <c r="AU360" s="111"/>
      <c r="AV360" s="112"/>
      <c r="AW360" s="105"/>
      <c r="AX360" s="111"/>
      <c r="AY360" s="104"/>
      <c r="AZ360" s="104"/>
      <c r="BA360" s="105"/>
      <c r="BB360" s="105"/>
      <c r="BC360" s="104"/>
      <c r="BD360" s="104"/>
      <c r="BE360" s="104"/>
      <c r="BF360" s="104"/>
      <c r="BG360" s="104"/>
    </row>
    <row r="361" spans="1:72">
      <c r="A361" s="102"/>
      <c r="B361" s="102"/>
      <c r="C361" s="103"/>
      <c r="D361" s="103"/>
      <c r="E361" s="102"/>
      <c r="F361" s="102"/>
      <c r="G361" s="102"/>
      <c r="H361" s="102"/>
      <c r="I361" s="102"/>
      <c r="J361" s="103"/>
      <c r="K361" s="111"/>
      <c r="L361" s="111"/>
      <c r="M361" s="111"/>
      <c r="N361" s="105"/>
      <c r="O361" s="105"/>
      <c r="P361" s="105"/>
      <c r="Q361" s="111"/>
      <c r="R361" s="106"/>
      <c r="S361" s="105"/>
      <c r="T361" s="111"/>
      <c r="U361" s="111"/>
      <c r="V361" s="111"/>
      <c r="W361" s="105"/>
      <c r="X361" s="111"/>
      <c r="Y361" s="111"/>
      <c r="Z361" s="111"/>
      <c r="AA361" s="111"/>
      <c r="AB361" s="111"/>
      <c r="AC361" s="111"/>
      <c r="AD361" s="105"/>
      <c r="AE361" s="111"/>
      <c r="AF361" s="111"/>
      <c r="AG361" s="111"/>
      <c r="AH361" s="111"/>
      <c r="AI361" s="111"/>
      <c r="AJ361" s="111"/>
      <c r="AK361" s="111"/>
      <c r="AL361" s="111"/>
      <c r="AM361" s="111"/>
      <c r="AN361" s="111"/>
      <c r="AO361" s="111"/>
      <c r="AP361" s="111"/>
      <c r="AQ361" s="111"/>
      <c r="AR361" s="111"/>
      <c r="AS361" s="111"/>
      <c r="AT361" s="111"/>
      <c r="AU361" s="111"/>
      <c r="AV361" s="105"/>
      <c r="AW361" s="105"/>
      <c r="AX361" s="111"/>
      <c r="AY361" s="105"/>
      <c r="AZ361" s="105"/>
      <c r="BA361" s="107"/>
      <c r="BB361" s="105"/>
      <c r="BC361" s="104"/>
      <c r="BD361" s="104"/>
      <c r="BE361" s="104"/>
      <c r="BF361" s="104"/>
      <c r="BG361" s="104"/>
    </row>
    <row r="362" spans="1:72">
      <c r="A362" s="102"/>
      <c r="B362" s="102"/>
      <c r="C362" s="103"/>
      <c r="D362" s="103"/>
      <c r="E362" s="102"/>
      <c r="F362" s="102"/>
      <c r="G362" s="102"/>
      <c r="H362" s="102"/>
      <c r="I362" s="102"/>
      <c r="J362" s="103"/>
      <c r="K362" s="111"/>
      <c r="L362" s="111"/>
      <c r="M362" s="111"/>
      <c r="N362" s="111"/>
      <c r="O362" s="111"/>
      <c r="P362" s="111"/>
      <c r="Q362" s="111"/>
      <c r="R362" s="106"/>
      <c r="S362" s="105"/>
      <c r="T362" s="111"/>
      <c r="U362" s="111"/>
      <c r="V362" s="111"/>
      <c r="W362" s="111"/>
      <c r="X362" s="111"/>
      <c r="Y362" s="111"/>
      <c r="Z362" s="111"/>
      <c r="AA362" s="111"/>
      <c r="AB362" s="111"/>
      <c r="AC362" s="111"/>
      <c r="AD362" s="105"/>
      <c r="AE362" s="111"/>
      <c r="AF362" s="111"/>
      <c r="AG362" s="111"/>
      <c r="AH362" s="111"/>
      <c r="AI362" s="111"/>
      <c r="AJ362" s="111"/>
      <c r="AK362" s="111"/>
      <c r="AL362" s="111"/>
      <c r="AM362" s="111"/>
      <c r="AN362" s="111"/>
      <c r="AO362" s="111"/>
      <c r="AP362" s="111"/>
      <c r="AQ362" s="111"/>
      <c r="AR362" s="111"/>
      <c r="AS362" s="111"/>
      <c r="AT362" s="111"/>
      <c r="AU362" s="111"/>
      <c r="AV362" s="112"/>
      <c r="AW362" s="105"/>
      <c r="AX362" s="111"/>
      <c r="AY362" s="105"/>
      <c r="AZ362" s="105"/>
      <c r="BA362" s="107"/>
      <c r="BB362" s="105"/>
      <c r="BC362" s="104"/>
      <c r="BD362" s="104"/>
      <c r="BE362" s="104"/>
      <c r="BF362" s="104"/>
      <c r="BG362" s="104"/>
      <c r="BH362" s="98"/>
      <c r="BI362" s="98"/>
      <c r="BJ362" s="98"/>
      <c r="BK362" s="98"/>
      <c r="BL362" s="98"/>
      <c r="BM362" s="98"/>
      <c r="BN362" s="98"/>
      <c r="BO362" s="98"/>
      <c r="BS362" s="98"/>
      <c r="BT362" s="98"/>
    </row>
    <row r="363" spans="1:72">
      <c r="A363" s="102"/>
      <c r="B363" s="102"/>
      <c r="C363" s="103"/>
      <c r="D363" s="103"/>
      <c r="E363" s="102"/>
      <c r="F363" s="102"/>
      <c r="G363" s="102"/>
      <c r="H363" s="102"/>
      <c r="I363" s="102"/>
      <c r="J363" s="103"/>
      <c r="K363" s="111"/>
      <c r="L363" s="111"/>
      <c r="M363" s="111"/>
      <c r="N363" s="111"/>
      <c r="O363" s="105"/>
      <c r="P363" s="111"/>
      <c r="Q363" s="111"/>
      <c r="R363" s="106"/>
      <c r="S363" s="105"/>
      <c r="T363" s="111"/>
      <c r="U363" s="111"/>
      <c r="V363" s="111"/>
      <c r="W363" s="111"/>
      <c r="X363" s="111"/>
      <c r="Y363" s="111"/>
      <c r="Z363" s="111"/>
      <c r="AA363" s="111"/>
      <c r="AB363" s="111"/>
      <c r="AC363" s="111"/>
      <c r="AD363" s="111"/>
      <c r="AE363" s="111"/>
      <c r="AF363" s="111"/>
      <c r="AG363" s="111"/>
      <c r="AH363" s="111"/>
      <c r="AI363" s="111"/>
      <c r="AJ363" s="111"/>
      <c r="AK363" s="111"/>
      <c r="AL363" s="111"/>
      <c r="AM363" s="111"/>
      <c r="AN363" s="111"/>
      <c r="AO363" s="111"/>
      <c r="AP363" s="111"/>
      <c r="AQ363" s="111"/>
      <c r="AR363" s="111"/>
      <c r="AS363" s="111"/>
      <c r="AT363" s="111"/>
      <c r="AU363" s="111"/>
      <c r="AV363" s="112"/>
      <c r="AW363" s="105"/>
      <c r="AX363" s="111"/>
      <c r="AY363" s="104"/>
      <c r="AZ363" s="104"/>
      <c r="BA363" s="107"/>
      <c r="BB363" s="105"/>
      <c r="BC363" s="104"/>
      <c r="BD363" s="104"/>
      <c r="BE363" s="104"/>
      <c r="BF363" s="104"/>
      <c r="BG363" s="104"/>
      <c r="BS363" s="98"/>
      <c r="BT363" s="98"/>
    </row>
    <row r="364" spans="1:72">
      <c r="A364" s="102"/>
      <c r="B364" s="102"/>
      <c r="C364" s="103"/>
      <c r="D364" s="103"/>
      <c r="E364" s="102"/>
      <c r="F364" s="102"/>
      <c r="G364" s="102"/>
      <c r="H364" s="102"/>
      <c r="I364" s="102"/>
      <c r="J364" s="103"/>
      <c r="K364" s="111"/>
      <c r="L364" s="111"/>
      <c r="M364" s="111"/>
      <c r="N364" s="111"/>
      <c r="O364" s="111"/>
      <c r="P364" s="111"/>
      <c r="Q364" s="111"/>
      <c r="R364" s="106"/>
      <c r="S364" s="105"/>
      <c r="T364" s="111"/>
      <c r="U364" s="111"/>
      <c r="V364" s="111"/>
      <c r="W364" s="111"/>
      <c r="X364" s="111"/>
      <c r="Y364" s="111"/>
      <c r="Z364" s="111"/>
      <c r="AA364" s="111"/>
      <c r="AB364" s="111"/>
      <c r="AC364" s="111"/>
      <c r="AD364" s="111"/>
      <c r="AE364" s="111"/>
      <c r="AF364" s="111"/>
      <c r="AG364" s="111"/>
      <c r="AH364" s="111"/>
      <c r="AI364" s="111"/>
      <c r="AJ364" s="111"/>
      <c r="AK364" s="111"/>
      <c r="AL364" s="111"/>
      <c r="AM364" s="111"/>
      <c r="AN364" s="111"/>
      <c r="AO364" s="111"/>
      <c r="AP364" s="111"/>
      <c r="AQ364" s="111"/>
      <c r="AR364" s="111"/>
      <c r="AS364" s="111"/>
      <c r="AT364" s="111"/>
      <c r="AU364" s="111"/>
      <c r="AV364" s="105"/>
      <c r="AW364" s="105"/>
      <c r="AX364" s="111"/>
      <c r="AY364" s="104"/>
      <c r="AZ364" s="104"/>
      <c r="BA364" s="105"/>
      <c r="BB364" s="107"/>
      <c r="BC364" s="104"/>
      <c r="BD364" s="104"/>
      <c r="BE364" s="104"/>
      <c r="BF364" s="104"/>
      <c r="BG364" s="104"/>
      <c r="BS364" s="98"/>
      <c r="BT364" s="98"/>
    </row>
    <row r="365" spans="1:72">
      <c r="A365" s="102"/>
      <c r="B365" s="102"/>
      <c r="C365" s="103"/>
      <c r="D365" s="103"/>
      <c r="E365" s="102"/>
      <c r="F365" s="102"/>
      <c r="G365" s="102"/>
      <c r="H365" s="102"/>
      <c r="I365" s="102"/>
      <c r="J365" s="103"/>
      <c r="K365" s="111"/>
      <c r="L365" s="111"/>
      <c r="M365" s="111"/>
      <c r="N365" s="111"/>
      <c r="O365" s="111"/>
      <c r="P365" s="111"/>
      <c r="Q365" s="111"/>
      <c r="R365" s="106"/>
      <c r="S365" s="105"/>
      <c r="T365" s="111"/>
      <c r="U365" s="111"/>
      <c r="V365" s="111"/>
      <c r="W365" s="111"/>
      <c r="X365" s="111"/>
      <c r="Y365" s="111"/>
      <c r="Z365" s="111"/>
      <c r="AA365" s="111"/>
      <c r="AB365" s="111"/>
      <c r="AC365" s="111"/>
      <c r="AD365" s="105"/>
      <c r="AE365" s="111"/>
      <c r="AF365" s="111"/>
      <c r="AG365" s="111"/>
      <c r="AH365" s="111"/>
      <c r="AI365" s="111"/>
      <c r="AJ365" s="111"/>
      <c r="AK365" s="111"/>
      <c r="AL365" s="111"/>
      <c r="AM365" s="111"/>
      <c r="AN365" s="111"/>
      <c r="AO365" s="111"/>
      <c r="AP365" s="111"/>
      <c r="AQ365" s="111"/>
      <c r="AR365" s="111"/>
      <c r="AS365" s="111"/>
      <c r="AT365" s="111"/>
      <c r="AU365" s="111"/>
      <c r="AV365" s="112"/>
      <c r="AW365" s="105"/>
      <c r="AX365" s="111"/>
      <c r="AY365" s="104"/>
      <c r="AZ365" s="104"/>
      <c r="BA365" s="105"/>
      <c r="BB365" s="105"/>
      <c r="BC365" s="104"/>
      <c r="BD365" s="104"/>
      <c r="BE365" s="104"/>
      <c r="BF365" s="104"/>
      <c r="BG365" s="104"/>
    </row>
    <row r="366" spans="1:72">
      <c r="A366" s="102"/>
      <c r="B366" s="102"/>
      <c r="C366" s="103"/>
      <c r="D366" s="103"/>
      <c r="E366" s="102"/>
      <c r="F366" s="102"/>
      <c r="G366" s="102"/>
      <c r="H366" s="102"/>
      <c r="I366" s="102"/>
      <c r="J366" s="103"/>
      <c r="K366" s="111"/>
      <c r="L366" s="111"/>
      <c r="M366" s="111"/>
      <c r="N366" s="105"/>
      <c r="O366" s="105"/>
      <c r="P366" s="105"/>
      <c r="Q366" s="111"/>
      <c r="R366" s="105"/>
      <c r="S366" s="105"/>
      <c r="T366" s="111"/>
      <c r="U366" s="111"/>
      <c r="V366" s="111"/>
      <c r="W366" s="111"/>
      <c r="X366" s="111"/>
      <c r="Y366" s="111"/>
      <c r="Z366" s="111"/>
      <c r="AA366" s="111"/>
      <c r="AB366" s="111"/>
      <c r="AC366" s="111"/>
      <c r="AD366" s="111"/>
      <c r="AE366" s="111"/>
      <c r="AF366" s="111"/>
      <c r="AG366" s="111"/>
      <c r="AH366" s="111"/>
      <c r="AI366" s="111"/>
      <c r="AJ366" s="111"/>
      <c r="AK366" s="111"/>
      <c r="AL366" s="111"/>
      <c r="AM366" s="111"/>
      <c r="AN366" s="111"/>
      <c r="AO366" s="111"/>
      <c r="AP366" s="111"/>
      <c r="AQ366" s="111"/>
      <c r="AR366" s="111"/>
      <c r="AS366" s="111"/>
      <c r="AT366" s="111"/>
      <c r="AU366" s="111"/>
      <c r="AV366" s="105"/>
      <c r="AW366" s="105"/>
      <c r="AX366" s="111"/>
      <c r="AY366" s="104"/>
      <c r="AZ366" s="104"/>
      <c r="BA366" s="105"/>
      <c r="BB366" s="105"/>
      <c r="BC366" s="104"/>
      <c r="BD366" s="104"/>
      <c r="BE366" s="104"/>
      <c r="BF366" s="104"/>
      <c r="BG366" s="104"/>
      <c r="BS366" s="98"/>
      <c r="BT366" s="98"/>
    </row>
    <row r="367" spans="1:72">
      <c r="A367" s="102"/>
      <c r="B367" s="102"/>
      <c r="C367" s="103"/>
      <c r="D367" s="103"/>
      <c r="E367" s="102"/>
      <c r="F367" s="102"/>
      <c r="G367" s="102"/>
      <c r="H367" s="102"/>
      <c r="I367" s="102"/>
      <c r="J367" s="103"/>
      <c r="K367" s="111"/>
      <c r="L367" s="111"/>
      <c r="M367" s="111"/>
      <c r="N367" s="111"/>
      <c r="O367" s="111"/>
      <c r="P367" s="111"/>
      <c r="Q367" s="111"/>
      <c r="R367" s="106"/>
      <c r="S367" s="105"/>
      <c r="T367" s="111"/>
      <c r="U367" s="111"/>
      <c r="V367" s="111"/>
      <c r="W367" s="111"/>
      <c r="X367" s="111"/>
      <c r="Y367" s="111"/>
      <c r="Z367" s="111"/>
      <c r="AA367" s="111"/>
      <c r="AB367" s="111"/>
      <c r="AC367" s="111"/>
      <c r="AD367" s="111"/>
      <c r="AE367" s="111"/>
      <c r="AF367" s="111"/>
      <c r="AG367" s="111"/>
      <c r="AH367" s="111"/>
      <c r="AI367" s="111"/>
      <c r="AJ367" s="111"/>
      <c r="AK367" s="111"/>
      <c r="AL367" s="111"/>
      <c r="AM367" s="111"/>
      <c r="AN367" s="111"/>
      <c r="AO367" s="111"/>
      <c r="AP367" s="111"/>
      <c r="AQ367" s="111"/>
      <c r="AR367" s="111"/>
      <c r="AS367" s="111"/>
      <c r="AT367" s="111"/>
      <c r="AU367" s="111"/>
      <c r="AV367" s="112"/>
      <c r="AW367" s="105"/>
      <c r="AX367" s="111"/>
      <c r="AY367" s="104"/>
      <c r="AZ367" s="104"/>
      <c r="BA367" s="105"/>
      <c r="BB367" s="105"/>
      <c r="BC367" s="104"/>
      <c r="BD367" s="104"/>
      <c r="BE367" s="104"/>
      <c r="BF367" s="104"/>
      <c r="BG367" s="104"/>
      <c r="BH367" s="98"/>
      <c r="BI367" s="98"/>
      <c r="BJ367" s="98"/>
      <c r="BK367" s="98"/>
      <c r="BL367" s="98"/>
      <c r="BM367" s="98"/>
      <c r="BN367" s="98"/>
      <c r="BO367" s="98"/>
      <c r="BS367" s="98"/>
      <c r="BT367" s="98"/>
    </row>
    <row r="368" spans="1:72">
      <c r="A368" s="102"/>
      <c r="B368" s="102"/>
      <c r="C368" s="103"/>
      <c r="D368" s="103"/>
      <c r="E368" s="102"/>
      <c r="F368" s="102"/>
      <c r="G368" s="102"/>
      <c r="H368" s="102"/>
      <c r="I368" s="102"/>
      <c r="J368" s="103"/>
      <c r="K368" s="111"/>
      <c r="L368" s="111"/>
      <c r="M368" s="111"/>
      <c r="N368" s="111"/>
      <c r="O368" s="111"/>
      <c r="P368" s="111"/>
      <c r="Q368" s="111"/>
      <c r="R368" s="106"/>
      <c r="S368" s="105"/>
      <c r="T368" s="111"/>
      <c r="U368" s="111"/>
      <c r="V368" s="111"/>
      <c r="W368" s="111"/>
      <c r="X368" s="111"/>
      <c r="Y368" s="111"/>
      <c r="Z368" s="111"/>
      <c r="AA368" s="111"/>
      <c r="AB368" s="111"/>
      <c r="AC368" s="111"/>
      <c r="AD368" s="111"/>
      <c r="AE368" s="111"/>
      <c r="AF368" s="111"/>
      <c r="AG368" s="111"/>
      <c r="AH368" s="111"/>
      <c r="AI368" s="111"/>
      <c r="AJ368" s="111"/>
      <c r="AK368" s="111"/>
      <c r="AL368" s="111"/>
      <c r="AM368" s="111"/>
      <c r="AN368" s="111"/>
      <c r="AO368" s="111"/>
      <c r="AP368" s="111"/>
      <c r="AQ368" s="111"/>
      <c r="AR368" s="111"/>
      <c r="AS368" s="111"/>
      <c r="AT368" s="111"/>
      <c r="AU368" s="111"/>
      <c r="AV368" s="105"/>
      <c r="AW368" s="105"/>
      <c r="AX368" s="111"/>
      <c r="AY368" s="104"/>
      <c r="AZ368" s="104"/>
      <c r="BA368" s="105"/>
      <c r="BB368" s="105"/>
      <c r="BC368" s="104"/>
      <c r="BD368" s="104"/>
      <c r="BE368" s="104"/>
      <c r="BF368" s="104"/>
      <c r="BG368" s="104"/>
      <c r="BH368" s="98"/>
      <c r="BI368" s="98"/>
      <c r="BJ368" s="98"/>
      <c r="BK368" s="98"/>
      <c r="BL368" s="98"/>
      <c r="BM368" s="98"/>
      <c r="BN368" s="98"/>
      <c r="BO368" s="98"/>
      <c r="BS368" s="98"/>
      <c r="BT368" s="98"/>
    </row>
    <row r="369" spans="1:72">
      <c r="A369" s="102"/>
      <c r="B369" s="102"/>
      <c r="C369" s="103"/>
      <c r="D369" s="103"/>
      <c r="E369" s="102"/>
      <c r="F369" s="102"/>
      <c r="G369" s="102"/>
      <c r="H369" s="102"/>
      <c r="I369" s="102"/>
      <c r="J369" s="103"/>
      <c r="K369" s="111"/>
      <c r="L369" s="111"/>
      <c r="M369" s="111"/>
      <c r="N369" s="105"/>
      <c r="O369" s="105"/>
      <c r="P369" s="105"/>
      <c r="Q369" s="111"/>
      <c r="R369" s="106"/>
      <c r="S369" s="105"/>
      <c r="T369" s="111"/>
      <c r="U369" s="111"/>
      <c r="V369" s="111"/>
      <c r="W369" s="105"/>
      <c r="X369" s="111"/>
      <c r="Y369" s="111"/>
      <c r="Z369" s="111"/>
      <c r="AA369" s="111"/>
      <c r="AB369" s="111"/>
      <c r="AC369" s="111"/>
      <c r="AD369" s="105"/>
      <c r="AE369" s="111"/>
      <c r="AF369" s="111"/>
      <c r="AG369" s="111"/>
      <c r="AH369" s="111"/>
      <c r="AI369" s="111"/>
      <c r="AJ369" s="111"/>
      <c r="AK369" s="111"/>
      <c r="AL369" s="111"/>
      <c r="AM369" s="111"/>
      <c r="AN369" s="111"/>
      <c r="AO369" s="111"/>
      <c r="AP369" s="111"/>
      <c r="AQ369" s="111"/>
      <c r="AR369" s="111"/>
      <c r="AS369" s="111"/>
      <c r="AT369" s="111"/>
      <c r="AU369" s="111"/>
      <c r="AV369" s="112"/>
      <c r="AW369" s="105"/>
      <c r="AX369" s="111"/>
      <c r="AY369" s="104"/>
      <c r="AZ369" s="104"/>
      <c r="BA369" s="105"/>
      <c r="BB369" s="105"/>
      <c r="BC369" s="104"/>
      <c r="BD369" s="104"/>
      <c r="BE369" s="104"/>
      <c r="BF369" s="104"/>
      <c r="BG369" s="104"/>
      <c r="BS369" s="98"/>
      <c r="BT369" s="98"/>
    </row>
    <row r="370" spans="1:72">
      <c r="A370" s="102"/>
      <c r="B370" s="102"/>
      <c r="C370" s="103"/>
      <c r="D370" s="103"/>
      <c r="E370" s="102"/>
      <c r="F370" s="102"/>
      <c r="G370" s="102"/>
      <c r="H370" s="102"/>
      <c r="I370" s="102"/>
      <c r="J370" s="103"/>
      <c r="K370" s="111"/>
      <c r="L370" s="111"/>
      <c r="M370" s="111"/>
      <c r="N370" s="111"/>
      <c r="O370" s="111"/>
      <c r="P370" s="111"/>
      <c r="Q370" s="111"/>
      <c r="R370" s="106"/>
      <c r="S370" s="105"/>
      <c r="T370" s="111"/>
      <c r="U370" s="111"/>
      <c r="V370" s="111"/>
      <c r="W370" s="111"/>
      <c r="X370" s="111"/>
      <c r="Y370" s="111"/>
      <c r="Z370" s="111"/>
      <c r="AA370" s="111"/>
      <c r="AB370" s="111"/>
      <c r="AC370" s="111"/>
      <c r="AD370" s="111"/>
      <c r="AE370" s="111"/>
      <c r="AF370" s="111"/>
      <c r="AG370" s="111"/>
      <c r="AH370" s="111"/>
      <c r="AI370" s="111"/>
      <c r="AJ370" s="111"/>
      <c r="AK370" s="111"/>
      <c r="AL370" s="111"/>
      <c r="AM370" s="111"/>
      <c r="AN370" s="111"/>
      <c r="AO370" s="111"/>
      <c r="AP370" s="111"/>
      <c r="AQ370" s="111"/>
      <c r="AR370" s="111"/>
      <c r="AS370" s="111"/>
      <c r="AT370" s="111"/>
      <c r="AU370" s="111"/>
      <c r="AV370" s="112"/>
      <c r="AW370" s="105"/>
      <c r="AX370" s="111"/>
      <c r="AY370" s="104"/>
      <c r="AZ370" s="104"/>
      <c r="BA370" s="107"/>
      <c r="BB370" s="105"/>
      <c r="BC370" s="105"/>
      <c r="BD370" s="105"/>
      <c r="BE370" s="105"/>
      <c r="BF370" s="105"/>
      <c r="BG370" s="105"/>
      <c r="BS370" s="98"/>
      <c r="BT370" s="98"/>
    </row>
    <row r="371" spans="1:72">
      <c r="A371" s="102"/>
      <c r="B371" s="102"/>
      <c r="C371" s="103"/>
      <c r="D371" s="103"/>
      <c r="E371" s="102"/>
      <c r="F371" s="102"/>
      <c r="G371" s="102"/>
      <c r="H371" s="102"/>
      <c r="I371" s="102"/>
      <c r="J371" s="103"/>
      <c r="K371" s="111"/>
      <c r="L371" s="111"/>
      <c r="M371" s="111"/>
      <c r="N371" s="111"/>
      <c r="O371" s="111"/>
      <c r="P371" s="111"/>
      <c r="Q371" s="111"/>
      <c r="R371" s="106"/>
      <c r="S371" s="105"/>
      <c r="T371" s="111"/>
      <c r="U371" s="111"/>
      <c r="V371" s="111"/>
      <c r="W371" s="111"/>
      <c r="X371" s="111"/>
      <c r="Y371" s="111"/>
      <c r="Z371" s="111"/>
      <c r="AA371" s="111"/>
      <c r="AB371" s="111"/>
      <c r="AC371" s="111"/>
      <c r="AD371" s="111"/>
      <c r="AE371" s="111"/>
      <c r="AF371" s="111"/>
      <c r="AG371" s="111"/>
      <c r="AH371" s="111"/>
      <c r="AI371" s="111"/>
      <c r="AJ371" s="111"/>
      <c r="AK371" s="111"/>
      <c r="AL371" s="111"/>
      <c r="AM371" s="111"/>
      <c r="AN371" s="111"/>
      <c r="AO371" s="111"/>
      <c r="AP371" s="111"/>
      <c r="AQ371" s="111"/>
      <c r="AR371" s="111"/>
      <c r="AS371" s="111"/>
      <c r="AT371" s="111"/>
      <c r="AU371" s="111"/>
      <c r="AV371" s="112"/>
      <c r="AW371" s="105"/>
      <c r="AX371" s="111"/>
      <c r="AY371" s="104"/>
      <c r="AZ371" s="104"/>
      <c r="BA371" s="105"/>
      <c r="BB371" s="105"/>
      <c r="BC371" s="104"/>
      <c r="BD371" s="104"/>
      <c r="BE371" s="104"/>
      <c r="BF371" s="104"/>
      <c r="BG371" s="104"/>
      <c r="BI371" s="98"/>
      <c r="BJ371" s="98"/>
      <c r="BL371" s="98"/>
      <c r="BM371" s="98"/>
      <c r="BO371" s="98"/>
      <c r="BS371" s="98"/>
      <c r="BT371" s="98"/>
    </row>
    <row r="372" spans="1:72">
      <c r="A372" s="102"/>
      <c r="B372" s="102"/>
      <c r="C372" s="103"/>
      <c r="D372" s="103"/>
      <c r="E372" s="102"/>
      <c r="F372" s="102"/>
      <c r="G372" s="102"/>
      <c r="H372" s="102"/>
      <c r="I372" s="102"/>
      <c r="J372" s="103"/>
      <c r="K372" s="111"/>
      <c r="L372" s="111"/>
      <c r="M372" s="111"/>
      <c r="N372" s="105"/>
      <c r="O372" s="105"/>
      <c r="P372" s="111"/>
      <c r="Q372" s="111"/>
      <c r="R372" s="105"/>
      <c r="S372" s="105"/>
      <c r="T372" s="111"/>
      <c r="U372" s="111"/>
      <c r="V372" s="111"/>
      <c r="W372" s="111"/>
      <c r="X372" s="111"/>
      <c r="Y372" s="111"/>
      <c r="Z372" s="111"/>
      <c r="AA372" s="111"/>
      <c r="AB372" s="111"/>
      <c r="AC372" s="111"/>
      <c r="AD372" s="111"/>
      <c r="AE372" s="111"/>
      <c r="AF372" s="111"/>
      <c r="AG372" s="111"/>
      <c r="AH372" s="111"/>
      <c r="AI372" s="111"/>
      <c r="AJ372" s="111"/>
      <c r="AK372" s="111"/>
      <c r="AL372" s="111"/>
      <c r="AM372" s="111"/>
      <c r="AN372" s="111"/>
      <c r="AO372" s="111"/>
      <c r="AP372" s="111"/>
      <c r="AQ372" s="111"/>
      <c r="AR372" s="111"/>
      <c r="AS372" s="111"/>
      <c r="AT372" s="111"/>
      <c r="AU372" s="111"/>
      <c r="AV372" s="105"/>
      <c r="AW372" s="105"/>
      <c r="AX372" s="111"/>
      <c r="AY372" s="104"/>
      <c r="AZ372" s="104"/>
      <c r="BA372" s="105"/>
      <c r="BB372" s="105"/>
      <c r="BC372" s="104"/>
      <c r="BD372" s="104"/>
      <c r="BE372" s="104"/>
      <c r="BF372" s="104"/>
      <c r="BG372" s="104"/>
      <c r="BH372" s="98"/>
      <c r="BI372" s="98"/>
      <c r="BJ372" s="98"/>
      <c r="BK372" s="98"/>
      <c r="BL372" s="98"/>
      <c r="BM372" s="98"/>
      <c r="BN372" s="98"/>
      <c r="BO372" s="98"/>
      <c r="BS372" s="98"/>
      <c r="BT372" s="98"/>
    </row>
    <row r="373" spans="1:72">
      <c r="A373" s="102"/>
      <c r="B373" s="102"/>
      <c r="C373" s="103"/>
      <c r="D373" s="103"/>
      <c r="E373" s="102"/>
      <c r="F373" s="102"/>
      <c r="G373" s="102"/>
      <c r="H373" s="102"/>
      <c r="I373" s="102"/>
      <c r="J373" s="103"/>
      <c r="K373" s="111"/>
      <c r="L373" s="111"/>
      <c r="M373" s="111"/>
      <c r="N373" s="111"/>
      <c r="O373" s="111"/>
      <c r="P373" s="111"/>
      <c r="Q373" s="111"/>
      <c r="R373" s="106"/>
      <c r="S373" s="105"/>
      <c r="T373" s="111"/>
      <c r="U373" s="111"/>
      <c r="V373" s="111"/>
      <c r="W373" s="111"/>
      <c r="X373" s="111"/>
      <c r="Y373" s="111"/>
      <c r="Z373" s="111"/>
      <c r="AA373" s="111"/>
      <c r="AB373" s="111"/>
      <c r="AC373" s="111"/>
      <c r="AD373" s="111"/>
      <c r="AE373" s="111"/>
      <c r="AF373" s="111"/>
      <c r="AG373" s="111"/>
      <c r="AH373" s="111"/>
      <c r="AI373" s="111"/>
      <c r="AJ373" s="111"/>
      <c r="AK373" s="111"/>
      <c r="AL373" s="111"/>
      <c r="AM373" s="111"/>
      <c r="AN373" s="111"/>
      <c r="AO373" s="111"/>
      <c r="AP373" s="111"/>
      <c r="AQ373" s="111"/>
      <c r="AR373" s="111"/>
      <c r="AS373" s="111"/>
      <c r="AT373" s="111"/>
      <c r="AU373" s="111"/>
      <c r="AV373" s="112"/>
      <c r="AW373" s="105"/>
      <c r="AX373" s="111"/>
      <c r="AY373" s="104"/>
      <c r="AZ373" s="104"/>
      <c r="BA373" s="105"/>
      <c r="BB373" s="105"/>
      <c r="BC373" s="105"/>
      <c r="BD373" s="105"/>
      <c r="BE373" s="105"/>
      <c r="BF373" s="105"/>
      <c r="BG373" s="105"/>
      <c r="BS373" s="98"/>
      <c r="BT373" s="98"/>
    </row>
    <row r="374" spans="1:72">
      <c r="A374" s="102"/>
      <c r="B374" s="102"/>
      <c r="C374" s="103"/>
      <c r="D374" s="103"/>
      <c r="E374" s="102"/>
      <c r="F374" s="102"/>
      <c r="G374" s="102"/>
      <c r="H374" s="102"/>
      <c r="I374" s="102"/>
      <c r="J374" s="103"/>
      <c r="K374" s="111"/>
      <c r="L374" s="111"/>
      <c r="M374" s="111"/>
      <c r="N374" s="105"/>
      <c r="O374" s="105"/>
      <c r="P374" s="105"/>
      <c r="Q374" s="105"/>
      <c r="R374" s="105"/>
      <c r="S374" s="105"/>
      <c r="T374" s="105"/>
      <c r="U374" s="105"/>
      <c r="V374" s="105"/>
      <c r="W374" s="105"/>
      <c r="X374" s="105"/>
      <c r="Y374" s="105"/>
      <c r="Z374" s="105"/>
      <c r="AA374" s="105"/>
      <c r="AB374" s="105"/>
      <c r="AC374" s="105"/>
      <c r="AD374" s="105"/>
      <c r="AE374" s="105"/>
      <c r="AF374" s="105"/>
      <c r="AG374" s="105"/>
      <c r="AH374" s="105"/>
      <c r="AI374" s="105"/>
      <c r="AJ374" s="105"/>
      <c r="AK374" s="105"/>
      <c r="AL374" s="111"/>
      <c r="AM374" s="111"/>
      <c r="AN374" s="111"/>
      <c r="AO374" s="111"/>
      <c r="AP374" s="111"/>
      <c r="AQ374" s="111"/>
      <c r="AR374" s="111"/>
      <c r="AS374" s="111"/>
      <c r="AT374" s="111"/>
      <c r="AU374" s="111"/>
      <c r="AV374" s="112"/>
      <c r="AW374" s="105"/>
      <c r="AX374" s="111"/>
      <c r="AY374" s="104"/>
      <c r="AZ374" s="104"/>
      <c r="BA374" s="105"/>
      <c r="BB374" s="105"/>
      <c r="BC374" s="105"/>
      <c r="BD374" s="105"/>
      <c r="BE374" s="105"/>
      <c r="BF374" s="105"/>
      <c r="BG374" s="105"/>
      <c r="BS374" s="98"/>
      <c r="BT374" s="98"/>
    </row>
    <row r="375" spans="1:72">
      <c r="A375" s="102"/>
      <c r="B375" s="102"/>
      <c r="C375" s="103"/>
      <c r="D375" s="103"/>
      <c r="E375" s="102"/>
      <c r="F375" s="102"/>
      <c r="G375" s="102"/>
      <c r="H375" s="102"/>
      <c r="I375" s="102"/>
      <c r="J375" s="103"/>
      <c r="K375" s="111"/>
      <c r="L375" s="111"/>
      <c r="M375" s="111"/>
      <c r="N375" s="105"/>
      <c r="O375" s="105"/>
      <c r="P375" s="105"/>
      <c r="Q375" s="111"/>
      <c r="R375" s="106"/>
      <c r="S375" s="105"/>
      <c r="T375" s="111"/>
      <c r="U375" s="111"/>
      <c r="V375" s="111"/>
      <c r="W375" s="111"/>
      <c r="X375" s="111"/>
      <c r="Y375" s="111"/>
      <c r="Z375" s="111"/>
      <c r="AA375" s="111"/>
      <c r="AB375" s="111"/>
      <c r="AC375" s="111"/>
      <c r="AD375" s="111"/>
      <c r="AE375" s="111"/>
      <c r="AF375" s="111"/>
      <c r="AG375" s="111"/>
      <c r="AH375" s="111"/>
      <c r="AI375" s="111"/>
      <c r="AJ375" s="111"/>
      <c r="AK375" s="111"/>
      <c r="AL375" s="111"/>
      <c r="AM375" s="111"/>
      <c r="AN375" s="111"/>
      <c r="AO375" s="111"/>
      <c r="AP375" s="111"/>
      <c r="AQ375" s="111"/>
      <c r="AR375" s="111"/>
      <c r="AS375" s="111"/>
      <c r="AT375" s="111"/>
      <c r="AU375" s="111"/>
      <c r="AV375" s="105"/>
      <c r="AW375" s="105"/>
      <c r="AX375" s="111"/>
      <c r="AY375" s="104"/>
      <c r="AZ375" s="104"/>
      <c r="BA375" s="105"/>
      <c r="BB375" s="105"/>
      <c r="BC375" s="104"/>
      <c r="BD375" s="104"/>
      <c r="BE375" s="104"/>
      <c r="BF375" s="104"/>
      <c r="BG375" s="104"/>
      <c r="BS375" s="98"/>
      <c r="BT375" s="98"/>
    </row>
    <row r="376" spans="1:72">
      <c r="A376" s="102"/>
      <c r="B376" s="102"/>
      <c r="C376" s="103"/>
      <c r="D376" s="103"/>
      <c r="E376" s="102"/>
      <c r="F376" s="102"/>
      <c r="G376" s="102"/>
      <c r="H376" s="102"/>
      <c r="I376" s="102"/>
      <c r="J376" s="103"/>
      <c r="K376" s="111"/>
      <c r="L376" s="111"/>
      <c r="M376" s="111"/>
      <c r="N376" s="105"/>
      <c r="O376" s="105"/>
      <c r="P376" s="105"/>
      <c r="Q376" s="105"/>
      <c r="R376" s="105"/>
      <c r="S376" s="105"/>
      <c r="T376" s="105"/>
      <c r="U376" s="105"/>
      <c r="V376" s="105"/>
      <c r="W376" s="105"/>
      <c r="X376" s="105"/>
      <c r="Y376" s="105"/>
      <c r="Z376" s="105"/>
      <c r="AA376" s="105"/>
      <c r="AB376" s="105"/>
      <c r="AC376" s="105"/>
      <c r="AD376" s="105"/>
      <c r="AE376" s="105"/>
      <c r="AF376" s="105"/>
      <c r="AG376" s="105"/>
      <c r="AH376" s="105"/>
      <c r="AI376" s="105"/>
      <c r="AJ376" s="105"/>
      <c r="AK376" s="105"/>
      <c r="AL376" s="105"/>
      <c r="AM376" s="105"/>
      <c r="AN376" s="105"/>
      <c r="AO376" s="105"/>
      <c r="AP376" s="105"/>
      <c r="AQ376" s="105"/>
      <c r="AR376" s="105"/>
      <c r="AS376" s="105"/>
      <c r="AT376" s="105"/>
      <c r="AU376" s="105"/>
      <c r="AV376" s="105"/>
      <c r="AW376" s="105"/>
      <c r="AX376" s="105"/>
      <c r="AY376" s="104"/>
      <c r="AZ376" s="104"/>
      <c r="BA376" s="105"/>
      <c r="BB376" s="105"/>
      <c r="BC376" s="104"/>
      <c r="BD376" s="104"/>
      <c r="BE376" s="104"/>
      <c r="BF376" s="104"/>
      <c r="BG376" s="104"/>
    </row>
    <row r="377" spans="1:72">
      <c r="A377" s="102"/>
      <c r="B377" s="102"/>
      <c r="C377" s="103"/>
      <c r="D377" s="103"/>
      <c r="E377" s="102"/>
      <c r="F377" s="102"/>
      <c r="G377" s="102"/>
      <c r="H377" s="102"/>
      <c r="I377" s="102"/>
      <c r="J377" s="103"/>
      <c r="K377" s="111"/>
      <c r="L377" s="111"/>
      <c r="M377" s="111"/>
      <c r="N377" s="111"/>
      <c r="O377" s="111"/>
      <c r="P377" s="111"/>
      <c r="Q377" s="111"/>
      <c r="R377" s="106"/>
      <c r="S377" s="105"/>
      <c r="T377" s="111"/>
      <c r="U377" s="111"/>
      <c r="V377" s="111"/>
      <c r="W377" s="111"/>
      <c r="X377" s="111"/>
      <c r="Y377" s="111"/>
      <c r="Z377" s="111"/>
      <c r="AA377" s="111"/>
      <c r="AB377" s="111"/>
      <c r="AC377" s="111"/>
      <c r="AD377" s="111"/>
      <c r="AE377" s="111"/>
      <c r="AF377" s="111"/>
      <c r="AG377" s="111"/>
      <c r="AH377" s="111"/>
      <c r="AI377" s="111"/>
      <c r="AJ377" s="111"/>
      <c r="AK377" s="111"/>
      <c r="AL377" s="111"/>
      <c r="AM377" s="111"/>
      <c r="AN377" s="111"/>
      <c r="AO377" s="111"/>
      <c r="AP377" s="111"/>
      <c r="AQ377" s="111"/>
      <c r="AR377" s="111"/>
      <c r="AS377" s="111"/>
      <c r="AT377" s="111"/>
      <c r="AU377" s="111"/>
      <c r="AV377" s="105"/>
      <c r="AW377" s="105"/>
      <c r="AX377" s="111"/>
      <c r="AY377" s="104"/>
      <c r="AZ377" s="104"/>
      <c r="BA377" s="107"/>
      <c r="BB377" s="105"/>
      <c r="BC377" s="104"/>
      <c r="BD377" s="104"/>
      <c r="BE377" s="104"/>
      <c r="BF377" s="104"/>
      <c r="BG377" s="104"/>
      <c r="BS377" s="98"/>
      <c r="BT377" s="98"/>
    </row>
    <row r="378" spans="1:72">
      <c r="A378" s="102"/>
      <c r="B378" s="102"/>
      <c r="C378" s="103"/>
      <c r="D378" s="103"/>
      <c r="E378" s="102"/>
      <c r="F378" s="102"/>
      <c r="G378" s="102"/>
      <c r="H378" s="102"/>
      <c r="I378" s="102"/>
      <c r="J378" s="103"/>
      <c r="K378" s="111"/>
      <c r="L378" s="111"/>
      <c r="M378" s="111"/>
      <c r="N378" s="105"/>
      <c r="O378" s="105"/>
      <c r="P378" s="105"/>
      <c r="Q378" s="111"/>
      <c r="R378" s="106"/>
      <c r="S378" s="105"/>
      <c r="T378" s="111"/>
      <c r="U378" s="111"/>
      <c r="V378" s="111"/>
      <c r="W378" s="111"/>
      <c r="X378" s="111"/>
      <c r="Y378" s="111"/>
      <c r="Z378" s="111"/>
      <c r="AA378" s="111"/>
      <c r="AB378" s="111"/>
      <c r="AC378" s="111"/>
      <c r="AD378" s="111"/>
      <c r="AE378" s="111"/>
      <c r="AF378" s="111"/>
      <c r="AG378" s="111"/>
      <c r="AH378" s="111"/>
      <c r="AI378" s="111"/>
      <c r="AJ378" s="111"/>
      <c r="AK378" s="111"/>
      <c r="AL378" s="111"/>
      <c r="AM378" s="111"/>
      <c r="AN378" s="111"/>
      <c r="AO378" s="111"/>
      <c r="AP378" s="111"/>
      <c r="AQ378" s="111"/>
      <c r="AR378" s="111"/>
      <c r="AS378" s="111"/>
      <c r="AT378" s="111"/>
      <c r="AU378" s="111"/>
      <c r="AV378" s="105"/>
      <c r="AW378" s="105"/>
      <c r="AX378" s="111"/>
      <c r="AY378" s="104"/>
      <c r="AZ378" s="104"/>
      <c r="BA378" s="105"/>
      <c r="BB378" s="105"/>
      <c r="BC378" s="105"/>
      <c r="BD378" s="104"/>
      <c r="BE378" s="104"/>
      <c r="BF378" s="104"/>
      <c r="BG378" s="104"/>
      <c r="BH378" s="98"/>
      <c r="BI378" s="98"/>
      <c r="BJ378" s="98"/>
      <c r="BK378" s="98"/>
      <c r="BL378" s="98"/>
      <c r="BM378" s="98"/>
      <c r="BN378" s="98"/>
      <c r="BO378" s="98"/>
      <c r="BS378" s="98"/>
      <c r="BT378" s="98"/>
    </row>
    <row r="379" spans="1:72">
      <c r="A379" s="102"/>
      <c r="B379" s="102"/>
      <c r="C379" s="103"/>
      <c r="D379" s="103"/>
      <c r="E379" s="102"/>
      <c r="F379" s="102"/>
      <c r="G379" s="102"/>
      <c r="H379" s="102"/>
      <c r="I379" s="102"/>
      <c r="J379" s="103"/>
      <c r="K379" s="111"/>
      <c r="L379" s="111"/>
      <c r="M379" s="111"/>
      <c r="N379" s="111"/>
      <c r="O379" s="111"/>
      <c r="P379" s="111"/>
      <c r="Q379" s="111"/>
      <c r="R379" s="105"/>
      <c r="S379" s="105"/>
      <c r="T379" s="111"/>
      <c r="U379" s="111"/>
      <c r="V379" s="111"/>
      <c r="W379" s="111"/>
      <c r="X379" s="111"/>
      <c r="Y379" s="111"/>
      <c r="Z379" s="111"/>
      <c r="AA379" s="111"/>
      <c r="AB379" s="111"/>
      <c r="AC379" s="111"/>
      <c r="AD379" s="111"/>
      <c r="AE379" s="111"/>
      <c r="AF379" s="111"/>
      <c r="AG379" s="111"/>
      <c r="AH379" s="111"/>
      <c r="AI379" s="111"/>
      <c r="AJ379" s="111"/>
      <c r="AK379" s="111"/>
      <c r="AL379" s="111"/>
      <c r="AM379" s="111"/>
      <c r="AN379" s="111"/>
      <c r="AO379" s="111"/>
      <c r="AP379" s="111"/>
      <c r="AQ379" s="111"/>
      <c r="AR379" s="111"/>
      <c r="AS379" s="111"/>
      <c r="AT379" s="111"/>
      <c r="AU379" s="111"/>
      <c r="AV379" s="112"/>
      <c r="AW379" s="105"/>
      <c r="AX379" s="111"/>
      <c r="AY379" s="104"/>
      <c r="AZ379" s="104"/>
      <c r="BA379" s="107"/>
      <c r="BB379" s="105"/>
      <c r="BC379" s="104"/>
      <c r="BD379" s="104"/>
      <c r="BE379" s="104"/>
      <c r="BF379" s="104"/>
      <c r="BG379" s="104"/>
      <c r="BH379" s="98"/>
      <c r="BI379" s="98"/>
      <c r="BJ379" s="98"/>
      <c r="BK379" s="98"/>
      <c r="BL379" s="98"/>
      <c r="BM379" s="98"/>
      <c r="BN379" s="98"/>
      <c r="BO379" s="98"/>
      <c r="BS379" s="98"/>
      <c r="BT379" s="98"/>
    </row>
    <row r="380" spans="1:72">
      <c r="A380" s="102"/>
      <c r="B380" s="102"/>
      <c r="C380" s="103"/>
      <c r="D380" s="103"/>
      <c r="E380" s="102"/>
      <c r="F380" s="102"/>
      <c r="G380" s="102"/>
      <c r="H380" s="102"/>
      <c r="I380" s="102"/>
      <c r="J380" s="103"/>
      <c r="K380" s="111"/>
      <c r="L380" s="111"/>
      <c r="M380" s="111"/>
      <c r="N380" s="111"/>
      <c r="O380" s="111"/>
      <c r="P380" s="111"/>
      <c r="Q380" s="111"/>
      <c r="R380" s="106"/>
      <c r="S380" s="105"/>
      <c r="T380" s="111"/>
      <c r="U380" s="111"/>
      <c r="V380" s="111"/>
      <c r="W380" s="111"/>
      <c r="X380" s="111"/>
      <c r="Y380" s="111"/>
      <c r="Z380" s="111"/>
      <c r="AA380" s="111"/>
      <c r="AB380" s="111"/>
      <c r="AC380" s="111"/>
      <c r="AD380" s="111"/>
      <c r="AE380" s="111"/>
      <c r="AF380" s="111"/>
      <c r="AG380" s="111"/>
      <c r="AH380" s="111"/>
      <c r="AI380" s="111"/>
      <c r="AJ380" s="111"/>
      <c r="AK380" s="111"/>
      <c r="AL380" s="111"/>
      <c r="AM380" s="111"/>
      <c r="AN380" s="111"/>
      <c r="AO380" s="111"/>
      <c r="AP380" s="111"/>
      <c r="AQ380" s="111"/>
      <c r="AR380" s="111"/>
      <c r="AS380" s="111"/>
      <c r="AT380" s="111"/>
      <c r="AU380" s="111"/>
      <c r="AV380" s="105"/>
      <c r="AW380" s="105"/>
      <c r="AX380" s="111"/>
      <c r="AY380" s="105"/>
      <c r="AZ380" s="105"/>
      <c r="BA380" s="107"/>
      <c r="BB380" s="105"/>
      <c r="BC380" s="104"/>
      <c r="BD380" s="104"/>
      <c r="BE380" s="104"/>
      <c r="BF380" s="104"/>
      <c r="BG380" s="104"/>
      <c r="BS380" s="98"/>
      <c r="BT380" s="98"/>
    </row>
    <row r="381" spans="1:72">
      <c r="A381" s="102"/>
      <c r="B381" s="102"/>
      <c r="C381" s="103"/>
      <c r="D381" s="103"/>
      <c r="E381" s="102"/>
      <c r="F381" s="102"/>
      <c r="G381" s="102"/>
      <c r="H381" s="102"/>
      <c r="I381" s="102"/>
      <c r="J381" s="103"/>
      <c r="K381" s="111"/>
      <c r="L381" s="111"/>
      <c r="M381" s="111"/>
      <c r="N381" s="111"/>
      <c r="O381" s="111"/>
      <c r="P381" s="111"/>
      <c r="Q381" s="111"/>
      <c r="R381" s="106"/>
      <c r="S381" s="105"/>
      <c r="T381" s="111"/>
      <c r="U381" s="111"/>
      <c r="V381" s="111"/>
      <c r="W381" s="111"/>
      <c r="X381" s="111"/>
      <c r="Y381" s="111"/>
      <c r="Z381" s="111"/>
      <c r="AA381" s="111"/>
      <c r="AB381" s="111"/>
      <c r="AC381" s="111"/>
      <c r="AD381" s="111"/>
      <c r="AE381" s="111"/>
      <c r="AF381" s="111"/>
      <c r="AG381" s="111"/>
      <c r="AH381" s="111"/>
      <c r="AI381" s="111"/>
      <c r="AJ381" s="111"/>
      <c r="AK381" s="111"/>
      <c r="AL381" s="111"/>
      <c r="AM381" s="111"/>
      <c r="AN381" s="111"/>
      <c r="AO381" s="111"/>
      <c r="AP381" s="111"/>
      <c r="AQ381" s="111"/>
      <c r="AR381" s="111"/>
      <c r="AS381" s="111"/>
      <c r="AT381" s="111"/>
      <c r="AU381" s="111"/>
      <c r="AV381" s="105"/>
      <c r="AW381" s="105"/>
      <c r="AX381" s="111"/>
      <c r="AY381" s="104"/>
      <c r="AZ381" s="104"/>
      <c r="BA381" s="107"/>
      <c r="BB381" s="105"/>
      <c r="BC381" s="104"/>
      <c r="BD381" s="104"/>
      <c r="BE381" s="104"/>
      <c r="BF381" s="104"/>
      <c r="BG381" s="104"/>
      <c r="BS381" s="98"/>
      <c r="BT381" s="98"/>
    </row>
    <row r="382" spans="1:72">
      <c r="A382" s="102"/>
      <c r="B382" s="102"/>
      <c r="C382" s="103"/>
      <c r="D382" s="103"/>
      <c r="E382" s="102"/>
      <c r="F382" s="102"/>
      <c r="G382" s="102"/>
      <c r="H382" s="102"/>
      <c r="I382" s="102"/>
      <c r="J382" s="103"/>
      <c r="K382" s="111"/>
      <c r="L382" s="111"/>
      <c r="M382" s="111"/>
      <c r="N382" s="105"/>
      <c r="O382" s="105"/>
      <c r="P382" s="105"/>
      <c r="Q382" s="111"/>
      <c r="R382" s="106"/>
      <c r="S382" s="105"/>
      <c r="T382" s="111"/>
      <c r="U382" s="111"/>
      <c r="V382" s="111"/>
      <c r="W382" s="105"/>
      <c r="X382" s="111"/>
      <c r="Y382" s="111"/>
      <c r="Z382" s="111"/>
      <c r="AA382" s="111"/>
      <c r="AB382" s="111"/>
      <c r="AC382" s="111"/>
      <c r="AD382" s="105"/>
      <c r="AE382" s="111"/>
      <c r="AF382" s="111"/>
      <c r="AG382" s="111"/>
      <c r="AH382" s="111"/>
      <c r="AI382" s="111"/>
      <c r="AJ382" s="111"/>
      <c r="AK382" s="111"/>
      <c r="AL382" s="111"/>
      <c r="AM382" s="111"/>
      <c r="AN382" s="111"/>
      <c r="AO382" s="111"/>
      <c r="AP382" s="111"/>
      <c r="AQ382" s="111"/>
      <c r="AR382" s="111"/>
      <c r="AS382" s="111"/>
      <c r="AT382" s="111"/>
      <c r="AU382" s="111"/>
      <c r="AV382" s="112"/>
      <c r="AW382" s="105"/>
      <c r="AX382" s="111"/>
      <c r="AY382" s="104"/>
      <c r="AZ382" s="104"/>
      <c r="BA382" s="105"/>
      <c r="BB382" s="105"/>
      <c r="BC382" s="104"/>
      <c r="BD382" s="104"/>
      <c r="BE382" s="104"/>
      <c r="BF382" s="104"/>
      <c r="BG382" s="104"/>
      <c r="BS382" s="98"/>
      <c r="BT382" s="98"/>
    </row>
    <row r="383" spans="1:72">
      <c r="A383" s="102"/>
      <c r="B383" s="102"/>
      <c r="C383" s="103"/>
      <c r="D383" s="103"/>
      <c r="E383" s="102"/>
      <c r="F383" s="102"/>
      <c r="G383" s="102"/>
      <c r="H383" s="102"/>
      <c r="I383" s="102"/>
      <c r="J383" s="103"/>
      <c r="K383" s="111"/>
      <c r="L383" s="111"/>
      <c r="M383" s="111"/>
      <c r="N383" s="111"/>
      <c r="O383" s="111"/>
      <c r="P383" s="111"/>
      <c r="Q383" s="111"/>
      <c r="R383" s="105"/>
      <c r="S383" s="105"/>
      <c r="T383" s="111"/>
      <c r="U383" s="111"/>
      <c r="V383" s="111"/>
      <c r="W383" s="111"/>
      <c r="X383" s="111"/>
      <c r="Y383" s="111"/>
      <c r="Z383" s="111"/>
      <c r="AA383" s="111"/>
      <c r="AB383" s="111"/>
      <c r="AC383" s="111"/>
      <c r="AD383" s="111"/>
      <c r="AE383" s="111"/>
      <c r="AF383" s="111"/>
      <c r="AG383" s="111"/>
      <c r="AH383" s="111"/>
      <c r="AI383" s="111"/>
      <c r="AJ383" s="111"/>
      <c r="AK383" s="111"/>
      <c r="AL383" s="111"/>
      <c r="AM383" s="111"/>
      <c r="AN383" s="111"/>
      <c r="AO383" s="111"/>
      <c r="AP383" s="111"/>
      <c r="AQ383" s="111"/>
      <c r="AR383" s="111"/>
      <c r="AS383" s="111"/>
      <c r="AT383" s="111"/>
      <c r="AU383" s="111"/>
      <c r="AV383" s="105"/>
      <c r="AW383" s="105"/>
      <c r="AX383" s="111"/>
      <c r="AY383" s="104"/>
      <c r="AZ383" s="104"/>
      <c r="BA383" s="107"/>
      <c r="BB383" s="105"/>
      <c r="BC383" s="104"/>
      <c r="BD383" s="104"/>
      <c r="BE383" s="104"/>
      <c r="BF383" s="104"/>
      <c r="BG383" s="104"/>
      <c r="BI383" s="98"/>
      <c r="BJ383" s="98"/>
      <c r="BK383" s="98"/>
      <c r="BL383" s="98"/>
      <c r="BM383" s="98"/>
      <c r="BN383" s="98"/>
      <c r="BO383" s="98"/>
      <c r="BS383" s="98"/>
      <c r="BT383" s="98"/>
    </row>
    <row r="384" spans="1:72">
      <c r="A384" s="102"/>
      <c r="B384" s="102"/>
      <c r="C384" s="103"/>
      <c r="D384" s="103"/>
      <c r="E384" s="102"/>
      <c r="F384" s="102"/>
      <c r="G384" s="102"/>
      <c r="H384" s="102"/>
      <c r="I384" s="102"/>
      <c r="J384" s="103"/>
      <c r="K384" s="111"/>
      <c r="L384" s="111"/>
      <c r="M384" s="111"/>
      <c r="N384" s="111"/>
      <c r="O384" s="111"/>
      <c r="P384" s="111"/>
      <c r="Q384" s="111"/>
      <c r="R384" s="105"/>
      <c r="S384" s="105"/>
      <c r="T384" s="111"/>
      <c r="U384" s="111"/>
      <c r="V384" s="111"/>
      <c r="W384" s="111"/>
      <c r="X384" s="111"/>
      <c r="Y384" s="111"/>
      <c r="Z384" s="111"/>
      <c r="AA384" s="111"/>
      <c r="AB384" s="111"/>
      <c r="AC384" s="111"/>
      <c r="AD384" s="111"/>
      <c r="AE384" s="111"/>
      <c r="AF384" s="111"/>
      <c r="AG384" s="111"/>
      <c r="AH384" s="111"/>
      <c r="AI384" s="111"/>
      <c r="AJ384" s="111"/>
      <c r="AK384" s="111"/>
      <c r="AL384" s="111"/>
      <c r="AM384" s="111"/>
      <c r="AN384" s="111"/>
      <c r="AO384" s="111"/>
      <c r="AP384" s="111"/>
      <c r="AQ384" s="111"/>
      <c r="AR384" s="111"/>
      <c r="AS384" s="111"/>
      <c r="AT384" s="111"/>
      <c r="AU384" s="111"/>
      <c r="AV384" s="105"/>
      <c r="AW384" s="105"/>
      <c r="AX384" s="111"/>
      <c r="AY384" s="104"/>
      <c r="AZ384" s="104"/>
      <c r="BA384" s="105"/>
      <c r="BB384" s="105"/>
      <c r="BC384" s="104"/>
      <c r="BD384" s="104"/>
      <c r="BE384" s="104"/>
      <c r="BF384" s="104"/>
      <c r="BG384" s="104"/>
      <c r="BS384" s="98"/>
      <c r="BT384" s="98"/>
    </row>
    <row r="385" spans="1:72">
      <c r="A385" s="102"/>
      <c r="B385" s="102"/>
      <c r="C385" s="103"/>
      <c r="D385" s="103"/>
      <c r="E385" s="102"/>
      <c r="F385" s="102"/>
      <c r="G385" s="102"/>
      <c r="H385" s="102"/>
      <c r="I385" s="102"/>
      <c r="J385" s="103"/>
      <c r="K385" s="111"/>
      <c r="L385" s="111"/>
      <c r="M385" s="111"/>
      <c r="N385" s="111"/>
      <c r="O385" s="105"/>
      <c r="P385" s="111"/>
      <c r="Q385" s="111"/>
      <c r="R385" s="106"/>
      <c r="S385" s="105"/>
      <c r="T385" s="111"/>
      <c r="U385" s="111"/>
      <c r="V385" s="111"/>
      <c r="W385" s="111"/>
      <c r="X385" s="111"/>
      <c r="Y385" s="111"/>
      <c r="Z385" s="111"/>
      <c r="AA385" s="111"/>
      <c r="AB385" s="111"/>
      <c r="AC385" s="111"/>
      <c r="AD385" s="111"/>
      <c r="AE385" s="111"/>
      <c r="AF385" s="111"/>
      <c r="AG385" s="111"/>
      <c r="AH385" s="111"/>
      <c r="AI385" s="111"/>
      <c r="AJ385" s="111"/>
      <c r="AK385" s="111"/>
      <c r="AL385" s="111"/>
      <c r="AM385" s="111"/>
      <c r="AN385" s="111"/>
      <c r="AO385" s="111"/>
      <c r="AP385" s="111"/>
      <c r="AQ385" s="111"/>
      <c r="AR385" s="111"/>
      <c r="AS385" s="111"/>
      <c r="AT385" s="111"/>
      <c r="AU385" s="111"/>
      <c r="AV385" s="112"/>
      <c r="AW385" s="105"/>
      <c r="AX385" s="111"/>
      <c r="AY385" s="104"/>
      <c r="AZ385" s="104"/>
      <c r="BA385" s="107"/>
      <c r="BB385" s="105"/>
      <c r="BC385" s="105"/>
      <c r="BD385" s="105"/>
      <c r="BE385" s="105"/>
      <c r="BF385" s="105"/>
      <c r="BG385" s="105"/>
      <c r="BS385" s="98"/>
      <c r="BT385" s="98"/>
    </row>
    <row r="386" spans="1:72">
      <c r="A386" s="102"/>
      <c r="B386" s="102"/>
      <c r="C386" s="103"/>
      <c r="D386" s="103"/>
      <c r="E386" s="102"/>
      <c r="F386" s="102"/>
      <c r="G386" s="102"/>
      <c r="H386" s="102"/>
      <c r="I386" s="102"/>
      <c r="J386" s="103"/>
      <c r="K386" s="111"/>
      <c r="L386" s="111"/>
      <c r="M386" s="111"/>
      <c r="N386" s="105"/>
      <c r="O386" s="105"/>
      <c r="P386" s="105"/>
      <c r="Q386" s="105"/>
      <c r="R386" s="105"/>
      <c r="S386" s="105"/>
      <c r="T386" s="105"/>
      <c r="U386" s="105"/>
      <c r="V386" s="105"/>
      <c r="W386" s="105"/>
      <c r="X386" s="105"/>
      <c r="Y386" s="105"/>
      <c r="Z386" s="105"/>
      <c r="AA386" s="105"/>
      <c r="AB386" s="105"/>
      <c r="AC386" s="105"/>
      <c r="AD386" s="105"/>
      <c r="AE386" s="105"/>
      <c r="AF386" s="105"/>
      <c r="AG386" s="105"/>
      <c r="AH386" s="105"/>
      <c r="AI386" s="105"/>
      <c r="AJ386" s="105"/>
      <c r="AK386" s="105"/>
      <c r="AL386" s="105"/>
      <c r="AM386" s="105"/>
      <c r="AN386" s="105"/>
      <c r="AO386" s="105"/>
      <c r="AP386" s="105"/>
      <c r="AQ386" s="105"/>
      <c r="AR386" s="105"/>
      <c r="AS386" s="105"/>
      <c r="AT386" s="105"/>
      <c r="AU386" s="105"/>
      <c r="AV386" s="105"/>
      <c r="AW386" s="105"/>
      <c r="AX386" s="105"/>
      <c r="AY386" s="104"/>
      <c r="AZ386" s="104"/>
      <c r="BA386" s="105"/>
      <c r="BB386" s="105"/>
      <c r="BC386" s="104"/>
      <c r="BD386" s="104"/>
      <c r="BE386" s="104"/>
      <c r="BF386" s="104"/>
      <c r="BG386" s="104"/>
    </row>
    <row r="387" spans="1:72">
      <c r="A387" s="102"/>
      <c r="B387" s="102"/>
      <c r="C387" s="103"/>
      <c r="D387" s="103"/>
      <c r="E387" s="102"/>
      <c r="F387" s="102"/>
      <c r="G387" s="102"/>
      <c r="H387" s="102"/>
      <c r="I387" s="102"/>
      <c r="J387" s="103"/>
      <c r="K387" s="111"/>
      <c r="L387" s="111"/>
      <c r="M387" s="111"/>
      <c r="N387" s="111"/>
      <c r="O387" s="111"/>
      <c r="P387" s="111"/>
      <c r="Q387" s="111"/>
      <c r="R387" s="106"/>
      <c r="S387" s="105"/>
      <c r="T387" s="111"/>
      <c r="U387" s="111"/>
      <c r="V387" s="111"/>
      <c r="W387" s="111"/>
      <c r="X387" s="111"/>
      <c r="Y387" s="111"/>
      <c r="Z387" s="111"/>
      <c r="AA387" s="111"/>
      <c r="AB387" s="111"/>
      <c r="AC387" s="111"/>
      <c r="AD387" s="111"/>
      <c r="AE387" s="111"/>
      <c r="AF387" s="111"/>
      <c r="AG387" s="111"/>
      <c r="AH387" s="111"/>
      <c r="AI387" s="111"/>
      <c r="AJ387" s="111"/>
      <c r="AK387" s="111"/>
      <c r="AL387" s="111"/>
      <c r="AM387" s="111"/>
      <c r="AN387" s="111"/>
      <c r="AO387" s="111"/>
      <c r="AP387" s="111"/>
      <c r="AQ387" s="111"/>
      <c r="AR387" s="111"/>
      <c r="AS387" s="111"/>
      <c r="AT387" s="111"/>
      <c r="AU387" s="111"/>
      <c r="AV387" s="105"/>
      <c r="AW387" s="105"/>
      <c r="AX387" s="111"/>
      <c r="AY387" s="105"/>
      <c r="AZ387" s="105"/>
      <c r="BA387" s="107"/>
      <c r="BB387" s="105"/>
      <c r="BC387" s="104"/>
      <c r="BD387" s="104"/>
      <c r="BE387" s="104"/>
      <c r="BF387" s="104"/>
      <c r="BG387" s="104"/>
      <c r="BS387" s="98"/>
      <c r="BT387" s="98"/>
    </row>
    <row r="388" spans="1:72">
      <c r="A388" s="102"/>
      <c r="B388" s="102"/>
      <c r="C388" s="103"/>
      <c r="D388" s="103"/>
      <c r="E388" s="102"/>
      <c r="F388" s="102"/>
      <c r="G388" s="102"/>
      <c r="H388" s="102"/>
      <c r="I388" s="102"/>
      <c r="J388" s="103"/>
      <c r="K388" s="111"/>
      <c r="L388" s="111"/>
      <c r="M388" s="111"/>
      <c r="N388" s="105"/>
      <c r="O388" s="111"/>
      <c r="P388" s="111"/>
      <c r="Q388" s="111"/>
      <c r="R388" s="106"/>
      <c r="S388" s="105"/>
      <c r="T388" s="111"/>
      <c r="U388" s="111"/>
      <c r="V388" s="111"/>
      <c r="W388" s="105"/>
      <c r="X388" s="111"/>
      <c r="Y388" s="111"/>
      <c r="Z388" s="111"/>
      <c r="AA388" s="111"/>
      <c r="AB388" s="111"/>
      <c r="AC388" s="111"/>
      <c r="AD388" s="105"/>
      <c r="AE388" s="111"/>
      <c r="AF388" s="111"/>
      <c r="AG388" s="111"/>
      <c r="AH388" s="111"/>
      <c r="AI388" s="111"/>
      <c r="AJ388" s="111"/>
      <c r="AK388" s="111"/>
      <c r="AL388" s="111"/>
      <c r="AM388" s="111"/>
      <c r="AN388" s="111"/>
      <c r="AO388" s="111"/>
      <c r="AP388" s="111"/>
      <c r="AQ388" s="111"/>
      <c r="AR388" s="111"/>
      <c r="AS388" s="105"/>
      <c r="AT388" s="105"/>
      <c r="AU388" s="105"/>
      <c r="AV388" s="112"/>
      <c r="AW388" s="105"/>
      <c r="AX388" s="111"/>
      <c r="AY388" s="104"/>
      <c r="AZ388" s="104"/>
      <c r="BA388" s="107"/>
      <c r="BB388" s="105"/>
      <c r="BC388" s="104"/>
      <c r="BD388" s="104"/>
      <c r="BE388" s="104"/>
      <c r="BF388" s="104"/>
      <c r="BG388" s="104"/>
      <c r="BS388" s="98"/>
      <c r="BT388" s="98"/>
    </row>
    <row r="389" spans="1:72">
      <c r="A389" s="102"/>
      <c r="B389" s="102"/>
      <c r="C389" s="103"/>
      <c r="D389" s="103"/>
      <c r="E389" s="102"/>
      <c r="F389" s="102"/>
      <c r="G389" s="102"/>
      <c r="H389" s="102"/>
      <c r="I389" s="102"/>
      <c r="J389" s="103"/>
      <c r="K389" s="111"/>
      <c r="L389" s="111"/>
      <c r="M389" s="111"/>
      <c r="N389" s="111"/>
      <c r="O389" s="111"/>
      <c r="P389" s="111"/>
      <c r="Q389" s="111"/>
      <c r="R389" s="105"/>
      <c r="S389" s="105"/>
      <c r="T389" s="111"/>
      <c r="U389" s="111"/>
      <c r="V389" s="111"/>
      <c r="W389" s="111"/>
      <c r="X389" s="111"/>
      <c r="Y389" s="111"/>
      <c r="Z389" s="111"/>
      <c r="AA389" s="111"/>
      <c r="AB389" s="111"/>
      <c r="AC389" s="111"/>
      <c r="AD389" s="111"/>
      <c r="AE389" s="111"/>
      <c r="AF389" s="111"/>
      <c r="AG389" s="111"/>
      <c r="AH389" s="111"/>
      <c r="AI389" s="111"/>
      <c r="AJ389" s="111"/>
      <c r="AK389" s="111"/>
      <c r="AL389" s="111"/>
      <c r="AM389" s="111"/>
      <c r="AN389" s="111"/>
      <c r="AO389" s="111"/>
      <c r="AP389" s="111"/>
      <c r="AQ389" s="111"/>
      <c r="AR389" s="111"/>
      <c r="AS389" s="111"/>
      <c r="AT389" s="111"/>
      <c r="AU389" s="111"/>
      <c r="AV389" s="112"/>
      <c r="AW389" s="105"/>
      <c r="AX389" s="111"/>
      <c r="AY389" s="104"/>
      <c r="AZ389" s="104"/>
      <c r="BA389" s="107"/>
      <c r="BB389" s="105"/>
      <c r="BC389" s="104"/>
      <c r="BD389" s="104"/>
      <c r="BE389" s="104"/>
      <c r="BF389" s="104"/>
      <c r="BG389" s="104"/>
      <c r="BS389" s="98"/>
      <c r="BT389" s="98"/>
    </row>
    <row r="390" spans="1:72">
      <c r="A390" s="102"/>
      <c r="B390" s="102"/>
      <c r="C390" s="103"/>
      <c r="D390" s="103"/>
      <c r="E390" s="102"/>
      <c r="F390" s="102"/>
      <c r="G390" s="102"/>
      <c r="H390" s="102"/>
      <c r="I390" s="102"/>
      <c r="J390" s="103"/>
      <c r="K390" s="111"/>
      <c r="L390" s="111"/>
      <c r="M390" s="111"/>
      <c r="N390" s="111"/>
      <c r="O390" s="111"/>
      <c r="P390" s="111"/>
      <c r="Q390" s="111"/>
      <c r="R390" s="106"/>
      <c r="S390" s="105"/>
      <c r="T390" s="111"/>
      <c r="U390" s="111"/>
      <c r="V390" s="111"/>
      <c r="W390" s="111"/>
      <c r="X390" s="111"/>
      <c r="Y390" s="111"/>
      <c r="Z390" s="111"/>
      <c r="AA390" s="111"/>
      <c r="AB390" s="111"/>
      <c r="AC390" s="111"/>
      <c r="AD390" s="111"/>
      <c r="AE390" s="111"/>
      <c r="AF390" s="111"/>
      <c r="AG390" s="111"/>
      <c r="AH390" s="111"/>
      <c r="AI390" s="111"/>
      <c r="AJ390" s="111"/>
      <c r="AK390" s="111"/>
      <c r="AL390" s="111"/>
      <c r="AM390" s="111"/>
      <c r="AN390" s="111"/>
      <c r="AO390" s="111"/>
      <c r="AP390" s="111"/>
      <c r="AQ390" s="111"/>
      <c r="AR390" s="111"/>
      <c r="AS390" s="111"/>
      <c r="AT390" s="111"/>
      <c r="AU390" s="111"/>
      <c r="AV390" s="105"/>
      <c r="AW390" s="105"/>
      <c r="AX390" s="111"/>
      <c r="AY390" s="104"/>
      <c r="AZ390" s="104"/>
      <c r="BA390" s="105"/>
      <c r="BB390" s="105"/>
      <c r="BC390" s="104"/>
      <c r="BD390" s="104"/>
      <c r="BE390" s="104"/>
      <c r="BF390" s="104"/>
      <c r="BG390" s="104"/>
    </row>
    <row r="391" spans="1:72">
      <c r="A391" s="102"/>
      <c r="B391" s="102"/>
      <c r="C391" s="103"/>
      <c r="D391" s="103"/>
      <c r="E391" s="102"/>
      <c r="F391" s="102"/>
      <c r="G391" s="102"/>
      <c r="H391" s="102"/>
      <c r="I391" s="102"/>
      <c r="J391" s="103"/>
      <c r="K391" s="111"/>
      <c r="L391" s="111"/>
      <c r="M391" s="111"/>
      <c r="N391" s="111"/>
      <c r="O391" s="111"/>
      <c r="P391" s="111"/>
      <c r="Q391" s="111"/>
      <c r="R391" s="106"/>
      <c r="S391" s="105"/>
      <c r="T391" s="111"/>
      <c r="U391" s="111"/>
      <c r="V391" s="111"/>
      <c r="W391" s="111"/>
      <c r="X391" s="111"/>
      <c r="Y391" s="111"/>
      <c r="Z391" s="111"/>
      <c r="AA391" s="111"/>
      <c r="AB391" s="111"/>
      <c r="AC391" s="111"/>
      <c r="AD391" s="111"/>
      <c r="AE391" s="111"/>
      <c r="AF391" s="111"/>
      <c r="AG391" s="111"/>
      <c r="AH391" s="111"/>
      <c r="AI391" s="111"/>
      <c r="AJ391" s="111"/>
      <c r="AK391" s="111"/>
      <c r="AL391" s="111"/>
      <c r="AM391" s="111"/>
      <c r="AN391" s="111"/>
      <c r="AO391" s="111"/>
      <c r="AP391" s="111"/>
      <c r="AQ391" s="111"/>
      <c r="AR391" s="111"/>
      <c r="AS391" s="111"/>
      <c r="AT391" s="111"/>
      <c r="AU391" s="111"/>
      <c r="AV391" s="112"/>
      <c r="AW391" s="105"/>
      <c r="AX391" s="111"/>
      <c r="AY391" s="104"/>
      <c r="AZ391" s="104"/>
      <c r="BA391" s="107"/>
      <c r="BB391" s="105"/>
      <c r="BC391" s="104"/>
      <c r="BD391" s="104"/>
      <c r="BE391" s="104"/>
      <c r="BF391" s="104"/>
      <c r="BG391" s="104"/>
      <c r="BS391" s="98"/>
      <c r="BT391" s="98"/>
    </row>
    <row r="392" spans="1:72">
      <c r="A392" s="102"/>
      <c r="B392" s="102"/>
      <c r="C392" s="103"/>
      <c r="D392" s="103"/>
      <c r="E392" s="102"/>
      <c r="F392" s="102"/>
      <c r="G392" s="102"/>
      <c r="H392" s="102"/>
      <c r="I392" s="102"/>
      <c r="J392" s="103"/>
      <c r="K392" s="111"/>
      <c r="L392" s="111"/>
      <c r="M392" s="111"/>
      <c r="N392" s="111"/>
      <c r="O392" s="111"/>
      <c r="P392" s="111"/>
      <c r="Q392" s="111"/>
      <c r="R392" s="106"/>
      <c r="S392" s="105"/>
      <c r="T392" s="111"/>
      <c r="U392" s="111"/>
      <c r="V392" s="111"/>
      <c r="W392" s="111"/>
      <c r="X392" s="111"/>
      <c r="Y392" s="111"/>
      <c r="Z392" s="111"/>
      <c r="AA392" s="111"/>
      <c r="AB392" s="111"/>
      <c r="AC392" s="111"/>
      <c r="AD392" s="111"/>
      <c r="AE392" s="111"/>
      <c r="AF392" s="111"/>
      <c r="AG392" s="111"/>
      <c r="AH392" s="111"/>
      <c r="AI392" s="111"/>
      <c r="AJ392" s="111"/>
      <c r="AK392" s="111"/>
      <c r="AL392" s="111"/>
      <c r="AM392" s="111"/>
      <c r="AN392" s="111"/>
      <c r="AO392" s="111"/>
      <c r="AP392" s="111"/>
      <c r="AQ392" s="111"/>
      <c r="AR392" s="111"/>
      <c r="AS392" s="111"/>
      <c r="AT392" s="111"/>
      <c r="AU392" s="111"/>
      <c r="AV392" s="112"/>
      <c r="AW392" s="105"/>
      <c r="AX392" s="111"/>
      <c r="AY392" s="104"/>
      <c r="AZ392" s="104"/>
      <c r="BA392" s="105"/>
      <c r="BB392" s="105"/>
      <c r="BC392" s="104"/>
      <c r="BD392" s="104"/>
      <c r="BE392" s="104"/>
      <c r="BF392" s="104"/>
      <c r="BG392" s="104"/>
    </row>
    <row r="393" spans="1:72">
      <c r="A393" s="102"/>
      <c r="B393" s="102"/>
      <c r="C393" s="103"/>
      <c r="D393" s="103"/>
      <c r="E393" s="102"/>
      <c r="F393" s="102"/>
      <c r="G393" s="102"/>
      <c r="H393" s="102"/>
      <c r="I393" s="102"/>
      <c r="J393" s="103"/>
      <c r="K393" s="111"/>
      <c r="L393" s="111"/>
      <c r="M393" s="111"/>
      <c r="N393" s="111"/>
      <c r="O393" s="111"/>
      <c r="P393" s="111"/>
      <c r="Q393" s="111"/>
      <c r="R393" s="106"/>
      <c r="S393" s="105"/>
      <c r="T393" s="111"/>
      <c r="U393" s="111"/>
      <c r="V393" s="111"/>
      <c r="W393" s="111"/>
      <c r="X393" s="111"/>
      <c r="Y393" s="111"/>
      <c r="Z393" s="111"/>
      <c r="AA393" s="111"/>
      <c r="AB393" s="111"/>
      <c r="AC393" s="111"/>
      <c r="AD393" s="111"/>
      <c r="AE393" s="111"/>
      <c r="AF393" s="111"/>
      <c r="AG393" s="111"/>
      <c r="AH393" s="111"/>
      <c r="AI393" s="111"/>
      <c r="AJ393" s="111"/>
      <c r="AK393" s="111"/>
      <c r="AL393" s="111"/>
      <c r="AM393" s="111"/>
      <c r="AN393" s="111"/>
      <c r="AO393" s="111"/>
      <c r="AP393" s="111"/>
      <c r="AQ393" s="111"/>
      <c r="AR393" s="111"/>
      <c r="AS393" s="111"/>
      <c r="AT393" s="111"/>
      <c r="AU393" s="111"/>
      <c r="AV393" s="112"/>
      <c r="AW393" s="105"/>
      <c r="AX393" s="111"/>
      <c r="AY393" s="104"/>
      <c r="AZ393" s="104"/>
      <c r="BA393" s="107"/>
      <c r="BB393" s="105"/>
      <c r="BC393" s="105"/>
      <c r="BD393" s="104"/>
      <c r="BE393" s="104"/>
      <c r="BF393" s="104"/>
      <c r="BG393" s="104"/>
      <c r="BS393" s="98"/>
      <c r="BT393" s="98"/>
    </row>
    <row r="394" spans="1:72">
      <c r="A394" s="102"/>
      <c r="B394" s="102"/>
      <c r="C394" s="103"/>
      <c r="D394" s="103"/>
      <c r="E394" s="102"/>
      <c r="F394" s="102"/>
      <c r="G394" s="102"/>
      <c r="H394" s="102"/>
      <c r="I394" s="102"/>
      <c r="J394" s="103"/>
      <c r="K394" s="111"/>
      <c r="L394" s="111"/>
      <c r="M394" s="111"/>
      <c r="N394" s="111"/>
      <c r="O394" s="111"/>
      <c r="P394" s="111"/>
      <c r="Q394" s="111"/>
      <c r="R394" s="106"/>
      <c r="S394" s="105"/>
      <c r="T394" s="111"/>
      <c r="U394" s="111"/>
      <c r="V394" s="111"/>
      <c r="W394" s="111"/>
      <c r="X394" s="111"/>
      <c r="Y394" s="111"/>
      <c r="Z394" s="111"/>
      <c r="AA394" s="111"/>
      <c r="AB394" s="111"/>
      <c r="AC394" s="111"/>
      <c r="AD394" s="111"/>
      <c r="AE394" s="111"/>
      <c r="AF394" s="111"/>
      <c r="AG394" s="111"/>
      <c r="AH394" s="111"/>
      <c r="AI394" s="111"/>
      <c r="AJ394" s="111"/>
      <c r="AK394" s="111"/>
      <c r="AL394" s="111"/>
      <c r="AM394" s="111"/>
      <c r="AN394" s="111"/>
      <c r="AO394" s="111"/>
      <c r="AP394" s="111"/>
      <c r="AQ394" s="111"/>
      <c r="AR394" s="111"/>
      <c r="AS394" s="111"/>
      <c r="AT394" s="111"/>
      <c r="AU394" s="111"/>
      <c r="AV394" s="105"/>
      <c r="AW394" s="105"/>
      <c r="AX394" s="111"/>
      <c r="AY394" s="104"/>
      <c r="AZ394" s="104"/>
      <c r="BA394" s="107"/>
      <c r="BB394" s="105"/>
      <c r="BC394" s="104"/>
      <c r="BD394" s="104"/>
      <c r="BE394" s="104"/>
      <c r="BF394" s="104"/>
      <c r="BG394" s="104"/>
      <c r="BS394" s="98"/>
      <c r="BT394" s="98"/>
    </row>
    <row r="395" spans="1:72">
      <c r="A395" s="102"/>
      <c r="B395" s="102"/>
      <c r="C395" s="103"/>
      <c r="D395" s="103"/>
      <c r="E395" s="102"/>
      <c r="F395" s="102"/>
      <c r="G395" s="102"/>
      <c r="H395" s="102"/>
      <c r="I395" s="102"/>
      <c r="J395" s="103"/>
      <c r="K395" s="111"/>
      <c r="L395" s="111"/>
      <c r="M395" s="111"/>
      <c r="N395" s="105"/>
      <c r="O395" s="105"/>
      <c r="P395" s="105"/>
      <c r="Q395" s="111"/>
      <c r="R395" s="106"/>
      <c r="S395" s="105"/>
      <c r="T395" s="111"/>
      <c r="U395" s="111"/>
      <c r="V395" s="111"/>
      <c r="W395" s="111"/>
      <c r="X395" s="111"/>
      <c r="Y395" s="111"/>
      <c r="Z395" s="111"/>
      <c r="AA395" s="111"/>
      <c r="AB395" s="111"/>
      <c r="AC395" s="111"/>
      <c r="AD395" s="111"/>
      <c r="AE395" s="111"/>
      <c r="AF395" s="111"/>
      <c r="AG395" s="111"/>
      <c r="AH395" s="111"/>
      <c r="AI395" s="111"/>
      <c r="AJ395" s="111"/>
      <c r="AK395" s="111"/>
      <c r="AL395" s="111"/>
      <c r="AM395" s="111"/>
      <c r="AN395" s="111"/>
      <c r="AO395" s="111"/>
      <c r="AP395" s="111"/>
      <c r="AQ395" s="111"/>
      <c r="AR395" s="111"/>
      <c r="AS395" s="111"/>
      <c r="AT395" s="111"/>
      <c r="AU395" s="111"/>
      <c r="AV395" s="105"/>
      <c r="AW395" s="105"/>
      <c r="AX395" s="111"/>
      <c r="AY395" s="104"/>
      <c r="AZ395" s="104"/>
      <c r="BA395" s="107"/>
      <c r="BB395" s="105"/>
      <c r="BC395" s="104"/>
      <c r="BD395" s="104"/>
      <c r="BE395" s="104"/>
      <c r="BF395" s="104"/>
      <c r="BG395" s="104"/>
      <c r="BS395" s="98"/>
      <c r="BT395" s="98"/>
    </row>
    <row r="396" spans="1:72">
      <c r="A396" s="102"/>
      <c r="B396" s="102"/>
      <c r="C396" s="103"/>
      <c r="D396" s="103"/>
      <c r="E396" s="102"/>
      <c r="F396" s="102"/>
      <c r="G396" s="102"/>
      <c r="H396" s="102"/>
      <c r="I396" s="102"/>
      <c r="J396" s="103"/>
      <c r="K396" s="111"/>
      <c r="L396" s="111"/>
      <c r="M396" s="111"/>
      <c r="N396" s="111"/>
      <c r="O396" s="111"/>
      <c r="P396" s="111"/>
      <c r="Q396" s="111"/>
      <c r="R396" s="106"/>
      <c r="S396" s="105"/>
      <c r="T396" s="111"/>
      <c r="U396" s="111"/>
      <c r="V396" s="111"/>
      <c r="W396" s="111"/>
      <c r="X396" s="111"/>
      <c r="Y396" s="111"/>
      <c r="Z396" s="111"/>
      <c r="AA396" s="111"/>
      <c r="AB396" s="111"/>
      <c r="AC396" s="111"/>
      <c r="AD396" s="111"/>
      <c r="AE396" s="111"/>
      <c r="AF396" s="111"/>
      <c r="AG396" s="111"/>
      <c r="AH396" s="111"/>
      <c r="AI396" s="111"/>
      <c r="AJ396" s="111"/>
      <c r="AK396" s="111"/>
      <c r="AL396" s="111"/>
      <c r="AM396" s="111"/>
      <c r="AN396" s="111"/>
      <c r="AO396" s="111"/>
      <c r="AP396" s="111"/>
      <c r="AQ396" s="111"/>
      <c r="AR396" s="111"/>
      <c r="AS396" s="111"/>
      <c r="AT396" s="111"/>
      <c r="AU396" s="111"/>
      <c r="AV396" s="112"/>
      <c r="AW396" s="105"/>
      <c r="AX396" s="111"/>
      <c r="AY396" s="104"/>
      <c r="AZ396" s="104"/>
      <c r="BA396" s="107"/>
      <c r="BB396" s="105"/>
      <c r="BC396" s="104"/>
      <c r="BD396" s="104"/>
      <c r="BE396" s="104"/>
      <c r="BF396" s="104"/>
      <c r="BG396" s="104"/>
      <c r="BH396" s="98"/>
      <c r="BI396" s="98"/>
      <c r="BJ396" s="98"/>
      <c r="BK396" s="98"/>
      <c r="BL396" s="98"/>
      <c r="BM396" s="98"/>
      <c r="BN396" s="98"/>
      <c r="BO396" s="98"/>
      <c r="BS396" s="98"/>
      <c r="BT396" s="98"/>
    </row>
    <row r="397" spans="1:72">
      <c r="A397" s="102"/>
      <c r="B397" s="102"/>
      <c r="C397" s="103"/>
      <c r="D397" s="103"/>
      <c r="E397" s="102"/>
      <c r="F397" s="102"/>
      <c r="G397" s="102"/>
      <c r="H397" s="102"/>
      <c r="I397" s="102"/>
      <c r="J397" s="103"/>
      <c r="K397" s="111"/>
      <c r="L397" s="111"/>
      <c r="M397" s="111"/>
      <c r="N397" s="111"/>
      <c r="O397" s="111"/>
      <c r="P397" s="111"/>
      <c r="Q397" s="111"/>
      <c r="R397" s="106"/>
      <c r="S397" s="105"/>
      <c r="T397" s="111"/>
      <c r="U397" s="111"/>
      <c r="V397" s="111"/>
      <c r="W397" s="111"/>
      <c r="X397" s="111"/>
      <c r="Y397" s="111"/>
      <c r="Z397" s="111"/>
      <c r="AA397" s="111"/>
      <c r="AB397" s="111"/>
      <c r="AC397" s="111"/>
      <c r="AD397" s="111"/>
      <c r="AE397" s="111"/>
      <c r="AF397" s="111"/>
      <c r="AG397" s="111"/>
      <c r="AH397" s="111"/>
      <c r="AI397" s="111"/>
      <c r="AJ397" s="111"/>
      <c r="AK397" s="111"/>
      <c r="AL397" s="111"/>
      <c r="AM397" s="111"/>
      <c r="AN397" s="111"/>
      <c r="AO397" s="111"/>
      <c r="AP397" s="111"/>
      <c r="AQ397" s="111"/>
      <c r="AR397" s="111"/>
      <c r="AS397" s="111"/>
      <c r="AT397" s="111"/>
      <c r="AU397" s="111"/>
      <c r="AV397" s="105"/>
      <c r="AW397" s="105"/>
      <c r="AX397" s="111"/>
      <c r="AY397" s="104"/>
      <c r="AZ397" s="104"/>
      <c r="BA397" s="107"/>
      <c r="BB397" s="107"/>
      <c r="BC397" s="104"/>
      <c r="BD397" s="104"/>
      <c r="BE397" s="104"/>
      <c r="BF397" s="104"/>
      <c r="BG397" s="104"/>
      <c r="BH397" s="98"/>
      <c r="BI397" s="98"/>
      <c r="BJ397" s="98"/>
      <c r="BK397" s="98"/>
      <c r="BL397" s="98"/>
      <c r="BM397" s="98"/>
      <c r="BN397" s="98"/>
      <c r="BO397" s="98"/>
      <c r="BS397" s="98"/>
      <c r="BT397" s="98"/>
    </row>
    <row r="398" spans="1:72">
      <c r="A398" s="102"/>
      <c r="B398" s="102"/>
      <c r="C398" s="103"/>
      <c r="D398" s="103"/>
      <c r="E398" s="102"/>
      <c r="F398" s="102"/>
      <c r="G398" s="102"/>
      <c r="H398" s="102"/>
      <c r="I398" s="102"/>
      <c r="J398" s="103"/>
      <c r="K398" s="111"/>
      <c r="L398" s="111"/>
      <c r="M398" s="111"/>
      <c r="N398" s="111"/>
      <c r="O398" s="111"/>
      <c r="P398" s="111"/>
      <c r="Q398" s="111"/>
      <c r="R398" s="106"/>
      <c r="S398" s="105"/>
      <c r="T398" s="111"/>
      <c r="U398" s="111"/>
      <c r="V398" s="111"/>
      <c r="W398" s="111"/>
      <c r="X398" s="111"/>
      <c r="Y398" s="111"/>
      <c r="Z398" s="111"/>
      <c r="AA398" s="111"/>
      <c r="AB398" s="111"/>
      <c r="AC398" s="111"/>
      <c r="AD398" s="111"/>
      <c r="AE398" s="111"/>
      <c r="AF398" s="111"/>
      <c r="AG398" s="111"/>
      <c r="AH398" s="111"/>
      <c r="AI398" s="111"/>
      <c r="AJ398" s="111"/>
      <c r="AK398" s="111"/>
      <c r="AL398" s="111"/>
      <c r="AM398" s="111"/>
      <c r="AN398" s="111"/>
      <c r="AO398" s="111"/>
      <c r="AP398" s="111"/>
      <c r="AQ398" s="111"/>
      <c r="AR398" s="111"/>
      <c r="AS398" s="111"/>
      <c r="AT398" s="111"/>
      <c r="AU398" s="111"/>
      <c r="AV398" s="105"/>
      <c r="AW398" s="105"/>
      <c r="AX398" s="111"/>
      <c r="AY398" s="104"/>
      <c r="AZ398" s="104"/>
      <c r="BA398" s="107"/>
      <c r="BB398" s="107"/>
      <c r="BC398" s="104"/>
      <c r="BD398" s="104"/>
      <c r="BE398" s="104"/>
      <c r="BF398" s="104"/>
      <c r="BG398" s="104"/>
      <c r="BS398" s="98"/>
      <c r="BT398" s="98"/>
    </row>
    <row r="399" spans="1:72">
      <c r="A399" s="102"/>
      <c r="B399" s="102"/>
      <c r="C399" s="103"/>
      <c r="D399" s="103"/>
      <c r="E399" s="102"/>
      <c r="F399" s="102"/>
      <c r="G399" s="102"/>
      <c r="H399" s="102"/>
      <c r="I399" s="102"/>
      <c r="J399" s="103"/>
      <c r="K399" s="111"/>
      <c r="L399" s="111"/>
      <c r="M399" s="111"/>
      <c r="N399" s="111"/>
      <c r="O399" s="111"/>
      <c r="P399" s="111"/>
      <c r="Q399" s="111"/>
      <c r="R399" s="106"/>
      <c r="S399" s="105"/>
      <c r="T399" s="111"/>
      <c r="U399" s="111"/>
      <c r="V399" s="111"/>
      <c r="W399" s="111"/>
      <c r="X399" s="111"/>
      <c r="Y399" s="111"/>
      <c r="Z399" s="111"/>
      <c r="AA399" s="111"/>
      <c r="AB399" s="111"/>
      <c r="AC399" s="111"/>
      <c r="AD399" s="111"/>
      <c r="AE399" s="111"/>
      <c r="AF399" s="111"/>
      <c r="AG399" s="111"/>
      <c r="AH399" s="111"/>
      <c r="AI399" s="111"/>
      <c r="AJ399" s="111"/>
      <c r="AK399" s="111"/>
      <c r="AL399" s="111"/>
      <c r="AM399" s="111"/>
      <c r="AN399" s="111"/>
      <c r="AO399" s="111"/>
      <c r="AP399" s="111"/>
      <c r="AQ399" s="111"/>
      <c r="AR399" s="111"/>
      <c r="AS399" s="111"/>
      <c r="AT399" s="111"/>
      <c r="AU399" s="111"/>
      <c r="AV399" s="105"/>
      <c r="AW399" s="105"/>
      <c r="AX399" s="111"/>
      <c r="AY399" s="104"/>
      <c r="AZ399" s="104"/>
      <c r="BA399" s="105"/>
      <c r="BB399" s="105"/>
      <c r="BC399" s="104"/>
      <c r="BD399" s="104"/>
      <c r="BE399" s="104"/>
      <c r="BF399" s="104"/>
      <c r="BG399" s="104"/>
      <c r="BH399" s="98"/>
      <c r="BI399" s="98"/>
      <c r="BJ399" s="98"/>
      <c r="BK399" s="98"/>
      <c r="BL399" s="98"/>
      <c r="BM399" s="98"/>
      <c r="BN399" s="98"/>
      <c r="BO399" s="98"/>
      <c r="BS399" s="98"/>
      <c r="BT399" s="98"/>
    </row>
    <row r="400" spans="1:72">
      <c r="A400" s="102"/>
      <c r="B400" s="102"/>
      <c r="C400" s="103"/>
      <c r="D400" s="103"/>
      <c r="E400" s="102"/>
      <c r="F400" s="102"/>
      <c r="G400" s="102"/>
      <c r="H400" s="102"/>
      <c r="I400" s="102"/>
      <c r="J400" s="103"/>
      <c r="K400" s="111"/>
      <c r="L400" s="111"/>
      <c r="M400" s="111"/>
      <c r="N400" s="105"/>
      <c r="O400" s="111"/>
      <c r="P400" s="111"/>
      <c r="Q400" s="111"/>
      <c r="R400" s="106"/>
      <c r="S400" s="105"/>
      <c r="T400" s="111"/>
      <c r="U400" s="111"/>
      <c r="V400" s="111"/>
      <c r="W400" s="111"/>
      <c r="X400" s="111"/>
      <c r="Y400" s="111"/>
      <c r="Z400" s="111"/>
      <c r="AA400" s="111"/>
      <c r="AB400" s="111"/>
      <c r="AC400" s="111"/>
      <c r="AD400" s="111"/>
      <c r="AE400" s="111"/>
      <c r="AF400" s="111"/>
      <c r="AG400" s="111"/>
      <c r="AH400" s="111"/>
      <c r="AI400" s="111"/>
      <c r="AJ400" s="111"/>
      <c r="AK400" s="111"/>
      <c r="AL400" s="111"/>
      <c r="AM400" s="111"/>
      <c r="AN400" s="111"/>
      <c r="AO400" s="111"/>
      <c r="AP400" s="111"/>
      <c r="AQ400" s="111"/>
      <c r="AR400" s="111"/>
      <c r="AS400" s="111"/>
      <c r="AT400" s="111"/>
      <c r="AU400" s="111"/>
      <c r="AV400" s="112"/>
      <c r="AW400" s="105"/>
      <c r="AX400" s="111"/>
      <c r="AY400" s="104"/>
      <c r="AZ400" s="104"/>
      <c r="BA400" s="105"/>
      <c r="BB400" s="105"/>
      <c r="BC400" s="104"/>
      <c r="BD400" s="104"/>
      <c r="BE400" s="104"/>
      <c r="BF400" s="104"/>
      <c r="BG400" s="104"/>
      <c r="BS400" s="98"/>
      <c r="BT400" s="98"/>
    </row>
    <row r="401" spans="1:72">
      <c r="A401" s="102"/>
      <c r="B401" s="102"/>
      <c r="C401" s="103"/>
      <c r="D401" s="103"/>
      <c r="E401" s="102"/>
      <c r="F401" s="102"/>
      <c r="G401" s="102"/>
      <c r="H401" s="102"/>
      <c r="I401" s="102"/>
      <c r="J401" s="103"/>
      <c r="K401" s="111"/>
      <c r="L401" s="111"/>
      <c r="M401" s="111"/>
      <c r="N401" s="111"/>
      <c r="O401" s="111"/>
      <c r="P401" s="111"/>
      <c r="Q401" s="111"/>
      <c r="R401" s="105"/>
      <c r="S401" s="105"/>
      <c r="T401" s="111"/>
      <c r="U401" s="111"/>
      <c r="V401" s="111"/>
      <c r="W401" s="111"/>
      <c r="X401" s="111"/>
      <c r="Y401" s="111"/>
      <c r="Z401" s="111"/>
      <c r="AA401" s="111"/>
      <c r="AB401" s="111"/>
      <c r="AC401" s="111"/>
      <c r="AD401" s="105"/>
      <c r="AE401" s="111"/>
      <c r="AF401" s="111"/>
      <c r="AG401" s="111"/>
      <c r="AH401" s="111"/>
      <c r="AI401" s="111"/>
      <c r="AJ401" s="111"/>
      <c r="AK401" s="111"/>
      <c r="AL401" s="111"/>
      <c r="AM401" s="111"/>
      <c r="AN401" s="111"/>
      <c r="AO401" s="111"/>
      <c r="AP401" s="111"/>
      <c r="AQ401" s="111"/>
      <c r="AR401" s="111"/>
      <c r="AS401" s="111"/>
      <c r="AT401" s="111"/>
      <c r="AU401" s="111"/>
      <c r="AV401" s="105"/>
      <c r="AW401" s="105"/>
      <c r="AX401" s="111"/>
      <c r="AY401" s="104"/>
      <c r="AZ401" s="104"/>
      <c r="BA401" s="107"/>
      <c r="BB401" s="105"/>
      <c r="BC401" s="104"/>
      <c r="BD401" s="104"/>
      <c r="BE401" s="104"/>
      <c r="BF401" s="104"/>
      <c r="BG401" s="104"/>
      <c r="BS401" s="98"/>
      <c r="BT401" s="98"/>
    </row>
    <row r="402" spans="1:72">
      <c r="A402" s="102"/>
      <c r="B402" s="102"/>
      <c r="C402" s="103"/>
      <c r="D402" s="103"/>
      <c r="E402" s="102"/>
      <c r="F402" s="102"/>
      <c r="G402" s="102"/>
      <c r="H402" s="102"/>
      <c r="I402" s="102"/>
      <c r="J402" s="103"/>
      <c r="K402" s="111"/>
      <c r="L402" s="111"/>
      <c r="M402" s="111"/>
      <c r="N402" s="111"/>
      <c r="O402" s="111"/>
      <c r="P402" s="111"/>
      <c r="Q402" s="111"/>
      <c r="R402" s="105"/>
      <c r="S402" s="105"/>
      <c r="T402" s="111"/>
      <c r="U402" s="111"/>
      <c r="V402" s="111"/>
      <c r="W402" s="111"/>
      <c r="X402" s="111"/>
      <c r="Y402" s="111"/>
      <c r="Z402" s="111"/>
      <c r="AA402" s="111"/>
      <c r="AB402" s="111"/>
      <c r="AC402" s="111"/>
      <c r="AD402" s="111"/>
      <c r="AE402" s="111"/>
      <c r="AF402" s="111"/>
      <c r="AG402" s="111"/>
      <c r="AH402" s="111"/>
      <c r="AI402" s="111"/>
      <c r="AJ402" s="111"/>
      <c r="AK402" s="111"/>
      <c r="AL402" s="111"/>
      <c r="AM402" s="111"/>
      <c r="AN402" s="111"/>
      <c r="AO402" s="111"/>
      <c r="AP402" s="111"/>
      <c r="AQ402" s="111"/>
      <c r="AR402" s="111"/>
      <c r="AS402" s="111"/>
      <c r="AT402" s="111"/>
      <c r="AU402" s="111"/>
      <c r="AV402" s="105"/>
      <c r="AW402" s="105"/>
      <c r="AX402" s="111"/>
      <c r="AY402" s="104"/>
      <c r="AZ402" s="104"/>
      <c r="BA402" s="105"/>
      <c r="BB402" s="105"/>
      <c r="BC402" s="104"/>
      <c r="BD402" s="104"/>
      <c r="BE402" s="104"/>
      <c r="BF402" s="104"/>
      <c r="BG402" s="104"/>
      <c r="BS402" s="98"/>
      <c r="BT402" s="98"/>
    </row>
    <row r="403" spans="1:72">
      <c r="A403" s="102"/>
      <c r="B403" s="102"/>
      <c r="C403" s="103"/>
      <c r="D403" s="103"/>
      <c r="E403" s="102"/>
      <c r="F403" s="102"/>
      <c r="G403" s="102"/>
      <c r="H403" s="102"/>
      <c r="I403" s="102"/>
      <c r="J403" s="103"/>
      <c r="K403" s="111"/>
      <c r="L403" s="111"/>
      <c r="M403" s="111"/>
      <c r="N403" s="111"/>
      <c r="O403" s="111"/>
      <c r="P403" s="111"/>
      <c r="Q403" s="111"/>
      <c r="R403" s="106"/>
      <c r="S403" s="105"/>
      <c r="T403" s="111"/>
      <c r="U403" s="111"/>
      <c r="V403" s="111"/>
      <c r="W403" s="111"/>
      <c r="X403" s="111"/>
      <c r="Y403" s="111"/>
      <c r="Z403" s="111"/>
      <c r="AA403" s="111"/>
      <c r="AB403" s="111"/>
      <c r="AC403" s="111"/>
      <c r="AD403" s="111"/>
      <c r="AE403" s="111"/>
      <c r="AF403" s="111"/>
      <c r="AG403" s="111"/>
      <c r="AH403" s="111"/>
      <c r="AI403" s="111"/>
      <c r="AJ403" s="111"/>
      <c r="AK403" s="111"/>
      <c r="AL403" s="111"/>
      <c r="AM403" s="111"/>
      <c r="AN403" s="111"/>
      <c r="AO403" s="111"/>
      <c r="AP403" s="111"/>
      <c r="AQ403" s="111"/>
      <c r="AR403" s="111"/>
      <c r="AS403" s="111"/>
      <c r="AT403" s="111"/>
      <c r="AU403" s="111"/>
      <c r="AV403" s="112"/>
      <c r="AW403" s="105"/>
      <c r="AX403" s="111"/>
      <c r="AY403" s="104"/>
      <c r="AZ403" s="104"/>
      <c r="BA403" s="105"/>
      <c r="BB403" s="105"/>
      <c r="BC403" s="104"/>
      <c r="BD403" s="104"/>
      <c r="BE403" s="104"/>
      <c r="BF403" s="104"/>
      <c r="BG403" s="104"/>
      <c r="BS403" s="98"/>
      <c r="BT403" s="98"/>
    </row>
    <row r="404" spans="1:72">
      <c r="A404" s="102"/>
      <c r="B404" s="102"/>
      <c r="C404" s="103"/>
      <c r="D404" s="103"/>
      <c r="E404" s="102"/>
      <c r="F404" s="102"/>
      <c r="G404" s="102"/>
      <c r="H404" s="102"/>
      <c r="I404" s="102"/>
      <c r="J404" s="103"/>
      <c r="K404" s="111"/>
      <c r="L404" s="111"/>
      <c r="M404" s="111"/>
      <c r="N404" s="105"/>
      <c r="O404" s="111"/>
      <c r="P404" s="111"/>
      <c r="Q404" s="111"/>
      <c r="R404" s="106"/>
      <c r="S404" s="105"/>
      <c r="T404" s="111"/>
      <c r="U404" s="111"/>
      <c r="V404" s="111"/>
      <c r="W404" s="111"/>
      <c r="X404" s="111"/>
      <c r="Y404" s="111"/>
      <c r="Z404" s="111"/>
      <c r="AA404" s="111"/>
      <c r="AB404" s="111"/>
      <c r="AC404" s="111"/>
      <c r="AD404" s="111"/>
      <c r="AE404" s="111"/>
      <c r="AF404" s="111"/>
      <c r="AG404" s="111"/>
      <c r="AH404" s="111"/>
      <c r="AI404" s="111"/>
      <c r="AJ404" s="111"/>
      <c r="AK404" s="111"/>
      <c r="AL404" s="111"/>
      <c r="AM404" s="111"/>
      <c r="AN404" s="111"/>
      <c r="AO404" s="111"/>
      <c r="AP404" s="111"/>
      <c r="AQ404" s="111"/>
      <c r="AR404" s="111"/>
      <c r="AS404" s="111"/>
      <c r="AT404" s="111"/>
      <c r="AU404" s="111"/>
      <c r="AV404" s="105"/>
      <c r="AW404" s="105"/>
      <c r="AX404" s="111"/>
      <c r="AY404" s="104"/>
      <c r="AZ404" s="104"/>
      <c r="BA404" s="105"/>
      <c r="BB404" s="105"/>
      <c r="BC404" s="105"/>
      <c r="BD404" s="105"/>
      <c r="BE404" s="105"/>
      <c r="BF404" s="105"/>
      <c r="BG404" s="105"/>
      <c r="BS404" s="98"/>
      <c r="BT404" s="98"/>
    </row>
    <row r="405" spans="1:72">
      <c r="A405" s="102"/>
      <c r="B405" s="102"/>
      <c r="C405" s="103"/>
      <c r="D405" s="103"/>
      <c r="E405" s="102"/>
      <c r="F405" s="102"/>
      <c r="G405" s="102"/>
      <c r="H405" s="102"/>
      <c r="I405" s="102"/>
      <c r="J405" s="103"/>
      <c r="K405" s="111"/>
      <c r="L405" s="111"/>
      <c r="M405" s="111"/>
      <c r="N405" s="111"/>
      <c r="O405" s="111"/>
      <c r="P405" s="111"/>
      <c r="Q405" s="111"/>
      <c r="R405" s="106"/>
      <c r="S405" s="105"/>
      <c r="T405" s="111"/>
      <c r="U405" s="111"/>
      <c r="V405" s="111"/>
      <c r="W405" s="111"/>
      <c r="X405" s="111"/>
      <c r="Y405" s="111"/>
      <c r="Z405" s="111"/>
      <c r="AA405" s="111"/>
      <c r="AB405" s="111"/>
      <c r="AC405" s="111"/>
      <c r="AD405" s="111"/>
      <c r="AE405" s="111"/>
      <c r="AF405" s="111"/>
      <c r="AG405" s="111"/>
      <c r="AH405" s="111"/>
      <c r="AI405" s="111"/>
      <c r="AJ405" s="111"/>
      <c r="AK405" s="111"/>
      <c r="AL405" s="111"/>
      <c r="AM405" s="111"/>
      <c r="AN405" s="111"/>
      <c r="AO405" s="111"/>
      <c r="AP405" s="111"/>
      <c r="AQ405" s="111"/>
      <c r="AR405" s="111"/>
      <c r="AS405" s="111"/>
      <c r="AT405" s="111"/>
      <c r="AU405" s="111"/>
      <c r="AV405" s="105"/>
      <c r="AW405" s="105"/>
      <c r="AX405" s="111"/>
      <c r="AY405" s="104"/>
      <c r="AZ405" s="104"/>
      <c r="BA405" s="105"/>
      <c r="BB405" s="105"/>
      <c r="BC405" s="105"/>
      <c r="BD405" s="105"/>
      <c r="BE405" s="105"/>
      <c r="BF405" s="105"/>
      <c r="BG405" s="105"/>
      <c r="BS405" s="98"/>
      <c r="BT405" s="98"/>
    </row>
    <row r="406" spans="1:72">
      <c r="A406" s="102"/>
      <c r="B406" s="102"/>
      <c r="C406" s="103"/>
      <c r="D406" s="103"/>
      <c r="E406" s="102"/>
      <c r="F406" s="102"/>
      <c r="G406" s="102"/>
      <c r="H406" s="102"/>
      <c r="I406" s="102"/>
      <c r="J406" s="103"/>
      <c r="K406" s="111"/>
      <c r="L406" s="111"/>
      <c r="M406" s="111"/>
      <c r="N406" s="111"/>
      <c r="O406" s="111"/>
      <c r="P406" s="111"/>
      <c r="Q406" s="111"/>
      <c r="R406" s="105"/>
      <c r="S406" s="105"/>
      <c r="T406" s="111"/>
      <c r="U406" s="111"/>
      <c r="V406" s="111"/>
      <c r="W406" s="111"/>
      <c r="X406" s="111"/>
      <c r="Y406" s="111"/>
      <c r="Z406" s="111"/>
      <c r="AA406" s="111"/>
      <c r="AB406" s="111"/>
      <c r="AC406" s="111"/>
      <c r="AD406" s="111"/>
      <c r="AE406" s="111"/>
      <c r="AF406" s="111"/>
      <c r="AG406" s="111"/>
      <c r="AH406" s="111"/>
      <c r="AI406" s="111"/>
      <c r="AJ406" s="111"/>
      <c r="AK406" s="111"/>
      <c r="AL406" s="111"/>
      <c r="AM406" s="111"/>
      <c r="AN406" s="111"/>
      <c r="AO406" s="111"/>
      <c r="AP406" s="111"/>
      <c r="AQ406" s="111"/>
      <c r="AR406" s="111"/>
      <c r="AS406" s="111"/>
      <c r="AT406" s="111"/>
      <c r="AU406" s="111"/>
      <c r="AV406" s="105"/>
      <c r="AW406" s="105"/>
      <c r="AX406" s="111"/>
      <c r="AY406" s="104"/>
      <c r="AZ406" s="104"/>
      <c r="BA406" s="107"/>
      <c r="BB406" s="105"/>
      <c r="BC406" s="104"/>
      <c r="BD406" s="104"/>
      <c r="BE406" s="104"/>
      <c r="BF406" s="104"/>
      <c r="BG406" s="104"/>
      <c r="BP406" s="98"/>
      <c r="BQ406" s="98"/>
      <c r="BR406" s="98"/>
      <c r="BS406" s="98"/>
      <c r="BT406" s="98"/>
    </row>
    <row r="407" spans="1:72">
      <c r="A407" s="102"/>
      <c r="B407" s="102"/>
      <c r="C407" s="103"/>
      <c r="D407" s="103"/>
      <c r="E407" s="102"/>
      <c r="F407" s="102"/>
      <c r="G407" s="102"/>
      <c r="H407" s="102"/>
      <c r="I407" s="102"/>
      <c r="J407" s="103"/>
      <c r="K407" s="111"/>
      <c r="L407" s="111"/>
      <c r="M407" s="111"/>
      <c r="N407" s="111"/>
      <c r="O407" s="111"/>
      <c r="P407" s="111"/>
      <c r="Q407" s="111"/>
      <c r="R407" s="106"/>
      <c r="S407" s="105"/>
      <c r="T407" s="111"/>
      <c r="U407" s="111"/>
      <c r="V407" s="111"/>
      <c r="W407" s="111"/>
      <c r="X407" s="111"/>
      <c r="Y407" s="111"/>
      <c r="Z407" s="111"/>
      <c r="AA407" s="111"/>
      <c r="AB407" s="111"/>
      <c r="AC407" s="111"/>
      <c r="AD407" s="111"/>
      <c r="AE407" s="111"/>
      <c r="AF407" s="111"/>
      <c r="AG407" s="111"/>
      <c r="AH407" s="111"/>
      <c r="AI407" s="111"/>
      <c r="AJ407" s="111"/>
      <c r="AK407" s="111"/>
      <c r="AL407" s="111"/>
      <c r="AM407" s="111"/>
      <c r="AN407" s="111"/>
      <c r="AO407" s="111"/>
      <c r="AP407" s="111"/>
      <c r="AQ407" s="111"/>
      <c r="AR407" s="111"/>
      <c r="AS407" s="111"/>
      <c r="AT407" s="111"/>
      <c r="AU407" s="111"/>
      <c r="AV407" s="105"/>
      <c r="AW407" s="105"/>
      <c r="AX407" s="111"/>
      <c r="AY407" s="104"/>
      <c r="AZ407" s="104"/>
      <c r="BA407" s="105"/>
      <c r="BB407" s="105"/>
      <c r="BC407" s="104"/>
      <c r="BD407" s="104"/>
      <c r="BE407" s="104"/>
      <c r="BF407" s="104"/>
      <c r="BG407" s="104"/>
    </row>
    <row r="408" spans="1:72">
      <c r="A408" s="102"/>
      <c r="B408" s="102"/>
      <c r="C408" s="103"/>
      <c r="D408" s="103"/>
      <c r="E408" s="102"/>
      <c r="F408" s="102"/>
      <c r="G408" s="102"/>
      <c r="H408" s="102"/>
      <c r="I408" s="102"/>
      <c r="J408" s="103"/>
      <c r="K408" s="111"/>
      <c r="L408" s="111"/>
      <c r="M408" s="111"/>
      <c r="N408" s="105"/>
      <c r="O408" s="111"/>
      <c r="P408" s="111"/>
      <c r="Q408" s="111"/>
      <c r="R408" s="105"/>
      <c r="S408" s="105"/>
      <c r="T408" s="111"/>
      <c r="U408" s="111"/>
      <c r="V408" s="111"/>
      <c r="W408" s="111"/>
      <c r="X408" s="111"/>
      <c r="Y408" s="111"/>
      <c r="Z408" s="111"/>
      <c r="AA408" s="111"/>
      <c r="AB408" s="111"/>
      <c r="AC408" s="111"/>
      <c r="AD408" s="111"/>
      <c r="AE408" s="111"/>
      <c r="AF408" s="111"/>
      <c r="AG408" s="111"/>
      <c r="AH408" s="111"/>
      <c r="AI408" s="111"/>
      <c r="AJ408" s="111"/>
      <c r="AK408" s="111"/>
      <c r="AL408" s="111"/>
      <c r="AM408" s="111"/>
      <c r="AN408" s="111"/>
      <c r="AO408" s="111"/>
      <c r="AP408" s="111"/>
      <c r="AQ408" s="111"/>
      <c r="AR408" s="111"/>
      <c r="AS408" s="111"/>
      <c r="AT408" s="111"/>
      <c r="AU408" s="111"/>
      <c r="AV408" s="112"/>
      <c r="AW408" s="105"/>
      <c r="AX408" s="111"/>
      <c r="AY408" s="104"/>
      <c r="AZ408" s="104"/>
      <c r="BA408" s="107"/>
      <c r="BB408" s="105"/>
      <c r="BC408" s="105"/>
      <c r="BD408" s="105"/>
      <c r="BE408" s="105"/>
      <c r="BF408" s="105"/>
      <c r="BG408" s="105"/>
      <c r="BS408" s="98"/>
      <c r="BT408" s="98"/>
    </row>
    <row r="409" spans="1:72">
      <c r="A409" s="102"/>
      <c r="B409" s="102"/>
      <c r="C409" s="103"/>
      <c r="D409" s="103"/>
      <c r="E409" s="102"/>
      <c r="F409" s="102"/>
      <c r="G409" s="102"/>
      <c r="H409" s="102"/>
      <c r="I409" s="102"/>
      <c r="J409" s="103"/>
      <c r="K409" s="111"/>
      <c r="L409" s="111"/>
      <c r="M409" s="111"/>
      <c r="N409" s="111"/>
      <c r="O409" s="111"/>
      <c r="P409" s="111"/>
      <c r="Q409" s="111"/>
      <c r="R409" s="106"/>
      <c r="S409" s="105"/>
      <c r="T409" s="111"/>
      <c r="U409" s="111"/>
      <c r="V409" s="111"/>
      <c r="W409" s="111"/>
      <c r="X409" s="111"/>
      <c r="Y409" s="111"/>
      <c r="Z409" s="111"/>
      <c r="AA409" s="111"/>
      <c r="AB409" s="111"/>
      <c r="AC409" s="111"/>
      <c r="AD409" s="111"/>
      <c r="AE409" s="111"/>
      <c r="AF409" s="111"/>
      <c r="AG409" s="111"/>
      <c r="AH409" s="111"/>
      <c r="AI409" s="111"/>
      <c r="AJ409" s="111"/>
      <c r="AK409" s="111"/>
      <c r="AL409" s="111"/>
      <c r="AM409" s="111"/>
      <c r="AN409" s="111"/>
      <c r="AO409" s="111"/>
      <c r="AP409" s="111"/>
      <c r="AQ409" s="111"/>
      <c r="AR409" s="111"/>
      <c r="AS409" s="111"/>
      <c r="AT409" s="111"/>
      <c r="AU409" s="111"/>
      <c r="AV409" s="105"/>
      <c r="AW409" s="105"/>
      <c r="AX409" s="111"/>
      <c r="AY409" s="104"/>
      <c r="AZ409" s="104"/>
      <c r="BA409" s="105"/>
      <c r="BB409" s="105"/>
      <c r="BC409" s="104"/>
      <c r="BD409" s="104"/>
      <c r="BE409" s="104"/>
      <c r="BF409" s="104"/>
      <c r="BG409" s="104"/>
      <c r="BS409" s="98"/>
      <c r="BT409" s="98"/>
    </row>
    <row r="410" spans="1:72">
      <c r="A410" s="102"/>
      <c r="B410" s="102"/>
      <c r="C410" s="103"/>
      <c r="D410" s="103"/>
      <c r="E410" s="102"/>
      <c r="F410" s="102"/>
      <c r="G410" s="102"/>
      <c r="H410" s="102"/>
      <c r="I410" s="102"/>
      <c r="J410" s="103"/>
      <c r="K410" s="111"/>
      <c r="L410" s="111"/>
      <c r="M410" s="111"/>
      <c r="N410" s="111"/>
      <c r="O410" s="111"/>
      <c r="P410" s="111"/>
      <c r="Q410" s="111"/>
      <c r="R410" s="105"/>
      <c r="S410" s="105"/>
      <c r="T410" s="111"/>
      <c r="U410" s="111"/>
      <c r="V410" s="111"/>
      <c r="W410" s="111"/>
      <c r="X410" s="111"/>
      <c r="Y410" s="111"/>
      <c r="Z410" s="111"/>
      <c r="AA410" s="111"/>
      <c r="AB410" s="111"/>
      <c r="AC410" s="111"/>
      <c r="AD410" s="111"/>
      <c r="AE410" s="111"/>
      <c r="AF410" s="111"/>
      <c r="AG410" s="111"/>
      <c r="AH410" s="111"/>
      <c r="AI410" s="111"/>
      <c r="AJ410" s="111"/>
      <c r="AK410" s="111"/>
      <c r="AL410" s="111"/>
      <c r="AM410" s="111"/>
      <c r="AN410" s="111"/>
      <c r="AO410" s="111"/>
      <c r="AP410" s="111"/>
      <c r="AQ410" s="111"/>
      <c r="AR410" s="111"/>
      <c r="AS410" s="111"/>
      <c r="AT410" s="111"/>
      <c r="AU410" s="111"/>
      <c r="AV410" s="105"/>
      <c r="AW410" s="105"/>
      <c r="AX410" s="111"/>
      <c r="AY410" s="104"/>
      <c r="AZ410" s="104"/>
      <c r="BA410" s="107"/>
      <c r="BB410" s="105"/>
      <c r="BC410" s="104"/>
      <c r="BD410" s="104"/>
      <c r="BE410" s="104"/>
      <c r="BF410" s="104"/>
      <c r="BG410" s="104"/>
      <c r="BS410" s="98"/>
      <c r="BT410" s="98"/>
    </row>
    <row r="411" spans="1:72">
      <c r="A411" s="102"/>
      <c r="B411" s="102"/>
      <c r="C411" s="103"/>
      <c r="D411" s="103"/>
      <c r="E411" s="102"/>
      <c r="F411" s="102"/>
      <c r="G411" s="102"/>
      <c r="H411" s="102"/>
      <c r="I411" s="102"/>
      <c r="J411" s="103"/>
      <c r="K411" s="111"/>
      <c r="L411" s="111"/>
      <c r="M411" s="111"/>
      <c r="N411" s="105"/>
      <c r="O411" s="105"/>
      <c r="P411" s="105"/>
      <c r="Q411" s="111"/>
      <c r="R411" s="105"/>
      <c r="S411" s="105"/>
      <c r="T411" s="111"/>
      <c r="U411" s="111"/>
      <c r="V411" s="111"/>
      <c r="W411" s="111"/>
      <c r="X411" s="111"/>
      <c r="Y411" s="111"/>
      <c r="Z411" s="111"/>
      <c r="AA411" s="111"/>
      <c r="AB411" s="111"/>
      <c r="AC411" s="111"/>
      <c r="AD411" s="111"/>
      <c r="AE411" s="111"/>
      <c r="AF411" s="111"/>
      <c r="AG411" s="111"/>
      <c r="AH411" s="111"/>
      <c r="AI411" s="111"/>
      <c r="AJ411" s="111"/>
      <c r="AK411" s="111"/>
      <c r="AL411" s="111"/>
      <c r="AM411" s="111"/>
      <c r="AN411" s="111"/>
      <c r="AO411" s="111"/>
      <c r="AP411" s="111"/>
      <c r="AQ411" s="111"/>
      <c r="AR411" s="111"/>
      <c r="AS411" s="111"/>
      <c r="AT411" s="111"/>
      <c r="AU411" s="111"/>
      <c r="AV411" s="105"/>
      <c r="AW411" s="105"/>
      <c r="AX411" s="111"/>
      <c r="AY411" s="104"/>
      <c r="AZ411" s="104"/>
      <c r="BA411" s="105"/>
      <c r="BB411" s="105"/>
      <c r="BC411" s="104"/>
      <c r="BD411" s="104"/>
      <c r="BE411" s="104"/>
      <c r="BF411" s="104"/>
      <c r="BG411" s="104"/>
      <c r="BS411" s="98"/>
      <c r="BT411" s="98"/>
    </row>
    <row r="412" spans="1:72">
      <c r="A412" s="102"/>
      <c r="B412" s="102"/>
      <c r="C412" s="103"/>
      <c r="D412" s="103"/>
      <c r="E412" s="102"/>
      <c r="F412" s="102"/>
      <c r="G412" s="102"/>
      <c r="H412" s="102"/>
      <c r="I412" s="102"/>
      <c r="J412" s="103"/>
      <c r="K412" s="111"/>
      <c r="L412" s="111"/>
      <c r="M412" s="111"/>
      <c r="N412" s="111"/>
      <c r="O412" s="111"/>
      <c r="P412" s="111"/>
      <c r="Q412" s="111"/>
      <c r="R412" s="106"/>
      <c r="S412" s="105"/>
      <c r="T412" s="111"/>
      <c r="U412" s="111"/>
      <c r="V412" s="111"/>
      <c r="W412" s="111"/>
      <c r="X412" s="111"/>
      <c r="Y412" s="111"/>
      <c r="Z412" s="111"/>
      <c r="AA412" s="111"/>
      <c r="AB412" s="111"/>
      <c r="AC412" s="111"/>
      <c r="AD412" s="111"/>
      <c r="AE412" s="111"/>
      <c r="AF412" s="111"/>
      <c r="AG412" s="111"/>
      <c r="AH412" s="111"/>
      <c r="AI412" s="111"/>
      <c r="AJ412" s="111"/>
      <c r="AK412" s="111"/>
      <c r="AL412" s="111"/>
      <c r="AM412" s="111"/>
      <c r="AN412" s="111"/>
      <c r="AO412" s="111"/>
      <c r="AP412" s="111"/>
      <c r="AQ412" s="111"/>
      <c r="AR412" s="111"/>
      <c r="AS412" s="111"/>
      <c r="AT412" s="111"/>
      <c r="AU412" s="111"/>
      <c r="AV412" s="112"/>
      <c r="AW412" s="105"/>
      <c r="AX412" s="111"/>
      <c r="AY412" s="104"/>
      <c r="AZ412" s="104"/>
      <c r="BA412" s="105"/>
      <c r="BB412" s="105"/>
      <c r="BC412" s="104"/>
      <c r="BD412" s="104"/>
      <c r="BE412" s="104"/>
      <c r="BF412" s="104"/>
      <c r="BG412" s="104"/>
      <c r="BS412" s="98"/>
      <c r="BT412" s="98"/>
    </row>
    <row r="413" spans="1:72">
      <c r="A413" s="102"/>
      <c r="B413" s="102"/>
      <c r="C413" s="103"/>
      <c r="D413" s="103"/>
      <c r="E413" s="102"/>
      <c r="F413" s="102"/>
      <c r="G413" s="102"/>
      <c r="H413" s="102"/>
      <c r="I413" s="102"/>
      <c r="J413" s="103"/>
      <c r="K413" s="111"/>
      <c r="L413" s="111"/>
      <c r="M413" s="111"/>
      <c r="N413" s="111"/>
      <c r="O413" s="111"/>
      <c r="P413" s="111"/>
      <c r="Q413" s="111"/>
      <c r="R413" s="106"/>
      <c r="S413" s="105"/>
      <c r="T413" s="111"/>
      <c r="U413" s="111"/>
      <c r="V413" s="111"/>
      <c r="W413" s="111"/>
      <c r="X413" s="111"/>
      <c r="Y413" s="111"/>
      <c r="Z413" s="111"/>
      <c r="AA413" s="111"/>
      <c r="AB413" s="111"/>
      <c r="AC413" s="111"/>
      <c r="AD413" s="111"/>
      <c r="AE413" s="111"/>
      <c r="AF413" s="111"/>
      <c r="AG413" s="111"/>
      <c r="AH413" s="111"/>
      <c r="AI413" s="111"/>
      <c r="AJ413" s="111"/>
      <c r="AK413" s="111"/>
      <c r="AL413" s="111"/>
      <c r="AM413" s="111"/>
      <c r="AN413" s="111"/>
      <c r="AO413" s="111"/>
      <c r="AP413" s="111"/>
      <c r="AQ413" s="111"/>
      <c r="AR413" s="111"/>
      <c r="AS413" s="111"/>
      <c r="AT413" s="111"/>
      <c r="AU413" s="111"/>
      <c r="AV413" s="105"/>
      <c r="AW413" s="105"/>
      <c r="AX413" s="111"/>
      <c r="AY413" s="104"/>
      <c r="AZ413" s="104"/>
      <c r="BA413" s="105"/>
      <c r="BB413" s="105"/>
      <c r="BC413" s="104"/>
      <c r="BD413" s="104"/>
      <c r="BE413" s="104"/>
      <c r="BF413" s="104"/>
      <c r="BG413" s="104"/>
      <c r="BS413" s="98"/>
      <c r="BT413" s="98"/>
    </row>
    <row r="414" spans="1:72">
      <c r="A414" s="102"/>
      <c r="B414" s="102"/>
      <c r="C414" s="103"/>
      <c r="D414" s="103"/>
      <c r="E414" s="102"/>
      <c r="F414" s="102"/>
      <c r="G414" s="102"/>
      <c r="H414" s="102"/>
      <c r="I414" s="102"/>
      <c r="J414" s="103"/>
      <c r="K414" s="111"/>
      <c r="L414" s="111"/>
      <c r="M414" s="111"/>
      <c r="N414" s="105"/>
      <c r="O414" s="105"/>
      <c r="P414" s="105"/>
      <c r="Q414" s="105"/>
      <c r="R414" s="105"/>
      <c r="S414" s="105"/>
      <c r="T414" s="105"/>
      <c r="U414" s="105"/>
      <c r="V414" s="105"/>
      <c r="W414" s="105"/>
      <c r="X414" s="105"/>
      <c r="Y414" s="105"/>
      <c r="Z414" s="105"/>
      <c r="AA414" s="105"/>
      <c r="AB414" s="105"/>
      <c r="AC414" s="105"/>
      <c r="AD414" s="105"/>
      <c r="AE414" s="105"/>
      <c r="AF414" s="105"/>
      <c r="AG414" s="105"/>
      <c r="AH414" s="105"/>
      <c r="AI414" s="105"/>
      <c r="AJ414" s="105"/>
      <c r="AK414" s="105"/>
      <c r="AL414" s="111"/>
      <c r="AM414" s="111"/>
      <c r="AN414" s="111"/>
      <c r="AO414" s="111"/>
      <c r="AP414" s="111"/>
      <c r="AQ414" s="111"/>
      <c r="AR414" s="111"/>
      <c r="AS414" s="111"/>
      <c r="AT414" s="111"/>
      <c r="AU414" s="111"/>
      <c r="AV414" s="112"/>
      <c r="AW414" s="105"/>
      <c r="AX414" s="111"/>
      <c r="AY414" s="104"/>
      <c r="AZ414" s="104"/>
      <c r="BA414" s="107"/>
      <c r="BB414" s="105"/>
      <c r="BC414" s="104"/>
      <c r="BD414" s="104"/>
      <c r="BE414" s="104"/>
      <c r="BF414" s="104"/>
      <c r="BG414" s="104"/>
    </row>
    <row r="415" spans="1:72">
      <c r="A415" s="102"/>
      <c r="B415" s="102"/>
      <c r="C415" s="103"/>
      <c r="D415" s="103"/>
      <c r="E415" s="102"/>
      <c r="F415" s="102"/>
      <c r="G415" s="102"/>
      <c r="H415" s="102"/>
      <c r="I415" s="102"/>
      <c r="J415" s="103"/>
      <c r="K415" s="111"/>
      <c r="L415" s="111"/>
      <c r="M415" s="111"/>
      <c r="N415" s="111"/>
      <c r="O415" s="111"/>
      <c r="P415" s="111"/>
      <c r="Q415" s="111"/>
      <c r="R415" s="106"/>
      <c r="S415" s="105"/>
      <c r="T415" s="111"/>
      <c r="U415" s="111"/>
      <c r="V415" s="111"/>
      <c r="W415" s="111"/>
      <c r="X415" s="111"/>
      <c r="Y415" s="111"/>
      <c r="Z415" s="111"/>
      <c r="AA415" s="111"/>
      <c r="AB415" s="111"/>
      <c r="AC415" s="111"/>
      <c r="AD415" s="111"/>
      <c r="AE415" s="111"/>
      <c r="AF415" s="111"/>
      <c r="AG415" s="111"/>
      <c r="AH415" s="111"/>
      <c r="AI415" s="111"/>
      <c r="AJ415" s="111"/>
      <c r="AK415" s="111"/>
      <c r="AL415" s="111"/>
      <c r="AM415" s="111"/>
      <c r="AN415" s="111"/>
      <c r="AO415" s="111"/>
      <c r="AP415" s="111"/>
      <c r="AQ415" s="111"/>
      <c r="AR415" s="111"/>
      <c r="AS415" s="111"/>
      <c r="AT415" s="111"/>
      <c r="AU415" s="111"/>
      <c r="AV415" s="112"/>
      <c r="AW415" s="105"/>
      <c r="AX415" s="111"/>
      <c r="AY415" s="104"/>
      <c r="AZ415" s="104"/>
      <c r="BA415" s="107"/>
      <c r="BB415" s="105"/>
      <c r="BC415" s="104"/>
      <c r="BD415" s="104"/>
      <c r="BE415" s="104"/>
      <c r="BF415" s="104"/>
      <c r="BG415" s="104"/>
      <c r="BS415" s="98"/>
      <c r="BT415" s="98"/>
    </row>
    <row r="416" spans="1:72">
      <c r="A416" s="102"/>
      <c r="B416" s="102"/>
      <c r="C416" s="103"/>
      <c r="D416" s="103"/>
      <c r="E416" s="102"/>
      <c r="F416" s="102"/>
      <c r="G416" s="102"/>
      <c r="H416" s="102"/>
      <c r="I416" s="102"/>
      <c r="J416" s="103"/>
      <c r="K416" s="111"/>
      <c r="L416" s="111"/>
      <c r="M416" s="111"/>
      <c r="N416" s="111"/>
      <c r="O416" s="111"/>
      <c r="P416" s="111"/>
      <c r="Q416" s="111"/>
      <c r="R416" s="105"/>
      <c r="S416" s="105"/>
      <c r="T416" s="111"/>
      <c r="U416" s="111"/>
      <c r="V416" s="111"/>
      <c r="W416" s="111"/>
      <c r="X416" s="111"/>
      <c r="Y416" s="111"/>
      <c r="Z416" s="111"/>
      <c r="AA416" s="111"/>
      <c r="AB416" s="111"/>
      <c r="AC416" s="111"/>
      <c r="AD416" s="111"/>
      <c r="AE416" s="111"/>
      <c r="AF416" s="111"/>
      <c r="AG416" s="111"/>
      <c r="AH416" s="111"/>
      <c r="AI416" s="111"/>
      <c r="AJ416" s="111"/>
      <c r="AK416" s="111"/>
      <c r="AL416" s="111"/>
      <c r="AM416" s="111"/>
      <c r="AN416" s="111"/>
      <c r="AO416" s="111"/>
      <c r="AP416" s="111"/>
      <c r="AQ416" s="111"/>
      <c r="AR416" s="111"/>
      <c r="AS416" s="111"/>
      <c r="AT416" s="111"/>
      <c r="AU416" s="111"/>
      <c r="AV416" s="105"/>
      <c r="AW416" s="105"/>
      <c r="AX416" s="111"/>
      <c r="AY416" s="104"/>
      <c r="AZ416" s="104"/>
      <c r="BA416" s="107"/>
      <c r="BB416" s="107"/>
      <c r="BC416" s="104"/>
      <c r="BD416" s="104"/>
      <c r="BE416" s="104"/>
      <c r="BF416" s="104"/>
      <c r="BG416" s="104"/>
      <c r="BS416" s="98"/>
      <c r="BT416" s="98"/>
    </row>
    <row r="417" spans="1:72">
      <c r="A417" s="102"/>
      <c r="B417" s="102"/>
      <c r="C417" s="103"/>
      <c r="D417" s="103"/>
      <c r="E417" s="102"/>
      <c r="F417" s="102"/>
      <c r="G417" s="102"/>
      <c r="H417" s="102"/>
      <c r="I417" s="102"/>
      <c r="J417" s="103"/>
      <c r="K417" s="111"/>
      <c r="L417" s="111"/>
      <c r="M417" s="111"/>
      <c r="N417" s="111"/>
      <c r="O417" s="111"/>
      <c r="P417" s="111"/>
      <c r="Q417" s="111"/>
      <c r="R417" s="106"/>
      <c r="S417" s="105"/>
      <c r="T417" s="111"/>
      <c r="U417" s="111"/>
      <c r="V417" s="111"/>
      <c r="W417" s="111"/>
      <c r="X417" s="111"/>
      <c r="Y417" s="111"/>
      <c r="Z417" s="111"/>
      <c r="AA417" s="111"/>
      <c r="AB417" s="111"/>
      <c r="AC417" s="111"/>
      <c r="AD417" s="111"/>
      <c r="AE417" s="111"/>
      <c r="AF417" s="111"/>
      <c r="AG417" s="111"/>
      <c r="AH417" s="111"/>
      <c r="AI417" s="111"/>
      <c r="AJ417" s="111"/>
      <c r="AK417" s="111"/>
      <c r="AL417" s="111"/>
      <c r="AM417" s="111"/>
      <c r="AN417" s="111"/>
      <c r="AO417" s="111"/>
      <c r="AP417" s="111"/>
      <c r="AQ417" s="111"/>
      <c r="AR417" s="111"/>
      <c r="AS417" s="111"/>
      <c r="AT417" s="111"/>
      <c r="AU417" s="111"/>
      <c r="AV417" s="112"/>
      <c r="AW417" s="105"/>
      <c r="AX417" s="111"/>
      <c r="AY417" s="104"/>
      <c r="AZ417" s="104"/>
      <c r="BA417" s="105"/>
      <c r="BB417" s="105"/>
      <c r="BC417" s="104"/>
      <c r="BD417" s="104"/>
      <c r="BE417" s="104"/>
      <c r="BF417" s="104"/>
      <c r="BG417" s="104"/>
      <c r="BS417" s="98"/>
      <c r="BT417" s="98"/>
    </row>
    <row r="418" spans="1:72">
      <c r="A418" s="102"/>
      <c r="B418" s="102"/>
      <c r="C418" s="103"/>
      <c r="D418" s="103"/>
      <c r="E418" s="102"/>
      <c r="F418" s="102"/>
      <c r="G418" s="102"/>
      <c r="H418" s="102"/>
      <c r="I418" s="102"/>
      <c r="J418" s="103"/>
      <c r="K418" s="111"/>
      <c r="L418" s="111"/>
      <c r="M418" s="111"/>
      <c r="N418" s="111"/>
      <c r="O418" s="111"/>
      <c r="P418" s="111"/>
      <c r="Q418" s="111"/>
      <c r="R418" s="106"/>
      <c r="S418" s="105"/>
      <c r="T418" s="111"/>
      <c r="U418" s="111"/>
      <c r="V418" s="111"/>
      <c r="W418" s="111"/>
      <c r="X418" s="111"/>
      <c r="Y418" s="111"/>
      <c r="Z418" s="111"/>
      <c r="AA418" s="111"/>
      <c r="AB418" s="111"/>
      <c r="AC418" s="111"/>
      <c r="AD418" s="111"/>
      <c r="AE418" s="111"/>
      <c r="AF418" s="111"/>
      <c r="AG418" s="111"/>
      <c r="AH418" s="111"/>
      <c r="AI418" s="111"/>
      <c r="AJ418" s="111"/>
      <c r="AK418" s="111"/>
      <c r="AL418" s="111"/>
      <c r="AM418" s="111"/>
      <c r="AN418" s="111"/>
      <c r="AO418" s="111"/>
      <c r="AP418" s="111"/>
      <c r="AQ418" s="111"/>
      <c r="AR418" s="111"/>
      <c r="AS418" s="111"/>
      <c r="AT418" s="111"/>
      <c r="AU418" s="111"/>
      <c r="AV418" s="105"/>
      <c r="AW418" s="105"/>
      <c r="AX418" s="111"/>
      <c r="AY418" s="104"/>
      <c r="AZ418" s="104"/>
      <c r="BA418" s="105"/>
      <c r="BB418" s="105"/>
      <c r="BC418" s="104"/>
      <c r="BD418" s="104"/>
      <c r="BE418" s="104"/>
      <c r="BF418" s="104"/>
      <c r="BG418" s="104"/>
      <c r="BS418" s="98"/>
      <c r="BT418" s="98"/>
    </row>
    <row r="419" spans="1:72">
      <c r="A419" s="102"/>
      <c r="B419" s="102"/>
      <c r="C419" s="103"/>
      <c r="D419" s="103"/>
      <c r="E419" s="102"/>
      <c r="F419" s="102"/>
      <c r="G419" s="102"/>
      <c r="H419" s="102"/>
      <c r="I419" s="102"/>
      <c r="J419" s="103"/>
      <c r="K419" s="111"/>
      <c r="L419" s="111"/>
      <c r="M419" s="111"/>
      <c r="N419" s="105"/>
      <c r="O419" s="111"/>
      <c r="P419" s="111"/>
      <c r="Q419" s="111"/>
      <c r="R419" s="106"/>
      <c r="S419" s="105"/>
      <c r="T419" s="111"/>
      <c r="U419" s="111"/>
      <c r="V419" s="111"/>
      <c r="W419" s="111"/>
      <c r="X419" s="111"/>
      <c r="Y419" s="111"/>
      <c r="Z419" s="111"/>
      <c r="AA419" s="111"/>
      <c r="AB419" s="111"/>
      <c r="AC419" s="111"/>
      <c r="AD419" s="111"/>
      <c r="AE419" s="111"/>
      <c r="AF419" s="111"/>
      <c r="AG419" s="111"/>
      <c r="AH419" s="111"/>
      <c r="AI419" s="111"/>
      <c r="AJ419" s="111"/>
      <c r="AK419" s="111"/>
      <c r="AL419" s="111"/>
      <c r="AM419" s="111"/>
      <c r="AN419" s="111"/>
      <c r="AO419" s="111"/>
      <c r="AP419" s="111"/>
      <c r="AQ419" s="111"/>
      <c r="AR419" s="111"/>
      <c r="AS419" s="111"/>
      <c r="AT419" s="111"/>
      <c r="AU419" s="111"/>
      <c r="AV419" s="112"/>
      <c r="AW419" s="105"/>
      <c r="AX419" s="111"/>
      <c r="AY419" s="104"/>
      <c r="AZ419" s="104"/>
      <c r="BA419" s="105"/>
      <c r="BB419" s="105"/>
      <c r="BC419" s="105"/>
      <c r="BD419" s="104"/>
      <c r="BE419" s="104"/>
      <c r="BF419" s="104"/>
      <c r="BG419" s="104"/>
      <c r="BS419" s="98"/>
      <c r="BT419" s="98"/>
    </row>
    <row r="420" spans="1:72">
      <c r="A420" s="102"/>
      <c r="B420" s="102"/>
      <c r="C420" s="103"/>
      <c r="D420" s="103"/>
      <c r="E420" s="102"/>
      <c r="F420" s="102"/>
      <c r="G420" s="102"/>
      <c r="H420" s="102"/>
      <c r="I420" s="102"/>
      <c r="J420" s="103"/>
      <c r="K420" s="111"/>
      <c r="L420" s="111"/>
      <c r="M420" s="111"/>
      <c r="N420" s="111"/>
      <c r="O420" s="111"/>
      <c r="P420" s="111"/>
      <c r="Q420" s="111"/>
      <c r="R420" s="106"/>
      <c r="S420" s="105"/>
      <c r="T420" s="111"/>
      <c r="U420" s="111"/>
      <c r="V420" s="111"/>
      <c r="W420" s="111"/>
      <c r="X420" s="111"/>
      <c r="Y420" s="111"/>
      <c r="Z420" s="111"/>
      <c r="AA420" s="111"/>
      <c r="AB420" s="111"/>
      <c r="AC420" s="111"/>
      <c r="AD420" s="111"/>
      <c r="AE420" s="111"/>
      <c r="AF420" s="111"/>
      <c r="AG420" s="111"/>
      <c r="AH420" s="111"/>
      <c r="AI420" s="111"/>
      <c r="AJ420" s="111"/>
      <c r="AK420" s="111"/>
      <c r="AL420" s="111"/>
      <c r="AM420" s="111"/>
      <c r="AN420" s="111"/>
      <c r="AO420" s="111"/>
      <c r="AP420" s="111"/>
      <c r="AQ420" s="111"/>
      <c r="AR420" s="111"/>
      <c r="AS420" s="111"/>
      <c r="AT420" s="111"/>
      <c r="AU420" s="111"/>
      <c r="AV420" s="112"/>
      <c r="AW420" s="105"/>
      <c r="AX420" s="111"/>
      <c r="AY420" s="104"/>
      <c r="AZ420" s="104"/>
      <c r="BA420" s="107"/>
      <c r="BB420" s="105"/>
      <c r="BC420" s="105"/>
      <c r="BD420" s="104"/>
      <c r="BE420" s="104"/>
      <c r="BF420" s="104"/>
      <c r="BG420" s="104"/>
      <c r="BS420" s="98"/>
      <c r="BT420" s="98"/>
    </row>
    <row r="421" spans="1:72">
      <c r="A421" s="102"/>
      <c r="B421" s="102"/>
      <c r="C421" s="103"/>
      <c r="D421" s="103"/>
      <c r="E421" s="102"/>
      <c r="F421" s="102"/>
      <c r="G421" s="102"/>
      <c r="H421" s="102"/>
      <c r="I421" s="102"/>
      <c r="J421" s="103"/>
      <c r="K421" s="111"/>
      <c r="L421" s="111"/>
      <c r="M421" s="111"/>
      <c r="N421" s="105"/>
      <c r="O421" s="105"/>
      <c r="P421" s="111"/>
      <c r="Q421" s="111"/>
      <c r="R421" s="106"/>
      <c r="S421" s="105"/>
      <c r="T421" s="111"/>
      <c r="U421" s="111"/>
      <c r="V421" s="111"/>
      <c r="W421" s="111"/>
      <c r="X421" s="111"/>
      <c r="Y421" s="111"/>
      <c r="Z421" s="111"/>
      <c r="AA421" s="111"/>
      <c r="AB421" s="111"/>
      <c r="AC421" s="111"/>
      <c r="AD421" s="111"/>
      <c r="AE421" s="111"/>
      <c r="AF421" s="111"/>
      <c r="AG421" s="111"/>
      <c r="AH421" s="111"/>
      <c r="AI421" s="111"/>
      <c r="AJ421" s="111"/>
      <c r="AK421" s="111"/>
      <c r="AL421" s="111"/>
      <c r="AM421" s="111"/>
      <c r="AN421" s="111"/>
      <c r="AO421" s="111"/>
      <c r="AP421" s="111"/>
      <c r="AQ421" s="111"/>
      <c r="AR421" s="111"/>
      <c r="AS421" s="111"/>
      <c r="AT421" s="111"/>
      <c r="AU421" s="111"/>
      <c r="AV421" s="105"/>
      <c r="AW421" s="105"/>
      <c r="AX421" s="111"/>
      <c r="AY421" s="104"/>
      <c r="AZ421" s="104"/>
      <c r="BA421" s="105"/>
      <c r="BB421" s="105"/>
      <c r="BC421" s="104"/>
      <c r="BD421" s="104"/>
      <c r="BE421" s="104"/>
      <c r="BF421" s="104"/>
      <c r="BG421" s="104"/>
    </row>
    <row r="422" spans="1:72">
      <c r="A422" s="102"/>
      <c r="B422" s="102"/>
      <c r="C422" s="103"/>
      <c r="D422" s="103"/>
      <c r="E422" s="102"/>
      <c r="F422" s="102"/>
      <c r="G422" s="102"/>
      <c r="H422" s="102"/>
      <c r="I422" s="102"/>
      <c r="J422" s="103"/>
      <c r="K422" s="111"/>
      <c r="L422" s="111"/>
      <c r="M422" s="111"/>
      <c r="N422" s="105"/>
      <c r="O422" s="105"/>
      <c r="P422" s="105"/>
      <c r="Q422" s="111"/>
      <c r="R422" s="106"/>
      <c r="S422" s="105"/>
      <c r="T422" s="111"/>
      <c r="U422" s="111"/>
      <c r="V422" s="111"/>
      <c r="W422" s="105"/>
      <c r="X422" s="111"/>
      <c r="Y422" s="111"/>
      <c r="Z422" s="111"/>
      <c r="AA422" s="111"/>
      <c r="AB422" s="111"/>
      <c r="AC422" s="111"/>
      <c r="AD422" s="105"/>
      <c r="AE422" s="111"/>
      <c r="AF422" s="111"/>
      <c r="AG422" s="111"/>
      <c r="AH422" s="111"/>
      <c r="AI422" s="111"/>
      <c r="AJ422" s="111"/>
      <c r="AK422" s="111"/>
      <c r="AL422" s="111"/>
      <c r="AM422" s="111"/>
      <c r="AN422" s="111"/>
      <c r="AO422" s="111"/>
      <c r="AP422" s="111"/>
      <c r="AQ422" s="111"/>
      <c r="AR422" s="111"/>
      <c r="AS422" s="111"/>
      <c r="AT422" s="111"/>
      <c r="AU422" s="111"/>
      <c r="AV422" s="112"/>
      <c r="AW422" s="105"/>
      <c r="AX422" s="111"/>
      <c r="AY422" s="104"/>
      <c r="AZ422" s="104"/>
      <c r="BA422" s="107"/>
      <c r="BB422" s="105"/>
      <c r="BC422" s="104"/>
      <c r="BD422" s="104"/>
      <c r="BE422" s="104"/>
      <c r="BF422" s="104"/>
      <c r="BG422" s="104"/>
      <c r="BP422" s="98"/>
      <c r="BQ422" s="98"/>
      <c r="BR422" s="98"/>
      <c r="BS422" s="98"/>
      <c r="BT422" s="98"/>
    </row>
    <row r="423" spans="1:72">
      <c r="A423" s="102"/>
      <c r="B423" s="102"/>
      <c r="C423" s="103"/>
      <c r="D423" s="103"/>
      <c r="E423" s="102"/>
      <c r="F423" s="102"/>
      <c r="G423" s="102"/>
      <c r="H423" s="102"/>
      <c r="I423" s="102"/>
      <c r="J423" s="103"/>
      <c r="K423" s="111"/>
      <c r="L423" s="111"/>
      <c r="M423" s="111"/>
      <c r="N423" s="105"/>
      <c r="O423" s="105"/>
      <c r="P423" s="111"/>
      <c r="Q423" s="111"/>
      <c r="R423" s="106"/>
      <c r="S423" s="105"/>
      <c r="T423" s="111"/>
      <c r="U423" s="111"/>
      <c r="V423" s="111"/>
      <c r="W423" s="111"/>
      <c r="X423" s="111"/>
      <c r="Y423" s="111"/>
      <c r="Z423" s="111"/>
      <c r="AA423" s="111"/>
      <c r="AB423" s="111"/>
      <c r="AC423" s="111"/>
      <c r="AD423" s="111"/>
      <c r="AE423" s="111"/>
      <c r="AF423" s="111"/>
      <c r="AG423" s="111"/>
      <c r="AH423" s="111"/>
      <c r="AI423" s="111"/>
      <c r="AJ423" s="111"/>
      <c r="AK423" s="111"/>
      <c r="AL423" s="111"/>
      <c r="AM423" s="111"/>
      <c r="AN423" s="111"/>
      <c r="AO423" s="111"/>
      <c r="AP423" s="111"/>
      <c r="AQ423" s="111"/>
      <c r="AR423" s="111"/>
      <c r="AS423" s="111"/>
      <c r="AT423" s="111"/>
      <c r="AU423" s="111"/>
      <c r="AV423" s="105"/>
      <c r="AW423" s="105"/>
      <c r="AX423" s="111"/>
      <c r="AY423" s="104"/>
      <c r="AZ423" s="104"/>
      <c r="BA423" s="105"/>
      <c r="BB423" s="105"/>
      <c r="BC423" s="105"/>
      <c r="BD423" s="105"/>
      <c r="BE423" s="105"/>
      <c r="BF423" s="105"/>
      <c r="BG423" s="105"/>
      <c r="BH423" s="98"/>
      <c r="BI423" s="98"/>
      <c r="BJ423" s="98"/>
      <c r="BK423" s="98"/>
      <c r="BL423" s="98"/>
      <c r="BM423" s="98"/>
      <c r="BN423" s="98"/>
      <c r="BO423" s="98"/>
      <c r="BS423" s="98"/>
      <c r="BT423" s="98"/>
    </row>
    <row r="424" spans="1:72">
      <c r="A424" s="102"/>
      <c r="B424" s="102"/>
      <c r="C424" s="103"/>
      <c r="D424" s="103"/>
      <c r="E424" s="102"/>
      <c r="F424" s="102"/>
      <c r="G424" s="102"/>
      <c r="H424" s="102"/>
      <c r="I424" s="102"/>
      <c r="J424" s="103"/>
      <c r="K424" s="111"/>
      <c r="L424" s="111"/>
      <c r="M424" s="111"/>
      <c r="N424" s="111"/>
      <c r="O424" s="111"/>
      <c r="P424" s="111"/>
      <c r="Q424" s="111"/>
      <c r="R424" s="105"/>
      <c r="S424" s="105"/>
      <c r="T424" s="111"/>
      <c r="U424" s="111"/>
      <c r="V424" s="111"/>
      <c r="W424" s="111"/>
      <c r="X424" s="111"/>
      <c r="Y424" s="111"/>
      <c r="Z424" s="111"/>
      <c r="AA424" s="111"/>
      <c r="AB424" s="111"/>
      <c r="AC424" s="111"/>
      <c r="AD424" s="111"/>
      <c r="AE424" s="111"/>
      <c r="AF424" s="111"/>
      <c r="AG424" s="111"/>
      <c r="AH424" s="111"/>
      <c r="AI424" s="111"/>
      <c r="AJ424" s="111"/>
      <c r="AK424" s="111"/>
      <c r="AL424" s="111"/>
      <c r="AM424" s="111"/>
      <c r="AN424" s="111"/>
      <c r="AO424" s="111"/>
      <c r="AP424" s="111"/>
      <c r="AQ424" s="111"/>
      <c r="AR424" s="111"/>
      <c r="AS424" s="111"/>
      <c r="AT424" s="111"/>
      <c r="AU424" s="111"/>
      <c r="AV424" s="105"/>
      <c r="AW424" s="105"/>
      <c r="AX424" s="111"/>
      <c r="AY424" s="104"/>
      <c r="AZ424" s="104"/>
      <c r="BA424" s="105"/>
      <c r="BB424" s="105"/>
      <c r="BC424" s="104"/>
      <c r="BD424" s="104"/>
      <c r="BE424" s="104"/>
      <c r="BF424" s="104"/>
      <c r="BG424" s="104"/>
    </row>
    <row r="425" spans="1:72">
      <c r="A425" s="102"/>
      <c r="B425" s="102"/>
      <c r="C425" s="103"/>
      <c r="D425" s="103"/>
      <c r="E425" s="102"/>
      <c r="F425" s="102"/>
      <c r="G425" s="102"/>
      <c r="H425" s="102"/>
      <c r="I425" s="102"/>
      <c r="J425" s="103"/>
      <c r="K425" s="111"/>
      <c r="L425" s="111"/>
      <c r="M425" s="111"/>
      <c r="N425" s="111"/>
      <c r="O425" s="111"/>
      <c r="P425" s="111"/>
      <c r="Q425" s="111"/>
      <c r="R425" s="106"/>
      <c r="S425" s="105"/>
      <c r="T425" s="111"/>
      <c r="U425" s="111"/>
      <c r="V425" s="111"/>
      <c r="W425" s="111"/>
      <c r="X425" s="111"/>
      <c r="Y425" s="111"/>
      <c r="Z425" s="111"/>
      <c r="AA425" s="111"/>
      <c r="AB425" s="111"/>
      <c r="AC425" s="111"/>
      <c r="AD425" s="111"/>
      <c r="AE425" s="111"/>
      <c r="AF425" s="111"/>
      <c r="AG425" s="111"/>
      <c r="AH425" s="111"/>
      <c r="AI425" s="111"/>
      <c r="AJ425" s="111"/>
      <c r="AK425" s="111"/>
      <c r="AL425" s="111"/>
      <c r="AM425" s="111"/>
      <c r="AN425" s="111"/>
      <c r="AO425" s="111"/>
      <c r="AP425" s="111"/>
      <c r="AQ425" s="111"/>
      <c r="AR425" s="111"/>
      <c r="AS425" s="111"/>
      <c r="AT425" s="111"/>
      <c r="AU425" s="111"/>
      <c r="AV425" s="112"/>
      <c r="AW425" s="105"/>
      <c r="AX425" s="111"/>
      <c r="AY425" s="104"/>
      <c r="AZ425" s="104"/>
      <c r="BA425" s="107"/>
      <c r="BB425" s="105"/>
      <c r="BC425" s="104"/>
      <c r="BD425" s="104"/>
      <c r="BE425" s="104"/>
      <c r="BF425" s="104"/>
      <c r="BG425" s="104"/>
    </row>
    <row r="426" spans="1:72">
      <c r="A426" s="102"/>
      <c r="B426" s="102"/>
      <c r="C426" s="103"/>
      <c r="D426" s="103"/>
      <c r="E426" s="102"/>
      <c r="F426" s="102"/>
      <c r="G426" s="102"/>
      <c r="H426" s="102"/>
      <c r="I426" s="102"/>
      <c r="J426" s="103"/>
      <c r="K426" s="111"/>
      <c r="L426" s="111"/>
      <c r="M426" s="111"/>
      <c r="N426" s="111"/>
      <c r="O426" s="111"/>
      <c r="P426" s="111"/>
      <c r="Q426" s="111"/>
      <c r="R426" s="106"/>
      <c r="S426" s="105"/>
      <c r="T426" s="111"/>
      <c r="U426" s="111"/>
      <c r="V426" s="111"/>
      <c r="W426" s="111"/>
      <c r="X426" s="111"/>
      <c r="Y426" s="111"/>
      <c r="Z426" s="111"/>
      <c r="AA426" s="111"/>
      <c r="AB426" s="111"/>
      <c r="AC426" s="111"/>
      <c r="AD426" s="111"/>
      <c r="AE426" s="111"/>
      <c r="AF426" s="111"/>
      <c r="AG426" s="111"/>
      <c r="AH426" s="111"/>
      <c r="AI426" s="111"/>
      <c r="AJ426" s="111"/>
      <c r="AK426" s="111"/>
      <c r="AL426" s="111"/>
      <c r="AM426" s="111"/>
      <c r="AN426" s="111"/>
      <c r="AO426" s="111"/>
      <c r="AP426" s="111"/>
      <c r="AQ426" s="111"/>
      <c r="AR426" s="111"/>
      <c r="AS426" s="111"/>
      <c r="AT426" s="111"/>
      <c r="AU426" s="111"/>
      <c r="AV426" s="112"/>
      <c r="AW426" s="105"/>
      <c r="AX426" s="111"/>
      <c r="AY426" s="104"/>
      <c r="AZ426" s="104"/>
      <c r="BA426" s="105"/>
      <c r="BB426" s="105"/>
      <c r="BC426" s="104"/>
      <c r="BD426" s="104"/>
      <c r="BE426" s="104"/>
      <c r="BF426" s="104"/>
      <c r="BG426" s="104"/>
    </row>
    <row r="427" spans="1:72">
      <c r="A427" s="102"/>
      <c r="B427" s="102"/>
      <c r="C427" s="103"/>
      <c r="D427" s="103"/>
      <c r="E427" s="102"/>
      <c r="F427" s="102"/>
      <c r="G427" s="102"/>
      <c r="H427" s="102"/>
      <c r="I427" s="102"/>
      <c r="J427" s="103"/>
      <c r="K427" s="111"/>
      <c r="L427" s="111"/>
      <c r="M427" s="111"/>
      <c r="N427" s="105"/>
      <c r="O427" s="111"/>
      <c r="P427" s="111"/>
      <c r="Q427" s="111"/>
      <c r="R427" s="106"/>
      <c r="S427" s="105"/>
      <c r="T427" s="111"/>
      <c r="U427" s="111"/>
      <c r="V427" s="111"/>
      <c r="W427" s="111"/>
      <c r="X427" s="111"/>
      <c r="Y427" s="111"/>
      <c r="Z427" s="111"/>
      <c r="AA427" s="111"/>
      <c r="AB427" s="111"/>
      <c r="AC427" s="111"/>
      <c r="AD427" s="111"/>
      <c r="AE427" s="111"/>
      <c r="AF427" s="111"/>
      <c r="AG427" s="111"/>
      <c r="AH427" s="111"/>
      <c r="AI427" s="111"/>
      <c r="AJ427" s="111"/>
      <c r="AK427" s="111"/>
      <c r="AL427" s="111"/>
      <c r="AM427" s="111"/>
      <c r="AN427" s="111"/>
      <c r="AO427" s="111"/>
      <c r="AP427" s="111"/>
      <c r="AQ427" s="111"/>
      <c r="AR427" s="111"/>
      <c r="AS427" s="111"/>
      <c r="AT427" s="111"/>
      <c r="AU427" s="111"/>
      <c r="AV427" s="105"/>
      <c r="AW427" s="105"/>
      <c r="AX427" s="111"/>
      <c r="AY427" s="104"/>
      <c r="AZ427" s="104"/>
      <c r="BA427" s="105"/>
      <c r="BB427" s="105"/>
      <c r="BC427" s="104"/>
      <c r="BD427" s="104"/>
      <c r="BE427" s="104"/>
      <c r="BF427" s="104"/>
      <c r="BG427" s="104"/>
      <c r="BH427" s="98"/>
      <c r="BI427" s="98"/>
      <c r="BJ427" s="98"/>
      <c r="BK427" s="98"/>
      <c r="BL427" s="98"/>
      <c r="BM427" s="98"/>
      <c r="BN427" s="98"/>
      <c r="BO427" s="98"/>
      <c r="BS427" s="98"/>
      <c r="BT427" s="98"/>
    </row>
    <row r="428" spans="1:72">
      <c r="A428" s="102"/>
      <c r="B428" s="102"/>
      <c r="C428" s="103"/>
      <c r="D428" s="103"/>
      <c r="E428" s="102"/>
      <c r="F428" s="102"/>
      <c r="G428" s="102"/>
      <c r="H428" s="102"/>
      <c r="I428" s="102"/>
      <c r="J428" s="103"/>
      <c r="K428" s="111"/>
      <c r="L428" s="111"/>
      <c r="M428" s="111"/>
      <c r="N428" s="111"/>
      <c r="O428" s="111"/>
      <c r="P428" s="111"/>
      <c r="Q428" s="111"/>
      <c r="R428" s="106"/>
      <c r="S428" s="105"/>
      <c r="T428" s="111"/>
      <c r="U428" s="111"/>
      <c r="V428" s="111"/>
      <c r="W428" s="111"/>
      <c r="X428" s="111"/>
      <c r="Y428" s="111"/>
      <c r="Z428" s="111"/>
      <c r="AA428" s="111"/>
      <c r="AB428" s="111"/>
      <c r="AC428" s="111"/>
      <c r="AD428" s="111"/>
      <c r="AE428" s="111"/>
      <c r="AF428" s="111"/>
      <c r="AG428" s="111"/>
      <c r="AH428" s="111"/>
      <c r="AI428" s="111"/>
      <c r="AJ428" s="111"/>
      <c r="AK428" s="111"/>
      <c r="AL428" s="111"/>
      <c r="AM428" s="111"/>
      <c r="AN428" s="111"/>
      <c r="AO428" s="111"/>
      <c r="AP428" s="111"/>
      <c r="AQ428" s="111"/>
      <c r="AR428" s="111"/>
      <c r="AS428" s="111"/>
      <c r="AT428" s="111"/>
      <c r="AU428" s="111"/>
      <c r="AV428" s="112"/>
      <c r="AW428" s="105"/>
      <c r="AX428" s="111"/>
      <c r="AY428" s="104"/>
      <c r="AZ428" s="104"/>
      <c r="BA428" s="105"/>
      <c r="BB428" s="105"/>
      <c r="BC428" s="104"/>
      <c r="BD428" s="104"/>
      <c r="BE428" s="104"/>
      <c r="BF428" s="104"/>
      <c r="BG428" s="104"/>
      <c r="BS428" s="98"/>
      <c r="BT428" s="98"/>
    </row>
    <row r="429" spans="1:72">
      <c r="A429" s="102"/>
      <c r="B429" s="102"/>
      <c r="C429" s="103"/>
      <c r="D429" s="103"/>
      <c r="E429" s="102"/>
      <c r="F429" s="102"/>
      <c r="G429" s="102"/>
      <c r="H429" s="102"/>
      <c r="I429" s="102"/>
      <c r="J429" s="103"/>
      <c r="K429" s="111"/>
      <c r="L429" s="111"/>
      <c r="M429" s="111"/>
      <c r="N429" s="111"/>
      <c r="O429" s="111"/>
      <c r="P429" s="111"/>
      <c r="Q429" s="111"/>
      <c r="R429" s="106"/>
      <c r="S429" s="105"/>
      <c r="T429" s="111"/>
      <c r="U429" s="111"/>
      <c r="V429" s="111"/>
      <c r="W429" s="111"/>
      <c r="X429" s="111"/>
      <c r="Y429" s="111"/>
      <c r="Z429" s="111"/>
      <c r="AA429" s="111"/>
      <c r="AB429" s="111"/>
      <c r="AC429" s="111"/>
      <c r="AD429" s="111"/>
      <c r="AE429" s="111"/>
      <c r="AF429" s="111"/>
      <c r="AG429" s="111"/>
      <c r="AH429" s="111"/>
      <c r="AI429" s="111"/>
      <c r="AJ429" s="111"/>
      <c r="AK429" s="111"/>
      <c r="AL429" s="111"/>
      <c r="AM429" s="111"/>
      <c r="AN429" s="111"/>
      <c r="AO429" s="111"/>
      <c r="AP429" s="111"/>
      <c r="AQ429" s="111"/>
      <c r="AR429" s="111"/>
      <c r="AS429" s="111"/>
      <c r="AT429" s="111"/>
      <c r="AU429" s="111"/>
      <c r="AV429" s="112"/>
      <c r="AW429" s="105"/>
      <c r="AX429" s="111"/>
      <c r="AY429" s="104"/>
      <c r="AZ429" s="104"/>
      <c r="BA429" s="105"/>
      <c r="BB429" s="105"/>
      <c r="BC429" s="104"/>
      <c r="BD429" s="104"/>
      <c r="BE429" s="104"/>
      <c r="BF429" s="104"/>
      <c r="BG429" s="104"/>
      <c r="BS429" s="98"/>
      <c r="BT429" s="98"/>
    </row>
    <row r="430" spans="1:72">
      <c r="A430" s="102"/>
      <c r="B430" s="102"/>
      <c r="C430" s="103"/>
      <c r="D430" s="103"/>
      <c r="E430" s="102"/>
      <c r="F430" s="102"/>
      <c r="G430" s="102"/>
      <c r="H430" s="102"/>
      <c r="I430" s="102"/>
      <c r="J430" s="103"/>
      <c r="K430" s="111"/>
      <c r="L430" s="111"/>
      <c r="M430" s="111"/>
      <c r="N430" s="111"/>
      <c r="O430" s="111"/>
      <c r="P430" s="111"/>
      <c r="Q430" s="111"/>
      <c r="R430" s="105"/>
      <c r="S430" s="105"/>
      <c r="T430" s="111"/>
      <c r="U430" s="111"/>
      <c r="V430" s="111"/>
      <c r="W430" s="111"/>
      <c r="X430" s="111"/>
      <c r="Y430" s="111"/>
      <c r="Z430" s="111"/>
      <c r="AA430" s="111"/>
      <c r="AB430" s="111"/>
      <c r="AC430" s="111"/>
      <c r="AD430" s="111"/>
      <c r="AE430" s="111"/>
      <c r="AF430" s="111"/>
      <c r="AG430" s="111"/>
      <c r="AH430" s="111"/>
      <c r="AI430" s="111"/>
      <c r="AJ430" s="111"/>
      <c r="AK430" s="111"/>
      <c r="AL430" s="111"/>
      <c r="AM430" s="111"/>
      <c r="AN430" s="111"/>
      <c r="AO430" s="111"/>
      <c r="AP430" s="111"/>
      <c r="AQ430" s="111"/>
      <c r="AR430" s="111"/>
      <c r="AS430" s="111"/>
      <c r="AT430" s="111"/>
      <c r="AU430" s="111"/>
      <c r="AV430" s="105"/>
      <c r="AW430" s="105"/>
      <c r="AX430" s="111"/>
      <c r="AY430" s="104"/>
      <c r="AZ430" s="104"/>
      <c r="BA430" s="107"/>
      <c r="BB430" s="105"/>
      <c r="BC430" s="105"/>
      <c r="BD430" s="104"/>
      <c r="BE430" s="104"/>
      <c r="BF430" s="104"/>
      <c r="BG430" s="104"/>
      <c r="BI430" s="98"/>
      <c r="BJ430" s="98"/>
      <c r="BK430" s="98"/>
      <c r="BL430" s="98"/>
      <c r="BM430" s="98"/>
      <c r="BN430" s="98"/>
      <c r="BO430" s="98"/>
    </row>
    <row r="431" spans="1:72">
      <c r="A431" s="102"/>
      <c r="B431" s="102"/>
      <c r="C431" s="103"/>
      <c r="D431" s="103"/>
      <c r="E431" s="102"/>
      <c r="F431" s="102"/>
      <c r="G431" s="102"/>
      <c r="H431" s="102"/>
      <c r="I431" s="102"/>
      <c r="J431" s="103"/>
      <c r="K431" s="111"/>
      <c r="L431" s="111"/>
      <c r="M431" s="111"/>
      <c r="N431" s="111"/>
      <c r="O431" s="111"/>
      <c r="P431" s="111"/>
      <c r="Q431" s="111"/>
      <c r="R431" s="106"/>
      <c r="S431" s="105"/>
      <c r="T431" s="111"/>
      <c r="U431" s="111"/>
      <c r="V431" s="111"/>
      <c r="W431" s="111"/>
      <c r="X431" s="111"/>
      <c r="Y431" s="111"/>
      <c r="Z431" s="111"/>
      <c r="AA431" s="111"/>
      <c r="AB431" s="111"/>
      <c r="AC431" s="111"/>
      <c r="AD431" s="111"/>
      <c r="AE431" s="111"/>
      <c r="AF431" s="111"/>
      <c r="AG431" s="111"/>
      <c r="AH431" s="111"/>
      <c r="AI431" s="111"/>
      <c r="AJ431" s="111"/>
      <c r="AK431" s="111"/>
      <c r="AL431" s="111"/>
      <c r="AM431" s="111"/>
      <c r="AN431" s="111"/>
      <c r="AO431" s="111"/>
      <c r="AP431" s="111"/>
      <c r="AQ431" s="111"/>
      <c r="AR431" s="111"/>
      <c r="AS431" s="111"/>
      <c r="AT431" s="111"/>
      <c r="AU431" s="111"/>
      <c r="AV431" s="112"/>
      <c r="AW431" s="105"/>
      <c r="AX431" s="111"/>
      <c r="AY431" s="104"/>
      <c r="AZ431" s="104"/>
      <c r="BA431" s="107"/>
      <c r="BB431" s="105"/>
      <c r="BC431" s="105"/>
      <c r="BD431" s="104"/>
      <c r="BE431" s="104"/>
      <c r="BF431" s="104"/>
      <c r="BG431" s="104"/>
      <c r="BH431" s="98"/>
      <c r="BI431" s="98"/>
      <c r="BJ431" s="98"/>
      <c r="BK431" s="98"/>
      <c r="BL431" s="98"/>
      <c r="BM431" s="98"/>
      <c r="BN431" s="98"/>
      <c r="BO431" s="98"/>
      <c r="BS431" s="98"/>
      <c r="BT431" s="98"/>
    </row>
    <row r="432" spans="1:72">
      <c r="A432" s="102"/>
      <c r="B432" s="102"/>
      <c r="C432" s="103"/>
      <c r="D432" s="103"/>
      <c r="E432" s="102"/>
      <c r="F432" s="102"/>
      <c r="G432" s="102"/>
      <c r="H432" s="102"/>
      <c r="I432" s="102"/>
      <c r="J432" s="103"/>
      <c r="K432" s="111"/>
      <c r="L432" s="111"/>
      <c r="M432" s="111"/>
      <c r="N432" s="111"/>
      <c r="O432" s="111"/>
      <c r="P432" s="111"/>
      <c r="Q432" s="111"/>
      <c r="R432" s="106"/>
      <c r="S432" s="105"/>
      <c r="T432" s="111"/>
      <c r="U432" s="111"/>
      <c r="V432" s="111"/>
      <c r="W432" s="111"/>
      <c r="X432" s="111"/>
      <c r="Y432" s="111"/>
      <c r="Z432" s="111"/>
      <c r="AA432" s="111"/>
      <c r="AB432" s="111"/>
      <c r="AC432" s="111"/>
      <c r="AD432" s="111"/>
      <c r="AE432" s="111"/>
      <c r="AF432" s="111"/>
      <c r="AG432" s="111"/>
      <c r="AH432" s="111"/>
      <c r="AI432" s="111"/>
      <c r="AJ432" s="111"/>
      <c r="AK432" s="111"/>
      <c r="AL432" s="111"/>
      <c r="AM432" s="111"/>
      <c r="AN432" s="111"/>
      <c r="AO432" s="111"/>
      <c r="AP432" s="111"/>
      <c r="AQ432" s="111"/>
      <c r="AR432" s="111"/>
      <c r="AS432" s="111"/>
      <c r="AT432" s="111"/>
      <c r="AU432" s="111"/>
      <c r="AV432" s="105"/>
      <c r="AW432" s="105"/>
      <c r="AX432" s="111"/>
      <c r="AY432" s="104"/>
      <c r="AZ432" s="104"/>
      <c r="BA432" s="107"/>
      <c r="BB432" s="105"/>
      <c r="BC432" s="104"/>
      <c r="BD432" s="104"/>
      <c r="BE432" s="104"/>
      <c r="BF432" s="104"/>
      <c r="BG432" s="104"/>
      <c r="BH432" s="98"/>
      <c r="BI432" s="98"/>
      <c r="BJ432" s="98"/>
      <c r="BK432" s="98"/>
      <c r="BL432" s="98"/>
      <c r="BM432" s="98"/>
      <c r="BN432" s="98"/>
      <c r="BO432" s="98"/>
      <c r="BS432" s="98"/>
      <c r="BT432" s="98"/>
    </row>
    <row r="433" spans="1:72">
      <c r="A433" s="102"/>
      <c r="B433" s="102"/>
      <c r="C433" s="103"/>
      <c r="D433" s="103"/>
      <c r="E433" s="102"/>
      <c r="F433" s="102"/>
      <c r="G433" s="102"/>
      <c r="H433" s="102"/>
      <c r="I433" s="102"/>
      <c r="J433" s="103"/>
      <c r="K433" s="111"/>
      <c r="L433" s="111"/>
      <c r="M433" s="111"/>
      <c r="N433" s="105"/>
      <c r="O433" s="105"/>
      <c r="P433" s="105"/>
      <c r="Q433" s="111"/>
      <c r="R433" s="106"/>
      <c r="S433" s="105"/>
      <c r="T433" s="111"/>
      <c r="U433" s="111"/>
      <c r="V433" s="111"/>
      <c r="W433" s="105"/>
      <c r="X433" s="111"/>
      <c r="Y433" s="111"/>
      <c r="Z433" s="111"/>
      <c r="AA433" s="111"/>
      <c r="AB433" s="111"/>
      <c r="AC433" s="111"/>
      <c r="AD433" s="105"/>
      <c r="AE433" s="111"/>
      <c r="AF433" s="111"/>
      <c r="AG433" s="111"/>
      <c r="AH433" s="111"/>
      <c r="AI433" s="111"/>
      <c r="AJ433" s="111"/>
      <c r="AK433" s="111"/>
      <c r="AL433" s="111"/>
      <c r="AM433" s="111"/>
      <c r="AN433" s="111"/>
      <c r="AO433" s="111"/>
      <c r="AP433" s="111"/>
      <c r="AQ433" s="111"/>
      <c r="AR433" s="111"/>
      <c r="AS433" s="111"/>
      <c r="AT433" s="111"/>
      <c r="AU433" s="111"/>
      <c r="AV433" s="112"/>
      <c r="AW433" s="105"/>
      <c r="AX433" s="111"/>
      <c r="AY433" s="104"/>
      <c r="AZ433" s="104"/>
      <c r="BA433" s="107"/>
      <c r="BB433" s="105"/>
      <c r="BC433" s="105"/>
      <c r="BD433" s="104"/>
      <c r="BE433" s="104"/>
      <c r="BF433" s="104"/>
      <c r="BG433" s="104"/>
      <c r="BH433" s="98"/>
      <c r="BI433" s="98"/>
      <c r="BJ433" s="98"/>
      <c r="BK433" s="98"/>
      <c r="BL433" s="98"/>
      <c r="BM433" s="98"/>
      <c r="BN433" s="98"/>
      <c r="BO433" s="98"/>
      <c r="BS433" s="98"/>
      <c r="BT433" s="98"/>
    </row>
    <row r="434" spans="1:72">
      <c r="A434" s="102"/>
      <c r="B434" s="102"/>
      <c r="C434" s="103"/>
      <c r="D434" s="103"/>
      <c r="E434" s="102"/>
      <c r="F434" s="102"/>
      <c r="G434" s="102"/>
      <c r="H434" s="102"/>
      <c r="I434" s="102"/>
      <c r="J434" s="103"/>
      <c r="K434" s="111"/>
      <c r="L434" s="111"/>
      <c r="M434" s="111"/>
      <c r="N434" s="105"/>
      <c r="O434" s="105"/>
      <c r="P434" s="111"/>
      <c r="Q434" s="111"/>
      <c r="R434" s="106"/>
      <c r="S434" s="105"/>
      <c r="T434" s="111"/>
      <c r="U434" s="111"/>
      <c r="V434" s="111"/>
      <c r="W434" s="111"/>
      <c r="X434" s="111"/>
      <c r="Y434" s="111"/>
      <c r="Z434" s="111"/>
      <c r="AA434" s="111"/>
      <c r="AB434" s="111"/>
      <c r="AC434" s="111"/>
      <c r="AD434" s="111"/>
      <c r="AE434" s="111"/>
      <c r="AF434" s="111"/>
      <c r="AG434" s="111"/>
      <c r="AH434" s="111"/>
      <c r="AI434" s="111"/>
      <c r="AJ434" s="111"/>
      <c r="AK434" s="111"/>
      <c r="AL434" s="111"/>
      <c r="AM434" s="111"/>
      <c r="AN434" s="111"/>
      <c r="AO434" s="111"/>
      <c r="AP434" s="111"/>
      <c r="AQ434" s="111"/>
      <c r="AR434" s="111"/>
      <c r="AS434" s="111"/>
      <c r="AT434" s="111"/>
      <c r="AU434" s="111"/>
      <c r="AV434" s="112"/>
      <c r="AW434" s="105"/>
      <c r="AX434" s="111"/>
      <c r="AY434" s="104"/>
      <c r="AZ434" s="104"/>
      <c r="BA434" s="105"/>
      <c r="BB434" s="105"/>
      <c r="BC434" s="104"/>
      <c r="BD434" s="104"/>
      <c r="BE434" s="104"/>
      <c r="BF434" s="104"/>
      <c r="BG434" s="104"/>
      <c r="BS434" s="98"/>
      <c r="BT434" s="98"/>
    </row>
    <row r="435" spans="1:72">
      <c r="A435" s="102"/>
      <c r="B435" s="102"/>
      <c r="C435" s="103"/>
      <c r="D435" s="103"/>
      <c r="E435" s="102"/>
      <c r="F435" s="102"/>
      <c r="G435" s="102"/>
      <c r="H435" s="102"/>
      <c r="I435" s="102"/>
      <c r="J435" s="103"/>
      <c r="K435" s="111"/>
      <c r="L435" s="111"/>
      <c r="M435" s="111"/>
      <c r="N435" s="111"/>
      <c r="O435" s="111"/>
      <c r="P435" s="111"/>
      <c r="Q435" s="111"/>
      <c r="R435" s="105"/>
      <c r="S435" s="105"/>
      <c r="T435" s="111"/>
      <c r="U435" s="111"/>
      <c r="V435" s="111"/>
      <c r="W435" s="111"/>
      <c r="X435" s="111"/>
      <c r="Y435" s="111"/>
      <c r="Z435" s="111"/>
      <c r="AA435" s="111"/>
      <c r="AB435" s="111"/>
      <c r="AC435" s="111"/>
      <c r="AD435" s="111"/>
      <c r="AE435" s="111"/>
      <c r="AF435" s="111"/>
      <c r="AG435" s="111"/>
      <c r="AH435" s="111"/>
      <c r="AI435" s="111"/>
      <c r="AJ435" s="111"/>
      <c r="AK435" s="111"/>
      <c r="AL435" s="111"/>
      <c r="AM435" s="111"/>
      <c r="AN435" s="111"/>
      <c r="AO435" s="111"/>
      <c r="AP435" s="111"/>
      <c r="AQ435" s="111"/>
      <c r="AR435" s="111"/>
      <c r="AS435" s="111"/>
      <c r="AT435" s="111"/>
      <c r="AU435" s="111"/>
      <c r="AV435" s="105"/>
      <c r="AW435" s="105"/>
      <c r="AX435" s="111"/>
      <c r="AY435" s="104"/>
      <c r="AZ435" s="104"/>
      <c r="BA435" s="105"/>
      <c r="BB435" s="105"/>
      <c r="BC435" s="105"/>
      <c r="BD435" s="105"/>
      <c r="BE435" s="105"/>
      <c r="BF435" s="105"/>
      <c r="BG435" s="105"/>
      <c r="BH435" s="98"/>
      <c r="BI435" s="98"/>
      <c r="BJ435" s="98"/>
      <c r="BK435" s="98"/>
      <c r="BL435" s="98"/>
      <c r="BM435" s="98"/>
      <c r="BN435" s="98"/>
      <c r="BO435" s="98"/>
      <c r="BS435" s="98"/>
      <c r="BT435" s="98"/>
    </row>
    <row r="436" spans="1:72">
      <c r="A436" s="102"/>
      <c r="B436" s="102"/>
      <c r="C436" s="103"/>
      <c r="D436" s="103"/>
      <c r="E436" s="102"/>
      <c r="F436" s="102"/>
      <c r="G436" s="102"/>
      <c r="H436" s="102"/>
      <c r="I436" s="102"/>
      <c r="J436" s="103"/>
      <c r="K436" s="111"/>
      <c r="L436" s="111"/>
      <c r="M436" s="111"/>
      <c r="N436" s="105"/>
      <c r="O436" s="105"/>
      <c r="P436" s="111"/>
      <c r="Q436" s="111"/>
      <c r="R436" s="106"/>
      <c r="S436" s="106"/>
      <c r="T436" s="111"/>
      <c r="U436" s="111"/>
      <c r="V436" s="111"/>
      <c r="W436" s="111"/>
      <c r="X436" s="111"/>
      <c r="Y436" s="111"/>
      <c r="Z436" s="111"/>
      <c r="AA436" s="111"/>
      <c r="AB436" s="111"/>
      <c r="AC436" s="111"/>
      <c r="AD436" s="111"/>
      <c r="AE436" s="111"/>
      <c r="AF436" s="111"/>
      <c r="AG436" s="111"/>
      <c r="AH436" s="111"/>
      <c r="AI436" s="111"/>
      <c r="AJ436" s="111"/>
      <c r="AK436" s="111"/>
      <c r="AL436" s="111"/>
      <c r="AM436" s="111"/>
      <c r="AN436" s="111"/>
      <c r="AO436" s="111"/>
      <c r="AP436" s="111"/>
      <c r="AQ436" s="111"/>
      <c r="AR436" s="111"/>
      <c r="AS436" s="111"/>
      <c r="AT436" s="111"/>
      <c r="AU436" s="111"/>
      <c r="AV436" s="105"/>
      <c r="AW436" s="112"/>
      <c r="AX436" s="111"/>
      <c r="AY436" s="104"/>
      <c r="AZ436" s="104"/>
      <c r="BA436" s="107"/>
      <c r="BB436" s="105"/>
      <c r="BC436" s="104"/>
      <c r="BD436" s="104"/>
      <c r="BE436" s="104"/>
      <c r="BF436" s="104"/>
      <c r="BG436" s="104"/>
      <c r="BS436" s="98"/>
      <c r="BT436" s="98"/>
    </row>
    <row r="437" spans="1:72">
      <c r="A437" s="102"/>
      <c r="B437" s="102"/>
      <c r="C437" s="103"/>
      <c r="D437" s="103"/>
      <c r="E437" s="102"/>
      <c r="F437" s="102"/>
      <c r="G437" s="102"/>
      <c r="H437" s="102"/>
      <c r="I437" s="102"/>
      <c r="J437" s="103"/>
      <c r="K437" s="111"/>
      <c r="L437" s="111"/>
      <c r="M437" s="111"/>
      <c r="N437" s="105"/>
      <c r="O437" s="105"/>
      <c r="P437" s="111"/>
      <c r="Q437" s="111"/>
      <c r="R437" s="106"/>
      <c r="S437" s="105"/>
      <c r="T437" s="111"/>
      <c r="U437" s="111"/>
      <c r="V437" s="111"/>
      <c r="W437" s="111"/>
      <c r="X437" s="111"/>
      <c r="Y437" s="111"/>
      <c r="Z437" s="111"/>
      <c r="AA437" s="111"/>
      <c r="AB437" s="111"/>
      <c r="AC437" s="111"/>
      <c r="AD437" s="111"/>
      <c r="AE437" s="111"/>
      <c r="AF437" s="111"/>
      <c r="AG437" s="111"/>
      <c r="AH437" s="111"/>
      <c r="AI437" s="111"/>
      <c r="AJ437" s="111"/>
      <c r="AK437" s="111"/>
      <c r="AL437" s="111"/>
      <c r="AM437" s="111"/>
      <c r="AN437" s="111"/>
      <c r="AO437" s="111"/>
      <c r="AP437" s="111"/>
      <c r="AQ437" s="111"/>
      <c r="AR437" s="111"/>
      <c r="AS437" s="111"/>
      <c r="AT437" s="111"/>
      <c r="AU437" s="111"/>
      <c r="AV437" s="112"/>
      <c r="AW437" s="105"/>
      <c r="AX437" s="111"/>
      <c r="AY437" s="104"/>
      <c r="AZ437" s="104"/>
      <c r="BA437" s="105"/>
      <c r="BB437" s="105"/>
      <c r="BC437" s="105"/>
      <c r="BD437" s="104"/>
      <c r="BE437" s="104"/>
      <c r="BF437" s="104"/>
      <c r="BG437" s="104"/>
      <c r="BS437" s="98"/>
      <c r="BT437" s="98"/>
    </row>
    <row r="438" spans="1:72">
      <c r="A438" s="102"/>
      <c r="B438" s="102"/>
      <c r="C438" s="103"/>
      <c r="D438" s="103"/>
      <c r="E438" s="102"/>
      <c r="F438" s="102"/>
      <c r="G438" s="102"/>
      <c r="H438" s="102"/>
      <c r="I438" s="102"/>
      <c r="J438" s="103"/>
      <c r="K438" s="111"/>
      <c r="L438" s="111"/>
      <c r="M438" s="111"/>
      <c r="N438" s="111"/>
      <c r="O438" s="111"/>
      <c r="P438" s="111"/>
      <c r="Q438" s="111"/>
      <c r="R438" s="106"/>
      <c r="S438" s="105"/>
      <c r="T438" s="111"/>
      <c r="U438" s="111"/>
      <c r="V438" s="111"/>
      <c r="W438" s="111"/>
      <c r="X438" s="111"/>
      <c r="Y438" s="111"/>
      <c r="Z438" s="111"/>
      <c r="AA438" s="111"/>
      <c r="AB438" s="111"/>
      <c r="AC438" s="111"/>
      <c r="AD438" s="111"/>
      <c r="AE438" s="111"/>
      <c r="AF438" s="111"/>
      <c r="AG438" s="111"/>
      <c r="AH438" s="111"/>
      <c r="AI438" s="111"/>
      <c r="AJ438" s="111"/>
      <c r="AK438" s="111"/>
      <c r="AL438" s="111"/>
      <c r="AM438" s="111"/>
      <c r="AN438" s="111"/>
      <c r="AO438" s="111"/>
      <c r="AP438" s="111"/>
      <c r="AQ438" s="111"/>
      <c r="AR438" s="111"/>
      <c r="AS438" s="111"/>
      <c r="AT438" s="111"/>
      <c r="AU438" s="111"/>
      <c r="AV438" s="112"/>
      <c r="AW438" s="105"/>
      <c r="AX438" s="111"/>
      <c r="AY438" s="104"/>
      <c r="AZ438" s="104"/>
      <c r="BA438" s="107"/>
      <c r="BB438" s="105"/>
      <c r="BC438" s="104"/>
      <c r="BD438" s="104"/>
      <c r="BE438" s="104"/>
      <c r="BF438" s="104"/>
      <c r="BG438" s="104"/>
      <c r="BS438" s="98"/>
      <c r="BT438" s="98"/>
    </row>
    <row r="439" spans="1:72">
      <c r="A439" s="102"/>
      <c r="B439" s="102"/>
      <c r="C439" s="103"/>
      <c r="D439" s="103"/>
      <c r="E439" s="102"/>
      <c r="F439" s="102"/>
      <c r="G439" s="102"/>
      <c r="H439" s="102"/>
      <c r="I439" s="102"/>
      <c r="J439" s="103"/>
      <c r="K439" s="111"/>
      <c r="L439" s="111"/>
      <c r="M439" s="111"/>
      <c r="N439" s="111"/>
      <c r="O439" s="111"/>
      <c r="P439" s="111"/>
      <c r="Q439" s="111"/>
      <c r="R439" s="106"/>
      <c r="S439" s="105"/>
      <c r="T439" s="111"/>
      <c r="U439" s="111"/>
      <c r="V439" s="111"/>
      <c r="W439" s="111"/>
      <c r="X439" s="111"/>
      <c r="Y439" s="111"/>
      <c r="Z439" s="111"/>
      <c r="AA439" s="111"/>
      <c r="AB439" s="111"/>
      <c r="AC439" s="111"/>
      <c r="AD439" s="111"/>
      <c r="AE439" s="111"/>
      <c r="AF439" s="111"/>
      <c r="AG439" s="111"/>
      <c r="AH439" s="111"/>
      <c r="AI439" s="111"/>
      <c r="AJ439" s="111"/>
      <c r="AK439" s="111"/>
      <c r="AL439" s="111"/>
      <c r="AM439" s="111"/>
      <c r="AN439" s="111"/>
      <c r="AO439" s="111"/>
      <c r="AP439" s="111"/>
      <c r="AQ439" s="111"/>
      <c r="AR439" s="111"/>
      <c r="AS439" s="111"/>
      <c r="AT439" s="111"/>
      <c r="AU439" s="111"/>
      <c r="AV439" s="112"/>
      <c r="AW439" s="105"/>
      <c r="AX439" s="111"/>
      <c r="AY439" s="104"/>
      <c r="AZ439" s="104"/>
      <c r="BA439" s="105"/>
      <c r="BB439" s="105"/>
      <c r="BC439" s="104"/>
      <c r="BD439" s="104"/>
      <c r="BE439" s="104"/>
      <c r="BF439" s="104"/>
      <c r="BG439" s="104"/>
    </row>
    <row r="440" spans="1:72">
      <c r="A440" s="102"/>
      <c r="B440" s="102"/>
      <c r="C440" s="103"/>
      <c r="D440" s="103"/>
      <c r="E440" s="102"/>
      <c r="F440" s="102"/>
      <c r="G440" s="102"/>
      <c r="H440" s="102"/>
      <c r="I440" s="102"/>
      <c r="J440" s="103"/>
      <c r="K440" s="111"/>
      <c r="L440" s="111"/>
      <c r="M440" s="111"/>
      <c r="N440" s="111"/>
      <c r="O440" s="111"/>
      <c r="P440" s="111"/>
      <c r="Q440" s="111"/>
      <c r="R440" s="106"/>
      <c r="S440" s="105"/>
      <c r="T440" s="111"/>
      <c r="U440" s="111"/>
      <c r="V440" s="111"/>
      <c r="W440" s="111"/>
      <c r="X440" s="111"/>
      <c r="Y440" s="111"/>
      <c r="Z440" s="111"/>
      <c r="AA440" s="111"/>
      <c r="AB440" s="111"/>
      <c r="AC440" s="111"/>
      <c r="AD440" s="111"/>
      <c r="AE440" s="111"/>
      <c r="AF440" s="111"/>
      <c r="AG440" s="111"/>
      <c r="AH440" s="111"/>
      <c r="AI440" s="111"/>
      <c r="AJ440" s="111"/>
      <c r="AK440" s="111"/>
      <c r="AL440" s="111"/>
      <c r="AM440" s="111"/>
      <c r="AN440" s="111"/>
      <c r="AO440" s="111"/>
      <c r="AP440" s="111"/>
      <c r="AQ440" s="111"/>
      <c r="AR440" s="111"/>
      <c r="AS440" s="111"/>
      <c r="AT440" s="111"/>
      <c r="AU440" s="111"/>
      <c r="AV440" s="105"/>
      <c r="AW440" s="105"/>
      <c r="AX440" s="111"/>
      <c r="AY440" s="104"/>
      <c r="AZ440" s="104"/>
      <c r="BA440" s="105"/>
      <c r="BB440" s="105"/>
      <c r="BC440" s="104"/>
      <c r="BD440" s="104"/>
      <c r="BE440" s="104"/>
      <c r="BF440" s="104"/>
      <c r="BG440" s="104"/>
    </row>
    <row r="441" spans="1:72">
      <c r="A441" s="102"/>
      <c r="B441" s="102"/>
      <c r="C441" s="103"/>
      <c r="D441" s="103"/>
      <c r="E441" s="102"/>
      <c r="F441" s="102"/>
      <c r="G441" s="102"/>
      <c r="H441" s="102"/>
      <c r="I441" s="102"/>
      <c r="J441" s="103"/>
      <c r="K441" s="111"/>
      <c r="L441" s="111"/>
      <c r="M441" s="111"/>
      <c r="N441" s="111"/>
      <c r="O441" s="111"/>
      <c r="P441" s="111"/>
      <c r="Q441" s="111"/>
      <c r="R441" s="106"/>
      <c r="S441" s="105"/>
      <c r="T441" s="111"/>
      <c r="U441" s="111"/>
      <c r="V441" s="111"/>
      <c r="W441" s="111"/>
      <c r="X441" s="111"/>
      <c r="Y441" s="111"/>
      <c r="Z441" s="111"/>
      <c r="AA441" s="111"/>
      <c r="AB441" s="111"/>
      <c r="AC441" s="111"/>
      <c r="AD441" s="111"/>
      <c r="AE441" s="111"/>
      <c r="AF441" s="111"/>
      <c r="AG441" s="111"/>
      <c r="AH441" s="111"/>
      <c r="AI441" s="111"/>
      <c r="AJ441" s="111"/>
      <c r="AK441" s="111"/>
      <c r="AL441" s="111"/>
      <c r="AM441" s="111"/>
      <c r="AN441" s="111"/>
      <c r="AO441" s="111"/>
      <c r="AP441" s="111"/>
      <c r="AQ441" s="111"/>
      <c r="AR441" s="111"/>
      <c r="AS441" s="111"/>
      <c r="AT441" s="111"/>
      <c r="AU441" s="111"/>
      <c r="AV441" s="112"/>
      <c r="AW441" s="105"/>
      <c r="AX441" s="111"/>
      <c r="AY441" s="104"/>
      <c r="AZ441" s="104"/>
      <c r="BA441" s="105"/>
      <c r="BB441" s="105"/>
      <c r="BC441" s="104"/>
      <c r="BD441" s="104"/>
      <c r="BE441" s="104"/>
      <c r="BF441" s="104"/>
      <c r="BG441" s="104"/>
      <c r="BS441" s="98"/>
      <c r="BT441" s="98"/>
    </row>
    <row r="442" spans="1:72">
      <c r="A442" s="102"/>
      <c r="B442" s="102"/>
      <c r="C442" s="103"/>
      <c r="D442" s="103"/>
      <c r="E442" s="102"/>
      <c r="F442" s="102"/>
      <c r="G442" s="102"/>
      <c r="H442" s="102"/>
      <c r="I442" s="102"/>
      <c r="J442" s="103"/>
      <c r="K442" s="111"/>
      <c r="L442" s="111"/>
      <c r="M442" s="111"/>
      <c r="N442" s="111"/>
      <c r="O442" s="111"/>
      <c r="P442" s="111"/>
      <c r="Q442" s="111"/>
      <c r="R442" s="106"/>
      <c r="S442" s="106"/>
      <c r="T442" s="111"/>
      <c r="U442" s="111"/>
      <c r="V442" s="111"/>
      <c r="W442" s="111"/>
      <c r="X442" s="111"/>
      <c r="Y442" s="111"/>
      <c r="Z442" s="111"/>
      <c r="AA442" s="111"/>
      <c r="AB442" s="111"/>
      <c r="AC442" s="111"/>
      <c r="AD442" s="111"/>
      <c r="AE442" s="111"/>
      <c r="AF442" s="111"/>
      <c r="AG442" s="111"/>
      <c r="AH442" s="111"/>
      <c r="AI442" s="111"/>
      <c r="AJ442" s="111"/>
      <c r="AK442" s="111"/>
      <c r="AL442" s="111"/>
      <c r="AM442" s="111"/>
      <c r="AN442" s="111"/>
      <c r="AO442" s="111"/>
      <c r="AP442" s="111"/>
      <c r="AQ442" s="111"/>
      <c r="AR442" s="111"/>
      <c r="AS442" s="111"/>
      <c r="AT442" s="111"/>
      <c r="AU442" s="111"/>
      <c r="AV442" s="112"/>
      <c r="AW442" s="112"/>
      <c r="AX442" s="111"/>
      <c r="AY442" s="105"/>
      <c r="AZ442" s="105"/>
      <c r="BA442" s="107"/>
      <c r="BB442" s="105"/>
      <c r="BC442" s="105"/>
      <c r="BD442" s="105"/>
      <c r="BE442" s="105"/>
      <c r="BF442" s="105"/>
      <c r="BG442" s="105"/>
      <c r="BS442" s="98"/>
      <c r="BT442" s="98"/>
    </row>
    <row r="443" spans="1:72">
      <c r="A443" s="102"/>
      <c r="B443" s="102"/>
      <c r="C443" s="103"/>
      <c r="D443" s="103"/>
      <c r="E443" s="102"/>
      <c r="F443" s="102"/>
      <c r="G443" s="102"/>
      <c r="H443" s="102"/>
      <c r="I443" s="102"/>
      <c r="J443" s="103"/>
      <c r="K443" s="111"/>
      <c r="L443" s="111"/>
      <c r="M443" s="111"/>
      <c r="N443" s="111"/>
      <c r="O443" s="111"/>
      <c r="P443" s="111"/>
      <c r="Q443" s="111"/>
      <c r="R443" s="105"/>
      <c r="S443" s="105"/>
      <c r="T443" s="111"/>
      <c r="U443" s="111"/>
      <c r="V443" s="111"/>
      <c r="W443" s="111"/>
      <c r="X443" s="111"/>
      <c r="Y443" s="111"/>
      <c r="Z443" s="111"/>
      <c r="AA443" s="111"/>
      <c r="AB443" s="111"/>
      <c r="AC443" s="111"/>
      <c r="AD443" s="111"/>
      <c r="AE443" s="111"/>
      <c r="AF443" s="111"/>
      <c r="AG443" s="111"/>
      <c r="AH443" s="111"/>
      <c r="AI443" s="111"/>
      <c r="AJ443" s="111"/>
      <c r="AK443" s="111"/>
      <c r="AL443" s="111"/>
      <c r="AM443" s="111"/>
      <c r="AN443" s="111"/>
      <c r="AO443" s="111"/>
      <c r="AP443" s="111"/>
      <c r="AQ443" s="111"/>
      <c r="AR443" s="111"/>
      <c r="AS443" s="111"/>
      <c r="AT443" s="111"/>
      <c r="AU443" s="111"/>
      <c r="AV443" s="105"/>
      <c r="AW443" s="105"/>
      <c r="AX443" s="111"/>
      <c r="AY443" s="104"/>
      <c r="AZ443" s="104"/>
      <c r="BA443" s="107"/>
      <c r="BB443" s="105"/>
      <c r="BC443" s="104"/>
      <c r="BD443" s="104"/>
      <c r="BE443" s="104"/>
      <c r="BF443" s="104"/>
      <c r="BG443" s="104"/>
      <c r="BS443" s="98"/>
      <c r="BT443" s="98"/>
    </row>
    <row r="444" spans="1:72">
      <c r="A444" s="102"/>
      <c r="B444" s="102"/>
      <c r="C444" s="103"/>
      <c r="D444" s="103"/>
      <c r="E444" s="102"/>
      <c r="F444" s="102"/>
      <c r="G444" s="102"/>
      <c r="H444" s="102"/>
      <c r="I444" s="102"/>
      <c r="J444" s="103"/>
      <c r="K444" s="111"/>
      <c r="L444" s="111"/>
      <c r="M444" s="111"/>
      <c r="N444" s="105"/>
      <c r="O444" s="105"/>
      <c r="P444" s="111"/>
      <c r="Q444" s="111"/>
      <c r="R444" s="106"/>
      <c r="S444" s="105"/>
      <c r="T444" s="111"/>
      <c r="U444" s="111"/>
      <c r="V444" s="111"/>
      <c r="W444" s="111"/>
      <c r="X444" s="111"/>
      <c r="Y444" s="111"/>
      <c r="Z444" s="111"/>
      <c r="AA444" s="111"/>
      <c r="AB444" s="111"/>
      <c r="AC444" s="111"/>
      <c r="AD444" s="111"/>
      <c r="AE444" s="111"/>
      <c r="AF444" s="111"/>
      <c r="AG444" s="111"/>
      <c r="AH444" s="111"/>
      <c r="AI444" s="111"/>
      <c r="AJ444" s="111"/>
      <c r="AK444" s="111"/>
      <c r="AL444" s="111"/>
      <c r="AM444" s="111"/>
      <c r="AN444" s="111"/>
      <c r="AO444" s="111"/>
      <c r="AP444" s="111"/>
      <c r="AQ444" s="111"/>
      <c r="AR444" s="111"/>
      <c r="AS444" s="111"/>
      <c r="AT444" s="111"/>
      <c r="AU444" s="111"/>
      <c r="AV444" s="105"/>
      <c r="AW444" s="105"/>
      <c r="AX444" s="111"/>
      <c r="AY444" s="105"/>
      <c r="AZ444" s="105"/>
      <c r="BA444" s="107"/>
      <c r="BB444" s="105"/>
      <c r="BC444" s="104"/>
      <c r="BD444" s="104"/>
      <c r="BE444" s="104"/>
      <c r="BF444" s="104"/>
      <c r="BG444" s="104"/>
      <c r="BS444" s="98"/>
      <c r="BT444" s="98"/>
    </row>
    <row r="445" spans="1:72">
      <c r="A445" s="102"/>
      <c r="B445" s="102"/>
      <c r="C445" s="103"/>
      <c r="D445" s="103"/>
      <c r="E445" s="102"/>
      <c r="F445" s="102"/>
      <c r="G445" s="102"/>
      <c r="H445" s="102"/>
      <c r="I445" s="102"/>
      <c r="J445" s="103"/>
      <c r="K445" s="111"/>
      <c r="L445" s="111"/>
      <c r="M445" s="111"/>
      <c r="N445" s="105"/>
      <c r="O445" s="105"/>
      <c r="P445" s="105"/>
      <c r="Q445" s="111"/>
      <c r="R445" s="105"/>
      <c r="S445" s="105"/>
      <c r="T445" s="111"/>
      <c r="U445" s="111"/>
      <c r="V445" s="111"/>
      <c r="W445" s="105"/>
      <c r="X445" s="111"/>
      <c r="Y445" s="111"/>
      <c r="Z445" s="111"/>
      <c r="AA445" s="111"/>
      <c r="AB445" s="111"/>
      <c r="AC445" s="111"/>
      <c r="AD445" s="105"/>
      <c r="AE445" s="111"/>
      <c r="AF445" s="111"/>
      <c r="AG445" s="111"/>
      <c r="AH445" s="111"/>
      <c r="AI445" s="111"/>
      <c r="AJ445" s="111"/>
      <c r="AK445" s="111"/>
      <c r="AL445" s="111"/>
      <c r="AM445" s="111"/>
      <c r="AN445" s="111"/>
      <c r="AO445" s="111"/>
      <c r="AP445" s="111"/>
      <c r="AQ445" s="111"/>
      <c r="AR445" s="111"/>
      <c r="AS445" s="111"/>
      <c r="AT445" s="111"/>
      <c r="AU445" s="111"/>
      <c r="AV445" s="105"/>
      <c r="AW445" s="105"/>
      <c r="AX445" s="111"/>
      <c r="AY445" s="104"/>
      <c r="AZ445" s="104"/>
      <c r="BA445" s="107"/>
      <c r="BB445" s="105"/>
      <c r="BC445" s="104"/>
      <c r="BD445" s="104"/>
      <c r="BE445" s="104"/>
      <c r="BF445" s="104"/>
      <c r="BG445" s="104"/>
      <c r="BS445" s="98"/>
      <c r="BT445" s="98"/>
    </row>
    <row r="446" spans="1:72">
      <c r="A446" s="102"/>
      <c r="B446" s="102"/>
      <c r="C446" s="103"/>
      <c r="D446" s="103"/>
      <c r="E446" s="102"/>
      <c r="F446" s="102"/>
      <c r="G446" s="102"/>
      <c r="H446" s="102"/>
      <c r="I446" s="102"/>
      <c r="J446" s="103"/>
      <c r="K446" s="111"/>
      <c r="L446" s="111"/>
      <c r="M446" s="111"/>
      <c r="N446" s="111"/>
      <c r="O446" s="111"/>
      <c r="P446" s="111"/>
      <c r="Q446" s="111"/>
      <c r="R446" s="106"/>
      <c r="S446" s="105"/>
      <c r="T446" s="111"/>
      <c r="U446" s="111"/>
      <c r="V446" s="111"/>
      <c r="W446" s="111"/>
      <c r="X446" s="111"/>
      <c r="Y446" s="111"/>
      <c r="Z446" s="111"/>
      <c r="AA446" s="111"/>
      <c r="AB446" s="111"/>
      <c r="AC446" s="111"/>
      <c r="AD446" s="105"/>
      <c r="AE446" s="111"/>
      <c r="AF446" s="111"/>
      <c r="AG446" s="111"/>
      <c r="AH446" s="111"/>
      <c r="AI446" s="111"/>
      <c r="AJ446" s="111"/>
      <c r="AK446" s="111"/>
      <c r="AL446" s="111"/>
      <c r="AM446" s="111"/>
      <c r="AN446" s="111"/>
      <c r="AO446" s="111"/>
      <c r="AP446" s="111"/>
      <c r="AQ446" s="111"/>
      <c r="AR446" s="111"/>
      <c r="AS446" s="111"/>
      <c r="AT446" s="111"/>
      <c r="AU446" s="111"/>
      <c r="AV446" s="112"/>
      <c r="AW446" s="105"/>
      <c r="AX446" s="111"/>
      <c r="AY446" s="104"/>
      <c r="AZ446" s="104"/>
      <c r="BA446" s="107"/>
      <c r="BB446" s="105"/>
      <c r="BC446" s="105"/>
      <c r="BD446" s="105"/>
      <c r="BE446" s="105"/>
      <c r="BF446" s="105"/>
      <c r="BG446" s="105"/>
      <c r="BS446" s="98"/>
      <c r="BT446" s="98"/>
    </row>
    <row r="447" spans="1:72">
      <c r="A447" s="102"/>
      <c r="B447" s="102"/>
      <c r="C447" s="103"/>
      <c r="D447" s="103"/>
      <c r="E447" s="102"/>
      <c r="F447" s="102"/>
      <c r="G447" s="102"/>
      <c r="H447" s="102"/>
      <c r="I447" s="102"/>
      <c r="J447" s="103"/>
      <c r="K447" s="111"/>
      <c r="L447" s="111"/>
      <c r="M447" s="111"/>
      <c r="N447" s="111"/>
      <c r="O447" s="111"/>
      <c r="P447" s="111"/>
      <c r="Q447" s="111"/>
      <c r="R447" s="106"/>
      <c r="S447" s="105"/>
      <c r="T447" s="111"/>
      <c r="U447" s="111"/>
      <c r="V447" s="111"/>
      <c r="W447" s="111"/>
      <c r="X447" s="111"/>
      <c r="Y447" s="111"/>
      <c r="Z447" s="111"/>
      <c r="AA447" s="111"/>
      <c r="AB447" s="111"/>
      <c r="AC447" s="111"/>
      <c r="AD447" s="111"/>
      <c r="AE447" s="111"/>
      <c r="AF447" s="111"/>
      <c r="AG447" s="111"/>
      <c r="AH447" s="111"/>
      <c r="AI447" s="111"/>
      <c r="AJ447" s="111"/>
      <c r="AK447" s="111"/>
      <c r="AL447" s="111"/>
      <c r="AM447" s="111"/>
      <c r="AN447" s="111"/>
      <c r="AO447" s="111"/>
      <c r="AP447" s="111"/>
      <c r="AQ447" s="111"/>
      <c r="AR447" s="111"/>
      <c r="AS447" s="111"/>
      <c r="AT447" s="111"/>
      <c r="AU447" s="111"/>
      <c r="AV447" s="112"/>
      <c r="AW447" s="105"/>
      <c r="AX447" s="111"/>
      <c r="AY447" s="104"/>
      <c r="AZ447" s="104"/>
      <c r="BA447" s="105"/>
      <c r="BB447" s="105"/>
      <c r="BC447" s="104"/>
      <c r="BD447" s="104"/>
      <c r="BE447" s="104"/>
      <c r="BF447" s="104"/>
      <c r="BG447" s="104"/>
    </row>
    <row r="448" spans="1:72">
      <c r="A448" s="102"/>
      <c r="B448" s="102"/>
      <c r="C448" s="103"/>
      <c r="D448" s="103"/>
      <c r="E448" s="102"/>
      <c r="F448" s="102"/>
      <c r="G448" s="102"/>
      <c r="H448" s="102"/>
      <c r="I448" s="102"/>
      <c r="J448" s="103"/>
      <c r="K448" s="111"/>
      <c r="L448" s="111"/>
      <c r="M448" s="111"/>
      <c r="N448" s="111"/>
      <c r="O448" s="111"/>
      <c r="P448" s="111"/>
      <c r="Q448" s="111"/>
      <c r="R448" s="105"/>
      <c r="S448" s="105"/>
      <c r="T448" s="111"/>
      <c r="U448" s="111"/>
      <c r="V448" s="111"/>
      <c r="W448" s="111"/>
      <c r="X448" s="111"/>
      <c r="Y448" s="111"/>
      <c r="Z448" s="111"/>
      <c r="AA448" s="111"/>
      <c r="AB448" s="111"/>
      <c r="AC448" s="111"/>
      <c r="AD448" s="111"/>
      <c r="AE448" s="111"/>
      <c r="AF448" s="111"/>
      <c r="AG448" s="111"/>
      <c r="AH448" s="111"/>
      <c r="AI448" s="111"/>
      <c r="AJ448" s="111"/>
      <c r="AK448" s="111"/>
      <c r="AL448" s="111"/>
      <c r="AM448" s="111"/>
      <c r="AN448" s="111"/>
      <c r="AO448" s="111"/>
      <c r="AP448" s="111"/>
      <c r="AQ448" s="111"/>
      <c r="AR448" s="111"/>
      <c r="AS448" s="111"/>
      <c r="AT448" s="111"/>
      <c r="AU448" s="111"/>
      <c r="AV448" s="112"/>
      <c r="AW448" s="105"/>
      <c r="AX448" s="111"/>
      <c r="AY448" s="104"/>
      <c r="AZ448" s="104"/>
      <c r="BA448" s="107"/>
      <c r="BB448" s="105"/>
      <c r="BC448" s="105"/>
      <c r="BD448" s="104"/>
      <c r="BE448" s="104"/>
      <c r="BF448" s="104"/>
      <c r="BG448" s="104"/>
    </row>
    <row r="449" spans="1:72">
      <c r="A449" s="102"/>
      <c r="B449" s="102"/>
      <c r="C449" s="103"/>
      <c r="D449" s="103"/>
      <c r="E449" s="102"/>
      <c r="F449" s="102"/>
      <c r="G449" s="102"/>
      <c r="H449" s="102"/>
      <c r="I449" s="102"/>
      <c r="J449" s="103"/>
      <c r="K449" s="111"/>
      <c r="L449" s="111"/>
      <c r="M449" s="111"/>
      <c r="N449" s="111"/>
      <c r="O449" s="111"/>
      <c r="P449" s="111"/>
      <c r="Q449" s="111"/>
      <c r="R449" s="106"/>
      <c r="S449" s="105"/>
      <c r="T449" s="111"/>
      <c r="U449" s="111"/>
      <c r="V449" s="111"/>
      <c r="W449" s="111"/>
      <c r="X449" s="111"/>
      <c r="Y449" s="111"/>
      <c r="Z449" s="111"/>
      <c r="AA449" s="111"/>
      <c r="AB449" s="111"/>
      <c r="AC449" s="111"/>
      <c r="AD449" s="111"/>
      <c r="AE449" s="111"/>
      <c r="AF449" s="111"/>
      <c r="AG449" s="111"/>
      <c r="AH449" s="111"/>
      <c r="AI449" s="111"/>
      <c r="AJ449" s="111"/>
      <c r="AK449" s="111"/>
      <c r="AL449" s="111"/>
      <c r="AM449" s="111"/>
      <c r="AN449" s="111"/>
      <c r="AO449" s="111"/>
      <c r="AP449" s="111"/>
      <c r="AQ449" s="111"/>
      <c r="AR449" s="111"/>
      <c r="AS449" s="111"/>
      <c r="AT449" s="111"/>
      <c r="AU449" s="111"/>
      <c r="AV449" s="112"/>
      <c r="AW449" s="105"/>
      <c r="AX449" s="111"/>
      <c r="AY449" s="104"/>
      <c r="AZ449" s="104"/>
      <c r="BA449" s="107"/>
      <c r="BB449" s="105"/>
      <c r="BC449" s="104"/>
      <c r="BD449" s="104"/>
      <c r="BE449" s="104"/>
      <c r="BF449" s="104"/>
      <c r="BG449" s="104"/>
      <c r="BS449" s="98"/>
      <c r="BT449" s="98"/>
    </row>
    <row r="450" spans="1:72">
      <c r="A450" s="102"/>
      <c r="B450" s="102"/>
      <c r="C450" s="103"/>
      <c r="D450" s="103"/>
      <c r="E450" s="102"/>
      <c r="F450" s="102"/>
      <c r="G450" s="102"/>
      <c r="H450" s="102"/>
      <c r="I450" s="102"/>
      <c r="J450" s="103"/>
      <c r="K450" s="111"/>
      <c r="L450" s="111"/>
      <c r="M450" s="111"/>
      <c r="N450" s="105"/>
      <c r="O450" s="105"/>
      <c r="P450" s="111"/>
      <c r="Q450" s="111"/>
      <c r="R450" s="106"/>
      <c r="S450" s="105"/>
      <c r="T450" s="111"/>
      <c r="U450" s="111"/>
      <c r="V450" s="111"/>
      <c r="W450" s="111"/>
      <c r="X450" s="111"/>
      <c r="Y450" s="111"/>
      <c r="Z450" s="111"/>
      <c r="AA450" s="111"/>
      <c r="AB450" s="111"/>
      <c r="AC450" s="111"/>
      <c r="AD450" s="111"/>
      <c r="AE450" s="111"/>
      <c r="AF450" s="111"/>
      <c r="AG450" s="111"/>
      <c r="AH450" s="111"/>
      <c r="AI450" s="111"/>
      <c r="AJ450" s="111"/>
      <c r="AK450" s="111"/>
      <c r="AL450" s="111"/>
      <c r="AM450" s="111"/>
      <c r="AN450" s="111"/>
      <c r="AO450" s="111"/>
      <c r="AP450" s="111"/>
      <c r="AQ450" s="111"/>
      <c r="AR450" s="111"/>
      <c r="AS450" s="111"/>
      <c r="AT450" s="111"/>
      <c r="AU450" s="111"/>
      <c r="AV450" s="105"/>
      <c r="AW450" s="105"/>
      <c r="AX450" s="111"/>
      <c r="AY450" s="104"/>
      <c r="AZ450" s="104"/>
      <c r="BA450" s="107"/>
      <c r="BB450" s="105"/>
      <c r="BC450" s="104"/>
      <c r="BD450" s="104"/>
      <c r="BE450" s="104"/>
      <c r="BF450" s="104"/>
      <c r="BG450" s="104"/>
      <c r="BS450" s="98"/>
      <c r="BT450" s="98"/>
    </row>
    <row r="451" spans="1:72">
      <c r="A451" s="102"/>
      <c r="B451" s="102"/>
      <c r="C451" s="103"/>
      <c r="D451" s="103"/>
      <c r="E451" s="102"/>
      <c r="F451" s="102"/>
      <c r="G451" s="102"/>
      <c r="H451" s="102"/>
      <c r="I451" s="102"/>
      <c r="J451" s="103"/>
      <c r="K451" s="111"/>
      <c r="L451" s="111"/>
      <c r="M451" s="111"/>
      <c r="N451" s="105"/>
      <c r="O451" s="105"/>
      <c r="P451" s="105"/>
      <c r="Q451" s="111"/>
      <c r="R451" s="106"/>
      <c r="S451" s="105"/>
      <c r="T451" s="111"/>
      <c r="U451" s="111"/>
      <c r="V451" s="111"/>
      <c r="W451" s="111"/>
      <c r="X451" s="111"/>
      <c r="Y451" s="111"/>
      <c r="Z451" s="111"/>
      <c r="AA451" s="111"/>
      <c r="AB451" s="111"/>
      <c r="AC451" s="111"/>
      <c r="AD451" s="111"/>
      <c r="AE451" s="111"/>
      <c r="AF451" s="111"/>
      <c r="AG451" s="111"/>
      <c r="AH451" s="111"/>
      <c r="AI451" s="111"/>
      <c r="AJ451" s="111"/>
      <c r="AK451" s="111"/>
      <c r="AL451" s="111"/>
      <c r="AM451" s="111"/>
      <c r="AN451" s="111"/>
      <c r="AO451" s="111"/>
      <c r="AP451" s="111"/>
      <c r="AQ451" s="111"/>
      <c r="AR451" s="111"/>
      <c r="AS451" s="111"/>
      <c r="AT451" s="111"/>
      <c r="AU451" s="111"/>
      <c r="AV451" s="112"/>
      <c r="AW451" s="105"/>
      <c r="AX451" s="111"/>
      <c r="AY451" s="104"/>
      <c r="AZ451" s="104"/>
      <c r="BA451" s="107"/>
      <c r="BB451" s="105"/>
      <c r="BC451" s="104"/>
      <c r="BD451" s="104"/>
      <c r="BE451" s="104"/>
      <c r="BF451" s="104"/>
      <c r="BG451" s="104"/>
      <c r="BS451" s="98"/>
      <c r="BT451" s="98"/>
    </row>
    <row r="452" spans="1:72">
      <c r="A452" s="102"/>
      <c r="B452" s="102"/>
      <c r="C452" s="103"/>
      <c r="D452" s="103"/>
      <c r="E452" s="102"/>
      <c r="F452" s="102"/>
      <c r="G452" s="102"/>
      <c r="H452" s="102"/>
      <c r="I452" s="102"/>
      <c r="J452" s="103"/>
      <c r="K452" s="111"/>
      <c r="L452" s="111"/>
      <c r="M452" s="111"/>
      <c r="N452" s="111"/>
      <c r="O452" s="111"/>
      <c r="P452" s="111"/>
      <c r="Q452" s="111"/>
      <c r="R452" s="105"/>
      <c r="S452" s="105"/>
      <c r="T452" s="111"/>
      <c r="U452" s="111"/>
      <c r="V452" s="111"/>
      <c r="W452" s="111"/>
      <c r="X452" s="111"/>
      <c r="Y452" s="111"/>
      <c r="Z452" s="111"/>
      <c r="AA452" s="111"/>
      <c r="AB452" s="111"/>
      <c r="AC452" s="111"/>
      <c r="AD452" s="111"/>
      <c r="AE452" s="111"/>
      <c r="AF452" s="111"/>
      <c r="AG452" s="111"/>
      <c r="AH452" s="111"/>
      <c r="AI452" s="111"/>
      <c r="AJ452" s="111"/>
      <c r="AK452" s="111"/>
      <c r="AL452" s="111"/>
      <c r="AM452" s="111"/>
      <c r="AN452" s="111"/>
      <c r="AO452" s="111"/>
      <c r="AP452" s="111"/>
      <c r="AQ452" s="111"/>
      <c r="AR452" s="111"/>
      <c r="AS452" s="111"/>
      <c r="AT452" s="111"/>
      <c r="AU452" s="111"/>
      <c r="AV452" s="105"/>
      <c r="AW452" s="105"/>
      <c r="AX452" s="111"/>
      <c r="AY452" s="104"/>
      <c r="AZ452" s="104"/>
      <c r="BA452" s="105"/>
      <c r="BB452" s="105"/>
      <c r="BC452" s="104"/>
      <c r="BD452" s="104"/>
      <c r="BE452" s="104"/>
      <c r="BF452" s="104"/>
      <c r="BG452" s="104"/>
      <c r="BS452" s="98"/>
      <c r="BT452" s="98"/>
    </row>
    <row r="453" spans="1:72">
      <c r="A453" s="102"/>
      <c r="B453" s="102"/>
      <c r="C453" s="103"/>
      <c r="D453" s="103"/>
      <c r="E453" s="102"/>
      <c r="F453" s="102"/>
      <c r="G453" s="102"/>
      <c r="H453" s="102"/>
      <c r="I453" s="102"/>
      <c r="J453" s="103"/>
      <c r="K453" s="111"/>
      <c r="L453" s="111"/>
      <c r="M453" s="111"/>
      <c r="N453" s="105"/>
      <c r="O453" s="105"/>
      <c r="P453" s="105"/>
      <c r="Q453" s="111"/>
      <c r="R453" s="105"/>
      <c r="S453" s="105"/>
      <c r="T453" s="111"/>
      <c r="U453" s="111"/>
      <c r="V453" s="111"/>
      <c r="W453" s="105"/>
      <c r="X453" s="111"/>
      <c r="Y453" s="111"/>
      <c r="Z453" s="111"/>
      <c r="AA453" s="111"/>
      <c r="AB453" s="111"/>
      <c r="AC453" s="111"/>
      <c r="AD453" s="105"/>
      <c r="AE453" s="111"/>
      <c r="AF453" s="111"/>
      <c r="AG453" s="111"/>
      <c r="AH453" s="111"/>
      <c r="AI453" s="111"/>
      <c r="AJ453" s="111"/>
      <c r="AK453" s="111"/>
      <c r="AL453" s="111"/>
      <c r="AM453" s="111"/>
      <c r="AN453" s="111"/>
      <c r="AO453" s="111"/>
      <c r="AP453" s="111"/>
      <c r="AQ453" s="111"/>
      <c r="AR453" s="111"/>
      <c r="AS453" s="111"/>
      <c r="AT453" s="111"/>
      <c r="AU453" s="111"/>
      <c r="AV453" s="105"/>
      <c r="AW453" s="105"/>
      <c r="AX453" s="111"/>
      <c r="AY453" s="104"/>
      <c r="AZ453" s="104"/>
      <c r="BA453" s="107"/>
      <c r="BB453" s="105"/>
      <c r="BC453" s="104"/>
      <c r="BD453" s="104"/>
      <c r="BE453" s="104"/>
      <c r="BF453" s="104"/>
      <c r="BG453" s="104"/>
      <c r="BS453" s="98"/>
      <c r="BT453" s="98"/>
    </row>
    <row r="454" spans="1:72">
      <c r="A454" s="102"/>
      <c r="B454" s="102"/>
      <c r="C454" s="103"/>
      <c r="D454" s="103"/>
      <c r="E454" s="102"/>
      <c r="F454" s="102"/>
      <c r="G454" s="102"/>
      <c r="H454" s="102"/>
      <c r="I454" s="102"/>
      <c r="J454" s="103"/>
      <c r="K454" s="111"/>
      <c r="L454" s="111"/>
      <c r="M454" s="111"/>
      <c r="N454" s="105"/>
      <c r="O454" s="105"/>
      <c r="P454" s="105"/>
      <c r="Q454" s="105"/>
      <c r="R454" s="105"/>
      <c r="S454" s="105"/>
      <c r="T454" s="105"/>
      <c r="U454" s="105"/>
      <c r="V454" s="105"/>
      <c r="W454" s="105"/>
      <c r="X454" s="105"/>
      <c r="Y454" s="105"/>
      <c r="Z454" s="105"/>
      <c r="AA454" s="105"/>
      <c r="AB454" s="105"/>
      <c r="AC454" s="105"/>
      <c r="AD454" s="105"/>
      <c r="AE454" s="105"/>
      <c r="AF454" s="105"/>
      <c r="AG454" s="105"/>
      <c r="AH454" s="105"/>
      <c r="AI454" s="105"/>
      <c r="AJ454" s="105"/>
      <c r="AK454" s="105"/>
      <c r="AL454" s="111"/>
      <c r="AM454" s="111"/>
      <c r="AN454" s="111"/>
      <c r="AO454" s="111"/>
      <c r="AP454" s="111"/>
      <c r="AQ454" s="111"/>
      <c r="AR454" s="111"/>
      <c r="AS454" s="111"/>
      <c r="AT454" s="111"/>
      <c r="AU454" s="111"/>
      <c r="AV454" s="112"/>
      <c r="AW454" s="105"/>
      <c r="AX454" s="111"/>
      <c r="AY454" s="104"/>
      <c r="AZ454" s="104"/>
      <c r="BA454" s="107"/>
      <c r="BB454" s="105"/>
      <c r="BC454" s="104"/>
      <c r="BD454" s="104"/>
      <c r="BE454" s="104"/>
      <c r="BF454" s="104"/>
      <c r="BG454" s="104"/>
      <c r="BS454" s="98"/>
      <c r="BT454" s="98"/>
    </row>
    <row r="455" spans="1:72">
      <c r="A455" s="102"/>
      <c r="B455" s="102"/>
      <c r="C455" s="103"/>
      <c r="D455" s="103"/>
      <c r="E455" s="102"/>
      <c r="F455" s="102"/>
      <c r="G455" s="102"/>
      <c r="H455" s="102"/>
      <c r="I455" s="102"/>
      <c r="J455" s="103"/>
      <c r="K455" s="111"/>
      <c r="L455" s="111"/>
      <c r="M455" s="111"/>
      <c r="N455" s="105"/>
      <c r="O455" s="105"/>
      <c r="P455" s="105"/>
      <c r="Q455" s="105"/>
      <c r="R455" s="105"/>
      <c r="S455" s="105"/>
      <c r="T455" s="105"/>
      <c r="U455" s="105"/>
      <c r="V455" s="105"/>
      <c r="W455" s="105"/>
      <c r="X455" s="105"/>
      <c r="Y455" s="105"/>
      <c r="Z455" s="105"/>
      <c r="AA455" s="105"/>
      <c r="AB455" s="105"/>
      <c r="AC455" s="105"/>
      <c r="AD455" s="105"/>
      <c r="AE455" s="105"/>
      <c r="AF455" s="105"/>
      <c r="AG455" s="105"/>
      <c r="AH455" s="105"/>
      <c r="AI455" s="105"/>
      <c r="AJ455" s="105"/>
      <c r="AK455" s="105"/>
      <c r="AL455" s="111"/>
      <c r="AM455" s="111"/>
      <c r="AN455" s="111"/>
      <c r="AO455" s="111"/>
      <c r="AP455" s="111"/>
      <c r="AQ455" s="111"/>
      <c r="AR455" s="111"/>
      <c r="AS455" s="111"/>
      <c r="AT455" s="111"/>
      <c r="AU455" s="111"/>
      <c r="AV455" s="112"/>
      <c r="AW455" s="105"/>
      <c r="AX455" s="111"/>
      <c r="AY455" s="104"/>
      <c r="AZ455" s="104"/>
      <c r="BA455" s="105"/>
      <c r="BB455" s="105"/>
      <c r="BC455" s="104"/>
      <c r="BD455" s="104"/>
      <c r="BE455" s="104"/>
      <c r="BF455" s="104"/>
      <c r="BG455" s="104"/>
      <c r="BH455" s="98"/>
      <c r="BI455" s="98"/>
      <c r="BJ455" s="98"/>
      <c r="BK455" s="98"/>
      <c r="BL455" s="98"/>
      <c r="BM455" s="98"/>
      <c r="BN455" s="98"/>
      <c r="BO455" s="98"/>
      <c r="BS455" s="98"/>
      <c r="BT455" s="98"/>
    </row>
    <row r="456" spans="1:72">
      <c r="A456" s="102"/>
      <c r="B456" s="102"/>
      <c r="C456" s="103"/>
      <c r="D456" s="103"/>
      <c r="E456" s="102"/>
      <c r="F456" s="102"/>
      <c r="G456" s="102"/>
      <c r="H456" s="102"/>
      <c r="I456" s="102"/>
      <c r="J456" s="103"/>
      <c r="K456" s="111"/>
      <c r="L456" s="111"/>
      <c r="M456" s="111"/>
      <c r="N456" s="105"/>
      <c r="O456" s="105"/>
      <c r="P456" s="105"/>
      <c r="Q456" s="111"/>
      <c r="R456" s="106"/>
      <c r="S456" s="105"/>
      <c r="T456" s="111"/>
      <c r="U456" s="111"/>
      <c r="V456" s="111"/>
      <c r="W456" s="105"/>
      <c r="X456" s="111"/>
      <c r="Y456" s="111"/>
      <c r="Z456" s="111"/>
      <c r="AA456" s="111"/>
      <c r="AB456" s="111"/>
      <c r="AC456" s="111"/>
      <c r="AD456" s="105"/>
      <c r="AE456" s="111"/>
      <c r="AF456" s="111"/>
      <c r="AG456" s="111"/>
      <c r="AH456" s="111"/>
      <c r="AI456" s="111"/>
      <c r="AJ456" s="111"/>
      <c r="AK456" s="111"/>
      <c r="AL456" s="111"/>
      <c r="AM456" s="111"/>
      <c r="AN456" s="111"/>
      <c r="AO456" s="111"/>
      <c r="AP456" s="111"/>
      <c r="AQ456" s="111"/>
      <c r="AR456" s="111"/>
      <c r="AS456" s="111"/>
      <c r="AT456" s="111"/>
      <c r="AU456" s="111"/>
      <c r="AV456" s="105"/>
      <c r="AW456" s="105"/>
      <c r="AX456" s="111"/>
      <c r="AY456" s="104"/>
      <c r="AZ456" s="104"/>
      <c r="BA456" s="105"/>
      <c r="BB456" s="105"/>
      <c r="BC456" s="104"/>
      <c r="BD456" s="104"/>
      <c r="BE456" s="104"/>
      <c r="BF456" s="104"/>
      <c r="BG456" s="104"/>
      <c r="BS456" s="98"/>
      <c r="BT456" s="98"/>
    </row>
    <row r="457" spans="1:72">
      <c r="A457" s="102"/>
      <c r="B457" s="102"/>
      <c r="C457" s="103"/>
      <c r="D457" s="103"/>
      <c r="E457" s="102"/>
      <c r="F457" s="102"/>
      <c r="G457" s="102"/>
      <c r="H457" s="102"/>
      <c r="I457" s="102"/>
      <c r="J457" s="103"/>
      <c r="K457" s="111"/>
      <c r="L457" s="111"/>
      <c r="M457" s="111"/>
      <c r="N457" s="111"/>
      <c r="O457" s="111"/>
      <c r="P457" s="111"/>
      <c r="Q457" s="111"/>
      <c r="R457" s="106"/>
      <c r="S457" s="105"/>
      <c r="T457" s="111"/>
      <c r="U457" s="111"/>
      <c r="V457" s="111"/>
      <c r="W457" s="111"/>
      <c r="X457" s="111"/>
      <c r="Y457" s="111"/>
      <c r="Z457" s="111"/>
      <c r="AA457" s="111"/>
      <c r="AB457" s="111"/>
      <c r="AC457" s="111"/>
      <c r="AD457" s="111"/>
      <c r="AE457" s="111"/>
      <c r="AF457" s="111"/>
      <c r="AG457" s="111"/>
      <c r="AH457" s="111"/>
      <c r="AI457" s="111"/>
      <c r="AJ457" s="111"/>
      <c r="AK457" s="111"/>
      <c r="AL457" s="111"/>
      <c r="AM457" s="111"/>
      <c r="AN457" s="111"/>
      <c r="AO457" s="111"/>
      <c r="AP457" s="111"/>
      <c r="AQ457" s="111"/>
      <c r="AR457" s="111"/>
      <c r="AS457" s="111"/>
      <c r="AT457" s="111"/>
      <c r="AU457" s="111"/>
      <c r="AV457" s="112"/>
      <c r="AW457" s="105"/>
      <c r="AX457" s="111"/>
      <c r="AY457" s="104"/>
      <c r="AZ457" s="104"/>
      <c r="BA457" s="105"/>
      <c r="BB457" s="107"/>
      <c r="BC457" s="104"/>
      <c r="BD457" s="104"/>
      <c r="BE457" s="104"/>
      <c r="BF457" s="104"/>
      <c r="BG457" s="104"/>
      <c r="BI457" s="98"/>
      <c r="BJ457" s="98"/>
      <c r="BL457" s="98"/>
      <c r="BM457" s="98"/>
      <c r="BO457" s="98"/>
      <c r="BS457" s="98"/>
      <c r="BT457" s="98"/>
    </row>
    <row r="458" spans="1:72">
      <c r="A458" s="102"/>
      <c r="B458" s="102"/>
      <c r="C458" s="103"/>
      <c r="D458" s="103"/>
      <c r="E458" s="102"/>
      <c r="F458" s="102"/>
      <c r="G458" s="102"/>
      <c r="H458" s="102"/>
      <c r="I458" s="102"/>
      <c r="J458" s="103"/>
      <c r="K458" s="111"/>
      <c r="L458" s="111"/>
      <c r="M458" s="111"/>
      <c r="N458" s="111"/>
      <c r="O458" s="111"/>
      <c r="P458" s="111"/>
      <c r="Q458" s="111"/>
      <c r="R458" s="105"/>
      <c r="S458" s="105"/>
      <c r="T458" s="111"/>
      <c r="U458" s="111"/>
      <c r="V458" s="111"/>
      <c r="W458" s="111"/>
      <c r="X458" s="111"/>
      <c r="Y458" s="111"/>
      <c r="Z458" s="111"/>
      <c r="AA458" s="111"/>
      <c r="AB458" s="111"/>
      <c r="AC458" s="111"/>
      <c r="AD458" s="111"/>
      <c r="AE458" s="111"/>
      <c r="AF458" s="111"/>
      <c r="AG458" s="111"/>
      <c r="AH458" s="111"/>
      <c r="AI458" s="105"/>
      <c r="AJ458" s="105"/>
      <c r="AK458" s="111"/>
      <c r="AL458" s="111"/>
      <c r="AM458" s="111"/>
      <c r="AN458" s="111"/>
      <c r="AO458" s="111"/>
      <c r="AP458" s="111"/>
      <c r="AQ458" s="111"/>
      <c r="AR458" s="111"/>
      <c r="AS458" s="111"/>
      <c r="AT458" s="111"/>
      <c r="AU458" s="111"/>
      <c r="AV458" s="105"/>
      <c r="AW458" s="105"/>
      <c r="AX458" s="111"/>
      <c r="AY458" s="104"/>
      <c r="AZ458" s="104"/>
      <c r="BA458" s="105"/>
      <c r="BB458" s="107"/>
      <c r="BC458" s="104"/>
      <c r="BD458" s="104"/>
      <c r="BE458" s="104"/>
      <c r="BF458" s="104"/>
      <c r="BG458" s="104"/>
      <c r="BS458" s="98"/>
      <c r="BT458" s="98"/>
    </row>
    <row r="459" spans="1:72">
      <c r="A459" s="102"/>
      <c r="B459" s="102"/>
      <c r="C459" s="103"/>
      <c r="D459" s="103"/>
      <c r="E459" s="102"/>
      <c r="F459" s="102"/>
      <c r="G459" s="102"/>
      <c r="H459" s="102"/>
      <c r="I459" s="102"/>
      <c r="J459" s="103"/>
      <c r="K459" s="111"/>
      <c r="L459" s="111"/>
      <c r="M459" s="111"/>
      <c r="N459" s="111"/>
      <c r="O459" s="111"/>
      <c r="P459" s="111"/>
      <c r="Q459" s="111"/>
      <c r="R459" s="106"/>
      <c r="S459" s="105"/>
      <c r="T459" s="111"/>
      <c r="U459" s="111"/>
      <c r="V459" s="111"/>
      <c r="W459" s="111"/>
      <c r="X459" s="111"/>
      <c r="Y459" s="111"/>
      <c r="Z459" s="111"/>
      <c r="AA459" s="111"/>
      <c r="AB459" s="111"/>
      <c r="AC459" s="111"/>
      <c r="AD459" s="111"/>
      <c r="AE459" s="111"/>
      <c r="AF459" s="111"/>
      <c r="AG459" s="111"/>
      <c r="AH459" s="111"/>
      <c r="AI459" s="111"/>
      <c r="AJ459" s="111"/>
      <c r="AK459" s="111"/>
      <c r="AL459" s="111"/>
      <c r="AM459" s="111"/>
      <c r="AN459" s="111"/>
      <c r="AO459" s="111"/>
      <c r="AP459" s="111"/>
      <c r="AQ459" s="111"/>
      <c r="AR459" s="111"/>
      <c r="AS459" s="111"/>
      <c r="AT459" s="111"/>
      <c r="AU459" s="111"/>
      <c r="AV459" s="112"/>
      <c r="AW459" s="105"/>
      <c r="AX459" s="111"/>
      <c r="AY459" s="104"/>
      <c r="AZ459" s="104"/>
      <c r="BA459" s="107"/>
      <c r="BB459" s="105"/>
      <c r="BC459" s="104"/>
      <c r="BD459" s="104"/>
      <c r="BE459" s="104"/>
      <c r="BF459" s="104"/>
      <c r="BG459" s="104"/>
    </row>
    <row r="460" spans="1:72">
      <c r="A460" s="102"/>
      <c r="B460" s="102"/>
      <c r="C460" s="103"/>
      <c r="D460" s="103"/>
      <c r="E460" s="102"/>
      <c r="F460" s="102"/>
      <c r="G460" s="102"/>
      <c r="H460" s="102"/>
      <c r="I460" s="102"/>
      <c r="J460" s="103"/>
      <c r="K460" s="111"/>
      <c r="L460" s="111"/>
      <c r="M460" s="111"/>
      <c r="N460" s="111"/>
      <c r="O460" s="111"/>
      <c r="P460" s="111"/>
      <c r="Q460" s="111"/>
      <c r="R460" s="105"/>
      <c r="S460" s="105"/>
      <c r="T460" s="111"/>
      <c r="U460" s="111"/>
      <c r="V460" s="111"/>
      <c r="W460" s="111"/>
      <c r="X460" s="111"/>
      <c r="Y460" s="111"/>
      <c r="Z460" s="111"/>
      <c r="AA460" s="111"/>
      <c r="AB460" s="111"/>
      <c r="AC460" s="111"/>
      <c r="AD460" s="111"/>
      <c r="AE460" s="111"/>
      <c r="AF460" s="111"/>
      <c r="AG460" s="111"/>
      <c r="AH460" s="111"/>
      <c r="AI460" s="111"/>
      <c r="AJ460" s="111"/>
      <c r="AK460" s="111"/>
      <c r="AL460" s="111"/>
      <c r="AM460" s="111"/>
      <c r="AN460" s="111"/>
      <c r="AO460" s="111"/>
      <c r="AP460" s="111"/>
      <c r="AQ460" s="111"/>
      <c r="AR460" s="111"/>
      <c r="AS460" s="111"/>
      <c r="AT460" s="111"/>
      <c r="AU460" s="111"/>
      <c r="AV460" s="105"/>
      <c r="AW460" s="105"/>
      <c r="AX460" s="111"/>
      <c r="AY460" s="104"/>
      <c r="AZ460" s="104"/>
      <c r="BA460" s="107"/>
      <c r="BB460" s="105"/>
      <c r="BC460" s="104"/>
      <c r="BD460" s="104"/>
      <c r="BE460" s="104"/>
      <c r="BF460" s="104"/>
      <c r="BG460" s="104"/>
      <c r="BS460" s="98"/>
      <c r="BT460" s="98"/>
    </row>
    <row r="461" spans="1:72">
      <c r="A461" s="102"/>
      <c r="B461" s="102"/>
      <c r="C461" s="103"/>
      <c r="D461" s="103"/>
      <c r="E461" s="102"/>
      <c r="F461" s="102"/>
      <c r="G461" s="102"/>
      <c r="H461" s="102"/>
      <c r="I461" s="102"/>
      <c r="J461" s="103"/>
      <c r="K461" s="111"/>
      <c r="L461" s="111"/>
      <c r="M461" s="111"/>
      <c r="N461" s="111"/>
      <c r="O461" s="111"/>
      <c r="P461" s="111"/>
      <c r="Q461" s="111"/>
      <c r="R461" s="106"/>
      <c r="S461" s="105"/>
      <c r="T461" s="111"/>
      <c r="U461" s="111"/>
      <c r="V461" s="111"/>
      <c r="W461" s="111"/>
      <c r="X461" s="111"/>
      <c r="Y461" s="111"/>
      <c r="Z461" s="111"/>
      <c r="AA461" s="111"/>
      <c r="AB461" s="111"/>
      <c r="AC461" s="111"/>
      <c r="AD461" s="111"/>
      <c r="AE461" s="111"/>
      <c r="AF461" s="111"/>
      <c r="AG461" s="111"/>
      <c r="AH461" s="111"/>
      <c r="AI461" s="111"/>
      <c r="AJ461" s="111"/>
      <c r="AK461" s="111"/>
      <c r="AL461" s="111"/>
      <c r="AM461" s="111"/>
      <c r="AN461" s="111"/>
      <c r="AO461" s="111"/>
      <c r="AP461" s="111"/>
      <c r="AQ461" s="111"/>
      <c r="AR461" s="111"/>
      <c r="AS461" s="111"/>
      <c r="AT461" s="111"/>
      <c r="AU461" s="111"/>
      <c r="AV461" s="112"/>
      <c r="AW461" s="105"/>
      <c r="AX461" s="111"/>
      <c r="AY461" s="104"/>
      <c r="AZ461" s="104"/>
      <c r="BA461" s="105"/>
      <c r="BB461" s="105"/>
      <c r="BC461" s="104"/>
      <c r="BD461" s="104"/>
      <c r="BE461" s="104"/>
      <c r="BF461" s="104"/>
      <c r="BG461" s="104"/>
      <c r="BS461" s="98"/>
      <c r="BT461" s="98"/>
    </row>
    <row r="462" spans="1:72">
      <c r="A462" s="102"/>
      <c r="B462" s="102"/>
      <c r="C462" s="103"/>
      <c r="D462" s="103"/>
      <c r="E462" s="102"/>
      <c r="F462" s="102"/>
      <c r="G462" s="102"/>
      <c r="H462" s="102"/>
      <c r="I462" s="102"/>
      <c r="J462" s="103"/>
      <c r="K462" s="111"/>
      <c r="L462" s="111"/>
      <c r="M462" s="111"/>
      <c r="N462" s="111"/>
      <c r="O462" s="111"/>
      <c r="P462" s="111"/>
      <c r="Q462" s="111"/>
      <c r="R462" s="105"/>
      <c r="S462" s="105"/>
      <c r="T462" s="111"/>
      <c r="U462" s="111"/>
      <c r="V462" s="111"/>
      <c r="W462" s="111"/>
      <c r="X462" s="111"/>
      <c r="Y462" s="111"/>
      <c r="Z462" s="111"/>
      <c r="AA462" s="111"/>
      <c r="AB462" s="111"/>
      <c r="AC462" s="111"/>
      <c r="AD462" s="111"/>
      <c r="AE462" s="111"/>
      <c r="AF462" s="111"/>
      <c r="AG462" s="111"/>
      <c r="AH462" s="111"/>
      <c r="AI462" s="111"/>
      <c r="AJ462" s="111"/>
      <c r="AK462" s="111"/>
      <c r="AL462" s="111"/>
      <c r="AM462" s="111"/>
      <c r="AN462" s="111"/>
      <c r="AO462" s="111"/>
      <c r="AP462" s="111"/>
      <c r="AQ462" s="111"/>
      <c r="AR462" s="111"/>
      <c r="AS462" s="111"/>
      <c r="AT462" s="111"/>
      <c r="AU462" s="111"/>
      <c r="AV462" s="105"/>
      <c r="AW462" s="105"/>
      <c r="AX462" s="111"/>
      <c r="AY462" s="104"/>
      <c r="AZ462" s="104"/>
      <c r="BA462" s="107"/>
      <c r="BB462" s="107"/>
      <c r="BC462" s="104"/>
      <c r="BD462" s="104"/>
      <c r="BE462" s="104"/>
      <c r="BF462" s="104"/>
      <c r="BG462" s="104"/>
      <c r="BS462" s="98"/>
      <c r="BT462" s="98"/>
    </row>
    <row r="463" spans="1:72">
      <c r="A463" s="102"/>
      <c r="B463" s="102"/>
      <c r="C463" s="103"/>
      <c r="D463" s="103"/>
      <c r="E463" s="102"/>
      <c r="F463" s="102"/>
      <c r="G463" s="102"/>
      <c r="H463" s="102"/>
      <c r="I463" s="102"/>
      <c r="J463" s="103"/>
      <c r="K463" s="111"/>
      <c r="L463" s="111"/>
      <c r="M463" s="111"/>
      <c r="N463" s="111"/>
      <c r="O463" s="111"/>
      <c r="P463" s="111"/>
      <c r="Q463" s="111"/>
      <c r="R463" s="105"/>
      <c r="S463" s="105"/>
      <c r="T463" s="111"/>
      <c r="U463" s="111"/>
      <c r="V463" s="111"/>
      <c r="W463" s="111"/>
      <c r="X463" s="111"/>
      <c r="Y463" s="111"/>
      <c r="Z463" s="111"/>
      <c r="AA463" s="111"/>
      <c r="AB463" s="111"/>
      <c r="AC463" s="111"/>
      <c r="AD463" s="111"/>
      <c r="AE463" s="111"/>
      <c r="AF463" s="111"/>
      <c r="AG463" s="111"/>
      <c r="AH463" s="111"/>
      <c r="AI463" s="111"/>
      <c r="AJ463" s="111"/>
      <c r="AK463" s="111"/>
      <c r="AL463" s="111"/>
      <c r="AM463" s="111"/>
      <c r="AN463" s="111"/>
      <c r="AO463" s="111"/>
      <c r="AP463" s="111"/>
      <c r="AQ463" s="111"/>
      <c r="AR463" s="111"/>
      <c r="AS463" s="111"/>
      <c r="AT463" s="111"/>
      <c r="AU463" s="111"/>
      <c r="AV463" s="105"/>
      <c r="AW463" s="105"/>
      <c r="AX463" s="111"/>
      <c r="AY463" s="104"/>
      <c r="AZ463" s="104"/>
      <c r="BA463" s="107"/>
      <c r="BB463" s="107"/>
      <c r="BC463" s="104"/>
      <c r="BD463" s="104"/>
      <c r="BE463" s="104"/>
      <c r="BF463" s="104"/>
      <c r="BG463" s="104"/>
      <c r="BS463" s="98"/>
      <c r="BT463" s="98"/>
    </row>
    <row r="464" spans="1:72">
      <c r="A464" s="102"/>
      <c r="B464" s="102"/>
      <c r="C464" s="103"/>
      <c r="D464" s="103"/>
      <c r="E464" s="102"/>
      <c r="F464" s="102"/>
      <c r="G464" s="102"/>
      <c r="H464" s="102"/>
      <c r="I464" s="102"/>
      <c r="J464" s="103"/>
      <c r="K464" s="111"/>
      <c r="L464" s="111"/>
      <c r="M464" s="111"/>
      <c r="N464" s="105"/>
      <c r="O464" s="105"/>
      <c r="P464" s="105"/>
      <c r="Q464" s="105"/>
      <c r="R464" s="105"/>
      <c r="S464" s="105"/>
      <c r="T464" s="105"/>
      <c r="U464" s="105"/>
      <c r="V464" s="105"/>
      <c r="W464" s="105"/>
      <c r="X464" s="105"/>
      <c r="Y464" s="105"/>
      <c r="Z464" s="105"/>
      <c r="AA464" s="105"/>
      <c r="AB464" s="105"/>
      <c r="AC464" s="105"/>
      <c r="AD464" s="105"/>
      <c r="AE464" s="105"/>
      <c r="AF464" s="105"/>
      <c r="AG464" s="105"/>
      <c r="AH464" s="105"/>
      <c r="AI464" s="105"/>
      <c r="AJ464" s="105"/>
      <c r="AK464" s="105"/>
      <c r="AL464" s="111"/>
      <c r="AM464" s="111"/>
      <c r="AN464" s="111"/>
      <c r="AO464" s="111"/>
      <c r="AP464" s="111"/>
      <c r="AQ464" s="111"/>
      <c r="AR464" s="111"/>
      <c r="AS464" s="111"/>
      <c r="AT464" s="111"/>
      <c r="AU464" s="111"/>
      <c r="AV464" s="105"/>
      <c r="AW464" s="105"/>
      <c r="AX464" s="111"/>
      <c r="AY464" s="104"/>
      <c r="AZ464" s="104"/>
      <c r="BA464" s="105"/>
      <c r="BB464" s="105"/>
      <c r="BC464" s="104"/>
      <c r="BD464" s="104"/>
      <c r="BE464" s="104"/>
      <c r="BF464" s="104"/>
      <c r="BG464" s="104"/>
      <c r="BS464" s="98"/>
      <c r="BT464" s="98"/>
    </row>
    <row r="465" spans="1:72">
      <c r="A465" s="102"/>
      <c r="B465" s="102"/>
      <c r="C465" s="103"/>
      <c r="D465" s="103"/>
      <c r="E465" s="102"/>
      <c r="F465" s="102"/>
      <c r="G465" s="102"/>
      <c r="H465" s="102"/>
      <c r="I465" s="102"/>
      <c r="J465" s="103"/>
      <c r="K465" s="111"/>
      <c r="L465" s="111"/>
      <c r="M465" s="111"/>
      <c r="N465" s="105"/>
      <c r="O465" s="111"/>
      <c r="P465" s="111"/>
      <c r="Q465" s="105"/>
      <c r="R465" s="105"/>
      <c r="S465" s="105"/>
      <c r="T465" s="105"/>
      <c r="U465" s="105"/>
      <c r="V465" s="105"/>
      <c r="W465" s="105"/>
      <c r="X465" s="105"/>
      <c r="Y465" s="105"/>
      <c r="Z465" s="105"/>
      <c r="AA465" s="105"/>
      <c r="AB465" s="105"/>
      <c r="AC465" s="105"/>
      <c r="AD465" s="105"/>
      <c r="AE465" s="105"/>
      <c r="AF465" s="105"/>
      <c r="AG465" s="105"/>
      <c r="AH465" s="105"/>
      <c r="AI465" s="105"/>
      <c r="AJ465" s="105"/>
      <c r="AK465" s="105"/>
      <c r="AL465" s="111"/>
      <c r="AM465" s="111"/>
      <c r="AN465" s="111"/>
      <c r="AO465" s="111"/>
      <c r="AP465" s="111"/>
      <c r="AQ465" s="111"/>
      <c r="AR465" s="111"/>
      <c r="AS465" s="111"/>
      <c r="AT465" s="111"/>
      <c r="AU465" s="111"/>
      <c r="AV465" s="112"/>
      <c r="AW465" s="105"/>
      <c r="AX465" s="111"/>
      <c r="AY465" s="104"/>
      <c r="AZ465" s="104"/>
      <c r="BA465" s="105"/>
      <c r="BB465" s="105"/>
      <c r="BC465" s="104"/>
      <c r="BD465" s="104"/>
      <c r="BE465" s="104"/>
      <c r="BF465" s="104"/>
      <c r="BG465" s="104"/>
      <c r="BS465" s="98"/>
      <c r="BT465" s="98"/>
    </row>
    <row r="466" spans="1:72">
      <c r="A466" s="102"/>
      <c r="B466" s="102"/>
      <c r="C466" s="103"/>
      <c r="D466" s="103"/>
      <c r="E466" s="102"/>
      <c r="F466" s="102"/>
      <c r="G466" s="102"/>
      <c r="H466" s="102"/>
      <c r="I466" s="102"/>
      <c r="J466" s="103"/>
      <c r="K466" s="111"/>
      <c r="L466" s="111"/>
      <c r="M466" s="111"/>
      <c r="N466" s="111"/>
      <c r="O466" s="111"/>
      <c r="P466" s="111"/>
      <c r="Q466" s="111"/>
      <c r="R466" s="106"/>
      <c r="S466" s="105"/>
      <c r="T466" s="111"/>
      <c r="U466" s="111"/>
      <c r="V466" s="111"/>
      <c r="W466" s="111"/>
      <c r="X466" s="111"/>
      <c r="Y466" s="111"/>
      <c r="Z466" s="111"/>
      <c r="AA466" s="111"/>
      <c r="AB466" s="111"/>
      <c r="AC466" s="111"/>
      <c r="AD466" s="111"/>
      <c r="AE466" s="111"/>
      <c r="AF466" s="111"/>
      <c r="AG466" s="111"/>
      <c r="AH466" s="111"/>
      <c r="AI466" s="111"/>
      <c r="AJ466" s="111"/>
      <c r="AK466" s="111"/>
      <c r="AL466" s="111"/>
      <c r="AM466" s="111"/>
      <c r="AN466" s="111"/>
      <c r="AO466" s="111"/>
      <c r="AP466" s="111"/>
      <c r="AQ466" s="111"/>
      <c r="AR466" s="111"/>
      <c r="AS466" s="111"/>
      <c r="AT466" s="111"/>
      <c r="AU466" s="111"/>
      <c r="AV466" s="112"/>
      <c r="AW466" s="105"/>
      <c r="AX466" s="111"/>
      <c r="AY466" s="104"/>
      <c r="AZ466" s="104"/>
      <c r="BA466" s="107"/>
      <c r="BB466" s="105"/>
      <c r="BC466" s="104"/>
      <c r="BD466" s="104"/>
      <c r="BE466" s="104"/>
      <c r="BF466" s="104"/>
      <c r="BG466" s="104"/>
      <c r="BH466" s="98"/>
      <c r="BI466" s="98"/>
      <c r="BJ466" s="98"/>
      <c r="BK466" s="98"/>
      <c r="BL466" s="98"/>
      <c r="BM466" s="98"/>
      <c r="BN466" s="98"/>
      <c r="BO466" s="98"/>
      <c r="BS466" s="98"/>
      <c r="BT466" s="98"/>
    </row>
    <row r="467" spans="1:72">
      <c r="A467" s="102"/>
      <c r="B467" s="102"/>
      <c r="C467" s="103"/>
      <c r="D467" s="103"/>
      <c r="E467" s="102"/>
      <c r="F467" s="102"/>
      <c r="G467" s="102"/>
      <c r="H467" s="102"/>
      <c r="I467" s="102"/>
      <c r="J467" s="103"/>
      <c r="K467" s="111"/>
      <c r="L467" s="111"/>
      <c r="M467" s="111"/>
      <c r="N467" s="111"/>
      <c r="O467" s="111"/>
      <c r="P467" s="111"/>
      <c r="Q467" s="111"/>
      <c r="R467" s="106"/>
      <c r="S467" s="105"/>
      <c r="T467" s="111"/>
      <c r="U467" s="111"/>
      <c r="V467" s="111"/>
      <c r="W467" s="111"/>
      <c r="X467" s="111"/>
      <c r="Y467" s="111"/>
      <c r="Z467" s="111"/>
      <c r="AA467" s="111"/>
      <c r="AB467" s="111"/>
      <c r="AC467" s="111"/>
      <c r="AD467" s="111"/>
      <c r="AE467" s="111"/>
      <c r="AF467" s="111"/>
      <c r="AG467" s="111"/>
      <c r="AH467" s="111"/>
      <c r="AI467" s="111"/>
      <c r="AJ467" s="111"/>
      <c r="AK467" s="111"/>
      <c r="AL467" s="111"/>
      <c r="AM467" s="111"/>
      <c r="AN467" s="111"/>
      <c r="AO467" s="111"/>
      <c r="AP467" s="111"/>
      <c r="AQ467" s="111"/>
      <c r="AR467" s="111"/>
      <c r="AS467" s="111"/>
      <c r="AT467" s="111"/>
      <c r="AU467" s="111"/>
      <c r="AV467" s="112"/>
      <c r="AW467" s="105"/>
      <c r="AX467" s="111"/>
      <c r="AY467" s="104"/>
      <c r="AZ467" s="104"/>
      <c r="BA467" s="105"/>
      <c r="BB467" s="105"/>
      <c r="BC467" s="105"/>
      <c r="BD467" s="105"/>
      <c r="BE467" s="105"/>
      <c r="BF467" s="105"/>
      <c r="BG467" s="105"/>
    </row>
    <row r="468" spans="1:72">
      <c r="A468" s="102"/>
      <c r="B468" s="102"/>
      <c r="C468" s="103"/>
      <c r="D468" s="103"/>
      <c r="E468" s="102"/>
      <c r="F468" s="102"/>
      <c r="G468" s="102"/>
      <c r="H468" s="102"/>
      <c r="I468" s="102"/>
      <c r="J468" s="103"/>
      <c r="K468" s="111"/>
      <c r="L468" s="111"/>
      <c r="M468" s="111"/>
      <c r="N468" s="111"/>
      <c r="O468" s="111"/>
      <c r="P468" s="111"/>
      <c r="Q468" s="111"/>
      <c r="R468" s="105"/>
      <c r="S468" s="105"/>
      <c r="T468" s="111"/>
      <c r="U468" s="111"/>
      <c r="V468" s="111"/>
      <c r="W468" s="111"/>
      <c r="X468" s="111"/>
      <c r="Y468" s="111"/>
      <c r="Z468" s="111"/>
      <c r="AA468" s="111"/>
      <c r="AB468" s="111"/>
      <c r="AC468" s="111"/>
      <c r="AD468" s="111"/>
      <c r="AE468" s="111"/>
      <c r="AF468" s="111"/>
      <c r="AG468" s="111"/>
      <c r="AH468" s="111"/>
      <c r="AI468" s="111"/>
      <c r="AJ468" s="111"/>
      <c r="AK468" s="111"/>
      <c r="AL468" s="111"/>
      <c r="AM468" s="111"/>
      <c r="AN468" s="111"/>
      <c r="AO468" s="111"/>
      <c r="AP468" s="111"/>
      <c r="AQ468" s="111"/>
      <c r="AR468" s="111"/>
      <c r="AS468" s="111"/>
      <c r="AT468" s="111"/>
      <c r="AU468" s="111"/>
      <c r="AV468" s="105"/>
      <c r="AW468" s="105"/>
      <c r="AX468" s="111"/>
      <c r="AY468" s="104"/>
      <c r="AZ468" s="104"/>
      <c r="BA468" s="107"/>
      <c r="BB468" s="105"/>
      <c r="BC468" s="104"/>
      <c r="BD468" s="104"/>
      <c r="BE468" s="104"/>
      <c r="BF468" s="104"/>
      <c r="BG468" s="104"/>
      <c r="BH468" s="98"/>
      <c r="BI468" s="98"/>
      <c r="BJ468" s="98"/>
      <c r="BK468" s="98"/>
      <c r="BL468" s="98"/>
      <c r="BM468" s="98"/>
      <c r="BN468" s="98"/>
      <c r="BO468" s="98"/>
      <c r="BS468" s="98"/>
      <c r="BT468" s="98"/>
    </row>
    <row r="469" spans="1:72">
      <c r="A469" s="102"/>
      <c r="B469" s="102"/>
      <c r="C469" s="103"/>
      <c r="D469" s="103"/>
      <c r="E469" s="102"/>
      <c r="F469" s="102"/>
      <c r="G469" s="102"/>
      <c r="H469" s="102"/>
      <c r="I469" s="102"/>
      <c r="J469" s="103"/>
      <c r="K469" s="111"/>
      <c r="L469" s="111"/>
      <c r="M469" s="111"/>
      <c r="N469" s="111"/>
      <c r="O469" s="111"/>
      <c r="P469" s="111"/>
      <c r="Q469" s="111"/>
      <c r="R469" s="106"/>
      <c r="S469" s="105"/>
      <c r="T469" s="111"/>
      <c r="U469" s="111"/>
      <c r="V469" s="111"/>
      <c r="W469" s="111"/>
      <c r="X469" s="111"/>
      <c r="Y469" s="111"/>
      <c r="Z469" s="111"/>
      <c r="AA469" s="111"/>
      <c r="AB469" s="111"/>
      <c r="AC469" s="111"/>
      <c r="AD469" s="111"/>
      <c r="AE469" s="111"/>
      <c r="AF469" s="111"/>
      <c r="AG469" s="111"/>
      <c r="AH469" s="111"/>
      <c r="AI469" s="111"/>
      <c r="AJ469" s="111"/>
      <c r="AK469" s="111"/>
      <c r="AL469" s="111"/>
      <c r="AM469" s="111"/>
      <c r="AN469" s="111"/>
      <c r="AO469" s="111"/>
      <c r="AP469" s="111"/>
      <c r="AQ469" s="111"/>
      <c r="AR469" s="111"/>
      <c r="AS469" s="111"/>
      <c r="AT469" s="111"/>
      <c r="AU469" s="111"/>
      <c r="AV469" s="112"/>
      <c r="AW469" s="105"/>
      <c r="AX469" s="111"/>
      <c r="AY469" s="104"/>
      <c r="AZ469" s="104"/>
      <c r="BA469" s="107"/>
      <c r="BB469" s="105"/>
      <c r="BC469" s="104"/>
      <c r="BD469" s="104"/>
      <c r="BE469" s="104"/>
      <c r="BF469" s="104"/>
      <c r="BG469" s="104"/>
      <c r="BS469" s="98"/>
      <c r="BT469" s="98"/>
    </row>
    <row r="470" spans="1:72">
      <c r="A470" s="102"/>
      <c r="B470" s="102"/>
      <c r="C470" s="103"/>
      <c r="D470" s="103"/>
      <c r="E470" s="102"/>
      <c r="F470" s="102"/>
      <c r="G470" s="102"/>
      <c r="H470" s="102"/>
      <c r="I470" s="102"/>
      <c r="J470" s="103"/>
      <c r="K470" s="111"/>
      <c r="L470" s="111"/>
      <c r="M470" s="111"/>
      <c r="N470" s="111"/>
      <c r="O470" s="111"/>
      <c r="P470" s="111"/>
      <c r="Q470" s="111"/>
      <c r="R470" s="106"/>
      <c r="S470" s="105"/>
      <c r="T470" s="111"/>
      <c r="U470" s="111"/>
      <c r="V470" s="111"/>
      <c r="W470" s="111"/>
      <c r="X470" s="111"/>
      <c r="Y470" s="111"/>
      <c r="Z470" s="111"/>
      <c r="AA470" s="111"/>
      <c r="AB470" s="111"/>
      <c r="AC470" s="111"/>
      <c r="AD470" s="111"/>
      <c r="AE470" s="111"/>
      <c r="AF470" s="111"/>
      <c r="AG470" s="111"/>
      <c r="AH470" s="111"/>
      <c r="AI470" s="111"/>
      <c r="AJ470" s="111"/>
      <c r="AK470" s="111"/>
      <c r="AL470" s="111"/>
      <c r="AM470" s="111"/>
      <c r="AN470" s="111"/>
      <c r="AO470" s="111"/>
      <c r="AP470" s="111"/>
      <c r="AQ470" s="111"/>
      <c r="AR470" s="111"/>
      <c r="AS470" s="111"/>
      <c r="AT470" s="111"/>
      <c r="AU470" s="111"/>
      <c r="AV470" s="112"/>
      <c r="AW470" s="105"/>
      <c r="AX470" s="111"/>
      <c r="AY470" s="105"/>
      <c r="AZ470" s="105"/>
      <c r="BA470" s="105"/>
      <c r="BB470" s="107"/>
      <c r="BC470" s="104"/>
      <c r="BD470" s="104"/>
      <c r="BE470" s="104"/>
      <c r="BF470" s="104"/>
      <c r="BG470" s="104"/>
    </row>
    <row r="471" spans="1:72">
      <c r="A471" s="102"/>
      <c r="B471" s="102"/>
      <c r="C471" s="103"/>
      <c r="D471" s="103"/>
      <c r="E471" s="102"/>
      <c r="F471" s="102"/>
      <c r="G471" s="102"/>
      <c r="H471" s="102"/>
      <c r="I471" s="102"/>
      <c r="J471" s="103"/>
      <c r="K471" s="111"/>
      <c r="L471" s="111"/>
      <c r="M471" s="111"/>
      <c r="N471" s="111"/>
      <c r="O471" s="111"/>
      <c r="P471" s="105"/>
      <c r="Q471" s="111"/>
      <c r="R471" s="106"/>
      <c r="S471" s="105"/>
      <c r="T471" s="111"/>
      <c r="U471" s="111"/>
      <c r="V471" s="111"/>
      <c r="W471" s="111"/>
      <c r="X471" s="111"/>
      <c r="Y471" s="111"/>
      <c r="Z471" s="111"/>
      <c r="AA471" s="111"/>
      <c r="AB471" s="111"/>
      <c r="AC471" s="111"/>
      <c r="AD471" s="111"/>
      <c r="AE471" s="111"/>
      <c r="AF471" s="111"/>
      <c r="AG471" s="111"/>
      <c r="AH471" s="111"/>
      <c r="AI471" s="111"/>
      <c r="AJ471" s="111"/>
      <c r="AK471" s="111"/>
      <c r="AL471" s="111"/>
      <c r="AM471" s="111"/>
      <c r="AN471" s="111"/>
      <c r="AO471" s="111"/>
      <c r="AP471" s="111"/>
      <c r="AQ471" s="111"/>
      <c r="AR471" s="111"/>
      <c r="AS471" s="111"/>
      <c r="AT471" s="111"/>
      <c r="AU471" s="111"/>
      <c r="AV471" s="112"/>
      <c r="AW471" s="105"/>
      <c r="AX471" s="111"/>
      <c r="AY471" s="104"/>
      <c r="AZ471" s="104"/>
      <c r="BA471" s="105"/>
      <c r="BB471" s="105"/>
      <c r="BC471" s="104"/>
      <c r="BD471" s="104"/>
      <c r="BE471" s="104"/>
      <c r="BF471" s="104"/>
      <c r="BG471" s="104"/>
      <c r="BS471" s="98"/>
      <c r="BT471" s="98"/>
    </row>
    <row r="472" spans="1:72">
      <c r="A472" s="102"/>
      <c r="B472" s="102"/>
      <c r="C472" s="103"/>
      <c r="D472" s="103"/>
      <c r="E472" s="102"/>
      <c r="F472" s="102"/>
      <c r="G472" s="102"/>
      <c r="H472" s="102"/>
      <c r="I472" s="102"/>
      <c r="J472" s="103"/>
      <c r="K472" s="111"/>
      <c r="L472" s="111"/>
      <c r="M472" s="111"/>
      <c r="N472" s="111"/>
      <c r="O472" s="111"/>
      <c r="P472" s="111"/>
      <c r="Q472" s="111"/>
      <c r="R472" s="106"/>
      <c r="S472" s="105"/>
      <c r="T472" s="111"/>
      <c r="U472" s="111"/>
      <c r="V472" s="111"/>
      <c r="W472" s="111"/>
      <c r="X472" s="111"/>
      <c r="Y472" s="111"/>
      <c r="Z472" s="111"/>
      <c r="AA472" s="111"/>
      <c r="AB472" s="111"/>
      <c r="AC472" s="111"/>
      <c r="AD472" s="111"/>
      <c r="AE472" s="111"/>
      <c r="AF472" s="111"/>
      <c r="AG472" s="111"/>
      <c r="AH472" s="111"/>
      <c r="AI472" s="111"/>
      <c r="AJ472" s="111"/>
      <c r="AK472" s="111"/>
      <c r="AL472" s="111"/>
      <c r="AM472" s="111"/>
      <c r="AN472" s="111"/>
      <c r="AO472" s="111"/>
      <c r="AP472" s="111"/>
      <c r="AQ472" s="111"/>
      <c r="AR472" s="111"/>
      <c r="AS472" s="111"/>
      <c r="AT472" s="111"/>
      <c r="AU472" s="111"/>
      <c r="AV472" s="112"/>
      <c r="AW472" s="105"/>
      <c r="AX472" s="111"/>
      <c r="AY472" s="104"/>
      <c r="AZ472" s="104"/>
      <c r="BA472" s="107"/>
      <c r="BB472" s="105"/>
      <c r="BC472" s="104"/>
      <c r="BD472" s="104"/>
      <c r="BE472" s="104"/>
      <c r="BF472" s="104"/>
      <c r="BG472" s="104"/>
      <c r="BH472" s="98"/>
      <c r="BI472" s="98"/>
      <c r="BJ472" s="98"/>
      <c r="BK472" s="98"/>
      <c r="BL472" s="98"/>
      <c r="BM472" s="98"/>
      <c r="BN472" s="98"/>
      <c r="BO472" s="98"/>
      <c r="BS472" s="98"/>
      <c r="BT472" s="98"/>
    </row>
    <row r="473" spans="1:72">
      <c r="A473" s="102"/>
      <c r="B473" s="102"/>
      <c r="C473" s="103"/>
      <c r="D473" s="103"/>
      <c r="E473" s="102"/>
      <c r="F473" s="102"/>
      <c r="G473" s="102"/>
      <c r="H473" s="102"/>
      <c r="I473" s="102"/>
      <c r="J473" s="103"/>
      <c r="K473" s="111"/>
      <c r="L473" s="111"/>
      <c r="M473" s="111"/>
      <c r="N473" s="111"/>
      <c r="O473" s="111"/>
      <c r="P473" s="111"/>
      <c r="Q473" s="111"/>
      <c r="R473" s="105"/>
      <c r="S473" s="105"/>
      <c r="T473" s="111"/>
      <c r="U473" s="111"/>
      <c r="V473" s="111"/>
      <c r="W473" s="111"/>
      <c r="X473" s="111"/>
      <c r="Y473" s="111"/>
      <c r="Z473" s="111"/>
      <c r="AA473" s="111"/>
      <c r="AB473" s="111"/>
      <c r="AC473" s="111"/>
      <c r="AD473" s="111"/>
      <c r="AE473" s="111"/>
      <c r="AF473" s="111"/>
      <c r="AG473" s="111"/>
      <c r="AH473" s="111"/>
      <c r="AI473" s="111"/>
      <c r="AJ473" s="111"/>
      <c r="AK473" s="111"/>
      <c r="AL473" s="111"/>
      <c r="AM473" s="111"/>
      <c r="AN473" s="111"/>
      <c r="AO473" s="111"/>
      <c r="AP473" s="111"/>
      <c r="AQ473" s="111"/>
      <c r="AR473" s="111"/>
      <c r="AS473" s="111"/>
      <c r="AT473" s="111"/>
      <c r="AU473" s="111"/>
      <c r="AV473" s="105"/>
      <c r="AW473" s="105"/>
      <c r="AX473" s="111"/>
      <c r="AY473" s="104"/>
      <c r="AZ473" s="104"/>
      <c r="BA473" s="105"/>
      <c r="BB473" s="105"/>
      <c r="BC473" s="104"/>
      <c r="BD473" s="104"/>
      <c r="BE473" s="104"/>
      <c r="BF473" s="104"/>
      <c r="BG473" s="104"/>
    </row>
    <row r="474" spans="1:72">
      <c r="A474" s="102"/>
      <c r="B474" s="102"/>
      <c r="C474" s="103"/>
      <c r="D474" s="103"/>
      <c r="E474" s="102"/>
      <c r="F474" s="102"/>
      <c r="G474" s="102"/>
      <c r="H474" s="102"/>
      <c r="I474" s="102"/>
      <c r="J474" s="103"/>
      <c r="K474" s="111"/>
      <c r="L474" s="111"/>
      <c r="M474" s="111"/>
      <c r="N474" s="105"/>
      <c r="O474" s="111"/>
      <c r="P474" s="111"/>
      <c r="Q474" s="111"/>
      <c r="R474" s="106"/>
      <c r="S474" s="106"/>
      <c r="T474" s="111"/>
      <c r="U474" s="111"/>
      <c r="V474" s="111"/>
      <c r="W474" s="111"/>
      <c r="X474" s="111"/>
      <c r="Y474" s="111"/>
      <c r="Z474" s="111"/>
      <c r="AA474" s="111"/>
      <c r="AB474" s="111"/>
      <c r="AC474" s="111"/>
      <c r="AD474" s="111"/>
      <c r="AE474" s="111"/>
      <c r="AF474" s="111"/>
      <c r="AG474" s="111"/>
      <c r="AH474" s="111"/>
      <c r="AI474" s="111"/>
      <c r="AJ474" s="111"/>
      <c r="AK474" s="111"/>
      <c r="AL474" s="111"/>
      <c r="AM474" s="111"/>
      <c r="AN474" s="111"/>
      <c r="AO474" s="111"/>
      <c r="AP474" s="111"/>
      <c r="AQ474" s="111"/>
      <c r="AR474" s="111"/>
      <c r="AS474" s="111"/>
      <c r="AT474" s="111"/>
      <c r="AU474" s="111"/>
      <c r="AV474" s="112"/>
      <c r="AW474" s="112"/>
      <c r="AX474" s="111"/>
      <c r="AY474" s="105"/>
      <c r="AZ474" s="105"/>
      <c r="BA474" s="107"/>
      <c r="BB474" s="105"/>
      <c r="BC474" s="105"/>
      <c r="BD474" s="105"/>
      <c r="BE474" s="105"/>
      <c r="BF474" s="105"/>
      <c r="BG474" s="105"/>
      <c r="BS474" s="98"/>
      <c r="BT474" s="98"/>
    </row>
    <row r="475" spans="1:72">
      <c r="A475" s="102"/>
      <c r="B475" s="102"/>
      <c r="C475" s="103"/>
      <c r="D475" s="103"/>
      <c r="E475" s="102"/>
      <c r="F475" s="102"/>
      <c r="G475" s="102"/>
      <c r="H475" s="102"/>
      <c r="I475" s="102"/>
      <c r="J475" s="103"/>
      <c r="K475" s="105"/>
      <c r="L475" s="105"/>
      <c r="M475" s="105"/>
      <c r="N475" s="111"/>
      <c r="O475" s="111"/>
      <c r="P475" s="105"/>
      <c r="Q475" s="105"/>
      <c r="R475" s="105"/>
      <c r="S475" s="105"/>
      <c r="T475" s="105"/>
      <c r="U475" s="105"/>
      <c r="V475" s="105"/>
      <c r="W475" s="105"/>
      <c r="X475" s="105"/>
      <c r="Y475" s="105"/>
      <c r="Z475" s="105"/>
      <c r="AA475" s="105"/>
      <c r="AB475" s="105"/>
      <c r="AC475" s="105"/>
      <c r="AD475" s="105"/>
      <c r="AE475" s="105"/>
      <c r="AF475" s="105"/>
      <c r="AG475" s="105"/>
      <c r="AH475" s="105"/>
      <c r="AI475" s="105"/>
      <c r="AJ475" s="105"/>
      <c r="AK475" s="105"/>
      <c r="AL475" s="105"/>
      <c r="AM475" s="105"/>
      <c r="AN475" s="105"/>
      <c r="AO475" s="105"/>
      <c r="AP475" s="105"/>
      <c r="AQ475" s="105"/>
      <c r="AR475" s="105"/>
      <c r="AS475" s="105"/>
      <c r="AT475" s="105"/>
      <c r="AU475" s="105"/>
      <c r="AV475" s="105"/>
      <c r="AW475" s="105"/>
      <c r="AX475" s="105"/>
      <c r="AY475" s="104"/>
      <c r="AZ475" s="104"/>
      <c r="BA475" s="105"/>
      <c r="BB475" s="105"/>
      <c r="BC475" s="104"/>
      <c r="BD475" s="104"/>
      <c r="BE475" s="104"/>
      <c r="BF475" s="104"/>
      <c r="BG475" s="104"/>
      <c r="BS475" s="98"/>
      <c r="BT475" s="98"/>
    </row>
    <row r="476" spans="1:72">
      <c r="A476" s="102"/>
      <c r="B476" s="102"/>
      <c r="C476" s="103"/>
      <c r="D476" s="103"/>
      <c r="E476" s="102"/>
      <c r="F476" s="102"/>
      <c r="G476" s="102"/>
      <c r="H476" s="102"/>
      <c r="I476" s="102"/>
      <c r="J476" s="103"/>
      <c r="K476" s="111"/>
      <c r="L476" s="111"/>
      <c r="M476" s="111"/>
      <c r="N476" s="111"/>
      <c r="O476" s="111"/>
      <c r="P476" s="111"/>
      <c r="Q476" s="111"/>
      <c r="R476" s="106"/>
      <c r="S476" s="105"/>
      <c r="T476" s="111"/>
      <c r="U476" s="111"/>
      <c r="V476" s="111"/>
      <c r="W476" s="111"/>
      <c r="X476" s="111"/>
      <c r="Y476" s="111"/>
      <c r="Z476" s="111"/>
      <c r="AA476" s="111"/>
      <c r="AB476" s="111"/>
      <c r="AC476" s="111"/>
      <c r="AD476" s="111"/>
      <c r="AE476" s="111"/>
      <c r="AF476" s="111"/>
      <c r="AG476" s="111"/>
      <c r="AH476" s="111"/>
      <c r="AI476" s="111"/>
      <c r="AJ476" s="111"/>
      <c r="AK476" s="111"/>
      <c r="AL476" s="111"/>
      <c r="AM476" s="111"/>
      <c r="AN476" s="111"/>
      <c r="AO476" s="111"/>
      <c r="AP476" s="111"/>
      <c r="AQ476" s="111"/>
      <c r="AR476" s="111"/>
      <c r="AS476" s="111"/>
      <c r="AT476" s="111"/>
      <c r="AU476" s="111"/>
      <c r="AV476" s="105"/>
      <c r="AW476" s="105"/>
      <c r="AX476" s="111"/>
      <c r="AY476" s="104"/>
      <c r="AZ476" s="104"/>
      <c r="BA476" s="105"/>
      <c r="BB476" s="105"/>
      <c r="BC476" s="104"/>
      <c r="BD476" s="104"/>
      <c r="BE476" s="104"/>
      <c r="BF476" s="104"/>
      <c r="BG476" s="104"/>
      <c r="BS476" s="98"/>
      <c r="BT476" s="98"/>
    </row>
    <row r="477" spans="1:72">
      <c r="A477" s="102"/>
      <c r="B477" s="102"/>
      <c r="C477" s="103"/>
      <c r="D477" s="103"/>
      <c r="E477" s="102"/>
      <c r="F477" s="102"/>
      <c r="G477" s="102"/>
      <c r="H477" s="102"/>
      <c r="I477" s="102"/>
      <c r="J477" s="103"/>
      <c r="K477" s="111"/>
      <c r="L477" s="111"/>
      <c r="M477" s="111"/>
      <c r="N477" s="105"/>
      <c r="O477" s="105"/>
      <c r="P477" s="105"/>
      <c r="Q477" s="111"/>
      <c r="R477" s="106"/>
      <c r="S477" s="105"/>
      <c r="T477" s="111"/>
      <c r="U477" s="111"/>
      <c r="V477" s="111"/>
      <c r="W477" s="111"/>
      <c r="X477" s="111"/>
      <c r="Y477" s="111"/>
      <c r="Z477" s="111"/>
      <c r="AA477" s="111"/>
      <c r="AB477" s="111"/>
      <c r="AC477" s="111"/>
      <c r="AD477" s="111"/>
      <c r="AE477" s="111"/>
      <c r="AF477" s="111"/>
      <c r="AG477" s="111"/>
      <c r="AH477" s="111"/>
      <c r="AI477" s="111"/>
      <c r="AJ477" s="111"/>
      <c r="AK477" s="111"/>
      <c r="AL477" s="111"/>
      <c r="AM477" s="111"/>
      <c r="AN477" s="111"/>
      <c r="AO477" s="111"/>
      <c r="AP477" s="111"/>
      <c r="AQ477" s="111"/>
      <c r="AR477" s="111"/>
      <c r="AS477" s="111"/>
      <c r="AT477" s="111"/>
      <c r="AU477" s="111"/>
      <c r="AV477" s="112"/>
      <c r="AW477" s="105"/>
      <c r="AX477" s="111"/>
      <c r="AY477" s="104"/>
      <c r="AZ477" s="104"/>
      <c r="BA477" s="105"/>
      <c r="BB477" s="105"/>
      <c r="BC477" s="104"/>
      <c r="BD477" s="104"/>
      <c r="BE477" s="104"/>
      <c r="BF477" s="104"/>
      <c r="BG477" s="104"/>
      <c r="BS477" s="98"/>
      <c r="BT477" s="98"/>
    </row>
    <row r="478" spans="1:72">
      <c r="A478" s="102"/>
      <c r="B478" s="102"/>
      <c r="C478" s="103"/>
      <c r="D478" s="103"/>
      <c r="E478" s="102"/>
      <c r="F478" s="102"/>
      <c r="G478" s="102"/>
      <c r="H478" s="102"/>
      <c r="I478" s="102"/>
      <c r="J478" s="103"/>
      <c r="K478" s="111"/>
      <c r="L478" s="111"/>
      <c r="M478" s="111"/>
      <c r="N478" s="105"/>
      <c r="O478" s="105"/>
      <c r="P478" s="111"/>
      <c r="Q478" s="111"/>
      <c r="R478" s="105"/>
      <c r="S478" s="105"/>
      <c r="T478" s="111"/>
      <c r="U478" s="111"/>
      <c r="V478" s="111"/>
      <c r="W478" s="111"/>
      <c r="X478" s="111"/>
      <c r="Y478" s="111"/>
      <c r="Z478" s="111"/>
      <c r="AA478" s="111"/>
      <c r="AB478" s="111"/>
      <c r="AC478" s="111"/>
      <c r="AD478" s="111"/>
      <c r="AE478" s="111"/>
      <c r="AF478" s="111"/>
      <c r="AG478" s="111"/>
      <c r="AH478" s="111"/>
      <c r="AI478" s="111"/>
      <c r="AJ478" s="111"/>
      <c r="AK478" s="111"/>
      <c r="AL478" s="111"/>
      <c r="AM478" s="111"/>
      <c r="AN478" s="111"/>
      <c r="AO478" s="111"/>
      <c r="AP478" s="111"/>
      <c r="AQ478" s="111"/>
      <c r="AR478" s="111"/>
      <c r="AS478" s="111"/>
      <c r="AT478" s="111"/>
      <c r="AU478" s="111"/>
      <c r="AV478" s="105"/>
      <c r="AW478" s="105"/>
      <c r="AX478" s="111"/>
      <c r="AY478" s="104"/>
      <c r="AZ478" s="104"/>
      <c r="BA478" s="107"/>
      <c r="BB478" s="105"/>
      <c r="BC478" s="105"/>
      <c r="BD478" s="105"/>
      <c r="BE478" s="105"/>
      <c r="BF478" s="105"/>
      <c r="BG478" s="105"/>
      <c r="BS478" s="98"/>
      <c r="BT478" s="98"/>
    </row>
    <row r="479" spans="1:72">
      <c r="A479" s="102"/>
      <c r="B479" s="102"/>
      <c r="C479" s="103"/>
      <c r="D479" s="103"/>
      <c r="E479" s="102"/>
      <c r="F479" s="102"/>
      <c r="G479" s="102"/>
      <c r="H479" s="102"/>
      <c r="I479" s="102"/>
      <c r="J479" s="103"/>
      <c r="K479" s="111"/>
      <c r="L479" s="111"/>
      <c r="M479" s="111"/>
      <c r="N479" s="111"/>
      <c r="O479" s="111"/>
      <c r="P479" s="111"/>
      <c r="Q479" s="111"/>
      <c r="R479" s="106"/>
      <c r="S479" s="105"/>
      <c r="T479" s="111"/>
      <c r="U479" s="111"/>
      <c r="V479" s="111"/>
      <c r="W479" s="111"/>
      <c r="X479" s="111"/>
      <c r="Y479" s="111"/>
      <c r="Z479" s="111"/>
      <c r="AA479" s="111"/>
      <c r="AB479" s="111"/>
      <c r="AC479" s="111"/>
      <c r="AD479" s="111"/>
      <c r="AE479" s="111"/>
      <c r="AF479" s="111"/>
      <c r="AG479" s="111"/>
      <c r="AH479" s="111"/>
      <c r="AI479" s="111"/>
      <c r="AJ479" s="111"/>
      <c r="AK479" s="111"/>
      <c r="AL479" s="111"/>
      <c r="AM479" s="111"/>
      <c r="AN479" s="111"/>
      <c r="AO479" s="111"/>
      <c r="AP479" s="111"/>
      <c r="AQ479" s="111"/>
      <c r="AR479" s="111"/>
      <c r="AS479" s="111"/>
      <c r="AT479" s="111"/>
      <c r="AU479" s="111"/>
      <c r="AV479" s="112"/>
      <c r="AW479" s="105"/>
      <c r="AX479" s="111"/>
      <c r="AY479" s="104"/>
      <c r="AZ479" s="104"/>
      <c r="BA479" s="107"/>
      <c r="BB479" s="105"/>
      <c r="BC479" s="104"/>
      <c r="BD479" s="104"/>
      <c r="BE479" s="104"/>
      <c r="BF479" s="104"/>
      <c r="BG479" s="104"/>
    </row>
    <row r="480" spans="1:72">
      <c r="A480" s="102"/>
      <c r="B480" s="102"/>
      <c r="C480" s="103"/>
      <c r="D480" s="103"/>
      <c r="E480" s="102"/>
      <c r="F480" s="102"/>
      <c r="G480" s="102"/>
      <c r="H480" s="102"/>
      <c r="I480" s="102"/>
      <c r="J480" s="103"/>
      <c r="K480" s="111"/>
      <c r="L480" s="111"/>
      <c r="M480" s="111"/>
      <c r="N480" s="111"/>
      <c r="O480" s="111"/>
      <c r="P480" s="111"/>
      <c r="Q480" s="111"/>
      <c r="R480" s="106"/>
      <c r="S480" s="105"/>
      <c r="T480" s="111"/>
      <c r="U480" s="111"/>
      <c r="V480" s="111"/>
      <c r="W480" s="111"/>
      <c r="X480" s="111"/>
      <c r="Y480" s="111"/>
      <c r="Z480" s="111"/>
      <c r="AA480" s="111"/>
      <c r="AB480" s="111"/>
      <c r="AC480" s="111"/>
      <c r="AD480" s="111"/>
      <c r="AE480" s="111"/>
      <c r="AF480" s="111"/>
      <c r="AG480" s="111"/>
      <c r="AH480" s="111"/>
      <c r="AI480" s="111"/>
      <c r="AJ480" s="111"/>
      <c r="AK480" s="111"/>
      <c r="AL480" s="111"/>
      <c r="AM480" s="111"/>
      <c r="AN480" s="111"/>
      <c r="AO480" s="111"/>
      <c r="AP480" s="111"/>
      <c r="AQ480" s="111"/>
      <c r="AR480" s="111"/>
      <c r="AS480" s="111"/>
      <c r="AT480" s="111"/>
      <c r="AU480" s="111"/>
      <c r="AV480" s="105"/>
      <c r="AW480" s="105"/>
      <c r="AX480" s="111"/>
      <c r="AY480" s="104"/>
      <c r="AZ480" s="104"/>
      <c r="BA480" s="107"/>
      <c r="BB480" s="105"/>
      <c r="BC480" s="104"/>
      <c r="BD480" s="104"/>
      <c r="BE480" s="104"/>
      <c r="BF480" s="104"/>
      <c r="BG480" s="104"/>
      <c r="BS480" s="98"/>
      <c r="BT480" s="98"/>
    </row>
    <row r="481" spans="1:72">
      <c r="A481" s="102"/>
      <c r="B481" s="102"/>
      <c r="C481" s="103"/>
      <c r="D481" s="103"/>
      <c r="E481" s="102"/>
      <c r="F481" s="102"/>
      <c r="G481" s="102"/>
      <c r="H481" s="102"/>
      <c r="I481" s="102"/>
      <c r="J481" s="103"/>
      <c r="K481" s="111"/>
      <c r="L481" s="111"/>
      <c r="M481" s="111"/>
      <c r="N481" s="105"/>
      <c r="O481" s="105"/>
      <c r="P481" s="111"/>
      <c r="Q481" s="105"/>
      <c r="R481" s="105"/>
      <c r="S481" s="105"/>
      <c r="T481" s="105"/>
      <c r="U481" s="105"/>
      <c r="V481" s="105"/>
      <c r="W481" s="105"/>
      <c r="X481" s="105"/>
      <c r="Y481" s="105"/>
      <c r="Z481" s="105"/>
      <c r="AA481" s="105"/>
      <c r="AB481" s="105"/>
      <c r="AC481" s="105"/>
      <c r="AD481" s="105"/>
      <c r="AE481" s="105"/>
      <c r="AF481" s="105"/>
      <c r="AG481" s="105"/>
      <c r="AH481" s="105"/>
      <c r="AI481" s="105"/>
      <c r="AJ481" s="105"/>
      <c r="AK481" s="105"/>
      <c r="AL481" s="111"/>
      <c r="AM481" s="111"/>
      <c r="AN481" s="111"/>
      <c r="AO481" s="111"/>
      <c r="AP481" s="111"/>
      <c r="AQ481" s="105"/>
      <c r="AR481" s="105"/>
      <c r="AS481" s="111"/>
      <c r="AT481" s="111"/>
      <c r="AU481" s="111"/>
      <c r="AV481" s="112"/>
      <c r="AW481" s="105"/>
      <c r="AX481" s="111"/>
      <c r="AY481" s="104"/>
      <c r="AZ481" s="104"/>
      <c r="BA481" s="105"/>
      <c r="BB481" s="105"/>
      <c r="BC481" s="104"/>
      <c r="BD481" s="104"/>
      <c r="BE481" s="104"/>
      <c r="BF481" s="104"/>
      <c r="BG481" s="104"/>
    </row>
    <row r="482" spans="1:72">
      <c r="A482" s="102"/>
      <c r="B482" s="102"/>
      <c r="C482" s="103"/>
      <c r="D482" s="103"/>
      <c r="E482" s="102"/>
      <c r="F482" s="102"/>
      <c r="G482" s="102"/>
      <c r="H482" s="102"/>
      <c r="I482" s="102"/>
      <c r="J482" s="103"/>
      <c r="K482" s="111"/>
      <c r="L482" s="111"/>
      <c r="M482" s="111"/>
      <c r="N482" s="111"/>
      <c r="O482" s="111"/>
      <c r="P482" s="111"/>
      <c r="Q482" s="111"/>
      <c r="R482" s="106"/>
      <c r="S482" s="105"/>
      <c r="T482" s="111"/>
      <c r="U482" s="111"/>
      <c r="V482" s="111"/>
      <c r="W482" s="111"/>
      <c r="X482" s="111"/>
      <c r="Y482" s="111"/>
      <c r="Z482" s="111"/>
      <c r="AA482" s="111"/>
      <c r="AB482" s="111"/>
      <c r="AC482" s="111"/>
      <c r="AD482" s="111"/>
      <c r="AE482" s="111"/>
      <c r="AF482" s="111"/>
      <c r="AG482" s="111"/>
      <c r="AH482" s="111"/>
      <c r="AI482" s="111"/>
      <c r="AJ482" s="111"/>
      <c r="AK482" s="111"/>
      <c r="AL482" s="111"/>
      <c r="AM482" s="111"/>
      <c r="AN482" s="111"/>
      <c r="AO482" s="111"/>
      <c r="AP482" s="111"/>
      <c r="AQ482" s="111"/>
      <c r="AR482" s="111"/>
      <c r="AS482" s="111"/>
      <c r="AT482" s="111"/>
      <c r="AU482" s="111"/>
      <c r="AV482" s="112"/>
      <c r="AW482" s="105"/>
      <c r="AX482" s="111"/>
      <c r="AY482" s="104"/>
      <c r="AZ482" s="104"/>
      <c r="BA482" s="105"/>
      <c r="BB482" s="105"/>
      <c r="BC482" s="104"/>
      <c r="BD482" s="104"/>
      <c r="BE482" s="104"/>
      <c r="BF482" s="104"/>
      <c r="BG482" s="104"/>
      <c r="BH482" s="98"/>
      <c r="BI482" s="98"/>
      <c r="BJ482" s="98"/>
      <c r="BK482" s="98"/>
      <c r="BL482" s="98"/>
      <c r="BM482" s="98"/>
      <c r="BN482" s="98"/>
      <c r="BO482" s="98"/>
      <c r="BS482" s="98"/>
      <c r="BT482" s="98"/>
    </row>
    <row r="483" spans="1:72">
      <c r="A483" s="102"/>
      <c r="B483" s="102"/>
      <c r="C483" s="103"/>
      <c r="D483" s="103"/>
      <c r="E483" s="102"/>
      <c r="F483" s="102"/>
      <c r="G483" s="102"/>
      <c r="H483" s="102"/>
      <c r="I483" s="102"/>
      <c r="J483" s="103"/>
      <c r="K483" s="111"/>
      <c r="L483" s="111"/>
      <c r="M483" s="111"/>
      <c r="N483" s="111"/>
      <c r="O483" s="111"/>
      <c r="P483" s="111"/>
      <c r="Q483" s="111"/>
      <c r="R483" s="105"/>
      <c r="S483" s="105"/>
      <c r="T483" s="111"/>
      <c r="U483" s="111"/>
      <c r="V483" s="111"/>
      <c r="W483" s="111"/>
      <c r="X483" s="111"/>
      <c r="Y483" s="111"/>
      <c r="Z483" s="111"/>
      <c r="AA483" s="111"/>
      <c r="AB483" s="111"/>
      <c r="AC483" s="111"/>
      <c r="AD483" s="111"/>
      <c r="AE483" s="111"/>
      <c r="AF483" s="111"/>
      <c r="AG483" s="111"/>
      <c r="AH483" s="111"/>
      <c r="AI483" s="111"/>
      <c r="AJ483" s="111"/>
      <c r="AK483" s="111"/>
      <c r="AL483" s="111"/>
      <c r="AM483" s="111"/>
      <c r="AN483" s="111"/>
      <c r="AO483" s="111"/>
      <c r="AP483" s="111"/>
      <c r="AQ483" s="111"/>
      <c r="AR483" s="111"/>
      <c r="AS483" s="111"/>
      <c r="AT483" s="111"/>
      <c r="AU483" s="111"/>
      <c r="AV483" s="105"/>
      <c r="AW483" s="105"/>
      <c r="AX483" s="111"/>
      <c r="AY483" s="104"/>
      <c r="AZ483" s="104"/>
      <c r="BA483" s="107"/>
      <c r="BB483" s="105"/>
      <c r="BC483" s="104"/>
      <c r="BD483" s="104"/>
      <c r="BE483" s="104"/>
      <c r="BF483" s="104"/>
      <c r="BG483" s="104"/>
      <c r="BH483" s="98"/>
      <c r="BI483" s="98"/>
      <c r="BJ483" s="98"/>
      <c r="BK483" s="98"/>
      <c r="BL483" s="98"/>
      <c r="BM483" s="98"/>
      <c r="BN483" s="98"/>
      <c r="BO483" s="98"/>
      <c r="BS483" s="98"/>
      <c r="BT483" s="98"/>
    </row>
    <row r="484" spans="1:72">
      <c r="A484" s="102"/>
      <c r="B484" s="102"/>
      <c r="C484" s="103"/>
      <c r="D484" s="103"/>
      <c r="E484" s="102"/>
      <c r="F484" s="102"/>
      <c r="G484" s="102"/>
      <c r="H484" s="102"/>
      <c r="I484" s="102"/>
      <c r="J484" s="103"/>
      <c r="K484" s="111"/>
      <c r="L484" s="111"/>
      <c r="M484" s="111"/>
      <c r="N484" s="111"/>
      <c r="O484" s="111"/>
      <c r="P484" s="105"/>
      <c r="Q484" s="111"/>
      <c r="R484" s="105"/>
      <c r="S484" s="105"/>
      <c r="T484" s="111"/>
      <c r="U484" s="111"/>
      <c r="V484" s="111"/>
      <c r="W484" s="105"/>
      <c r="X484" s="111"/>
      <c r="Y484" s="111"/>
      <c r="Z484" s="111"/>
      <c r="AA484" s="111"/>
      <c r="AB484" s="111"/>
      <c r="AC484" s="111"/>
      <c r="AD484" s="105"/>
      <c r="AE484" s="111"/>
      <c r="AF484" s="111"/>
      <c r="AG484" s="111"/>
      <c r="AH484" s="111"/>
      <c r="AI484" s="111"/>
      <c r="AJ484" s="111"/>
      <c r="AK484" s="111"/>
      <c r="AL484" s="111"/>
      <c r="AM484" s="111"/>
      <c r="AN484" s="111"/>
      <c r="AO484" s="111"/>
      <c r="AP484" s="111"/>
      <c r="AQ484" s="111"/>
      <c r="AR484" s="111"/>
      <c r="AS484" s="111"/>
      <c r="AT484" s="111"/>
      <c r="AU484" s="111"/>
      <c r="AV484" s="105"/>
      <c r="AW484" s="105"/>
      <c r="AX484" s="111"/>
      <c r="AY484" s="104"/>
      <c r="AZ484" s="104"/>
      <c r="BA484" s="107"/>
      <c r="BB484" s="105"/>
      <c r="BC484" s="104"/>
      <c r="BD484" s="104"/>
      <c r="BE484" s="104"/>
      <c r="BF484" s="104"/>
      <c r="BG484" s="104"/>
      <c r="BS484" s="98"/>
      <c r="BT484" s="98"/>
    </row>
    <row r="485" spans="1:72">
      <c r="A485" s="102"/>
      <c r="B485" s="102"/>
      <c r="C485" s="103"/>
      <c r="D485" s="103"/>
      <c r="E485" s="102"/>
      <c r="F485" s="102"/>
      <c r="G485" s="102"/>
      <c r="H485" s="102"/>
      <c r="I485" s="102"/>
      <c r="J485" s="103"/>
      <c r="K485" s="111"/>
      <c r="L485" s="111"/>
      <c r="M485" s="111"/>
      <c r="N485" s="105"/>
      <c r="O485" s="105"/>
      <c r="P485" s="105"/>
      <c r="Q485" s="105"/>
      <c r="R485" s="105"/>
      <c r="S485" s="105"/>
      <c r="T485" s="105"/>
      <c r="U485" s="105"/>
      <c r="V485" s="105"/>
      <c r="W485" s="105"/>
      <c r="X485" s="105"/>
      <c r="Y485" s="105"/>
      <c r="Z485" s="105"/>
      <c r="AA485" s="105"/>
      <c r="AB485" s="105"/>
      <c r="AC485" s="105"/>
      <c r="AD485" s="105"/>
      <c r="AE485" s="105"/>
      <c r="AF485" s="105"/>
      <c r="AG485" s="105"/>
      <c r="AH485" s="105"/>
      <c r="AI485" s="105"/>
      <c r="AJ485" s="105"/>
      <c r="AK485" s="105"/>
      <c r="AL485" s="111"/>
      <c r="AM485" s="111"/>
      <c r="AN485" s="111"/>
      <c r="AO485" s="111"/>
      <c r="AP485" s="111"/>
      <c r="AQ485" s="111"/>
      <c r="AR485" s="111"/>
      <c r="AS485" s="111"/>
      <c r="AT485" s="111"/>
      <c r="AU485" s="111"/>
      <c r="AV485" s="112"/>
      <c r="AW485" s="105"/>
      <c r="AX485" s="111"/>
      <c r="AY485" s="104"/>
      <c r="AZ485" s="104"/>
      <c r="BA485" s="107"/>
      <c r="BB485" s="105"/>
      <c r="BC485" s="104"/>
      <c r="BD485" s="104"/>
      <c r="BE485" s="104"/>
      <c r="BF485" s="104"/>
      <c r="BG485" s="104"/>
      <c r="BS485" s="98"/>
      <c r="BT485" s="98"/>
    </row>
    <row r="486" spans="1:72">
      <c r="A486" s="102"/>
      <c r="B486" s="102"/>
      <c r="C486" s="103"/>
      <c r="D486" s="103"/>
      <c r="E486" s="102"/>
      <c r="F486" s="102"/>
      <c r="G486" s="102"/>
      <c r="H486" s="102"/>
      <c r="I486" s="102"/>
      <c r="J486" s="103"/>
      <c r="K486" s="111"/>
      <c r="L486" s="111"/>
      <c r="M486" s="111"/>
      <c r="N486" s="105"/>
      <c r="O486" s="105"/>
      <c r="P486" s="111"/>
      <c r="Q486" s="111"/>
      <c r="R486" s="105"/>
      <c r="S486" s="105"/>
      <c r="T486" s="111"/>
      <c r="U486" s="111"/>
      <c r="V486" s="111"/>
      <c r="W486" s="111"/>
      <c r="X486" s="111"/>
      <c r="Y486" s="111"/>
      <c r="Z486" s="111"/>
      <c r="AA486" s="111"/>
      <c r="AB486" s="111"/>
      <c r="AC486" s="111"/>
      <c r="AD486" s="111"/>
      <c r="AE486" s="111"/>
      <c r="AF486" s="111"/>
      <c r="AG486" s="111"/>
      <c r="AH486" s="111"/>
      <c r="AI486" s="111"/>
      <c r="AJ486" s="111"/>
      <c r="AK486" s="111"/>
      <c r="AL486" s="111"/>
      <c r="AM486" s="111"/>
      <c r="AN486" s="111"/>
      <c r="AO486" s="111"/>
      <c r="AP486" s="111"/>
      <c r="AQ486" s="111"/>
      <c r="AR486" s="111"/>
      <c r="AS486" s="111"/>
      <c r="AT486" s="111"/>
      <c r="AU486" s="111"/>
      <c r="AV486" s="105"/>
      <c r="AW486" s="105"/>
      <c r="AX486" s="111"/>
      <c r="AY486" s="104"/>
      <c r="AZ486" s="104"/>
      <c r="BA486" s="107"/>
      <c r="BB486" s="105"/>
      <c r="BC486" s="104"/>
      <c r="BD486" s="104"/>
      <c r="BE486" s="104"/>
      <c r="BF486" s="104"/>
      <c r="BG486" s="104"/>
      <c r="BH486" s="98"/>
      <c r="BI486" s="98"/>
      <c r="BJ486" s="98"/>
      <c r="BK486" s="98"/>
      <c r="BL486" s="98"/>
      <c r="BM486" s="98"/>
      <c r="BN486" s="98"/>
      <c r="BO486" s="98"/>
      <c r="BS486" s="98"/>
      <c r="BT486" s="98"/>
    </row>
    <row r="487" spans="1:72">
      <c r="A487" s="102"/>
      <c r="B487" s="102"/>
      <c r="C487" s="103"/>
      <c r="D487" s="103"/>
      <c r="E487" s="102"/>
      <c r="F487" s="102"/>
      <c r="G487" s="102"/>
      <c r="H487" s="102"/>
      <c r="I487" s="102"/>
      <c r="J487" s="103"/>
      <c r="K487" s="111"/>
      <c r="L487" s="111"/>
      <c r="M487" s="111"/>
      <c r="N487" s="111"/>
      <c r="O487" s="111"/>
      <c r="P487" s="111"/>
      <c r="Q487" s="111"/>
      <c r="R487" s="105"/>
      <c r="S487" s="105"/>
      <c r="T487" s="111"/>
      <c r="U487" s="111"/>
      <c r="V487" s="111"/>
      <c r="W487" s="111"/>
      <c r="X487" s="111"/>
      <c r="Y487" s="111"/>
      <c r="Z487" s="111"/>
      <c r="AA487" s="111"/>
      <c r="AB487" s="111"/>
      <c r="AC487" s="111"/>
      <c r="AD487" s="111"/>
      <c r="AE487" s="111"/>
      <c r="AF487" s="111"/>
      <c r="AG487" s="111"/>
      <c r="AH487" s="111"/>
      <c r="AI487" s="111"/>
      <c r="AJ487" s="111"/>
      <c r="AK487" s="111"/>
      <c r="AL487" s="111"/>
      <c r="AM487" s="111"/>
      <c r="AN487" s="111"/>
      <c r="AO487" s="111"/>
      <c r="AP487" s="111"/>
      <c r="AQ487" s="111"/>
      <c r="AR487" s="111"/>
      <c r="AS487" s="111"/>
      <c r="AT487" s="111"/>
      <c r="AU487" s="111"/>
      <c r="AV487" s="112"/>
      <c r="AW487" s="105"/>
      <c r="AX487" s="111"/>
      <c r="AY487" s="105"/>
      <c r="AZ487" s="105"/>
      <c r="BA487" s="107"/>
      <c r="BB487" s="105"/>
      <c r="BC487" s="104"/>
      <c r="BD487" s="104"/>
      <c r="BE487" s="104"/>
      <c r="BF487" s="104"/>
      <c r="BG487" s="104"/>
      <c r="BS487" s="98"/>
      <c r="BT487" s="98"/>
    </row>
    <row r="488" spans="1:72">
      <c r="A488" s="102"/>
      <c r="B488" s="102"/>
      <c r="C488" s="103"/>
      <c r="D488" s="103"/>
      <c r="E488" s="102"/>
      <c r="F488" s="102"/>
      <c r="G488" s="102"/>
      <c r="H488" s="102"/>
      <c r="I488" s="102"/>
      <c r="J488" s="103"/>
      <c r="K488" s="111"/>
      <c r="L488" s="111"/>
      <c r="M488" s="111"/>
      <c r="N488" s="111"/>
      <c r="O488" s="111"/>
      <c r="P488" s="111"/>
      <c r="Q488" s="111"/>
      <c r="R488" s="105"/>
      <c r="S488" s="105"/>
      <c r="T488" s="111"/>
      <c r="U488" s="111"/>
      <c r="V488" s="111"/>
      <c r="W488" s="111"/>
      <c r="X488" s="111"/>
      <c r="Y488" s="111"/>
      <c r="Z488" s="111"/>
      <c r="AA488" s="111"/>
      <c r="AB488" s="111"/>
      <c r="AC488" s="111"/>
      <c r="AD488" s="111"/>
      <c r="AE488" s="111"/>
      <c r="AF488" s="111"/>
      <c r="AG488" s="111"/>
      <c r="AH488" s="111"/>
      <c r="AI488" s="111"/>
      <c r="AJ488" s="111"/>
      <c r="AK488" s="111"/>
      <c r="AL488" s="111"/>
      <c r="AM488" s="111"/>
      <c r="AN488" s="111"/>
      <c r="AO488" s="111"/>
      <c r="AP488" s="111"/>
      <c r="AQ488" s="111"/>
      <c r="AR488" s="111"/>
      <c r="AS488" s="111"/>
      <c r="AT488" s="111"/>
      <c r="AU488" s="111"/>
      <c r="AV488" s="105"/>
      <c r="AW488" s="105"/>
      <c r="AX488" s="111"/>
      <c r="AY488" s="104"/>
      <c r="AZ488" s="104"/>
      <c r="BA488" s="107"/>
      <c r="BB488" s="105"/>
      <c r="BC488" s="105"/>
      <c r="BD488" s="105"/>
      <c r="BE488" s="105"/>
      <c r="BF488" s="105"/>
      <c r="BG488" s="105"/>
      <c r="BS488" s="98"/>
      <c r="BT488" s="98"/>
    </row>
    <row r="489" spans="1:72">
      <c r="A489" s="102"/>
      <c r="B489" s="102"/>
      <c r="C489" s="103"/>
      <c r="D489" s="103"/>
      <c r="E489" s="102"/>
      <c r="F489" s="102"/>
      <c r="G489" s="102"/>
      <c r="H489" s="102"/>
      <c r="I489" s="102"/>
      <c r="J489" s="103"/>
      <c r="K489" s="111"/>
      <c r="L489" s="111"/>
      <c r="M489" s="111"/>
      <c r="N489" s="111"/>
      <c r="O489" s="111"/>
      <c r="P489" s="111"/>
      <c r="Q489" s="111"/>
      <c r="R489" s="106"/>
      <c r="S489" s="105"/>
      <c r="T489" s="111"/>
      <c r="U489" s="111"/>
      <c r="V489" s="111"/>
      <c r="W489" s="111"/>
      <c r="X489" s="111"/>
      <c r="Y489" s="111"/>
      <c r="Z489" s="111"/>
      <c r="AA489" s="111"/>
      <c r="AB489" s="111"/>
      <c r="AC489" s="111"/>
      <c r="AD489" s="111"/>
      <c r="AE489" s="111"/>
      <c r="AF489" s="111"/>
      <c r="AG489" s="111"/>
      <c r="AH489" s="111"/>
      <c r="AI489" s="111"/>
      <c r="AJ489" s="111"/>
      <c r="AK489" s="111"/>
      <c r="AL489" s="111"/>
      <c r="AM489" s="111"/>
      <c r="AN489" s="111"/>
      <c r="AO489" s="111"/>
      <c r="AP489" s="111"/>
      <c r="AQ489" s="111"/>
      <c r="AR489" s="111"/>
      <c r="AS489" s="111"/>
      <c r="AT489" s="111"/>
      <c r="AU489" s="111"/>
      <c r="AV489" s="112"/>
      <c r="AW489" s="105"/>
      <c r="AX489" s="111"/>
      <c r="AY489" s="104"/>
      <c r="AZ489" s="104"/>
      <c r="BA489" s="105"/>
      <c r="BB489" s="105"/>
      <c r="BC489" s="104"/>
      <c r="BD489" s="104"/>
      <c r="BE489" s="104"/>
      <c r="BF489" s="104"/>
      <c r="BG489" s="104"/>
      <c r="BS489" s="98"/>
      <c r="BT489" s="98"/>
    </row>
    <row r="490" spans="1:72">
      <c r="A490" s="102"/>
      <c r="B490" s="102"/>
      <c r="C490" s="103"/>
      <c r="D490" s="103"/>
      <c r="E490" s="102"/>
      <c r="F490" s="102"/>
      <c r="G490" s="102"/>
      <c r="H490" s="102"/>
      <c r="I490" s="102"/>
      <c r="J490" s="103"/>
      <c r="K490" s="111"/>
      <c r="L490" s="111"/>
      <c r="M490" s="111"/>
      <c r="N490" s="111"/>
      <c r="O490" s="111"/>
      <c r="P490" s="111"/>
      <c r="Q490" s="111"/>
      <c r="R490" s="106"/>
      <c r="S490" s="106"/>
      <c r="T490" s="111"/>
      <c r="U490" s="111"/>
      <c r="V490" s="111"/>
      <c r="W490" s="111"/>
      <c r="X490" s="111"/>
      <c r="Y490" s="111"/>
      <c r="Z490" s="111"/>
      <c r="AA490" s="111"/>
      <c r="AB490" s="111"/>
      <c r="AC490" s="111"/>
      <c r="AD490" s="111"/>
      <c r="AE490" s="111"/>
      <c r="AF490" s="111"/>
      <c r="AG490" s="111"/>
      <c r="AH490" s="111"/>
      <c r="AI490" s="111"/>
      <c r="AJ490" s="111"/>
      <c r="AK490" s="111"/>
      <c r="AL490" s="111"/>
      <c r="AM490" s="111"/>
      <c r="AN490" s="111"/>
      <c r="AO490" s="111"/>
      <c r="AP490" s="111"/>
      <c r="AQ490" s="111"/>
      <c r="AR490" s="111"/>
      <c r="AS490" s="111"/>
      <c r="AT490" s="111"/>
      <c r="AU490" s="111"/>
      <c r="AV490" s="112"/>
      <c r="AW490" s="112"/>
      <c r="AX490" s="111"/>
      <c r="AY490" s="104"/>
      <c r="AZ490" s="104"/>
      <c r="BA490" s="105"/>
      <c r="BB490" s="105"/>
      <c r="BC490" s="104"/>
      <c r="BD490" s="104"/>
      <c r="BE490" s="104"/>
      <c r="BF490" s="104"/>
      <c r="BG490" s="104"/>
    </row>
    <row r="491" spans="1:72">
      <c r="A491" s="102"/>
      <c r="B491" s="102"/>
      <c r="C491" s="103"/>
      <c r="D491" s="103"/>
      <c r="E491" s="102"/>
      <c r="F491" s="102"/>
      <c r="G491" s="102"/>
      <c r="H491" s="102"/>
      <c r="I491" s="102"/>
      <c r="J491" s="103"/>
      <c r="K491" s="111"/>
      <c r="L491" s="111"/>
      <c r="M491" s="111"/>
      <c r="N491" s="111"/>
      <c r="O491" s="111"/>
      <c r="P491" s="111"/>
      <c r="Q491" s="111"/>
      <c r="R491" s="105"/>
      <c r="S491" s="105"/>
      <c r="T491" s="111"/>
      <c r="U491" s="111"/>
      <c r="V491" s="111"/>
      <c r="W491" s="111"/>
      <c r="X491" s="111"/>
      <c r="Y491" s="111"/>
      <c r="Z491" s="111"/>
      <c r="AA491" s="111"/>
      <c r="AB491" s="111"/>
      <c r="AC491" s="111"/>
      <c r="AD491" s="111"/>
      <c r="AE491" s="111"/>
      <c r="AF491" s="111"/>
      <c r="AG491" s="111"/>
      <c r="AH491" s="111"/>
      <c r="AI491" s="111"/>
      <c r="AJ491" s="111"/>
      <c r="AK491" s="111"/>
      <c r="AL491" s="111"/>
      <c r="AM491" s="111"/>
      <c r="AN491" s="111"/>
      <c r="AO491" s="111"/>
      <c r="AP491" s="111"/>
      <c r="AQ491" s="111"/>
      <c r="AR491" s="111"/>
      <c r="AS491" s="111"/>
      <c r="AT491" s="111"/>
      <c r="AU491" s="111"/>
      <c r="AV491" s="112"/>
      <c r="AW491" s="105"/>
      <c r="AX491" s="111"/>
      <c r="AY491" s="105"/>
      <c r="AZ491" s="105"/>
      <c r="BA491" s="105"/>
      <c r="BB491" s="105"/>
      <c r="BC491" s="104"/>
      <c r="BD491" s="104"/>
      <c r="BE491" s="104"/>
      <c r="BF491" s="104"/>
      <c r="BG491" s="104"/>
      <c r="BH491" s="98"/>
      <c r="BI491" s="98"/>
      <c r="BJ491" s="98"/>
      <c r="BK491" s="98"/>
      <c r="BL491" s="98"/>
      <c r="BM491" s="98"/>
      <c r="BN491" s="98"/>
      <c r="BO491" s="98"/>
      <c r="BS491" s="98"/>
      <c r="BT491" s="98"/>
    </row>
    <row r="492" spans="1:72">
      <c r="A492" s="102"/>
      <c r="B492" s="102"/>
      <c r="C492" s="103"/>
      <c r="D492" s="103"/>
      <c r="E492" s="102"/>
      <c r="F492" s="102"/>
      <c r="G492" s="102"/>
      <c r="H492" s="102"/>
      <c r="I492" s="102"/>
      <c r="J492" s="103"/>
      <c r="K492" s="111"/>
      <c r="L492" s="111"/>
      <c r="M492" s="111"/>
      <c r="N492" s="111"/>
      <c r="O492" s="111"/>
      <c r="P492" s="111"/>
      <c r="Q492" s="111"/>
      <c r="R492" s="105"/>
      <c r="S492" s="105"/>
      <c r="T492" s="111"/>
      <c r="U492" s="111"/>
      <c r="V492" s="111"/>
      <c r="W492" s="111"/>
      <c r="X492" s="111"/>
      <c r="Y492" s="111"/>
      <c r="Z492" s="111"/>
      <c r="AA492" s="111"/>
      <c r="AB492" s="111"/>
      <c r="AC492" s="111"/>
      <c r="AD492" s="111"/>
      <c r="AE492" s="111"/>
      <c r="AF492" s="111"/>
      <c r="AG492" s="111"/>
      <c r="AH492" s="111"/>
      <c r="AI492" s="111"/>
      <c r="AJ492" s="111"/>
      <c r="AK492" s="111"/>
      <c r="AL492" s="111"/>
      <c r="AM492" s="111"/>
      <c r="AN492" s="111"/>
      <c r="AO492" s="111"/>
      <c r="AP492" s="111"/>
      <c r="AQ492" s="111"/>
      <c r="AR492" s="111"/>
      <c r="AS492" s="111"/>
      <c r="AT492" s="111"/>
      <c r="AU492" s="111"/>
      <c r="AV492" s="105"/>
      <c r="AW492" s="105"/>
      <c r="AX492" s="111"/>
      <c r="AY492" s="105"/>
      <c r="AZ492" s="105"/>
      <c r="BA492" s="105"/>
      <c r="BB492" s="105"/>
      <c r="BC492" s="104"/>
      <c r="BD492" s="104"/>
      <c r="BE492" s="104"/>
      <c r="BF492" s="104"/>
      <c r="BG492" s="104"/>
      <c r="BS492" s="98"/>
      <c r="BT492" s="98"/>
    </row>
    <row r="493" spans="1:72">
      <c r="A493" s="102"/>
      <c r="B493" s="102"/>
      <c r="C493" s="103"/>
      <c r="D493" s="103"/>
      <c r="E493" s="102"/>
      <c r="F493" s="102"/>
      <c r="G493" s="102"/>
      <c r="H493" s="102"/>
      <c r="I493" s="102"/>
      <c r="J493" s="103"/>
      <c r="K493" s="111"/>
      <c r="L493" s="111"/>
      <c r="M493" s="111"/>
      <c r="N493" s="111"/>
      <c r="O493" s="111"/>
      <c r="P493" s="111"/>
      <c r="Q493" s="111"/>
      <c r="R493" s="106"/>
      <c r="S493" s="105"/>
      <c r="T493" s="111"/>
      <c r="U493" s="111"/>
      <c r="V493" s="111"/>
      <c r="W493" s="111"/>
      <c r="X493" s="111"/>
      <c r="Y493" s="111"/>
      <c r="Z493" s="111"/>
      <c r="AA493" s="111"/>
      <c r="AB493" s="111"/>
      <c r="AC493" s="111"/>
      <c r="AD493" s="111"/>
      <c r="AE493" s="111"/>
      <c r="AF493" s="111"/>
      <c r="AG493" s="111"/>
      <c r="AH493" s="111"/>
      <c r="AI493" s="111"/>
      <c r="AJ493" s="111"/>
      <c r="AK493" s="111"/>
      <c r="AL493" s="111"/>
      <c r="AM493" s="111"/>
      <c r="AN493" s="111"/>
      <c r="AO493" s="111"/>
      <c r="AP493" s="111"/>
      <c r="AQ493" s="111"/>
      <c r="AR493" s="111"/>
      <c r="AS493" s="111"/>
      <c r="AT493" s="111"/>
      <c r="AU493" s="111"/>
      <c r="AV493" s="112"/>
      <c r="AW493" s="105"/>
      <c r="AX493" s="111"/>
      <c r="AY493" s="105"/>
      <c r="AZ493" s="105"/>
      <c r="BA493" s="105"/>
      <c r="BB493" s="105"/>
      <c r="BC493" s="104"/>
      <c r="BD493" s="104"/>
      <c r="BE493" s="104"/>
      <c r="BF493" s="104"/>
      <c r="BG493" s="104"/>
      <c r="BS493" s="98"/>
      <c r="BT493" s="98"/>
    </row>
    <row r="494" spans="1:72">
      <c r="A494" s="102"/>
      <c r="B494" s="102"/>
      <c r="C494" s="103"/>
      <c r="D494" s="103"/>
      <c r="E494" s="102"/>
      <c r="F494" s="102"/>
      <c r="G494" s="102"/>
      <c r="H494" s="102"/>
      <c r="I494" s="102"/>
      <c r="J494" s="103"/>
      <c r="K494" s="111"/>
      <c r="L494" s="111"/>
      <c r="M494" s="111"/>
      <c r="N494" s="111"/>
      <c r="O494" s="111"/>
      <c r="P494" s="111"/>
      <c r="Q494" s="111"/>
      <c r="R494" s="106"/>
      <c r="S494" s="105"/>
      <c r="T494" s="111"/>
      <c r="U494" s="111"/>
      <c r="V494" s="111"/>
      <c r="W494" s="111"/>
      <c r="X494" s="111"/>
      <c r="Y494" s="111"/>
      <c r="Z494" s="111"/>
      <c r="AA494" s="111"/>
      <c r="AB494" s="111"/>
      <c r="AC494" s="111"/>
      <c r="AD494" s="111"/>
      <c r="AE494" s="111"/>
      <c r="AF494" s="111"/>
      <c r="AG494" s="111"/>
      <c r="AH494" s="111"/>
      <c r="AI494" s="111"/>
      <c r="AJ494" s="111"/>
      <c r="AK494" s="111"/>
      <c r="AL494" s="111"/>
      <c r="AM494" s="111"/>
      <c r="AN494" s="111"/>
      <c r="AO494" s="111"/>
      <c r="AP494" s="111"/>
      <c r="AQ494" s="111"/>
      <c r="AR494" s="111"/>
      <c r="AS494" s="111"/>
      <c r="AT494" s="111"/>
      <c r="AU494" s="111"/>
      <c r="AV494" s="105"/>
      <c r="AW494" s="105"/>
      <c r="AX494" s="111"/>
      <c r="AY494" s="104"/>
      <c r="AZ494" s="104"/>
      <c r="BA494" s="107"/>
      <c r="BB494" s="105"/>
      <c r="BC494" s="104"/>
      <c r="BD494" s="104"/>
      <c r="BE494" s="104"/>
      <c r="BF494" s="104"/>
      <c r="BG494" s="104"/>
      <c r="BS494" s="98"/>
      <c r="BT494" s="98"/>
    </row>
    <row r="495" spans="1:72">
      <c r="A495" s="102"/>
      <c r="B495" s="102"/>
      <c r="C495" s="103"/>
      <c r="D495" s="103"/>
      <c r="E495" s="102"/>
      <c r="F495" s="102"/>
      <c r="G495" s="102"/>
      <c r="H495" s="102"/>
      <c r="I495" s="102"/>
      <c r="J495" s="103"/>
      <c r="K495" s="111"/>
      <c r="L495" s="111"/>
      <c r="M495" s="111"/>
      <c r="N495" s="111"/>
      <c r="O495" s="111"/>
      <c r="P495" s="111"/>
      <c r="Q495" s="111"/>
      <c r="R495" s="106"/>
      <c r="S495" s="105"/>
      <c r="T495" s="111"/>
      <c r="U495" s="111"/>
      <c r="V495" s="111"/>
      <c r="W495" s="111"/>
      <c r="X495" s="111"/>
      <c r="Y495" s="111"/>
      <c r="Z495" s="111"/>
      <c r="AA495" s="111"/>
      <c r="AB495" s="111"/>
      <c r="AC495" s="111"/>
      <c r="AD495" s="111"/>
      <c r="AE495" s="111"/>
      <c r="AF495" s="111"/>
      <c r="AG495" s="111"/>
      <c r="AH495" s="111"/>
      <c r="AI495" s="111"/>
      <c r="AJ495" s="111"/>
      <c r="AK495" s="111"/>
      <c r="AL495" s="111"/>
      <c r="AM495" s="111"/>
      <c r="AN495" s="111"/>
      <c r="AO495" s="111"/>
      <c r="AP495" s="111"/>
      <c r="AQ495" s="111"/>
      <c r="AR495" s="111"/>
      <c r="AS495" s="111"/>
      <c r="AT495" s="111"/>
      <c r="AU495" s="111"/>
      <c r="AV495" s="112"/>
      <c r="AW495" s="105"/>
      <c r="AX495" s="111"/>
      <c r="BA495" s="98"/>
      <c r="BB495" s="98"/>
      <c r="BC495" s="98"/>
      <c r="BD495" s="98"/>
      <c r="BE495" s="98"/>
      <c r="BF495" s="98"/>
      <c r="BG495" s="98"/>
      <c r="BH495" s="98"/>
      <c r="BI495" s="98"/>
      <c r="BJ495" s="98"/>
      <c r="BK495" s="98"/>
      <c r="BL495" s="98"/>
      <c r="BM495" s="98"/>
      <c r="BN495" s="98"/>
      <c r="BO495" s="98"/>
      <c r="BS495" s="98"/>
      <c r="BT495" s="98"/>
    </row>
    <row r="496" spans="1:72">
      <c r="A496" s="102"/>
      <c r="B496" s="102"/>
      <c r="C496" s="103"/>
      <c r="D496" s="103"/>
      <c r="E496" s="102"/>
      <c r="F496" s="102"/>
      <c r="G496" s="102"/>
      <c r="H496" s="102"/>
      <c r="I496" s="102"/>
      <c r="J496" s="103"/>
      <c r="K496" s="111"/>
      <c r="L496" s="111"/>
      <c r="M496" s="111"/>
      <c r="N496" s="105"/>
      <c r="O496" s="105"/>
      <c r="P496" s="105"/>
      <c r="Q496" s="105"/>
      <c r="R496" s="105"/>
      <c r="S496" s="105"/>
      <c r="T496" s="105"/>
      <c r="U496" s="105"/>
      <c r="V496" s="105"/>
      <c r="W496" s="105"/>
      <c r="X496" s="105"/>
      <c r="Y496" s="105"/>
      <c r="Z496" s="105"/>
      <c r="AA496" s="105"/>
      <c r="AB496" s="105"/>
      <c r="AC496" s="105"/>
      <c r="AD496" s="105"/>
      <c r="AE496" s="105"/>
      <c r="AF496" s="105"/>
      <c r="AG496" s="105"/>
      <c r="AH496" s="105"/>
      <c r="AI496" s="105"/>
      <c r="AJ496" s="105"/>
      <c r="AK496" s="105"/>
      <c r="AL496" s="111"/>
      <c r="AM496" s="111"/>
      <c r="AN496" s="111"/>
      <c r="AO496" s="111"/>
      <c r="AP496" s="111"/>
      <c r="AQ496" s="111"/>
      <c r="AR496" s="111"/>
      <c r="AS496" s="111"/>
      <c r="AT496" s="111"/>
      <c r="AU496" s="111"/>
      <c r="AV496" s="112"/>
      <c r="AW496" s="105"/>
      <c r="AX496" s="111"/>
      <c r="BS496" s="98"/>
      <c r="BT496" s="98"/>
    </row>
    <row r="497" spans="1:72">
      <c r="A497" s="102"/>
      <c r="B497" s="102"/>
      <c r="C497" s="103"/>
      <c r="D497" s="103"/>
      <c r="E497" s="102"/>
      <c r="F497" s="102"/>
      <c r="G497" s="102"/>
      <c r="H497" s="102"/>
      <c r="I497" s="102"/>
      <c r="J497" s="103"/>
      <c r="K497" s="111"/>
      <c r="L497" s="111"/>
      <c r="M497" s="111"/>
      <c r="N497" s="105"/>
      <c r="O497" s="111"/>
      <c r="P497" s="111"/>
      <c r="Q497" s="111"/>
      <c r="R497" s="105"/>
      <c r="S497" s="105"/>
      <c r="T497" s="111"/>
      <c r="U497" s="111"/>
      <c r="V497" s="111"/>
      <c r="W497" s="111"/>
      <c r="X497" s="111"/>
      <c r="Y497" s="111"/>
      <c r="Z497" s="111"/>
      <c r="AA497" s="111"/>
      <c r="AB497" s="111"/>
      <c r="AC497" s="111"/>
      <c r="AD497" s="111"/>
      <c r="AE497" s="111"/>
      <c r="AF497" s="111"/>
      <c r="AG497" s="111"/>
      <c r="AH497" s="111"/>
      <c r="AI497" s="111"/>
      <c r="AJ497" s="111"/>
      <c r="AK497" s="111"/>
      <c r="AL497" s="111"/>
      <c r="AM497" s="111"/>
      <c r="AN497" s="111"/>
      <c r="AO497" s="111"/>
      <c r="AP497" s="111"/>
      <c r="AQ497" s="111"/>
      <c r="AR497" s="111"/>
      <c r="AS497" s="111"/>
      <c r="AT497" s="111"/>
      <c r="AU497" s="111"/>
      <c r="AV497" s="112"/>
      <c r="AW497" s="105"/>
      <c r="AX497" s="111"/>
      <c r="BS497" s="98"/>
      <c r="BT497" s="98"/>
    </row>
    <row r="498" spans="1:72">
      <c r="A498" s="102"/>
      <c r="B498" s="102"/>
      <c r="C498" s="103"/>
      <c r="D498" s="103"/>
      <c r="E498" s="102"/>
      <c r="F498" s="102"/>
      <c r="G498" s="102"/>
      <c r="H498" s="102"/>
      <c r="I498" s="102"/>
      <c r="J498" s="103"/>
      <c r="K498" s="111"/>
      <c r="L498" s="111"/>
      <c r="M498" s="111"/>
      <c r="N498" s="111"/>
      <c r="O498" s="111"/>
      <c r="P498" s="111"/>
      <c r="Q498" s="111"/>
      <c r="R498" s="106"/>
      <c r="S498" s="105"/>
      <c r="T498" s="111"/>
      <c r="U498" s="111"/>
      <c r="V498" s="111"/>
      <c r="W498" s="111"/>
      <c r="X498" s="111"/>
      <c r="Y498" s="111"/>
      <c r="Z498" s="111"/>
      <c r="AA498" s="111"/>
      <c r="AB498" s="111"/>
      <c r="AC498" s="111"/>
      <c r="AD498" s="111"/>
      <c r="AE498" s="111"/>
      <c r="AF498" s="111"/>
      <c r="AG498" s="111"/>
      <c r="AH498" s="111"/>
      <c r="AI498" s="111"/>
      <c r="AJ498" s="111"/>
      <c r="AK498" s="111"/>
      <c r="AL498" s="111"/>
      <c r="AM498" s="111"/>
      <c r="AN498" s="111"/>
      <c r="AO498" s="111"/>
      <c r="AP498" s="111"/>
      <c r="AQ498" s="111"/>
      <c r="AR498" s="111"/>
      <c r="AS498" s="111"/>
      <c r="AT498" s="111"/>
      <c r="AU498" s="111"/>
      <c r="AV498" s="112"/>
      <c r="AW498" s="105"/>
      <c r="AX498" s="111"/>
    </row>
    <row r="499" spans="1:72">
      <c r="A499" s="102"/>
      <c r="B499" s="102"/>
      <c r="C499" s="103"/>
      <c r="D499" s="103"/>
      <c r="E499" s="102"/>
      <c r="F499" s="102"/>
      <c r="G499" s="102"/>
      <c r="H499" s="102"/>
      <c r="I499" s="102"/>
      <c r="J499" s="103"/>
      <c r="K499" s="111"/>
      <c r="L499" s="111"/>
      <c r="M499" s="111"/>
      <c r="N499" s="111"/>
      <c r="O499" s="111"/>
      <c r="P499" s="111"/>
      <c r="Q499" s="111"/>
      <c r="R499" s="106"/>
      <c r="S499" s="105"/>
      <c r="T499" s="111"/>
      <c r="U499" s="111"/>
      <c r="V499" s="111"/>
      <c r="W499" s="111"/>
      <c r="X499" s="111"/>
      <c r="Y499" s="111"/>
      <c r="Z499" s="111"/>
      <c r="AA499" s="111"/>
      <c r="AB499" s="111"/>
      <c r="AC499" s="111"/>
      <c r="AD499" s="111"/>
      <c r="AE499" s="111"/>
      <c r="AF499" s="111"/>
      <c r="AG499" s="111"/>
      <c r="AH499" s="111"/>
      <c r="AI499" s="111"/>
      <c r="AJ499" s="111"/>
      <c r="AK499" s="111"/>
      <c r="AL499" s="111"/>
      <c r="AM499" s="111"/>
      <c r="AN499" s="111"/>
      <c r="AO499" s="111"/>
      <c r="AP499" s="111"/>
      <c r="AQ499" s="111"/>
      <c r="AR499" s="111"/>
      <c r="AS499" s="111"/>
      <c r="AT499" s="111"/>
      <c r="AU499" s="111"/>
      <c r="AV499" s="112"/>
      <c r="AW499" s="105"/>
      <c r="AX499" s="111"/>
      <c r="BS499" s="98"/>
      <c r="BT499" s="98"/>
    </row>
    <row r="500" spans="1:72">
      <c r="A500" s="102"/>
      <c r="B500" s="102"/>
      <c r="C500" s="103"/>
      <c r="D500" s="103"/>
      <c r="E500" s="102"/>
      <c r="F500" s="102"/>
      <c r="G500" s="102"/>
      <c r="H500" s="102"/>
      <c r="I500" s="102"/>
      <c r="J500" s="103"/>
      <c r="K500" s="111"/>
      <c r="L500" s="111"/>
      <c r="M500" s="111"/>
      <c r="N500" s="105"/>
      <c r="O500" s="105"/>
      <c r="P500" s="105"/>
      <c r="Q500" s="105"/>
      <c r="R500" s="105"/>
      <c r="S500" s="105"/>
      <c r="T500" s="105"/>
      <c r="U500" s="105"/>
      <c r="V500" s="105"/>
      <c r="W500" s="105"/>
      <c r="X500" s="105"/>
      <c r="Y500" s="105"/>
      <c r="Z500" s="105"/>
      <c r="AA500" s="105"/>
      <c r="AB500" s="105"/>
      <c r="AC500" s="105"/>
      <c r="AD500" s="105"/>
      <c r="AE500" s="105"/>
      <c r="AF500" s="105"/>
      <c r="AG500" s="105"/>
      <c r="AH500" s="105"/>
      <c r="AI500" s="105"/>
      <c r="AJ500" s="105"/>
      <c r="AK500" s="105"/>
      <c r="AL500" s="105"/>
      <c r="AM500" s="105"/>
      <c r="AN500" s="105"/>
      <c r="AO500" s="105"/>
      <c r="AP500" s="105"/>
      <c r="AQ500" s="105"/>
      <c r="AR500" s="105"/>
      <c r="AS500" s="105"/>
      <c r="AT500" s="105"/>
      <c r="AU500" s="105"/>
      <c r="AV500" s="105"/>
      <c r="AW500" s="105"/>
      <c r="AX500" s="105"/>
      <c r="BS500" s="98"/>
      <c r="BT500" s="98"/>
    </row>
    <row r="501" spans="1:72">
      <c r="A501" s="102"/>
      <c r="B501" s="102"/>
      <c r="C501" s="103"/>
      <c r="D501" s="103"/>
      <c r="E501" s="102"/>
      <c r="F501" s="102"/>
      <c r="G501" s="102"/>
      <c r="H501" s="102"/>
      <c r="I501" s="102"/>
      <c r="J501" s="103"/>
      <c r="K501" s="111"/>
      <c r="L501" s="111"/>
      <c r="M501" s="111"/>
      <c r="N501" s="105"/>
      <c r="O501" s="111"/>
      <c r="P501" s="105"/>
      <c r="Q501" s="111"/>
      <c r="R501" s="106"/>
      <c r="S501" s="105"/>
      <c r="T501" s="111"/>
      <c r="U501" s="111"/>
      <c r="V501" s="111"/>
      <c r="W501" s="105"/>
      <c r="X501" s="111"/>
      <c r="Y501" s="111"/>
      <c r="Z501" s="111"/>
      <c r="AA501" s="111"/>
      <c r="AB501" s="111"/>
      <c r="AC501" s="111"/>
      <c r="AD501" s="105"/>
      <c r="AE501" s="111"/>
      <c r="AF501" s="111"/>
      <c r="AG501" s="111"/>
      <c r="AH501" s="111"/>
      <c r="AI501" s="111"/>
      <c r="AJ501" s="111"/>
      <c r="AK501" s="111"/>
      <c r="AL501" s="111"/>
      <c r="AM501" s="111"/>
      <c r="AN501" s="111"/>
      <c r="AO501" s="111"/>
      <c r="AP501" s="111"/>
      <c r="AQ501" s="111"/>
      <c r="AR501" s="111"/>
      <c r="AS501" s="111"/>
      <c r="AT501" s="111"/>
      <c r="AU501" s="111"/>
      <c r="AV501" s="112"/>
      <c r="AW501" s="105"/>
      <c r="AX501" s="111"/>
      <c r="AY501" s="98"/>
      <c r="AZ501" s="98"/>
    </row>
    <row r="502" spans="1:72">
      <c r="A502" s="102"/>
      <c r="B502" s="102"/>
      <c r="C502" s="103"/>
      <c r="D502" s="103"/>
      <c r="E502" s="102"/>
      <c r="F502" s="102"/>
      <c r="G502" s="102"/>
      <c r="H502" s="102"/>
      <c r="I502" s="102"/>
      <c r="J502" s="103"/>
      <c r="K502" s="111"/>
      <c r="L502" s="111"/>
      <c r="M502" s="111"/>
      <c r="N502" s="111"/>
      <c r="O502" s="111"/>
      <c r="P502" s="111"/>
      <c r="Q502" s="111"/>
      <c r="R502" s="106"/>
      <c r="S502" s="105"/>
      <c r="T502" s="111"/>
      <c r="U502" s="111"/>
      <c r="V502" s="111"/>
      <c r="W502" s="111"/>
      <c r="X502" s="111"/>
      <c r="Y502" s="111"/>
      <c r="Z502" s="111"/>
      <c r="AA502" s="111"/>
      <c r="AB502" s="111"/>
      <c r="AC502" s="111"/>
      <c r="AD502" s="111"/>
      <c r="AE502" s="111"/>
      <c r="AF502" s="111"/>
      <c r="AG502" s="111"/>
      <c r="AH502" s="111"/>
      <c r="AI502" s="111"/>
      <c r="AJ502" s="111"/>
      <c r="AK502" s="111"/>
      <c r="AL502" s="111"/>
      <c r="AM502" s="111"/>
      <c r="AN502" s="111"/>
      <c r="AO502" s="111"/>
      <c r="AP502" s="111"/>
      <c r="AQ502" s="111"/>
      <c r="AR502" s="111"/>
      <c r="AS502" s="111"/>
      <c r="AT502" s="111"/>
      <c r="AU502" s="111"/>
      <c r="AV502" s="112"/>
      <c r="AW502" s="105"/>
      <c r="AX502" s="111"/>
      <c r="BS502" s="98"/>
      <c r="BT502" s="98"/>
    </row>
    <row r="503" spans="1:72">
      <c r="A503" s="102"/>
      <c r="B503" s="102"/>
      <c r="C503" s="103"/>
      <c r="D503" s="103"/>
      <c r="E503" s="102"/>
      <c r="F503" s="102"/>
      <c r="G503" s="102"/>
      <c r="H503" s="102"/>
      <c r="I503" s="102"/>
      <c r="J503" s="103"/>
      <c r="K503" s="111"/>
      <c r="L503" s="111"/>
      <c r="M503" s="111"/>
      <c r="N503" s="105"/>
      <c r="O503" s="105"/>
      <c r="P503" s="105"/>
      <c r="Q503" s="111"/>
      <c r="R503" s="106"/>
      <c r="S503" s="105"/>
      <c r="T503" s="111"/>
      <c r="U503" s="111"/>
      <c r="V503" s="111"/>
      <c r="W503" s="111"/>
      <c r="X503" s="111"/>
      <c r="Y503" s="111"/>
      <c r="Z503" s="111"/>
      <c r="AA503" s="111"/>
      <c r="AB503" s="111"/>
      <c r="AC503" s="111"/>
      <c r="AD503" s="111"/>
      <c r="AE503" s="111"/>
      <c r="AF503" s="111"/>
      <c r="AG503" s="111"/>
      <c r="AH503" s="111"/>
      <c r="AI503" s="111"/>
      <c r="AJ503" s="111"/>
      <c r="AK503" s="111"/>
      <c r="AL503" s="111"/>
      <c r="AM503" s="111"/>
      <c r="AN503" s="111"/>
      <c r="AO503" s="111"/>
      <c r="AP503" s="111"/>
      <c r="AQ503" s="111"/>
      <c r="AR503" s="111"/>
      <c r="AS503" s="111"/>
      <c r="AT503" s="111"/>
      <c r="AU503" s="111"/>
      <c r="AV503" s="105"/>
      <c r="AW503" s="105"/>
      <c r="AX503" s="111"/>
      <c r="BA503" s="98"/>
      <c r="BB503" s="98"/>
      <c r="BC503" s="98"/>
      <c r="BD503" s="98"/>
      <c r="BF503" s="98"/>
      <c r="BG503" s="98"/>
      <c r="BI503" s="98"/>
      <c r="BJ503" s="98"/>
      <c r="BK503" s="98"/>
      <c r="BL503" s="98"/>
      <c r="BM503" s="98"/>
      <c r="BN503" s="98"/>
      <c r="BO503" s="98"/>
      <c r="BS503" s="98"/>
      <c r="BT503" s="98"/>
    </row>
    <row r="504" spans="1:72">
      <c r="A504" s="102"/>
      <c r="B504" s="102"/>
      <c r="C504" s="103"/>
      <c r="D504" s="103"/>
      <c r="E504" s="102"/>
      <c r="F504" s="102"/>
      <c r="G504" s="102"/>
      <c r="H504" s="102"/>
      <c r="I504" s="102"/>
      <c r="J504" s="103"/>
      <c r="K504" s="111"/>
      <c r="L504" s="111"/>
      <c r="M504" s="111"/>
      <c r="N504" s="111"/>
      <c r="O504" s="111"/>
      <c r="P504" s="111"/>
      <c r="Q504" s="111"/>
      <c r="R504" s="106"/>
      <c r="S504" s="105"/>
      <c r="T504" s="111"/>
      <c r="U504" s="111"/>
      <c r="V504" s="111"/>
      <c r="W504" s="111"/>
      <c r="X504" s="111"/>
      <c r="Y504" s="111"/>
      <c r="Z504" s="111"/>
      <c r="AA504" s="111"/>
      <c r="AB504" s="111"/>
      <c r="AC504" s="111"/>
      <c r="AD504" s="111"/>
      <c r="AE504" s="111"/>
      <c r="AF504" s="111"/>
      <c r="AG504" s="111"/>
      <c r="AH504" s="111"/>
      <c r="AI504" s="111"/>
      <c r="AJ504" s="111"/>
      <c r="AK504" s="111"/>
      <c r="AL504" s="111"/>
      <c r="AM504" s="111"/>
      <c r="AN504" s="111"/>
      <c r="AO504" s="111"/>
      <c r="AP504" s="111"/>
      <c r="AQ504" s="111"/>
      <c r="AR504" s="111"/>
      <c r="AS504" s="111"/>
      <c r="AT504" s="111"/>
      <c r="AU504" s="111"/>
      <c r="AV504" s="112"/>
      <c r="AW504" s="105"/>
      <c r="AX504" s="111"/>
      <c r="AY504" s="98"/>
      <c r="AZ504" s="98"/>
    </row>
    <row r="505" spans="1:72">
      <c r="A505" s="102"/>
      <c r="B505" s="102"/>
      <c r="C505" s="103"/>
      <c r="D505" s="103"/>
      <c r="E505" s="102"/>
      <c r="F505" s="102"/>
      <c r="G505" s="102"/>
      <c r="H505" s="102"/>
      <c r="I505" s="102"/>
      <c r="J505" s="103"/>
      <c r="K505" s="111"/>
      <c r="L505" s="111"/>
      <c r="M505" s="111"/>
      <c r="N505" s="105"/>
      <c r="O505" s="105"/>
      <c r="P505" s="105"/>
      <c r="Q505" s="111"/>
      <c r="R505" s="106"/>
      <c r="S505" s="105"/>
      <c r="T505" s="111"/>
      <c r="U505" s="111"/>
      <c r="V505" s="111"/>
      <c r="W505" s="111"/>
      <c r="X505" s="111"/>
      <c r="Y505" s="111"/>
      <c r="Z505" s="111"/>
      <c r="AA505" s="111"/>
      <c r="AB505" s="111"/>
      <c r="AC505" s="111"/>
      <c r="AD505" s="111"/>
      <c r="AE505" s="111"/>
      <c r="AF505" s="111"/>
      <c r="AG505" s="111"/>
      <c r="AH505" s="111"/>
      <c r="AI505" s="111"/>
      <c r="AJ505" s="111"/>
      <c r="AK505" s="111"/>
      <c r="AL505" s="111"/>
      <c r="AM505" s="111"/>
      <c r="AN505" s="111"/>
      <c r="AO505" s="111"/>
      <c r="AP505" s="111"/>
      <c r="AQ505" s="111"/>
      <c r="AR505" s="111"/>
      <c r="AS505" s="111"/>
      <c r="AT505" s="111"/>
      <c r="AU505" s="111"/>
      <c r="AV505" s="105"/>
      <c r="AW505" s="105"/>
      <c r="AX505" s="111"/>
      <c r="BA505" s="98"/>
      <c r="BB505" s="98"/>
      <c r="BC505" s="98"/>
      <c r="BD505" s="98"/>
      <c r="BE505" s="98"/>
      <c r="BF505" s="98"/>
      <c r="BG505" s="98"/>
      <c r="BH505" s="98"/>
      <c r="BI505" s="98"/>
      <c r="BJ505" s="98"/>
      <c r="BK505" s="98"/>
      <c r="BL505" s="98"/>
      <c r="BM505" s="98"/>
      <c r="BN505" s="98"/>
      <c r="BO505" s="98"/>
    </row>
    <row r="506" spans="1:72">
      <c r="A506" s="102"/>
      <c r="B506" s="102"/>
      <c r="C506" s="103"/>
      <c r="D506" s="103"/>
      <c r="E506" s="102"/>
      <c r="F506" s="102"/>
      <c r="G506" s="102"/>
      <c r="H506" s="102"/>
      <c r="I506" s="102"/>
      <c r="J506" s="103"/>
      <c r="K506" s="111"/>
      <c r="L506" s="111"/>
      <c r="M506" s="111"/>
      <c r="N506" s="105"/>
      <c r="O506" s="105"/>
      <c r="P506" s="105"/>
      <c r="Q506" s="111"/>
      <c r="R506" s="106"/>
      <c r="S506" s="105"/>
      <c r="T506" s="111"/>
      <c r="U506" s="111"/>
      <c r="V506" s="111"/>
      <c r="W506" s="111"/>
      <c r="X506" s="111"/>
      <c r="Y506" s="111"/>
      <c r="Z506" s="111"/>
      <c r="AA506" s="111"/>
      <c r="AB506" s="111"/>
      <c r="AC506" s="111"/>
      <c r="AD506" s="111"/>
      <c r="AE506" s="111"/>
      <c r="AF506" s="111"/>
      <c r="AG506" s="111"/>
      <c r="AH506" s="111"/>
      <c r="AI506" s="111"/>
      <c r="AJ506" s="111"/>
      <c r="AK506" s="111"/>
      <c r="AL506" s="111"/>
      <c r="AM506" s="111"/>
      <c r="AN506" s="111"/>
      <c r="AO506" s="111"/>
      <c r="AP506" s="111"/>
      <c r="AQ506" s="111"/>
      <c r="AR506" s="111"/>
      <c r="AS506" s="111"/>
      <c r="AT506" s="111"/>
      <c r="AU506" s="111"/>
      <c r="AV506" s="105"/>
      <c r="AW506" s="105"/>
      <c r="AX506" s="111"/>
      <c r="AY506" s="98"/>
      <c r="AZ506" s="98"/>
      <c r="BS506" s="98"/>
      <c r="BT506" s="98"/>
    </row>
    <row r="507" spans="1:72">
      <c r="A507" s="102"/>
      <c r="B507" s="102"/>
      <c r="C507" s="103"/>
      <c r="D507" s="103"/>
      <c r="E507" s="102"/>
      <c r="F507" s="102"/>
      <c r="G507" s="102"/>
      <c r="H507" s="102"/>
      <c r="I507" s="102"/>
      <c r="J507" s="103"/>
      <c r="K507" s="111"/>
      <c r="L507" s="111"/>
      <c r="M507" s="111"/>
      <c r="N507" s="111"/>
      <c r="O507" s="111"/>
      <c r="P507" s="111"/>
      <c r="Q507" s="111"/>
      <c r="R507" s="106"/>
      <c r="S507" s="105"/>
      <c r="T507" s="111"/>
      <c r="U507" s="111"/>
      <c r="V507" s="111"/>
      <c r="W507" s="111"/>
      <c r="X507" s="111"/>
      <c r="Y507" s="111"/>
      <c r="Z507" s="111"/>
      <c r="AA507" s="111"/>
      <c r="AB507" s="111"/>
      <c r="AC507" s="111"/>
      <c r="AD507" s="111"/>
      <c r="AE507" s="111"/>
      <c r="AF507" s="111"/>
      <c r="AG507" s="111"/>
      <c r="AH507" s="111"/>
      <c r="AI507" s="111"/>
      <c r="AJ507" s="111"/>
      <c r="AK507" s="111"/>
      <c r="AL507" s="111"/>
      <c r="AM507" s="111"/>
      <c r="AN507" s="111"/>
      <c r="AO507" s="111"/>
      <c r="AP507" s="111"/>
      <c r="AQ507" s="111"/>
      <c r="AR507" s="111"/>
      <c r="AS507" s="111"/>
      <c r="AT507" s="111"/>
      <c r="AU507" s="111"/>
      <c r="AV507" s="112"/>
      <c r="AW507" s="105"/>
      <c r="AX507" s="111"/>
    </row>
    <row r="508" spans="1:72">
      <c r="A508" s="102"/>
      <c r="B508" s="102"/>
      <c r="C508" s="103"/>
      <c r="D508" s="103"/>
      <c r="E508" s="102"/>
      <c r="F508" s="102"/>
      <c r="G508" s="102"/>
      <c r="H508" s="102"/>
      <c r="I508" s="102"/>
      <c r="J508" s="103"/>
      <c r="K508" s="111"/>
      <c r="L508" s="111"/>
      <c r="M508" s="111"/>
      <c r="N508" s="105"/>
      <c r="O508" s="105"/>
      <c r="P508" s="105"/>
      <c r="Q508" s="105"/>
      <c r="R508" s="105"/>
      <c r="S508" s="105"/>
      <c r="T508" s="105"/>
      <c r="U508" s="105"/>
      <c r="V508" s="105"/>
      <c r="W508" s="105"/>
      <c r="X508" s="105"/>
      <c r="Y508" s="105"/>
      <c r="Z508" s="105"/>
      <c r="AA508" s="105"/>
      <c r="AB508" s="105"/>
      <c r="AC508" s="105"/>
      <c r="AD508" s="105"/>
      <c r="AE508" s="105"/>
      <c r="AF508" s="105"/>
      <c r="AG508" s="105"/>
      <c r="AH508" s="105"/>
      <c r="AI508" s="105"/>
      <c r="AJ508" s="105"/>
      <c r="AK508" s="105"/>
      <c r="AL508" s="111"/>
      <c r="AM508" s="111"/>
      <c r="AN508" s="111"/>
      <c r="AO508" s="111"/>
      <c r="AP508" s="111"/>
      <c r="AQ508" s="111"/>
      <c r="AR508" s="111"/>
      <c r="AS508" s="111"/>
      <c r="AT508" s="111"/>
      <c r="AU508" s="111"/>
      <c r="AV508" s="105"/>
      <c r="AW508" s="105"/>
      <c r="AX508" s="111"/>
    </row>
    <row r="509" spans="1:72">
      <c r="A509" s="102"/>
      <c r="B509" s="102"/>
      <c r="C509" s="103"/>
      <c r="D509" s="103"/>
      <c r="E509" s="102"/>
      <c r="F509" s="102"/>
      <c r="G509" s="102"/>
      <c r="H509" s="102"/>
      <c r="I509" s="102"/>
      <c r="J509" s="103"/>
      <c r="K509" s="111"/>
      <c r="L509" s="111"/>
      <c r="M509" s="111"/>
      <c r="N509" s="105"/>
      <c r="O509" s="105"/>
      <c r="P509" s="111"/>
      <c r="Q509" s="111"/>
      <c r="R509" s="105"/>
      <c r="S509" s="105"/>
      <c r="T509" s="111"/>
      <c r="U509" s="111"/>
      <c r="V509" s="111"/>
      <c r="W509" s="111"/>
      <c r="X509" s="111"/>
      <c r="Y509" s="111"/>
      <c r="Z509" s="111"/>
      <c r="AA509" s="111"/>
      <c r="AB509" s="111"/>
      <c r="AC509" s="111"/>
      <c r="AD509" s="111"/>
      <c r="AE509" s="111"/>
      <c r="AF509" s="111"/>
      <c r="AG509" s="111"/>
      <c r="AH509" s="111"/>
      <c r="AI509" s="111"/>
      <c r="AJ509" s="111"/>
      <c r="AK509" s="111"/>
      <c r="AL509" s="111"/>
      <c r="AM509" s="111"/>
      <c r="AN509" s="111"/>
      <c r="AO509" s="111"/>
      <c r="AP509" s="111"/>
      <c r="AQ509" s="111"/>
      <c r="AR509" s="111"/>
      <c r="AS509" s="111"/>
      <c r="AT509" s="111"/>
      <c r="AU509" s="111"/>
      <c r="AV509" s="105"/>
      <c r="AW509" s="105"/>
      <c r="AX509" s="111"/>
      <c r="BS509" s="98"/>
      <c r="BT509" s="98"/>
    </row>
    <row r="510" spans="1:72">
      <c r="A510" s="102"/>
      <c r="B510" s="102"/>
      <c r="C510" s="103"/>
      <c r="D510" s="103"/>
      <c r="E510" s="102"/>
      <c r="F510" s="102"/>
      <c r="G510" s="102"/>
      <c r="H510" s="102"/>
      <c r="I510" s="102"/>
      <c r="J510" s="103"/>
      <c r="K510" s="111"/>
      <c r="L510" s="111"/>
      <c r="M510" s="111"/>
      <c r="N510" s="105"/>
      <c r="O510" s="111"/>
      <c r="P510" s="111"/>
      <c r="Q510" s="111"/>
      <c r="R510" s="106"/>
      <c r="S510" s="105"/>
      <c r="T510" s="111"/>
      <c r="U510" s="111"/>
      <c r="V510" s="111"/>
      <c r="W510" s="111"/>
      <c r="X510" s="111"/>
      <c r="Y510" s="111"/>
      <c r="Z510" s="111"/>
      <c r="AA510" s="111"/>
      <c r="AB510" s="111"/>
      <c r="AC510" s="111"/>
      <c r="AD510" s="111"/>
      <c r="AE510" s="111"/>
      <c r="AF510" s="111"/>
      <c r="AG510" s="111"/>
      <c r="AH510" s="111"/>
      <c r="AI510" s="111"/>
      <c r="AJ510" s="111"/>
      <c r="AK510" s="111"/>
      <c r="AL510" s="111"/>
      <c r="AM510" s="111"/>
      <c r="AN510" s="111"/>
      <c r="AO510" s="111"/>
      <c r="AP510" s="111"/>
      <c r="AQ510" s="111"/>
      <c r="AR510" s="111"/>
      <c r="AS510" s="111"/>
      <c r="AT510" s="111"/>
      <c r="AU510" s="111"/>
      <c r="AV510" s="112"/>
      <c r="AW510" s="105"/>
      <c r="AX510" s="111"/>
      <c r="BS510" s="98"/>
      <c r="BT510" s="98"/>
    </row>
    <row r="511" spans="1:72">
      <c r="A511" s="102"/>
      <c r="B511" s="102"/>
      <c r="C511" s="103"/>
      <c r="D511" s="103"/>
      <c r="E511" s="102"/>
      <c r="F511" s="102"/>
      <c r="G511" s="102"/>
      <c r="H511" s="102"/>
      <c r="I511" s="102"/>
      <c r="J511" s="103"/>
      <c r="K511" s="111"/>
      <c r="L511" s="111"/>
      <c r="M511" s="111"/>
      <c r="N511" s="111"/>
      <c r="O511" s="111"/>
      <c r="P511" s="111"/>
      <c r="Q511" s="111"/>
      <c r="R511" s="105"/>
      <c r="S511" s="105"/>
      <c r="T511" s="111"/>
      <c r="U511" s="111"/>
      <c r="V511" s="111"/>
      <c r="W511" s="111"/>
      <c r="X511" s="111"/>
      <c r="Y511" s="111"/>
      <c r="Z511" s="111"/>
      <c r="AA511" s="111"/>
      <c r="AB511" s="111"/>
      <c r="AC511" s="111"/>
      <c r="AD511" s="111"/>
      <c r="AE511" s="111"/>
      <c r="AF511" s="111"/>
      <c r="AG511" s="111"/>
      <c r="AH511" s="111"/>
      <c r="AI511" s="111"/>
      <c r="AJ511" s="111"/>
      <c r="AK511" s="111"/>
      <c r="AL511" s="111"/>
      <c r="AM511" s="111"/>
      <c r="AN511" s="111"/>
      <c r="AO511" s="111"/>
      <c r="AP511" s="111"/>
      <c r="AQ511" s="111"/>
      <c r="AR511" s="111"/>
      <c r="AS511" s="111"/>
      <c r="AT511" s="111"/>
      <c r="AU511" s="111"/>
      <c r="AV511" s="105"/>
      <c r="AW511" s="105"/>
      <c r="AX511" s="111"/>
      <c r="AY511" s="98"/>
      <c r="AZ511" s="98"/>
      <c r="BS511" s="98"/>
      <c r="BT511" s="98"/>
    </row>
    <row r="512" spans="1:72">
      <c r="A512" s="102"/>
      <c r="B512" s="102"/>
      <c r="C512" s="103"/>
      <c r="D512" s="103"/>
      <c r="E512" s="102"/>
      <c r="F512" s="102"/>
      <c r="G512" s="102"/>
      <c r="H512" s="102"/>
      <c r="I512" s="102"/>
      <c r="J512" s="103"/>
      <c r="K512" s="111"/>
      <c r="L512" s="111"/>
      <c r="M512" s="111"/>
      <c r="N512" s="111"/>
      <c r="O512" s="111"/>
      <c r="P512" s="111"/>
      <c r="Q512" s="111"/>
      <c r="R512" s="106"/>
      <c r="S512" s="106"/>
      <c r="T512" s="111"/>
      <c r="U512" s="111"/>
      <c r="V512" s="111"/>
      <c r="W512" s="111"/>
      <c r="X512" s="111"/>
      <c r="Y512" s="111"/>
      <c r="Z512" s="111"/>
      <c r="AA512" s="111"/>
      <c r="AB512" s="111"/>
      <c r="AC512" s="111"/>
      <c r="AD512" s="111"/>
      <c r="AE512" s="111"/>
      <c r="AF512" s="111"/>
      <c r="AG512" s="111"/>
      <c r="AH512" s="111"/>
      <c r="AI512" s="111"/>
      <c r="AJ512" s="111"/>
      <c r="AK512" s="111"/>
      <c r="AL512" s="111"/>
      <c r="AM512" s="111"/>
      <c r="AN512" s="111"/>
      <c r="AO512" s="111"/>
      <c r="AP512" s="111"/>
      <c r="AQ512" s="111"/>
      <c r="AR512" s="111"/>
      <c r="AS512" s="111"/>
      <c r="AT512" s="111"/>
      <c r="AU512" s="111"/>
      <c r="AV512" s="112"/>
      <c r="AW512" s="105"/>
      <c r="AX512" s="111"/>
      <c r="BS512" s="98"/>
      <c r="BT512" s="98"/>
    </row>
    <row r="513" spans="1:72">
      <c r="A513" s="102"/>
      <c r="B513" s="102"/>
      <c r="C513" s="103"/>
      <c r="D513" s="103"/>
      <c r="E513" s="102"/>
      <c r="F513" s="102"/>
      <c r="G513" s="102"/>
      <c r="H513" s="102"/>
      <c r="I513" s="102"/>
      <c r="J513" s="103"/>
      <c r="K513" s="111"/>
      <c r="L513" s="111"/>
      <c r="M513" s="111"/>
      <c r="N513" s="111"/>
      <c r="O513" s="111"/>
      <c r="P513" s="111"/>
      <c r="Q513" s="111"/>
      <c r="R513" s="105"/>
      <c r="S513" s="105"/>
      <c r="T513" s="111"/>
      <c r="U513" s="111"/>
      <c r="V513" s="111"/>
      <c r="W513" s="111"/>
      <c r="X513" s="111"/>
      <c r="Y513" s="111"/>
      <c r="Z513" s="111"/>
      <c r="AA513" s="111"/>
      <c r="AB513" s="111"/>
      <c r="AC513" s="111"/>
      <c r="AD513" s="111"/>
      <c r="AE513" s="111"/>
      <c r="AF513" s="111"/>
      <c r="AG513" s="111"/>
      <c r="AH513" s="111"/>
      <c r="AI513" s="111"/>
      <c r="AJ513" s="111"/>
      <c r="AK513" s="111"/>
      <c r="AL513" s="111"/>
      <c r="AM513" s="111"/>
      <c r="AN513" s="111"/>
      <c r="AO513" s="111"/>
      <c r="AP513" s="111"/>
      <c r="AQ513" s="111"/>
      <c r="AR513" s="111"/>
      <c r="AS513" s="111"/>
      <c r="AT513" s="111"/>
      <c r="AU513" s="111"/>
      <c r="AV513" s="105"/>
      <c r="AW513" s="105"/>
      <c r="AX513" s="111"/>
      <c r="BS513" s="98"/>
      <c r="BT513" s="98"/>
    </row>
    <row r="514" spans="1:72">
      <c r="A514" s="102"/>
      <c r="B514" s="102"/>
      <c r="C514" s="103"/>
      <c r="D514" s="103"/>
      <c r="E514" s="102"/>
      <c r="F514" s="102"/>
      <c r="G514" s="102"/>
      <c r="H514" s="102"/>
      <c r="I514" s="102"/>
      <c r="J514" s="103"/>
      <c r="K514" s="111"/>
      <c r="L514" s="111"/>
      <c r="M514" s="111"/>
      <c r="N514" s="111"/>
      <c r="O514" s="111"/>
      <c r="P514" s="111"/>
      <c r="Q514" s="111"/>
      <c r="R514" s="106"/>
      <c r="S514" s="105"/>
      <c r="T514" s="111"/>
      <c r="U514" s="111"/>
      <c r="V514" s="111"/>
      <c r="W514" s="111"/>
      <c r="X514" s="111"/>
      <c r="Y514" s="111"/>
      <c r="Z514" s="111"/>
      <c r="AA514" s="111"/>
      <c r="AB514" s="111"/>
      <c r="AC514" s="111"/>
      <c r="AD514" s="111"/>
      <c r="AE514" s="111"/>
      <c r="AF514" s="111"/>
      <c r="AG514" s="111"/>
      <c r="AH514" s="111"/>
      <c r="AI514" s="111"/>
      <c r="AJ514" s="111"/>
      <c r="AK514" s="111"/>
      <c r="AL514" s="111"/>
      <c r="AM514" s="111"/>
      <c r="AN514" s="111"/>
      <c r="AO514" s="111"/>
      <c r="AP514" s="111"/>
      <c r="AQ514" s="111"/>
      <c r="AR514" s="111"/>
      <c r="AS514" s="111"/>
      <c r="AT514" s="111"/>
      <c r="AU514" s="111"/>
      <c r="AV514" s="105"/>
      <c r="AW514" s="105"/>
      <c r="AX514" s="111"/>
    </row>
    <row r="515" spans="1:72">
      <c r="A515" s="102"/>
      <c r="B515" s="102"/>
      <c r="C515" s="103"/>
      <c r="D515" s="103"/>
      <c r="E515" s="102"/>
      <c r="F515" s="102"/>
      <c r="G515" s="102"/>
      <c r="H515" s="102"/>
      <c r="I515" s="102"/>
      <c r="J515" s="103"/>
      <c r="K515" s="111"/>
      <c r="L515" s="111"/>
      <c r="M515" s="111"/>
      <c r="N515" s="111"/>
      <c r="O515" s="111"/>
      <c r="P515" s="111"/>
      <c r="Q515" s="111"/>
      <c r="R515" s="105"/>
      <c r="S515" s="105"/>
      <c r="T515" s="111"/>
      <c r="U515" s="111"/>
      <c r="V515" s="111"/>
      <c r="W515" s="111"/>
      <c r="X515" s="111"/>
      <c r="Y515" s="111"/>
      <c r="Z515" s="111"/>
      <c r="AA515" s="111"/>
      <c r="AB515" s="111"/>
      <c r="AC515" s="111"/>
      <c r="AD515" s="111"/>
      <c r="AE515" s="111"/>
      <c r="AF515" s="111"/>
      <c r="AG515" s="111"/>
      <c r="AH515" s="111"/>
      <c r="AI515" s="111"/>
      <c r="AJ515" s="111"/>
      <c r="AK515" s="111"/>
      <c r="AL515" s="111"/>
      <c r="AM515" s="111"/>
      <c r="AN515" s="111"/>
      <c r="AO515" s="111"/>
      <c r="AP515" s="111"/>
      <c r="AQ515" s="111"/>
      <c r="AR515" s="111"/>
      <c r="AS515" s="111"/>
      <c r="AT515" s="111"/>
      <c r="AU515" s="111"/>
      <c r="AV515" s="105"/>
      <c r="AW515" s="105"/>
      <c r="AX515" s="111"/>
      <c r="BS515" s="98"/>
      <c r="BT515" s="98"/>
    </row>
    <row r="516" spans="1:72">
      <c r="A516" s="102"/>
      <c r="B516" s="102"/>
      <c r="C516" s="103"/>
      <c r="D516" s="103"/>
      <c r="E516" s="102"/>
      <c r="F516" s="102"/>
      <c r="G516" s="102"/>
      <c r="H516" s="102"/>
      <c r="I516" s="102"/>
      <c r="J516" s="103"/>
      <c r="K516" s="111"/>
      <c r="L516" s="111"/>
      <c r="M516" s="111"/>
      <c r="N516" s="111"/>
      <c r="O516" s="111"/>
      <c r="P516" s="111"/>
      <c r="Q516" s="111"/>
      <c r="R516" s="106"/>
      <c r="S516" s="105"/>
      <c r="T516" s="111"/>
      <c r="U516" s="111"/>
      <c r="V516" s="111"/>
      <c r="W516" s="111"/>
      <c r="X516" s="111"/>
      <c r="Y516" s="111"/>
      <c r="Z516" s="111"/>
      <c r="AA516" s="111"/>
      <c r="AB516" s="111"/>
      <c r="AC516" s="111"/>
      <c r="AD516" s="111"/>
      <c r="AE516" s="111"/>
      <c r="AF516" s="111"/>
      <c r="AG516" s="111"/>
      <c r="AH516" s="111"/>
      <c r="AI516" s="111"/>
      <c r="AJ516" s="111"/>
      <c r="AK516" s="111"/>
      <c r="AL516" s="111"/>
      <c r="AM516" s="111"/>
      <c r="AN516" s="111"/>
      <c r="AO516" s="111"/>
      <c r="AP516" s="111"/>
      <c r="AQ516" s="111"/>
      <c r="AR516" s="111"/>
      <c r="AS516" s="111"/>
      <c r="AT516" s="111"/>
      <c r="AU516" s="111"/>
      <c r="AV516" s="112"/>
      <c r="AW516" s="105"/>
      <c r="AX516" s="111"/>
      <c r="BS516" s="98"/>
      <c r="BT516" s="98"/>
    </row>
    <row r="517" spans="1:72">
      <c r="A517" s="102"/>
      <c r="B517" s="102"/>
      <c r="C517" s="103"/>
      <c r="D517" s="103"/>
      <c r="E517" s="102"/>
      <c r="F517" s="102"/>
      <c r="G517" s="102"/>
      <c r="H517" s="102"/>
      <c r="I517" s="102"/>
      <c r="J517" s="103"/>
      <c r="K517" s="111"/>
      <c r="L517" s="111"/>
      <c r="M517" s="111"/>
      <c r="N517" s="111"/>
      <c r="O517" s="111"/>
      <c r="P517" s="111"/>
      <c r="Q517" s="111"/>
      <c r="R517" s="106"/>
      <c r="S517" s="105"/>
      <c r="T517" s="111"/>
      <c r="U517" s="111"/>
      <c r="V517" s="111"/>
      <c r="W517" s="111"/>
      <c r="X517" s="111"/>
      <c r="Y517" s="111"/>
      <c r="Z517" s="111"/>
      <c r="AA517" s="111"/>
      <c r="AB517" s="111"/>
      <c r="AC517" s="111"/>
      <c r="AD517" s="111"/>
      <c r="AE517" s="111"/>
      <c r="AF517" s="111"/>
      <c r="AG517" s="111"/>
      <c r="AH517" s="111"/>
      <c r="AI517" s="111"/>
      <c r="AJ517" s="111"/>
      <c r="AK517" s="111"/>
      <c r="AL517" s="111"/>
      <c r="AM517" s="111"/>
      <c r="AN517" s="111"/>
      <c r="AO517" s="111"/>
      <c r="AP517" s="111"/>
      <c r="AQ517" s="111"/>
      <c r="AR517" s="111"/>
      <c r="AS517" s="111"/>
      <c r="AT517" s="111"/>
      <c r="AU517" s="111"/>
      <c r="AV517" s="112"/>
      <c r="AW517" s="105"/>
      <c r="AX517" s="111"/>
      <c r="BS517" s="98"/>
      <c r="BT517" s="98"/>
    </row>
    <row r="518" spans="1:72">
      <c r="A518" s="102"/>
      <c r="B518" s="102"/>
      <c r="C518" s="103"/>
      <c r="D518" s="103"/>
      <c r="E518" s="102"/>
      <c r="F518" s="102"/>
      <c r="G518" s="102"/>
      <c r="H518" s="102"/>
      <c r="I518" s="102"/>
      <c r="J518" s="103"/>
      <c r="K518" s="111"/>
      <c r="L518" s="111"/>
      <c r="M518" s="111"/>
      <c r="N518" s="111"/>
      <c r="O518" s="111"/>
      <c r="P518" s="111"/>
      <c r="Q518" s="111"/>
      <c r="R518" s="106"/>
      <c r="S518" s="105"/>
      <c r="T518" s="111"/>
      <c r="U518" s="111"/>
      <c r="V518" s="111"/>
      <c r="W518" s="111"/>
      <c r="X518" s="111"/>
      <c r="Y518" s="111"/>
      <c r="Z518" s="111"/>
      <c r="AA518" s="111"/>
      <c r="AB518" s="111"/>
      <c r="AC518" s="111"/>
      <c r="AD518" s="111"/>
      <c r="AE518" s="111"/>
      <c r="AF518" s="111"/>
      <c r="AG518" s="111"/>
      <c r="AH518" s="111"/>
      <c r="AI518" s="111"/>
      <c r="AJ518" s="111"/>
      <c r="AK518" s="111"/>
      <c r="AL518" s="111"/>
      <c r="AM518" s="111"/>
      <c r="AN518" s="111"/>
      <c r="AO518" s="111"/>
      <c r="AP518" s="111"/>
      <c r="AQ518" s="111"/>
      <c r="AR518" s="111"/>
      <c r="AS518" s="111"/>
      <c r="AT518" s="111"/>
      <c r="AU518" s="111"/>
      <c r="AV518" s="112"/>
      <c r="AW518" s="105"/>
      <c r="AX518" s="111"/>
      <c r="BS518" s="98"/>
      <c r="BT518" s="98"/>
    </row>
    <row r="519" spans="1:72">
      <c r="A519" s="102"/>
      <c r="B519" s="102"/>
      <c r="C519" s="103"/>
      <c r="D519" s="103"/>
      <c r="E519" s="102"/>
      <c r="F519" s="102"/>
      <c r="G519" s="102"/>
      <c r="H519" s="102"/>
      <c r="I519" s="102"/>
      <c r="J519" s="103"/>
      <c r="K519" s="111"/>
      <c r="L519" s="111"/>
      <c r="M519" s="111"/>
      <c r="N519" s="105"/>
      <c r="O519" s="105"/>
      <c r="P519" s="111"/>
      <c r="Q519" s="111"/>
      <c r="R519" s="106"/>
      <c r="S519" s="105"/>
      <c r="T519" s="111"/>
      <c r="U519" s="111"/>
      <c r="V519" s="111"/>
      <c r="W519" s="111"/>
      <c r="X519" s="111"/>
      <c r="Y519" s="111"/>
      <c r="Z519" s="111"/>
      <c r="AA519" s="111"/>
      <c r="AB519" s="111"/>
      <c r="AC519" s="111"/>
      <c r="AD519" s="111"/>
      <c r="AE519" s="111"/>
      <c r="AF519" s="111"/>
      <c r="AG519" s="111"/>
      <c r="AH519" s="111"/>
      <c r="AI519" s="111"/>
      <c r="AJ519" s="111"/>
      <c r="AK519" s="111"/>
      <c r="AL519" s="111"/>
      <c r="AM519" s="111"/>
      <c r="AN519" s="111"/>
      <c r="AO519" s="111"/>
      <c r="AP519" s="111"/>
      <c r="AQ519" s="111"/>
      <c r="AR519" s="111"/>
      <c r="AS519" s="111"/>
      <c r="AT519" s="111"/>
      <c r="AU519" s="111"/>
      <c r="AV519" s="112"/>
      <c r="AW519" s="105"/>
      <c r="AX519" s="111"/>
      <c r="BS519" s="98"/>
      <c r="BT519" s="98"/>
    </row>
    <row r="520" spans="1:72">
      <c r="A520" s="102"/>
      <c r="B520" s="102"/>
      <c r="C520" s="103"/>
      <c r="D520" s="103"/>
      <c r="E520" s="102"/>
      <c r="F520" s="102"/>
      <c r="G520" s="102"/>
      <c r="H520" s="102"/>
      <c r="I520" s="102"/>
      <c r="J520" s="103"/>
      <c r="K520" s="111"/>
      <c r="L520" s="111"/>
      <c r="M520" s="111"/>
      <c r="N520" s="111"/>
      <c r="O520" s="111"/>
      <c r="P520" s="111"/>
      <c r="Q520" s="111"/>
      <c r="R520" s="106"/>
      <c r="S520" s="105"/>
      <c r="T520" s="111"/>
      <c r="U520" s="111"/>
      <c r="V520" s="111"/>
      <c r="W520" s="111"/>
      <c r="X520" s="111"/>
      <c r="Y520" s="111"/>
      <c r="Z520" s="111"/>
      <c r="AA520" s="111"/>
      <c r="AB520" s="111"/>
      <c r="AC520" s="111"/>
      <c r="AD520" s="111"/>
      <c r="AE520" s="111"/>
      <c r="AF520" s="111"/>
      <c r="AG520" s="111"/>
      <c r="AH520" s="111"/>
      <c r="AI520" s="111"/>
      <c r="AJ520" s="111"/>
      <c r="AK520" s="111"/>
      <c r="AL520" s="111"/>
      <c r="AM520" s="111"/>
      <c r="AN520" s="111"/>
      <c r="AO520" s="111"/>
      <c r="AP520" s="111"/>
      <c r="AQ520" s="111"/>
      <c r="AR520" s="111"/>
      <c r="AS520" s="111"/>
      <c r="AT520" s="111"/>
      <c r="AU520" s="111"/>
      <c r="AV520" s="112"/>
      <c r="AW520" s="105"/>
      <c r="AX520" s="111"/>
      <c r="BA520" s="98"/>
      <c r="BB520" s="98"/>
      <c r="BC520" s="98"/>
      <c r="BD520" s="98"/>
      <c r="BE520" s="98"/>
      <c r="BF520" s="98"/>
      <c r="BG520" s="98"/>
      <c r="BH520" s="98"/>
      <c r="BI520" s="98"/>
      <c r="BJ520" s="98"/>
      <c r="BK520" s="98"/>
      <c r="BL520" s="98"/>
      <c r="BM520" s="98"/>
      <c r="BN520" s="98"/>
      <c r="BO520" s="98"/>
      <c r="BS520" s="98"/>
      <c r="BT520" s="98"/>
    </row>
    <row r="521" spans="1:72">
      <c r="A521" s="102"/>
      <c r="B521" s="102"/>
      <c r="C521" s="103"/>
      <c r="D521" s="103"/>
      <c r="E521" s="102"/>
      <c r="F521" s="102"/>
      <c r="G521" s="102"/>
      <c r="H521" s="102"/>
      <c r="I521" s="102"/>
      <c r="J521" s="103"/>
      <c r="K521" s="111"/>
      <c r="L521" s="111"/>
      <c r="M521" s="111"/>
      <c r="N521" s="105"/>
      <c r="O521" s="105"/>
      <c r="P521" s="105"/>
      <c r="Q521" s="111"/>
      <c r="R521" s="105"/>
      <c r="S521" s="105"/>
      <c r="T521" s="111"/>
      <c r="U521" s="111"/>
      <c r="V521" s="111"/>
      <c r="W521" s="105"/>
      <c r="X521" s="111"/>
      <c r="Y521" s="111"/>
      <c r="Z521" s="111"/>
      <c r="AA521" s="111"/>
      <c r="AB521" s="111"/>
      <c r="AC521" s="111"/>
      <c r="AD521" s="105"/>
      <c r="AE521" s="111"/>
      <c r="AF521" s="111"/>
      <c r="AG521" s="111"/>
      <c r="AH521" s="111"/>
      <c r="AI521" s="111"/>
      <c r="AJ521" s="111"/>
      <c r="AK521" s="111"/>
      <c r="AL521" s="111"/>
      <c r="AM521" s="111"/>
      <c r="AN521" s="111"/>
      <c r="AO521" s="111"/>
      <c r="AP521" s="111"/>
      <c r="AQ521" s="111"/>
      <c r="AR521" s="111"/>
      <c r="AS521" s="111"/>
      <c r="AT521" s="111"/>
      <c r="AU521" s="111"/>
      <c r="AV521" s="105"/>
      <c r="AW521" s="105"/>
      <c r="AX521" s="111"/>
      <c r="BS521" s="98"/>
      <c r="BT521" s="98"/>
    </row>
    <row r="522" spans="1:72">
      <c r="A522" s="102"/>
      <c r="B522" s="102"/>
      <c r="C522" s="103"/>
      <c r="D522" s="103"/>
      <c r="E522" s="102"/>
      <c r="F522" s="102"/>
      <c r="G522" s="102"/>
      <c r="H522" s="102"/>
      <c r="I522" s="102"/>
      <c r="J522" s="103"/>
      <c r="K522" s="111"/>
      <c r="L522" s="111"/>
      <c r="M522" s="111"/>
      <c r="N522" s="111"/>
      <c r="O522" s="111"/>
      <c r="P522" s="111"/>
      <c r="Q522" s="111"/>
      <c r="R522" s="105"/>
      <c r="S522" s="105"/>
      <c r="T522" s="111"/>
      <c r="U522" s="111"/>
      <c r="V522" s="111"/>
      <c r="W522" s="111"/>
      <c r="X522" s="111"/>
      <c r="Y522" s="111"/>
      <c r="Z522" s="111"/>
      <c r="AA522" s="111"/>
      <c r="AB522" s="111"/>
      <c r="AC522" s="111"/>
      <c r="AD522" s="111"/>
      <c r="AE522" s="111"/>
      <c r="AF522" s="111"/>
      <c r="AG522" s="111"/>
      <c r="AH522" s="111"/>
      <c r="AI522" s="111"/>
      <c r="AJ522" s="111"/>
      <c r="AK522" s="111"/>
      <c r="AL522" s="111"/>
      <c r="AM522" s="111"/>
      <c r="AN522" s="111"/>
      <c r="AO522" s="111"/>
      <c r="AP522" s="111"/>
      <c r="AQ522" s="111"/>
      <c r="AR522" s="111"/>
      <c r="AS522" s="111"/>
      <c r="AT522" s="111"/>
      <c r="AU522" s="111"/>
      <c r="AV522" s="105"/>
      <c r="AW522" s="105"/>
      <c r="AX522" s="111"/>
    </row>
    <row r="523" spans="1:72">
      <c r="A523" s="102"/>
      <c r="B523" s="102"/>
      <c r="C523" s="103"/>
      <c r="D523" s="103"/>
      <c r="E523" s="102"/>
      <c r="F523" s="102"/>
      <c r="G523" s="102"/>
      <c r="H523" s="102"/>
      <c r="I523" s="102"/>
      <c r="J523" s="103"/>
      <c r="K523" s="111"/>
      <c r="L523" s="111"/>
      <c r="M523" s="111"/>
      <c r="N523" s="111"/>
      <c r="O523" s="111"/>
      <c r="P523" s="111"/>
      <c r="Q523" s="111"/>
      <c r="R523" s="106"/>
      <c r="S523" s="105"/>
      <c r="T523" s="111"/>
      <c r="U523" s="111"/>
      <c r="V523" s="111"/>
      <c r="W523" s="111"/>
      <c r="X523" s="111"/>
      <c r="Y523" s="111"/>
      <c r="Z523" s="111"/>
      <c r="AA523" s="111"/>
      <c r="AB523" s="111"/>
      <c r="AC523" s="111"/>
      <c r="AD523" s="111"/>
      <c r="AE523" s="111"/>
      <c r="AF523" s="111"/>
      <c r="AG523" s="111"/>
      <c r="AH523" s="111"/>
      <c r="AI523" s="111"/>
      <c r="AJ523" s="111"/>
      <c r="AK523" s="111"/>
      <c r="AL523" s="111"/>
      <c r="AM523" s="111"/>
      <c r="AN523" s="111"/>
      <c r="AO523" s="111"/>
      <c r="AP523" s="111"/>
      <c r="AQ523" s="111"/>
      <c r="AR523" s="111"/>
      <c r="AS523" s="111"/>
      <c r="AT523" s="111"/>
      <c r="AU523" s="111"/>
      <c r="AV523" s="105"/>
      <c r="AW523" s="105"/>
      <c r="AX523" s="111"/>
      <c r="BA523" s="98"/>
      <c r="BB523" s="98"/>
      <c r="BC523" s="98"/>
      <c r="BD523" s="98"/>
      <c r="BE523" s="98"/>
      <c r="BF523" s="98"/>
      <c r="BG523" s="98"/>
      <c r="BH523" s="98"/>
      <c r="BI523" s="98"/>
      <c r="BJ523" s="98"/>
      <c r="BK523" s="98"/>
      <c r="BL523" s="98"/>
      <c r="BM523" s="98"/>
      <c r="BN523" s="98"/>
      <c r="BO523" s="98"/>
      <c r="BS523" s="98"/>
      <c r="BT523" s="98"/>
    </row>
    <row r="524" spans="1:72">
      <c r="A524" s="102"/>
      <c r="B524" s="102"/>
      <c r="C524" s="103"/>
      <c r="D524" s="103"/>
      <c r="E524" s="102"/>
      <c r="F524" s="102"/>
      <c r="G524" s="102"/>
      <c r="H524" s="102"/>
      <c r="I524" s="102"/>
      <c r="J524" s="103"/>
      <c r="K524" s="111"/>
      <c r="L524" s="111"/>
      <c r="M524" s="111"/>
      <c r="N524" s="111"/>
      <c r="O524" s="111"/>
      <c r="P524" s="111"/>
      <c r="Q524" s="111"/>
      <c r="R524" s="106"/>
      <c r="S524" s="105"/>
      <c r="T524" s="111"/>
      <c r="U524" s="111"/>
      <c r="V524" s="111"/>
      <c r="W524" s="111"/>
      <c r="X524" s="111"/>
      <c r="Y524" s="111"/>
      <c r="Z524" s="111"/>
      <c r="AA524" s="111"/>
      <c r="AB524" s="111"/>
      <c r="AC524" s="111"/>
      <c r="AD524" s="111"/>
      <c r="AE524" s="111"/>
      <c r="AF524" s="111"/>
      <c r="AG524" s="111"/>
      <c r="AH524" s="111"/>
      <c r="AI524" s="111"/>
      <c r="AJ524" s="111"/>
      <c r="AK524" s="111"/>
      <c r="AL524" s="111"/>
      <c r="AM524" s="111"/>
      <c r="AN524" s="111"/>
      <c r="AO524" s="111"/>
      <c r="AP524" s="111"/>
      <c r="AQ524" s="111"/>
      <c r="AR524" s="111"/>
      <c r="AS524" s="111"/>
      <c r="AT524" s="111"/>
      <c r="AU524" s="111"/>
      <c r="AV524" s="105"/>
      <c r="AW524" s="105"/>
      <c r="AX524" s="111"/>
      <c r="BS524" s="98"/>
      <c r="BT524" s="98"/>
    </row>
    <row r="525" spans="1:72">
      <c r="A525" s="102"/>
      <c r="B525" s="102"/>
      <c r="C525" s="103"/>
      <c r="D525" s="103"/>
      <c r="E525" s="102"/>
      <c r="F525" s="102"/>
      <c r="G525" s="102"/>
      <c r="H525" s="102"/>
      <c r="I525" s="102"/>
      <c r="J525" s="103"/>
      <c r="K525" s="111"/>
      <c r="L525" s="111"/>
      <c r="M525" s="111"/>
      <c r="N525" s="111"/>
      <c r="O525" s="111"/>
      <c r="P525" s="111"/>
      <c r="Q525" s="111"/>
      <c r="R525" s="106"/>
      <c r="S525" s="105"/>
      <c r="T525" s="111"/>
      <c r="U525" s="111"/>
      <c r="V525" s="111"/>
      <c r="W525" s="111"/>
      <c r="X525" s="111"/>
      <c r="Y525" s="111"/>
      <c r="Z525" s="111"/>
      <c r="AA525" s="111"/>
      <c r="AB525" s="111"/>
      <c r="AC525" s="111"/>
      <c r="AD525" s="111"/>
      <c r="AE525" s="111"/>
      <c r="AF525" s="111"/>
      <c r="AG525" s="111"/>
      <c r="AH525" s="111"/>
      <c r="AI525" s="111"/>
      <c r="AJ525" s="111"/>
      <c r="AK525" s="111"/>
      <c r="AL525" s="111"/>
      <c r="AM525" s="111"/>
      <c r="AN525" s="111"/>
      <c r="AO525" s="111"/>
      <c r="AP525" s="111"/>
      <c r="AQ525" s="111"/>
      <c r="AR525" s="111"/>
      <c r="AS525" s="111"/>
      <c r="AT525" s="111"/>
      <c r="AU525" s="111"/>
      <c r="AV525" s="112"/>
      <c r="AW525" s="105"/>
      <c r="AX525" s="111"/>
    </row>
    <row r="526" spans="1:72">
      <c r="A526" s="102"/>
      <c r="B526" s="102"/>
      <c r="C526" s="103"/>
      <c r="D526" s="103"/>
      <c r="E526" s="102"/>
      <c r="F526" s="102"/>
      <c r="G526" s="102"/>
      <c r="H526" s="102"/>
      <c r="I526" s="102"/>
      <c r="J526" s="103"/>
      <c r="K526" s="111"/>
      <c r="L526" s="111"/>
      <c r="M526" s="111"/>
      <c r="N526" s="111"/>
      <c r="O526" s="111"/>
      <c r="P526" s="111"/>
      <c r="Q526" s="111"/>
      <c r="R526" s="106"/>
      <c r="S526" s="105"/>
      <c r="T526" s="111"/>
      <c r="U526" s="111"/>
      <c r="V526" s="111"/>
      <c r="W526" s="111"/>
      <c r="X526" s="111"/>
      <c r="Y526" s="111"/>
      <c r="Z526" s="111"/>
      <c r="AA526" s="111"/>
      <c r="AB526" s="111"/>
      <c r="AC526" s="111"/>
      <c r="AD526" s="111"/>
      <c r="AE526" s="111"/>
      <c r="AF526" s="111"/>
      <c r="AG526" s="111"/>
      <c r="AH526" s="111"/>
      <c r="AI526" s="111"/>
      <c r="AJ526" s="111"/>
      <c r="AK526" s="111"/>
      <c r="AL526" s="111"/>
      <c r="AM526" s="111"/>
      <c r="AN526" s="111"/>
      <c r="AO526" s="111"/>
      <c r="AP526" s="111"/>
      <c r="AQ526" s="111"/>
      <c r="AR526" s="111"/>
      <c r="AS526" s="111"/>
      <c r="AT526" s="111"/>
      <c r="AU526" s="111"/>
      <c r="AV526" s="105"/>
      <c r="AW526" s="105"/>
      <c r="AX526" s="111"/>
      <c r="BA526" s="98"/>
      <c r="BB526" s="98"/>
      <c r="BC526" s="98"/>
      <c r="BD526" s="98"/>
      <c r="BE526" s="98"/>
      <c r="BF526" s="98"/>
      <c r="BG526" s="98"/>
      <c r="BH526" s="98"/>
      <c r="BI526" s="98"/>
      <c r="BJ526" s="98"/>
      <c r="BK526" s="98"/>
      <c r="BL526" s="98"/>
      <c r="BM526" s="98"/>
      <c r="BN526" s="98"/>
      <c r="BO526" s="98"/>
      <c r="BS526" s="98"/>
      <c r="BT526" s="98"/>
    </row>
    <row r="527" spans="1:72">
      <c r="A527" s="102"/>
      <c r="B527" s="102"/>
      <c r="C527" s="103"/>
      <c r="D527" s="103"/>
      <c r="E527" s="102"/>
      <c r="F527" s="102"/>
      <c r="G527" s="102"/>
      <c r="H527" s="102"/>
      <c r="I527" s="102"/>
      <c r="J527" s="103"/>
      <c r="K527" s="111"/>
      <c r="L527" s="111"/>
      <c r="M527" s="111"/>
      <c r="N527" s="105"/>
      <c r="O527" s="105"/>
      <c r="P527" s="105"/>
      <c r="Q527" s="111"/>
      <c r="R527" s="106"/>
      <c r="S527" s="105"/>
      <c r="T527" s="111"/>
      <c r="U527" s="111"/>
      <c r="V527" s="111"/>
      <c r="W527" s="105"/>
      <c r="X527" s="111"/>
      <c r="Y527" s="111"/>
      <c r="Z527" s="111"/>
      <c r="AA527" s="111"/>
      <c r="AB527" s="111"/>
      <c r="AC527" s="111"/>
      <c r="AD527" s="105"/>
      <c r="AE527" s="111"/>
      <c r="AF527" s="111"/>
      <c r="AG527" s="111"/>
      <c r="AH527" s="111"/>
      <c r="AI527" s="111"/>
      <c r="AJ527" s="111"/>
      <c r="AK527" s="111"/>
      <c r="AL527" s="111"/>
      <c r="AM527" s="111"/>
      <c r="AN527" s="111"/>
      <c r="AO527" s="111"/>
      <c r="AP527" s="111"/>
      <c r="AQ527" s="105"/>
      <c r="AR527" s="105"/>
      <c r="AS527" s="111"/>
      <c r="AT527" s="111"/>
      <c r="AU527" s="111"/>
      <c r="AV527" s="112"/>
      <c r="AW527" s="105"/>
      <c r="AX527" s="111"/>
      <c r="BS527" s="98"/>
      <c r="BT527" s="98"/>
    </row>
    <row r="528" spans="1:72">
      <c r="A528" s="102"/>
      <c r="B528" s="102"/>
      <c r="C528" s="103"/>
      <c r="D528" s="103"/>
      <c r="E528" s="102"/>
      <c r="F528" s="102"/>
      <c r="G528" s="102"/>
      <c r="H528" s="102"/>
      <c r="I528" s="102"/>
      <c r="J528" s="103"/>
      <c r="K528" s="111"/>
      <c r="L528" s="111"/>
      <c r="M528" s="111"/>
      <c r="N528" s="105"/>
      <c r="O528" s="105"/>
      <c r="P528" s="111"/>
      <c r="Q528" s="111"/>
      <c r="R528" s="106"/>
      <c r="S528" s="105"/>
      <c r="T528" s="111"/>
      <c r="U528" s="111"/>
      <c r="V528" s="111"/>
      <c r="W528" s="111"/>
      <c r="X528" s="111"/>
      <c r="Y528" s="111"/>
      <c r="Z528" s="111"/>
      <c r="AA528" s="111"/>
      <c r="AB528" s="111"/>
      <c r="AC528" s="111"/>
      <c r="AD528" s="111"/>
      <c r="AE528" s="111"/>
      <c r="AF528" s="111"/>
      <c r="AG528" s="111"/>
      <c r="AH528" s="111"/>
      <c r="AI528" s="111"/>
      <c r="AJ528" s="111"/>
      <c r="AK528" s="111"/>
      <c r="AL528" s="111"/>
      <c r="AM528" s="111"/>
      <c r="AN528" s="111"/>
      <c r="AO528" s="111"/>
      <c r="AP528" s="111"/>
      <c r="AQ528" s="111"/>
      <c r="AR528" s="111"/>
      <c r="AS528" s="111"/>
      <c r="AT528" s="111"/>
      <c r="AU528" s="111"/>
      <c r="AV528" s="105"/>
      <c r="AW528" s="105"/>
      <c r="AX528" s="111"/>
      <c r="AY528" s="98"/>
      <c r="AZ528" s="98"/>
      <c r="BS528" s="98"/>
      <c r="BT528" s="98"/>
    </row>
    <row r="529" spans="1:72">
      <c r="A529" s="102"/>
      <c r="B529" s="102"/>
      <c r="C529" s="103"/>
      <c r="D529" s="103"/>
      <c r="E529" s="102"/>
      <c r="F529" s="102"/>
      <c r="G529" s="102"/>
      <c r="H529" s="102"/>
      <c r="I529" s="102"/>
      <c r="J529" s="103"/>
      <c r="K529" s="111"/>
      <c r="L529" s="111"/>
      <c r="M529" s="111"/>
      <c r="N529" s="105"/>
      <c r="O529" s="111"/>
      <c r="P529" s="111"/>
      <c r="Q529" s="111"/>
      <c r="R529" s="106"/>
      <c r="S529" s="105"/>
      <c r="T529" s="111"/>
      <c r="U529" s="111"/>
      <c r="V529" s="111"/>
      <c r="W529" s="111"/>
      <c r="X529" s="111"/>
      <c r="Y529" s="111"/>
      <c r="Z529" s="111"/>
      <c r="AA529" s="111"/>
      <c r="AB529" s="111"/>
      <c r="AC529" s="111"/>
      <c r="AD529" s="111"/>
      <c r="AE529" s="111"/>
      <c r="AF529" s="111"/>
      <c r="AG529" s="111"/>
      <c r="AH529" s="111"/>
      <c r="AI529" s="111"/>
      <c r="AJ529" s="111"/>
      <c r="AK529" s="111"/>
      <c r="AL529" s="111"/>
      <c r="AM529" s="111"/>
      <c r="AN529" s="111"/>
      <c r="AO529" s="111"/>
      <c r="AP529" s="111"/>
      <c r="AQ529" s="111"/>
      <c r="AR529" s="111"/>
      <c r="AS529" s="111"/>
      <c r="AT529" s="111"/>
      <c r="AU529" s="111"/>
      <c r="AV529" s="105"/>
      <c r="AW529" s="105"/>
      <c r="AX529" s="111"/>
      <c r="AY529" s="98"/>
      <c r="AZ529" s="98"/>
      <c r="BS529" s="98"/>
      <c r="BT529" s="98"/>
    </row>
    <row r="530" spans="1:72">
      <c r="A530" s="102"/>
      <c r="B530" s="102"/>
      <c r="C530" s="103"/>
      <c r="D530" s="103"/>
      <c r="E530" s="102"/>
      <c r="F530" s="102"/>
      <c r="G530" s="102"/>
      <c r="H530" s="102"/>
      <c r="I530" s="102"/>
      <c r="J530" s="103"/>
      <c r="K530" s="111"/>
      <c r="L530" s="111"/>
      <c r="M530" s="111"/>
      <c r="N530" s="111"/>
      <c r="O530" s="111"/>
      <c r="P530" s="111"/>
      <c r="Q530" s="111"/>
      <c r="R530" s="106"/>
      <c r="S530" s="105"/>
      <c r="T530" s="111"/>
      <c r="U530" s="111"/>
      <c r="V530" s="111"/>
      <c r="W530" s="111"/>
      <c r="X530" s="111"/>
      <c r="Y530" s="111"/>
      <c r="Z530" s="111"/>
      <c r="AA530" s="111"/>
      <c r="AB530" s="111"/>
      <c r="AC530" s="111"/>
      <c r="AD530" s="111"/>
      <c r="AE530" s="111"/>
      <c r="AF530" s="111"/>
      <c r="AG530" s="111"/>
      <c r="AH530" s="111"/>
      <c r="AI530" s="111"/>
      <c r="AJ530" s="111"/>
      <c r="AK530" s="111"/>
      <c r="AL530" s="111"/>
      <c r="AM530" s="111"/>
      <c r="AN530" s="111"/>
      <c r="AO530" s="111"/>
      <c r="AP530" s="111"/>
      <c r="AQ530" s="111"/>
      <c r="AR530" s="111"/>
      <c r="AS530" s="111"/>
      <c r="AT530" s="111"/>
      <c r="AU530" s="111"/>
      <c r="AV530" s="105"/>
      <c r="AW530" s="105"/>
      <c r="AX530" s="111"/>
      <c r="BA530" s="98"/>
      <c r="BB530" s="98"/>
      <c r="BC530" s="98"/>
      <c r="BD530" s="98"/>
      <c r="BE530" s="98"/>
      <c r="BF530" s="98"/>
      <c r="BG530" s="98"/>
      <c r="BH530" s="98"/>
      <c r="BI530" s="98"/>
      <c r="BJ530" s="98"/>
      <c r="BK530" s="98"/>
      <c r="BL530" s="98"/>
      <c r="BM530" s="98"/>
      <c r="BN530" s="98"/>
      <c r="BO530" s="98"/>
      <c r="BS530" s="98"/>
      <c r="BT530" s="98"/>
    </row>
    <row r="531" spans="1:72">
      <c r="A531" s="102"/>
      <c r="B531" s="102"/>
      <c r="C531" s="103"/>
      <c r="D531" s="103"/>
      <c r="E531" s="102"/>
      <c r="F531" s="102"/>
      <c r="G531" s="102"/>
      <c r="H531" s="102"/>
      <c r="I531" s="102"/>
      <c r="J531" s="103"/>
      <c r="K531" s="111"/>
      <c r="L531" s="111"/>
      <c r="M531" s="111"/>
      <c r="N531" s="105"/>
      <c r="O531" s="105"/>
      <c r="P531" s="105"/>
      <c r="Q531" s="105"/>
      <c r="R531" s="105"/>
      <c r="S531" s="105"/>
      <c r="T531" s="105"/>
      <c r="U531" s="105"/>
      <c r="V531" s="105"/>
      <c r="W531" s="105"/>
      <c r="X531" s="105"/>
      <c r="Y531" s="105"/>
      <c r="Z531" s="105"/>
      <c r="AA531" s="105"/>
      <c r="AB531" s="105"/>
      <c r="AC531" s="105"/>
      <c r="AD531" s="105"/>
      <c r="AE531" s="105"/>
      <c r="AF531" s="105"/>
      <c r="AG531" s="105"/>
      <c r="AH531" s="105"/>
      <c r="AI531" s="105"/>
      <c r="AJ531" s="105"/>
      <c r="AK531" s="105"/>
      <c r="AL531" s="111"/>
      <c r="AM531" s="111"/>
      <c r="AN531" s="111"/>
      <c r="AO531" s="111"/>
      <c r="AP531" s="111"/>
      <c r="AQ531" s="111"/>
      <c r="AR531" s="111"/>
      <c r="AS531" s="111"/>
      <c r="AT531" s="111"/>
      <c r="AU531" s="111"/>
      <c r="AV531" s="105"/>
      <c r="AW531" s="105"/>
      <c r="AX531" s="111"/>
      <c r="BS531" s="98"/>
      <c r="BT531" s="98"/>
    </row>
    <row r="532" spans="1:72">
      <c r="A532" s="102"/>
      <c r="B532" s="102"/>
      <c r="C532" s="103"/>
      <c r="D532" s="103"/>
      <c r="E532" s="102"/>
      <c r="F532" s="102"/>
      <c r="G532" s="102"/>
      <c r="H532" s="102"/>
      <c r="I532" s="102"/>
      <c r="J532" s="103"/>
      <c r="K532" s="111"/>
      <c r="L532" s="111"/>
      <c r="M532" s="111"/>
      <c r="N532" s="105"/>
      <c r="O532" s="111"/>
      <c r="P532" s="111"/>
      <c r="Q532" s="111"/>
      <c r="R532" s="105"/>
      <c r="S532" s="105"/>
      <c r="T532" s="111"/>
      <c r="U532" s="111"/>
      <c r="V532" s="111"/>
      <c r="W532" s="111"/>
      <c r="X532" s="111"/>
      <c r="Y532" s="111"/>
      <c r="Z532" s="111"/>
      <c r="AA532" s="111"/>
      <c r="AB532" s="111"/>
      <c r="AC532" s="111"/>
      <c r="AD532" s="111"/>
      <c r="AE532" s="111"/>
      <c r="AF532" s="111"/>
      <c r="AG532" s="111"/>
      <c r="AH532" s="111"/>
      <c r="AI532" s="111"/>
      <c r="AJ532" s="111"/>
      <c r="AK532" s="111"/>
      <c r="AL532" s="111"/>
      <c r="AM532" s="111"/>
      <c r="AN532" s="111"/>
      <c r="AO532" s="111"/>
      <c r="AP532" s="111"/>
      <c r="AQ532" s="111"/>
      <c r="AR532" s="111"/>
      <c r="AS532" s="111"/>
      <c r="AT532" s="111"/>
      <c r="AU532" s="111"/>
      <c r="AV532" s="105"/>
      <c r="AW532" s="105"/>
      <c r="AX532" s="111"/>
      <c r="BS532" s="98"/>
      <c r="BT532" s="98"/>
    </row>
    <row r="533" spans="1:72">
      <c r="A533" s="102"/>
      <c r="B533" s="102"/>
      <c r="C533" s="103"/>
      <c r="D533" s="103"/>
      <c r="E533" s="102"/>
      <c r="F533" s="102"/>
      <c r="G533" s="102"/>
      <c r="H533" s="102"/>
      <c r="I533" s="102"/>
      <c r="J533" s="103"/>
      <c r="K533" s="111"/>
      <c r="L533" s="111"/>
      <c r="M533" s="111"/>
      <c r="N533" s="111"/>
      <c r="O533" s="111"/>
      <c r="P533" s="111"/>
      <c r="Q533" s="111"/>
      <c r="R533" s="106"/>
      <c r="S533" s="105"/>
      <c r="T533" s="111"/>
      <c r="U533" s="111"/>
      <c r="V533" s="111"/>
      <c r="W533" s="111"/>
      <c r="X533" s="111"/>
      <c r="Y533" s="111"/>
      <c r="Z533" s="111"/>
      <c r="AA533" s="111"/>
      <c r="AB533" s="111"/>
      <c r="AC533" s="111"/>
      <c r="AD533" s="111"/>
      <c r="AE533" s="111"/>
      <c r="AF533" s="111"/>
      <c r="AG533" s="111"/>
      <c r="AH533" s="111"/>
      <c r="AI533" s="111"/>
      <c r="AJ533" s="111"/>
      <c r="AK533" s="111"/>
      <c r="AL533" s="111"/>
      <c r="AM533" s="111"/>
      <c r="AN533" s="111"/>
      <c r="AO533" s="111"/>
      <c r="AP533" s="111"/>
      <c r="AQ533" s="111"/>
      <c r="AR533" s="111"/>
      <c r="AS533" s="111"/>
      <c r="AT533" s="111"/>
      <c r="AU533" s="111"/>
      <c r="AV533" s="112"/>
      <c r="AW533" s="105"/>
      <c r="AX533" s="111"/>
      <c r="BA533" s="98"/>
      <c r="BB533" s="98"/>
      <c r="BC533" s="98"/>
      <c r="BD533" s="98"/>
      <c r="BE533" s="98"/>
      <c r="BF533" s="98"/>
      <c r="BG533" s="98"/>
      <c r="BH533" s="98"/>
      <c r="BI533" s="98"/>
      <c r="BJ533" s="98"/>
      <c r="BK533" s="98"/>
      <c r="BL533" s="98"/>
      <c r="BM533" s="98"/>
      <c r="BN533" s="98"/>
      <c r="BO533" s="98"/>
    </row>
    <row r="534" spans="1:72">
      <c r="A534" s="102"/>
      <c r="B534" s="102"/>
      <c r="C534" s="103"/>
      <c r="D534" s="103"/>
      <c r="E534" s="102"/>
      <c r="F534" s="102"/>
      <c r="G534" s="102"/>
      <c r="H534" s="102"/>
      <c r="I534" s="102"/>
      <c r="J534" s="103"/>
      <c r="K534" s="111"/>
      <c r="L534" s="111"/>
      <c r="M534" s="111"/>
      <c r="N534" s="111"/>
      <c r="O534" s="111"/>
      <c r="P534" s="111"/>
      <c r="Q534" s="111"/>
      <c r="R534" s="106"/>
      <c r="S534" s="105"/>
      <c r="T534" s="111"/>
      <c r="U534" s="111"/>
      <c r="V534" s="111"/>
      <c r="W534" s="111"/>
      <c r="X534" s="111"/>
      <c r="Y534" s="111"/>
      <c r="Z534" s="111"/>
      <c r="AA534" s="111"/>
      <c r="AB534" s="111"/>
      <c r="AC534" s="111"/>
      <c r="AD534" s="111"/>
      <c r="AE534" s="111"/>
      <c r="AF534" s="111"/>
      <c r="AG534" s="111"/>
      <c r="AH534" s="111"/>
      <c r="AI534" s="111"/>
      <c r="AJ534" s="111"/>
      <c r="AK534" s="111"/>
      <c r="AL534" s="111"/>
      <c r="AM534" s="111"/>
      <c r="AN534" s="111"/>
      <c r="AO534" s="111"/>
      <c r="AP534" s="111"/>
      <c r="AQ534" s="111"/>
      <c r="AR534" s="111"/>
      <c r="AS534" s="111"/>
      <c r="AT534" s="111"/>
      <c r="AU534" s="111"/>
      <c r="AV534" s="112"/>
      <c r="AW534" s="105"/>
      <c r="AX534" s="111"/>
      <c r="BS534" s="98"/>
      <c r="BT534" s="98"/>
    </row>
    <row r="535" spans="1:72">
      <c r="A535" s="102"/>
      <c r="B535" s="102"/>
      <c r="C535" s="103"/>
      <c r="D535" s="103"/>
      <c r="E535" s="102"/>
      <c r="F535" s="102"/>
      <c r="G535" s="102"/>
      <c r="H535" s="102"/>
      <c r="I535" s="102"/>
      <c r="J535" s="103"/>
      <c r="K535" s="111"/>
      <c r="L535" s="111"/>
      <c r="M535" s="111"/>
      <c r="N535" s="111"/>
      <c r="O535" s="111"/>
      <c r="P535" s="111"/>
      <c r="Q535" s="111"/>
      <c r="R535" s="106"/>
      <c r="S535" s="105"/>
      <c r="T535" s="111"/>
      <c r="U535" s="111"/>
      <c r="V535" s="111"/>
      <c r="W535" s="111"/>
      <c r="X535" s="111"/>
      <c r="Y535" s="111"/>
      <c r="Z535" s="111"/>
      <c r="AA535" s="111"/>
      <c r="AB535" s="111"/>
      <c r="AC535" s="111"/>
      <c r="AD535" s="111"/>
      <c r="AE535" s="111"/>
      <c r="AF535" s="111"/>
      <c r="AG535" s="111"/>
      <c r="AH535" s="111"/>
      <c r="AI535" s="111"/>
      <c r="AJ535" s="111"/>
      <c r="AK535" s="111"/>
      <c r="AL535" s="111"/>
      <c r="AM535" s="111"/>
      <c r="AN535" s="111"/>
      <c r="AO535" s="111"/>
      <c r="AP535" s="111"/>
      <c r="AQ535" s="111"/>
      <c r="AR535" s="111"/>
      <c r="AS535" s="111"/>
      <c r="AT535" s="111"/>
      <c r="AU535" s="111"/>
      <c r="AV535" s="112"/>
      <c r="AW535" s="105"/>
      <c r="AX535" s="111"/>
      <c r="BA535" s="98"/>
      <c r="BB535" s="98"/>
      <c r="BC535" s="98"/>
      <c r="BD535" s="98"/>
      <c r="BE535" s="98"/>
      <c r="BF535" s="98"/>
      <c r="BG535" s="98"/>
      <c r="BH535" s="98"/>
      <c r="BI535" s="98"/>
      <c r="BJ535" s="98"/>
      <c r="BK535" s="98"/>
      <c r="BL535" s="98"/>
      <c r="BM535" s="98"/>
      <c r="BN535" s="98"/>
      <c r="BO535" s="98"/>
      <c r="BS535" s="98"/>
      <c r="BT535" s="98"/>
    </row>
    <row r="536" spans="1:72">
      <c r="A536" s="102"/>
      <c r="B536" s="102"/>
      <c r="C536" s="103"/>
      <c r="D536" s="103"/>
      <c r="E536" s="102"/>
      <c r="F536" s="102"/>
      <c r="G536" s="102"/>
      <c r="H536" s="102"/>
      <c r="I536" s="102"/>
      <c r="J536" s="103"/>
      <c r="K536" s="111"/>
      <c r="L536" s="111"/>
      <c r="M536" s="111"/>
      <c r="N536" s="111"/>
      <c r="O536" s="111"/>
      <c r="P536" s="111"/>
      <c r="Q536" s="111"/>
      <c r="R536" s="106"/>
      <c r="S536" s="105"/>
      <c r="T536" s="111"/>
      <c r="U536" s="111"/>
      <c r="V536" s="111"/>
      <c r="W536" s="111"/>
      <c r="X536" s="111"/>
      <c r="Y536" s="111"/>
      <c r="Z536" s="111"/>
      <c r="AA536" s="111"/>
      <c r="AB536" s="111"/>
      <c r="AC536" s="111"/>
      <c r="AD536" s="111"/>
      <c r="AE536" s="111"/>
      <c r="AF536" s="111"/>
      <c r="AG536" s="111"/>
      <c r="AH536" s="111"/>
      <c r="AI536" s="111"/>
      <c r="AJ536" s="111"/>
      <c r="AK536" s="111"/>
      <c r="AL536" s="111"/>
      <c r="AM536" s="111"/>
      <c r="AN536" s="111"/>
      <c r="AO536" s="111"/>
      <c r="AP536" s="111"/>
      <c r="AQ536" s="111"/>
      <c r="AR536" s="111"/>
      <c r="AS536" s="111"/>
      <c r="AT536" s="111"/>
      <c r="AU536" s="111"/>
      <c r="AV536" s="105"/>
      <c r="AW536" s="105"/>
      <c r="AX536" s="111"/>
      <c r="BA536" s="98"/>
      <c r="BB536" s="98"/>
      <c r="BC536" s="98"/>
      <c r="BD536" s="98"/>
      <c r="BE536" s="98"/>
      <c r="BF536" s="98"/>
      <c r="BG536" s="98"/>
      <c r="BH536" s="98"/>
      <c r="BI536" s="98"/>
      <c r="BJ536" s="98"/>
      <c r="BK536" s="98"/>
      <c r="BL536" s="98"/>
      <c r="BM536" s="98"/>
      <c r="BN536" s="98"/>
      <c r="BO536" s="98"/>
      <c r="BS536" s="98"/>
      <c r="BT536" s="98"/>
    </row>
    <row r="537" spans="1:72">
      <c r="A537" s="102"/>
      <c r="B537" s="102"/>
      <c r="C537" s="103"/>
      <c r="D537" s="103"/>
      <c r="E537" s="102"/>
      <c r="F537" s="102"/>
      <c r="G537" s="102"/>
      <c r="H537" s="102"/>
      <c r="I537" s="102"/>
      <c r="J537" s="103"/>
      <c r="K537" s="111"/>
      <c r="L537" s="111"/>
      <c r="M537" s="111"/>
      <c r="N537" s="111"/>
      <c r="O537" s="111"/>
      <c r="P537" s="111"/>
      <c r="Q537" s="111"/>
      <c r="R537" s="106"/>
      <c r="S537" s="105"/>
      <c r="T537" s="111"/>
      <c r="U537" s="111"/>
      <c r="V537" s="111"/>
      <c r="W537" s="111"/>
      <c r="X537" s="111"/>
      <c r="Y537" s="111"/>
      <c r="Z537" s="111"/>
      <c r="AA537" s="111"/>
      <c r="AB537" s="111"/>
      <c r="AC537" s="111"/>
      <c r="AD537" s="111"/>
      <c r="AE537" s="111"/>
      <c r="AF537" s="111"/>
      <c r="AG537" s="111"/>
      <c r="AH537" s="111"/>
      <c r="AI537" s="111"/>
      <c r="AJ537" s="111"/>
      <c r="AK537" s="111"/>
      <c r="AL537" s="111"/>
      <c r="AM537" s="111"/>
      <c r="AN537" s="111"/>
      <c r="AO537" s="111"/>
      <c r="AP537" s="111"/>
      <c r="AQ537" s="111"/>
      <c r="AR537" s="111"/>
      <c r="AS537" s="111"/>
      <c r="AT537" s="111"/>
      <c r="AU537" s="111"/>
      <c r="AV537" s="105"/>
      <c r="AW537" s="105"/>
      <c r="AX537" s="111"/>
      <c r="BA537" s="98"/>
      <c r="BB537" s="98"/>
      <c r="BC537" s="98"/>
      <c r="BD537" s="98"/>
      <c r="BE537" s="98"/>
      <c r="BF537" s="98"/>
      <c r="BG537" s="98"/>
      <c r="BH537" s="98"/>
      <c r="BI537" s="98"/>
      <c r="BJ537" s="98"/>
      <c r="BK537" s="98"/>
      <c r="BL537" s="98"/>
      <c r="BM537" s="98"/>
      <c r="BN537" s="98"/>
      <c r="BO537" s="98"/>
      <c r="BS537" s="98"/>
      <c r="BT537" s="98"/>
    </row>
    <row r="538" spans="1:72">
      <c r="A538" s="102"/>
      <c r="B538" s="102"/>
      <c r="C538" s="103"/>
      <c r="D538" s="103"/>
      <c r="E538" s="102"/>
      <c r="F538" s="102"/>
      <c r="G538" s="102"/>
      <c r="H538" s="102"/>
      <c r="I538" s="102"/>
      <c r="J538" s="103"/>
      <c r="K538" s="111"/>
      <c r="L538" s="111"/>
      <c r="M538" s="111"/>
      <c r="N538" s="111"/>
      <c r="O538" s="111"/>
      <c r="P538" s="111"/>
      <c r="Q538" s="111"/>
      <c r="R538" s="106"/>
      <c r="S538" s="106"/>
      <c r="T538" s="111"/>
      <c r="U538" s="111"/>
      <c r="V538" s="111"/>
      <c r="W538" s="111"/>
      <c r="X538" s="111"/>
      <c r="Y538" s="111"/>
      <c r="Z538" s="111"/>
      <c r="AA538" s="111"/>
      <c r="AB538" s="111"/>
      <c r="AC538" s="111"/>
      <c r="AD538" s="111"/>
      <c r="AE538" s="111"/>
      <c r="AF538" s="111"/>
      <c r="AG538" s="111"/>
      <c r="AH538" s="111"/>
      <c r="AI538" s="111"/>
      <c r="AJ538" s="111"/>
      <c r="AK538" s="111"/>
      <c r="AL538" s="111"/>
      <c r="AM538" s="111"/>
      <c r="AN538" s="111"/>
      <c r="AO538" s="111"/>
      <c r="AP538" s="111"/>
      <c r="AQ538" s="111"/>
      <c r="AR538" s="111"/>
      <c r="AS538" s="111"/>
      <c r="AT538" s="111"/>
      <c r="AU538" s="111"/>
      <c r="AV538" s="105"/>
      <c r="AW538" s="105"/>
      <c r="AX538" s="111"/>
      <c r="BS538" s="98"/>
      <c r="BT538" s="98"/>
    </row>
    <row r="539" spans="1:72">
      <c r="A539" s="102"/>
      <c r="B539" s="102"/>
      <c r="C539" s="103"/>
      <c r="D539" s="103"/>
      <c r="E539" s="102"/>
      <c r="F539" s="102"/>
      <c r="G539" s="102"/>
      <c r="H539" s="102"/>
      <c r="I539" s="102"/>
      <c r="J539" s="103"/>
      <c r="K539" s="111"/>
      <c r="L539" s="111"/>
      <c r="M539" s="111"/>
      <c r="N539" s="111"/>
      <c r="O539" s="111"/>
      <c r="P539" s="111"/>
      <c r="Q539" s="111"/>
      <c r="R539" s="106"/>
      <c r="S539" s="105"/>
      <c r="T539" s="111"/>
      <c r="U539" s="111"/>
      <c r="V539" s="111"/>
      <c r="W539" s="111"/>
      <c r="X539" s="111"/>
      <c r="Y539" s="111"/>
      <c r="Z539" s="111"/>
      <c r="AA539" s="111"/>
      <c r="AB539" s="111"/>
      <c r="AC539" s="111"/>
      <c r="AD539" s="111"/>
      <c r="AE539" s="111"/>
      <c r="AF539" s="111"/>
      <c r="AG539" s="111"/>
      <c r="AH539" s="111"/>
      <c r="AI539" s="111"/>
      <c r="AJ539" s="111"/>
      <c r="AK539" s="111"/>
      <c r="AL539" s="111"/>
      <c r="AM539" s="111"/>
      <c r="AN539" s="111"/>
      <c r="AO539" s="111"/>
      <c r="AP539" s="111"/>
      <c r="AQ539" s="111"/>
      <c r="AR539" s="111"/>
      <c r="AS539" s="111"/>
      <c r="AT539" s="111"/>
      <c r="AU539" s="111"/>
      <c r="AV539" s="105"/>
      <c r="AW539" s="105"/>
      <c r="AX539" s="111"/>
      <c r="AY539" s="98"/>
      <c r="AZ539" s="98"/>
      <c r="BS539" s="98"/>
      <c r="BT539" s="98"/>
    </row>
    <row r="540" spans="1:72">
      <c r="A540" s="102"/>
      <c r="B540" s="102"/>
      <c r="C540" s="103"/>
      <c r="D540" s="103"/>
      <c r="E540" s="102"/>
      <c r="F540" s="102"/>
      <c r="G540" s="102"/>
      <c r="H540" s="102"/>
      <c r="I540" s="102"/>
      <c r="J540" s="103"/>
      <c r="K540" s="111"/>
      <c r="L540" s="111"/>
      <c r="M540" s="111"/>
      <c r="N540" s="105"/>
      <c r="O540" s="105"/>
      <c r="P540" s="111"/>
      <c r="Q540" s="111"/>
      <c r="R540" s="106"/>
      <c r="S540" s="105"/>
      <c r="T540" s="111"/>
      <c r="U540" s="111"/>
      <c r="V540" s="111"/>
      <c r="W540" s="111"/>
      <c r="X540" s="111"/>
      <c r="Y540" s="111"/>
      <c r="Z540" s="111"/>
      <c r="AA540" s="111"/>
      <c r="AB540" s="111"/>
      <c r="AC540" s="111"/>
      <c r="AD540" s="111"/>
      <c r="AE540" s="111"/>
      <c r="AF540" s="111"/>
      <c r="AG540" s="111"/>
      <c r="AH540" s="111"/>
      <c r="AI540" s="111"/>
      <c r="AJ540" s="111"/>
      <c r="AK540" s="111"/>
      <c r="AL540" s="111"/>
      <c r="AM540" s="111"/>
      <c r="AN540" s="111"/>
      <c r="AO540" s="111"/>
      <c r="AP540" s="111"/>
      <c r="AQ540" s="111"/>
      <c r="AR540" s="111"/>
      <c r="AS540" s="111"/>
      <c r="AT540" s="111"/>
      <c r="AU540" s="111"/>
      <c r="AV540" s="105"/>
      <c r="AW540" s="105"/>
      <c r="AX540" s="111"/>
      <c r="BS540" s="98"/>
      <c r="BT540" s="98"/>
    </row>
    <row r="541" spans="1:72">
      <c r="A541" s="102"/>
      <c r="B541" s="102"/>
      <c r="C541" s="103"/>
      <c r="D541" s="103"/>
      <c r="E541" s="102"/>
      <c r="F541" s="102"/>
      <c r="G541" s="102"/>
      <c r="H541" s="102"/>
      <c r="I541" s="102"/>
      <c r="J541" s="103"/>
      <c r="K541" s="111"/>
      <c r="L541" s="111"/>
      <c r="M541" s="111"/>
      <c r="N541" s="105"/>
      <c r="O541" s="105"/>
      <c r="P541" s="105"/>
      <c r="Q541" s="111"/>
      <c r="R541" s="106"/>
      <c r="S541" s="105"/>
      <c r="T541" s="111"/>
      <c r="U541" s="111"/>
      <c r="V541" s="111"/>
      <c r="W541" s="105"/>
      <c r="X541" s="111"/>
      <c r="Y541" s="111"/>
      <c r="Z541" s="111"/>
      <c r="AA541" s="111"/>
      <c r="AB541" s="111"/>
      <c r="AC541" s="111"/>
      <c r="AD541" s="105"/>
      <c r="AE541" s="111"/>
      <c r="AF541" s="111"/>
      <c r="AG541" s="111"/>
      <c r="AH541" s="111"/>
      <c r="AI541" s="111"/>
      <c r="AJ541" s="111"/>
      <c r="AK541" s="111"/>
      <c r="AL541" s="111"/>
      <c r="AM541" s="111"/>
      <c r="AN541" s="111"/>
      <c r="AO541" s="111"/>
      <c r="AP541" s="111"/>
      <c r="AQ541" s="111"/>
      <c r="AR541" s="111"/>
      <c r="AS541" s="111"/>
      <c r="AT541" s="111"/>
      <c r="AU541" s="111"/>
      <c r="AV541" s="112"/>
      <c r="AW541" s="105"/>
      <c r="AX541" s="111"/>
      <c r="AY541" s="98"/>
      <c r="AZ541" s="98"/>
      <c r="BS541" s="98"/>
      <c r="BT541" s="98"/>
    </row>
    <row r="542" spans="1:72">
      <c r="A542" s="102"/>
      <c r="B542" s="102"/>
      <c r="C542" s="103"/>
      <c r="D542" s="103"/>
      <c r="E542" s="102"/>
      <c r="F542" s="102"/>
      <c r="G542" s="102"/>
      <c r="H542" s="102"/>
      <c r="I542" s="102"/>
      <c r="J542" s="103"/>
      <c r="K542" s="111"/>
      <c r="L542" s="111"/>
      <c r="M542" s="111"/>
      <c r="N542" s="111"/>
      <c r="O542" s="111"/>
      <c r="P542" s="111"/>
      <c r="Q542" s="111"/>
      <c r="R542" s="106"/>
      <c r="S542" s="105"/>
      <c r="T542" s="111"/>
      <c r="U542" s="111"/>
      <c r="V542" s="111"/>
      <c r="W542" s="111"/>
      <c r="X542" s="111"/>
      <c r="Y542" s="111"/>
      <c r="Z542" s="111"/>
      <c r="AA542" s="111"/>
      <c r="AB542" s="111"/>
      <c r="AC542" s="111"/>
      <c r="AD542" s="111"/>
      <c r="AE542" s="111"/>
      <c r="AF542" s="111"/>
      <c r="AG542" s="111"/>
      <c r="AH542" s="111"/>
      <c r="AI542" s="111"/>
      <c r="AJ542" s="111"/>
      <c r="AK542" s="111"/>
      <c r="AL542" s="111"/>
      <c r="AM542" s="111"/>
      <c r="AN542" s="111"/>
      <c r="AO542" s="111"/>
      <c r="AP542" s="111"/>
      <c r="AQ542" s="111"/>
      <c r="AR542" s="111"/>
      <c r="AS542" s="111"/>
      <c r="AT542" s="111"/>
      <c r="AU542" s="111"/>
      <c r="AV542" s="112"/>
      <c r="AW542" s="105"/>
      <c r="AX542" s="111"/>
      <c r="BS542" s="98"/>
      <c r="BT542" s="98"/>
    </row>
    <row r="543" spans="1:72">
      <c r="A543" s="102"/>
      <c r="B543" s="102"/>
      <c r="C543" s="103"/>
      <c r="D543" s="103"/>
      <c r="E543" s="102"/>
      <c r="F543" s="102"/>
      <c r="G543" s="102"/>
      <c r="H543" s="102"/>
      <c r="I543" s="102"/>
      <c r="J543" s="103"/>
      <c r="K543" s="111"/>
      <c r="L543" s="111"/>
      <c r="M543" s="111"/>
      <c r="N543" s="111"/>
      <c r="O543" s="111"/>
      <c r="P543" s="105"/>
      <c r="Q543" s="111"/>
      <c r="R543" s="106"/>
      <c r="S543" s="105"/>
      <c r="T543" s="111"/>
      <c r="U543" s="111"/>
      <c r="V543" s="111"/>
      <c r="W543" s="105"/>
      <c r="X543" s="111"/>
      <c r="Y543" s="111"/>
      <c r="Z543" s="111"/>
      <c r="AA543" s="111"/>
      <c r="AB543" s="111"/>
      <c r="AC543" s="111"/>
      <c r="AD543" s="105"/>
      <c r="AE543" s="111"/>
      <c r="AF543" s="111"/>
      <c r="AG543" s="111"/>
      <c r="AH543" s="111"/>
      <c r="AI543" s="111"/>
      <c r="AJ543" s="111"/>
      <c r="AK543" s="111"/>
      <c r="AL543" s="111"/>
      <c r="AM543" s="111"/>
      <c r="AN543" s="111"/>
      <c r="AO543" s="111"/>
      <c r="AP543" s="111"/>
      <c r="AQ543" s="111"/>
      <c r="AR543" s="111"/>
      <c r="AS543" s="111"/>
      <c r="AT543" s="111"/>
      <c r="AU543" s="111"/>
      <c r="AV543" s="112"/>
      <c r="AW543" s="105"/>
      <c r="AX543" s="111"/>
    </row>
    <row r="544" spans="1:72">
      <c r="A544" s="102"/>
      <c r="B544" s="102"/>
      <c r="C544" s="103"/>
      <c r="D544" s="103"/>
      <c r="E544" s="102"/>
      <c r="F544" s="102"/>
      <c r="G544" s="102"/>
      <c r="H544" s="102"/>
      <c r="I544" s="102"/>
      <c r="J544" s="103"/>
      <c r="K544" s="111"/>
      <c r="L544" s="111"/>
      <c r="M544" s="111"/>
      <c r="N544" s="105"/>
      <c r="O544" s="105"/>
      <c r="P544" s="111"/>
      <c r="Q544" s="111"/>
      <c r="R544" s="106"/>
      <c r="S544" s="105"/>
      <c r="T544" s="111"/>
      <c r="U544" s="111"/>
      <c r="V544" s="111"/>
      <c r="W544" s="111"/>
      <c r="X544" s="111"/>
      <c r="Y544" s="111"/>
      <c r="Z544" s="111"/>
      <c r="AA544" s="111"/>
      <c r="AB544" s="111"/>
      <c r="AC544" s="111"/>
      <c r="AD544" s="111"/>
      <c r="AE544" s="111"/>
      <c r="AF544" s="111"/>
      <c r="AG544" s="111"/>
      <c r="AH544" s="111"/>
      <c r="AI544" s="111"/>
      <c r="AJ544" s="111"/>
      <c r="AK544" s="111"/>
      <c r="AL544" s="111"/>
      <c r="AM544" s="111"/>
      <c r="AN544" s="111"/>
      <c r="AO544" s="111"/>
      <c r="AP544" s="111"/>
      <c r="AQ544" s="111"/>
      <c r="AR544" s="111"/>
      <c r="AS544" s="111"/>
      <c r="AT544" s="111"/>
      <c r="AU544" s="111"/>
      <c r="AV544" s="112"/>
      <c r="AW544" s="105"/>
      <c r="AX544" s="111"/>
      <c r="BS544" s="98"/>
      <c r="BT544" s="98"/>
    </row>
    <row r="545" spans="1:72">
      <c r="A545" s="102"/>
      <c r="B545" s="102"/>
      <c r="C545" s="103"/>
      <c r="D545" s="103"/>
      <c r="E545" s="102"/>
      <c r="F545" s="102"/>
      <c r="G545" s="102"/>
      <c r="H545" s="102"/>
      <c r="I545" s="102"/>
      <c r="J545" s="103"/>
      <c r="K545" s="111"/>
      <c r="L545" s="111"/>
      <c r="M545" s="111"/>
      <c r="N545" s="111"/>
      <c r="O545" s="111"/>
      <c r="P545" s="111"/>
      <c r="Q545" s="111"/>
      <c r="R545" s="106"/>
      <c r="S545" s="105"/>
      <c r="T545" s="111"/>
      <c r="U545" s="111"/>
      <c r="V545" s="111"/>
      <c r="W545" s="111"/>
      <c r="X545" s="111"/>
      <c r="Y545" s="111"/>
      <c r="Z545" s="111"/>
      <c r="AA545" s="111"/>
      <c r="AB545" s="111"/>
      <c r="AC545" s="111"/>
      <c r="AD545" s="111"/>
      <c r="AE545" s="111"/>
      <c r="AF545" s="111"/>
      <c r="AG545" s="111"/>
      <c r="AH545" s="111"/>
      <c r="AI545" s="111"/>
      <c r="AJ545" s="111"/>
      <c r="AK545" s="111"/>
      <c r="AL545" s="111"/>
      <c r="AM545" s="111"/>
      <c r="AN545" s="111"/>
      <c r="AO545" s="111"/>
      <c r="AP545" s="111"/>
      <c r="AQ545" s="111"/>
      <c r="AR545" s="111"/>
      <c r="AS545" s="111"/>
      <c r="AT545" s="111"/>
      <c r="AU545" s="111"/>
      <c r="AV545" s="112"/>
      <c r="AW545" s="105"/>
      <c r="AX545" s="111"/>
      <c r="AY545" s="98"/>
      <c r="AZ545" s="98"/>
      <c r="BS545" s="98"/>
      <c r="BT545" s="98"/>
    </row>
    <row r="546" spans="1:72">
      <c r="A546" s="102"/>
      <c r="B546" s="102"/>
      <c r="C546" s="103"/>
      <c r="D546" s="103"/>
      <c r="E546" s="102"/>
      <c r="F546" s="102"/>
      <c r="G546" s="102"/>
      <c r="H546" s="102"/>
      <c r="I546" s="102"/>
      <c r="J546" s="103"/>
      <c r="K546" s="111"/>
      <c r="L546" s="111"/>
      <c r="M546" s="111"/>
      <c r="N546" s="111"/>
      <c r="O546" s="111"/>
      <c r="P546" s="111"/>
      <c r="Q546" s="111"/>
      <c r="R546" s="105"/>
      <c r="S546" s="105"/>
      <c r="T546" s="111"/>
      <c r="U546" s="111"/>
      <c r="V546" s="111"/>
      <c r="W546" s="111"/>
      <c r="X546" s="111"/>
      <c r="Y546" s="111"/>
      <c r="Z546" s="111"/>
      <c r="AA546" s="111"/>
      <c r="AB546" s="111"/>
      <c r="AC546" s="111"/>
      <c r="AD546" s="111"/>
      <c r="AE546" s="111"/>
      <c r="AF546" s="111"/>
      <c r="AG546" s="111"/>
      <c r="AH546" s="111"/>
      <c r="AI546" s="111"/>
      <c r="AJ546" s="111"/>
      <c r="AK546" s="111"/>
      <c r="AL546" s="111"/>
      <c r="AM546" s="111"/>
      <c r="AN546" s="111"/>
      <c r="AO546" s="111"/>
      <c r="AP546" s="111"/>
      <c r="AQ546" s="111"/>
      <c r="AR546" s="111"/>
      <c r="AS546" s="111"/>
      <c r="AT546" s="111"/>
      <c r="AU546" s="111"/>
      <c r="AV546" s="105"/>
      <c r="AW546" s="105"/>
      <c r="AX546" s="111"/>
      <c r="BS546" s="98"/>
      <c r="BT546" s="98"/>
    </row>
    <row r="547" spans="1:72">
      <c r="A547" s="102"/>
      <c r="B547" s="102"/>
      <c r="C547" s="103"/>
      <c r="D547" s="103"/>
      <c r="E547" s="102"/>
      <c r="F547" s="102"/>
      <c r="G547" s="102"/>
      <c r="H547" s="102"/>
      <c r="I547" s="102"/>
      <c r="J547" s="103"/>
      <c r="K547" s="111"/>
      <c r="L547" s="111"/>
      <c r="M547" s="111"/>
      <c r="N547" s="105"/>
      <c r="O547" s="105"/>
      <c r="P547" s="105"/>
      <c r="Q547" s="105"/>
      <c r="R547" s="105"/>
      <c r="S547" s="105"/>
      <c r="T547" s="105"/>
      <c r="U547" s="105"/>
      <c r="V547" s="105"/>
      <c r="W547" s="105"/>
      <c r="X547" s="105"/>
      <c r="Y547" s="105"/>
      <c r="Z547" s="105"/>
      <c r="AA547" s="105"/>
      <c r="AB547" s="105"/>
      <c r="AC547" s="105"/>
      <c r="AD547" s="105"/>
      <c r="AE547" s="105"/>
      <c r="AF547" s="105"/>
      <c r="AG547" s="105"/>
      <c r="AH547" s="105"/>
      <c r="AI547" s="105"/>
      <c r="AJ547" s="105"/>
      <c r="AK547" s="105"/>
      <c r="AL547" s="105"/>
      <c r="AM547" s="105"/>
      <c r="AN547" s="105"/>
      <c r="AO547" s="105"/>
      <c r="AP547" s="105"/>
      <c r="AQ547" s="105"/>
      <c r="AR547" s="105"/>
      <c r="AS547" s="105"/>
      <c r="AT547" s="105"/>
      <c r="AU547" s="105"/>
      <c r="AV547" s="112"/>
      <c r="AW547" s="105"/>
      <c r="AX547" s="105"/>
      <c r="BS547" s="98"/>
      <c r="BT547" s="98"/>
    </row>
    <row r="548" spans="1:72">
      <c r="A548" s="102"/>
      <c r="B548" s="102"/>
      <c r="C548" s="103"/>
      <c r="D548" s="103"/>
      <c r="E548" s="102"/>
      <c r="F548" s="102"/>
      <c r="G548" s="102"/>
      <c r="H548" s="102"/>
      <c r="I548" s="102"/>
      <c r="J548" s="103"/>
      <c r="K548" s="111"/>
      <c r="L548" s="111"/>
      <c r="M548" s="111"/>
      <c r="N548" s="111"/>
      <c r="O548" s="111"/>
      <c r="P548" s="111"/>
      <c r="Q548" s="111"/>
      <c r="R548" s="105"/>
      <c r="S548" s="105"/>
      <c r="T548" s="111"/>
      <c r="U548" s="111"/>
      <c r="V548" s="111"/>
      <c r="W548" s="111"/>
      <c r="X548" s="111"/>
      <c r="Y548" s="111"/>
      <c r="Z548" s="111"/>
      <c r="AA548" s="111"/>
      <c r="AB548" s="111"/>
      <c r="AC548" s="111"/>
      <c r="AD548" s="111"/>
      <c r="AE548" s="111"/>
      <c r="AF548" s="111"/>
      <c r="AG548" s="111"/>
      <c r="AH548" s="111"/>
      <c r="AI548" s="111"/>
      <c r="AJ548" s="111"/>
      <c r="AK548" s="111"/>
      <c r="AL548" s="111"/>
      <c r="AM548" s="111"/>
      <c r="AN548" s="111"/>
      <c r="AO548" s="111"/>
      <c r="AP548" s="111"/>
      <c r="AQ548" s="111"/>
      <c r="AR548" s="111"/>
      <c r="AS548" s="111"/>
      <c r="AT548" s="111"/>
      <c r="AU548" s="111"/>
      <c r="AV548" s="105"/>
      <c r="AW548" s="105"/>
      <c r="AX548" s="111"/>
      <c r="BA548" s="98"/>
      <c r="BB548" s="98"/>
      <c r="BC548" s="98"/>
      <c r="BD548" s="98"/>
      <c r="BE548" s="98"/>
      <c r="BF548" s="98"/>
      <c r="BG548" s="98"/>
      <c r="BH548" s="98"/>
      <c r="BI548" s="98"/>
      <c r="BJ548" s="98"/>
      <c r="BK548" s="98"/>
      <c r="BL548" s="98"/>
      <c r="BM548" s="98"/>
      <c r="BN548" s="98"/>
      <c r="BO548" s="98"/>
      <c r="BS548" s="98"/>
      <c r="BT548" s="98"/>
    </row>
    <row r="549" spans="1:72">
      <c r="A549" s="102"/>
      <c r="B549" s="102"/>
      <c r="C549" s="103"/>
      <c r="D549" s="103"/>
      <c r="E549" s="102"/>
      <c r="F549" s="102"/>
      <c r="G549" s="102"/>
      <c r="H549" s="102"/>
      <c r="I549" s="102"/>
      <c r="J549" s="103"/>
      <c r="K549" s="111"/>
      <c r="L549" s="111"/>
      <c r="M549" s="111"/>
      <c r="N549" s="105"/>
      <c r="O549" s="105"/>
      <c r="P549" s="105"/>
      <c r="Q549" s="111"/>
      <c r="R549" s="106"/>
      <c r="S549" s="105"/>
      <c r="T549" s="111"/>
      <c r="U549" s="111"/>
      <c r="V549" s="111"/>
      <c r="W549" s="105"/>
      <c r="X549" s="111"/>
      <c r="Y549" s="111"/>
      <c r="Z549" s="111"/>
      <c r="AA549" s="111"/>
      <c r="AB549" s="111"/>
      <c r="AC549" s="111"/>
      <c r="AD549" s="105"/>
      <c r="AE549" s="111"/>
      <c r="AF549" s="111"/>
      <c r="AG549" s="111"/>
      <c r="AH549" s="111"/>
      <c r="AI549" s="111"/>
      <c r="AJ549" s="111"/>
      <c r="AK549" s="111"/>
      <c r="AL549" s="111"/>
      <c r="AM549" s="111"/>
      <c r="AN549" s="111"/>
      <c r="AO549" s="111"/>
      <c r="AP549" s="111"/>
      <c r="AQ549" s="111"/>
      <c r="AR549" s="111"/>
      <c r="AS549" s="111"/>
      <c r="AT549" s="111"/>
      <c r="AU549" s="111"/>
      <c r="AV549" s="112"/>
      <c r="AW549" s="105"/>
      <c r="AX549" s="111"/>
      <c r="AY549" s="98"/>
      <c r="AZ549" s="98"/>
    </row>
    <row r="550" spans="1:72">
      <c r="A550" s="102"/>
      <c r="B550" s="102"/>
      <c r="C550" s="103"/>
      <c r="D550" s="103"/>
      <c r="E550" s="102"/>
      <c r="F550" s="102"/>
      <c r="G550" s="102"/>
      <c r="H550" s="102"/>
      <c r="I550" s="102"/>
      <c r="J550" s="103"/>
      <c r="K550" s="111"/>
      <c r="L550" s="111"/>
      <c r="M550" s="111"/>
      <c r="N550" s="105"/>
      <c r="O550" s="111"/>
      <c r="P550" s="111"/>
      <c r="Q550" s="111"/>
      <c r="R550" s="106"/>
      <c r="S550" s="105"/>
      <c r="T550" s="111"/>
      <c r="U550" s="111"/>
      <c r="V550" s="111"/>
      <c r="W550" s="111"/>
      <c r="X550" s="111"/>
      <c r="Y550" s="111"/>
      <c r="Z550" s="111"/>
      <c r="AA550" s="111"/>
      <c r="AB550" s="111"/>
      <c r="AC550" s="111"/>
      <c r="AD550" s="111"/>
      <c r="AE550" s="111"/>
      <c r="AF550" s="111"/>
      <c r="AG550" s="111"/>
      <c r="AH550" s="111"/>
      <c r="AI550" s="111"/>
      <c r="AJ550" s="111"/>
      <c r="AK550" s="111"/>
      <c r="AL550" s="111"/>
      <c r="AM550" s="111"/>
      <c r="AN550" s="111"/>
      <c r="AO550" s="111"/>
      <c r="AP550" s="111"/>
      <c r="AQ550" s="111"/>
      <c r="AR550" s="111"/>
      <c r="AS550" s="111"/>
      <c r="AT550" s="111"/>
      <c r="AU550" s="111"/>
      <c r="AV550" s="105"/>
      <c r="AW550" s="105"/>
      <c r="AX550" s="111"/>
      <c r="BS550" s="98"/>
      <c r="BT550" s="98"/>
    </row>
    <row r="551" spans="1:72">
      <c r="A551" s="102"/>
      <c r="B551" s="102"/>
      <c r="C551" s="103"/>
      <c r="D551" s="103"/>
      <c r="E551" s="102"/>
      <c r="F551" s="102"/>
      <c r="G551" s="102"/>
      <c r="H551" s="102"/>
      <c r="I551" s="102"/>
      <c r="J551" s="103"/>
      <c r="K551" s="111"/>
      <c r="L551" s="111"/>
      <c r="M551" s="111"/>
      <c r="N551" s="111"/>
      <c r="O551" s="111"/>
      <c r="P551" s="111"/>
      <c r="Q551" s="111"/>
      <c r="R551" s="105"/>
      <c r="S551" s="105"/>
      <c r="T551" s="111"/>
      <c r="U551" s="111"/>
      <c r="V551" s="111"/>
      <c r="W551" s="111"/>
      <c r="X551" s="111"/>
      <c r="Y551" s="111"/>
      <c r="Z551" s="111"/>
      <c r="AA551" s="111"/>
      <c r="AB551" s="111"/>
      <c r="AC551" s="111"/>
      <c r="AD551" s="111"/>
      <c r="AE551" s="111"/>
      <c r="AF551" s="111"/>
      <c r="AG551" s="111"/>
      <c r="AH551" s="111"/>
      <c r="AI551" s="111"/>
      <c r="AJ551" s="111"/>
      <c r="AK551" s="111"/>
      <c r="AL551" s="111"/>
      <c r="AM551" s="111"/>
      <c r="AN551" s="111"/>
      <c r="AO551" s="111"/>
      <c r="AP551" s="111"/>
      <c r="AQ551" s="111"/>
      <c r="AR551" s="111"/>
      <c r="AS551" s="111"/>
      <c r="AT551" s="111"/>
      <c r="AU551" s="111"/>
      <c r="AV551" s="105"/>
      <c r="AW551" s="105"/>
      <c r="AX551" s="111"/>
      <c r="BS551" s="98"/>
      <c r="BT551" s="98"/>
    </row>
    <row r="552" spans="1:72">
      <c r="A552" s="102"/>
      <c r="B552" s="102"/>
      <c r="C552" s="103"/>
      <c r="D552" s="103"/>
      <c r="E552" s="102"/>
      <c r="F552" s="102"/>
      <c r="G552" s="102"/>
      <c r="H552" s="102"/>
      <c r="I552" s="102"/>
      <c r="J552" s="103"/>
      <c r="K552" s="111"/>
      <c r="L552" s="111"/>
      <c r="M552" s="111"/>
      <c r="N552" s="111"/>
      <c r="O552" s="111"/>
      <c r="P552" s="111"/>
      <c r="Q552" s="111"/>
      <c r="R552" s="105"/>
      <c r="S552" s="105"/>
      <c r="T552" s="111"/>
      <c r="U552" s="111"/>
      <c r="V552" s="111"/>
      <c r="W552" s="111"/>
      <c r="X552" s="111"/>
      <c r="Y552" s="111"/>
      <c r="Z552" s="111"/>
      <c r="AA552" s="111"/>
      <c r="AB552" s="111"/>
      <c r="AC552" s="111"/>
      <c r="AD552" s="111"/>
      <c r="AE552" s="111"/>
      <c r="AF552" s="111"/>
      <c r="AG552" s="111"/>
      <c r="AH552" s="111"/>
      <c r="AI552" s="111"/>
      <c r="AJ552" s="111"/>
      <c r="AK552" s="111"/>
      <c r="AL552" s="111"/>
      <c r="AM552" s="111"/>
      <c r="AN552" s="111"/>
      <c r="AO552" s="111"/>
      <c r="AP552" s="111"/>
      <c r="AQ552" s="111"/>
      <c r="AR552" s="111"/>
      <c r="AS552" s="111"/>
      <c r="AT552" s="111"/>
      <c r="AU552" s="111"/>
      <c r="AV552" s="105"/>
      <c r="AW552" s="105"/>
      <c r="AX552" s="111"/>
      <c r="BS552" s="98"/>
      <c r="BT552" s="98"/>
    </row>
    <row r="553" spans="1:72">
      <c r="A553" s="102"/>
      <c r="B553" s="102"/>
      <c r="C553" s="103"/>
      <c r="D553" s="103"/>
      <c r="E553" s="102"/>
      <c r="F553" s="102"/>
      <c r="G553" s="102"/>
      <c r="H553" s="102"/>
      <c r="I553" s="102"/>
      <c r="J553" s="103"/>
      <c r="K553" s="111"/>
      <c r="L553" s="111"/>
      <c r="M553" s="111"/>
      <c r="N553" s="105"/>
      <c r="O553" s="105"/>
      <c r="P553" s="111"/>
      <c r="Q553" s="111"/>
      <c r="R553" s="106"/>
      <c r="S553" s="105"/>
      <c r="T553" s="111"/>
      <c r="U553" s="111"/>
      <c r="V553" s="111"/>
      <c r="W553" s="111"/>
      <c r="X553" s="111"/>
      <c r="Y553" s="111"/>
      <c r="Z553" s="111"/>
      <c r="AA553" s="111"/>
      <c r="AB553" s="111"/>
      <c r="AC553" s="111"/>
      <c r="AD553" s="111"/>
      <c r="AE553" s="111"/>
      <c r="AF553" s="111"/>
      <c r="AG553" s="111"/>
      <c r="AH553" s="111"/>
      <c r="AI553" s="111"/>
      <c r="AJ553" s="111"/>
      <c r="AK553" s="111"/>
      <c r="AL553" s="111"/>
      <c r="AM553" s="111"/>
      <c r="AN553" s="111"/>
      <c r="AO553" s="111"/>
      <c r="AP553" s="111"/>
      <c r="AQ553" s="111"/>
      <c r="AR553" s="111"/>
      <c r="AS553" s="111"/>
      <c r="AT553" s="111"/>
      <c r="AU553" s="111"/>
      <c r="AV553" s="112"/>
      <c r="AW553" s="112"/>
      <c r="AX553" s="111"/>
      <c r="BS553" s="98"/>
      <c r="BT553" s="98"/>
    </row>
    <row r="554" spans="1:72">
      <c r="A554" s="102"/>
      <c r="B554" s="102"/>
      <c r="C554" s="103"/>
      <c r="D554" s="103"/>
      <c r="E554" s="102"/>
      <c r="F554" s="102"/>
      <c r="G554" s="102"/>
      <c r="H554" s="102"/>
      <c r="I554" s="102"/>
      <c r="J554" s="103"/>
      <c r="K554" s="111"/>
      <c r="L554" s="111"/>
      <c r="M554" s="111"/>
      <c r="N554" s="111"/>
      <c r="O554" s="111"/>
      <c r="P554" s="111"/>
      <c r="Q554" s="111"/>
      <c r="R554" s="106"/>
      <c r="S554" s="105"/>
      <c r="T554" s="111"/>
      <c r="U554" s="111"/>
      <c r="V554" s="111"/>
      <c r="W554" s="111"/>
      <c r="X554" s="111"/>
      <c r="Y554" s="111"/>
      <c r="Z554" s="111"/>
      <c r="AA554" s="111"/>
      <c r="AB554" s="111"/>
      <c r="AC554" s="111"/>
      <c r="AD554" s="111"/>
      <c r="AE554" s="111"/>
      <c r="AF554" s="111"/>
      <c r="AG554" s="111"/>
      <c r="AH554" s="111"/>
      <c r="AI554" s="111"/>
      <c r="AJ554" s="111"/>
      <c r="AK554" s="111"/>
      <c r="AL554" s="111"/>
      <c r="AM554" s="111"/>
      <c r="AN554" s="111"/>
      <c r="AO554" s="111"/>
      <c r="AP554" s="111"/>
      <c r="AQ554" s="111"/>
      <c r="AR554" s="111"/>
      <c r="AS554" s="111"/>
      <c r="AT554" s="111"/>
      <c r="AU554" s="111"/>
      <c r="AV554" s="112"/>
      <c r="AW554" s="105"/>
      <c r="AX554" s="111"/>
      <c r="BA554" s="98"/>
      <c r="BB554" s="98"/>
      <c r="BC554" s="98"/>
      <c r="BD554" s="98"/>
      <c r="BE554" s="98"/>
      <c r="BF554" s="98"/>
      <c r="BG554" s="98"/>
      <c r="BH554" s="98"/>
      <c r="BI554" s="98"/>
      <c r="BJ554" s="98"/>
      <c r="BK554" s="98"/>
      <c r="BL554" s="98"/>
      <c r="BM554" s="98"/>
      <c r="BN554" s="98"/>
      <c r="BO554" s="98"/>
      <c r="BS554" s="98"/>
      <c r="BT554" s="98"/>
    </row>
    <row r="555" spans="1:72">
      <c r="A555" s="102"/>
      <c r="B555" s="102"/>
      <c r="C555" s="103"/>
      <c r="D555" s="103"/>
      <c r="E555" s="102"/>
      <c r="F555" s="102"/>
      <c r="G555" s="102"/>
      <c r="H555" s="102"/>
      <c r="I555" s="102"/>
      <c r="J555" s="103"/>
      <c r="K555" s="111"/>
      <c r="L555" s="111"/>
      <c r="M555" s="111"/>
      <c r="N555" s="111"/>
      <c r="O555" s="111"/>
      <c r="P555" s="111"/>
      <c r="Q555" s="111"/>
      <c r="R555" s="106"/>
      <c r="S555" s="105"/>
      <c r="T555" s="111"/>
      <c r="U555" s="111"/>
      <c r="V555" s="111"/>
      <c r="W555" s="111"/>
      <c r="X555" s="111"/>
      <c r="Y555" s="111"/>
      <c r="Z555" s="111"/>
      <c r="AA555" s="111"/>
      <c r="AB555" s="111"/>
      <c r="AC555" s="111"/>
      <c r="AD555" s="111"/>
      <c r="AE555" s="111"/>
      <c r="AF555" s="111"/>
      <c r="AG555" s="111"/>
      <c r="AH555" s="111"/>
      <c r="AI555" s="111"/>
      <c r="AJ555" s="111"/>
      <c r="AK555" s="111"/>
      <c r="AL555" s="111"/>
      <c r="AM555" s="111"/>
      <c r="AN555" s="111"/>
      <c r="AO555" s="111"/>
      <c r="AP555" s="111"/>
      <c r="AQ555" s="111"/>
      <c r="AR555" s="111"/>
      <c r="AS555" s="111"/>
      <c r="AT555" s="111"/>
      <c r="AU555" s="111"/>
      <c r="AV555" s="105"/>
      <c r="AW555" s="105"/>
      <c r="AX555" s="111"/>
      <c r="BS555" s="98"/>
      <c r="BT555" s="98"/>
    </row>
    <row r="556" spans="1:72">
      <c r="A556" s="102"/>
      <c r="B556" s="102"/>
      <c r="C556" s="103"/>
      <c r="D556" s="103"/>
      <c r="E556" s="102"/>
      <c r="F556" s="102"/>
      <c r="G556" s="102"/>
      <c r="H556" s="102"/>
      <c r="I556" s="102"/>
      <c r="J556" s="103"/>
      <c r="K556" s="111"/>
      <c r="L556" s="111"/>
      <c r="M556" s="111"/>
      <c r="N556" s="111"/>
      <c r="O556" s="111"/>
      <c r="P556" s="111"/>
      <c r="Q556" s="111"/>
      <c r="R556" s="106"/>
      <c r="S556" s="105"/>
      <c r="T556" s="111"/>
      <c r="U556" s="111"/>
      <c r="V556" s="111"/>
      <c r="W556" s="111"/>
      <c r="X556" s="111"/>
      <c r="Y556" s="111"/>
      <c r="Z556" s="111"/>
      <c r="AA556" s="111"/>
      <c r="AB556" s="111"/>
      <c r="AC556" s="111"/>
      <c r="AD556" s="111"/>
      <c r="AE556" s="111"/>
      <c r="AF556" s="111"/>
      <c r="AG556" s="111"/>
      <c r="AH556" s="111"/>
      <c r="AI556" s="111"/>
      <c r="AJ556" s="111"/>
      <c r="AK556" s="111"/>
      <c r="AL556" s="111"/>
      <c r="AM556" s="111"/>
      <c r="AN556" s="111"/>
      <c r="AO556" s="111"/>
      <c r="AP556" s="111"/>
      <c r="AQ556" s="111"/>
      <c r="AR556" s="111"/>
      <c r="AS556" s="111"/>
      <c r="AT556" s="111"/>
      <c r="AU556" s="111"/>
      <c r="AV556" s="112"/>
      <c r="AW556" s="105"/>
      <c r="AX556" s="111"/>
      <c r="BS556" s="98"/>
      <c r="BT556" s="98"/>
    </row>
    <row r="557" spans="1:72">
      <c r="A557" s="102"/>
      <c r="B557" s="102"/>
      <c r="C557" s="103"/>
      <c r="D557" s="103"/>
      <c r="E557" s="102"/>
      <c r="F557" s="102"/>
      <c r="G557" s="102"/>
      <c r="H557" s="102"/>
      <c r="I557" s="102"/>
      <c r="J557" s="103"/>
      <c r="K557" s="111"/>
      <c r="L557" s="111"/>
      <c r="M557" s="111"/>
      <c r="N557" s="111"/>
      <c r="O557" s="111"/>
      <c r="P557" s="111"/>
      <c r="Q557" s="111"/>
      <c r="R557" s="106"/>
      <c r="S557" s="105"/>
      <c r="T557" s="111"/>
      <c r="U557" s="111"/>
      <c r="V557" s="111"/>
      <c r="W557" s="111"/>
      <c r="X557" s="111"/>
      <c r="Y557" s="111"/>
      <c r="Z557" s="111"/>
      <c r="AA557" s="111"/>
      <c r="AB557" s="111"/>
      <c r="AC557" s="111"/>
      <c r="AD557" s="111"/>
      <c r="AE557" s="111"/>
      <c r="AF557" s="111"/>
      <c r="AG557" s="111"/>
      <c r="AH557" s="111"/>
      <c r="AI557" s="111"/>
      <c r="AJ557" s="111"/>
      <c r="AK557" s="111"/>
      <c r="AL557" s="111"/>
      <c r="AM557" s="111"/>
      <c r="AN557" s="111"/>
      <c r="AO557" s="111"/>
      <c r="AP557" s="111"/>
      <c r="AQ557" s="111"/>
      <c r="AR557" s="111"/>
      <c r="AS557" s="111"/>
      <c r="AT557" s="111"/>
      <c r="AU557" s="111"/>
      <c r="AV557" s="112"/>
      <c r="AW557" s="105"/>
      <c r="AX557" s="111"/>
      <c r="BA557" s="98"/>
      <c r="BB557" s="98"/>
      <c r="BC557" s="98"/>
      <c r="BD557" s="98"/>
      <c r="BF557" s="98"/>
      <c r="BG557" s="98"/>
      <c r="BI557" s="98"/>
      <c r="BJ557" s="98"/>
      <c r="BL557" s="98"/>
      <c r="BM557" s="98"/>
      <c r="BO557" s="98"/>
      <c r="BS557" s="98"/>
      <c r="BT557" s="98"/>
    </row>
    <row r="558" spans="1:72">
      <c r="A558" s="102"/>
      <c r="B558" s="102"/>
      <c r="C558" s="103"/>
      <c r="D558" s="103"/>
      <c r="E558" s="102"/>
      <c r="F558" s="102"/>
      <c r="G558" s="102"/>
      <c r="H558" s="102"/>
      <c r="I558" s="102"/>
      <c r="J558" s="103"/>
      <c r="K558" s="111"/>
      <c r="L558" s="111"/>
      <c r="M558" s="111"/>
      <c r="N558" s="111"/>
      <c r="O558" s="111"/>
      <c r="P558" s="111"/>
      <c r="Q558" s="111"/>
      <c r="R558" s="106"/>
      <c r="S558" s="105"/>
      <c r="T558" s="111"/>
      <c r="U558" s="111"/>
      <c r="V558" s="111"/>
      <c r="W558" s="111"/>
      <c r="X558" s="111"/>
      <c r="Y558" s="111"/>
      <c r="Z558" s="111"/>
      <c r="AA558" s="111"/>
      <c r="AB558" s="111"/>
      <c r="AC558" s="111"/>
      <c r="AD558" s="111"/>
      <c r="AE558" s="111"/>
      <c r="AF558" s="111"/>
      <c r="AG558" s="111"/>
      <c r="AH558" s="111"/>
      <c r="AI558" s="111"/>
      <c r="AJ558" s="111"/>
      <c r="AK558" s="111"/>
      <c r="AL558" s="111"/>
      <c r="AM558" s="111"/>
      <c r="AN558" s="111"/>
      <c r="AO558" s="111"/>
      <c r="AP558" s="111"/>
      <c r="AQ558" s="111"/>
      <c r="AR558" s="111"/>
      <c r="AS558" s="111"/>
      <c r="AT558" s="111"/>
      <c r="AU558" s="111"/>
      <c r="AV558" s="112"/>
      <c r="AW558" s="105"/>
      <c r="AX558" s="111"/>
      <c r="BA558" s="98"/>
      <c r="BB558" s="98"/>
      <c r="BF558" s="98"/>
      <c r="BG558" s="98"/>
      <c r="BH558" s="98"/>
      <c r="BI558" s="98"/>
      <c r="BJ558" s="98"/>
      <c r="BK558" s="98"/>
      <c r="BL558" s="98"/>
      <c r="BM558" s="98"/>
      <c r="BN558" s="98"/>
      <c r="BO558" s="98"/>
      <c r="BS558" s="98"/>
      <c r="BT558" s="98"/>
    </row>
    <row r="559" spans="1:72">
      <c r="A559" s="102"/>
      <c r="B559" s="102"/>
      <c r="C559" s="103"/>
      <c r="D559" s="103"/>
      <c r="E559" s="102"/>
      <c r="F559" s="102"/>
      <c r="G559" s="102"/>
      <c r="H559" s="102"/>
      <c r="I559" s="102"/>
      <c r="J559" s="103"/>
      <c r="K559" s="111"/>
      <c r="L559" s="111"/>
      <c r="M559" s="111"/>
      <c r="N559" s="111"/>
      <c r="O559" s="111"/>
      <c r="P559" s="111"/>
      <c r="Q559" s="111"/>
      <c r="R559" s="106"/>
      <c r="S559" s="105"/>
      <c r="T559" s="111"/>
      <c r="U559" s="111"/>
      <c r="V559" s="111"/>
      <c r="W559" s="111"/>
      <c r="X559" s="111"/>
      <c r="Y559" s="111"/>
      <c r="Z559" s="111"/>
      <c r="AA559" s="111"/>
      <c r="AB559" s="111"/>
      <c r="AC559" s="111"/>
      <c r="AD559" s="111"/>
      <c r="AE559" s="111"/>
      <c r="AF559" s="111"/>
      <c r="AG559" s="111"/>
      <c r="AH559" s="111"/>
      <c r="AI559" s="111"/>
      <c r="AJ559" s="111"/>
      <c r="AK559" s="111"/>
      <c r="AL559" s="111"/>
      <c r="AM559" s="111"/>
      <c r="AN559" s="111"/>
      <c r="AO559" s="111"/>
      <c r="AP559" s="111"/>
      <c r="AQ559" s="111"/>
      <c r="AR559" s="111"/>
      <c r="AS559" s="111"/>
      <c r="AT559" s="111"/>
      <c r="AU559" s="111"/>
      <c r="AV559" s="105"/>
      <c r="AW559" s="105"/>
      <c r="AX559" s="111"/>
      <c r="AY559" s="98"/>
      <c r="AZ559" s="98"/>
      <c r="BS559" s="98"/>
      <c r="BT559" s="98"/>
    </row>
    <row r="560" spans="1:72">
      <c r="A560" s="102"/>
      <c r="B560" s="102"/>
      <c r="C560" s="103"/>
      <c r="D560" s="103"/>
      <c r="E560" s="102"/>
      <c r="F560" s="102"/>
      <c r="G560" s="102"/>
      <c r="H560" s="102"/>
      <c r="I560" s="102"/>
      <c r="J560" s="103"/>
      <c r="K560" s="111"/>
      <c r="L560" s="111"/>
      <c r="M560" s="111"/>
      <c r="N560" s="111"/>
      <c r="O560" s="111"/>
      <c r="P560" s="111"/>
      <c r="Q560" s="111"/>
      <c r="R560" s="106"/>
      <c r="S560" s="105"/>
      <c r="T560" s="111"/>
      <c r="U560" s="111"/>
      <c r="V560" s="111"/>
      <c r="W560" s="111"/>
      <c r="X560" s="111"/>
      <c r="Y560" s="111"/>
      <c r="Z560" s="111"/>
      <c r="AA560" s="111"/>
      <c r="AB560" s="111"/>
      <c r="AC560" s="111"/>
      <c r="AD560" s="111"/>
      <c r="AE560" s="111"/>
      <c r="AF560" s="111"/>
      <c r="AG560" s="111"/>
      <c r="AH560" s="111"/>
      <c r="AI560" s="111"/>
      <c r="AJ560" s="111"/>
      <c r="AK560" s="111"/>
      <c r="AL560" s="111"/>
      <c r="AM560" s="111"/>
      <c r="AN560" s="111"/>
      <c r="AO560" s="111"/>
      <c r="AP560" s="111"/>
      <c r="AQ560" s="111"/>
      <c r="AR560" s="111"/>
      <c r="AS560" s="111"/>
      <c r="AT560" s="111"/>
      <c r="AU560" s="111"/>
      <c r="AV560" s="112"/>
      <c r="AW560" s="105"/>
      <c r="AX560" s="111"/>
      <c r="BS560" s="98"/>
      <c r="BT560" s="98"/>
    </row>
    <row r="561" spans="1:72">
      <c r="A561" s="102"/>
      <c r="B561" s="102"/>
      <c r="C561" s="103"/>
      <c r="D561" s="103"/>
      <c r="E561" s="102"/>
      <c r="F561" s="102"/>
      <c r="G561" s="102"/>
      <c r="H561" s="102"/>
      <c r="I561" s="102"/>
      <c r="J561" s="103"/>
      <c r="K561" s="111"/>
      <c r="L561" s="111"/>
      <c r="M561" s="111"/>
      <c r="N561" s="105"/>
      <c r="O561" s="105"/>
      <c r="P561" s="105"/>
      <c r="Q561" s="105"/>
      <c r="R561" s="105"/>
      <c r="S561" s="105"/>
      <c r="T561" s="105"/>
      <c r="U561" s="105"/>
      <c r="V561" s="105"/>
      <c r="W561" s="105"/>
      <c r="X561" s="105"/>
      <c r="Y561" s="105"/>
      <c r="Z561" s="105"/>
      <c r="AA561" s="105"/>
      <c r="AB561" s="105"/>
      <c r="AC561" s="105"/>
      <c r="AD561" s="105"/>
      <c r="AE561" s="105"/>
      <c r="AF561" s="105"/>
      <c r="AG561" s="105"/>
      <c r="AH561" s="105"/>
      <c r="AI561" s="105"/>
      <c r="AJ561" s="105"/>
      <c r="AK561" s="105"/>
      <c r="AL561" s="111"/>
      <c r="AM561" s="111"/>
      <c r="AN561" s="111"/>
      <c r="AO561" s="111"/>
      <c r="AP561" s="111"/>
      <c r="AQ561" s="111"/>
      <c r="AR561" s="111"/>
      <c r="AS561" s="105"/>
      <c r="AT561" s="105"/>
      <c r="AU561" s="105"/>
      <c r="AV561" s="112"/>
      <c r="AW561" s="105"/>
      <c r="AX561" s="111"/>
      <c r="BS561" s="98"/>
      <c r="BT561" s="98"/>
    </row>
    <row r="562" spans="1:72">
      <c r="A562" s="102"/>
      <c r="B562" s="102"/>
      <c r="C562" s="103"/>
      <c r="D562" s="103"/>
      <c r="E562" s="102"/>
      <c r="F562" s="102"/>
      <c r="G562" s="102"/>
      <c r="H562" s="102"/>
      <c r="I562" s="102"/>
      <c r="J562" s="103"/>
      <c r="K562" s="111"/>
      <c r="L562" s="111"/>
      <c r="M562" s="111"/>
      <c r="N562" s="105"/>
      <c r="O562" s="105"/>
      <c r="P562" s="105"/>
      <c r="Q562" s="105"/>
      <c r="R562" s="105"/>
      <c r="S562" s="105"/>
      <c r="T562" s="105"/>
      <c r="U562" s="105"/>
      <c r="V562" s="105"/>
      <c r="W562" s="105"/>
      <c r="X562" s="105"/>
      <c r="Y562" s="105"/>
      <c r="Z562" s="105"/>
      <c r="AA562" s="105"/>
      <c r="AB562" s="105"/>
      <c r="AC562" s="105"/>
      <c r="AD562" s="105"/>
      <c r="AE562" s="105"/>
      <c r="AF562" s="105"/>
      <c r="AG562" s="105"/>
      <c r="AH562" s="105"/>
      <c r="AI562" s="105"/>
      <c r="AJ562" s="105"/>
      <c r="AK562" s="105"/>
      <c r="AL562" s="111"/>
      <c r="AM562" s="111"/>
      <c r="AN562" s="111"/>
      <c r="AO562" s="111"/>
      <c r="AP562" s="111"/>
      <c r="AQ562" s="111"/>
      <c r="AR562" s="111"/>
      <c r="AS562" s="111"/>
      <c r="AT562" s="111"/>
      <c r="AU562" s="111"/>
      <c r="AV562" s="112"/>
      <c r="AW562" s="105"/>
      <c r="AX562" s="111"/>
      <c r="BS562" s="98"/>
      <c r="BT562" s="98"/>
    </row>
    <row r="563" spans="1:72">
      <c r="A563" s="102"/>
      <c r="B563" s="102"/>
      <c r="C563" s="103"/>
      <c r="D563" s="103"/>
      <c r="E563" s="102"/>
      <c r="F563" s="102"/>
      <c r="G563" s="102"/>
      <c r="H563" s="102"/>
      <c r="I563" s="102"/>
      <c r="J563" s="103"/>
      <c r="K563" s="111"/>
      <c r="L563" s="111"/>
      <c r="M563" s="111"/>
      <c r="N563" s="105"/>
      <c r="O563" s="111"/>
      <c r="P563" s="111"/>
      <c r="Q563" s="105"/>
      <c r="R563" s="105"/>
      <c r="S563" s="105"/>
      <c r="T563" s="105"/>
      <c r="U563" s="105"/>
      <c r="V563" s="105"/>
      <c r="W563" s="105"/>
      <c r="X563" s="105"/>
      <c r="Y563" s="105"/>
      <c r="Z563" s="105"/>
      <c r="AA563" s="105"/>
      <c r="AB563" s="105"/>
      <c r="AC563" s="105"/>
      <c r="AD563" s="105"/>
      <c r="AE563" s="105"/>
      <c r="AF563" s="105"/>
      <c r="AG563" s="105"/>
      <c r="AH563" s="105"/>
      <c r="AI563" s="105"/>
      <c r="AJ563" s="105"/>
      <c r="AK563" s="105"/>
      <c r="AL563" s="111"/>
      <c r="AM563" s="111"/>
      <c r="AN563" s="111"/>
      <c r="AO563" s="111"/>
      <c r="AP563" s="111"/>
      <c r="AQ563" s="111"/>
      <c r="AR563" s="111"/>
      <c r="AS563" s="111"/>
      <c r="AT563" s="111"/>
      <c r="AU563" s="111"/>
      <c r="AV563" s="112"/>
      <c r="AW563" s="105"/>
      <c r="AX563" s="111"/>
      <c r="AY563" s="98"/>
      <c r="AZ563" s="98"/>
      <c r="BS563" s="98"/>
      <c r="BT563" s="98"/>
    </row>
    <row r="564" spans="1:72">
      <c r="A564" s="102"/>
      <c r="B564" s="102"/>
      <c r="C564" s="103"/>
      <c r="D564" s="103"/>
      <c r="E564" s="102"/>
      <c r="F564" s="102"/>
      <c r="G564" s="102"/>
      <c r="H564" s="102"/>
      <c r="I564" s="102"/>
      <c r="J564" s="103"/>
      <c r="K564" s="111"/>
      <c r="L564" s="111"/>
      <c r="M564" s="111"/>
      <c r="N564" s="105"/>
      <c r="O564" s="111"/>
      <c r="P564" s="111"/>
      <c r="Q564" s="111"/>
      <c r="R564" s="106"/>
      <c r="S564" s="105"/>
      <c r="T564" s="111"/>
      <c r="U564" s="111"/>
      <c r="V564" s="111"/>
      <c r="W564" s="111"/>
      <c r="X564" s="111"/>
      <c r="Y564" s="111"/>
      <c r="Z564" s="111"/>
      <c r="AA564" s="111"/>
      <c r="AB564" s="111"/>
      <c r="AC564" s="111"/>
      <c r="AD564" s="111"/>
      <c r="AE564" s="111"/>
      <c r="AF564" s="111"/>
      <c r="AG564" s="111"/>
      <c r="AH564" s="111"/>
      <c r="AI564" s="111"/>
      <c r="AJ564" s="111"/>
      <c r="AK564" s="111"/>
      <c r="AL564" s="111"/>
      <c r="AM564" s="111"/>
      <c r="AN564" s="111"/>
      <c r="AO564" s="111"/>
      <c r="AP564" s="111"/>
      <c r="AQ564" s="111"/>
      <c r="AR564" s="111"/>
      <c r="AS564" s="111"/>
      <c r="AT564" s="111"/>
      <c r="AU564" s="111"/>
      <c r="AV564" s="112"/>
      <c r="AW564" s="105"/>
      <c r="AX564" s="111"/>
      <c r="BS564" s="98"/>
      <c r="BT564" s="98"/>
    </row>
    <row r="565" spans="1:72">
      <c r="A565" s="102"/>
      <c r="B565" s="102"/>
      <c r="C565" s="103"/>
      <c r="D565" s="103"/>
      <c r="E565" s="102"/>
      <c r="F565" s="102"/>
      <c r="G565" s="102"/>
      <c r="H565" s="102"/>
      <c r="I565" s="102"/>
      <c r="J565" s="103"/>
      <c r="K565" s="111"/>
      <c r="L565" s="111"/>
      <c r="M565" s="111"/>
      <c r="N565" s="111"/>
      <c r="O565" s="111"/>
      <c r="P565" s="111"/>
      <c r="Q565" s="111"/>
      <c r="R565" s="106"/>
      <c r="S565" s="105"/>
      <c r="T565" s="111"/>
      <c r="U565" s="111"/>
      <c r="V565" s="111"/>
      <c r="W565" s="111"/>
      <c r="X565" s="111"/>
      <c r="Y565" s="111"/>
      <c r="Z565" s="111"/>
      <c r="AA565" s="111"/>
      <c r="AB565" s="111"/>
      <c r="AC565" s="111"/>
      <c r="AD565" s="111"/>
      <c r="AE565" s="111"/>
      <c r="AF565" s="111"/>
      <c r="AG565" s="111"/>
      <c r="AH565" s="111"/>
      <c r="AI565" s="111"/>
      <c r="AJ565" s="111"/>
      <c r="AK565" s="111"/>
      <c r="AL565" s="111"/>
      <c r="AM565" s="111"/>
      <c r="AN565" s="111"/>
      <c r="AO565" s="111"/>
      <c r="AP565" s="111"/>
      <c r="AQ565" s="111"/>
      <c r="AR565" s="111"/>
      <c r="AS565" s="111"/>
      <c r="AT565" s="111"/>
      <c r="AU565" s="111"/>
      <c r="AV565" s="112"/>
      <c r="AW565" s="105"/>
      <c r="AX565" s="111"/>
      <c r="BA565" s="98"/>
      <c r="BB565" s="98"/>
      <c r="BC565" s="98"/>
      <c r="BD565" s="98"/>
      <c r="BE565" s="98"/>
      <c r="BF565" s="98"/>
      <c r="BG565" s="98"/>
      <c r="BH565" s="98"/>
      <c r="BI565" s="98"/>
      <c r="BJ565" s="98"/>
      <c r="BL565" s="98"/>
      <c r="BM565" s="98"/>
      <c r="BO565" s="98"/>
      <c r="BS565" s="98"/>
      <c r="BT565" s="98"/>
    </row>
    <row r="566" spans="1:72">
      <c r="A566" s="102"/>
      <c r="B566" s="102"/>
      <c r="C566" s="103"/>
      <c r="D566" s="103"/>
      <c r="E566" s="102"/>
      <c r="F566" s="102"/>
      <c r="G566" s="102"/>
      <c r="H566" s="102"/>
      <c r="I566" s="102"/>
      <c r="J566" s="103"/>
      <c r="K566" s="111"/>
      <c r="L566" s="111"/>
      <c r="M566" s="111"/>
      <c r="N566" s="105"/>
      <c r="O566" s="105"/>
      <c r="P566" s="105"/>
      <c r="Q566" s="111"/>
      <c r="R566" s="105"/>
      <c r="S566" s="105"/>
      <c r="T566" s="111"/>
      <c r="U566" s="111"/>
      <c r="V566" s="111"/>
      <c r="W566" s="105"/>
      <c r="X566" s="111"/>
      <c r="Y566" s="111"/>
      <c r="Z566" s="111"/>
      <c r="AA566" s="111"/>
      <c r="AB566" s="111"/>
      <c r="AC566" s="111"/>
      <c r="AD566" s="105"/>
      <c r="AE566" s="111"/>
      <c r="AF566" s="111"/>
      <c r="AG566" s="111"/>
      <c r="AH566" s="111"/>
      <c r="AI566" s="111"/>
      <c r="AJ566" s="111"/>
      <c r="AK566" s="111"/>
      <c r="AL566" s="111"/>
      <c r="AM566" s="111"/>
      <c r="AN566" s="111"/>
      <c r="AO566" s="111"/>
      <c r="AP566" s="111"/>
      <c r="AQ566" s="111"/>
      <c r="AR566" s="111"/>
      <c r="AS566" s="111"/>
      <c r="AT566" s="111"/>
      <c r="AU566" s="111"/>
      <c r="AV566" s="112"/>
      <c r="AW566" s="105"/>
      <c r="AX566" s="111"/>
    </row>
    <row r="567" spans="1:72">
      <c r="A567" s="102"/>
      <c r="B567" s="102"/>
      <c r="C567" s="103"/>
      <c r="D567" s="103"/>
      <c r="E567" s="102"/>
      <c r="F567" s="102"/>
      <c r="G567" s="102"/>
      <c r="H567" s="102"/>
      <c r="I567" s="102"/>
      <c r="J567" s="103"/>
      <c r="K567" s="111"/>
      <c r="L567" s="111"/>
      <c r="M567" s="111"/>
      <c r="N567" s="111"/>
      <c r="O567" s="111"/>
      <c r="P567" s="111"/>
      <c r="Q567" s="111"/>
      <c r="R567" s="105"/>
      <c r="S567" s="105"/>
      <c r="T567" s="111"/>
      <c r="U567" s="111"/>
      <c r="V567" s="111"/>
      <c r="W567" s="111"/>
      <c r="X567" s="111"/>
      <c r="Y567" s="111"/>
      <c r="Z567" s="111"/>
      <c r="AA567" s="111"/>
      <c r="AB567" s="111"/>
      <c r="AC567" s="111"/>
      <c r="AD567" s="111"/>
      <c r="AE567" s="111"/>
      <c r="AF567" s="111"/>
      <c r="AG567" s="111"/>
      <c r="AH567" s="111"/>
      <c r="AI567" s="111"/>
      <c r="AJ567" s="111"/>
      <c r="AK567" s="111"/>
      <c r="AL567" s="111"/>
      <c r="AM567" s="111"/>
      <c r="AN567" s="111"/>
      <c r="AO567" s="111"/>
      <c r="AP567" s="111"/>
      <c r="AQ567" s="111"/>
      <c r="AR567" s="111"/>
      <c r="AS567" s="111"/>
      <c r="AT567" s="111"/>
      <c r="AU567" s="111"/>
      <c r="AV567" s="112"/>
      <c r="AW567" s="105"/>
      <c r="AX567" s="111"/>
      <c r="BS567" s="98"/>
      <c r="BT567" s="98"/>
    </row>
    <row r="568" spans="1:72">
      <c r="A568" s="102"/>
      <c r="B568" s="102"/>
      <c r="C568" s="103"/>
      <c r="D568" s="103"/>
      <c r="E568" s="102"/>
      <c r="F568" s="102"/>
      <c r="G568" s="102"/>
      <c r="H568" s="102"/>
      <c r="I568" s="102"/>
      <c r="J568" s="103"/>
      <c r="K568" s="111"/>
      <c r="L568" s="111"/>
      <c r="M568" s="111"/>
      <c r="N568" s="105"/>
      <c r="O568" s="111"/>
      <c r="P568" s="111"/>
      <c r="Q568" s="111"/>
      <c r="R568" s="106"/>
      <c r="S568" s="105"/>
      <c r="T568" s="111"/>
      <c r="U568" s="111"/>
      <c r="V568" s="111"/>
      <c r="W568" s="111"/>
      <c r="X568" s="111"/>
      <c r="Y568" s="111"/>
      <c r="Z568" s="111"/>
      <c r="AA568" s="111"/>
      <c r="AB568" s="111"/>
      <c r="AC568" s="111"/>
      <c r="AD568" s="111"/>
      <c r="AE568" s="111"/>
      <c r="AF568" s="111"/>
      <c r="AG568" s="111"/>
      <c r="AH568" s="111"/>
      <c r="AI568" s="111"/>
      <c r="AJ568" s="111"/>
      <c r="AK568" s="111"/>
      <c r="AL568" s="111"/>
      <c r="AM568" s="111"/>
      <c r="AN568" s="111"/>
      <c r="AO568" s="111"/>
      <c r="AP568" s="111"/>
      <c r="AQ568" s="111"/>
      <c r="AR568" s="111"/>
      <c r="AS568" s="111"/>
      <c r="AT568" s="111"/>
      <c r="AU568" s="111"/>
      <c r="AV568" s="105"/>
      <c r="AW568" s="105"/>
      <c r="AX568" s="111"/>
      <c r="BS568" s="98"/>
      <c r="BT568" s="98"/>
    </row>
    <row r="569" spans="1:72">
      <c r="A569" s="102"/>
      <c r="B569" s="102"/>
      <c r="C569" s="103"/>
      <c r="D569" s="103"/>
      <c r="E569" s="102"/>
      <c r="F569" s="102"/>
      <c r="G569" s="102"/>
      <c r="H569" s="102"/>
      <c r="I569" s="102"/>
      <c r="J569" s="103"/>
      <c r="K569" s="111"/>
      <c r="L569" s="111"/>
      <c r="M569" s="111"/>
      <c r="N569" s="105"/>
      <c r="O569" s="105"/>
      <c r="P569" s="105"/>
      <c r="Q569" s="105"/>
      <c r="R569" s="105"/>
      <c r="S569" s="105"/>
      <c r="T569" s="105"/>
      <c r="U569" s="105"/>
      <c r="V569" s="105"/>
      <c r="W569" s="105"/>
      <c r="X569" s="105"/>
      <c r="Y569" s="105"/>
      <c r="Z569" s="105"/>
      <c r="AA569" s="105"/>
      <c r="AB569" s="105"/>
      <c r="AC569" s="105"/>
      <c r="AD569" s="105"/>
      <c r="AE569" s="105"/>
      <c r="AF569" s="105"/>
      <c r="AG569" s="105"/>
      <c r="AH569" s="105"/>
      <c r="AI569" s="105"/>
      <c r="AJ569" s="105"/>
      <c r="AK569" s="105"/>
      <c r="AL569" s="111"/>
      <c r="AM569" s="111"/>
      <c r="AN569" s="111"/>
      <c r="AO569" s="111"/>
      <c r="AP569" s="111"/>
      <c r="AQ569" s="111"/>
      <c r="AR569" s="111"/>
      <c r="AS569" s="111"/>
      <c r="AT569" s="111"/>
      <c r="AU569" s="111"/>
      <c r="AV569" s="112"/>
      <c r="AW569" s="105"/>
      <c r="AX569" s="111"/>
    </row>
    <row r="570" spans="1:72">
      <c r="A570" s="102"/>
      <c r="B570" s="102"/>
      <c r="C570" s="103"/>
      <c r="D570" s="103"/>
      <c r="E570" s="102"/>
      <c r="F570" s="102"/>
      <c r="G570" s="102"/>
      <c r="H570" s="102"/>
      <c r="I570" s="102"/>
      <c r="J570" s="103"/>
      <c r="K570" s="111"/>
      <c r="L570" s="111"/>
      <c r="M570" s="111"/>
      <c r="N570" s="105"/>
      <c r="O570" s="105"/>
      <c r="P570" s="111"/>
      <c r="Q570" s="111"/>
      <c r="R570" s="106"/>
      <c r="S570" s="105"/>
      <c r="T570" s="111"/>
      <c r="U570" s="111"/>
      <c r="V570" s="111"/>
      <c r="W570" s="111"/>
      <c r="X570" s="111"/>
      <c r="Y570" s="111"/>
      <c r="Z570" s="111"/>
      <c r="AA570" s="111"/>
      <c r="AB570" s="111"/>
      <c r="AC570" s="111"/>
      <c r="AD570" s="111"/>
      <c r="AE570" s="111"/>
      <c r="AF570" s="111"/>
      <c r="AG570" s="111"/>
      <c r="AH570" s="111"/>
      <c r="AI570" s="111"/>
      <c r="AJ570" s="111"/>
      <c r="AK570" s="111"/>
      <c r="AL570" s="111"/>
      <c r="AM570" s="111"/>
      <c r="AN570" s="111"/>
      <c r="AO570" s="111"/>
      <c r="AP570" s="111"/>
      <c r="AQ570" s="111"/>
      <c r="AR570" s="111"/>
      <c r="AS570" s="111"/>
      <c r="AT570" s="111"/>
      <c r="AU570" s="111"/>
      <c r="AV570" s="112"/>
      <c r="AW570" s="105"/>
      <c r="AX570" s="111"/>
      <c r="BA570" s="98"/>
      <c r="BB570" s="98"/>
      <c r="BC570" s="98"/>
      <c r="BD570" s="98"/>
      <c r="BE570" s="98"/>
      <c r="BF570" s="98"/>
      <c r="BG570" s="98"/>
      <c r="BH570" s="98"/>
      <c r="BI570" s="98"/>
      <c r="BJ570" s="98"/>
      <c r="BK570" s="98"/>
      <c r="BL570" s="98"/>
      <c r="BM570" s="98"/>
      <c r="BN570" s="98"/>
      <c r="BO570" s="98"/>
      <c r="BS570" s="98"/>
      <c r="BT570" s="98"/>
    </row>
    <row r="571" spans="1:72">
      <c r="A571" s="102"/>
      <c r="B571" s="102"/>
      <c r="C571" s="103"/>
      <c r="D571" s="103"/>
      <c r="E571" s="102"/>
      <c r="F571" s="102"/>
      <c r="G571" s="102"/>
      <c r="H571" s="102"/>
      <c r="I571" s="102"/>
      <c r="J571" s="103"/>
      <c r="K571" s="111"/>
      <c r="L571" s="111"/>
      <c r="M571" s="111"/>
      <c r="N571" s="111"/>
      <c r="O571" s="111"/>
      <c r="P571" s="111"/>
      <c r="Q571" s="111"/>
      <c r="R571" s="105"/>
      <c r="S571" s="105"/>
      <c r="T571" s="111"/>
      <c r="U571" s="111"/>
      <c r="V571" s="111"/>
      <c r="W571" s="111"/>
      <c r="X571" s="111"/>
      <c r="Y571" s="111"/>
      <c r="Z571" s="111"/>
      <c r="AA571" s="111"/>
      <c r="AB571" s="111"/>
      <c r="AC571" s="111"/>
      <c r="AD571" s="111"/>
      <c r="AE571" s="111"/>
      <c r="AF571" s="111"/>
      <c r="AG571" s="111"/>
      <c r="AH571" s="111"/>
      <c r="AI571" s="111"/>
      <c r="AJ571" s="111"/>
      <c r="AK571" s="111"/>
      <c r="AL571" s="111"/>
      <c r="AM571" s="111"/>
      <c r="AN571" s="111"/>
      <c r="AO571" s="111"/>
      <c r="AP571" s="111"/>
      <c r="AQ571" s="111"/>
      <c r="AR571" s="111"/>
      <c r="AS571" s="111"/>
      <c r="AT571" s="111"/>
      <c r="AU571" s="111"/>
      <c r="AV571" s="105"/>
      <c r="AW571" s="105"/>
      <c r="AX571" s="111"/>
      <c r="BS571" s="98"/>
      <c r="BT571" s="98"/>
    </row>
    <row r="572" spans="1:72">
      <c r="A572" s="102"/>
      <c r="B572" s="102"/>
      <c r="C572" s="103"/>
      <c r="D572" s="103"/>
      <c r="E572" s="102"/>
      <c r="F572" s="102"/>
      <c r="G572" s="102"/>
      <c r="H572" s="102"/>
      <c r="I572" s="102"/>
      <c r="J572" s="103"/>
      <c r="K572" s="111"/>
      <c r="L572" s="111"/>
      <c r="M572" s="111"/>
      <c r="N572" s="105"/>
      <c r="O572" s="105"/>
      <c r="P572" s="111"/>
      <c r="Q572" s="111"/>
      <c r="R572" s="106"/>
      <c r="S572" s="105"/>
      <c r="T572" s="111"/>
      <c r="U572" s="111"/>
      <c r="V572" s="111"/>
      <c r="W572" s="111"/>
      <c r="X572" s="111"/>
      <c r="Y572" s="111"/>
      <c r="Z572" s="111"/>
      <c r="AA572" s="111"/>
      <c r="AB572" s="111"/>
      <c r="AC572" s="111"/>
      <c r="AD572" s="105"/>
      <c r="AE572" s="111"/>
      <c r="AF572" s="111"/>
      <c r="AG572" s="111"/>
      <c r="AH572" s="111"/>
      <c r="AI572" s="111"/>
      <c r="AJ572" s="111"/>
      <c r="AK572" s="111"/>
      <c r="AL572" s="111"/>
      <c r="AM572" s="111"/>
      <c r="AN572" s="111"/>
      <c r="AO572" s="111"/>
      <c r="AP572" s="111"/>
      <c r="AQ572" s="111"/>
      <c r="AR572" s="111"/>
      <c r="AS572" s="111"/>
      <c r="AT572" s="111"/>
      <c r="AU572" s="111"/>
      <c r="AV572" s="112"/>
      <c r="AW572" s="105"/>
      <c r="AX572" s="111"/>
      <c r="BS572" s="98"/>
      <c r="BT572" s="98"/>
    </row>
    <row r="573" spans="1:72">
      <c r="A573" s="102"/>
      <c r="B573" s="102"/>
      <c r="C573" s="103"/>
      <c r="D573" s="103"/>
      <c r="E573" s="102"/>
      <c r="F573" s="102"/>
      <c r="G573" s="102"/>
      <c r="H573" s="102"/>
      <c r="I573" s="102"/>
      <c r="J573" s="103"/>
      <c r="K573" s="111"/>
      <c r="L573" s="111"/>
      <c r="M573" s="111"/>
      <c r="N573" s="111"/>
      <c r="O573" s="111"/>
      <c r="P573" s="111"/>
      <c r="Q573" s="111"/>
      <c r="R573" s="106"/>
      <c r="S573" s="105"/>
      <c r="T573" s="111"/>
      <c r="U573" s="111"/>
      <c r="V573" s="111"/>
      <c r="W573" s="111"/>
      <c r="X573" s="111"/>
      <c r="Y573" s="111"/>
      <c r="Z573" s="111"/>
      <c r="AA573" s="111"/>
      <c r="AB573" s="111"/>
      <c r="AC573" s="111"/>
      <c r="AD573" s="111"/>
      <c r="AE573" s="111"/>
      <c r="AF573" s="111"/>
      <c r="AG573" s="111"/>
      <c r="AH573" s="111"/>
      <c r="AI573" s="111"/>
      <c r="AJ573" s="111"/>
      <c r="AK573" s="111"/>
      <c r="AL573" s="111"/>
      <c r="AM573" s="111"/>
      <c r="AN573" s="111"/>
      <c r="AO573" s="111"/>
      <c r="AP573" s="111"/>
      <c r="AQ573" s="111"/>
      <c r="AR573" s="111"/>
      <c r="AS573" s="111"/>
      <c r="AT573" s="111"/>
      <c r="AU573" s="111"/>
      <c r="AV573" s="105"/>
      <c r="AW573" s="105"/>
      <c r="AX573" s="111"/>
      <c r="BS573" s="98"/>
      <c r="BT573" s="98"/>
    </row>
    <row r="574" spans="1:72">
      <c r="A574" s="102"/>
      <c r="B574" s="102"/>
      <c r="C574" s="103"/>
      <c r="D574" s="103"/>
      <c r="E574" s="102"/>
      <c r="F574" s="102"/>
      <c r="G574" s="102"/>
      <c r="H574" s="102"/>
      <c r="I574" s="102"/>
      <c r="J574" s="103"/>
      <c r="K574" s="111"/>
      <c r="L574" s="111"/>
      <c r="M574" s="111"/>
      <c r="N574" s="105"/>
      <c r="O574" s="105"/>
      <c r="P574" s="105"/>
      <c r="Q574" s="111"/>
      <c r="R574" s="106"/>
      <c r="S574" s="105"/>
      <c r="T574" s="111"/>
      <c r="U574" s="111"/>
      <c r="V574" s="111"/>
      <c r="W574" s="105"/>
      <c r="X574" s="111"/>
      <c r="Y574" s="111"/>
      <c r="Z574" s="111"/>
      <c r="AA574" s="111"/>
      <c r="AB574" s="111"/>
      <c r="AC574" s="111"/>
      <c r="AD574" s="105"/>
      <c r="AE574" s="111"/>
      <c r="AF574" s="111"/>
      <c r="AG574" s="111"/>
      <c r="AH574" s="111"/>
      <c r="AI574" s="111"/>
      <c r="AJ574" s="111"/>
      <c r="AK574" s="111"/>
      <c r="AL574" s="111"/>
      <c r="AM574" s="111"/>
      <c r="AN574" s="111"/>
      <c r="AO574" s="111"/>
      <c r="AP574" s="111"/>
      <c r="AQ574" s="111"/>
      <c r="AR574" s="111"/>
      <c r="AS574" s="111"/>
      <c r="AT574" s="111"/>
      <c r="AU574" s="111"/>
      <c r="AV574" s="112"/>
      <c r="AW574" s="105"/>
      <c r="AX574" s="111"/>
      <c r="BA574" s="98"/>
      <c r="BB574" s="98"/>
      <c r="BC574" s="98"/>
      <c r="BD574" s="98"/>
      <c r="BE574" s="98"/>
      <c r="BF574" s="98"/>
      <c r="BG574" s="98"/>
      <c r="BH574" s="98"/>
      <c r="BI574" s="98"/>
      <c r="BJ574" s="98"/>
      <c r="BK574" s="98"/>
      <c r="BL574" s="98"/>
      <c r="BM574" s="98"/>
      <c r="BN574" s="98"/>
      <c r="BO574" s="98"/>
      <c r="BS574" s="98"/>
      <c r="BT574" s="98"/>
    </row>
    <row r="575" spans="1:72">
      <c r="A575" s="102"/>
      <c r="B575" s="102"/>
      <c r="C575" s="103"/>
      <c r="D575" s="103"/>
      <c r="E575" s="102"/>
      <c r="F575" s="102"/>
      <c r="G575" s="102"/>
      <c r="H575" s="102"/>
      <c r="I575" s="102"/>
      <c r="J575" s="103"/>
      <c r="K575" s="111"/>
      <c r="L575" s="111"/>
      <c r="M575" s="111"/>
      <c r="N575" s="105"/>
      <c r="O575" s="105"/>
      <c r="P575" s="105"/>
      <c r="Q575" s="111"/>
      <c r="R575" s="106"/>
      <c r="S575" s="105"/>
      <c r="T575" s="111"/>
      <c r="U575" s="111"/>
      <c r="V575" s="111"/>
      <c r="W575" s="105"/>
      <c r="X575" s="111"/>
      <c r="Y575" s="111"/>
      <c r="Z575" s="111"/>
      <c r="AA575" s="111"/>
      <c r="AB575" s="111"/>
      <c r="AC575" s="111"/>
      <c r="AD575" s="105"/>
      <c r="AE575" s="111"/>
      <c r="AF575" s="111"/>
      <c r="AG575" s="111"/>
      <c r="AH575" s="111"/>
      <c r="AI575" s="111"/>
      <c r="AJ575" s="111"/>
      <c r="AK575" s="111"/>
      <c r="AL575" s="111"/>
      <c r="AM575" s="111"/>
      <c r="AN575" s="111"/>
      <c r="AO575" s="111"/>
      <c r="AP575" s="111"/>
      <c r="AQ575" s="111"/>
      <c r="AR575" s="111"/>
      <c r="AS575" s="111"/>
      <c r="AT575" s="111"/>
      <c r="AU575" s="111"/>
      <c r="AV575" s="105"/>
      <c r="AW575" s="105"/>
      <c r="AX575" s="111"/>
      <c r="BS575" s="98"/>
      <c r="BT575" s="98"/>
    </row>
    <row r="576" spans="1:72">
      <c r="A576" s="102"/>
      <c r="B576" s="102"/>
      <c r="C576" s="103"/>
      <c r="D576" s="103"/>
      <c r="E576" s="102"/>
      <c r="F576" s="102"/>
      <c r="G576" s="102"/>
      <c r="H576" s="102"/>
      <c r="I576" s="102"/>
      <c r="J576" s="103"/>
      <c r="K576" s="111"/>
      <c r="L576" s="111"/>
      <c r="M576" s="111"/>
      <c r="N576" s="105"/>
      <c r="O576" s="105"/>
      <c r="P576" s="105"/>
      <c r="Q576" s="111"/>
      <c r="R576" s="106"/>
      <c r="S576" s="105"/>
      <c r="T576" s="111"/>
      <c r="U576" s="111"/>
      <c r="V576" s="111"/>
      <c r="W576" s="105"/>
      <c r="X576" s="111"/>
      <c r="Y576" s="111"/>
      <c r="Z576" s="111"/>
      <c r="AA576" s="111"/>
      <c r="AB576" s="111"/>
      <c r="AC576" s="111"/>
      <c r="AD576" s="105"/>
      <c r="AE576" s="111"/>
      <c r="AF576" s="111"/>
      <c r="AG576" s="111"/>
      <c r="AH576" s="111"/>
      <c r="AI576" s="111"/>
      <c r="AJ576" s="111"/>
      <c r="AK576" s="111"/>
      <c r="AL576" s="111"/>
      <c r="AM576" s="111"/>
      <c r="AN576" s="111"/>
      <c r="AO576" s="111"/>
      <c r="AP576" s="111"/>
      <c r="AQ576" s="111"/>
      <c r="AR576" s="111"/>
      <c r="AS576" s="111"/>
      <c r="AT576" s="111"/>
      <c r="AU576" s="111"/>
      <c r="AV576" s="105"/>
      <c r="AW576" s="105"/>
      <c r="AX576" s="111"/>
      <c r="BS576" s="98"/>
      <c r="BT576" s="98"/>
    </row>
    <row r="577" spans="1:72">
      <c r="A577" s="102"/>
      <c r="B577" s="102"/>
      <c r="C577" s="103"/>
      <c r="D577" s="103"/>
      <c r="E577" s="102"/>
      <c r="F577" s="102"/>
      <c r="G577" s="102"/>
      <c r="H577" s="102"/>
      <c r="I577" s="102"/>
      <c r="J577" s="103"/>
      <c r="K577" s="111"/>
      <c r="L577" s="111"/>
      <c r="M577" s="111"/>
      <c r="N577" s="111"/>
      <c r="O577" s="111"/>
      <c r="P577" s="111"/>
      <c r="Q577" s="111"/>
      <c r="R577" s="105"/>
      <c r="S577" s="105"/>
      <c r="T577" s="105"/>
      <c r="U577" s="105"/>
      <c r="V577" s="105"/>
      <c r="W577" s="105"/>
      <c r="X577" s="105"/>
      <c r="Y577" s="105"/>
      <c r="Z577" s="105"/>
      <c r="AA577" s="105"/>
      <c r="AB577" s="105"/>
      <c r="AC577" s="105"/>
      <c r="AD577" s="105"/>
      <c r="AE577" s="105"/>
      <c r="AF577" s="105"/>
      <c r="AG577" s="105"/>
      <c r="AH577" s="105"/>
      <c r="AI577" s="105"/>
      <c r="AJ577" s="105"/>
      <c r="AK577" s="105"/>
      <c r="AL577" s="111"/>
      <c r="AM577" s="111"/>
      <c r="AN577" s="111"/>
      <c r="AO577" s="111"/>
      <c r="AP577" s="111"/>
      <c r="AQ577" s="111"/>
      <c r="AR577" s="111"/>
      <c r="AS577" s="111"/>
      <c r="AT577" s="111"/>
      <c r="AU577" s="111"/>
      <c r="AV577" s="105"/>
      <c r="AW577" s="105"/>
      <c r="AX577" s="111"/>
      <c r="BS577" s="98"/>
      <c r="BT577" s="98"/>
    </row>
    <row r="578" spans="1:72">
      <c r="A578" s="102"/>
      <c r="B578" s="102"/>
      <c r="C578" s="103"/>
      <c r="D578" s="103"/>
      <c r="E578" s="102"/>
      <c r="F578" s="102"/>
      <c r="G578" s="102"/>
      <c r="H578" s="102"/>
      <c r="I578" s="102"/>
      <c r="J578" s="103"/>
      <c r="K578" s="111"/>
      <c r="L578" s="111"/>
      <c r="M578" s="111"/>
      <c r="N578" s="111"/>
      <c r="O578" s="111"/>
      <c r="P578" s="111"/>
      <c r="Q578" s="111"/>
      <c r="R578" s="105"/>
      <c r="S578" s="105"/>
      <c r="T578" s="111"/>
      <c r="U578" s="111"/>
      <c r="V578" s="111"/>
      <c r="W578" s="111"/>
      <c r="X578" s="111"/>
      <c r="Y578" s="111"/>
      <c r="Z578" s="111"/>
      <c r="AA578" s="111"/>
      <c r="AB578" s="111"/>
      <c r="AC578" s="111"/>
      <c r="AD578" s="111"/>
      <c r="AE578" s="111"/>
      <c r="AF578" s="111"/>
      <c r="AG578" s="111"/>
      <c r="AH578" s="111"/>
      <c r="AI578" s="111"/>
      <c r="AJ578" s="111"/>
      <c r="AK578" s="111"/>
      <c r="AL578" s="111"/>
      <c r="AM578" s="111"/>
      <c r="AN578" s="111"/>
      <c r="AO578" s="111"/>
      <c r="AP578" s="111"/>
      <c r="AQ578" s="111"/>
      <c r="AR578" s="111"/>
      <c r="AS578" s="111"/>
      <c r="AT578" s="111"/>
      <c r="AU578" s="111"/>
      <c r="AV578" s="105"/>
      <c r="AW578" s="105"/>
      <c r="AX578" s="111"/>
      <c r="BS578" s="98"/>
      <c r="BT578" s="98"/>
    </row>
    <row r="579" spans="1:72">
      <c r="A579" s="102"/>
      <c r="B579" s="102"/>
      <c r="C579" s="103"/>
      <c r="D579" s="103"/>
      <c r="E579" s="102"/>
      <c r="F579" s="102"/>
      <c r="G579" s="102"/>
      <c r="H579" s="102"/>
      <c r="I579" s="102"/>
      <c r="J579" s="103"/>
      <c r="K579" s="111"/>
      <c r="L579" s="111"/>
      <c r="M579" s="111"/>
      <c r="N579" s="111"/>
      <c r="O579" s="111"/>
      <c r="P579" s="111"/>
      <c r="Q579" s="111"/>
      <c r="R579" s="105"/>
      <c r="S579" s="105"/>
      <c r="T579" s="111"/>
      <c r="U579" s="111"/>
      <c r="V579" s="111"/>
      <c r="W579" s="111"/>
      <c r="X579" s="111"/>
      <c r="Y579" s="111"/>
      <c r="Z579" s="111"/>
      <c r="AA579" s="111"/>
      <c r="AB579" s="111"/>
      <c r="AC579" s="111"/>
      <c r="AD579" s="105"/>
      <c r="AE579" s="111"/>
      <c r="AF579" s="111"/>
      <c r="AG579" s="111"/>
      <c r="AH579" s="111"/>
      <c r="AI579" s="111"/>
      <c r="AJ579" s="111"/>
      <c r="AK579" s="111"/>
      <c r="AL579" s="111"/>
      <c r="AM579" s="111"/>
      <c r="AN579" s="111"/>
      <c r="AO579" s="111"/>
      <c r="AP579" s="111"/>
      <c r="AQ579" s="111"/>
      <c r="AR579" s="111"/>
      <c r="AS579" s="111"/>
      <c r="AT579" s="111"/>
      <c r="AU579" s="111"/>
      <c r="AV579" s="105"/>
      <c r="AW579" s="105"/>
      <c r="AX579" s="111"/>
      <c r="BS579" s="98"/>
      <c r="BT579" s="98"/>
    </row>
    <row r="580" spans="1:72">
      <c r="A580" s="102"/>
      <c r="B580" s="102"/>
      <c r="C580" s="103"/>
      <c r="D580" s="103"/>
      <c r="E580" s="102"/>
      <c r="F580" s="102"/>
      <c r="G580" s="102"/>
      <c r="H580" s="102"/>
      <c r="I580" s="102"/>
      <c r="J580" s="103"/>
      <c r="K580" s="111"/>
      <c r="L580" s="111"/>
      <c r="M580" s="111"/>
      <c r="N580" s="111"/>
      <c r="O580" s="111"/>
      <c r="P580" s="111"/>
      <c r="Q580" s="111"/>
      <c r="R580" s="106"/>
      <c r="S580" s="106"/>
      <c r="T580" s="111"/>
      <c r="U580" s="111"/>
      <c r="V580" s="111"/>
      <c r="W580" s="111"/>
      <c r="X580" s="111"/>
      <c r="Y580" s="111"/>
      <c r="Z580" s="111"/>
      <c r="AA580" s="111"/>
      <c r="AB580" s="111"/>
      <c r="AC580" s="111"/>
      <c r="AD580" s="111"/>
      <c r="AE580" s="111"/>
      <c r="AF580" s="111"/>
      <c r="AG580" s="111"/>
      <c r="AH580" s="111"/>
      <c r="AI580" s="111"/>
      <c r="AJ580" s="111"/>
      <c r="AK580" s="111"/>
      <c r="AL580" s="111"/>
      <c r="AM580" s="111"/>
      <c r="AN580" s="111"/>
      <c r="AO580" s="111"/>
      <c r="AP580" s="111"/>
      <c r="AQ580" s="111"/>
      <c r="AR580" s="111"/>
      <c r="AS580" s="111"/>
      <c r="AT580" s="111"/>
      <c r="AU580" s="111"/>
      <c r="AV580" s="105"/>
      <c r="AW580" s="112"/>
      <c r="AX580" s="111"/>
      <c r="BS580" s="98"/>
      <c r="BT580" s="98"/>
    </row>
    <row r="581" spans="1:72">
      <c r="A581" s="102"/>
      <c r="B581" s="102"/>
      <c r="C581" s="103"/>
      <c r="D581" s="103"/>
      <c r="E581" s="102"/>
      <c r="F581" s="102"/>
      <c r="G581" s="102"/>
      <c r="H581" s="102"/>
      <c r="I581" s="102"/>
      <c r="J581" s="103"/>
      <c r="K581" s="111"/>
      <c r="L581" s="111"/>
      <c r="M581" s="111"/>
      <c r="N581" s="111"/>
      <c r="O581" s="111"/>
      <c r="P581" s="111"/>
      <c r="Q581" s="111"/>
      <c r="R581" s="106"/>
      <c r="S581" s="105"/>
      <c r="T581" s="111"/>
      <c r="U581" s="111"/>
      <c r="V581" s="111"/>
      <c r="W581" s="111"/>
      <c r="X581" s="111"/>
      <c r="Y581" s="111"/>
      <c r="Z581" s="111"/>
      <c r="AA581" s="111"/>
      <c r="AB581" s="111"/>
      <c r="AC581" s="111"/>
      <c r="AD581" s="111"/>
      <c r="AE581" s="111"/>
      <c r="AF581" s="111"/>
      <c r="AG581" s="111"/>
      <c r="AH581" s="111"/>
      <c r="AI581" s="111"/>
      <c r="AJ581" s="111"/>
      <c r="AK581" s="111"/>
      <c r="AL581" s="111"/>
      <c r="AM581" s="111"/>
      <c r="AN581" s="111"/>
      <c r="AO581" s="111"/>
      <c r="AP581" s="111"/>
      <c r="AQ581" s="111"/>
      <c r="AR581" s="111"/>
      <c r="AS581" s="111"/>
      <c r="AT581" s="111"/>
      <c r="AU581" s="111"/>
      <c r="AV581" s="105"/>
      <c r="AW581" s="105"/>
      <c r="AX581" s="111"/>
      <c r="BS581" s="98"/>
      <c r="BT581" s="98"/>
    </row>
    <row r="582" spans="1:72">
      <c r="A582" s="102"/>
      <c r="B582" s="102"/>
      <c r="C582" s="103"/>
      <c r="D582" s="103"/>
      <c r="E582" s="102"/>
      <c r="F582" s="102"/>
      <c r="G582" s="102"/>
      <c r="H582" s="102"/>
      <c r="I582" s="102"/>
      <c r="J582" s="103"/>
      <c r="K582" s="111"/>
      <c r="L582" s="111"/>
      <c r="M582" s="111"/>
      <c r="N582" s="105"/>
      <c r="O582" s="111"/>
      <c r="P582" s="111"/>
      <c r="Q582" s="111"/>
      <c r="R582" s="106"/>
      <c r="S582" s="105"/>
      <c r="T582" s="111"/>
      <c r="U582" s="111"/>
      <c r="V582" s="111"/>
      <c r="W582" s="111"/>
      <c r="X582" s="111"/>
      <c r="Y582" s="111"/>
      <c r="Z582" s="111"/>
      <c r="AA582" s="111"/>
      <c r="AB582" s="111"/>
      <c r="AC582" s="111"/>
      <c r="AD582" s="111"/>
      <c r="AE582" s="111"/>
      <c r="AF582" s="111"/>
      <c r="AG582" s="111"/>
      <c r="AH582" s="111"/>
      <c r="AI582" s="111"/>
      <c r="AJ582" s="111"/>
      <c r="AK582" s="111"/>
      <c r="AL582" s="111"/>
      <c r="AM582" s="111"/>
      <c r="AN582" s="111"/>
      <c r="AO582" s="111"/>
      <c r="AP582" s="111"/>
      <c r="AQ582" s="111"/>
      <c r="AR582" s="111"/>
      <c r="AS582" s="111"/>
      <c r="AT582" s="111"/>
      <c r="AU582" s="111"/>
      <c r="AV582" s="112"/>
      <c r="AW582" s="105"/>
      <c r="AX582" s="111"/>
      <c r="BS582" s="98"/>
      <c r="BT582" s="98"/>
    </row>
    <row r="583" spans="1:72">
      <c r="A583" s="102"/>
      <c r="B583" s="102"/>
      <c r="C583" s="103"/>
      <c r="D583" s="103"/>
      <c r="E583" s="102"/>
      <c r="F583" s="102"/>
      <c r="G583" s="102"/>
      <c r="H583" s="102"/>
      <c r="I583" s="102"/>
      <c r="J583" s="103"/>
      <c r="K583" s="111"/>
      <c r="L583" s="111"/>
      <c r="M583" s="111"/>
      <c r="N583" s="111"/>
      <c r="O583" s="111"/>
      <c r="P583" s="111"/>
      <c r="Q583" s="111"/>
      <c r="R583" s="106"/>
      <c r="S583" s="105"/>
      <c r="T583" s="111"/>
      <c r="U583" s="111"/>
      <c r="V583" s="111"/>
      <c r="W583" s="111"/>
      <c r="X583" s="111"/>
      <c r="Y583" s="111"/>
      <c r="Z583" s="111"/>
      <c r="AA583" s="111"/>
      <c r="AB583" s="111"/>
      <c r="AC583" s="111"/>
      <c r="AD583" s="111"/>
      <c r="AE583" s="111"/>
      <c r="AF583" s="111"/>
      <c r="AG583" s="111"/>
      <c r="AH583" s="111"/>
      <c r="AI583" s="111"/>
      <c r="AJ583" s="111"/>
      <c r="AK583" s="111"/>
      <c r="AL583" s="111"/>
      <c r="AM583" s="111"/>
      <c r="AN583" s="111"/>
      <c r="AO583" s="111"/>
      <c r="AP583" s="111"/>
      <c r="AQ583" s="111"/>
      <c r="AR583" s="111"/>
      <c r="AS583" s="111"/>
      <c r="AT583" s="111"/>
      <c r="AU583" s="111"/>
      <c r="AV583" s="112"/>
      <c r="AW583" s="105"/>
      <c r="AX583" s="111"/>
      <c r="BS583" s="98"/>
      <c r="BT583" s="98"/>
    </row>
    <row r="584" spans="1:72">
      <c r="A584" s="102"/>
      <c r="B584" s="102"/>
      <c r="C584" s="103"/>
      <c r="D584" s="103"/>
      <c r="E584" s="102"/>
      <c r="F584" s="102"/>
      <c r="G584" s="102"/>
      <c r="H584" s="102"/>
      <c r="I584" s="102"/>
      <c r="J584" s="103"/>
      <c r="K584" s="111"/>
      <c r="L584" s="111"/>
      <c r="M584" s="111"/>
      <c r="N584" s="111"/>
      <c r="O584" s="111"/>
      <c r="P584" s="111"/>
      <c r="Q584" s="111"/>
      <c r="R584" s="106"/>
      <c r="S584" s="105"/>
      <c r="T584" s="111"/>
      <c r="U584" s="111"/>
      <c r="V584" s="111"/>
      <c r="W584" s="111"/>
      <c r="X584" s="111"/>
      <c r="Y584" s="111"/>
      <c r="Z584" s="111"/>
      <c r="AA584" s="111"/>
      <c r="AB584" s="111"/>
      <c r="AC584" s="111"/>
      <c r="AD584" s="111"/>
      <c r="AE584" s="111"/>
      <c r="AF584" s="111"/>
      <c r="AG584" s="111"/>
      <c r="AH584" s="111"/>
      <c r="AI584" s="111"/>
      <c r="AJ584" s="111"/>
      <c r="AK584" s="111"/>
      <c r="AL584" s="111"/>
      <c r="AM584" s="111"/>
      <c r="AN584" s="111"/>
      <c r="AO584" s="111"/>
      <c r="AP584" s="111"/>
      <c r="AQ584" s="111"/>
      <c r="AR584" s="111"/>
      <c r="AS584" s="111"/>
      <c r="AT584" s="111"/>
      <c r="AU584" s="111"/>
      <c r="AV584" s="112"/>
      <c r="AW584" s="105"/>
      <c r="AX584" s="111"/>
      <c r="BA584" s="98"/>
      <c r="BB584" s="98"/>
      <c r="BC584" s="98"/>
      <c r="BD584" s="98"/>
      <c r="BE584" s="98"/>
      <c r="BF584" s="98"/>
      <c r="BG584" s="98"/>
      <c r="BH584" s="98"/>
      <c r="BI584" s="98"/>
      <c r="BJ584" s="98"/>
      <c r="BK584" s="98"/>
      <c r="BL584" s="98"/>
      <c r="BM584" s="98"/>
      <c r="BN584" s="98"/>
      <c r="BO584" s="98"/>
    </row>
    <row r="585" spans="1:72">
      <c r="A585" s="102"/>
      <c r="B585" s="102"/>
      <c r="C585" s="103"/>
      <c r="D585" s="103"/>
      <c r="E585" s="102"/>
      <c r="F585" s="102"/>
      <c r="G585" s="102"/>
      <c r="H585" s="102"/>
      <c r="I585" s="102"/>
      <c r="J585" s="103"/>
      <c r="K585" s="111"/>
      <c r="L585" s="111"/>
      <c r="M585" s="111"/>
      <c r="N585" s="111"/>
      <c r="O585" s="111"/>
      <c r="P585" s="111"/>
      <c r="Q585" s="111"/>
      <c r="R585" s="105"/>
      <c r="S585" s="105"/>
      <c r="T585" s="111"/>
      <c r="U585" s="111"/>
      <c r="V585" s="111"/>
      <c r="W585" s="111"/>
      <c r="X585" s="111"/>
      <c r="Y585" s="111"/>
      <c r="Z585" s="111"/>
      <c r="AA585" s="111"/>
      <c r="AB585" s="111"/>
      <c r="AC585" s="111"/>
      <c r="AD585" s="111"/>
      <c r="AE585" s="111"/>
      <c r="AF585" s="111"/>
      <c r="AG585" s="111"/>
      <c r="AH585" s="111"/>
      <c r="AI585" s="111"/>
      <c r="AJ585" s="111"/>
      <c r="AK585" s="111"/>
      <c r="AL585" s="111"/>
      <c r="AM585" s="111"/>
      <c r="AN585" s="111"/>
      <c r="AO585" s="111"/>
      <c r="AP585" s="111"/>
      <c r="AQ585" s="111"/>
      <c r="AR585" s="111"/>
      <c r="AS585" s="111"/>
      <c r="AT585" s="111"/>
      <c r="AU585" s="111"/>
      <c r="AV585" s="105"/>
      <c r="AW585" s="105"/>
      <c r="AX585" s="111"/>
      <c r="AY585" s="98"/>
      <c r="AZ585" s="98"/>
      <c r="BS585" s="98"/>
      <c r="BT585" s="98"/>
    </row>
    <row r="586" spans="1:72">
      <c r="A586" s="102"/>
      <c r="B586" s="102"/>
      <c r="C586" s="103"/>
      <c r="D586" s="103"/>
      <c r="E586" s="102"/>
      <c r="F586" s="102"/>
      <c r="G586" s="102"/>
      <c r="H586" s="102"/>
      <c r="I586" s="102"/>
      <c r="J586" s="103"/>
      <c r="K586" s="111"/>
      <c r="L586" s="111"/>
      <c r="M586" s="111"/>
      <c r="N586" s="111"/>
      <c r="O586" s="111"/>
      <c r="P586" s="111"/>
      <c r="Q586" s="111"/>
      <c r="R586" s="105"/>
      <c r="S586" s="105"/>
      <c r="T586" s="111"/>
      <c r="U586" s="111"/>
      <c r="V586" s="111"/>
      <c r="W586" s="111"/>
      <c r="X586" s="111"/>
      <c r="Y586" s="111"/>
      <c r="Z586" s="111"/>
      <c r="AA586" s="111"/>
      <c r="AB586" s="111"/>
      <c r="AC586" s="111"/>
      <c r="AD586" s="111"/>
      <c r="AE586" s="111"/>
      <c r="AF586" s="111"/>
      <c r="AG586" s="111"/>
      <c r="AH586" s="111"/>
      <c r="AI586" s="111"/>
      <c r="AJ586" s="111"/>
      <c r="AK586" s="111"/>
      <c r="AL586" s="111"/>
      <c r="AM586" s="111"/>
      <c r="AN586" s="111"/>
      <c r="AO586" s="111"/>
      <c r="AP586" s="111"/>
      <c r="AQ586" s="111"/>
      <c r="AR586" s="111"/>
      <c r="AS586" s="111"/>
      <c r="AT586" s="111"/>
      <c r="AU586" s="111"/>
      <c r="AV586" s="105"/>
      <c r="AW586" s="105"/>
      <c r="AX586" s="111"/>
      <c r="BS586" s="98"/>
      <c r="BT586" s="98"/>
    </row>
    <row r="587" spans="1:72">
      <c r="A587" s="102"/>
      <c r="B587" s="102"/>
      <c r="C587" s="103"/>
      <c r="D587" s="103"/>
      <c r="E587" s="102"/>
      <c r="F587" s="102"/>
      <c r="G587" s="102"/>
      <c r="H587" s="102"/>
      <c r="I587" s="102"/>
      <c r="J587" s="103"/>
      <c r="K587" s="111"/>
      <c r="L587" s="111"/>
      <c r="M587" s="111"/>
      <c r="N587" s="111"/>
      <c r="O587" s="111"/>
      <c r="P587" s="111"/>
      <c r="Q587" s="111"/>
      <c r="R587" s="106"/>
      <c r="S587" s="105"/>
      <c r="T587" s="111"/>
      <c r="U587" s="111"/>
      <c r="V587" s="111"/>
      <c r="W587" s="111"/>
      <c r="X587" s="111"/>
      <c r="Y587" s="111"/>
      <c r="Z587" s="111"/>
      <c r="AA587" s="111"/>
      <c r="AB587" s="111"/>
      <c r="AC587" s="111"/>
      <c r="AD587" s="111"/>
      <c r="AE587" s="111"/>
      <c r="AF587" s="111"/>
      <c r="AG587" s="111"/>
      <c r="AH587" s="111"/>
      <c r="AI587" s="111"/>
      <c r="AJ587" s="111"/>
      <c r="AK587" s="111"/>
      <c r="AL587" s="111"/>
      <c r="AM587" s="111"/>
      <c r="AN587" s="111"/>
      <c r="AO587" s="111"/>
      <c r="AP587" s="111"/>
      <c r="AQ587" s="111"/>
      <c r="AR587" s="111"/>
      <c r="AS587" s="111"/>
      <c r="AT587" s="111"/>
      <c r="AU587" s="111"/>
      <c r="AV587" s="112"/>
      <c r="AW587" s="105"/>
      <c r="AX587" s="111"/>
      <c r="BS587" s="98"/>
      <c r="BT587" s="98"/>
    </row>
    <row r="588" spans="1:72">
      <c r="A588" s="102"/>
      <c r="B588" s="102"/>
      <c r="C588" s="103"/>
      <c r="D588" s="103"/>
      <c r="E588" s="102"/>
      <c r="F588" s="102"/>
      <c r="G588" s="102"/>
      <c r="H588" s="102"/>
      <c r="I588" s="102"/>
      <c r="J588" s="103"/>
      <c r="K588" s="111"/>
      <c r="L588" s="111"/>
      <c r="M588" s="111"/>
      <c r="N588" s="105"/>
      <c r="O588" s="105"/>
      <c r="P588" s="111"/>
      <c r="Q588" s="111"/>
      <c r="R588" s="106"/>
      <c r="S588" s="105"/>
      <c r="T588" s="111"/>
      <c r="U588" s="111"/>
      <c r="V588" s="111"/>
      <c r="W588" s="111"/>
      <c r="X588" s="111"/>
      <c r="Y588" s="111"/>
      <c r="Z588" s="111"/>
      <c r="AA588" s="111"/>
      <c r="AB588" s="111"/>
      <c r="AC588" s="111"/>
      <c r="AD588" s="111"/>
      <c r="AE588" s="111"/>
      <c r="AF588" s="111"/>
      <c r="AG588" s="111"/>
      <c r="AH588" s="111"/>
      <c r="AI588" s="111"/>
      <c r="AJ588" s="111"/>
      <c r="AK588" s="111"/>
      <c r="AL588" s="111"/>
      <c r="AM588" s="111"/>
      <c r="AN588" s="111"/>
      <c r="AO588" s="111"/>
      <c r="AP588" s="111"/>
      <c r="AQ588" s="111"/>
      <c r="AR588" s="111"/>
      <c r="AS588" s="111"/>
      <c r="AT588" s="111"/>
      <c r="AU588" s="111"/>
      <c r="AV588" s="112"/>
      <c r="AW588" s="105"/>
      <c r="AX588" s="111"/>
    </row>
    <row r="589" spans="1:72">
      <c r="A589" s="102"/>
      <c r="B589" s="102"/>
      <c r="C589" s="103"/>
      <c r="D589" s="103"/>
      <c r="E589" s="102"/>
      <c r="F589" s="102"/>
      <c r="G589" s="102"/>
      <c r="H589" s="102"/>
      <c r="I589" s="102"/>
      <c r="J589" s="103"/>
      <c r="K589" s="111"/>
      <c r="L589" s="111"/>
      <c r="M589" s="111"/>
      <c r="N589" s="105"/>
      <c r="O589" s="105"/>
      <c r="P589" s="105"/>
      <c r="Q589" s="105"/>
      <c r="R589" s="105"/>
      <c r="S589" s="105"/>
      <c r="T589" s="105"/>
      <c r="U589" s="105"/>
      <c r="V589" s="105"/>
      <c r="W589" s="105"/>
      <c r="X589" s="105"/>
      <c r="Y589" s="105"/>
      <c r="Z589" s="105"/>
      <c r="AA589" s="105"/>
      <c r="AB589" s="105"/>
      <c r="AC589" s="105"/>
      <c r="AD589" s="105"/>
      <c r="AE589" s="105"/>
      <c r="AF589" s="105"/>
      <c r="AG589" s="105"/>
      <c r="AH589" s="105"/>
      <c r="AI589" s="105"/>
      <c r="AJ589" s="105"/>
      <c r="AK589" s="105"/>
      <c r="AL589" s="111"/>
      <c r="AM589" s="111"/>
      <c r="AN589" s="111"/>
      <c r="AO589" s="111"/>
      <c r="AP589" s="111"/>
      <c r="AQ589" s="111"/>
      <c r="AR589" s="111"/>
      <c r="AS589" s="111"/>
      <c r="AT589" s="111"/>
      <c r="AU589" s="111"/>
      <c r="AV589" s="112"/>
      <c r="AW589" s="105"/>
      <c r="AX589" s="111"/>
      <c r="BS589" s="98"/>
      <c r="BT589" s="98"/>
    </row>
    <row r="590" spans="1:72">
      <c r="A590" s="102"/>
      <c r="B590" s="102"/>
      <c r="C590" s="103"/>
      <c r="D590" s="103"/>
      <c r="E590" s="102"/>
      <c r="F590" s="102"/>
      <c r="G590" s="102"/>
      <c r="H590" s="102"/>
      <c r="I590" s="102"/>
      <c r="J590" s="103"/>
      <c r="K590" s="111"/>
      <c r="L590" s="111"/>
      <c r="M590" s="111"/>
      <c r="N590" s="111"/>
      <c r="O590" s="111"/>
      <c r="P590" s="111"/>
      <c r="Q590" s="111"/>
      <c r="R590" s="106"/>
      <c r="S590" s="105"/>
      <c r="T590" s="111"/>
      <c r="U590" s="111"/>
      <c r="V590" s="111"/>
      <c r="W590" s="111"/>
      <c r="X590" s="111"/>
      <c r="Y590" s="111"/>
      <c r="Z590" s="111"/>
      <c r="AA590" s="111"/>
      <c r="AB590" s="111"/>
      <c r="AC590" s="111"/>
      <c r="AD590" s="111"/>
      <c r="AE590" s="111"/>
      <c r="AF590" s="111"/>
      <c r="AG590" s="111"/>
      <c r="AH590" s="111"/>
      <c r="AI590" s="111"/>
      <c r="AJ590" s="111"/>
      <c r="AK590" s="111"/>
      <c r="AL590" s="111"/>
      <c r="AM590" s="111"/>
      <c r="AN590" s="111"/>
      <c r="AO590" s="111"/>
      <c r="AP590" s="111"/>
      <c r="AQ590" s="111"/>
      <c r="AR590" s="111"/>
      <c r="AS590" s="111"/>
      <c r="AT590" s="111"/>
      <c r="AU590" s="111"/>
      <c r="AV590" s="105"/>
      <c r="AW590" s="105"/>
      <c r="AX590" s="111"/>
      <c r="BS590" s="98"/>
      <c r="BT590" s="98"/>
    </row>
    <row r="591" spans="1:72">
      <c r="A591" s="102"/>
      <c r="B591" s="102"/>
      <c r="C591" s="103"/>
      <c r="D591" s="103"/>
      <c r="E591" s="102"/>
      <c r="F591" s="102"/>
      <c r="G591" s="102"/>
      <c r="H591" s="102"/>
      <c r="I591" s="102"/>
      <c r="J591" s="103"/>
      <c r="K591" s="111"/>
      <c r="L591" s="111"/>
      <c r="M591" s="111"/>
      <c r="N591" s="111"/>
      <c r="O591" s="111"/>
      <c r="P591" s="111"/>
      <c r="Q591" s="111"/>
      <c r="R591" s="105"/>
      <c r="S591" s="105"/>
      <c r="T591" s="111"/>
      <c r="U591" s="111"/>
      <c r="V591" s="111"/>
      <c r="W591" s="111"/>
      <c r="X591" s="111"/>
      <c r="Y591" s="111"/>
      <c r="Z591" s="111"/>
      <c r="AA591" s="111"/>
      <c r="AB591" s="111"/>
      <c r="AC591" s="111"/>
      <c r="AD591" s="111"/>
      <c r="AE591" s="111"/>
      <c r="AF591" s="111"/>
      <c r="AG591" s="111"/>
      <c r="AH591" s="111"/>
      <c r="AI591" s="111"/>
      <c r="AJ591" s="111"/>
      <c r="AK591" s="111"/>
      <c r="AL591" s="111"/>
      <c r="AM591" s="111"/>
      <c r="AN591" s="111"/>
      <c r="AO591" s="111"/>
      <c r="AP591" s="111"/>
      <c r="AQ591" s="111"/>
      <c r="AR591" s="111"/>
      <c r="AS591" s="111"/>
      <c r="AT591" s="111"/>
      <c r="AU591" s="111"/>
      <c r="AV591" s="105"/>
      <c r="AW591" s="105"/>
      <c r="AX591" s="111"/>
      <c r="BS591" s="98"/>
      <c r="BT591" s="98"/>
    </row>
    <row r="592" spans="1:72">
      <c r="A592" s="102"/>
      <c r="B592" s="102"/>
      <c r="C592" s="103"/>
      <c r="D592" s="103"/>
      <c r="E592" s="102"/>
      <c r="F592" s="102"/>
      <c r="G592" s="102"/>
      <c r="H592" s="102"/>
      <c r="I592" s="102"/>
      <c r="J592" s="103"/>
      <c r="K592" s="111"/>
      <c r="L592" s="111"/>
      <c r="M592" s="111"/>
      <c r="N592" s="111"/>
      <c r="O592" s="111"/>
      <c r="P592" s="111"/>
      <c r="Q592" s="111"/>
      <c r="R592" s="105"/>
      <c r="S592" s="106"/>
      <c r="T592" s="111"/>
      <c r="U592" s="111"/>
      <c r="V592" s="111"/>
      <c r="W592" s="111"/>
      <c r="X592" s="111"/>
      <c r="Y592" s="111"/>
      <c r="Z592" s="111"/>
      <c r="AA592" s="111"/>
      <c r="AB592" s="111"/>
      <c r="AC592" s="111"/>
      <c r="AD592" s="111"/>
      <c r="AE592" s="111"/>
      <c r="AF592" s="111"/>
      <c r="AG592" s="111"/>
      <c r="AH592" s="111"/>
      <c r="AI592" s="111"/>
      <c r="AJ592" s="111"/>
      <c r="AK592" s="111"/>
      <c r="AL592" s="111"/>
      <c r="AM592" s="111"/>
      <c r="AN592" s="111"/>
      <c r="AO592" s="111"/>
      <c r="AP592" s="111"/>
      <c r="AQ592" s="111"/>
      <c r="AR592" s="111"/>
      <c r="AS592" s="111"/>
      <c r="AT592" s="111"/>
      <c r="AU592" s="111"/>
      <c r="AV592" s="105"/>
      <c r="AW592" s="105"/>
      <c r="AX592" s="111"/>
      <c r="BS592" s="98"/>
      <c r="BT592" s="98"/>
    </row>
    <row r="593" spans="1:72">
      <c r="A593" s="102"/>
      <c r="B593" s="102"/>
      <c r="C593" s="103"/>
      <c r="D593" s="103"/>
      <c r="E593" s="102"/>
      <c r="F593" s="102"/>
      <c r="G593" s="102"/>
      <c r="H593" s="102"/>
      <c r="I593" s="102"/>
      <c r="J593" s="103"/>
      <c r="K593" s="111"/>
      <c r="L593" s="111"/>
      <c r="M593" s="111"/>
      <c r="N593" s="105"/>
      <c r="O593" s="105"/>
      <c r="P593" s="105"/>
      <c r="Q593" s="105"/>
      <c r="R593" s="106"/>
      <c r="S593" s="105"/>
      <c r="T593" s="105"/>
      <c r="U593" s="105"/>
      <c r="V593" s="105"/>
      <c r="W593" s="105"/>
      <c r="X593" s="105"/>
      <c r="Y593" s="105"/>
      <c r="Z593" s="105"/>
      <c r="AA593" s="105"/>
      <c r="AB593" s="105"/>
      <c r="AC593" s="105"/>
      <c r="AD593" s="105"/>
      <c r="AE593" s="105"/>
      <c r="AF593" s="105"/>
      <c r="AG593" s="105"/>
      <c r="AH593" s="105"/>
      <c r="AI593" s="105"/>
      <c r="AJ593" s="105"/>
      <c r="AK593" s="105"/>
      <c r="AL593" s="105"/>
      <c r="AM593" s="105"/>
      <c r="AN593" s="105"/>
      <c r="AO593" s="105"/>
      <c r="AP593" s="105"/>
      <c r="AQ593" s="105"/>
      <c r="AR593" s="105"/>
      <c r="AS593" s="105"/>
      <c r="AT593" s="105"/>
      <c r="AU593" s="105"/>
      <c r="AV593" s="105"/>
      <c r="AW593" s="105"/>
      <c r="AX593" s="105"/>
      <c r="BS593" s="98"/>
      <c r="BT593" s="98"/>
    </row>
    <row r="594" spans="1:72">
      <c r="A594" s="102"/>
      <c r="B594" s="102"/>
      <c r="C594" s="103"/>
      <c r="D594" s="103"/>
      <c r="E594" s="102"/>
      <c r="F594" s="102"/>
      <c r="G594" s="102"/>
      <c r="H594" s="102"/>
      <c r="I594" s="102"/>
      <c r="J594" s="103"/>
      <c r="K594" s="111"/>
      <c r="L594" s="111"/>
      <c r="M594" s="111"/>
      <c r="N594" s="105"/>
      <c r="O594" s="105"/>
      <c r="P594" s="111"/>
      <c r="Q594" s="111"/>
      <c r="R594" s="106"/>
      <c r="S594" s="105"/>
      <c r="T594" s="111"/>
      <c r="U594" s="111"/>
      <c r="V594" s="111"/>
      <c r="W594" s="111"/>
      <c r="X594" s="111"/>
      <c r="Y594" s="111"/>
      <c r="Z594" s="111"/>
      <c r="AA594" s="111"/>
      <c r="AB594" s="111"/>
      <c r="AC594" s="111"/>
      <c r="AD594" s="111"/>
      <c r="AE594" s="111"/>
      <c r="AF594" s="111"/>
      <c r="AG594" s="111"/>
      <c r="AH594" s="111"/>
      <c r="AI594" s="111"/>
      <c r="AJ594" s="111"/>
      <c r="AK594" s="111"/>
      <c r="AL594" s="111"/>
      <c r="AM594" s="111"/>
      <c r="AN594" s="111"/>
      <c r="AO594" s="111"/>
      <c r="AP594" s="111"/>
      <c r="AQ594" s="111"/>
      <c r="AR594" s="111"/>
      <c r="AS594" s="111"/>
      <c r="AT594" s="111"/>
      <c r="AU594" s="111"/>
      <c r="AV594" s="105"/>
      <c r="AW594" s="105"/>
      <c r="AX594" s="111"/>
      <c r="AY594" s="98"/>
      <c r="AZ594" s="98"/>
      <c r="BS594" s="98"/>
      <c r="BT594" s="98"/>
    </row>
    <row r="595" spans="1:72">
      <c r="A595" s="102"/>
      <c r="B595" s="102"/>
      <c r="C595" s="103"/>
      <c r="D595" s="103"/>
      <c r="E595" s="102"/>
      <c r="F595" s="102"/>
      <c r="G595" s="102"/>
      <c r="H595" s="102"/>
      <c r="I595" s="102"/>
      <c r="J595" s="103"/>
      <c r="K595" s="111"/>
      <c r="L595" s="111"/>
      <c r="M595" s="111"/>
      <c r="N595" s="105"/>
      <c r="O595" s="105"/>
      <c r="P595" s="111"/>
      <c r="Q595" s="111"/>
      <c r="R595" s="106"/>
      <c r="S595" s="105"/>
      <c r="T595" s="111"/>
      <c r="U595" s="111"/>
      <c r="V595" s="111"/>
      <c r="W595" s="111"/>
      <c r="X595" s="111"/>
      <c r="Y595" s="111"/>
      <c r="Z595" s="111"/>
      <c r="AA595" s="111"/>
      <c r="AB595" s="111"/>
      <c r="AC595" s="111"/>
      <c r="AD595" s="111"/>
      <c r="AE595" s="111"/>
      <c r="AF595" s="111"/>
      <c r="AG595" s="111"/>
      <c r="AH595" s="111"/>
      <c r="AI595" s="111"/>
      <c r="AJ595" s="111"/>
      <c r="AK595" s="111"/>
      <c r="AL595" s="111"/>
      <c r="AM595" s="111"/>
      <c r="AN595" s="111"/>
      <c r="AO595" s="111"/>
      <c r="AP595" s="111"/>
      <c r="AQ595" s="111"/>
      <c r="AR595" s="111"/>
      <c r="AS595" s="111"/>
      <c r="AT595" s="111"/>
      <c r="AU595" s="111"/>
      <c r="AV595" s="112"/>
      <c r="AW595" s="105"/>
      <c r="AX595" s="111"/>
      <c r="BS595" s="98"/>
      <c r="BT595" s="98"/>
    </row>
    <row r="596" spans="1:72">
      <c r="A596" s="102"/>
      <c r="B596" s="102"/>
      <c r="C596" s="103"/>
      <c r="D596" s="103"/>
      <c r="E596" s="102"/>
      <c r="F596" s="102"/>
      <c r="G596" s="102"/>
      <c r="H596" s="102"/>
      <c r="I596" s="102"/>
      <c r="J596" s="103"/>
      <c r="K596" s="111"/>
      <c r="L596" s="111"/>
      <c r="M596" s="111"/>
      <c r="N596" s="111"/>
      <c r="O596" s="111"/>
      <c r="P596" s="111"/>
      <c r="Q596" s="111"/>
      <c r="R596" s="106"/>
      <c r="S596" s="105"/>
      <c r="T596" s="111"/>
      <c r="U596" s="111"/>
      <c r="V596" s="111"/>
      <c r="W596" s="111"/>
      <c r="X596" s="111"/>
      <c r="Y596" s="111"/>
      <c r="Z596" s="111"/>
      <c r="AA596" s="111"/>
      <c r="AB596" s="111"/>
      <c r="AC596" s="111"/>
      <c r="AD596" s="111"/>
      <c r="AE596" s="111"/>
      <c r="AF596" s="111"/>
      <c r="AG596" s="111"/>
      <c r="AH596" s="111"/>
      <c r="AI596" s="111"/>
      <c r="AJ596" s="111"/>
      <c r="AK596" s="111"/>
      <c r="AL596" s="111"/>
      <c r="AM596" s="111"/>
      <c r="AN596" s="111"/>
      <c r="AO596" s="111"/>
      <c r="AP596" s="111"/>
      <c r="AQ596" s="111"/>
      <c r="AR596" s="111"/>
      <c r="AS596" s="111"/>
      <c r="AT596" s="111"/>
      <c r="AU596" s="111"/>
      <c r="AV596" s="105"/>
      <c r="AW596" s="105"/>
      <c r="AX596" s="111"/>
      <c r="BA596" s="98"/>
      <c r="BB596" s="98"/>
      <c r="BC596" s="98"/>
      <c r="BD596" s="98"/>
      <c r="BE596" s="98"/>
      <c r="BF596" s="98"/>
      <c r="BG596" s="98"/>
      <c r="BI596" s="98"/>
      <c r="BJ596" s="98"/>
      <c r="BK596" s="98"/>
      <c r="BL596" s="98"/>
      <c r="BM596" s="98"/>
      <c r="BN596" s="98"/>
      <c r="BO596" s="98"/>
      <c r="BS596" s="98"/>
      <c r="BT596" s="98"/>
    </row>
    <row r="597" spans="1:72">
      <c r="A597" s="102"/>
      <c r="B597" s="102"/>
      <c r="C597" s="103"/>
      <c r="D597" s="103"/>
      <c r="E597" s="102"/>
      <c r="F597" s="102"/>
      <c r="G597" s="102"/>
      <c r="H597" s="102"/>
      <c r="I597" s="102"/>
      <c r="J597" s="103"/>
      <c r="K597" s="111"/>
      <c r="L597" s="111"/>
      <c r="M597" s="111"/>
      <c r="N597" s="111"/>
      <c r="O597" s="111"/>
      <c r="P597" s="111"/>
      <c r="Q597" s="111"/>
      <c r="R597" s="106"/>
      <c r="S597" s="105"/>
      <c r="T597" s="111"/>
      <c r="U597" s="111"/>
      <c r="V597" s="111"/>
      <c r="W597" s="111"/>
      <c r="X597" s="111"/>
      <c r="Y597" s="111"/>
      <c r="Z597" s="111"/>
      <c r="AA597" s="111"/>
      <c r="AB597" s="111"/>
      <c r="AC597" s="111"/>
      <c r="AD597" s="111"/>
      <c r="AE597" s="111"/>
      <c r="AF597" s="111"/>
      <c r="AG597" s="111"/>
      <c r="AH597" s="111"/>
      <c r="AI597" s="111"/>
      <c r="AJ597" s="111"/>
      <c r="AK597" s="111"/>
      <c r="AL597" s="111"/>
      <c r="AM597" s="111"/>
      <c r="AN597" s="111"/>
      <c r="AO597" s="111"/>
      <c r="AP597" s="111"/>
      <c r="AQ597" s="111"/>
      <c r="AR597" s="111"/>
      <c r="AS597" s="111"/>
      <c r="AT597" s="111"/>
      <c r="AU597" s="111"/>
      <c r="AV597" s="112"/>
      <c r="AW597" s="105"/>
      <c r="AX597" s="111"/>
      <c r="BS597" s="98"/>
      <c r="BT597" s="98"/>
    </row>
    <row r="598" spans="1:72">
      <c r="A598" s="102"/>
      <c r="B598" s="102"/>
      <c r="C598" s="103"/>
      <c r="D598" s="103"/>
      <c r="E598" s="102"/>
      <c r="F598" s="102"/>
      <c r="G598" s="102"/>
      <c r="H598" s="102"/>
      <c r="I598" s="102"/>
      <c r="J598" s="103"/>
      <c r="K598" s="111"/>
      <c r="L598" s="111"/>
      <c r="M598" s="111"/>
      <c r="N598" s="111"/>
      <c r="O598" s="111"/>
      <c r="P598" s="111"/>
      <c r="Q598" s="111"/>
      <c r="R598" s="105"/>
      <c r="S598" s="105"/>
      <c r="T598" s="111"/>
      <c r="U598" s="111"/>
      <c r="V598" s="111"/>
      <c r="W598" s="111"/>
      <c r="X598" s="111"/>
      <c r="Y598" s="111"/>
      <c r="Z598" s="111"/>
      <c r="AA598" s="111"/>
      <c r="AB598" s="111"/>
      <c r="AC598" s="111"/>
      <c r="AD598" s="111"/>
      <c r="AE598" s="111"/>
      <c r="AF598" s="111"/>
      <c r="AG598" s="111"/>
      <c r="AH598" s="111"/>
      <c r="AI598" s="111"/>
      <c r="AJ598" s="111"/>
      <c r="AK598" s="111"/>
      <c r="AL598" s="111"/>
      <c r="AM598" s="111"/>
      <c r="AN598" s="111"/>
      <c r="AO598" s="111"/>
      <c r="AP598" s="111"/>
      <c r="AQ598" s="111"/>
      <c r="AR598" s="111"/>
      <c r="AS598" s="111"/>
      <c r="AT598" s="111"/>
      <c r="AU598" s="111"/>
      <c r="AV598" s="105"/>
      <c r="AW598" s="105"/>
      <c r="AX598" s="111"/>
      <c r="BS598" s="98"/>
      <c r="BT598" s="98"/>
    </row>
    <row r="599" spans="1:72">
      <c r="A599" s="102"/>
      <c r="B599" s="102"/>
      <c r="C599" s="103"/>
      <c r="D599" s="103"/>
      <c r="E599" s="102"/>
      <c r="F599" s="102"/>
      <c r="G599" s="102"/>
      <c r="H599" s="102"/>
      <c r="I599" s="102"/>
      <c r="J599" s="103"/>
      <c r="K599" s="111"/>
      <c r="L599" s="111"/>
      <c r="M599" s="111"/>
      <c r="N599" s="111"/>
      <c r="O599" s="111"/>
      <c r="P599" s="111"/>
      <c r="Q599" s="111"/>
      <c r="R599" s="105"/>
      <c r="S599" s="105"/>
      <c r="T599" s="111"/>
      <c r="U599" s="111"/>
      <c r="V599" s="111"/>
      <c r="W599" s="111"/>
      <c r="X599" s="111"/>
      <c r="Y599" s="111"/>
      <c r="Z599" s="111"/>
      <c r="AA599" s="111"/>
      <c r="AB599" s="111"/>
      <c r="AC599" s="111"/>
      <c r="AD599" s="111"/>
      <c r="AE599" s="111"/>
      <c r="AF599" s="111"/>
      <c r="AG599" s="111"/>
      <c r="AH599" s="111"/>
      <c r="AI599" s="111"/>
      <c r="AJ599" s="111"/>
      <c r="AK599" s="111"/>
      <c r="AL599" s="111"/>
      <c r="AM599" s="111"/>
      <c r="AN599" s="111"/>
      <c r="AO599" s="111"/>
      <c r="AP599" s="111"/>
      <c r="AQ599" s="111"/>
      <c r="AR599" s="111"/>
      <c r="AS599" s="111"/>
      <c r="AT599" s="111"/>
      <c r="AU599" s="111"/>
      <c r="AV599" s="105"/>
      <c r="AW599" s="105"/>
      <c r="AX599" s="111"/>
      <c r="AY599" s="98"/>
      <c r="AZ599" s="98"/>
      <c r="BS599" s="98"/>
      <c r="BT599" s="98"/>
    </row>
    <row r="600" spans="1:72">
      <c r="A600" s="102"/>
      <c r="B600" s="102"/>
      <c r="C600" s="103"/>
      <c r="D600" s="103"/>
      <c r="E600" s="102"/>
      <c r="F600" s="102"/>
      <c r="G600" s="102"/>
      <c r="H600" s="102"/>
      <c r="I600" s="102"/>
      <c r="J600" s="103"/>
      <c r="K600" s="111"/>
      <c r="L600" s="111"/>
      <c r="M600" s="111"/>
      <c r="N600" s="111"/>
      <c r="O600" s="111"/>
      <c r="P600" s="111"/>
      <c r="Q600" s="111"/>
      <c r="R600" s="106"/>
      <c r="S600" s="105"/>
      <c r="T600" s="111"/>
      <c r="U600" s="111"/>
      <c r="V600" s="111"/>
      <c r="W600" s="111"/>
      <c r="X600" s="111"/>
      <c r="Y600" s="111"/>
      <c r="Z600" s="111"/>
      <c r="AA600" s="111"/>
      <c r="AB600" s="111"/>
      <c r="AC600" s="111"/>
      <c r="AD600" s="111"/>
      <c r="AE600" s="111"/>
      <c r="AF600" s="111"/>
      <c r="AG600" s="111"/>
      <c r="AH600" s="111"/>
      <c r="AI600" s="111"/>
      <c r="AJ600" s="111"/>
      <c r="AK600" s="111"/>
      <c r="AL600" s="111"/>
      <c r="AM600" s="111"/>
      <c r="AN600" s="111"/>
      <c r="AO600" s="111"/>
      <c r="AP600" s="111"/>
      <c r="AQ600" s="111"/>
      <c r="AR600" s="111"/>
      <c r="AS600" s="111"/>
      <c r="AT600" s="111"/>
      <c r="AU600" s="111"/>
      <c r="AV600" s="112"/>
      <c r="AW600" s="105"/>
      <c r="AX600" s="111"/>
      <c r="BA600" s="98"/>
      <c r="BB600" s="98"/>
      <c r="BC600" s="98"/>
      <c r="BD600" s="98"/>
      <c r="BF600" s="98"/>
      <c r="BG600" s="98"/>
      <c r="BI600" s="98"/>
      <c r="BJ600" s="98"/>
      <c r="BL600" s="98"/>
      <c r="BM600" s="98"/>
      <c r="BO600" s="98"/>
      <c r="BS600" s="98"/>
      <c r="BT600" s="98"/>
    </row>
    <row r="601" spans="1:72">
      <c r="A601" s="102"/>
      <c r="B601" s="102"/>
      <c r="C601" s="103"/>
      <c r="D601" s="103"/>
      <c r="E601" s="102"/>
      <c r="F601" s="102"/>
      <c r="G601" s="102"/>
      <c r="H601" s="102"/>
      <c r="I601" s="102"/>
      <c r="J601" s="103"/>
      <c r="K601" s="111"/>
      <c r="L601" s="111"/>
      <c r="M601" s="111"/>
      <c r="N601" s="105"/>
      <c r="O601" s="105"/>
      <c r="P601" s="105"/>
      <c r="Q601" s="111"/>
      <c r="R601" s="106"/>
      <c r="S601" s="105"/>
      <c r="T601" s="111"/>
      <c r="U601" s="111"/>
      <c r="V601" s="111"/>
      <c r="W601" s="111"/>
      <c r="X601" s="111"/>
      <c r="Y601" s="111"/>
      <c r="Z601" s="111"/>
      <c r="AA601" s="111"/>
      <c r="AB601" s="111"/>
      <c r="AC601" s="111"/>
      <c r="AD601" s="111"/>
      <c r="AE601" s="111"/>
      <c r="AF601" s="111"/>
      <c r="AG601" s="111"/>
      <c r="AH601" s="111"/>
      <c r="AI601" s="111"/>
      <c r="AJ601" s="111"/>
      <c r="AK601" s="111"/>
      <c r="AL601" s="111"/>
      <c r="AM601" s="111"/>
      <c r="AN601" s="111"/>
      <c r="AO601" s="111"/>
      <c r="AP601" s="111"/>
      <c r="AQ601" s="111"/>
      <c r="AR601" s="111"/>
      <c r="AS601" s="111"/>
      <c r="AT601" s="111"/>
      <c r="AU601" s="111"/>
      <c r="AV601" s="112"/>
      <c r="AW601" s="105"/>
      <c r="AX601" s="111"/>
      <c r="BS601" s="98"/>
      <c r="BT601" s="98"/>
    </row>
    <row r="602" spans="1:72">
      <c r="A602" s="102"/>
      <c r="B602" s="102"/>
      <c r="C602" s="103"/>
      <c r="D602" s="103"/>
      <c r="E602" s="102"/>
      <c r="F602" s="102"/>
      <c r="G602" s="102"/>
      <c r="H602" s="102"/>
      <c r="I602" s="102"/>
      <c r="J602" s="103"/>
      <c r="K602" s="111"/>
      <c r="L602" s="111"/>
      <c r="M602" s="111"/>
      <c r="N602" s="111"/>
      <c r="O602" s="111"/>
      <c r="P602" s="111"/>
      <c r="Q602" s="111"/>
      <c r="R602" s="105"/>
      <c r="S602" s="105"/>
      <c r="T602" s="111"/>
      <c r="U602" s="111"/>
      <c r="V602" s="111"/>
      <c r="W602" s="111"/>
      <c r="X602" s="111"/>
      <c r="Y602" s="111"/>
      <c r="Z602" s="111"/>
      <c r="AA602" s="111"/>
      <c r="AB602" s="111"/>
      <c r="AC602" s="111"/>
      <c r="AD602" s="111"/>
      <c r="AE602" s="111"/>
      <c r="AF602" s="111"/>
      <c r="AG602" s="111"/>
      <c r="AH602" s="111"/>
      <c r="AI602" s="111"/>
      <c r="AJ602" s="111"/>
      <c r="AK602" s="111"/>
      <c r="AL602" s="111"/>
      <c r="AM602" s="111"/>
      <c r="AN602" s="111"/>
      <c r="AO602" s="111"/>
      <c r="AP602" s="111"/>
      <c r="AQ602" s="111"/>
      <c r="AR602" s="111"/>
      <c r="AS602" s="111"/>
      <c r="AT602" s="111"/>
      <c r="AU602" s="111"/>
      <c r="AV602" s="105"/>
      <c r="AW602" s="105"/>
      <c r="AX602" s="111"/>
      <c r="BA602" s="98"/>
      <c r="BB602" s="98"/>
      <c r="BF602" s="98"/>
      <c r="BG602" s="98"/>
      <c r="BH602" s="98"/>
      <c r="BI602" s="98"/>
      <c r="BJ602" s="98"/>
      <c r="BK602" s="98"/>
      <c r="BL602" s="98"/>
      <c r="BM602" s="98"/>
      <c r="BN602" s="98"/>
      <c r="BO602" s="98"/>
      <c r="BS602" s="98"/>
      <c r="BT602" s="98"/>
    </row>
    <row r="603" spans="1:72">
      <c r="A603" s="102"/>
      <c r="B603" s="102"/>
      <c r="C603" s="103"/>
      <c r="D603" s="103"/>
      <c r="E603" s="102"/>
      <c r="F603" s="102"/>
      <c r="G603" s="102"/>
      <c r="H603" s="102"/>
      <c r="I603" s="102"/>
      <c r="J603" s="103"/>
      <c r="K603" s="111"/>
      <c r="L603" s="111"/>
      <c r="M603" s="111"/>
      <c r="N603" s="111"/>
      <c r="O603" s="111"/>
      <c r="P603" s="111"/>
      <c r="Q603" s="111"/>
      <c r="R603" s="106"/>
      <c r="S603" s="105"/>
      <c r="T603" s="111"/>
      <c r="U603" s="111"/>
      <c r="V603" s="111"/>
      <c r="W603" s="111"/>
      <c r="X603" s="111"/>
      <c r="Y603" s="111"/>
      <c r="Z603" s="111"/>
      <c r="AA603" s="111"/>
      <c r="AB603" s="111"/>
      <c r="AC603" s="111"/>
      <c r="AD603" s="111"/>
      <c r="AE603" s="111"/>
      <c r="AF603" s="111"/>
      <c r="AG603" s="111"/>
      <c r="AH603" s="111"/>
      <c r="AI603" s="111"/>
      <c r="AJ603" s="111"/>
      <c r="AK603" s="111"/>
      <c r="AL603" s="111"/>
      <c r="AM603" s="111"/>
      <c r="AN603" s="111"/>
      <c r="AO603" s="111"/>
      <c r="AP603" s="111"/>
      <c r="AQ603" s="111"/>
      <c r="AR603" s="111"/>
      <c r="AS603" s="111"/>
      <c r="AT603" s="111"/>
      <c r="AU603" s="111"/>
      <c r="AV603" s="105"/>
      <c r="AW603" s="105"/>
      <c r="AX603" s="111"/>
      <c r="AY603" s="98"/>
      <c r="AZ603" s="98"/>
      <c r="BS603" s="98"/>
      <c r="BT603" s="98"/>
    </row>
    <row r="604" spans="1:72">
      <c r="A604" s="102"/>
      <c r="B604" s="102"/>
      <c r="C604" s="103"/>
      <c r="D604" s="103"/>
      <c r="E604" s="102"/>
      <c r="F604" s="102"/>
      <c r="G604" s="102"/>
      <c r="H604" s="102"/>
      <c r="I604" s="102"/>
      <c r="J604" s="103"/>
      <c r="K604" s="111"/>
      <c r="L604" s="111"/>
      <c r="M604" s="111"/>
      <c r="N604" s="111"/>
      <c r="O604" s="111"/>
      <c r="P604" s="111"/>
      <c r="Q604" s="111"/>
      <c r="R604" s="106"/>
      <c r="S604" s="105"/>
      <c r="T604" s="111"/>
      <c r="U604" s="111"/>
      <c r="V604" s="111"/>
      <c r="W604" s="111"/>
      <c r="X604" s="111"/>
      <c r="Y604" s="111"/>
      <c r="Z604" s="111"/>
      <c r="AA604" s="111"/>
      <c r="AB604" s="111"/>
      <c r="AC604" s="111"/>
      <c r="AD604" s="111"/>
      <c r="AE604" s="111"/>
      <c r="AF604" s="111"/>
      <c r="AG604" s="111"/>
      <c r="AH604" s="111"/>
      <c r="AI604" s="111"/>
      <c r="AJ604" s="111"/>
      <c r="AK604" s="111"/>
      <c r="AL604" s="111"/>
      <c r="AM604" s="111"/>
      <c r="AN604" s="111"/>
      <c r="AO604" s="111"/>
      <c r="AP604" s="111"/>
      <c r="AQ604" s="111"/>
      <c r="AR604" s="111"/>
      <c r="AS604" s="111"/>
      <c r="AT604" s="111"/>
      <c r="AU604" s="111"/>
      <c r="AV604" s="112"/>
      <c r="AW604" s="105"/>
      <c r="AX604" s="111"/>
      <c r="BS604" s="98"/>
      <c r="BT604" s="98"/>
    </row>
    <row r="605" spans="1:72">
      <c r="A605" s="102"/>
      <c r="B605" s="102"/>
      <c r="C605" s="103"/>
      <c r="D605" s="103"/>
      <c r="E605" s="102"/>
      <c r="F605" s="102"/>
      <c r="G605" s="102"/>
      <c r="H605" s="102"/>
      <c r="I605" s="102"/>
      <c r="J605" s="103"/>
      <c r="K605" s="111"/>
      <c r="L605" s="111"/>
      <c r="M605" s="111"/>
      <c r="N605" s="105"/>
      <c r="O605" s="105"/>
      <c r="P605" s="105"/>
      <c r="Q605" s="111"/>
      <c r="R605" s="105"/>
      <c r="S605" s="105"/>
      <c r="T605" s="111"/>
      <c r="U605" s="111"/>
      <c r="V605" s="111"/>
      <c r="W605" s="105"/>
      <c r="X605" s="111"/>
      <c r="Y605" s="111"/>
      <c r="Z605" s="111"/>
      <c r="AA605" s="111"/>
      <c r="AB605" s="111"/>
      <c r="AC605" s="111"/>
      <c r="AD605" s="105"/>
      <c r="AE605" s="111"/>
      <c r="AF605" s="111"/>
      <c r="AG605" s="111"/>
      <c r="AH605" s="111"/>
      <c r="AI605" s="111"/>
      <c r="AJ605" s="111"/>
      <c r="AK605" s="111"/>
      <c r="AL605" s="111"/>
      <c r="AM605" s="111"/>
      <c r="AN605" s="111"/>
      <c r="AO605" s="111"/>
      <c r="AP605" s="111"/>
      <c r="AQ605" s="111"/>
      <c r="AR605" s="111"/>
      <c r="AS605" s="111"/>
      <c r="AT605" s="111"/>
      <c r="AU605" s="111"/>
      <c r="AV605" s="105"/>
      <c r="AW605" s="105"/>
      <c r="AX605" s="111"/>
      <c r="BS605" s="98"/>
      <c r="BT605" s="98"/>
    </row>
    <row r="606" spans="1:72">
      <c r="A606" s="102"/>
      <c r="B606" s="102"/>
      <c r="C606" s="103"/>
      <c r="D606" s="103"/>
      <c r="E606" s="102"/>
      <c r="F606" s="102"/>
      <c r="G606" s="102"/>
      <c r="H606" s="102"/>
      <c r="I606" s="102"/>
      <c r="J606" s="103"/>
      <c r="K606" s="111"/>
      <c r="L606" s="111"/>
      <c r="M606" s="111"/>
      <c r="N606" s="111"/>
      <c r="O606" s="111"/>
      <c r="P606" s="111"/>
      <c r="Q606" s="111"/>
      <c r="R606" s="106"/>
      <c r="S606" s="105"/>
      <c r="T606" s="111"/>
      <c r="U606" s="111"/>
      <c r="V606" s="111"/>
      <c r="W606" s="111"/>
      <c r="X606" s="111"/>
      <c r="Y606" s="111"/>
      <c r="Z606" s="111"/>
      <c r="AA606" s="111"/>
      <c r="AB606" s="111"/>
      <c r="AC606" s="111"/>
      <c r="AD606" s="111"/>
      <c r="AE606" s="111"/>
      <c r="AF606" s="111"/>
      <c r="AG606" s="111"/>
      <c r="AH606" s="111"/>
      <c r="AI606" s="111"/>
      <c r="AJ606" s="111"/>
      <c r="AK606" s="111"/>
      <c r="AL606" s="111"/>
      <c r="AM606" s="111"/>
      <c r="AN606" s="111"/>
      <c r="AO606" s="111"/>
      <c r="AP606" s="111"/>
      <c r="AQ606" s="111"/>
      <c r="AR606" s="111"/>
      <c r="AS606" s="111"/>
      <c r="AT606" s="111"/>
      <c r="AU606" s="111"/>
      <c r="AV606" s="112"/>
      <c r="AW606" s="105"/>
      <c r="AX606" s="111"/>
      <c r="BS606" s="98"/>
      <c r="BT606" s="98"/>
    </row>
    <row r="607" spans="1:72">
      <c r="A607" s="102"/>
      <c r="B607" s="102"/>
      <c r="C607" s="103"/>
      <c r="D607" s="103"/>
      <c r="E607" s="102"/>
      <c r="F607" s="102"/>
      <c r="G607" s="102"/>
      <c r="H607" s="102"/>
      <c r="I607" s="102"/>
      <c r="J607" s="103"/>
      <c r="K607" s="111"/>
      <c r="L607" s="111"/>
      <c r="M607" s="111"/>
      <c r="N607" s="111"/>
      <c r="O607" s="111"/>
      <c r="P607" s="111"/>
      <c r="Q607" s="111"/>
      <c r="R607" s="105"/>
      <c r="S607" s="105"/>
      <c r="T607" s="111"/>
      <c r="U607" s="111"/>
      <c r="V607" s="111"/>
      <c r="W607" s="111"/>
      <c r="X607" s="111"/>
      <c r="Y607" s="111"/>
      <c r="Z607" s="111"/>
      <c r="AA607" s="111"/>
      <c r="AB607" s="111"/>
      <c r="AC607" s="111"/>
      <c r="AD607" s="111"/>
      <c r="AE607" s="111"/>
      <c r="AF607" s="111"/>
      <c r="AG607" s="111"/>
      <c r="AH607" s="111"/>
      <c r="AI607" s="111"/>
      <c r="AJ607" s="111"/>
      <c r="AK607" s="111"/>
      <c r="AL607" s="111"/>
      <c r="AM607" s="111"/>
      <c r="AN607" s="111"/>
      <c r="AO607" s="111"/>
      <c r="AP607" s="111"/>
      <c r="AQ607" s="111"/>
      <c r="AR607" s="111"/>
      <c r="AS607" s="111"/>
      <c r="AT607" s="111"/>
      <c r="AU607" s="111"/>
      <c r="AV607" s="105"/>
      <c r="AW607" s="105"/>
      <c r="AX607" s="111"/>
    </row>
    <row r="608" spans="1:72">
      <c r="A608" s="102"/>
      <c r="B608" s="102"/>
      <c r="C608" s="103"/>
      <c r="D608" s="103"/>
      <c r="E608" s="102"/>
      <c r="F608" s="102"/>
      <c r="G608" s="102"/>
      <c r="H608" s="102"/>
      <c r="I608" s="102"/>
      <c r="J608" s="103"/>
      <c r="K608" s="111"/>
      <c r="L608" s="111"/>
      <c r="M608" s="111"/>
      <c r="N608" s="111"/>
      <c r="O608" s="111"/>
      <c r="P608" s="111"/>
      <c r="Q608" s="111"/>
      <c r="R608" s="106"/>
      <c r="S608" s="105"/>
      <c r="T608" s="111"/>
      <c r="U608" s="111"/>
      <c r="V608" s="111"/>
      <c r="W608" s="111"/>
      <c r="X608" s="111"/>
      <c r="Y608" s="111"/>
      <c r="Z608" s="111"/>
      <c r="AA608" s="111"/>
      <c r="AB608" s="111"/>
      <c r="AC608" s="111"/>
      <c r="AD608" s="111"/>
      <c r="AE608" s="111"/>
      <c r="AF608" s="111"/>
      <c r="AG608" s="111"/>
      <c r="AH608" s="111"/>
      <c r="AI608" s="111"/>
      <c r="AJ608" s="111"/>
      <c r="AK608" s="111"/>
      <c r="AL608" s="111"/>
      <c r="AM608" s="111"/>
      <c r="AN608" s="111"/>
      <c r="AO608" s="111"/>
      <c r="AP608" s="111"/>
      <c r="AQ608" s="111"/>
      <c r="AR608" s="111"/>
      <c r="AS608" s="111"/>
      <c r="AT608" s="111"/>
      <c r="AU608" s="111"/>
      <c r="AV608" s="105"/>
      <c r="AW608" s="105"/>
      <c r="AX608" s="111"/>
      <c r="AY608" s="98"/>
      <c r="AZ608" s="98"/>
      <c r="BS608" s="98"/>
      <c r="BT608" s="98"/>
    </row>
    <row r="609" spans="1:72">
      <c r="A609" s="102"/>
      <c r="B609" s="102"/>
      <c r="C609" s="103"/>
      <c r="D609" s="103"/>
      <c r="E609" s="102"/>
      <c r="F609" s="102"/>
      <c r="G609" s="102"/>
      <c r="H609" s="102"/>
      <c r="I609" s="102"/>
      <c r="J609" s="103"/>
      <c r="K609" s="111"/>
      <c r="L609" s="111"/>
      <c r="M609" s="111"/>
      <c r="N609" s="111"/>
      <c r="O609" s="111"/>
      <c r="P609" s="111"/>
      <c r="Q609" s="111"/>
      <c r="R609" s="106"/>
      <c r="S609" s="105"/>
      <c r="T609" s="111"/>
      <c r="U609" s="111"/>
      <c r="V609" s="111"/>
      <c r="W609" s="111"/>
      <c r="X609" s="111"/>
      <c r="Y609" s="111"/>
      <c r="Z609" s="111"/>
      <c r="AA609" s="111"/>
      <c r="AB609" s="111"/>
      <c r="AC609" s="111"/>
      <c r="AD609" s="111"/>
      <c r="AE609" s="111"/>
      <c r="AF609" s="111"/>
      <c r="AG609" s="111"/>
      <c r="AH609" s="111"/>
      <c r="AI609" s="111"/>
      <c r="AJ609" s="111"/>
      <c r="AK609" s="111"/>
      <c r="AL609" s="111"/>
      <c r="AM609" s="111"/>
      <c r="AN609" s="111"/>
      <c r="AO609" s="111"/>
      <c r="AP609" s="111"/>
      <c r="AQ609" s="111"/>
      <c r="AR609" s="111"/>
      <c r="AS609" s="111"/>
      <c r="AT609" s="111"/>
      <c r="AU609" s="111"/>
      <c r="AV609" s="105"/>
      <c r="AW609" s="105"/>
      <c r="AX609" s="111"/>
      <c r="BS609" s="98"/>
      <c r="BT609" s="98"/>
    </row>
    <row r="610" spans="1:72">
      <c r="A610" s="102"/>
      <c r="B610" s="102"/>
      <c r="C610" s="103"/>
      <c r="D610" s="103"/>
      <c r="E610" s="102"/>
      <c r="F610" s="102"/>
      <c r="G610" s="102"/>
      <c r="H610" s="102"/>
      <c r="I610" s="102"/>
      <c r="J610" s="103"/>
      <c r="K610" s="111"/>
      <c r="L610" s="111"/>
      <c r="M610" s="111"/>
      <c r="N610" s="111"/>
      <c r="O610" s="111"/>
      <c r="P610" s="111"/>
      <c r="Q610" s="111"/>
      <c r="R610" s="106"/>
      <c r="S610" s="105"/>
      <c r="T610" s="111"/>
      <c r="U610" s="111"/>
      <c r="V610" s="111"/>
      <c r="W610" s="111"/>
      <c r="X610" s="111"/>
      <c r="Y610" s="111"/>
      <c r="Z610" s="111"/>
      <c r="AA610" s="111"/>
      <c r="AB610" s="111"/>
      <c r="AC610" s="111"/>
      <c r="AD610" s="111"/>
      <c r="AE610" s="111"/>
      <c r="AF610" s="111"/>
      <c r="AG610" s="111"/>
      <c r="AH610" s="111"/>
      <c r="AI610" s="111"/>
      <c r="AJ610" s="111"/>
      <c r="AK610" s="111"/>
      <c r="AL610" s="111"/>
      <c r="AM610" s="111"/>
      <c r="AN610" s="111"/>
      <c r="AO610" s="111"/>
      <c r="AP610" s="111"/>
      <c r="AQ610" s="111"/>
      <c r="AR610" s="111"/>
      <c r="AS610" s="111"/>
      <c r="AT610" s="111"/>
      <c r="AU610" s="111"/>
      <c r="AV610" s="105"/>
      <c r="AW610" s="105"/>
      <c r="AX610" s="111"/>
      <c r="BS610" s="98"/>
      <c r="BT610" s="98"/>
    </row>
    <row r="611" spans="1:72">
      <c r="A611" s="102"/>
      <c r="B611" s="102"/>
      <c r="C611" s="103"/>
      <c r="D611" s="103"/>
      <c r="E611" s="102"/>
      <c r="F611" s="102"/>
      <c r="G611" s="102"/>
      <c r="H611" s="102"/>
      <c r="I611" s="102"/>
      <c r="J611" s="103"/>
      <c r="K611" s="111"/>
      <c r="L611" s="111"/>
      <c r="M611" s="111"/>
      <c r="N611" s="111"/>
      <c r="O611" s="111"/>
      <c r="P611" s="111"/>
      <c r="Q611" s="111"/>
      <c r="R611" s="106"/>
      <c r="S611" s="105"/>
      <c r="T611" s="111"/>
      <c r="U611" s="111"/>
      <c r="V611" s="111"/>
      <c r="W611" s="111"/>
      <c r="X611" s="111"/>
      <c r="Y611" s="111"/>
      <c r="Z611" s="111"/>
      <c r="AA611" s="111"/>
      <c r="AB611" s="111"/>
      <c r="AC611" s="111"/>
      <c r="AD611" s="111"/>
      <c r="AE611" s="111"/>
      <c r="AF611" s="111"/>
      <c r="AG611" s="111"/>
      <c r="AH611" s="111"/>
      <c r="AI611" s="111"/>
      <c r="AJ611" s="111"/>
      <c r="AK611" s="111"/>
      <c r="AL611" s="111"/>
      <c r="AM611" s="111"/>
      <c r="AN611" s="111"/>
      <c r="AO611" s="111"/>
      <c r="AP611" s="111"/>
      <c r="AQ611" s="111"/>
      <c r="AR611" s="111"/>
      <c r="AS611" s="111"/>
      <c r="AT611" s="111"/>
      <c r="AU611" s="111"/>
      <c r="AV611" s="105"/>
      <c r="AW611" s="105"/>
      <c r="AX611" s="111"/>
      <c r="BS611" s="98"/>
      <c r="BT611" s="98"/>
    </row>
    <row r="612" spans="1:72">
      <c r="A612" s="102"/>
      <c r="B612" s="102"/>
      <c r="C612" s="103"/>
      <c r="D612" s="103"/>
      <c r="E612" s="102"/>
      <c r="F612" s="102"/>
      <c r="G612" s="102"/>
      <c r="H612" s="102"/>
      <c r="I612" s="102"/>
      <c r="J612" s="103"/>
      <c r="K612" s="111"/>
      <c r="L612" s="111"/>
      <c r="M612" s="111"/>
      <c r="N612" s="111"/>
      <c r="O612" s="111"/>
      <c r="P612" s="111"/>
      <c r="Q612" s="111"/>
      <c r="R612" s="106"/>
      <c r="S612" s="105"/>
      <c r="T612" s="111"/>
      <c r="U612" s="111"/>
      <c r="V612" s="111"/>
      <c r="W612" s="111"/>
      <c r="X612" s="111"/>
      <c r="Y612" s="111"/>
      <c r="Z612" s="111"/>
      <c r="AA612" s="111"/>
      <c r="AB612" s="111"/>
      <c r="AC612" s="111"/>
      <c r="AD612" s="111"/>
      <c r="AE612" s="111"/>
      <c r="AF612" s="111"/>
      <c r="AG612" s="111"/>
      <c r="AH612" s="111"/>
      <c r="AI612" s="111"/>
      <c r="AJ612" s="111"/>
      <c r="AK612" s="111"/>
      <c r="AL612" s="111"/>
      <c r="AM612" s="111"/>
      <c r="AN612" s="111"/>
      <c r="AO612" s="111"/>
      <c r="AP612" s="111"/>
      <c r="AQ612" s="111"/>
      <c r="AR612" s="111"/>
      <c r="AS612" s="111"/>
      <c r="AT612" s="111"/>
      <c r="AU612" s="111"/>
      <c r="AV612" s="112"/>
      <c r="AW612" s="105"/>
      <c r="AX612" s="111"/>
    </row>
    <row r="613" spans="1:72">
      <c r="A613" s="102"/>
      <c r="B613" s="102"/>
      <c r="C613" s="103"/>
      <c r="D613" s="103"/>
      <c r="E613" s="102"/>
      <c r="F613" s="102"/>
      <c r="G613" s="102"/>
      <c r="H613" s="102"/>
      <c r="I613" s="102"/>
      <c r="J613" s="103"/>
      <c r="K613" s="111"/>
      <c r="L613" s="111"/>
      <c r="M613" s="111"/>
      <c r="N613" s="105"/>
      <c r="O613" s="105"/>
      <c r="P613" s="105"/>
      <c r="Q613" s="105"/>
      <c r="R613" s="105"/>
      <c r="S613" s="105"/>
      <c r="T613" s="105"/>
      <c r="U613" s="105"/>
      <c r="V613" s="105"/>
      <c r="W613" s="105"/>
      <c r="X613" s="105"/>
      <c r="Y613" s="105"/>
      <c r="Z613" s="105"/>
      <c r="AA613" s="105"/>
      <c r="AB613" s="105"/>
      <c r="AC613" s="105"/>
      <c r="AD613" s="105"/>
      <c r="AE613" s="105"/>
      <c r="AF613" s="105"/>
      <c r="AG613" s="105"/>
      <c r="AH613" s="105"/>
      <c r="AI613" s="105"/>
      <c r="AJ613" s="105"/>
      <c r="AK613" s="105"/>
      <c r="AL613" s="111"/>
      <c r="AM613" s="111"/>
      <c r="AN613" s="111"/>
      <c r="AO613" s="111"/>
      <c r="AP613" s="111"/>
      <c r="AQ613" s="111"/>
      <c r="AR613" s="111"/>
      <c r="AS613" s="111"/>
      <c r="AT613" s="111"/>
      <c r="AU613" s="111"/>
      <c r="AV613" s="112"/>
      <c r="AW613" s="105"/>
      <c r="AX613" s="111"/>
      <c r="AY613" s="98"/>
      <c r="AZ613" s="98"/>
      <c r="BS613" s="98"/>
      <c r="BT613" s="98"/>
    </row>
    <row r="614" spans="1:72">
      <c r="A614" s="102"/>
      <c r="B614" s="102"/>
      <c r="C614" s="103"/>
      <c r="D614" s="103"/>
      <c r="E614" s="102"/>
      <c r="F614" s="102"/>
      <c r="G614" s="102"/>
      <c r="H614" s="102"/>
      <c r="I614" s="102"/>
      <c r="J614" s="103"/>
      <c r="K614" s="111"/>
      <c r="L614" s="111"/>
      <c r="M614" s="111"/>
      <c r="N614" s="105"/>
      <c r="O614" s="111"/>
      <c r="P614" s="111"/>
      <c r="Q614" s="111"/>
      <c r="R614" s="106"/>
      <c r="S614" s="105"/>
      <c r="T614" s="111"/>
      <c r="U614" s="111"/>
      <c r="V614" s="111"/>
      <c r="W614" s="111"/>
      <c r="X614" s="111"/>
      <c r="Y614" s="111"/>
      <c r="Z614" s="111"/>
      <c r="AA614" s="111"/>
      <c r="AB614" s="111"/>
      <c r="AC614" s="111"/>
      <c r="AD614" s="111"/>
      <c r="AE614" s="111"/>
      <c r="AF614" s="111"/>
      <c r="AG614" s="111"/>
      <c r="AH614" s="111"/>
      <c r="AI614" s="111"/>
      <c r="AJ614" s="111"/>
      <c r="AK614" s="111"/>
      <c r="AL614" s="111"/>
      <c r="AM614" s="111"/>
      <c r="AN614" s="111"/>
      <c r="AO614" s="111"/>
      <c r="AP614" s="111"/>
      <c r="AQ614" s="111"/>
      <c r="AR614" s="111"/>
      <c r="AS614" s="111"/>
      <c r="AT614" s="111"/>
      <c r="AU614" s="111"/>
      <c r="AV614" s="112"/>
      <c r="AW614" s="105"/>
      <c r="AX614" s="111"/>
      <c r="BS614" s="98"/>
      <c r="BT614" s="98"/>
    </row>
    <row r="615" spans="1:72">
      <c r="A615" s="102"/>
      <c r="B615" s="102"/>
      <c r="C615" s="103"/>
      <c r="D615" s="103"/>
      <c r="E615" s="102"/>
      <c r="F615" s="102"/>
      <c r="G615" s="102"/>
      <c r="H615" s="102"/>
      <c r="I615" s="102"/>
      <c r="J615" s="103"/>
      <c r="K615" s="111"/>
      <c r="L615" s="111"/>
      <c r="M615" s="111"/>
      <c r="N615" s="111"/>
      <c r="O615" s="111"/>
      <c r="P615" s="111"/>
      <c r="Q615" s="111"/>
      <c r="R615" s="106"/>
      <c r="S615" s="105"/>
      <c r="T615" s="111"/>
      <c r="U615" s="111"/>
      <c r="V615" s="111"/>
      <c r="W615" s="111"/>
      <c r="X615" s="111"/>
      <c r="Y615" s="111"/>
      <c r="Z615" s="111"/>
      <c r="AA615" s="111"/>
      <c r="AB615" s="111"/>
      <c r="AC615" s="111"/>
      <c r="AD615" s="111"/>
      <c r="AE615" s="111"/>
      <c r="AF615" s="111"/>
      <c r="AG615" s="111"/>
      <c r="AH615" s="111"/>
      <c r="AI615" s="111"/>
      <c r="AJ615" s="111"/>
      <c r="AK615" s="111"/>
      <c r="AL615" s="111"/>
      <c r="AM615" s="111"/>
      <c r="AN615" s="111"/>
      <c r="AO615" s="111"/>
      <c r="AP615" s="111"/>
      <c r="AQ615" s="111"/>
      <c r="AR615" s="111"/>
      <c r="AS615" s="111"/>
      <c r="AT615" s="111"/>
      <c r="AU615" s="111"/>
      <c r="AV615" s="112"/>
      <c r="AW615" s="105"/>
      <c r="AX615" s="111"/>
      <c r="BS615" s="98"/>
      <c r="BT615" s="98"/>
    </row>
    <row r="616" spans="1:72">
      <c r="A616" s="102"/>
      <c r="B616" s="102"/>
      <c r="C616" s="103"/>
      <c r="D616" s="103"/>
      <c r="E616" s="102"/>
      <c r="F616" s="102"/>
      <c r="G616" s="102"/>
      <c r="H616" s="102"/>
      <c r="I616" s="102"/>
      <c r="J616" s="103"/>
      <c r="K616" s="111"/>
      <c r="L616" s="111"/>
      <c r="M616" s="111"/>
      <c r="N616" s="111"/>
      <c r="O616" s="111"/>
      <c r="P616" s="111"/>
      <c r="Q616" s="111"/>
      <c r="R616" s="106"/>
      <c r="S616" s="105"/>
      <c r="T616" s="111"/>
      <c r="U616" s="111"/>
      <c r="V616" s="111"/>
      <c r="W616" s="111"/>
      <c r="X616" s="111"/>
      <c r="Y616" s="111"/>
      <c r="Z616" s="111"/>
      <c r="AA616" s="111"/>
      <c r="AB616" s="111"/>
      <c r="AC616" s="111"/>
      <c r="AD616" s="111"/>
      <c r="AE616" s="111"/>
      <c r="AF616" s="111"/>
      <c r="AG616" s="111"/>
      <c r="AH616" s="111"/>
      <c r="AI616" s="111"/>
      <c r="AJ616" s="111"/>
      <c r="AK616" s="111"/>
      <c r="AL616" s="111"/>
      <c r="AM616" s="111"/>
      <c r="AN616" s="111"/>
      <c r="AO616" s="111"/>
      <c r="AP616" s="111"/>
      <c r="AQ616" s="111"/>
      <c r="AR616" s="111"/>
      <c r="AS616" s="111"/>
      <c r="AT616" s="111"/>
      <c r="AU616" s="111"/>
      <c r="AV616" s="112"/>
      <c r="AW616" s="105"/>
      <c r="AX616" s="111"/>
      <c r="AY616" s="98"/>
      <c r="AZ616" s="98"/>
      <c r="BS616" s="98"/>
      <c r="BT616" s="98"/>
    </row>
    <row r="617" spans="1:72">
      <c r="A617" s="102"/>
      <c r="B617" s="102"/>
      <c r="C617" s="103"/>
      <c r="D617" s="103"/>
      <c r="E617" s="102"/>
      <c r="F617" s="102"/>
      <c r="G617" s="102"/>
      <c r="H617" s="102"/>
      <c r="I617" s="102"/>
      <c r="J617" s="103"/>
      <c r="K617" s="111"/>
      <c r="L617" s="111"/>
      <c r="M617" s="111"/>
      <c r="N617" s="111"/>
      <c r="O617" s="111"/>
      <c r="P617" s="111"/>
      <c r="Q617" s="111"/>
      <c r="R617" s="106"/>
      <c r="S617" s="105"/>
      <c r="T617" s="111"/>
      <c r="U617" s="111"/>
      <c r="V617" s="111"/>
      <c r="W617" s="111"/>
      <c r="X617" s="111"/>
      <c r="Y617" s="111"/>
      <c r="Z617" s="111"/>
      <c r="AA617" s="111"/>
      <c r="AB617" s="111"/>
      <c r="AC617" s="111"/>
      <c r="AD617" s="111"/>
      <c r="AE617" s="111"/>
      <c r="AF617" s="111"/>
      <c r="AG617" s="111"/>
      <c r="AH617" s="111"/>
      <c r="AI617" s="111"/>
      <c r="AJ617" s="111"/>
      <c r="AK617" s="111"/>
      <c r="AL617" s="111"/>
      <c r="AM617" s="111"/>
      <c r="AN617" s="111"/>
      <c r="AO617" s="111"/>
      <c r="AP617" s="111"/>
      <c r="AQ617" s="111"/>
      <c r="AR617" s="111"/>
      <c r="AS617" s="111"/>
      <c r="AT617" s="111"/>
      <c r="AU617" s="111"/>
      <c r="AV617" s="105"/>
      <c r="AW617" s="105"/>
      <c r="AX617" s="111"/>
      <c r="BS617" s="98"/>
      <c r="BT617" s="98"/>
    </row>
    <row r="618" spans="1:72">
      <c r="A618" s="102"/>
      <c r="B618" s="102"/>
      <c r="C618" s="103"/>
      <c r="D618" s="103"/>
      <c r="E618" s="102"/>
      <c r="F618" s="102"/>
      <c r="G618" s="102"/>
      <c r="H618" s="102"/>
      <c r="I618" s="102"/>
      <c r="J618" s="103"/>
      <c r="K618" s="111"/>
      <c r="L618" s="111"/>
      <c r="M618" s="111"/>
      <c r="N618" s="111"/>
      <c r="O618" s="111"/>
      <c r="P618" s="111"/>
      <c r="Q618" s="111"/>
      <c r="R618" s="106"/>
      <c r="S618" s="105"/>
      <c r="T618" s="111"/>
      <c r="U618" s="111"/>
      <c r="V618" s="111"/>
      <c r="W618" s="111"/>
      <c r="X618" s="111"/>
      <c r="Y618" s="111"/>
      <c r="Z618" s="111"/>
      <c r="AA618" s="111"/>
      <c r="AB618" s="111"/>
      <c r="AC618" s="111"/>
      <c r="AD618" s="111"/>
      <c r="AE618" s="111"/>
      <c r="AF618" s="111"/>
      <c r="AG618" s="111"/>
      <c r="AH618" s="111"/>
      <c r="AI618" s="111"/>
      <c r="AJ618" s="111"/>
      <c r="AK618" s="111"/>
      <c r="AL618" s="111"/>
      <c r="AM618" s="111"/>
      <c r="AN618" s="111"/>
      <c r="AO618" s="111"/>
      <c r="AP618" s="111"/>
      <c r="AQ618" s="111"/>
      <c r="AR618" s="111"/>
      <c r="AS618" s="111"/>
      <c r="AT618" s="111"/>
      <c r="AU618" s="111"/>
      <c r="AV618" s="112"/>
      <c r="AW618" s="105"/>
      <c r="AX618" s="111"/>
      <c r="BA618" s="98"/>
      <c r="BB618" s="98"/>
      <c r="BC618" s="98"/>
      <c r="BD618" s="98"/>
      <c r="BE618" s="98"/>
      <c r="BF618" s="98"/>
      <c r="BG618" s="98"/>
      <c r="BH618" s="98"/>
      <c r="BI618" s="98"/>
      <c r="BJ618" s="98"/>
      <c r="BK618" s="98"/>
      <c r="BL618" s="98"/>
      <c r="BM618" s="98"/>
      <c r="BN618" s="98"/>
      <c r="BO618" s="98"/>
      <c r="BS618" s="98"/>
      <c r="BT618" s="98"/>
    </row>
    <row r="619" spans="1:72">
      <c r="A619" s="102"/>
      <c r="B619" s="102"/>
      <c r="C619" s="103"/>
      <c r="D619" s="103"/>
      <c r="E619" s="102"/>
      <c r="F619" s="102"/>
      <c r="G619" s="102"/>
      <c r="H619" s="102"/>
      <c r="I619" s="102"/>
      <c r="J619" s="103"/>
      <c r="K619" s="111"/>
      <c r="L619" s="111"/>
      <c r="M619" s="111"/>
      <c r="N619" s="111"/>
      <c r="O619" s="111"/>
      <c r="P619" s="111"/>
      <c r="Q619" s="111"/>
      <c r="R619" s="106"/>
      <c r="S619" s="105"/>
      <c r="T619" s="111"/>
      <c r="U619" s="111"/>
      <c r="V619" s="111"/>
      <c r="W619" s="111"/>
      <c r="X619" s="111"/>
      <c r="Y619" s="111"/>
      <c r="Z619" s="111"/>
      <c r="AA619" s="111"/>
      <c r="AB619" s="111"/>
      <c r="AC619" s="111"/>
      <c r="AD619" s="111"/>
      <c r="AE619" s="111"/>
      <c r="AF619" s="111"/>
      <c r="AG619" s="111"/>
      <c r="AH619" s="111"/>
      <c r="AI619" s="111"/>
      <c r="AJ619" s="111"/>
      <c r="AK619" s="111"/>
      <c r="AL619" s="111"/>
      <c r="AM619" s="111"/>
      <c r="AN619" s="111"/>
      <c r="AO619" s="111"/>
      <c r="AP619" s="111"/>
      <c r="AQ619" s="111"/>
      <c r="AR619" s="111"/>
      <c r="AS619" s="111"/>
      <c r="AT619" s="111"/>
      <c r="AU619" s="111"/>
      <c r="AV619" s="112"/>
      <c r="AW619" s="105"/>
      <c r="AX619" s="111"/>
      <c r="BS619" s="98"/>
      <c r="BT619" s="98"/>
    </row>
    <row r="620" spans="1:72">
      <c r="A620" s="102"/>
      <c r="B620" s="102"/>
      <c r="C620" s="103"/>
      <c r="D620" s="103"/>
      <c r="E620" s="102"/>
      <c r="F620" s="102"/>
      <c r="G620" s="102"/>
      <c r="H620" s="102"/>
      <c r="I620" s="102"/>
      <c r="J620" s="103"/>
      <c r="K620" s="111"/>
      <c r="L620" s="111"/>
      <c r="M620" s="111"/>
      <c r="N620" s="111"/>
      <c r="O620" s="111"/>
      <c r="P620" s="111"/>
      <c r="Q620" s="111"/>
      <c r="R620" s="105"/>
      <c r="S620" s="105"/>
      <c r="T620" s="111"/>
      <c r="U620" s="111"/>
      <c r="V620" s="111"/>
      <c r="W620" s="111"/>
      <c r="X620" s="111"/>
      <c r="Y620" s="111"/>
      <c r="Z620" s="111"/>
      <c r="AA620" s="111"/>
      <c r="AB620" s="111"/>
      <c r="AC620" s="111"/>
      <c r="AD620" s="111"/>
      <c r="AE620" s="111"/>
      <c r="AF620" s="111"/>
      <c r="AG620" s="111"/>
      <c r="AH620" s="111"/>
      <c r="AI620" s="111"/>
      <c r="AJ620" s="111"/>
      <c r="AK620" s="111"/>
      <c r="AL620" s="111"/>
      <c r="AM620" s="111"/>
      <c r="AN620" s="111"/>
      <c r="AO620" s="111"/>
      <c r="AP620" s="111"/>
      <c r="AQ620" s="111"/>
      <c r="AR620" s="111"/>
      <c r="AS620" s="111"/>
      <c r="AT620" s="111"/>
      <c r="AU620" s="111"/>
      <c r="AV620" s="112"/>
      <c r="AW620" s="105"/>
      <c r="AX620" s="111"/>
      <c r="BA620" s="98"/>
      <c r="BB620" s="98"/>
      <c r="BC620" s="98"/>
      <c r="BD620" s="98"/>
      <c r="BF620" s="98"/>
      <c r="BG620" s="98"/>
      <c r="BI620" s="98"/>
      <c r="BJ620" s="98"/>
      <c r="BL620" s="98"/>
      <c r="BM620" s="98"/>
      <c r="BO620" s="98"/>
      <c r="BS620" s="98"/>
      <c r="BT620" s="98"/>
    </row>
    <row r="621" spans="1:72">
      <c r="A621" s="102"/>
      <c r="B621" s="102"/>
      <c r="C621" s="103"/>
      <c r="D621" s="103"/>
      <c r="E621" s="102"/>
      <c r="F621" s="102"/>
      <c r="G621" s="102"/>
      <c r="H621" s="102"/>
      <c r="I621" s="102"/>
      <c r="J621" s="103"/>
      <c r="K621" s="111"/>
      <c r="L621" s="111"/>
      <c r="M621" s="111"/>
      <c r="N621" s="111"/>
      <c r="O621" s="111"/>
      <c r="P621" s="111"/>
      <c r="Q621" s="111"/>
      <c r="R621" s="106"/>
      <c r="S621" s="105"/>
      <c r="T621" s="111"/>
      <c r="U621" s="111"/>
      <c r="V621" s="111"/>
      <c r="W621" s="111"/>
      <c r="X621" s="111"/>
      <c r="Y621" s="111"/>
      <c r="Z621" s="111"/>
      <c r="AA621" s="111"/>
      <c r="AB621" s="111"/>
      <c r="AC621" s="111"/>
      <c r="AD621" s="111"/>
      <c r="AE621" s="111"/>
      <c r="AF621" s="111"/>
      <c r="AG621" s="111"/>
      <c r="AH621" s="111"/>
      <c r="AI621" s="111"/>
      <c r="AJ621" s="111"/>
      <c r="AK621" s="111"/>
      <c r="AL621" s="111"/>
      <c r="AM621" s="111"/>
      <c r="AN621" s="111"/>
      <c r="AO621" s="111"/>
      <c r="AP621" s="111"/>
      <c r="AQ621" s="111"/>
      <c r="AR621" s="111"/>
      <c r="AS621" s="111"/>
      <c r="AT621" s="111"/>
      <c r="AU621" s="111"/>
      <c r="AV621" s="112"/>
      <c r="AW621" s="105"/>
      <c r="AX621" s="111"/>
      <c r="BS621" s="98"/>
      <c r="BT621" s="98"/>
    </row>
    <row r="622" spans="1:72">
      <c r="A622" s="102"/>
      <c r="B622" s="102"/>
      <c r="C622" s="103"/>
      <c r="D622" s="103"/>
      <c r="E622" s="102"/>
      <c r="F622" s="102"/>
      <c r="G622" s="102"/>
      <c r="H622" s="102"/>
      <c r="I622" s="102"/>
      <c r="J622" s="103"/>
      <c r="K622" s="111"/>
      <c r="L622" s="111"/>
      <c r="M622" s="111"/>
      <c r="N622" s="111"/>
      <c r="O622" s="111"/>
      <c r="P622" s="111"/>
      <c r="Q622" s="111"/>
      <c r="R622" s="106"/>
      <c r="S622" s="105"/>
      <c r="T622" s="111"/>
      <c r="U622" s="111"/>
      <c r="V622" s="111"/>
      <c r="W622" s="111"/>
      <c r="X622" s="111"/>
      <c r="Y622" s="111"/>
      <c r="Z622" s="111"/>
      <c r="AA622" s="111"/>
      <c r="AB622" s="111"/>
      <c r="AC622" s="111"/>
      <c r="AD622" s="111"/>
      <c r="AE622" s="111"/>
      <c r="AF622" s="111"/>
      <c r="AG622" s="111"/>
      <c r="AH622" s="111"/>
      <c r="AI622" s="111"/>
      <c r="AJ622" s="111"/>
      <c r="AK622" s="111"/>
      <c r="AL622" s="111"/>
      <c r="AM622" s="111"/>
      <c r="AN622" s="111"/>
      <c r="AO622" s="111"/>
      <c r="AP622" s="111"/>
      <c r="AQ622" s="111"/>
      <c r="AR622" s="111"/>
      <c r="AS622" s="111"/>
      <c r="AT622" s="111"/>
      <c r="AU622" s="111"/>
      <c r="AV622" s="112"/>
      <c r="AW622" s="105"/>
      <c r="AX622" s="111"/>
      <c r="BS622" s="98"/>
      <c r="BT622" s="98"/>
    </row>
    <row r="623" spans="1:72">
      <c r="A623" s="102"/>
      <c r="B623" s="102"/>
      <c r="C623" s="103"/>
      <c r="D623" s="103"/>
      <c r="E623" s="102"/>
      <c r="F623" s="102"/>
      <c r="G623" s="102"/>
      <c r="H623" s="102"/>
      <c r="I623" s="102"/>
      <c r="J623" s="103"/>
      <c r="K623" s="111"/>
      <c r="L623" s="111"/>
      <c r="M623" s="111"/>
      <c r="N623" s="111"/>
      <c r="O623" s="111"/>
      <c r="P623" s="111"/>
      <c r="Q623" s="111"/>
      <c r="R623" s="106"/>
      <c r="S623" s="105"/>
      <c r="T623" s="111"/>
      <c r="U623" s="111"/>
      <c r="V623" s="111"/>
      <c r="W623" s="111"/>
      <c r="X623" s="111"/>
      <c r="Y623" s="111"/>
      <c r="Z623" s="111"/>
      <c r="AA623" s="111"/>
      <c r="AB623" s="111"/>
      <c r="AC623" s="111"/>
      <c r="AD623" s="111"/>
      <c r="AE623" s="111"/>
      <c r="AF623" s="111"/>
      <c r="AG623" s="111"/>
      <c r="AH623" s="111"/>
      <c r="AI623" s="111"/>
      <c r="AJ623" s="111"/>
      <c r="AK623" s="111"/>
      <c r="AL623" s="111"/>
      <c r="AM623" s="111"/>
      <c r="AN623" s="111"/>
      <c r="AO623" s="111"/>
      <c r="AP623" s="111"/>
      <c r="AQ623" s="111"/>
      <c r="AR623" s="111"/>
      <c r="AS623" s="111"/>
      <c r="AT623" s="111"/>
      <c r="AU623" s="111"/>
      <c r="AV623" s="112"/>
      <c r="AW623" s="105"/>
      <c r="AX623" s="111"/>
      <c r="BS623" s="98"/>
      <c r="BT623" s="98"/>
    </row>
    <row r="624" spans="1:72">
      <c r="A624" s="102"/>
      <c r="B624" s="102"/>
      <c r="C624" s="103"/>
      <c r="D624" s="103"/>
      <c r="E624" s="102"/>
      <c r="F624" s="102"/>
      <c r="G624" s="102"/>
      <c r="H624" s="102"/>
      <c r="I624" s="102"/>
      <c r="J624" s="103"/>
      <c r="K624" s="111"/>
      <c r="L624" s="111"/>
      <c r="M624" s="111"/>
      <c r="N624" s="111"/>
      <c r="O624" s="111"/>
      <c r="P624" s="111"/>
      <c r="Q624" s="111"/>
      <c r="R624" s="106"/>
      <c r="S624" s="105"/>
      <c r="T624" s="111"/>
      <c r="U624" s="111"/>
      <c r="V624" s="111"/>
      <c r="W624" s="111"/>
      <c r="X624" s="111"/>
      <c r="Y624" s="111"/>
      <c r="Z624" s="111"/>
      <c r="AA624" s="111"/>
      <c r="AB624" s="111"/>
      <c r="AC624" s="111"/>
      <c r="AD624" s="111"/>
      <c r="AE624" s="111"/>
      <c r="AF624" s="111"/>
      <c r="AG624" s="111"/>
      <c r="AH624" s="111"/>
      <c r="AI624" s="111"/>
      <c r="AJ624" s="111"/>
      <c r="AK624" s="111"/>
      <c r="AL624" s="111"/>
      <c r="AM624" s="111"/>
      <c r="AN624" s="111"/>
      <c r="AO624" s="111"/>
      <c r="AP624" s="111"/>
      <c r="AQ624" s="111"/>
      <c r="AR624" s="111"/>
      <c r="AS624" s="111"/>
      <c r="AT624" s="111"/>
      <c r="AU624" s="111"/>
      <c r="AV624" s="112"/>
      <c r="AW624" s="105"/>
      <c r="AX624" s="111"/>
      <c r="AY624" s="98"/>
      <c r="AZ624" s="98"/>
      <c r="BS624" s="98"/>
      <c r="BT624" s="98"/>
    </row>
    <row r="625" spans="1:72">
      <c r="A625" s="102"/>
      <c r="B625" s="102"/>
      <c r="C625" s="103"/>
      <c r="D625" s="103"/>
      <c r="E625" s="102"/>
      <c r="F625" s="102"/>
      <c r="G625" s="102"/>
      <c r="H625" s="102"/>
      <c r="I625" s="102"/>
      <c r="J625" s="103"/>
      <c r="K625" s="111"/>
      <c r="L625" s="111"/>
      <c r="M625" s="111"/>
      <c r="N625" s="105"/>
      <c r="O625" s="105"/>
      <c r="P625" s="105"/>
      <c r="Q625" s="105"/>
      <c r="R625" s="106"/>
      <c r="S625" s="105"/>
      <c r="T625" s="105"/>
      <c r="U625" s="105"/>
      <c r="V625" s="105"/>
      <c r="W625" s="105"/>
      <c r="X625" s="105"/>
      <c r="Y625" s="105"/>
      <c r="Z625" s="105"/>
      <c r="AA625" s="105"/>
      <c r="AB625" s="105"/>
      <c r="AC625" s="105"/>
      <c r="AD625" s="105"/>
      <c r="AE625" s="105"/>
      <c r="AF625" s="105"/>
      <c r="AG625" s="105"/>
      <c r="AH625" s="105"/>
      <c r="AI625" s="105"/>
      <c r="AJ625" s="105"/>
      <c r="AK625" s="105"/>
      <c r="AL625" s="111"/>
      <c r="AM625" s="111"/>
      <c r="AN625" s="105"/>
      <c r="AO625" s="105"/>
      <c r="AP625" s="105"/>
      <c r="AQ625" s="105"/>
      <c r="AR625" s="105"/>
      <c r="AS625" s="105"/>
      <c r="AT625" s="105"/>
      <c r="AU625" s="105"/>
      <c r="AV625" s="112"/>
      <c r="AW625" s="105"/>
      <c r="AX625" s="111"/>
      <c r="AY625" s="98"/>
      <c r="AZ625" s="98"/>
      <c r="BS625" s="98"/>
      <c r="BT625" s="98"/>
    </row>
    <row r="626" spans="1:72">
      <c r="A626" s="102"/>
      <c r="B626" s="102"/>
      <c r="C626" s="103"/>
      <c r="D626" s="103"/>
      <c r="E626" s="102"/>
      <c r="F626" s="102"/>
      <c r="G626" s="102"/>
      <c r="H626" s="102"/>
      <c r="I626" s="102"/>
      <c r="J626" s="103"/>
      <c r="K626" s="111"/>
      <c r="L626" s="111"/>
      <c r="M626" s="111"/>
      <c r="N626" s="105"/>
      <c r="O626" s="111"/>
      <c r="P626" s="111"/>
      <c r="Q626" s="111"/>
      <c r="R626" s="105"/>
      <c r="S626" s="105"/>
      <c r="T626" s="111"/>
      <c r="U626" s="111"/>
      <c r="V626" s="111"/>
      <c r="W626" s="111"/>
      <c r="X626" s="111"/>
      <c r="Y626" s="111"/>
      <c r="Z626" s="111"/>
      <c r="AA626" s="111"/>
      <c r="AB626" s="111"/>
      <c r="AC626" s="111"/>
      <c r="AD626" s="111"/>
      <c r="AE626" s="111"/>
      <c r="AF626" s="111"/>
      <c r="AG626" s="111"/>
      <c r="AH626" s="111"/>
      <c r="AI626" s="111"/>
      <c r="AJ626" s="111"/>
      <c r="AK626" s="111"/>
      <c r="AL626" s="111"/>
      <c r="AM626" s="111"/>
      <c r="AN626" s="111"/>
      <c r="AO626" s="111"/>
      <c r="AP626" s="111"/>
      <c r="AQ626" s="111"/>
      <c r="AR626" s="111"/>
      <c r="AS626" s="111"/>
      <c r="AT626" s="111"/>
      <c r="AU626" s="111"/>
      <c r="AV626" s="112"/>
      <c r="AW626" s="105"/>
      <c r="AX626" s="111"/>
      <c r="BS626" s="98"/>
      <c r="BT626" s="98"/>
    </row>
    <row r="627" spans="1:72">
      <c r="A627" s="102"/>
      <c r="B627" s="102"/>
      <c r="C627" s="103"/>
      <c r="D627" s="103"/>
      <c r="E627" s="102"/>
      <c r="F627" s="102"/>
      <c r="G627" s="102"/>
      <c r="H627" s="102"/>
      <c r="I627" s="102"/>
      <c r="J627" s="103"/>
      <c r="K627" s="111"/>
      <c r="L627" s="111"/>
      <c r="M627" s="111"/>
      <c r="N627" s="111"/>
      <c r="O627" s="111"/>
      <c r="P627" s="111"/>
      <c r="Q627" s="111"/>
      <c r="R627" s="105"/>
      <c r="S627" s="105"/>
      <c r="T627" s="111"/>
      <c r="U627" s="111"/>
      <c r="V627" s="111"/>
      <c r="W627" s="111"/>
      <c r="X627" s="111"/>
      <c r="Y627" s="111"/>
      <c r="Z627" s="111"/>
      <c r="AA627" s="111"/>
      <c r="AB627" s="111"/>
      <c r="AC627" s="111"/>
      <c r="AD627" s="111"/>
      <c r="AE627" s="111"/>
      <c r="AF627" s="111"/>
      <c r="AG627" s="111"/>
      <c r="AH627" s="111"/>
      <c r="AI627" s="111"/>
      <c r="AJ627" s="111"/>
      <c r="AK627" s="111"/>
      <c r="AL627" s="111"/>
      <c r="AM627" s="111"/>
      <c r="AN627" s="111"/>
      <c r="AO627" s="111"/>
      <c r="AP627" s="111"/>
      <c r="AQ627" s="111"/>
      <c r="AR627" s="111"/>
      <c r="AS627" s="111"/>
      <c r="AT627" s="111"/>
      <c r="AU627" s="111"/>
      <c r="AV627" s="112"/>
      <c r="AW627" s="105"/>
      <c r="AX627" s="111"/>
    </row>
    <row r="628" spans="1:72">
      <c r="A628" s="102"/>
      <c r="B628" s="102"/>
      <c r="C628" s="103"/>
      <c r="D628" s="103"/>
      <c r="E628" s="102"/>
      <c r="F628" s="102"/>
      <c r="G628" s="102"/>
      <c r="H628" s="102"/>
      <c r="I628" s="102"/>
      <c r="J628" s="103"/>
      <c r="K628" s="111"/>
      <c r="L628" s="111"/>
      <c r="M628" s="111"/>
      <c r="N628" s="105"/>
      <c r="O628" s="111"/>
      <c r="P628" s="111"/>
      <c r="Q628" s="111"/>
      <c r="R628" s="106"/>
      <c r="S628" s="105"/>
      <c r="T628" s="111"/>
      <c r="U628" s="111"/>
      <c r="V628" s="111"/>
      <c r="W628" s="111"/>
      <c r="X628" s="111"/>
      <c r="Y628" s="111"/>
      <c r="Z628" s="111"/>
      <c r="AA628" s="111"/>
      <c r="AB628" s="111"/>
      <c r="AC628" s="111"/>
      <c r="AD628" s="111"/>
      <c r="AE628" s="111"/>
      <c r="AF628" s="111"/>
      <c r="AG628" s="111"/>
      <c r="AH628" s="111"/>
      <c r="AI628" s="111"/>
      <c r="AJ628" s="111"/>
      <c r="AK628" s="111"/>
      <c r="AL628" s="111"/>
      <c r="AM628" s="111"/>
      <c r="AN628" s="111"/>
      <c r="AO628" s="111"/>
      <c r="AP628" s="111"/>
      <c r="AQ628" s="111"/>
      <c r="AR628" s="111"/>
      <c r="AS628" s="111"/>
      <c r="AT628" s="111"/>
      <c r="AU628" s="111"/>
      <c r="AV628" s="112"/>
      <c r="AW628" s="105"/>
      <c r="AX628" s="111"/>
      <c r="BS628" s="98"/>
      <c r="BT628" s="98"/>
    </row>
    <row r="629" spans="1:72">
      <c r="A629" s="102"/>
      <c r="B629" s="102"/>
      <c r="C629" s="103"/>
      <c r="D629" s="103"/>
      <c r="E629" s="102"/>
      <c r="F629" s="102"/>
      <c r="G629" s="102"/>
      <c r="H629" s="102"/>
      <c r="I629" s="102"/>
      <c r="J629" s="103"/>
      <c r="K629" s="111"/>
      <c r="L629" s="111"/>
      <c r="M629" s="111"/>
      <c r="N629" s="111"/>
      <c r="O629" s="111"/>
      <c r="P629" s="111"/>
      <c r="Q629" s="111"/>
      <c r="R629" s="105"/>
      <c r="S629" s="105"/>
      <c r="T629" s="111"/>
      <c r="U629" s="111"/>
      <c r="V629" s="111"/>
      <c r="W629" s="111"/>
      <c r="X629" s="111"/>
      <c r="Y629" s="111"/>
      <c r="Z629" s="111"/>
      <c r="AA629" s="111"/>
      <c r="AB629" s="111"/>
      <c r="AC629" s="111"/>
      <c r="AD629" s="111"/>
      <c r="AE629" s="111"/>
      <c r="AF629" s="111"/>
      <c r="AG629" s="111"/>
      <c r="AH629" s="111"/>
      <c r="AI629" s="111"/>
      <c r="AJ629" s="111"/>
      <c r="AK629" s="111"/>
      <c r="AL629" s="111"/>
      <c r="AM629" s="111"/>
      <c r="AN629" s="111"/>
      <c r="AO629" s="111"/>
      <c r="AP629" s="111"/>
      <c r="AQ629" s="111"/>
      <c r="AR629" s="111"/>
      <c r="AS629" s="111"/>
      <c r="AT629" s="111"/>
      <c r="AU629" s="111"/>
      <c r="AV629" s="105"/>
      <c r="AW629" s="105"/>
      <c r="AX629" s="111"/>
      <c r="AY629" s="98"/>
      <c r="AZ629" s="98"/>
      <c r="BS629" s="98"/>
      <c r="BT629" s="98"/>
    </row>
    <row r="630" spans="1:72">
      <c r="A630" s="102"/>
      <c r="B630" s="102"/>
      <c r="C630" s="103"/>
      <c r="D630" s="103"/>
      <c r="E630" s="102"/>
      <c r="F630" s="102"/>
      <c r="G630" s="102"/>
      <c r="H630" s="102"/>
      <c r="I630" s="102"/>
      <c r="J630" s="103"/>
      <c r="K630" s="111"/>
      <c r="L630" s="111"/>
      <c r="M630" s="111"/>
      <c r="N630" s="105"/>
      <c r="O630" s="105"/>
      <c r="P630" s="111"/>
      <c r="Q630" s="105"/>
      <c r="R630" s="105"/>
      <c r="S630" s="105"/>
      <c r="T630" s="105"/>
      <c r="U630" s="105"/>
      <c r="V630" s="105"/>
      <c r="W630" s="105"/>
      <c r="X630" s="105"/>
      <c r="Y630" s="105"/>
      <c r="Z630" s="105"/>
      <c r="AA630" s="105"/>
      <c r="AB630" s="105"/>
      <c r="AC630" s="105"/>
      <c r="AD630" s="105"/>
      <c r="AE630" s="105"/>
      <c r="AF630" s="105"/>
      <c r="AG630" s="105"/>
      <c r="AH630" s="105"/>
      <c r="AI630" s="105"/>
      <c r="AJ630" s="105"/>
      <c r="AK630" s="105"/>
      <c r="AL630" s="111"/>
      <c r="AM630" s="111"/>
      <c r="AN630" s="111"/>
      <c r="AO630" s="111"/>
      <c r="AP630" s="111"/>
      <c r="AQ630" s="111"/>
      <c r="AR630" s="111"/>
      <c r="AS630" s="111"/>
      <c r="AT630" s="111"/>
      <c r="AU630" s="111"/>
      <c r="AV630" s="112"/>
      <c r="AW630" s="105"/>
      <c r="AX630" s="111"/>
      <c r="BS630" s="98"/>
      <c r="BT630" s="98"/>
    </row>
    <row r="631" spans="1:72">
      <c r="A631" s="102"/>
      <c r="B631" s="102"/>
      <c r="C631" s="103"/>
      <c r="D631" s="103"/>
      <c r="E631" s="102"/>
      <c r="F631" s="102"/>
      <c r="G631" s="102"/>
      <c r="H631" s="102"/>
      <c r="I631" s="102"/>
      <c r="J631" s="103"/>
      <c r="K631" s="111"/>
      <c r="L631" s="111"/>
      <c r="M631" s="111"/>
      <c r="N631" s="105"/>
      <c r="O631" s="105"/>
      <c r="P631" s="105"/>
      <c r="Q631" s="111"/>
      <c r="R631" s="106"/>
      <c r="S631" s="105"/>
      <c r="T631" s="111"/>
      <c r="U631" s="111"/>
      <c r="V631" s="111"/>
      <c r="W631" s="105"/>
      <c r="X631" s="111"/>
      <c r="Y631" s="111"/>
      <c r="Z631" s="111"/>
      <c r="AA631" s="111"/>
      <c r="AB631" s="111"/>
      <c r="AC631" s="111"/>
      <c r="AD631" s="105"/>
      <c r="AE631" s="111"/>
      <c r="AF631" s="111"/>
      <c r="AG631" s="111"/>
      <c r="AH631" s="111"/>
      <c r="AI631" s="111"/>
      <c r="AJ631" s="111"/>
      <c r="AK631" s="111"/>
      <c r="AL631" s="111"/>
      <c r="AM631" s="111"/>
      <c r="AN631" s="111"/>
      <c r="AO631" s="111"/>
      <c r="AP631" s="111"/>
      <c r="AQ631" s="111"/>
      <c r="AR631" s="111"/>
      <c r="AS631" s="111"/>
      <c r="AT631" s="111"/>
      <c r="AU631" s="111"/>
      <c r="AV631" s="105"/>
      <c r="AW631" s="112"/>
      <c r="AX631" s="111"/>
      <c r="BA631" s="98"/>
      <c r="BB631" s="98"/>
      <c r="BC631" s="98"/>
      <c r="BD631" s="98"/>
      <c r="BE631" s="98"/>
      <c r="BF631" s="98"/>
      <c r="BG631" s="98"/>
      <c r="BH631" s="98"/>
      <c r="BI631" s="98"/>
      <c r="BJ631" s="98"/>
      <c r="BK631" s="98"/>
      <c r="BL631" s="98"/>
      <c r="BM631" s="98"/>
      <c r="BN631" s="98"/>
      <c r="BO631" s="98"/>
      <c r="BS631" s="98"/>
      <c r="BT631" s="98"/>
    </row>
    <row r="632" spans="1:72">
      <c r="A632" s="102"/>
      <c r="B632" s="102"/>
      <c r="C632" s="103"/>
      <c r="D632" s="103"/>
      <c r="E632" s="102"/>
      <c r="F632" s="102"/>
      <c r="G632" s="102"/>
      <c r="H632" s="102"/>
      <c r="I632" s="102"/>
      <c r="J632" s="103"/>
      <c r="K632" s="111"/>
      <c r="L632" s="111"/>
      <c r="M632" s="111"/>
      <c r="N632" s="111"/>
      <c r="O632" s="111"/>
      <c r="P632" s="111"/>
      <c r="Q632" s="111"/>
      <c r="R632" s="106"/>
      <c r="S632" s="105"/>
      <c r="T632" s="111"/>
      <c r="U632" s="111"/>
      <c r="V632" s="111"/>
      <c r="W632" s="111"/>
      <c r="X632" s="111"/>
      <c r="Y632" s="111"/>
      <c r="Z632" s="111"/>
      <c r="AA632" s="111"/>
      <c r="AB632" s="111"/>
      <c r="AC632" s="111"/>
      <c r="AD632" s="111"/>
      <c r="AE632" s="111"/>
      <c r="AF632" s="111"/>
      <c r="AG632" s="111"/>
      <c r="AH632" s="111"/>
      <c r="AI632" s="111"/>
      <c r="AJ632" s="111"/>
      <c r="AK632" s="111"/>
      <c r="AL632" s="111"/>
      <c r="AM632" s="111"/>
      <c r="AN632" s="111"/>
      <c r="AO632" s="111"/>
      <c r="AP632" s="111"/>
      <c r="AQ632" s="111"/>
      <c r="AR632" s="111"/>
      <c r="AS632" s="111"/>
      <c r="AT632" s="111"/>
      <c r="AU632" s="111"/>
      <c r="AV632" s="105"/>
      <c r="AW632" s="105"/>
      <c r="AX632" s="111"/>
      <c r="BA632" s="98"/>
      <c r="BB632" s="98"/>
      <c r="BC632" s="98"/>
      <c r="BD632" s="98"/>
      <c r="BE632" s="98"/>
      <c r="BF632" s="98"/>
      <c r="BG632" s="98"/>
      <c r="BH632" s="98"/>
      <c r="BI632" s="98"/>
      <c r="BJ632" s="98"/>
      <c r="BK632" s="98"/>
      <c r="BL632" s="98"/>
      <c r="BM632" s="98"/>
      <c r="BN632" s="98"/>
      <c r="BO632" s="98"/>
      <c r="BS632" s="98"/>
      <c r="BT632" s="98"/>
    </row>
    <row r="633" spans="1:72">
      <c r="A633" s="102"/>
      <c r="B633" s="102"/>
      <c r="C633" s="103"/>
      <c r="D633" s="103"/>
      <c r="E633" s="102"/>
      <c r="F633" s="102"/>
      <c r="G633" s="102"/>
      <c r="H633" s="102"/>
      <c r="I633" s="102"/>
      <c r="J633" s="103"/>
      <c r="K633" s="111"/>
      <c r="L633" s="111"/>
      <c r="M633" s="111"/>
      <c r="N633" s="105"/>
      <c r="O633" s="105"/>
      <c r="P633" s="111"/>
      <c r="Q633" s="111"/>
      <c r="R633" s="106"/>
      <c r="S633" s="105"/>
      <c r="T633" s="111"/>
      <c r="U633" s="111"/>
      <c r="V633" s="111"/>
      <c r="W633" s="111"/>
      <c r="X633" s="111"/>
      <c r="Y633" s="111"/>
      <c r="Z633" s="111"/>
      <c r="AA633" s="111"/>
      <c r="AB633" s="111"/>
      <c r="AC633" s="111"/>
      <c r="AD633" s="111"/>
      <c r="AE633" s="111"/>
      <c r="AF633" s="111"/>
      <c r="AG633" s="111"/>
      <c r="AH633" s="111"/>
      <c r="AI633" s="111"/>
      <c r="AJ633" s="111"/>
      <c r="AK633" s="111"/>
      <c r="AL633" s="111"/>
      <c r="AM633" s="111"/>
      <c r="AN633" s="111"/>
      <c r="AO633" s="111"/>
      <c r="AP633" s="111"/>
      <c r="AQ633" s="111"/>
      <c r="AR633" s="111"/>
      <c r="AS633" s="111"/>
      <c r="AT633" s="111"/>
      <c r="AU633" s="111"/>
      <c r="AV633" s="112"/>
      <c r="AW633" s="105"/>
      <c r="AX633" s="111"/>
      <c r="BS633" s="98"/>
      <c r="BT633" s="98"/>
    </row>
    <row r="634" spans="1:72">
      <c r="A634" s="102"/>
      <c r="B634" s="102"/>
      <c r="C634" s="103"/>
      <c r="D634" s="103"/>
      <c r="E634" s="102"/>
      <c r="F634" s="102"/>
      <c r="G634" s="102"/>
      <c r="H634" s="102"/>
      <c r="I634" s="102"/>
      <c r="J634" s="103"/>
      <c r="K634" s="111"/>
      <c r="L634" s="111"/>
      <c r="M634" s="111"/>
      <c r="N634" s="105"/>
      <c r="O634" s="105"/>
      <c r="P634" s="105"/>
      <c r="Q634" s="105"/>
      <c r="R634" s="105"/>
      <c r="S634" s="105"/>
      <c r="T634" s="105"/>
      <c r="U634" s="105"/>
      <c r="V634" s="105"/>
      <c r="W634" s="105"/>
      <c r="X634" s="105"/>
      <c r="Y634" s="105"/>
      <c r="Z634" s="105"/>
      <c r="AA634" s="105"/>
      <c r="AB634" s="105"/>
      <c r="AC634" s="105"/>
      <c r="AD634" s="105"/>
      <c r="AE634" s="105"/>
      <c r="AF634" s="105"/>
      <c r="AG634" s="105"/>
      <c r="AH634" s="105"/>
      <c r="AI634" s="105"/>
      <c r="AJ634" s="105"/>
      <c r="AK634" s="105"/>
      <c r="AL634" s="111"/>
      <c r="AM634" s="111"/>
      <c r="AN634" s="111"/>
      <c r="AO634" s="111"/>
      <c r="AP634" s="111"/>
      <c r="AQ634" s="111"/>
      <c r="AR634" s="111"/>
      <c r="AS634" s="111"/>
      <c r="AT634" s="111"/>
      <c r="AU634" s="111"/>
      <c r="AV634" s="112"/>
      <c r="AW634" s="105"/>
      <c r="AX634" s="111"/>
      <c r="BS634" s="98"/>
      <c r="BT634" s="98"/>
    </row>
    <row r="635" spans="1:72">
      <c r="A635" s="102"/>
      <c r="B635" s="102"/>
      <c r="C635" s="103"/>
      <c r="D635" s="103"/>
      <c r="E635" s="102"/>
      <c r="F635" s="102"/>
      <c r="G635" s="102"/>
      <c r="H635" s="102"/>
      <c r="I635" s="102"/>
      <c r="J635" s="103"/>
      <c r="K635" s="111"/>
      <c r="L635" s="111"/>
      <c r="M635" s="111"/>
      <c r="N635" s="111"/>
      <c r="O635" s="111"/>
      <c r="P635" s="111"/>
      <c r="Q635" s="111"/>
      <c r="R635" s="106"/>
      <c r="S635" s="105"/>
      <c r="T635" s="111"/>
      <c r="U635" s="111"/>
      <c r="V635" s="111"/>
      <c r="W635" s="111"/>
      <c r="X635" s="111"/>
      <c r="Y635" s="111"/>
      <c r="Z635" s="111"/>
      <c r="AA635" s="111"/>
      <c r="AB635" s="111"/>
      <c r="AC635" s="111"/>
      <c r="AD635" s="111"/>
      <c r="AE635" s="111"/>
      <c r="AF635" s="111"/>
      <c r="AG635" s="111"/>
      <c r="AH635" s="111"/>
      <c r="AI635" s="111"/>
      <c r="AJ635" s="111"/>
      <c r="AK635" s="111"/>
      <c r="AL635" s="111"/>
      <c r="AM635" s="111"/>
      <c r="AN635" s="111"/>
      <c r="AO635" s="111"/>
      <c r="AP635" s="111"/>
      <c r="AQ635" s="111"/>
      <c r="AR635" s="111"/>
      <c r="AS635" s="111"/>
      <c r="AT635" s="111"/>
      <c r="AU635" s="111"/>
      <c r="AV635" s="112"/>
      <c r="AW635" s="105"/>
      <c r="AX635" s="111"/>
      <c r="BA635" s="98"/>
      <c r="BB635" s="98"/>
      <c r="BC635" s="98"/>
      <c r="BD635" s="98"/>
      <c r="BE635" s="98"/>
      <c r="BF635" s="98"/>
      <c r="BG635" s="98"/>
      <c r="BH635" s="98"/>
      <c r="BI635" s="98"/>
      <c r="BJ635" s="98"/>
      <c r="BK635" s="98"/>
      <c r="BL635" s="98"/>
      <c r="BM635" s="98"/>
      <c r="BN635" s="98"/>
      <c r="BO635" s="98"/>
      <c r="BS635" s="98"/>
      <c r="BT635" s="98"/>
    </row>
    <row r="636" spans="1:72">
      <c r="A636" s="102"/>
      <c r="B636" s="102"/>
      <c r="C636" s="103"/>
      <c r="D636" s="103"/>
      <c r="E636" s="102"/>
      <c r="F636" s="102"/>
      <c r="G636" s="102"/>
      <c r="H636" s="102"/>
      <c r="I636" s="102"/>
      <c r="J636" s="103"/>
      <c r="K636" s="111"/>
      <c r="L636" s="111"/>
      <c r="M636" s="111"/>
      <c r="N636" s="111"/>
      <c r="O636" s="111"/>
      <c r="P636" s="111"/>
      <c r="Q636" s="111"/>
      <c r="R636" s="105"/>
      <c r="S636" s="105"/>
      <c r="T636" s="105"/>
      <c r="U636" s="105"/>
      <c r="V636" s="105"/>
      <c r="W636" s="105"/>
      <c r="X636" s="105"/>
      <c r="Y636" s="105"/>
      <c r="Z636" s="105"/>
      <c r="AA636" s="105"/>
      <c r="AB636" s="105"/>
      <c r="AC636" s="105"/>
      <c r="AD636" s="105"/>
      <c r="AE636" s="105"/>
      <c r="AF636" s="105"/>
      <c r="AG636" s="105"/>
      <c r="AH636" s="105"/>
      <c r="AI636" s="105"/>
      <c r="AJ636" s="105"/>
      <c r="AK636" s="105"/>
      <c r="AL636" s="111"/>
      <c r="AM636" s="111"/>
      <c r="AN636" s="111"/>
      <c r="AO636" s="111"/>
      <c r="AP636" s="111"/>
      <c r="AQ636" s="111"/>
      <c r="AR636" s="111"/>
      <c r="AS636" s="111"/>
      <c r="AT636" s="111"/>
      <c r="AU636" s="111"/>
      <c r="AV636" s="112"/>
      <c r="AW636" s="105"/>
      <c r="AX636" s="111"/>
      <c r="BS636" s="98"/>
      <c r="BT636" s="98"/>
    </row>
    <row r="637" spans="1:72">
      <c r="A637" s="102"/>
      <c r="B637" s="102"/>
      <c r="C637" s="103"/>
      <c r="D637" s="103"/>
      <c r="E637" s="102"/>
      <c r="F637" s="102"/>
      <c r="G637" s="102"/>
      <c r="H637" s="102"/>
      <c r="I637" s="102"/>
      <c r="J637" s="103"/>
      <c r="K637" s="111"/>
      <c r="L637" s="111"/>
      <c r="M637" s="111"/>
      <c r="N637" s="105"/>
      <c r="O637" s="105"/>
      <c r="P637" s="111"/>
      <c r="Q637" s="111"/>
      <c r="R637" s="106"/>
      <c r="S637" s="105"/>
      <c r="T637" s="111"/>
      <c r="U637" s="111"/>
      <c r="V637" s="111"/>
      <c r="W637" s="111"/>
      <c r="X637" s="111"/>
      <c r="Y637" s="111"/>
      <c r="Z637" s="111"/>
      <c r="AA637" s="111"/>
      <c r="AB637" s="111"/>
      <c r="AC637" s="111"/>
      <c r="AD637" s="111"/>
      <c r="AE637" s="111"/>
      <c r="AF637" s="111"/>
      <c r="AG637" s="111"/>
      <c r="AH637" s="111"/>
      <c r="AI637" s="111"/>
      <c r="AJ637" s="111"/>
      <c r="AK637" s="111"/>
      <c r="AL637" s="111"/>
      <c r="AM637" s="111"/>
      <c r="AN637" s="111"/>
      <c r="AO637" s="111"/>
      <c r="AP637" s="111"/>
      <c r="AQ637" s="111"/>
      <c r="AR637" s="111"/>
      <c r="AS637" s="111"/>
      <c r="AT637" s="111"/>
      <c r="AU637" s="111"/>
      <c r="AV637" s="105"/>
      <c r="AW637" s="105"/>
      <c r="AX637" s="111"/>
      <c r="BS637" s="98"/>
      <c r="BT637" s="98"/>
    </row>
    <row r="638" spans="1:72">
      <c r="A638" s="102"/>
      <c r="B638" s="102"/>
      <c r="C638" s="103"/>
      <c r="D638" s="103"/>
      <c r="E638" s="102"/>
      <c r="F638" s="102"/>
      <c r="G638" s="102"/>
      <c r="H638" s="102"/>
      <c r="I638" s="102"/>
      <c r="J638" s="103"/>
      <c r="K638" s="111"/>
      <c r="L638" s="111"/>
      <c r="M638" s="111"/>
      <c r="N638" s="111"/>
      <c r="O638" s="111"/>
      <c r="P638" s="111"/>
      <c r="Q638" s="111"/>
      <c r="R638" s="106"/>
      <c r="S638" s="105"/>
      <c r="T638" s="111"/>
      <c r="U638" s="111"/>
      <c r="V638" s="111"/>
      <c r="W638" s="111"/>
      <c r="X638" s="111"/>
      <c r="Y638" s="111"/>
      <c r="Z638" s="111"/>
      <c r="AA638" s="111"/>
      <c r="AB638" s="111"/>
      <c r="AC638" s="111"/>
      <c r="AD638" s="111"/>
      <c r="AE638" s="111"/>
      <c r="AF638" s="111"/>
      <c r="AG638" s="111"/>
      <c r="AH638" s="111"/>
      <c r="AI638" s="111"/>
      <c r="AJ638" s="111"/>
      <c r="AK638" s="111"/>
      <c r="AL638" s="111"/>
      <c r="AM638" s="111"/>
      <c r="AN638" s="111"/>
      <c r="AO638" s="111"/>
      <c r="AP638" s="111"/>
      <c r="AQ638" s="111"/>
      <c r="AR638" s="111"/>
      <c r="AS638" s="111"/>
      <c r="AT638" s="111"/>
      <c r="AU638" s="111"/>
      <c r="AV638" s="112"/>
      <c r="AW638" s="105"/>
      <c r="AX638" s="111"/>
      <c r="BA638" s="98"/>
      <c r="BB638" s="98"/>
      <c r="BC638" s="98"/>
      <c r="BD638" s="98"/>
      <c r="BE638" s="98"/>
      <c r="BF638" s="98"/>
      <c r="BG638" s="98"/>
      <c r="BH638" s="98"/>
      <c r="BI638" s="98"/>
      <c r="BJ638" s="98"/>
      <c r="BK638" s="98"/>
      <c r="BL638" s="98"/>
      <c r="BM638" s="98"/>
      <c r="BN638" s="98"/>
      <c r="BO638" s="98"/>
      <c r="BS638" s="98"/>
      <c r="BT638" s="98"/>
    </row>
    <row r="639" spans="1:72">
      <c r="A639" s="102"/>
      <c r="B639" s="102"/>
      <c r="C639" s="103"/>
      <c r="D639" s="103"/>
      <c r="E639" s="102"/>
      <c r="F639" s="102"/>
      <c r="G639" s="102"/>
      <c r="H639" s="102"/>
      <c r="I639" s="102"/>
      <c r="J639" s="103"/>
      <c r="K639" s="111"/>
      <c r="L639" s="111"/>
      <c r="M639" s="111"/>
      <c r="N639" s="111"/>
      <c r="O639" s="111"/>
      <c r="P639" s="111"/>
      <c r="Q639" s="111"/>
      <c r="R639" s="106"/>
      <c r="S639" s="105"/>
      <c r="T639" s="111"/>
      <c r="U639" s="111"/>
      <c r="V639" s="111"/>
      <c r="W639" s="111"/>
      <c r="X639" s="111"/>
      <c r="Y639" s="111"/>
      <c r="Z639" s="111"/>
      <c r="AA639" s="111"/>
      <c r="AB639" s="111"/>
      <c r="AC639" s="111"/>
      <c r="AD639" s="111"/>
      <c r="AE639" s="111"/>
      <c r="AF639" s="111"/>
      <c r="AG639" s="111"/>
      <c r="AH639" s="111"/>
      <c r="AI639" s="111"/>
      <c r="AJ639" s="111"/>
      <c r="AK639" s="111"/>
      <c r="AL639" s="111"/>
      <c r="AM639" s="111"/>
      <c r="AN639" s="111"/>
      <c r="AO639" s="111"/>
      <c r="AP639" s="111"/>
      <c r="AQ639" s="111"/>
      <c r="AR639" s="111"/>
      <c r="AS639" s="111"/>
      <c r="AT639" s="111"/>
      <c r="AU639" s="111"/>
      <c r="AV639" s="112"/>
      <c r="AW639" s="105"/>
      <c r="AX639" s="111"/>
      <c r="AY639" s="98"/>
      <c r="AZ639" s="98"/>
      <c r="BS639" s="98"/>
      <c r="BT639" s="98"/>
    </row>
    <row r="640" spans="1:72">
      <c r="A640" s="102"/>
      <c r="B640" s="102"/>
      <c r="C640" s="103"/>
      <c r="D640" s="103"/>
      <c r="E640" s="102"/>
      <c r="F640" s="102"/>
      <c r="G640" s="102"/>
      <c r="H640" s="102"/>
      <c r="I640" s="102"/>
      <c r="J640" s="103"/>
      <c r="K640" s="111"/>
      <c r="L640" s="111"/>
      <c r="M640" s="111"/>
      <c r="N640" s="111"/>
      <c r="O640" s="111"/>
      <c r="P640" s="111"/>
      <c r="Q640" s="111"/>
      <c r="R640" s="106"/>
      <c r="S640" s="106"/>
      <c r="T640" s="111"/>
      <c r="U640" s="111"/>
      <c r="V640" s="111"/>
      <c r="W640" s="111"/>
      <c r="X640" s="111"/>
      <c r="Y640" s="111"/>
      <c r="Z640" s="111"/>
      <c r="AA640" s="111"/>
      <c r="AB640" s="111"/>
      <c r="AC640" s="111"/>
      <c r="AD640" s="111"/>
      <c r="AE640" s="111"/>
      <c r="AF640" s="111"/>
      <c r="AG640" s="111"/>
      <c r="AH640" s="111"/>
      <c r="AI640" s="111"/>
      <c r="AJ640" s="111"/>
      <c r="AK640" s="111"/>
      <c r="AL640" s="111"/>
      <c r="AM640" s="111"/>
      <c r="AN640" s="111"/>
      <c r="AO640" s="111"/>
      <c r="AP640" s="111"/>
      <c r="AQ640" s="111"/>
      <c r="AR640" s="111"/>
      <c r="AS640" s="111"/>
      <c r="AT640" s="111"/>
      <c r="AU640" s="111"/>
      <c r="AV640" s="112"/>
      <c r="AW640" s="105"/>
      <c r="AX640" s="111"/>
      <c r="BS640" s="98"/>
      <c r="BT640" s="98"/>
    </row>
    <row r="641" spans="1:72">
      <c r="A641" s="102"/>
      <c r="B641" s="102"/>
      <c r="C641" s="103"/>
      <c r="D641" s="103"/>
      <c r="E641" s="102"/>
      <c r="F641" s="102"/>
      <c r="G641" s="102"/>
      <c r="H641" s="102"/>
      <c r="I641" s="102"/>
      <c r="J641" s="103"/>
      <c r="K641" s="111"/>
      <c r="L641" s="111"/>
      <c r="M641" s="111"/>
      <c r="N641" s="111"/>
      <c r="O641" s="111"/>
      <c r="P641" s="111"/>
      <c r="Q641" s="111"/>
      <c r="R641" s="105"/>
      <c r="S641" s="105"/>
      <c r="T641" s="111"/>
      <c r="U641" s="111"/>
      <c r="V641" s="111"/>
      <c r="W641" s="111"/>
      <c r="X641" s="111"/>
      <c r="Y641" s="111"/>
      <c r="Z641" s="111"/>
      <c r="AA641" s="111"/>
      <c r="AB641" s="111"/>
      <c r="AC641" s="111"/>
      <c r="AD641" s="111"/>
      <c r="AE641" s="111"/>
      <c r="AF641" s="111"/>
      <c r="AG641" s="111"/>
      <c r="AH641" s="111"/>
      <c r="AI641" s="111"/>
      <c r="AJ641" s="111"/>
      <c r="AK641" s="111"/>
      <c r="AL641" s="111"/>
      <c r="AM641" s="111"/>
      <c r="AN641" s="111"/>
      <c r="AO641" s="111"/>
      <c r="AP641" s="111"/>
      <c r="AQ641" s="111"/>
      <c r="AR641" s="111"/>
      <c r="AS641" s="111"/>
      <c r="AT641" s="111"/>
      <c r="AU641" s="111"/>
      <c r="AV641" s="112"/>
      <c r="AW641" s="105"/>
      <c r="AX641" s="111"/>
      <c r="BA641" s="98"/>
      <c r="BB641" s="98"/>
      <c r="BC641" s="98"/>
      <c r="BD641" s="98"/>
      <c r="BE641" s="98"/>
      <c r="BF641" s="98"/>
      <c r="BG641" s="98"/>
      <c r="BH641" s="98"/>
      <c r="BI641" s="98"/>
      <c r="BJ641" s="98"/>
      <c r="BK641" s="98"/>
      <c r="BL641" s="98"/>
      <c r="BM641" s="98"/>
      <c r="BN641" s="98"/>
      <c r="BO641" s="98"/>
    </row>
    <row r="642" spans="1:72">
      <c r="A642" s="102"/>
      <c r="B642" s="102"/>
      <c r="C642" s="103"/>
      <c r="D642" s="103"/>
      <c r="E642" s="102"/>
      <c r="F642" s="102"/>
      <c r="G642" s="102"/>
      <c r="H642" s="102"/>
      <c r="I642" s="102"/>
      <c r="J642" s="103"/>
      <c r="K642" s="111"/>
      <c r="L642" s="111"/>
      <c r="M642" s="111"/>
      <c r="N642" s="111"/>
      <c r="O642" s="105"/>
      <c r="P642" s="111"/>
      <c r="Q642" s="111"/>
      <c r="R642" s="106"/>
      <c r="S642" s="105"/>
      <c r="T642" s="111"/>
      <c r="U642" s="111"/>
      <c r="V642" s="111"/>
      <c r="W642" s="111"/>
      <c r="X642" s="111"/>
      <c r="Y642" s="111"/>
      <c r="Z642" s="111"/>
      <c r="AA642" s="111"/>
      <c r="AB642" s="111"/>
      <c r="AC642" s="111"/>
      <c r="AD642" s="111"/>
      <c r="AE642" s="111"/>
      <c r="AF642" s="111"/>
      <c r="AG642" s="111"/>
      <c r="AH642" s="111"/>
      <c r="AI642" s="111"/>
      <c r="AJ642" s="111"/>
      <c r="AK642" s="111"/>
      <c r="AL642" s="111"/>
      <c r="AM642" s="111"/>
      <c r="AN642" s="111"/>
      <c r="AO642" s="111"/>
      <c r="AP642" s="111"/>
      <c r="AQ642" s="111"/>
      <c r="AR642" s="111"/>
      <c r="AS642" s="111"/>
      <c r="AT642" s="111"/>
      <c r="AU642" s="111"/>
      <c r="AV642" s="112"/>
      <c r="AW642" s="105"/>
      <c r="AX642" s="111"/>
    </row>
    <row r="643" spans="1:72">
      <c r="A643" s="102"/>
      <c r="B643" s="102"/>
      <c r="C643" s="103"/>
      <c r="D643" s="103"/>
      <c r="E643" s="102"/>
      <c r="F643" s="102"/>
      <c r="G643" s="102"/>
      <c r="H643" s="102"/>
      <c r="I643" s="102"/>
      <c r="J643" s="103"/>
      <c r="K643" s="111"/>
      <c r="L643" s="111"/>
      <c r="M643" s="111"/>
      <c r="N643" s="105"/>
      <c r="O643" s="111"/>
      <c r="P643" s="111"/>
      <c r="Q643" s="111"/>
      <c r="R643" s="105"/>
      <c r="S643" s="105"/>
      <c r="T643" s="105"/>
      <c r="U643" s="105"/>
      <c r="V643" s="105"/>
      <c r="W643" s="105"/>
      <c r="X643" s="105"/>
      <c r="Y643" s="105"/>
      <c r="Z643" s="105"/>
      <c r="AA643" s="105"/>
      <c r="AB643" s="105"/>
      <c r="AC643" s="105"/>
      <c r="AD643" s="105"/>
      <c r="AE643" s="105"/>
      <c r="AF643" s="105"/>
      <c r="AG643" s="105"/>
      <c r="AH643" s="105"/>
      <c r="AI643" s="105"/>
      <c r="AJ643" s="105"/>
      <c r="AK643" s="105"/>
      <c r="AL643" s="111"/>
      <c r="AM643" s="111"/>
      <c r="AN643" s="111"/>
      <c r="AO643" s="111"/>
      <c r="AP643" s="111"/>
      <c r="AQ643" s="111"/>
      <c r="AR643" s="111"/>
      <c r="AS643" s="111"/>
      <c r="AT643" s="111"/>
      <c r="AU643" s="111"/>
      <c r="AV643" s="105"/>
      <c r="AW643" s="105"/>
      <c r="AX643" s="111"/>
      <c r="BS643" s="98"/>
      <c r="BT643" s="98"/>
    </row>
    <row r="644" spans="1:72">
      <c r="A644" s="102"/>
      <c r="B644" s="102"/>
      <c r="C644" s="103"/>
      <c r="D644" s="103"/>
      <c r="E644" s="102"/>
      <c r="F644" s="102"/>
      <c r="G644" s="102"/>
      <c r="H644" s="102"/>
      <c r="I644" s="102"/>
      <c r="J644" s="103"/>
      <c r="K644" s="111"/>
      <c r="L644" s="111"/>
      <c r="M644" s="111"/>
      <c r="N644" s="105"/>
      <c r="O644" s="111"/>
      <c r="P644" s="111"/>
      <c r="Q644" s="111"/>
      <c r="R644" s="106"/>
      <c r="S644" s="105"/>
      <c r="T644" s="111"/>
      <c r="U644" s="111"/>
      <c r="V644" s="111"/>
      <c r="W644" s="105"/>
      <c r="X644" s="111"/>
      <c r="Y644" s="111"/>
      <c r="Z644" s="111"/>
      <c r="AA644" s="111"/>
      <c r="AB644" s="111"/>
      <c r="AC644" s="111"/>
      <c r="AD644" s="105"/>
      <c r="AE644" s="111"/>
      <c r="AF644" s="111"/>
      <c r="AG644" s="111"/>
      <c r="AH644" s="111"/>
      <c r="AI644" s="111"/>
      <c r="AJ644" s="111"/>
      <c r="AK644" s="111"/>
      <c r="AL644" s="111"/>
      <c r="AM644" s="111"/>
      <c r="AN644" s="111"/>
      <c r="AO644" s="111"/>
      <c r="AP644" s="111"/>
      <c r="AQ644" s="111"/>
      <c r="AR644" s="111"/>
      <c r="AS644" s="111"/>
      <c r="AT644" s="111"/>
      <c r="AU644" s="111"/>
      <c r="AV644" s="112"/>
      <c r="AW644" s="105"/>
      <c r="AX644" s="111"/>
      <c r="AY644" s="98"/>
      <c r="AZ644" s="98"/>
      <c r="BS644" s="98"/>
      <c r="BT644" s="98"/>
    </row>
    <row r="645" spans="1:72">
      <c r="A645" s="102"/>
      <c r="B645" s="102"/>
      <c r="C645" s="103"/>
      <c r="D645" s="103"/>
      <c r="E645" s="102"/>
      <c r="F645" s="102"/>
      <c r="G645" s="102"/>
      <c r="H645" s="102"/>
      <c r="I645" s="102"/>
      <c r="J645" s="103"/>
      <c r="K645" s="111"/>
      <c r="L645" s="111"/>
      <c r="M645" s="111"/>
      <c r="N645" s="111"/>
      <c r="O645" s="111"/>
      <c r="P645" s="111"/>
      <c r="Q645" s="111"/>
      <c r="R645" s="105"/>
      <c r="S645" s="105"/>
      <c r="T645" s="111"/>
      <c r="U645" s="111"/>
      <c r="V645" s="111"/>
      <c r="W645" s="111"/>
      <c r="X645" s="111"/>
      <c r="Y645" s="111"/>
      <c r="Z645" s="111"/>
      <c r="AA645" s="111"/>
      <c r="AB645" s="111"/>
      <c r="AC645" s="111"/>
      <c r="AD645" s="111"/>
      <c r="AE645" s="111"/>
      <c r="AF645" s="111"/>
      <c r="AG645" s="111"/>
      <c r="AH645" s="111"/>
      <c r="AI645" s="111"/>
      <c r="AJ645" s="111"/>
      <c r="AK645" s="111"/>
      <c r="AL645" s="111"/>
      <c r="AM645" s="111"/>
      <c r="AN645" s="111"/>
      <c r="AO645" s="111"/>
      <c r="AP645" s="111"/>
      <c r="AQ645" s="111"/>
      <c r="AR645" s="111"/>
      <c r="AS645" s="111"/>
      <c r="AT645" s="111"/>
      <c r="AU645" s="111"/>
      <c r="AV645" s="105"/>
      <c r="AW645" s="105"/>
      <c r="AX645" s="111"/>
      <c r="BS645" s="98"/>
      <c r="BT645" s="98"/>
    </row>
    <row r="646" spans="1:72">
      <c r="A646" s="102"/>
      <c r="B646" s="102"/>
      <c r="C646" s="103"/>
      <c r="D646" s="103"/>
      <c r="E646" s="102"/>
      <c r="F646" s="102"/>
      <c r="G646" s="102"/>
      <c r="H646" s="102"/>
      <c r="I646" s="102"/>
      <c r="J646" s="103"/>
      <c r="K646" s="111"/>
      <c r="L646" s="111"/>
      <c r="M646" s="111"/>
      <c r="N646" s="111"/>
      <c r="O646" s="111"/>
      <c r="P646" s="105"/>
      <c r="Q646" s="105"/>
      <c r="R646" s="105"/>
      <c r="S646" s="105"/>
      <c r="T646" s="105"/>
      <c r="U646" s="105"/>
      <c r="V646" s="105"/>
      <c r="W646" s="105"/>
      <c r="X646" s="105"/>
      <c r="Y646" s="105"/>
      <c r="Z646" s="105"/>
      <c r="AA646" s="105"/>
      <c r="AB646" s="105"/>
      <c r="AC646" s="105"/>
      <c r="AD646" s="105"/>
      <c r="AE646" s="105"/>
      <c r="AF646" s="105"/>
      <c r="AG646" s="105"/>
      <c r="AH646" s="105"/>
      <c r="AI646" s="105"/>
      <c r="AJ646" s="105"/>
      <c r="AK646" s="105"/>
      <c r="AL646" s="111"/>
      <c r="AM646" s="111"/>
      <c r="AN646" s="111"/>
      <c r="AO646" s="111"/>
      <c r="AP646" s="111"/>
      <c r="AQ646" s="111"/>
      <c r="AR646" s="111"/>
      <c r="AS646" s="111"/>
      <c r="AT646" s="111"/>
      <c r="AU646" s="111"/>
      <c r="AV646" s="112"/>
      <c r="AW646" s="105"/>
      <c r="AX646" s="111"/>
      <c r="BA646" s="98"/>
      <c r="BB646" s="98"/>
      <c r="BC646" s="98"/>
      <c r="BD646" s="98"/>
      <c r="BE646" s="98"/>
      <c r="BF646" s="98"/>
      <c r="BG646" s="98"/>
      <c r="BH646" s="98"/>
      <c r="BI646" s="98"/>
      <c r="BJ646" s="98"/>
      <c r="BK646" s="98"/>
      <c r="BL646" s="98"/>
      <c r="BM646" s="98"/>
      <c r="BN646" s="98"/>
      <c r="BO646" s="98"/>
      <c r="BS646" s="98"/>
      <c r="BT646" s="98"/>
    </row>
    <row r="647" spans="1:72">
      <c r="A647" s="102"/>
      <c r="B647" s="102"/>
      <c r="C647" s="103"/>
      <c r="D647" s="103"/>
      <c r="E647" s="102"/>
      <c r="F647" s="102"/>
      <c r="G647" s="102"/>
      <c r="H647" s="102"/>
      <c r="I647" s="102"/>
      <c r="J647" s="103"/>
      <c r="K647" s="111"/>
      <c r="L647" s="111"/>
      <c r="M647" s="111"/>
      <c r="N647" s="105"/>
      <c r="O647" s="105"/>
      <c r="P647" s="105"/>
      <c r="Q647" s="105"/>
      <c r="R647" s="105"/>
      <c r="S647" s="105"/>
      <c r="T647" s="105"/>
      <c r="U647" s="105"/>
      <c r="V647" s="105"/>
      <c r="W647" s="105"/>
      <c r="X647" s="105"/>
      <c r="Y647" s="105"/>
      <c r="Z647" s="105"/>
      <c r="AA647" s="105"/>
      <c r="AB647" s="105"/>
      <c r="AC647" s="105"/>
      <c r="AD647" s="105"/>
      <c r="AE647" s="105"/>
      <c r="AF647" s="105"/>
      <c r="AG647" s="105"/>
      <c r="AH647" s="105"/>
      <c r="AI647" s="105"/>
      <c r="AJ647" s="105"/>
      <c r="AK647" s="105"/>
      <c r="AL647" s="111"/>
      <c r="AM647" s="111"/>
      <c r="AN647" s="111"/>
      <c r="AO647" s="111"/>
      <c r="AP647" s="111"/>
      <c r="AQ647" s="111"/>
      <c r="AR647" s="111"/>
      <c r="AS647" s="105"/>
      <c r="AT647" s="105"/>
      <c r="AU647" s="105"/>
      <c r="AV647" s="112"/>
      <c r="AW647" s="105"/>
      <c r="AX647" s="111"/>
      <c r="BS647" s="98"/>
      <c r="BT647" s="98"/>
    </row>
    <row r="648" spans="1:72">
      <c r="A648" s="102"/>
      <c r="B648" s="102"/>
      <c r="C648" s="103"/>
      <c r="D648" s="103"/>
      <c r="E648" s="102"/>
      <c r="F648" s="102"/>
      <c r="G648" s="102"/>
      <c r="H648" s="102"/>
      <c r="I648" s="102"/>
      <c r="J648" s="103"/>
      <c r="K648" s="111"/>
      <c r="L648" s="111"/>
      <c r="M648" s="111"/>
      <c r="N648" s="111"/>
      <c r="O648" s="111"/>
      <c r="P648" s="111"/>
      <c r="Q648" s="111"/>
      <c r="R648" s="106"/>
      <c r="S648" s="105"/>
      <c r="T648" s="111"/>
      <c r="U648" s="111"/>
      <c r="V648" s="111"/>
      <c r="W648" s="105"/>
      <c r="X648" s="111"/>
      <c r="Y648" s="111"/>
      <c r="Z648" s="111"/>
      <c r="AA648" s="111"/>
      <c r="AB648" s="111"/>
      <c r="AC648" s="111"/>
      <c r="AD648" s="111"/>
      <c r="AE648" s="111"/>
      <c r="AF648" s="111"/>
      <c r="AG648" s="111"/>
      <c r="AH648" s="111"/>
      <c r="AI648" s="111"/>
      <c r="AJ648" s="111"/>
      <c r="AK648" s="111"/>
      <c r="AL648" s="111"/>
      <c r="AM648" s="111"/>
      <c r="AN648" s="111"/>
      <c r="AO648" s="111"/>
      <c r="AP648" s="111"/>
      <c r="AQ648" s="111"/>
      <c r="AR648" s="111"/>
      <c r="AS648" s="111"/>
      <c r="AT648" s="111"/>
      <c r="AU648" s="111"/>
      <c r="AV648" s="105"/>
      <c r="AW648" s="105"/>
      <c r="AX648" s="111"/>
      <c r="BS648" s="98"/>
      <c r="BT648" s="98"/>
    </row>
    <row r="649" spans="1:72">
      <c r="A649" s="102"/>
      <c r="B649" s="102"/>
      <c r="C649" s="103"/>
      <c r="D649" s="103"/>
      <c r="E649" s="102"/>
      <c r="F649" s="102"/>
      <c r="G649" s="102"/>
      <c r="H649" s="102"/>
      <c r="I649" s="102"/>
      <c r="J649" s="103"/>
      <c r="K649" s="111"/>
      <c r="L649" s="111"/>
      <c r="M649" s="111"/>
      <c r="N649" s="111"/>
      <c r="O649" s="111"/>
      <c r="P649" s="111"/>
      <c r="Q649" s="111"/>
      <c r="R649" s="105"/>
      <c r="S649" s="105"/>
      <c r="T649" s="111"/>
      <c r="U649" s="111"/>
      <c r="V649" s="111"/>
      <c r="W649" s="111"/>
      <c r="X649" s="111"/>
      <c r="Y649" s="111"/>
      <c r="Z649" s="111"/>
      <c r="AA649" s="111"/>
      <c r="AB649" s="111"/>
      <c r="AC649" s="111"/>
      <c r="AD649" s="111"/>
      <c r="AE649" s="111"/>
      <c r="AF649" s="111"/>
      <c r="AG649" s="111"/>
      <c r="AH649" s="111"/>
      <c r="AI649" s="111"/>
      <c r="AJ649" s="111"/>
      <c r="AK649" s="111"/>
      <c r="AL649" s="111"/>
      <c r="AM649" s="111"/>
      <c r="AN649" s="111"/>
      <c r="AO649" s="111"/>
      <c r="AP649" s="111"/>
      <c r="AQ649" s="111"/>
      <c r="AR649" s="111"/>
      <c r="AS649" s="111"/>
      <c r="AT649" s="111"/>
      <c r="AU649" s="111"/>
      <c r="AV649" s="105"/>
      <c r="AW649" s="105"/>
      <c r="AX649" s="111"/>
      <c r="BA649" s="98"/>
      <c r="BB649" s="98"/>
      <c r="BC649" s="98"/>
      <c r="BD649" s="98"/>
      <c r="BE649" s="98"/>
      <c r="BF649" s="98"/>
      <c r="BG649" s="98"/>
      <c r="BH649" s="98"/>
      <c r="BI649" s="98"/>
      <c r="BJ649" s="98"/>
      <c r="BK649" s="98"/>
      <c r="BL649" s="98"/>
      <c r="BM649" s="98"/>
      <c r="BN649" s="98"/>
      <c r="BO649" s="98"/>
      <c r="BS649" s="98"/>
      <c r="BT649" s="98"/>
    </row>
    <row r="650" spans="1:72">
      <c r="A650" s="102"/>
      <c r="B650" s="102"/>
      <c r="C650" s="103"/>
      <c r="D650" s="103"/>
      <c r="E650" s="102"/>
      <c r="F650" s="102"/>
      <c r="G650" s="102"/>
      <c r="H650" s="102"/>
      <c r="I650" s="102"/>
      <c r="J650" s="103"/>
      <c r="K650" s="111"/>
      <c r="L650" s="111"/>
      <c r="M650" s="111"/>
      <c r="N650" s="111"/>
      <c r="O650" s="111"/>
      <c r="P650" s="111"/>
      <c r="Q650" s="111"/>
      <c r="R650" s="106"/>
      <c r="S650" s="105"/>
      <c r="T650" s="111"/>
      <c r="U650" s="111"/>
      <c r="V650" s="111"/>
      <c r="W650" s="111"/>
      <c r="X650" s="111"/>
      <c r="Y650" s="111"/>
      <c r="Z650" s="111"/>
      <c r="AA650" s="111"/>
      <c r="AB650" s="111"/>
      <c r="AC650" s="111"/>
      <c r="AD650" s="111"/>
      <c r="AE650" s="111"/>
      <c r="AF650" s="111"/>
      <c r="AG650" s="111"/>
      <c r="AH650" s="111"/>
      <c r="AI650" s="111"/>
      <c r="AJ650" s="111"/>
      <c r="AK650" s="111"/>
      <c r="AL650" s="111"/>
      <c r="AM650" s="111"/>
      <c r="AN650" s="111"/>
      <c r="AO650" s="111"/>
      <c r="AP650" s="111"/>
      <c r="AQ650" s="111"/>
      <c r="AR650" s="111"/>
      <c r="AS650" s="111"/>
      <c r="AT650" s="111"/>
      <c r="AU650" s="111"/>
      <c r="AV650" s="112"/>
      <c r="AW650" s="105"/>
      <c r="AX650" s="111"/>
      <c r="AY650" s="98"/>
      <c r="AZ650" s="98"/>
      <c r="BS650" s="98"/>
      <c r="BT650" s="98"/>
    </row>
    <row r="651" spans="1:72">
      <c r="A651" s="102"/>
      <c r="B651" s="102"/>
      <c r="C651" s="103"/>
      <c r="D651" s="103"/>
      <c r="E651" s="102"/>
      <c r="F651" s="102"/>
      <c r="G651" s="102"/>
      <c r="H651" s="102"/>
      <c r="I651" s="102"/>
      <c r="J651" s="103"/>
      <c r="K651" s="111"/>
      <c r="L651" s="111"/>
      <c r="M651" s="111"/>
      <c r="N651" s="105"/>
      <c r="O651" s="105"/>
      <c r="P651" s="111"/>
      <c r="Q651" s="111"/>
      <c r="R651" s="105"/>
      <c r="S651" s="105"/>
      <c r="T651" s="111"/>
      <c r="U651" s="111"/>
      <c r="V651" s="111"/>
      <c r="W651" s="111"/>
      <c r="X651" s="111"/>
      <c r="Y651" s="111"/>
      <c r="Z651" s="111"/>
      <c r="AA651" s="111"/>
      <c r="AB651" s="111"/>
      <c r="AC651" s="111"/>
      <c r="AD651" s="111"/>
      <c r="AE651" s="111"/>
      <c r="AF651" s="111"/>
      <c r="AG651" s="111"/>
      <c r="AH651" s="111"/>
      <c r="AI651" s="111"/>
      <c r="AJ651" s="111"/>
      <c r="AK651" s="111"/>
      <c r="AL651" s="111"/>
      <c r="AM651" s="111"/>
      <c r="AN651" s="111"/>
      <c r="AO651" s="111"/>
      <c r="AP651" s="111"/>
      <c r="AQ651" s="111"/>
      <c r="AR651" s="111"/>
      <c r="AS651" s="111"/>
      <c r="AT651" s="111"/>
      <c r="AU651" s="111"/>
      <c r="AV651" s="112"/>
      <c r="AW651" s="105"/>
      <c r="AX651" s="111"/>
    </row>
    <row r="652" spans="1:72">
      <c r="A652" s="102"/>
      <c r="B652" s="102"/>
      <c r="C652" s="103"/>
      <c r="D652" s="103"/>
      <c r="E652" s="102"/>
      <c r="F652" s="102"/>
      <c r="G652" s="102"/>
      <c r="H652" s="102"/>
      <c r="I652" s="102"/>
      <c r="J652" s="103"/>
      <c r="K652" s="111"/>
      <c r="L652" s="111"/>
      <c r="M652" s="111"/>
      <c r="N652" s="111"/>
      <c r="O652" s="111"/>
      <c r="P652" s="111"/>
      <c r="Q652" s="111"/>
      <c r="R652" s="105"/>
      <c r="S652" s="105"/>
      <c r="T652" s="111"/>
      <c r="U652" s="111"/>
      <c r="V652" s="111"/>
      <c r="W652" s="111"/>
      <c r="X652" s="111"/>
      <c r="Y652" s="111"/>
      <c r="Z652" s="111"/>
      <c r="AA652" s="111"/>
      <c r="AB652" s="111"/>
      <c r="AC652" s="111"/>
      <c r="AD652" s="111"/>
      <c r="AE652" s="111"/>
      <c r="AF652" s="111"/>
      <c r="AG652" s="111"/>
      <c r="AH652" s="111"/>
      <c r="AI652" s="111"/>
      <c r="AJ652" s="111"/>
      <c r="AK652" s="111"/>
      <c r="AL652" s="111"/>
      <c r="AM652" s="111"/>
      <c r="AN652" s="111"/>
      <c r="AO652" s="111"/>
      <c r="AP652" s="111"/>
      <c r="AQ652" s="111"/>
      <c r="AR652" s="111"/>
      <c r="AS652" s="111"/>
      <c r="AT652" s="111"/>
      <c r="AU652" s="111"/>
      <c r="AV652" s="105"/>
      <c r="AW652" s="105"/>
      <c r="AX652" s="111"/>
      <c r="BS652" s="98"/>
      <c r="BT652" s="98"/>
    </row>
    <row r="653" spans="1:72">
      <c r="A653" s="102"/>
      <c r="B653" s="102"/>
      <c r="C653" s="103"/>
      <c r="D653" s="103"/>
      <c r="E653" s="102"/>
      <c r="F653" s="102"/>
      <c r="G653" s="102"/>
      <c r="H653" s="102"/>
      <c r="I653" s="102"/>
      <c r="J653" s="103"/>
      <c r="K653" s="111"/>
      <c r="L653" s="111"/>
      <c r="M653" s="111"/>
      <c r="N653" s="105"/>
      <c r="O653" s="111"/>
      <c r="P653" s="111"/>
      <c r="Q653" s="111"/>
      <c r="R653" s="106"/>
      <c r="S653" s="105"/>
      <c r="T653" s="111"/>
      <c r="U653" s="111"/>
      <c r="V653" s="111"/>
      <c r="W653" s="111"/>
      <c r="X653" s="111"/>
      <c r="Y653" s="111"/>
      <c r="Z653" s="111"/>
      <c r="AA653" s="111"/>
      <c r="AB653" s="111"/>
      <c r="AC653" s="111"/>
      <c r="AD653" s="111"/>
      <c r="AE653" s="111"/>
      <c r="AF653" s="111"/>
      <c r="AG653" s="111"/>
      <c r="AH653" s="111"/>
      <c r="AI653" s="111"/>
      <c r="AJ653" s="111"/>
      <c r="AK653" s="111"/>
      <c r="AL653" s="111"/>
      <c r="AM653" s="111"/>
      <c r="AN653" s="111"/>
      <c r="AO653" s="111"/>
      <c r="AP653" s="111"/>
      <c r="AQ653" s="111"/>
      <c r="AR653" s="111"/>
      <c r="AS653" s="111"/>
      <c r="AT653" s="111"/>
      <c r="AU653" s="111"/>
      <c r="AV653" s="112"/>
      <c r="AW653" s="105"/>
      <c r="AX653" s="111"/>
      <c r="BS653" s="98"/>
      <c r="BT653" s="98"/>
    </row>
    <row r="654" spans="1:72">
      <c r="A654" s="102"/>
      <c r="B654" s="102"/>
      <c r="C654" s="103"/>
      <c r="D654" s="103"/>
      <c r="E654" s="102"/>
      <c r="F654" s="102"/>
      <c r="G654" s="102"/>
      <c r="H654" s="102"/>
      <c r="I654" s="102"/>
      <c r="J654" s="103"/>
      <c r="K654" s="111"/>
      <c r="L654" s="111"/>
      <c r="M654" s="111"/>
      <c r="N654" s="111"/>
      <c r="O654" s="111"/>
      <c r="P654" s="111"/>
      <c r="Q654" s="111"/>
      <c r="R654" s="106"/>
      <c r="S654" s="105"/>
      <c r="T654" s="111"/>
      <c r="U654" s="111"/>
      <c r="V654" s="111"/>
      <c r="W654" s="111"/>
      <c r="X654" s="111"/>
      <c r="Y654" s="111"/>
      <c r="Z654" s="111"/>
      <c r="AA654" s="111"/>
      <c r="AB654" s="111"/>
      <c r="AC654" s="111"/>
      <c r="AD654" s="111"/>
      <c r="AE654" s="111"/>
      <c r="AF654" s="111"/>
      <c r="AG654" s="111"/>
      <c r="AH654" s="111"/>
      <c r="AI654" s="111"/>
      <c r="AJ654" s="111"/>
      <c r="AK654" s="111"/>
      <c r="AL654" s="111"/>
      <c r="AM654" s="111"/>
      <c r="AN654" s="111"/>
      <c r="AO654" s="111"/>
      <c r="AP654" s="111"/>
      <c r="AQ654" s="111"/>
      <c r="AR654" s="111"/>
      <c r="AS654" s="111"/>
      <c r="AT654" s="111"/>
      <c r="AU654" s="111"/>
      <c r="AV654" s="105"/>
      <c r="AW654" s="105"/>
      <c r="AX654" s="111"/>
      <c r="BS654" s="98"/>
      <c r="BT654" s="98"/>
    </row>
    <row r="655" spans="1:72">
      <c r="A655" s="102"/>
      <c r="B655" s="102"/>
      <c r="C655" s="103"/>
      <c r="D655" s="103"/>
      <c r="E655" s="102"/>
      <c r="F655" s="102"/>
      <c r="G655" s="102"/>
      <c r="H655" s="102"/>
      <c r="I655" s="102"/>
      <c r="J655" s="103"/>
      <c r="K655" s="111"/>
      <c r="L655" s="111"/>
      <c r="M655" s="111"/>
      <c r="N655" s="111"/>
      <c r="O655" s="111"/>
      <c r="P655" s="111"/>
      <c r="Q655" s="111"/>
      <c r="R655" s="106"/>
      <c r="S655" s="105"/>
      <c r="T655" s="111"/>
      <c r="U655" s="111"/>
      <c r="V655" s="111"/>
      <c r="W655" s="111"/>
      <c r="X655" s="111"/>
      <c r="Y655" s="111"/>
      <c r="Z655" s="111"/>
      <c r="AA655" s="111"/>
      <c r="AB655" s="111"/>
      <c r="AC655" s="111"/>
      <c r="AD655" s="111"/>
      <c r="AE655" s="111"/>
      <c r="AF655" s="111"/>
      <c r="AG655" s="111"/>
      <c r="AH655" s="111"/>
      <c r="AI655" s="111"/>
      <c r="AJ655" s="111"/>
      <c r="AK655" s="111"/>
      <c r="AL655" s="111"/>
      <c r="AM655" s="111"/>
      <c r="AN655" s="111"/>
      <c r="AO655" s="111"/>
      <c r="AP655" s="111"/>
      <c r="AQ655" s="111"/>
      <c r="AR655" s="111"/>
      <c r="AS655" s="111"/>
      <c r="AT655" s="111"/>
      <c r="AU655" s="111"/>
      <c r="AV655" s="105"/>
      <c r="AW655" s="105"/>
      <c r="AX655" s="111"/>
      <c r="BS655" s="98"/>
      <c r="BT655" s="98"/>
    </row>
    <row r="656" spans="1:72">
      <c r="A656" s="102"/>
      <c r="B656" s="102"/>
      <c r="C656" s="103"/>
      <c r="D656" s="103"/>
      <c r="E656" s="102"/>
      <c r="F656" s="102"/>
      <c r="G656" s="102"/>
      <c r="H656" s="102"/>
      <c r="I656" s="102"/>
      <c r="J656" s="103"/>
      <c r="K656" s="111"/>
      <c r="L656" s="111"/>
      <c r="M656" s="111"/>
      <c r="N656" s="105"/>
      <c r="O656" s="105"/>
      <c r="P656" s="111"/>
      <c r="Q656" s="111"/>
      <c r="R656" s="105"/>
      <c r="S656" s="106"/>
      <c r="T656" s="111"/>
      <c r="U656" s="111"/>
      <c r="V656" s="111"/>
      <c r="W656" s="111"/>
      <c r="X656" s="111"/>
      <c r="Y656" s="111"/>
      <c r="Z656" s="111"/>
      <c r="AA656" s="111"/>
      <c r="AB656" s="111"/>
      <c r="AC656" s="111"/>
      <c r="AD656" s="111"/>
      <c r="AE656" s="111"/>
      <c r="AF656" s="111"/>
      <c r="AG656" s="111"/>
      <c r="AH656" s="111"/>
      <c r="AI656" s="111"/>
      <c r="AJ656" s="111"/>
      <c r="AK656" s="111"/>
      <c r="AL656" s="111"/>
      <c r="AM656" s="111"/>
      <c r="AN656" s="111"/>
      <c r="AO656" s="111"/>
      <c r="AP656" s="111"/>
      <c r="AQ656" s="111"/>
      <c r="AR656" s="111"/>
      <c r="AS656" s="111"/>
      <c r="AT656" s="111"/>
      <c r="AU656" s="111"/>
      <c r="AV656" s="105"/>
      <c r="AW656" s="105"/>
      <c r="AX656" s="111"/>
      <c r="AY656" s="98"/>
      <c r="AZ656" s="98"/>
      <c r="BS656" s="98"/>
      <c r="BT656" s="98"/>
    </row>
    <row r="657" spans="1:72">
      <c r="A657" s="102"/>
      <c r="B657" s="102"/>
      <c r="C657" s="103"/>
      <c r="D657" s="103"/>
      <c r="E657" s="102"/>
      <c r="F657" s="102"/>
      <c r="G657" s="102"/>
      <c r="H657" s="102"/>
      <c r="I657" s="102"/>
      <c r="J657" s="103"/>
      <c r="K657" s="111"/>
      <c r="L657" s="111"/>
      <c r="M657" s="111"/>
      <c r="N657" s="111"/>
      <c r="O657" s="111"/>
      <c r="P657" s="111"/>
      <c r="Q657" s="111"/>
      <c r="R657" s="105"/>
      <c r="S657" s="105"/>
      <c r="T657" s="111"/>
      <c r="U657" s="111"/>
      <c r="V657" s="111"/>
      <c r="W657" s="111"/>
      <c r="X657" s="111"/>
      <c r="Y657" s="111"/>
      <c r="Z657" s="111"/>
      <c r="AA657" s="111"/>
      <c r="AB657" s="111"/>
      <c r="AC657" s="111"/>
      <c r="AD657" s="111"/>
      <c r="AE657" s="111"/>
      <c r="AF657" s="111"/>
      <c r="AG657" s="111"/>
      <c r="AH657" s="111"/>
      <c r="AI657" s="111"/>
      <c r="AJ657" s="111"/>
      <c r="AK657" s="111"/>
      <c r="AL657" s="111"/>
      <c r="AM657" s="111"/>
      <c r="AN657" s="111"/>
      <c r="AO657" s="111"/>
      <c r="AP657" s="111"/>
      <c r="AQ657" s="111"/>
      <c r="AR657" s="111"/>
      <c r="AS657" s="111"/>
      <c r="AT657" s="111"/>
      <c r="AU657" s="111"/>
      <c r="AV657" s="112"/>
      <c r="AW657" s="105"/>
      <c r="AX657" s="111"/>
      <c r="BS657" s="98"/>
      <c r="BT657" s="98"/>
    </row>
    <row r="658" spans="1:72">
      <c r="A658" s="102"/>
      <c r="B658" s="102"/>
      <c r="C658" s="103"/>
      <c r="D658" s="103"/>
      <c r="E658" s="102"/>
      <c r="F658" s="102"/>
      <c r="G658" s="102"/>
      <c r="H658" s="102"/>
      <c r="I658" s="102"/>
      <c r="J658" s="103"/>
      <c r="K658" s="111"/>
      <c r="L658" s="111"/>
      <c r="M658" s="111"/>
      <c r="N658" s="111"/>
      <c r="O658" s="111"/>
      <c r="P658" s="111"/>
      <c r="Q658" s="111"/>
      <c r="R658" s="106"/>
      <c r="S658" s="105"/>
      <c r="T658" s="111"/>
      <c r="U658" s="111"/>
      <c r="V658" s="111"/>
      <c r="W658" s="111"/>
      <c r="X658" s="111"/>
      <c r="Y658" s="111"/>
      <c r="Z658" s="111"/>
      <c r="AA658" s="111"/>
      <c r="AB658" s="111"/>
      <c r="AC658" s="111"/>
      <c r="AD658" s="111"/>
      <c r="AE658" s="111"/>
      <c r="AF658" s="111"/>
      <c r="AG658" s="111"/>
      <c r="AH658" s="111"/>
      <c r="AI658" s="111"/>
      <c r="AJ658" s="111"/>
      <c r="AK658" s="111"/>
      <c r="AL658" s="111"/>
      <c r="AM658" s="111"/>
      <c r="AN658" s="111"/>
      <c r="AO658" s="111"/>
      <c r="AP658" s="111"/>
      <c r="AQ658" s="111"/>
      <c r="AR658" s="111"/>
      <c r="AS658" s="111"/>
      <c r="AT658" s="111"/>
      <c r="AU658" s="111"/>
      <c r="AV658" s="105"/>
      <c r="AW658" s="105"/>
      <c r="AX658" s="111"/>
      <c r="BA658" s="98"/>
      <c r="BB658" s="98"/>
      <c r="BC658" s="98"/>
      <c r="BD658" s="98"/>
      <c r="BF658" s="98"/>
      <c r="BG658" s="98"/>
      <c r="BH658" s="98"/>
      <c r="BI658" s="98"/>
      <c r="BJ658" s="98"/>
      <c r="BK658" s="98"/>
      <c r="BL658" s="98"/>
      <c r="BM658" s="98"/>
      <c r="BN658" s="98"/>
      <c r="BO658" s="98"/>
      <c r="BS658" s="98"/>
      <c r="BT658" s="98"/>
    </row>
    <row r="659" spans="1:72">
      <c r="A659" s="102"/>
      <c r="B659" s="102"/>
      <c r="C659" s="103"/>
      <c r="D659" s="103"/>
      <c r="E659" s="102"/>
      <c r="F659" s="102"/>
      <c r="G659" s="102"/>
      <c r="H659" s="102"/>
      <c r="I659" s="102"/>
      <c r="J659" s="103"/>
      <c r="K659" s="111"/>
      <c r="L659" s="111"/>
      <c r="M659" s="111"/>
      <c r="N659" s="111"/>
      <c r="O659" s="111"/>
      <c r="P659" s="111"/>
      <c r="Q659" s="111"/>
      <c r="R659" s="106"/>
      <c r="S659" s="105"/>
      <c r="T659" s="111"/>
      <c r="U659" s="111"/>
      <c r="V659" s="111"/>
      <c r="W659" s="111"/>
      <c r="X659" s="111"/>
      <c r="Y659" s="111"/>
      <c r="Z659" s="111"/>
      <c r="AA659" s="111"/>
      <c r="AB659" s="111"/>
      <c r="AC659" s="111"/>
      <c r="AD659" s="111"/>
      <c r="AE659" s="111"/>
      <c r="AF659" s="111"/>
      <c r="AG659" s="111"/>
      <c r="AH659" s="111"/>
      <c r="AI659" s="111"/>
      <c r="AJ659" s="111"/>
      <c r="AK659" s="111"/>
      <c r="AL659" s="111"/>
      <c r="AM659" s="111"/>
      <c r="AN659" s="111"/>
      <c r="AO659" s="111"/>
      <c r="AP659" s="111"/>
      <c r="AQ659" s="111"/>
      <c r="AR659" s="111"/>
      <c r="AS659" s="111"/>
      <c r="AT659" s="111"/>
      <c r="AU659" s="111"/>
      <c r="AV659" s="105"/>
      <c r="AW659" s="105"/>
      <c r="AX659" s="111"/>
      <c r="BA659" s="98"/>
      <c r="BB659" s="98"/>
      <c r="BC659" s="98"/>
      <c r="BD659" s="98"/>
      <c r="BE659" s="98"/>
      <c r="BF659" s="98"/>
      <c r="BG659" s="98"/>
      <c r="BH659" s="98"/>
      <c r="BI659" s="98"/>
      <c r="BJ659" s="98"/>
      <c r="BK659" s="98"/>
      <c r="BL659" s="98"/>
      <c r="BM659" s="98"/>
      <c r="BN659" s="98"/>
      <c r="BO659" s="98"/>
    </row>
    <row r="660" spans="1:72">
      <c r="A660" s="102"/>
      <c r="B660" s="102"/>
      <c r="C660" s="103"/>
      <c r="D660" s="103"/>
      <c r="E660" s="102"/>
      <c r="F660" s="102"/>
      <c r="G660" s="102"/>
      <c r="H660" s="102"/>
      <c r="I660" s="102"/>
      <c r="J660" s="103"/>
      <c r="K660" s="111"/>
      <c r="L660" s="111"/>
      <c r="M660" s="111"/>
      <c r="N660" s="105"/>
      <c r="O660" s="111"/>
      <c r="P660" s="111"/>
      <c r="Q660" s="111"/>
      <c r="R660" s="106"/>
      <c r="S660" s="105"/>
      <c r="T660" s="111"/>
      <c r="U660" s="111"/>
      <c r="V660" s="111"/>
      <c r="W660" s="111"/>
      <c r="X660" s="111"/>
      <c r="Y660" s="111"/>
      <c r="Z660" s="111"/>
      <c r="AA660" s="111"/>
      <c r="AB660" s="111"/>
      <c r="AC660" s="111"/>
      <c r="AD660" s="111"/>
      <c r="AE660" s="111"/>
      <c r="AF660" s="111"/>
      <c r="AG660" s="111"/>
      <c r="AH660" s="111"/>
      <c r="AI660" s="111"/>
      <c r="AJ660" s="111"/>
      <c r="AK660" s="111"/>
      <c r="AL660" s="111"/>
      <c r="AM660" s="111"/>
      <c r="AN660" s="111"/>
      <c r="AO660" s="111"/>
      <c r="AP660" s="111"/>
      <c r="AQ660" s="111"/>
      <c r="AR660" s="111"/>
      <c r="AS660" s="111"/>
      <c r="AT660" s="111"/>
      <c r="AU660" s="111"/>
      <c r="AV660" s="105"/>
      <c r="AW660" s="105"/>
      <c r="AX660" s="111"/>
      <c r="AY660" s="98"/>
      <c r="AZ660" s="98"/>
      <c r="BS660" s="98"/>
      <c r="BT660" s="98"/>
    </row>
    <row r="661" spans="1:72">
      <c r="A661" s="102"/>
      <c r="B661" s="102"/>
      <c r="C661" s="103"/>
      <c r="D661" s="103"/>
      <c r="E661" s="102"/>
      <c r="F661" s="102"/>
      <c r="G661" s="102"/>
      <c r="H661" s="102"/>
      <c r="I661" s="102"/>
      <c r="J661" s="103"/>
      <c r="K661" s="111"/>
      <c r="L661" s="111"/>
      <c r="M661" s="111"/>
      <c r="N661" s="105"/>
      <c r="O661" s="105"/>
      <c r="P661" s="105"/>
      <c r="Q661" s="111"/>
      <c r="R661" s="105"/>
      <c r="S661" s="105"/>
      <c r="T661" s="111"/>
      <c r="U661" s="111"/>
      <c r="V661" s="111"/>
      <c r="W661" s="111"/>
      <c r="X661" s="111"/>
      <c r="Y661" s="111"/>
      <c r="Z661" s="111"/>
      <c r="AA661" s="111"/>
      <c r="AB661" s="111"/>
      <c r="AC661" s="111"/>
      <c r="AD661" s="111"/>
      <c r="AE661" s="111"/>
      <c r="AF661" s="111"/>
      <c r="AG661" s="111"/>
      <c r="AH661" s="111"/>
      <c r="AI661" s="111"/>
      <c r="AJ661" s="111"/>
      <c r="AK661" s="111"/>
      <c r="AL661" s="111"/>
      <c r="AM661" s="111"/>
      <c r="AN661" s="111"/>
      <c r="AO661" s="111"/>
      <c r="AP661" s="111"/>
      <c r="AQ661" s="111"/>
      <c r="AR661" s="111"/>
      <c r="AS661" s="111"/>
      <c r="AT661" s="111"/>
      <c r="AU661" s="111"/>
      <c r="AV661" s="112"/>
      <c r="AW661" s="105"/>
      <c r="AX661" s="111"/>
      <c r="AY661" s="98"/>
      <c r="AZ661" s="98"/>
      <c r="BS661" s="98"/>
      <c r="BT661" s="98"/>
    </row>
    <row r="662" spans="1:72">
      <c r="A662" s="102"/>
      <c r="B662" s="102"/>
      <c r="C662" s="103"/>
      <c r="D662" s="103"/>
      <c r="E662" s="102"/>
      <c r="F662" s="102"/>
      <c r="G662" s="102"/>
      <c r="H662" s="102"/>
      <c r="I662" s="102"/>
      <c r="J662" s="103"/>
      <c r="K662" s="111"/>
      <c r="L662" s="111"/>
      <c r="M662" s="111"/>
      <c r="N662" s="111"/>
      <c r="O662" s="111"/>
      <c r="P662" s="111"/>
      <c r="Q662" s="111"/>
      <c r="R662" s="106"/>
      <c r="S662" s="105"/>
      <c r="T662" s="111"/>
      <c r="U662" s="111"/>
      <c r="V662" s="111"/>
      <c r="W662" s="111"/>
      <c r="X662" s="111"/>
      <c r="Y662" s="111"/>
      <c r="Z662" s="111"/>
      <c r="AA662" s="111"/>
      <c r="AB662" s="111"/>
      <c r="AC662" s="111"/>
      <c r="AD662" s="111"/>
      <c r="AE662" s="111"/>
      <c r="AF662" s="111"/>
      <c r="AG662" s="111"/>
      <c r="AH662" s="111"/>
      <c r="AI662" s="111"/>
      <c r="AJ662" s="111"/>
      <c r="AK662" s="111"/>
      <c r="AL662" s="111"/>
      <c r="AM662" s="111"/>
      <c r="AN662" s="111"/>
      <c r="AO662" s="111"/>
      <c r="AP662" s="111"/>
      <c r="AQ662" s="111"/>
      <c r="AR662" s="111"/>
      <c r="AS662" s="111"/>
      <c r="AT662" s="111"/>
      <c r="AU662" s="111"/>
      <c r="AV662" s="105"/>
      <c r="AW662" s="105"/>
      <c r="AX662" s="111"/>
      <c r="BS662" s="98"/>
      <c r="BT662" s="98"/>
    </row>
    <row r="663" spans="1:72">
      <c r="A663" s="102"/>
      <c r="B663" s="102"/>
      <c r="C663" s="103"/>
      <c r="D663" s="103"/>
      <c r="E663" s="102"/>
      <c r="F663" s="102"/>
      <c r="G663" s="102"/>
      <c r="H663" s="102"/>
      <c r="I663" s="102"/>
      <c r="J663" s="103"/>
      <c r="K663" s="111"/>
      <c r="L663" s="111"/>
      <c r="M663" s="111"/>
      <c r="N663" s="111"/>
      <c r="O663" s="111"/>
      <c r="P663" s="111"/>
      <c r="Q663" s="111"/>
      <c r="R663" s="105"/>
      <c r="S663" s="105"/>
      <c r="T663" s="111"/>
      <c r="U663" s="111"/>
      <c r="V663" s="111"/>
      <c r="W663" s="111"/>
      <c r="X663" s="111"/>
      <c r="Y663" s="111"/>
      <c r="Z663" s="111"/>
      <c r="AA663" s="111"/>
      <c r="AB663" s="111"/>
      <c r="AC663" s="111"/>
      <c r="AD663" s="111"/>
      <c r="AE663" s="111"/>
      <c r="AF663" s="111"/>
      <c r="AG663" s="111"/>
      <c r="AH663" s="111"/>
      <c r="AI663" s="111"/>
      <c r="AJ663" s="111"/>
      <c r="AK663" s="111"/>
      <c r="AL663" s="111"/>
      <c r="AM663" s="111"/>
      <c r="AN663" s="111"/>
      <c r="AO663" s="111"/>
      <c r="AP663" s="111"/>
      <c r="AQ663" s="111"/>
      <c r="AR663" s="111"/>
      <c r="AS663" s="111"/>
      <c r="AT663" s="111"/>
      <c r="AU663" s="111"/>
      <c r="AV663" s="105"/>
      <c r="AW663" s="105"/>
      <c r="AX663" s="111"/>
      <c r="BS663" s="98"/>
      <c r="BT663" s="98"/>
    </row>
    <row r="664" spans="1:72">
      <c r="A664" s="102"/>
      <c r="B664" s="102"/>
      <c r="C664" s="103"/>
      <c r="D664" s="103"/>
      <c r="E664" s="102"/>
      <c r="F664" s="102"/>
      <c r="G664" s="102"/>
      <c r="H664" s="102"/>
      <c r="I664" s="102"/>
      <c r="J664" s="103"/>
      <c r="K664" s="111"/>
      <c r="L664" s="111"/>
      <c r="M664" s="111"/>
      <c r="N664" s="105"/>
      <c r="O664" s="105"/>
      <c r="P664" s="111"/>
      <c r="Q664" s="111"/>
      <c r="R664" s="106"/>
      <c r="S664" s="105"/>
      <c r="T664" s="111"/>
      <c r="U664" s="111"/>
      <c r="V664" s="111"/>
      <c r="W664" s="111"/>
      <c r="X664" s="111"/>
      <c r="Y664" s="111"/>
      <c r="Z664" s="111"/>
      <c r="AA664" s="111"/>
      <c r="AB664" s="111"/>
      <c r="AC664" s="111"/>
      <c r="AD664" s="111"/>
      <c r="AE664" s="111"/>
      <c r="AF664" s="111"/>
      <c r="AG664" s="111"/>
      <c r="AH664" s="111"/>
      <c r="AI664" s="111"/>
      <c r="AJ664" s="111"/>
      <c r="AK664" s="111"/>
      <c r="AL664" s="111"/>
      <c r="AM664" s="111"/>
      <c r="AN664" s="111"/>
      <c r="AO664" s="111"/>
      <c r="AP664" s="111"/>
      <c r="AQ664" s="111"/>
      <c r="AR664" s="111"/>
      <c r="AS664" s="111"/>
      <c r="AT664" s="111"/>
      <c r="AU664" s="111"/>
      <c r="AV664" s="105"/>
      <c r="AW664" s="105"/>
      <c r="AX664" s="111"/>
    </row>
    <row r="665" spans="1:72">
      <c r="A665" s="102"/>
      <c r="B665" s="102"/>
      <c r="C665" s="103"/>
      <c r="D665" s="103"/>
      <c r="E665" s="102"/>
      <c r="F665" s="102"/>
      <c r="G665" s="102"/>
      <c r="H665" s="102"/>
      <c r="I665" s="102"/>
      <c r="J665" s="103"/>
      <c r="K665" s="111"/>
      <c r="L665" s="111"/>
      <c r="M665" s="111"/>
      <c r="N665" s="105"/>
      <c r="O665" s="105"/>
      <c r="P665" s="105"/>
      <c r="Q665" s="111"/>
      <c r="R665" s="105"/>
      <c r="S665" s="105"/>
      <c r="T665" s="111"/>
      <c r="U665" s="111"/>
      <c r="V665" s="111"/>
      <c r="W665" s="105"/>
      <c r="X665" s="111"/>
      <c r="Y665" s="111"/>
      <c r="Z665" s="111"/>
      <c r="AA665" s="111"/>
      <c r="AB665" s="111"/>
      <c r="AC665" s="111"/>
      <c r="AD665" s="105"/>
      <c r="AE665" s="111"/>
      <c r="AF665" s="111"/>
      <c r="AG665" s="111"/>
      <c r="AH665" s="111"/>
      <c r="AI665" s="111"/>
      <c r="AJ665" s="111"/>
      <c r="AK665" s="111"/>
      <c r="AL665" s="111"/>
      <c r="AM665" s="111"/>
      <c r="AN665" s="111"/>
      <c r="AO665" s="111"/>
      <c r="AP665" s="111"/>
      <c r="AQ665" s="111"/>
      <c r="AR665" s="111"/>
      <c r="AS665" s="111"/>
      <c r="AT665" s="111"/>
      <c r="AU665" s="111"/>
      <c r="AV665" s="105"/>
      <c r="AW665" s="105"/>
      <c r="AX665" s="111"/>
    </row>
    <row r="666" spans="1:72">
      <c r="A666" s="102"/>
      <c r="B666" s="102"/>
      <c r="C666" s="103"/>
      <c r="D666" s="103"/>
      <c r="E666" s="102"/>
      <c r="F666" s="102"/>
      <c r="G666" s="102"/>
      <c r="H666" s="102"/>
      <c r="I666" s="102"/>
      <c r="J666" s="103"/>
      <c r="K666" s="111"/>
      <c r="L666" s="111"/>
      <c r="M666" s="111"/>
      <c r="N666" s="111"/>
      <c r="O666" s="111"/>
      <c r="P666" s="111"/>
      <c r="Q666" s="111"/>
      <c r="R666" s="106"/>
      <c r="S666" s="105"/>
      <c r="T666" s="111"/>
      <c r="U666" s="111"/>
      <c r="V666" s="111"/>
      <c r="W666" s="111"/>
      <c r="X666" s="111"/>
      <c r="Y666" s="111"/>
      <c r="Z666" s="111"/>
      <c r="AA666" s="111"/>
      <c r="AB666" s="111"/>
      <c r="AC666" s="111"/>
      <c r="AD666" s="111"/>
      <c r="AE666" s="111"/>
      <c r="AF666" s="111"/>
      <c r="AG666" s="111"/>
      <c r="AH666" s="111"/>
      <c r="AI666" s="111"/>
      <c r="AJ666" s="111"/>
      <c r="AK666" s="111"/>
      <c r="AL666" s="111"/>
      <c r="AM666" s="111"/>
      <c r="AN666" s="111"/>
      <c r="AO666" s="111"/>
      <c r="AP666" s="111"/>
      <c r="AQ666" s="111"/>
      <c r="AR666" s="111"/>
      <c r="AS666" s="111"/>
      <c r="AT666" s="111"/>
      <c r="AU666" s="111"/>
      <c r="AV666" s="105"/>
      <c r="AW666" s="105"/>
      <c r="AX666" s="111"/>
      <c r="BS666" s="98"/>
      <c r="BT666" s="98"/>
    </row>
    <row r="667" spans="1:72">
      <c r="A667" s="102"/>
      <c r="B667" s="102"/>
      <c r="C667" s="103"/>
      <c r="D667" s="103"/>
      <c r="E667" s="102"/>
      <c r="F667" s="102"/>
      <c r="G667" s="102"/>
      <c r="H667" s="102"/>
      <c r="I667" s="102"/>
      <c r="J667" s="103"/>
      <c r="K667" s="111"/>
      <c r="L667" s="111"/>
      <c r="M667" s="111"/>
      <c r="N667" s="111"/>
      <c r="O667" s="111"/>
      <c r="P667" s="111"/>
      <c r="Q667" s="111"/>
      <c r="R667" s="106"/>
      <c r="S667" s="105"/>
      <c r="T667" s="111"/>
      <c r="U667" s="111"/>
      <c r="V667" s="111"/>
      <c r="W667" s="111"/>
      <c r="X667" s="111"/>
      <c r="Y667" s="111"/>
      <c r="Z667" s="111"/>
      <c r="AA667" s="111"/>
      <c r="AB667" s="111"/>
      <c r="AC667" s="111"/>
      <c r="AD667" s="111"/>
      <c r="AE667" s="111"/>
      <c r="AF667" s="111"/>
      <c r="AG667" s="111"/>
      <c r="AH667" s="111"/>
      <c r="AI667" s="111"/>
      <c r="AJ667" s="111"/>
      <c r="AK667" s="111"/>
      <c r="AL667" s="111"/>
      <c r="AM667" s="111"/>
      <c r="AN667" s="111"/>
      <c r="AO667" s="111"/>
      <c r="AP667" s="111"/>
      <c r="AQ667" s="111"/>
      <c r="AR667" s="111"/>
      <c r="AS667" s="111"/>
      <c r="AT667" s="111"/>
      <c r="AU667" s="111"/>
      <c r="AV667" s="112"/>
      <c r="AW667" s="105"/>
      <c r="AX667" s="111"/>
      <c r="AY667" s="98"/>
      <c r="AZ667" s="98"/>
    </row>
    <row r="668" spans="1:72">
      <c r="A668" s="102"/>
      <c r="B668" s="102"/>
      <c r="C668" s="103"/>
      <c r="D668" s="103"/>
      <c r="E668" s="102"/>
      <c r="F668" s="102"/>
      <c r="G668" s="102"/>
      <c r="H668" s="102"/>
      <c r="I668" s="102"/>
      <c r="J668" s="103"/>
      <c r="K668" s="111"/>
      <c r="L668" s="111"/>
      <c r="M668" s="111"/>
      <c r="N668" s="105"/>
      <c r="O668" s="111"/>
      <c r="P668" s="111"/>
      <c r="Q668" s="111"/>
      <c r="R668" s="106"/>
      <c r="S668" s="105"/>
      <c r="T668" s="111"/>
      <c r="U668" s="111"/>
      <c r="V668" s="111"/>
      <c r="W668" s="111"/>
      <c r="X668" s="111"/>
      <c r="Y668" s="111"/>
      <c r="Z668" s="111"/>
      <c r="AA668" s="111"/>
      <c r="AB668" s="111"/>
      <c r="AC668" s="111"/>
      <c r="AD668" s="111"/>
      <c r="AE668" s="111"/>
      <c r="AF668" s="111"/>
      <c r="AG668" s="111"/>
      <c r="AH668" s="111"/>
      <c r="AI668" s="111"/>
      <c r="AJ668" s="111"/>
      <c r="AK668" s="111"/>
      <c r="AL668" s="111"/>
      <c r="AM668" s="111"/>
      <c r="AN668" s="111"/>
      <c r="AO668" s="111"/>
      <c r="AP668" s="111"/>
      <c r="AQ668" s="111"/>
      <c r="AR668" s="111"/>
      <c r="AS668" s="111"/>
      <c r="AT668" s="111"/>
      <c r="AU668" s="111"/>
      <c r="AV668" s="105"/>
      <c r="AW668" s="105"/>
      <c r="AX668" s="111"/>
    </row>
    <row r="669" spans="1:72">
      <c r="A669" s="102"/>
      <c r="B669" s="102"/>
      <c r="C669" s="103"/>
      <c r="D669" s="103"/>
      <c r="E669" s="102"/>
      <c r="F669" s="102"/>
      <c r="G669" s="102"/>
      <c r="H669" s="102"/>
      <c r="I669" s="102"/>
      <c r="J669" s="103"/>
      <c r="K669" s="111"/>
      <c r="L669" s="111"/>
      <c r="M669" s="111"/>
      <c r="N669" s="111"/>
      <c r="O669" s="111"/>
      <c r="P669" s="111"/>
      <c r="Q669" s="111"/>
      <c r="R669" s="105"/>
      <c r="S669" s="105"/>
      <c r="T669" s="111"/>
      <c r="U669" s="111"/>
      <c r="V669" s="111"/>
      <c r="W669" s="111"/>
      <c r="X669" s="111"/>
      <c r="Y669" s="111"/>
      <c r="Z669" s="111"/>
      <c r="AA669" s="111"/>
      <c r="AB669" s="111"/>
      <c r="AC669" s="111"/>
      <c r="AD669" s="111"/>
      <c r="AE669" s="111"/>
      <c r="AF669" s="111"/>
      <c r="AG669" s="111"/>
      <c r="AH669" s="111"/>
      <c r="AI669" s="111"/>
      <c r="AJ669" s="111"/>
      <c r="AK669" s="111"/>
      <c r="AL669" s="111"/>
      <c r="AM669" s="111"/>
      <c r="AN669" s="111"/>
      <c r="AO669" s="111"/>
      <c r="AP669" s="111"/>
      <c r="AQ669" s="111"/>
      <c r="AR669" s="111"/>
      <c r="AS669" s="111"/>
      <c r="AT669" s="111"/>
      <c r="AU669" s="111"/>
      <c r="AV669" s="105"/>
      <c r="AW669" s="105"/>
      <c r="AX669" s="111"/>
      <c r="BA669" s="98"/>
      <c r="BB669" s="98"/>
      <c r="BC669" s="98"/>
      <c r="BD669" s="98"/>
      <c r="BE669" s="98"/>
      <c r="BF669" s="98"/>
      <c r="BG669" s="98"/>
      <c r="BH669" s="98"/>
      <c r="BI669" s="98"/>
      <c r="BJ669" s="98"/>
      <c r="BK669" s="98"/>
      <c r="BL669" s="98"/>
      <c r="BM669" s="98"/>
      <c r="BN669" s="98"/>
      <c r="BO669" s="98"/>
      <c r="BS669" s="98"/>
      <c r="BT669" s="98"/>
    </row>
    <row r="670" spans="1:72">
      <c r="A670" s="102"/>
      <c r="B670" s="102"/>
      <c r="C670" s="103"/>
      <c r="D670" s="103"/>
      <c r="E670" s="102"/>
      <c r="F670" s="102"/>
      <c r="G670" s="102"/>
      <c r="H670" s="102"/>
      <c r="I670" s="102"/>
      <c r="J670" s="103"/>
      <c r="K670" s="111"/>
      <c r="L670" s="111"/>
      <c r="M670" s="111"/>
      <c r="N670" s="111"/>
      <c r="O670" s="111"/>
      <c r="P670" s="111"/>
      <c r="Q670" s="111"/>
      <c r="R670" s="106"/>
      <c r="S670" s="105"/>
      <c r="T670" s="111"/>
      <c r="U670" s="111"/>
      <c r="V670" s="111"/>
      <c r="W670" s="111"/>
      <c r="X670" s="111"/>
      <c r="Y670" s="111"/>
      <c r="Z670" s="111"/>
      <c r="AA670" s="111"/>
      <c r="AB670" s="111"/>
      <c r="AC670" s="111"/>
      <c r="AD670" s="111"/>
      <c r="AE670" s="111"/>
      <c r="AF670" s="111"/>
      <c r="AG670" s="111"/>
      <c r="AH670" s="111"/>
      <c r="AI670" s="111"/>
      <c r="AJ670" s="111"/>
      <c r="AK670" s="111"/>
      <c r="AL670" s="111"/>
      <c r="AM670" s="111"/>
      <c r="AN670" s="111"/>
      <c r="AO670" s="111"/>
      <c r="AP670" s="111"/>
      <c r="AQ670" s="111"/>
      <c r="AR670" s="111"/>
      <c r="AS670" s="111"/>
      <c r="AT670" s="111"/>
      <c r="AU670" s="111"/>
      <c r="AV670" s="105"/>
      <c r="AW670" s="105"/>
      <c r="AX670" s="111"/>
      <c r="BS670" s="98"/>
      <c r="BT670" s="98"/>
    </row>
    <row r="671" spans="1:72">
      <c r="A671" s="102"/>
      <c r="B671" s="102"/>
      <c r="C671" s="103"/>
      <c r="D671" s="103"/>
      <c r="E671" s="102"/>
      <c r="F671" s="102"/>
      <c r="G671" s="102"/>
      <c r="H671" s="102"/>
      <c r="I671" s="102"/>
      <c r="J671" s="103"/>
      <c r="K671" s="111"/>
      <c r="L671" s="111"/>
      <c r="M671" s="111"/>
      <c r="N671" s="111"/>
      <c r="O671" s="111"/>
      <c r="P671" s="111"/>
      <c r="Q671" s="111"/>
      <c r="R671" s="106"/>
      <c r="S671" s="106"/>
      <c r="T671" s="111"/>
      <c r="U671" s="111"/>
      <c r="V671" s="111"/>
      <c r="W671" s="111"/>
      <c r="X671" s="111"/>
      <c r="Y671" s="111"/>
      <c r="Z671" s="111"/>
      <c r="AA671" s="111"/>
      <c r="AB671" s="111"/>
      <c r="AC671" s="111"/>
      <c r="AD671" s="105"/>
      <c r="AE671" s="111"/>
      <c r="AF671" s="111"/>
      <c r="AG671" s="111"/>
      <c r="AH671" s="111"/>
      <c r="AI671" s="111"/>
      <c r="AJ671" s="111"/>
      <c r="AK671" s="111"/>
      <c r="AL671" s="111"/>
      <c r="AM671" s="111"/>
      <c r="AN671" s="111"/>
      <c r="AO671" s="111"/>
      <c r="AP671" s="111"/>
      <c r="AQ671" s="105"/>
      <c r="AR671" s="105"/>
      <c r="AS671" s="105"/>
      <c r="AT671" s="105"/>
      <c r="AU671" s="105"/>
      <c r="AV671" s="112"/>
      <c r="AW671" s="105"/>
      <c r="AX671" s="111"/>
      <c r="BA671" s="98"/>
      <c r="BB671" s="98"/>
      <c r="BC671" s="98"/>
      <c r="BD671" s="98"/>
      <c r="BE671" s="98"/>
      <c r="BF671" s="98"/>
      <c r="BG671" s="98"/>
      <c r="BH671" s="98"/>
      <c r="BI671" s="98"/>
      <c r="BJ671" s="98"/>
      <c r="BK671" s="98"/>
      <c r="BL671" s="98"/>
      <c r="BM671" s="98"/>
      <c r="BN671" s="98"/>
      <c r="BO671" s="98"/>
      <c r="BS671" s="98"/>
      <c r="BT671" s="98"/>
    </row>
    <row r="672" spans="1:72">
      <c r="A672" s="102"/>
      <c r="B672" s="102"/>
      <c r="C672" s="103"/>
      <c r="D672" s="103"/>
      <c r="E672" s="102"/>
      <c r="F672" s="102"/>
      <c r="G672" s="102"/>
      <c r="H672" s="102"/>
      <c r="I672" s="102"/>
      <c r="J672" s="103"/>
      <c r="K672" s="111"/>
      <c r="L672" s="111"/>
      <c r="M672" s="111"/>
      <c r="N672" s="105"/>
      <c r="O672" s="105"/>
      <c r="P672" s="105"/>
      <c r="Q672" s="111"/>
      <c r="R672" s="106"/>
      <c r="S672" s="106"/>
      <c r="T672" s="111"/>
      <c r="U672" s="111"/>
      <c r="V672" s="111"/>
      <c r="W672" s="105"/>
      <c r="X672" s="111"/>
      <c r="Y672" s="111"/>
      <c r="Z672" s="111"/>
      <c r="AA672" s="111"/>
      <c r="AB672" s="111"/>
      <c r="AC672" s="111"/>
      <c r="AD672" s="105"/>
      <c r="AE672" s="111"/>
      <c r="AF672" s="111"/>
      <c r="AG672" s="111"/>
      <c r="AH672" s="111"/>
      <c r="AI672" s="111"/>
      <c r="AJ672" s="111"/>
      <c r="AK672" s="111"/>
      <c r="AL672" s="111"/>
      <c r="AM672" s="111"/>
      <c r="AN672" s="111"/>
      <c r="AO672" s="111"/>
      <c r="AP672" s="111"/>
      <c r="AQ672" s="111"/>
      <c r="AR672" s="111"/>
      <c r="AS672" s="111"/>
      <c r="AT672" s="111"/>
      <c r="AU672" s="111"/>
      <c r="AV672" s="112"/>
      <c r="AW672" s="112"/>
      <c r="AX672" s="111"/>
      <c r="BA672" s="98"/>
      <c r="BB672" s="98"/>
      <c r="BC672" s="98"/>
      <c r="BD672" s="98"/>
      <c r="BF672" s="98"/>
      <c r="BG672" s="98"/>
      <c r="BI672" s="98"/>
      <c r="BJ672" s="98"/>
      <c r="BL672" s="98"/>
      <c r="BM672" s="98"/>
      <c r="BO672" s="98"/>
      <c r="BS672" s="98"/>
      <c r="BT672" s="98"/>
    </row>
    <row r="673" spans="1:72">
      <c r="A673" s="102"/>
      <c r="B673" s="102"/>
      <c r="C673" s="103"/>
      <c r="D673" s="103"/>
      <c r="E673" s="102"/>
      <c r="F673" s="102"/>
      <c r="G673" s="102"/>
      <c r="H673" s="102"/>
      <c r="I673" s="102"/>
      <c r="J673" s="103"/>
      <c r="K673" s="111"/>
      <c r="L673" s="111"/>
      <c r="M673" s="111"/>
      <c r="N673" s="111"/>
      <c r="O673" s="111"/>
      <c r="P673" s="111"/>
      <c r="Q673" s="111"/>
      <c r="R673" s="106"/>
      <c r="S673" s="105"/>
      <c r="T673" s="111"/>
      <c r="U673" s="111"/>
      <c r="V673" s="111"/>
      <c r="W673" s="111"/>
      <c r="X673" s="111"/>
      <c r="Y673" s="111"/>
      <c r="Z673" s="111"/>
      <c r="AA673" s="111"/>
      <c r="AB673" s="111"/>
      <c r="AC673" s="111"/>
      <c r="AD673" s="111"/>
      <c r="AE673" s="111"/>
      <c r="AF673" s="111"/>
      <c r="AG673" s="111"/>
      <c r="AH673" s="111"/>
      <c r="AI673" s="111"/>
      <c r="AJ673" s="111"/>
      <c r="AK673" s="111"/>
      <c r="AL673" s="111"/>
      <c r="AM673" s="111"/>
      <c r="AN673" s="111"/>
      <c r="AO673" s="111"/>
      <c r="AP673" s="111"/>
      <c r="AQ673" s="111"/>
      <c r="AR673" s="111"/>
      <c r="AS673" s="111"/>
      <c r="AT673" s="111"/>
      <c r="AU673" s="111"/>
      <c r="AV673" s="105"/>
      <c r="AW673" s="105"/>
      <c r="AX673" s="111"/>
      <c r="BS673" s="98"/>
      <c r="BT673" s="98"/>
    </row>
    <row r="674" spans="1:72">
      <c r="A674" s="102"/>
      <c r="B674" s="102"/>
      <c r="C674" s="103"/>
      <c r="D674" s="103"/>
      <c r="E674" s="102"/>
      <c r="F674" s="102"/>
      <c r="G674" s="102"/>
      <c r="H674" s="102"/>
      <c r="I674" s="102"/>
      <c r="J674" s="103"/>
      <c r="K674" s="111"/>
      <c r="L674" s="111"/>
      <c r="M674" s="111"/>
      <c r="N674" s="111"/>
      <c r="O674" s="111"/>
      <c r="P674" s="111"/>
      <c r="Q674" s="111"/>
      <c r="R674" s="106"/>
      <c r="S674" s="105"/>
      <c r="T674" s="111"/>
      <c r="U674" s="111"/>
      <c r="V674" s="111"/>
      <c r="W674" s="111"/>
      <c r="X674" s="111"/>
      <c r="Y674" s="111"/>
      <c r="Z674" s="111"/>
      <c r="AA674" s="111"/>
      <c r="AB674" s="111"/>
      <c r="AC674" s="111"/>
      <c r="AD674" s="111"/>
      <c r="AE674" s="111"/>
      <c r="AF674" s="111"/>
      <c r="AG674" s="111"/>
      <c r="AH674" s="111"/>
      <c r="AI674" s="111"/>
      <c r="AJ674" s="111"/>
      <c r="AK674" s="111"/>
      <c r="AL674" s="111"/>
      <c r="AM674" s="111"/>
      <c r="AN674" s="111"/>
      <c r="AO674" s="111"/>
      <c r="AP674" s="111"/>
      <c r="AQ674" s="111"/>
      <c r="AR674" s="111"/>
      <c r="AS674" s="111"/>
      <c r="AT674" s="111"/>
      <c r="AU674" s="111"/>
      <c r="AV674" s="112"/>
      <c r="AW674" s="105"/>
      <c r="AX674" s="111"/>
      <c r="BA674" s="98"/>
      <c r="BB674" s="98"/>
      <c r="BC674" s="98"/>
      <c r="BD674" s="98"/>
      <c r="BE674" s="98"/>
      <c r="BF674" s="98"/>
      <c r="BG674" s="98"/>
      <c r="BH674" s="98"/>
      <c r="BI674" s="98"/>
      <c r="BJ674" s="98"/>
      <c r="BK674" s="98"/>
      <c r="BL674" s="98"/>
      <c r="BM674" s="98"/>
      <c r="BN674" s="98"/>
      <c r="BO674" s="98"/>
      <c r="BS674" s="98"/>
      <c r="BT674" s="98"/>
    </row>
    <row r="675" spans="1:72">
      <c r="A675" s="102"/>
      <c r="B675" s="102"/>
      <c r="C675" s="103"/>
      <c r="D675" s="103"/>
      <c r="E675" s="102"/>
      <c r="F675" s="102"/>
      <c r="G675" s="102"/>
      <c r="H675" s="102"/>
      <c r="I675" s="102"/>
      <c r="J675" s="103"/>
      <c r="K675" s="111"/>
      <c r="L675" s="111"/>
      <c r="M675" s="111"/>
      <c r="N675" s="105"/>
      <c r="O675" s="105"/>
      <c r="P675" s="105"/>
      <c r="Q675" s="111"/>
      <c r="R675" s="105"/>
      <c r="S675" s="105"/>
      <c r="T675" s="105"/>
      <c r="U675" s="105"/>
      <c r="V675" s="105"/>
      <c r="W675" s="105"/>
      <c r="X675" s="105"/>
      <c r="Y675" s="105"/>
      <c r="Z675" s="105"/>
      <c r="AA675" s="105"/>
      <c r="AB675" s="105"/>
      <c r="AC675" s="105"/>
      <c r="AD675" s="105"/>
      <c r="AE675" s="105"/>
      <c r="AF675" s="105"/>
      <c r="AG675" s="105"/>
      <c r="AH675" s="105"/>
      <c r="AI675" s="105"/>
      <c r="AJ675" s="105"/>
      <c r="AK675" s="105"/>
      <c r="AL675" s="111"/>
      <c r="AM675" s="111"/>
      <c r="AN675" s="111"/>
      <c r="AO675" s="111"/>
      <c r="AP675" s="111"/>
      <c r="AQ675" s="111"/>
      <c r="AR675" s="111"/>
      <c r="AS675" s="111"/>
      <c r="AT675" s="111"/>
      <c r="AU675" s="111"/>
      <c r="AV675" s="112"/>
      <c r="AW675" s="112"/>
      <c r="AX675" s="111"/>
      <c r="BA675" s="98"/>
      <c r="BB675" s="98"/>
      <c r="BC675" s="98"/>
      <c r="BD675" s="98"/>
      <c r="BE675" s="98"/>
      <c r="BF675" s="98"/>
      <c r="BG675" s="98"/>
      <c r="BH675" s="98"/>
      <c r="BI675" s="98"/>
      <c r="BJ675" s="98"/>
      <c r="BK675" s="98"/>
      <c r="BL675" s="98"/>
      <c r="BM675" s="98"/>
      <c r="BN675" s="98"/>
      <c r="BO675" s="98"/>
      <c r="BS675" s="98"/>
      <c r="BT675" s="98"/>
    </row>
    <row r="676" spans="1:72">
      <c r="A676" s="102"/>
      <c r="B676" s="102"/>
      <c r="C676" s="103"/>
      <c r="D676" s="103"/>
      <c r="E676" s="102"/>
      <c r="F676" s="102"/>
      <c r="G676" s="102"/>
      <c r="H676" s="102"/>
      <c r="I676" s="102"/>
      <c r="J676" s="103"/>
      <c r="K676" s="111"/>
      <c r="L676" s="111"/>
      <c r="M676" s="111"/>
      <c r="N676" s="111"/>
      <c r="O676" s="111"/>
      <c r="P676" s="111"/>
      <c r="Q676" s="111"/>
      <c r="R676" s="106"/>
      <c r="S676" s="105"/>
      <c r="T676" s="111"/>
      <c r="U676" s="111"/>
      <c r="V676" s="111"/>
      <c r="W676" s="111"/>
      <c r="X676" s="111"/>
      <c r="Y676" s="111"/>
      <c r="Z676" s="111"/>
      <c r="AA676" s="111"/>
      <c r="AB676" s="111"/>
      <c r="AC676" s="111"/>
      <c r="AD676" s="111"/>
      <c r="AE676" s="111"/>
      <c r="AF676" s="111"/>
      <c r="AG676" s="111"/>
      <c r="AH676" s="111"/>
      <c r="AI676" s="111"/>
      <c r="AJ676" s="111"/>
      <c r="AK676" s="111"/>
      <c r="AL676" s="111"/>
      <c r="AM676" s="111"/>
      <c r="AN676" s="111"/>
      <c r="AO676" s="111"/>
      <c r="AP676" s="111"/>
      <c r="AQ676" s="111"/>
      <c r="AR676" s="111"/>
      <c r="AS676" s="111"/>
      <c r="AT676" s="111"/>
      <c r="AU676" s="111"/>
      <c r="AV676" s="112"/>
      <c r="AW676" s="105"/>
      <c r="AX676" s="111"/>
      <c r="BA676" s="98"/>
      <c r="BB676" s="98"/>
      <c r="BC676" s="98"/>
      <c r="BD676" s="98"/>
      <c r="BE676" s="98"/>
      <c r="BF676" s="98"/>
      <c r="BG676" s="98"/>
      <c r="BH676" s="98"/>
      <c r="BI676" s="98"/>
      <c r="BJ676" s="98"/>
      <c r="BK676" s="98"/>
      <c r="BL676" s="98"/>
      <c r="BM676" s="98"/>
      <c r="BN676" s="98"/>
      <c r="BO676" s="98"/>
      <c r="BS676" s="98"/>
      <c r="BT676" s="98"/>
    </row>
    <row r="677" spans="1:72">
      <c r="A677" s="102"/>
      <c r="B677" s="102"/>
      <c r="C677" s="103"/>
      <c r="D677" s="103"/>
      <c r="E677" s="102"/>
      <c r="F677" s="102"/>
      <c r="G677" s="102"/>
      <c r="H677" s="102"/>
      <c r="I677" s="102"/>
      <c r="J677" s="103"/>
      <c r="K677" s="111"/>
      <c r="L677" s="111"/>
      <c r="M677" s="111"/>
      <c r="N677" s="111"/>
      <c r="O677" s="111"/>
      <c r="P677" s="111"/>
      <c r="Q677" s="111"/>
      <c r="R677" s="106"/>
      <c r="S677" s="105"/>
      <c r="T677" s="111"/>
      <c r="U677" s="111"/>
      <c r="V677" s="111"/>
      <c r="W677" s="111"/>
      <c r="X677" s="111"/>
      <c r="Y677" s="111"/>
      <c r="Z677" s="111"/>
      <c r="AA677" s="111"/>
      <c r="AB677" s="111"/>
      <c r="AC677" s="111"/>
      <c r="AD677" s="111"/>
      <c r="AE677" s="111"/>
      <c r="AF677" s="111"/>
      <c r="AG677" s="111"/>
      <c r="AH677" s="111"/>
      <c r="AI677" s="111"/>
      <c r="AJ677" s="111"/>
      <c r="AK677" s="111"/>
      <c r="AL677" s="111"/>
      <c r="AM677" s="111"/>
      <c r="AN677" s="111"/>
      <c r="AO677" s="111"/>
      <c r="AP677" s="111"/>
      <c r="AQ677" s="111"/>
      <c r="AR677" s="111"/>
      <c r="AS677" s="111"/>
      <c r="AT677" s="111"/>
      <c r="AU677" s="111"/>
      <c r="AV677" s="112"/>
      <c r="AW677" s="105"/>
      <c r="AX677" s="111"/>
      <c r="BA677" s="98"/>
      <c r="BB677" s="98"/>
      <c r="BC677" s="98"/>
      <c r="BD677" s="98"/>
      <c r="BE677" s="98"/>
      <c r="BF677" s="98"/>
      <c r="BG677" s="98"/>
      <c r="BH677" s="98"/>
      <c r="BI677" s="98"/>
      <c r="BJ677" s="98"/>
      <c r="BK677" s="98"/>
      <c r="BL677" s="98"/>
      <c r="BM677" s="98"/>
      <c r="BN677" s="98"/>
      <c r="BO677" s="98"/>
      <c r="BS677" s="98"/>
      <c r="BT677" s="98"/>
    </row>
    <row r="678" spans="1:72">
      <c r="A678" s="102"/>
      <c r="B678" s="102"/>
      <c r="C678" s="103"/>
      <c r="D678" s="103"/>
      <c r="E678" s="102"/>
      <c r="F678" s="102"/>
      <c r="G678" s="102"/>
      <c r="H678" s="102"/>
      <c r="I678" s="102"/>
      <c r="J678" s="103"/>
      <c r="K678" s="111"/>
      <c r="L678" s="111"/>
      <c r="M678" s="111"/>
      <c r="N678" s="111"/>
      <c r="O678" s="111"/>
      <c r="P678" s="111"/>
      <c r="Q678" s="111"/>
      <c r="R678" s="106"/>
      <c r="S678" s="105"/>
      <c r="T678" s="111"/>
      <c r="U678" s="111"/>
      <c r="V678" s="111"/>
      <c r="W678" s="111"/>
      <c r="X678" s="111"/>
      <c r="Y678" s="111"/>
      <c r="Z678" s="111"/>
      <c r="AA678" s="111"/>
      <c r="AB678" s="111"/>
      <c r="AC678" s="111"/>
      <c r="AD678" s="111"/>
      <c r="AE678" s="111"/>
      <c r="AF678" s="111"/>
      <c r="AG678" s="111"/>
      <c r="AH678" s="111"/>
      <c r="AI678" s="111"/>
      <c r="AJ678" s="111"/>
      <c r="AK678" s="111"/>
      <c r="AL678" s="111"/>
      <c r="AM678" s="111"/>
      <c r="AN678" s="111"/>
      <c r="AO678" s="111"/>
      <c r="AP678" s="111"/>
      <c r="AQ678" s="111"/>
      <c r="AR678" s="111"/>
      <c r="AS678" s="111"/>
      <c r="AT678" s="111"/>
      <c r="AU678" s="111"/>
      <c r="AV678" s="112"/>
      <c r="AW678" s="105"/>
      <c r="AX678" s="111"/>
      <c r="BA678" s="98"/>
      <c r="BB678" s="98"/>
      <c r="BC678" s="98"/>
      <c r="BD678" s="98"/>
      <c r="BE678" s="98"/>
      <c r="BF678" s="98"/>
      <c r="BG678" s="98"/>
      <c r="BH678" s="98"/>
      <c r="BI678" s="98"/>
      <c r="BJ678" s="98"/>
      <c r="BK678" s="98"/>
      <c r="BL678" s="98"/>
      <c r="BM678" s="98"/>
      <c r="BN678" s="98"/>
      <c r="BO678" s="98"/>
      <c r="BS678" s="98"/>
      <c r="BT678" s="98"/>
    </row>
    <row r="679" spans="1:72">
      <c r="A679" s="102"/>
      <c r="B679" s="102"/>
      <c r="C679" s="103"/>
      <c r="D679" s="103"/>
      <c r="E679" s="102"/>
      <c r="F679" s="102"/>
      <c r="G679" s="102"/>
      <c r="H679" s="102"/>
      <c r="I679" s="102"/>
      <c r="J679" s="103"/>
      <c r="K679" s="111"/>
      <c r="L679" s="111"/>
      <c r="M679" s="111"/>
      <c r="N679" s="105"/>
      <c r="O679" s="105"/>
      <c r="P679" s="105"/>
      <c r="Q679" s="111"/>
      <c r="R679" s="106"/>
      <c r="S679" s="105"/>
      <c r="T679" s="111"/>
      <c r="U679" s="111"/>
      <c r="V679" s="111"/>
      <c r="W679" s="111"/>
      <c r="X679" s="111"/>
      <c r="Y679" s="111"/>
      <c r="Z679" s="111"/>
      <c r="AA679" s="111"/>
      <c r="AB679" s="111"/>
      <c r="AC679" s="111"/>
      <c r="AD679" s="111"/>
      <c r="AE679" s="111"/>
      <c r="AF679" s="111"/>
      <c r="AG679" s="111"/>
      <c r="AH679" s="111"/>
      <c r="AI679" s="111"/>
      <c r="AJ679" s="111"/>
      <c r="AK679" s="111"/>
      <c r="AL679" s="111"/>
      <c r="AM679" s="111"/>
      <c r="AN679" s="111"/>
      <c r="AO679" s="111"/>
      <c r="AP679" s="111"/>
      <c r="AQ679" s="111"/>
      <c r="AR679" s="111"/>
      <c r="AS679" s="111"/>
      <c r="AT679" s="111"/>
      <c r="AU679" s="111"/>
      <c r="AV679" s="105"/>
      <c r="AW679" s="105"/>
      <c r="AX679" s="111"/>
      <c r="BS679" s="98"/>
      <c r="BT679" s="98"/>
    </row>
    <row r="680" spans="1:72">
      <c r="A680" s="102"/>
      <c r="B680" s="102"/>
      <c r="C680" s="103"/>
      <c r="D680" s="103"/>
      <c r="E680" s="102"/>
      <c r="F680" s="102"/>
      <c r="G680" s="102"/>
      <c r="H680" s="102"/>
      <c r="I680" s="102"/>
      <c r="J680" s="103"/>
      <c r="K680" s="111"/>
      <c r="L680" s="111"/>
      <c r="M680" s="111"/>
      <c r="N680" s="111"/>
      <c r="O680" s="111"/>
      <c r="P680" s="111"/>
      <c r="Q680" s="111"/>
      <c r="R680" s="105"/>
      <c r="S680" s="105"/>
      <c r="T680" s="111"/>
      <c r="U680" s="111"/>
      <c r="V680" s="111"/>
      <c r="W680" s="111"/>
      <c r="X680" s="111"/>
      <c r="Y680" s="111"/>
      <c r="Z680" s="111"/>
      <c r="AA680" s="111"/>
      <c r="AB680" s="111"/>
      <c r="AC680" s="111"/>
      <c r="AD680" s="111"/>
      <c r="AE680" s="111"/>
      <c r="AF680" s="111"/>
      <c r="AG680" s="111"/>
      <c r="AH680" s="111"/>
      <c r="AI680" s="111"/>
      <c r="AJ680" s="111"/>
      <c r="AK680" s="111"/>
      <c r="AL680" s="111"/>
      <c r="AM680" s="111"/>
      <c r="AN680" s="111"/>
      <c r="AO680" s="111"/>
      <c r="AP680" s="111"/>
      <c r="AQ680" s="111"/>
      <c r="AR680" s="111"/>
      <c r="AS680" s="111"/>
      <c r="AT680" s="111"/>
      <c r="AU680" s="111"/>
      <c r="AV680" s="105"/>
      <c r="AW680" s="105"/>
      <c r="AX680" s="111"/>
      <c r="BS680" s="98"/>
      <c r="BT680" s="98"/>
    </row>
    <row r="681" spans="1:72">
      <c r="A681" s="102"/>
      <c r="B681" s="102"/>
      <c r="C681" s="103"/>
      <c r="D681" s="103"/>
      <c r="E681" s="102"/>
      <c r="F681" s="102"/>
      <c r="G681" s="102"/>
      <c r="H681" s="102"/>
      <c r="I681" s="102"/>
      <c r="J681" s="103"/>
      <c r="K681" s="111"/>
      <c r="L681" s="111"/>
      <c r="M681" s="111"/>
      <c r="N681" s="111"/>
      <c r="O681" s="111"/>
      <c r="P681" s="111"/>
      <c r="Q681" s="111"/>
      <c r="R681" s="105"/>
      <c r="S681" s="105"/>
      <c r="T681" s="111"/>
      <c r="U681" s="111"/>
      <c r="V681" s="111"/>
      <c r="W681" s="111"/>
      <c r="X681" s="111"/>
      <c r="Y681" s="111"/>
      <c r="Z681" s="111"/>
      <c r="AA681" s="111"/>
      <c r="AB681" s="111"/>
      <c r="AC681" s="111"/>
      <c r="AD681" s="111"/>
      <c r="AE681" s="111"/>
      <c r="AF681" s="111"/>
      <c r="AG681" s="111"/>
      <c r="AH681" s="111"/>
      <c r="AI681" s="111"/>
      <c r="AJ681" s="111"/>
      <c r="AK681" s="111"/>
      <c r="AL681" s="111"/>
      <c r="AM681" s="111"/>
      <c r="AN681" s="111"/>
      <c r="AO681" s="111"/>
      <c r="AP681" s="111"/>
      <c r="AQ681" s="111"/>
      <c r="AR681" s="111"/>
      <c r="AS681" s="111"/>
      <c r="AT681" s="111"/>
      <c r="AU681" s="111"/>
      <c r="AV681" s="112"/>
      <c r="AW681" s="105"/>
      <c r="AX681" s="111"/>
      <c r="BS681" s="98"/>
      <c r="BT681" s="98"/>
    </row>
    <row r="682" spans="1:72">
      <c r="A682" s="102"/>
      <c r="B682" s="102"/>
      <c r="C682" s="103"/>
      <c r="D682" s="103"/>
      <c r="E682" s="102"/>
      <c r="F682" s="102"/>
      <c r="G682" s="102"/>
      <c r="H682" s="102"/>
      <c r="I682" s="102"/>
      <c r="J682" s="103"/>
      <c r="K682" s="111"/>
      <c r="L682" s="111"/>
      <c r="M682" s="111"/>
      <c r="N682" s="111"/>
      <c r="O682" s="105"/>
      <c r="P682" s="111"/>
      <c r="Q682" s="111"/>
      <c r="R682" s="105"/>
      <c r="S682" s="105"/>
      <c r="T682" s="111"/>
      <c r="U682" s="111"/>
      <c r="V682" s="111"/>
      <c r="W682" s="111"/>
      <c r="X682" s="111"/>
      <c r="Y682" s="111"/>
      <c r="Z682" s="111"/>
      <c r="AA682" s="111"/>
      <c r="AB682" s="111"/>
      <c r="AC682" s="111"/>
      <c r="AD682" s="111"/>
      <c r="AE682" s="111"/>
      <c r="AF682" s="111"/>
      <c r="AG682" s="111"/>
      <c r="AH682" s="111"/>
      <c r="AI682" s="111"/>
      <c r="AJ682" s="111"/>
      <c r="AK682" s="111"/>
      <c r="AL682" s="111"/>
      <c r="AM682" s="111"/>
      <c r="AN682" s="111"/>
      <c r="AO682" s="111"/>
      <c r="AP682" s="111"/>
      <c r="AQ682" s="111"/>
      <c r="AR682" s="111"/>
      <c r="AS682" s="111"/>
      <c r="AT682" s="111"/>
      <c r="AU682" s="111"/>
      <c r="AV682" s="105"/>
      <c r="AW682" s="105"/>
      <c r="AX682" s="111"/>
      <c r="AY682" s="98"/>
      <c r="AZ682" s="98"/>
    </row>
    <row r="683" spans="1:72">
      <c r="A683" s="102"/>
      <c r="B683" s="102"/>
      <c r="C683" s="103"/>
      <c r="D683" s="103"/>
      <c r="E683" s="102"/>
      <c r="F683" s="102"/>
      <c r="G683" s="102"/>
      <c r="H683" s="102"/>
      <c r="I683" s="102"/>
      <c r="J683" s="103"/>
      <c r="K683" s="111"/>
      <c r="L683" s="111"/>
      <c r="M683" s="111"/>
      <c r="N683" s="105"/>
      <c r="O683" s="105"/>
      <c r="P683" s="105"/>
      <c r="Q683" s="111"/>
      <c r="R683" s="105"/>
      <c r="S683" s="105"/>
      <c r="T683" s="105"/>
      <c r="U683" s="105"/>
      <c r="V683" s="105"/>
      <c r="W683" s="105"/>
      <c r="X683" s="105"/>
      <c r="Y683" s="105"/>
      <c r="Z683" s="105"/>
      <c r="AA683" s="105"/>
      <c r="AB683" s="105"/>
      <c r="AC683" s="105"/>
      <c r="AD683" s="105"/>
      <c r="AE683" s="105"/>
      <c r="AF683" s="105"/>
      <c r="AG683" s="105"/>
      <c r="AH683" s="105"/>
      <c r="AI683" s="105"/>
      <c r="AJ683" s="105"/>
      <c r="AK683" s="105"/>
      <c r="AL683" s="111"/>
      <c r="AM683" s="111"/>
      <c r="AN683" s="111"/>
      <c r="AO683" s="111"/>
      <c r="AP683" s="111"/>
      <c r="AQ683" s="111"/>
      <c r="AR683" s="111"/>
      <c r="AS683" s="111"/>
      <c r="AT683" s="111"/>
      <c r="AU683" s="111"/>
      <c r="AV683" s="112"/>
      <c r="AW683" s="105"/>
      <c r="AX683" s="111"/>
      <c r="AY683" s="98"/>
      <c r="AZ683" s="98"/>
      <c r="BS683" s="98"/>
      <c r="BT683" s="98"/>
    </row>
    <row r="684" spans="1:72">
      <c r="A684" s="102"/>
      <c r="B684" s="102"/>
      <c r="C684" s="103"/>
      <c r="D684" s="103"/>
      <c r="E684" s="102"/>
      <c r="F684" s="102"/>
      <c r="G684" s="102"/>
      <c r="H684" s="102"/>
      <c r="I684" s="102"/>
      <c r="J684" s="103"/>
      <c r="K684" s="111"/>
      <c r="L684" s="111"/>
      <c r="M684" s="111"/>
      <c r="N684" s="111"/>
      <c r="O684" s="111"/>
      <c r="P684" s="111"/>
      <c r="Q684" s="111"/>
      <c r="R684" s="106"/>
      <c r="S684" s="105"/>
      <c r="T684" s="111"/>
      <c r="U684" s="111"/>
      <c r="V684" s="111"/>
      <c r="W684" s="111"/>
      <c r="X684" s="111"/>
      <c r="Y684" s="111"/>
      <c r="Z684" s="111"/>
      <c r="AA684" s="111"/>
      <c r="AB684" s="111"/>
      <c r="AC684" s="111"/>
      <c r="AD684" s="111"/>
      <c r="AE684" s="111"/>
      <c r="AF684" s="111"/>
      <c r="AG684" s="111"/>
      <c r="AH684" s="111"/>
      <c r="AI684" s="111"/>
      <c r="AJ684" s="111"/>
      <c r="AK684" s="111"/>
      <c r="AL684" s="111"/>
      <c r="AM684" s="111"/>
      <c r="AN684" s="111"/>
      <c r="AO684" s="111"/>
      <c r="AP684" s="111"/>
      <c r="AQ684" s="111"/>
      <c r="AR684" s="111"/>
      <c r="AS684" s="111"/>
      <c r="AT684" s="111"/>
      <c r="AU684" s="111"/>
      <c r="AV684" s="105"/>
      <c r="AW684" s="105"/>
      <c r="AX684" s="111"/>
      <c r="BS684" s="98"/>
      <c r="BT684" s="98"/>
    </row>
    <row r="685" spans="1:72">
      <c r="A685" s="102"/>
      <c r="B685" s="102"/>
      <c r="C685" s="103"/>
      <c r="D685" s="103"/>
      <c r="E685" s="102"/>
      <c r="F685" s="102"/>
      <c r="G685" s="102"/>
      <c r="H685" s="102"/>
      <c r="I685" s="102"/>
      <c r="J685" s="103"/>
      <c r="K685" s="111"/>
      <c r="L685" s="111"/>
      <c r="M685" s="111"/>
      <c r="N685" s="105"/>
      <c r="O685" s="105"/>
      <c r="P685" s="105"/>
      <c r="Q685" s="111"/>
      <c r="R685" s="105"/>
      <c r="S685" s="105"/>
      <c r="T685" s="111"/>
      <c r="U685" s="111"/>
      <c r="V685" s="111"/>
      <c r="W685" s="105"/>
      <c r="X685" s="111"/>
      <c r="Y685" s="111"/>
      <c r="Z685" s="111"/>
      <c r="AA685" s="111"/>
      <c r="AB685" s="111"/>
      <c r="AC685" s="111"/>
      <c r="AD685" s="105"/>
      <c r="AE685" s="111"/>
      <c r="AF685" s="111"/>
      <c r="AG685" s="111"/>
      <c r="AH685" s="111"/>
      <c r="AI685" s="111"/>
      <c r="AJ685" s="111"/>
      <c r="AK685" s="111"/>
      <c r="AL685" s="111"/>
      <c r="AM685" s="111"/>
      <c r="AN685" s="111"/>
      <c r="AO685" s="111"/>
      <c r="AP685" s="111"/>
      <c r="AQ685" s="111"/>
      <c r="AR685" s="111"/>
      <c r="AS685" s="111"/>
      <c r="AT685" s="111"/>
      <c r="AU685" s="111"/>
      <c r="AV685" s="105"/>
      <c r="AW685" s="105"/>
      <c r="AX685" s="111"/>
      <c r="AY685" s="98"/>
      <c r="AZ685" s="98"/>
    </row>
    <row r="686" spans="1:72">
      <c r="A686" s="102"/>
      <c r="B686" s="102"/>
      <c r="C686" s="103"/>
      <c r="D686" s="103"/>
      <c r="E686" s="102"/>
      <c r="F686" s="102"/>
      <c r="G686" s="102"/>
      <c r="H686" s="102"/>
      <c r="I686" s="102"/>
      <c r="J686" s="103"/>
      <c r="K686" s="111"/>
      <c r="L686" s="111"/>
      <c r="M686" s="111"/>
      <c r="N686" s="105"/>
      <c r="O686" s="105"/>
      <c r="P686" s="105"/>
      <c r="Q686" s="111"/>
      <c r="R686" s="106"/>
      <c r="S686" s="105"/>
      <c r="T686" s="111"/>
      <c r="U686" s="111"/>
      <c r="V686" s="111"/>
      <c r="W686" s="111"/>
      <c r="X686" s="111"/>
      <c r="Y686" s="111"/>
      <c r="Z686" s="111"/>
      <c r="AA686" s="111"/>
      <c r="AB686" s="111"/>
      <c r="AC686" s="111"/>
      <c r="AD686" s="111"/>
      <c r="AE686" s="111"/>
      <c r="AF686" s="111"/>
      <c r="AG686" s="111"/>
      <c r="AH686" s="111"/>
      <c r="AI686" s="111"/>
      <c r="AJ686" s="111"/>
      <c r="AK686" s="111"/>
      <c r="AL686" s="111"/>
      <c r="AM686" s="111"/>
      <c r="AN686" s="111"/>
      <c r="AO686" s="111"/>
      <c r="AP686" s="111"/>
      <c r="AQ686" s="111"/>
      <c r="AR686" s="111"/>
      <c r="AS686" s="111"/>
      <c r="AT686" s="111"/>
      <c r="AU686" s="111"/>
      <c r="AV686" s="105"/>
      <c r="AW686" s="105"/>
      <c r="AX686" s="111"/>
      <c r="BS686" s="98"/>
      <c r="BT686" s="98"/>
    </row>
    <row r="687" spans="1:72">
      <c r="A687" s="102"/>
      <c r="B687" s="102"/>
      <c r="C687" s="103"/>
      <c r="D687" s="103"/>
      <c r="E687" s="102"/>
      <c r="F687" s="102"/>
      <c r="G687" s="102"/>
      <c r="H687" s="102"/>
      <c r="I687" s="102"/>
      <c r="J687" s="103"/>
      <c r="K687" s="111"/>
      <c r="L687" s="111"/>
      <c r="M687" s="111"/>
      <c r="N687" s="111"/>
      <c r="O687" s="111"/>
      <c r="P687" s="111"/>
      <c r="Q687" s="111"/>
      <c r="R687" s="106"/>
      <c r="S687" s="105"/>
      <c r="T687" s="111"/>
      <c r="U687" s="111"/>
      <c r="V687" s="111"/>
      <c r="W687" s="111"/>
      <c r="X687" s="111"/>
      <c r="Y687" s="111"/>
      <c r="Z687" s="111"/>
      <c r="AA687" s="111"/>
      <c r="AB687" s="111"/>
      <c r="AC687" s="111"/>
      <c r="AD687" s="111"/>
      <c r="AE687" s="111"/>
      <c r="AF687" s="111"/>
      <c r="AG687" s="111"/>
      <c r="AH687" s="111"/>
      <c r="AI687" s="111"/>
      <c r="AJ687" s="111"/>
      <c r="AK687" s="111"/>
      <c r="AL687" s="111"/>
      <c r="AM687" s="111"/>
      <c r="AN687" s="111"/>
      <c r="AO687" s="111"/>
      <c r="AP687" s="111"/>
      <c r="AQ687" s="111"/>
      <c r="AR687" s="111"/>
      <c r="AS687" s="111"/>
      <c r="AT687" s="111"/>
      <c r="AU687" s="111"/>
      <c r="AV687" s="105"/>
      <c r="AW687" s="105"/>
      <c r="AX687" s="111"/>
    </row>
    <row r="688" spans="1:72">
      <c r="A688" s="102"/>
      <c r="B688" s="102"/>
      <c r="C688" s="103"/>
      <c r="D688" s="103"/>
      <c r="E688" s="102"/>
      <c r="F688" s="102"/>
      <c r="G688" s="102"/>
      <c r="H688" s="102"/>
      <c r="I688" s="102"/>
      <c r="J688" s="103"/>
      <c r="K688" s="111"/>
      <c r="L688" s="111"/>
      <c r="M688" s="111"/>
      <c r="N688" s="105"/>
      <c r="O688" s="105"/>
      <c r="P688" s="111"/>
      <c r="Q688" s="111"/>
      <c r="R688" s="106"/>
      <c r="S688" s="105"/>
      <c r="T688" s="111"/>
      <c r="U688" s="111"/>
      <c r="V688" s="111"/>
      <c r="W688" s="111"/>
      <c r="X688" s="111"/>
      <c r="Y688" s="111"/>
      <c r="Z688" s="111"/>
      <c r="AA688" s="111"/>
      <c r="AB688" s="111"/>
      <c r="AC688" s="111"/>
      <c r="AD688" s="111"/>
      <c r="AE688" s="111"/>
      <c r="AF688" s="111"/>
      <c r="AG688" s="111"/>
      <c r="AH688" s="111"/>
      <c r="AI688" s="111"/>
      <c r="AJ688" s="111"/>
      <c r="AK688" s="111"/>
      <c r="AL688" s="111"/>
      <c r="AM688" s="111"/>
      <c r="AN688" s="111"/>
      <c r="AO688" s="111"/>
      <c r="AP688" s="111"/>
      <c r="AQ688" s="111"/>
      <c r="AR688" s="111"/>
      <c r="AS688" s="111"/>
      <c r="AT688" s="111"/>
      <c r="AU688" s="111"/>
      <c r="AV688" s="105"/>
      <c r="AW688" s="105"/>
      <c r="AX688" s="111"/>
      <c r="BA688" s="98"/>
      <c r="BB688" s="98"/>
      <c r="BC688" s="98"/>
      <c r="BD688" s="98"/>
      <c r="BE688" s="98"/>
      <c r="BF688" s="98"/>
      <c r="BG688" s="98"/>
      <c r="BH688" s="98"/>
      <c r="BI688" s="98"/>
      <c r="BJ688" s="98"/>
      <c r="BK688" s="98"/>
      <c r="BL688" s="98"/>
      <c r="BM688" s="98"/>
      <c r="BN688" s="98"/>
      <c r="BO688" s="98"/>
      <c r="BS688" s="98"/>
      <c r="BT688" s="98"/>
    </row>
    <row r="689" spans="1:72">
      <c r="A689" s="102"/>
      <c r="B689" s="102"/>
      <c r="C689" s="103"/>
      <c r="D689" s="103"/>
      <c r="E689" s="102"/>
      <c r="F689" s="102"/>
      <c r="G689" s="102"/>
      <c r="H689" s="102"/>
      <c r="I689" s="102"/>
      <c r="J689" s="103"/>
      <c r="K689" s="111"/>
      <c r="L689" s="111"/>
      <c r="M689" s="111"/>
      <c r="N689" s="111"/>
      <c r="O689" s="111"/>
      <c r="P689" s="111"/>
      <c r="Q689" s="111"/>
      <c r="R689" s="105"/>
      <c r="S689" s="105"/>
      <c r="T689" s="111"/>
      <c r="U689" s="111"/>
      <c r="V689" s="111"/>
      <c r="W689" s="111"/>
      <c r="X689" s="111"/>
      <c r="Y689" s="111"/>
      <c r="Z689" s="111"/>
      <c r="AA689" s="111"/>
      <c r="AB689" s="111"/>
      <c r="AC689" s="111"/>
      <c r="AD689" s="111"/>
      <c r="AE689" s="111"/>
      <c r="AF689" s="111"/>
      <c r="AG689" s="111"/>
      <c r="AH689" s="111"/>
      <c r="AI689" s="111"/>
      <c r="AJ689" s="111"/>
      <c r="AK689" s="111"/>
      <c r="AL689" s="111"/>
      <c r="AM689" s="111"/>
      <c r="AN689" s="111"/>
      <c r="AO689" s="111"/>
      <c r="AP689" s="111"/>
      <c r="AQ689" s="111"/>
      <c r="AR689" s="111"/>
      <c r="AS689" s="111"/>
      <c r="AT689" s="111"/>
      <c r="AU689" s="111"/>
      <c r="AV689" s="105"/>
      <c r="AW689" s="105"/>
      <c r="AX689" s="111"/>
      <c r="AY689" s="98"/>
      <c r="AZ689" s="98"/>
      <c r="BS689" s="98"/>
      <c r="BT689" s="98"/>
    </row>
    <row r="690" spans="1:72">
      <c r="A690" s="102"/>
      <c r="B690" s="102"/>
      <c r="C690" s="103"/>
      <c r="D690" s="103"/>
      <c r="E690" s="102"/>
      <c r="F690" s="102"/>
      <c r="G690" s="102"/>
      <c r="H690" s="102"/>
      <c r="I690" s="102"/>
      <c r="J690" s="103"/>
      <c r="K690" s="111"/>
      <c r="L690" s="111"/>
      <c r="M690" s="111"/>
      <c r="N690" s="111"/>
      <c r="O690" s="111"/>
      <c r="P690" s="111"/>
      <c r="Q690" s="111"/>
      <c r="R690" s="106"/>
      <c r="S690" s="105"/>
      <c r="T690" s="111"/>
      <c r="U690" s="111"/>
      <c r="V690" s="111"/>
      <c r="W690" s="111"/>
      <c r="X690" s="111"/>
      <c r="Y690" s="111"/>
      <c r="Z690" s="111"/>
      <c r="AA690" s="111"/>
      <c r="AB690" s="111"/>
      <c r="AC690" s="111"/>
      <c r="AD690" s="111"/>
      <c r="AE690" s="111"/>
      <c r="AF690" s="111"/>
      <c r="AG690" s="111"/>
      <c r="AH690" s="111"/>
      <c r="AI690" s="111"/>
      <c r="AJ690" s="111"/>
      <c r="AK690" s="111"/>
      <c r="AL690" s="111"/>
      <c r="AM690" s="111"/>
      <c r="AN690" s="111"/>
      <c r="AO690" s="111"/>
      <c r="AP690" s="111"/>
      <c r="AQ690" s="111"/>
      <c r="AR690" s="111"/>
      <c r="AS690" s="111"/>
      <c r="AT690" s="111"/>
      <c r="AU690" s="111"/>
      <c r="AV690" s="112"/>
      <c r="AW690" s="105"/>
      <c r="AX690" s="111"/>
      <c r="BS690" s="98"/>
      <c r="BT690" s="98"/>
    </row>
    <row r="691" spans="1:72">
      <c r="A691" s="102"/>
      <c r="B691" s="102"/>
      <c r="C691" s="103"/>
      <c r="D691" s="103"/>
      <c r="E691" s="102"/>
      <c r="F691" s="102"/>
      <c r="G691" s="102"/>
      <c r="H691" s="102"/>
      <c r="I691" s="102"/>
      <c r="J691" s="103"/>
      <c r="K691" s="111"/>
      <c r="L691" s="111"/>
      <c r="M691" s="111"/>
      <c r="N691" s="111"/>
      <c r="O691" s="111"/>
      <c r="P691" s="111"/>
      <c r="Q691" s="111"/>
      <c r="R691" s="105"/>
      <c r="S691" s="105"/>
      <c r="T691" s="111"/>
      <c r="U691" s="111"/>
      <c r="V691" s="111"/>
      <c r="W691" s="111"/>
      <c r="X691" s="111"/>
      <c r="Y691" s="111"/>
      <c r="Z691" s="111"/>
      <c r="AA691" s="111"/>
      <c r="AB691" s="111"/>
      <c r="AC691" s="111"/>
      <c r="AD691" s="111"/>
      <c r="AE691" s="111"/>
      <c r="AF691" s="111"/>
      <c r="AG691" s="111"/>
      <c r="AH691" s="111"/>
      <c r="AI691" s="111"/>
      <c r="AJ691" s="111"/>
      <c r="AK691" s="111"/>
      <c r="AL691" s="111"/>
      <c r="AM691" s="111"/>
      <c r="AN691" s="111"/>
      <c r="AO691" s="111"/>
      <c r="AP691" s="111"/>
      <c r="AQ691" s="111"/>
      <c r="AR691" s="111"/>
      <c r="AS691" s="111"/>
      <c r="AT691" s="111"/>
      <c r="AU691" s="111"/>
      <c r="AV691" s="105"/>
      <c r="AW691" s="105"/>
      <c r="AX691" s="111"/>
      <c r="BS691" s="98"/>
      <c r="BT691" s="98"/>
    </row>
    <row r="692" spans="1:72">
      <c r="A692" s="102"/>
      <c r="B692" s="102"/>
      <c r="C692" s="103"/>
      <c r="D692" s="103"/>
      <c r="E692" s="102"/>
      <c r="F692" s="102"/>
      <c r="G692" s="102"/>
      <c r="H692" s="102"/>
      <c r="I692" s="102"/>
      <c r="J692" s="103"/>
      <c r="K692" s="111"/>
      <c r="L692" s="111"/>
      <c r="M692" s="111"/>
      <c r="N692" s="105"/>
      <c r="O692" s="105"/>
      <c r="P692" s="105"/>
      <c r="Q692" s="111"/>
      <c r="R692" s="106"/>
      <c r="S692" s="105"/>
      <c r="T692" s="111"/>
      <c r="U692" s="111"/>
      <c r="V692" s="111"/>
      <c r="W692" s="105"/>
      <c r="X692" s="111"/>
      <c r="Y692" s="111"/>
      <c r="Z692" s="111"/>
      <c r="AA692" s="111"/>
      <c r="AB692" s="111"/>
      <c r="AC692" s="111"/>
      <c r="AD692" s="105"/>
      <c r="AE692" s="111"/>
      <c r="AF692" s="111"/>
      <c r="AG692" s="111"/>
      <c r="AH692" s="111"/>
      <c r="AI692" s="111"/>
      <c r="AJ692" s="111"/>
      <c r="AK692" s="111"/>
      <c r="AL692" s="111"/>
      <c r="AM692" s="111"/>
      <c r="AN692" s="111"/>
      <c r="AO692" s="111"/>
      <c r="AP692" s="111"/>
      <c r="AQ692" s="111"/>
      <c r="AR692" s="111"/>
      <c r="AS692" s="111"/>
      <c r="AT692" s="111"/>
      <c r="AU692" s="111"/>
      <c r="AV692" s="105"/>
      <c r="AW692" s="105"/>
      <c r="AX692" s="111"/>
      <c r="AY692" s="98"/>
      <c r="AZ692" s="98"/>
      <c r="BS692" s="98"/>
      <c r="BT692" s="98"/>
    </row>
    <row r="693" spans="1:72">
      <c r="A693" s="102"/>
      <c r="B693" s="102"/>
      <c r="C693" s="103"/>
      <c r="D693" s="103"/>
      <c r="E693" s="102"/>
      <c r="F693" s="102"/>
      <c r="G693" s="102"/>
      <c r="H693" s="102"/>
      <c r="I693" s="102"/>
      <c r="J693" s="103"/>
      <c r="K693" s="111"/>
      <c r="L693" s="111"/>
      <c r="M693" s="111"/>
      <c r="N693" s="105"/>
      <c r="O693" s="105"/>
      <c r="P693" s="105"/>
      <c r="Q693" s="111"/>
      <c r="R693" s="105"/>
      <c r="S693" s="105"/>
      <c r="T693" s="111"/>
      <c r="U693" s="111"/>
      <c r="V693" s="111"/>
      <c r="W693" s="105"/>
      <c r="X693" s="111"/>
      <c r="Y693" s="111"/>
      <c r="Z693" s="111"/>
      <c r="AA693" s="111"/>
      <c r="AB693" s="111"/>
      <c r="AC693" s="111"/>
      <c r="AD693" s="105"/>
      <c r="AE693" s="111"/>
      <c r="AF693" s="111"/>
      <c r="AG693" s="111"/>
      <c r="AH693" s="111"/>
      <c r="AI693" s="111"/>
      <c r="AJ693" s="111"/>
      <c r="AK693" s="111"/>
      <c r="AL693" s="111"/>
      <c r="AM693" s="111"/>
      <c r="AN693" s="111"/>
      <c r="AO693" s="111"/>
      <c r="AP693" s="111"/>
      <c r="AQ693" s="111"/>
      <c r="AR693" s="111"/>
      <c r="AS693" s="111"/>
      <c r="AT693" s="111"/>
      <c r="AU693" s="111"/>
      <c r="AV693" s="105"/>
      <c r="AW693" s="105"/>
      <c r="AX693" s="111"/>
      <c r="BA693" s="98"/>
      <c r="BB693" s="98"/>
      <c r="BC693" s="98"/>
      <c r="BD693" s="98"/>
      <c r="BF693" s="98"/>
      <c r="BG693" s="98"/>
      <c r="BI693" s="98"/>
      <c r="BJ693" s="98"/>
      <c r="BL693" s="98"/>
      <c r="BM693" s="98"/>
      <c r="BO693" s="98"/>
      <c r="BS693" s="98"/>
      <c r="BT693" s="98"/>
    </row>
    <row r="694" spans="1:72">
      <c r="A694" s="102"/>
      <c r="B694" s="102"/>
      <c r="C694" s="103"/>
      <c r="D694" s="103"/>
      <c r="E694" s="102"/>
      <c r="F694" s="102"/>
      <c r="G694" s="102"/>
      <c r="H694" s="102"/>
      <c r="I694" s="102"/>
      <c r="J694" s="103"/>
      <c r="K694" s="111"/>
      <c r="L694" s="111"/>
      <c r="M694" s="111"/>
      <c r="N694" s="105"/>
      <c r="O694" s="105"/>
      <c r="P694" s="105"/>
      <c r="Q694" s="111"/>
      <c r="R694" s="106"/>
      <c r="S694" s="105"/>
      <c r="T694" s="105"/>
      <c r="U694" s="105"/>
      <c r="V694" s="105"/>
      <c r="W694" s="105"/>
      <c r="X694" s="111"/>
      <c r="Y694" s="111"/>
      <c r="Z694" s="105"/>
      <c r="AA694" s="105"/>
      <c r="AB694" s="105"/>
      <c r="AC694" s="105"/>
      <c r="AD694" s="105"/>
      <c r="AE694" s="111"/>
      <c r="AF694" s="111"/>
      <c r="AG694" s="105"/>
      <c r="AH694" s="105"/>
      <c r="AI694" s="111"/>
      <c r="AJ694" s="111"/>
      <c r="AK694" s="105"/>
      <c r="AL694" s="111"/>
      <c r="AM694" s="111"/>
      <c r="AN694" s="111"/>
      <c r="AO694" s="111"/>
      <c r="AP694" s="111"/>
      <c r="AQ694" s="111"/>
      <c r="AR694" s="111"/>
      <c r="AS694" s="111"/>
      <c r="AT694" s="111"/>
      <c r="AU694" s="111"/>
      <c r="AV694" s="112"/>
      <c r="AW694" s="105"/>
      <c r="AX694" s="111"/>
      <c r="BS694" s="98"/>
      <c r="BT694" s="98"/>
    </row>
    <row r="695" spans="1:72">
      <c r="A695" s="102"/>
      <c r="B695" s="102"/>
      <c r="C695" s="103"/>
      <c r="D695" s="103"/>
      <c r="E695" s="102"/>
      <c r="F695" s="102"/>
      <c r="G695" s="102"/>
      <c r="H695" s="102"/>
      <c r="I695" s="102"/>
      <c r="J695" s="103"/>
      <c r="K695" s="111"/>
      <c r="L695" s="111"/>
      <c r="M695" s="111"/>
      <c r="N695" s="111"/>
      <c r="O695" s="111"/>
      <c r="P695" s="111"/>
      <c r="Q695" s="111"/>
      <c r="R695" s="105"/>
      <c r="S695" s="105"/>
      <c r="T695" s="111"/>
      <c r="U695" s="111"/>
      <c r="V695" s="111"/>
      <c r="W695" s="111"/>
      <c r="X695" s="111"/>
      <c r="Y695" s="111"/>
      <c r="Z695" s="111"/>
      <c r="AA695" s="111"/>
      <c r="AB695" s="111"/>
      <c r="AC695" s="111"/>
      <c r="AD695" s="111"/>
      <c r="AE695" s="111"/>
      <c r="AF695" s="111"/>
      <c r="AG695" s="111"/>
      <c r="AH695" s="111"/>
      <c r="AI695" s="111"/>
      <c r="AJ695" s="111"/>
      <c r="AK695" s="111"/>
      <c r="AL695" s="111"/>
      <c r="AM695" s="111"/>
      <c r="AN695" s="111"/>
      <c r="AO695" s="111"/>
      <c r="AP695" s="111"/>
      <c r="AQ695" s="111"/>
      <c r="AR695" s="111"/>
      <c r="AS695" s="111"/>
      <c r="AT695" s="111"/>
      <c r="AU695" s="111"/>
      <c r="AV695" s="105"/>
      <c r="AW695" s="105"/>
      <c r="AX695" s="111"/>
    </row>
    <row r="696" spans="1:72">
      <c r="A696" s="102"/>
      <c r="B696" s="102"/>
      <c r="C696" s="103"/>
      <c r="D696" s="103"/>
      <c r="E696" s="102"/>
      <c r="F696" s="102"/>
      <c r="G696" s="102"/>
      <c r="H696" s="102"/>
      <c r="I696" s="102"/>
      <c r="J696" s="103"/>
      <c r="K696" s="111"/>
      <c r="L696" s="111"/>
      <c r="M696" s="111"/>
      <c r="N696" s="111"/>
      <c r="O696" s="111"/>
      <c r="P696" s="111"/>
      <c r="Q696" s="111"/>
      <c r="R696" s="106"/>
      <c r="S696" s="105"/>
      <c r="T696" s="111"/>
      <c r="U696" s="111"/>
      <c r="V696" s="111"/>
      <c r="W696" s="111"/>
      <c r="X696" s="111"/>
      <c r="Y696" s="111"/>
      <c r="Z696" s="111"/>
      <c r="AA696" s="111"/>
      <c r="AB696" s="111"/>
      <c r="AC696" s="111"/>
      <c r="AD696" s="111"/>
      <c r="AE696" s="111"/>
      <c r="AF696" s="111"/>
      <c r="AG696" s="111"/>
      <c r="AH696" s="111"/>
      <c r="AI696" s="111"/>
      <c r="AJ696" s="111"/>
      <c r="AK696" s="111"/>
      <c r="AL696" s="111"/>
      <c r="AM696" s="111"/>
      <c r="AN696" s="111"/>
      <c r="AO696" s="111"/>
      <c r="AP696" s="111"/>
      <c r="AQ696" s="111"/>
      <c r="AR696" s="111"/>
      <c r="AS696" s="111"/>
      <c r="AT696" s="111"/>
      <c r="AU696" s="111"/>
      <c r="AV696" s="112"/>
      <c r="AW696" s="105"/>
      <c r="AX696" s="111"/>
      <c r="AY696" s="98"/>
      <c r="AZ696" s="98"/>
      <c r="BS696" s="98"/>
      <c r="BT696" s="98"/>
    </row>
    <row r="697" spans="1:72">
      <c r="A697" s="102"/>
      <c r="B697" s="102"/>
      <c r="C697" s="103"/>
      <c r="D697" s="103"/>
      <c r="E697" s="102"/>
      <c r="F697" s="102"/>
      <c r="G697" s="102"/>
      <c r="H697" s="102"/>
      <c r="I697" s="102"/>
      <c r="J697" s="103"/>
      <c r="K697" s="111"/>
      <c r="L697" s="111"/>
      <c r="M697" s="111"/>
      <c r="N697" s="111"/>
      <c r="O697" s="111"/>
      <c r="P697" s="105"/>
      <c r="Q697" s="111"/>
      <c r="R697" s="106"/>
      <c r="S697" s="105"/>
      <c r="T697" s="111"/>
      <c r="U697" s="111"/>
      <c r="V697" s="111"/>
      <c r="W697" s="111"/>
      <c r="X697" s="111"/>
      <c r="Y697" s="111"/>
      <c r="Z697" s="111"/>
      <c r="AA697" s="111"/>
      <c r="AB697" s="111"/>
      <c r="AC697" s="111"/>
      <c r="AD697" s="111"/>
      <c r="AE697" s="111"/>
      <c r="AF697" s="111"/>
      <c r="AG697" s="111"/>
      <c r="AH697" s="111"/>
      <c r="AI697" s="111"/>
      <c r="AJ697" s="111"/>
      <c r="AK697" s="111"/>
      <c r="AL697" s="111"/>
      <c r="AM697" s="111"/>
      <c r="AN697" s="111"/>
      <c r="AO697" s="111"/>
      <c r="AP697" s="111"/>
      <c r="AQ697" s="111"/>
      <c r="AR697" s="111"/>
      <c r="AS697" s="111"/>
      <c r="AT697" s="111"/>
      <c r="AU697" s="111"/>
      <c r="AV697" s="112"/>
      <c r="AW697" s="105"/>
      <c r="AX697" s="111"/>
      <c r="BS697" s="98"/>
      <c r="BT697" s="98"/>
    </row>
    <row r="698" spans="1:72">
      <c r="A698" s="102"/>
      <c r="B698" s="102"/>
      <c r="C698" s="103"/>
      <c r="D698" s="103"/>
      <c r="E698" s="102"/>
      <c r="F698" s="102"/>
      <c r="G698" s="102"/>
      <c r="H698" s="102"/>
      <c r="I698" s="102"/>
      <c r="J698" s="103"/>
      <c r="K698" s="111"/>
      <c r="L698" s="111"/>
      <c r="M698" s="111"/>
      <c r="N698" s="111"/>
      <c r="O698" s="111"/>
      <c r="P698" s="111"/>
      <c r="Q698" s="111"/>
      <c r="R698" s="105"/>
      <c r="S698" s="106"/>
      <c r="T698" s="111"/>
      <c r="U698" s="111"/>
      <c r="V698" s="111"/>
      <c r="W698" s="111"/>
      <c r="X698" s="111"/>
      <c r="Y698" s="111"/>
      <c r="Z698" s="111"/>
      <c r="AA698" s="111"/>
      <c r="AB698" s="111"/>
      <c r="AC698" s="111"/>
      <c r="AD698" s="111"/>
      <c r="AE698" s="111"/>
      <c r="AF698" s="111"/>
      <c r="AG698" s="111"/>
      <c r="AH698" s="111"/>
      <c r="AI698" s="111"/>
      <c r="AJ698" s="111"/>
      <c r="AK698" s="111"/>
      <c r="AL698" s="111"/>
      <c r="AM698" s="111"/>
      <c r="AN698" s="111"/>
      <c r="AO698" s="111"/>
      <c r="AP698" s="111"/>
      <c r="AQ698" s="111"/>
      <c r="AR698" s="111"/>
      <c r="AS698" s="111"/>
      <c r="AT698" s="111"/>
      <c r="AU698" s="111"/>
      <c r="AV698" s="105"/>
      <c r="AW698" s="112"/>
      <c r="AX698" s="111"/>
      <c r="AY698" s="98"/>
      <c r="AZ698" s="98"/>
    </row>
    <row r="699" spans="1:72">
      <c r="A699" s="102"/>
      <c r="B699" s="102"/>
      <c r="C699" s="103"/>
      <c r="D699" s="103"/>
      <c r="E699" s="102"/>
      <c r="F699" s="102"/>
      <c r="G699" s="102"/>
      <c r="H699" s="102"/>
      <c r="I699" s="102"/>
      <c r="J699" s="103"/>
      <c r="K699" s="111"/>
      <c r="L699" s="111"/>
      <c r="M699" s="111"/>
      <c r="N699" s="111"/>
      <c r="O699" s="111"/>
      <c r="P699" s="111"/>
      <c r="Q699" s="111"/>
      <c r="R699" s="106"/>
      <c r="S699" s="105"/>
      <c r="T699" s="111"/>
      <c r="U699" s="111"/>
      <c r="V699" s="111"/>
      <c r="W699" s="111"/>
      <c r="X699" s="111"/>
      <c r="Y699" s="111"/>
      <c r="Z699" s="111"/>
      <c r="AA699" s="111"/>
      <c r="AB699" s="111"/>
      <c r="AC699" s="111"/>
      <c r="AD699" s="111"/>
      <c r="AE699" s="111"/>
      <c r="AF699" s="111"/>
      <c r="AG699" s="111"/>
      <c r="AH699" s="111"/>
      <c r="AI699" s="111"/>
      <c r="AJ699" s="111"/>
      <c r="AK699" s="111"/>
      <c r="AL699" s="111"/>
      <c r="AM699" s="111"/>
      <c r="AN699" s="111"/>
      <c r="AO699" s="111"/>
      <c r="AP699" s="111"/>
      <c r="AQ699" s="111"/>
      <c r="AR699" s="111"/>
      <c r="AS699" s="111"/>
      <c r="AT699" s="111"/>
      <c r="AU699" s="111"/>
      <c r="AV699" s="105"/>
      <c r="AW699" s="105"/>
      <c r="AX699" s="111"/>
      <c r="BS699" s="98"/>
      <c r="BT699" s="98"/>
    </row>
    <row r="700" spans="1:72">
      <c r="A700" s="102"/>
      <c r="B700" s="102"/>
      <c r="C700" s="103"/>
      <c r="D700" s="103"/>
      <c r="E700" s="102"/>
      <c r="F700" s="102"/>
      <c r="G700" s="102"/>
      <c r="H700" s="102"/>
      <c r="I700" s="102"/>
      <c r="J700" s="103"/>
      <c r="K700" s="111"/>
      <c r="L700" s="111"/>
      <c r="M700" s="111"/>
      <c r="N700" s="111"/>
      <c r="O700" s="111"/>
      <c r="P700" s="111"/>
      <c r="Q700" s="111"/>
      <c r="R700" s="105"/>
      <c r="S700" s="105"/>
      <c r="T700" s="111"/>
      <c r="U700" s="111"/>
      <c r="V700" s="111"/>
      <c r="W700" s="111"/>
      <c r="X700" s="111"/>
      <c r="Y700" s="111"/>
      <c r="Z700" s="111"/>
      <c r="AA700" s="111"/>
      <c r="AB700" s="111"/>
      <c r="AC700" s="111"/>
      <c r="AD700" s="111"/>
      <c r="AE700" s="111"/>
      <c r="AF700" s="111"/>
      <c r="AG700" s="111"/>
      <c r="AH700" s="111"/>
      <c r="AI700" s="111"/>
      <c r="AJ700" s="111"/>
      <c r="AK700" s="111"/>
      <c r="AL700" s="111"/>
      <c r="AM700" s="111"/>
      <c r="AN700" s="111"/>
      <c r="AO700" s="111"/>
      <c r="AP700" s="111"/>
      <c r="AQ700" s="111"/>
      <c r="AR700" s="111"/>
      <c r="AS700" s="111"/>
      <c r="AT700" s="111"/>
      <c r="AU700" s="111"/>
      <c r="AV700" s="105"/>
      <c r="AW700" s="105"/>
      <c r="AX700" s="111"/>
      <c r="BS700" s="98"/>
      <c r="BT700" s="98"/>
    </row>
    <row r="701" spans="1:72">
      <c r="A701" s="102"/>
      <c r="B701" s="102"/>
      <c r="C701" s="103"/>
      <c r="D701" s="103"/>
      <c r="E701" s="102"/>
      <c r="F701" s="102"/>
      <c r="G701" s="102"/>
      <c r="H701" s="102"/>
      <c r="I701" s="102"/>
      <c r="J701" s="103"/>
      <c r="K701" s="111"/>
      <c r="L701" s="111"/>
      <c r="M701" s="111"/>
      <c r="N701" s="111"/>
      <c r="O701" s="111"/>
      <c r="P701" s="111"/>
      <c r="Q701" s="111"/>
      <c r="R701" s="106"/>
      <c r="S701" s="105"/>
      <c r="T701" s="111"/>
      <c r="U701" s="111"/>
      <c r="V701" s="111"/>
      <c r="W701" s="111"/>
      <c r="X701" s="111"/>
      <c r="Y701" s="111"/>
      <c r="Z701" s="111"/>
      <c r="AA701" s="111"/>
      <c r="AB701" s="111"/>
      <c r="AC701" s="111"/>
      <c r="AD701" s="111"/>
      <c r="AE701" s="111"/>
      <c r="AF701" s="111"/>
      <c r="AG701" s="111"/>
      <c r="AH701" s="111"/>
      <c r="AI701" s="111"/>
      <c r="AJ701" s="111"/>
      <c r="AK701" s="111"/>
      <c r="AL701" s="111"/>
      <c r="AM701" s="111"/>
      <c r="AN701" s="111"/>
      <c r="AO701" s="111"/>
      <c r="AP701" s="111"/>
      <c r="AQ701" s="111"/>
      <c r="AR701" s="111"/>
      <c r="AS701" s="111"/>
      <c r="AT701" s="111"/>
      <c r="AU701" s="111"/>
      <c r="AV701" s="112"/>
      <c r="AW701" s="105"/>
      <c r="AX701" s="111"/>
      <c r="AY701" s="98"/>
      <c r="AZ701" s="98"/>
      <c r="BS701" s="98"/>
      <c r="BT701" s="98"/>
    </row>
    <row r="702" spans="1:72">
      <c r="A702" s="102"/>
      <c r="B702" s="102"/>
      <c r="C702" s="103"/>
      <c r="D702" s="103"/>
      <c r="E702" s="102"/>
      <c r="F702" s="102"/>
      <c r="G702" s="102"/>
      <c r="H702" s="102"/>
      <c r="I702" s="102"/>
      <c r="J702" s="103"/>
      <c r="K702" s="111"/>
      <c r="L702" s="111"/>
      <c r="M702" s="111"/>
      <c r="N702" s="105"/>
      <c r="O702" s="105"/>
      <c r="P702" s="105"/>
      <c r="Q702" s="105"/>
      <c r="R702" s="105"/>
      <c r="S702" s="105"/>
      <c r="T702" s="105"/>
      <c r="U702" s="105"/>
      <c r="V702" s="105"/>
      <c r="W702" s="105"/>
      <c r="X702" s="105"/>
      <c r="Y702" s="105"/>
      <c r="Z702" s="105"/>
      <c r="AA702" s="105"/>
      <c r="AB702" s="105"/>
      <c r="AC702" s="105"/>
      <c r="AD702" s="105"/>
      <c r="AE702" s="105"/>
      <c r="AF702" s="105"/>
      <c r="AG702" s="105"/>
      <c r="AH702" s="105"/>
      <c r="AI702" s="105"/>
      <c r="AJ702" s="105"/>
      <c r="AK702" s="105"/>
      <c r="AL702" s="111"/>
      <c r="AM702" s="111"/>
      <c r="AN702" s="111"/>
      <c r="AO702" s="111"/>
      <c r="AP702" s="111"/>
      <c r="AQ702" s="111"/>
      <c r="AR702" s="111"/>
      <c r="AS702" s="111"/>
      <c r="AT702" s="111"/>
      <c r="AU702" s="111"/>
      <c r="AV702" s="105"/>
      <c r="AW702" s="105"/>
      <c r="AX702" s="111"/>
      <c r="BS702" s="98"/>
      <c r="BT702" s="98"/>
    </row>
    <row r="703" spans="1:72">
      <c r="A703" s="102"/>
      <c r="B703" s="102"/>
      <c r="C703" s="103"/>
      <c r="D703" s="103"/>
      <c r="E703" s="102"/>
      <c r="F703" s="102"/>
      <c r="G703" s="102"/>
      <c r="H703" s="102"/>
      <c r="I703" s="102"/>
      <c r="J703" s="103"/>
      <c r="K703" s="111"/>
      <c r="L703" s="111"/>
      <c r="M703" s="111"/>
      <c r="N703" s="111"/>
      <c r="O703" s="111"/>
      <c r="P703" s="111"/>
      <c r="Q703" s="111"/>
      <c r="R703" s="106"/>
      <c r="S703" s="105"/>
      <c r="T703" s="111"/>
      <c r="U703" s="111"/>
      <c r="V703" s="111"/>
      <c r="W703" s="111"/>
      <c r="X703" s="111"/>
      <c r="Y703" s="111"/>
      <c r="Z703" s="111"/>
      <c r="AA703" s="111"/>
      <c r="AB703" s="111"/>
      <c r="AC703" s="111"/>
      <c r="AD703" s="111"/>
      <c r="AE703" s="111"/>
      <c r="AF703" s="111"/>
      <c r="AG703" s="111"/>
      <c r="AH703" s="111"/>
      <c r="AI703" s="111"/>
      <c r="AJ703" s="111"/>
      <c r="AK703" s="111"/>
      <c r="AL703" s="111"/>
      <c r="AM703" s="111"/>
      <c r="AN703" s="111"/>
      <c r="AO703" s="111"/>
      <c r="AP703" s="111"/>
      <c r="AQ703" s="111"/>
      <c r="AR703" s="111"/>
      <c r="AS703" s="111"/>
      <c r="AT703" s="111"/>
      <c r="AU703" s="111"/>
      <c r="AV703" s="112"/>
      <c r="AW703" s="105"/>
      <c r="AX703" s="111"/>
      <c r="BS703" s="98"/>
      <c r="BT703" s="98"/>
    </row>
    <row r="704" spans="1:72">
      <c r="A704" s="102"/>
      <c r="B704" s="102"/>
      <c r="C704" s="103"/>
      <c r="D704" s="103"/>
      <c r="E704" s="102"/>
      <c r="F704" s="102"/>
      <c r="G704" s="102"/>
      <c r="H704" s="102"/>
      <c r="I704" s="102"/>
      <c r="J704" s="103"/>
      <c r="K704" s="111"/>
      <c r="L704" s="111"/>
      <c r="M704" s="111"/>
      <c r="N704" s="111"/>
      <c r="O704" s="111"/>
      <c r="P704" s="111"/>
      <c r="Q704" s="111"/>
      <c r="R704" s="105"/>
      <c r="S704" s="105"/>
      <c r="T704" s="111"/>
      <c r="U704" s="111"/>
      <c r="V704" s="111"/>
      <c r="W704" s="111"/>
      <c r="X704" s="111"/>
      <c r="Y704" s="111"/>
      <c r="Z704" s="111"/>
      <c r="AA704" s="111"/>
      <c r="AB704" s="111"/>
      <c r="AC704" s="111"/>
      <c r="AD704" s="111"/>
      <c r="AE704" s="111"/>
      <c r="AF704" s="111"/>
      <c r="AG704" s="111"/>
      <c r="AH704" s="111"/>
      <c r="AI704" s="111"/>
      <c r="AJ704" s="111"/>
      <c r="AK704" s="111"/>
      <c r="AL704" s="111"/>
      <c r="AM704" s="111"/>
      <c r="AN704" s="111"/>
      <c r="AO704" s="111"/>
      <c r="AP704" s="111"/>
      <c r="AQ704" s="111"/>
      <c r="AR704" s="111"/>
      <c r="AS704" s="111"/>
      <c r="AT704" s="111"/>
      <c r="AU704" s="111"/>
      <c r="AV704" s="105"/>
      <c r="AW704" s="105"/>
      <c r="AX704" s="111"/>
      <c r="BA704" s="98"/>
      <c r="BB704" s="98"/>
      <c r="BC704" s="98"/>
      <c r="BD704" s="98"/>
      <c r="BE704" s="98"/>
      <c r="BF704" s="98"/>
      <c r="BG704" s="98"/>
      <c r="BH704" s="98"/>
      <c r="BI704" s="98"/>
      <c r="BJ704" s="98"/>
      <c r="BK704" s="98"/>
      <c r="BL704" s="98"/>
      <c r="BM704" s="98"/>
      <c r="BN704" s="98"/>
      <c r="BO704" s="98"/>
      <c r="BS704" s="98"/>
      <c r="BT704" s="98"/>
    </row>
    <row r="705" spans="1:72">
      <c r="A705" s="102"/>
      <c r="B705" s="102"/>
      <c r="C705" s="103"/>
      <c r="D705" s="103"/>
      <c r="E705" s="102"/>
      <c r="F705" s="102"/>
      <c r="G705" s="102"/>
      <c r="H705" s="102"/>
      <c r="I705" s="102"/>
      <c r="J705" s="103"/>
      <c r="K705" s="111"/>
      <c r="L705" s="111"/>
      <c r="M705" s="111"/>
      <c r="N705" s="105"/>
      <c r="O705" s="111"/>
      <c r="P705" s="105"/>
      <c r="Q705" s="111"/>
      <c r="R705" s="106"/>
      <c r="S705" s="105"/>
      <c r="T705" s="111"/>
      <c r="U705" s="111"/>
      <c r="V705" s="111"/>
      <c r="W705" s="111"/>
      <c r="X705" s="111"/>
      <c r="Y705" s="111"/>
      <c r="Z705" s="111"/>
      <c r="AA705" s="111"/>
      <c r="AB705" s="111"/>
      <c r="AC705" s="111"/>
      <c r="AD705" s="111"/>
      <c r="AE705" s="111"/>
      <c r="AF705" s="111"/>
      <c r="AG705" s="111"/>
      <c r="AH705" s="111"/>
      <c r="AI705" s="111"/>
      <c r="AJ705" s="111"/>
      <c r="AK705" s="111"/>
      <c r="AL705" s="111"/>
      <c r="AM705" s="111"/>
      <c r="AN705" s="111"/>
      <c r="AO705" s="111"/>
      <c r="AP705" s="111"/>
      <c r="AQ705" s="111"/>
      <c r="AR705" s="111"/>
      <c r="AS705" s="111"/>
      <c r="AT705" s="111"/>
      <c r="AU705" s="111"/>
      <c r="AV705" s="112"/>
      <c r="AW705" s="105"/>
      <c r="AX705" s="111"/>
      <c r="BS705" s="98"/>
      <c r="BT705" s="98"/>
    </row>
    <row r="706" spans="1:72">
      <c r="A706" s="102"/>
      <c r="B706" s="102"/>
      <c r="C706" s="103"/>
      <c r="D706" s="103"/>
      <c r="E706" s="102"/>
      <c r="F706" s="102"/>
      <c r="G706" s="102"/>
      <c r="H706" s="102"/>
      <c r="I706" s="102"/>
      <c r="J706" s="103"/>
      <c r="K706" s="111"/>
      <c r="L706" s="111"/>
      <c r="M706" s="111"/>
      <c r="N706" s="111"/>
      <c r="O706" s="111"/>
      <c r="P706" s="111"/>
      <c r="Q706" s="111"/>
      <c r="R706" s="105"/>
      <c r="S706" s="105"/>
      <c r="T706" s="111"/>
      <c r="U706" s="111"/>
      <c r="V706" s="111"/>
      <c r="W706" s="111"/>
      <c r="X706" s="111"/>
      <c r="Y706" s="111"/>
      <c r="Z706" s="111"/>
      <c r="AA706" s="111"/>
      <c r="AB706" s="111"/>
      <c r="AC706" s="111"/>
      <c r="AD706" s="111"/>
      <c r="AE706" s="111"/>
      <c r="AF706" s="111"/>
      <c r="AG706" s="111"/>
      <c r="AH706" s="111"/>
      <c r="AI706" s="111"/>
      <c r="AJ706" s="111"/>
      <c r="AK706" s="111"/>
      <c r="AL706" s="111"/>
      <c r="AM706" s="111"/>
      <c r="AN706" s="111"/>
      <c r="AO706" s="111"/>
      <c r="AP706" s="111"/>
      <c r="AQ706" s="111"/>
      <c r="AR706" s="111"/>
      <c r="AS706" s="111"/>
      <c r="AT706" s="111"/>
      <c r="AU706" s="111"/>
      <c r="AV706" s="112"/>
      <c r="AW706" s="105"/>
      <c r="AX706" s="111"/>
      <c r="BS706" s="98"/>
      <c r="BT706" s="98"/>
    </row>
    <row r="707" spans="1:72">
      <c r="A707" s="102"/>
      <c r="B707" s="102"/>
      <c r="C707" s="103"/>
      <c r="D707" s="103"/>
      <c r="E707" s="102"/>
      <c r="F707" s="102"/>
      <c r="G707" s="102"/>
      <c r="H707" s="102"/>
      <c r="I707" s="102"/>
      <c r="J707" s="103"/>
      <c r="K707" s="111"/>
      <c r="L707" s="111"/>
      <c r="M707" s="111"/>
      <c r="N707" s="105"/>
      <c r="O707" s="105"/>
      <c r="P707" s="105"/>
      <c r="Q707" s="111"/>
      <c r="R707" s="105"/>
      <c r="S707" s="105"/>
      <c r="T707" s="111"/>
      <c r="U707" s="111"/>
      <c r="V707" s="111"/>
      <c r="W707" s="105"/>
      <c r="X707" s="111"/>
      <c r="Y707" s="111"/>
      <c r="Z707" s="111"/>
      <c r="AA707" s="111"/>
      <c r="AB707" s="111"/>
      <c r="AC707" s="111"/>
      <c r="AD707" s="105"/>
      <c r="AE707" s="111"/>
      <c r="AF707" s="111"/>
      <c r="AG707" s="111"/>
      <c r="AH707" s="111"/>
      <c r="AI707" s="111"/>
      <c r="AJ707" s="111"/>
      <c r="AK707" s="111"/>
      <c r="AL707" s="111"/>
      <c r="AM707" s="111"/>
      <c r="AN707" s="111"/>
      <c r="AO707" s="111"/>
      <c r="AP707" s="111"/>
      <c r="AQ707" s="111"/>
      <c r="AR707" s="111"/>
      <c r="AS707" s="111"/>
      <c r="AT707" s="111"/>
      <c r="AU707" s="111"/>
      <c r="AV707" s="112"/>
      <c r="AW707" s="105"/>
      <c r="AX707" s="111"/>
      <c r="AY707" s="98"/>
      <c r="AZ707" s="98"/>
      <c r="BS707" s="98"/>
      <c r="BT707" s="98"/>
    </row>
    <row r="708" spans="1:72">
      <c r="A708" s="102"/>
      <c r="B708" s="102"/>
      <c r="C708" s="103"/>
      <c r="D708" s="103"/>
      <c r="E708" s="102"/>
      <c r="F708" s="102"/>
      <c r="G708" s="102"/>
      <c r="H708" s="102"/>
      <c r="I708" s="102"/>
      <c r="J708" s="103"/>
      <c r="K708" s="111"/>
      <c r="L708" s="111"/>
      <c r="M708" s="111"/>
      <c r="N708" s="111"/>
      <c r="O708" s="111"/>
      <c r="P708" s="111"/>
      <c r="Q708" s="111"/>
      <c r="R708" s="106"/>
      <c r="S708" s="105"/>
      <c r="T708" s="111"/>
      <c r="U708" s="111"/>
      <c r="V708" s="111"/>
      <c r="W708" s="111"/>
      <c r="X708" s="111"/>
      <c r="Y708" s="111"/>
      <c r="Z708" s="111"/>
      <c r="AA708" s="111"/>
      <c r="AB708" s="111"/>
      <c r="AC708" s="111"/>
      <c r="AD708" s="111"/>
      <c r="AE708" s="111"/>
      <c r="AF708" s="111"/>
      <c r="AG708" s="111"/>
      <c r="AH708" s="111"/>
      <c r="AI708" s="111"/>
      <c r="AJ708" s="111"/>
      <c r="AK708" s="111"/>
      <c r="AL708" s="111"/>
      <c r="AM708" s="111"/>
      <c r="AN708" s="111"/>
      <c r="AO708" s="111"/>
      <c r="AP708" s="111"/>
      <c r="AQ708" s="105"/>
      <c r="AR708" s="105"/>
      <c r="AS708" s="111"/>
      <c r="AT708" s="111"/>
      <c r="AU708" s="111"/>
      <c r="AV708" s="105"/>
      <c r="AW708" s="105"/>
      <c r="AX708" s="111"/>
      <c r="BS708" s="98"/>
      <c r="BT708" s="98"/>
    </row>
    <row r="709" spans="1:72">
      <c r="A709" s="102"/>
      <c r="B709" s="102"/>
      <c r="C709" s="103"/>
      <c r="D709" s="103"/>
      <c r="E709" s="102"/>
      <c r="F709" s="102"/>
      <c r="G709" s="102"/>
      <c r="H709" s="102"/>
      <c r="I709" s="102"/>
      <c r="J709" s="103"/>
      <c r="K709" s="111"/>
      <c r="L709" s="111"/>
      <c r="M709" s="111"/>
      <c r="N709" s="105"/>
      <c r="O709" s="105"/>
      <c r="P709" s="105"/>
      <c r="Q709" s="111"/>
      <c r="R709" s="105"/>
      <c r="S709" s="105"/>
      <c r="T709" s="111"/>
      <c r="U709" s="111"/>
      <c r="V709" s="111"/>
      <c r="W709" s="111"/>
      <c r="X709" s="111"/>
      <c r="Y709" s="111"/>
      <c r="Z709" s="111"/>
      <c r="AA709" s="111"/>
      <c r="AB709" s="111"/>
      <c r="AC709" s="111"/>
      <c r="AD709" s="111"/>
      <c r="AE709" s="111"/>
      <c r="AF709" s="111"/>
      <c r="AG709" s="111"/>
      <c r="AH709" s="111"/>
      <c r="AI709" s="111"/>
      <c r="AJ709" s="111"/>
      <c r="AK709" s="111"/>
      <c r="AL709" s="111"/>
      <c r="AM709" s="111"/>
      <c r="AN709" s="111"/>
      <c r="AO709" s="111"/>
      <c r="AP709" s="111"/>
      <c r="AQ709" s="111"/>
      <c r="AR709" s="111"/>
      <c r="AS709" s="111"/>
      <c r="AT709" s="111"/>
      <c r="AU709" s="111"/>
      <c r="AV709" s="112"/>
      <c r="AW709" s="105"/>
      <c r="AX709" s="111"/>
      <c r="AY709" s="98"/>
      <c r="AZ709" s="98"/>
      <c r="BS709" s="98"/>
      <c r="BT709" s="98"/>
    </row>
    <row r="710" spans="1:72">
      <c r="A710" s="102"/>
      <c r="B710" s="102"/>
      <c r="C710" s="103"/>
      <c r="D710" s="103"/>
      <c r="E710" s="102"/>
      <c r="F710" s="102"/>
      <c r="G710" s="102"/>
      <c r="H710" s="102"/>
      <c r="I710" s="102"/>
      <c r="J710" s="103"/>
      <c r="K710" s="111"/>
      <c r="L710" s="111"/>
      <c r="M710" s="111"/>
      <c r="N710" s="105"/>
      <c r="O710" s="105"/>
      <c r="P710" s="111"/>
      <c r="Q710" s="111"/>
      <c r="R710" s="106"/>
      <c r="S710" s="105"/>
      <c r="T710" s="111"/>
      <c r="U710" s="111"/>
      <c r="V710" s="111"/>
      <c r="W710" s="111"/>
      <c r="X710" s="111"/>
      <c r="Y710" s="111"/>
      <c r="Z710" s="111"/>
      <c r="AA710" s="111"/>
      <c r="AB710" s="111"/>
      <c r="AC710" s="111"/>
      <c r="AD710" s="111"/>
      <c r="AE710" s="111"/>
      <c r="AF710" s="111"/>
      <c r="AG710" s="111"/>
      <c r="AH710" s="111"/>
      <c r="AI710" s="111"/>
      <c r="AJ710" s="111"/>
      <c r="AK710" s="111"/>
      <c r="AL710" s="111"/>
      <c r="AM710" s="111"/>
      <c r="AN710" s="111"/>
      <c r="AO710" s="111"/>
      <c r="AP710" s="111"/>
      <c r="AQ710" s="111"/>
      <c r="AR710" s="111"/>
      <c r="AS710" s="111"/>
      <c r="AT710" s="111"/>
      <c r="AU710" s="111"/>
      <c r="AV710" s="105"/>
      <c r="AW710" s="105"/>
      <c r="AX710" s="111"/>
      <c r="BS710" s="98"/>
      <c r="BT710" s="98"/>
    </row>
    <row r="711" spans="1:72">
      <c r="A711" s="102"/>
      <c r="B711" s="102"/>
      <c r="C711" s="103"/>
      <c r="D711" s="103"/>
      <c r="E711" s="102"/>
      <c r="F711" s="102"/>
      <c r="G711" s="102"/>
      <c r="H711" s="102"/>
      <c r="I711" s="102"/>
      <c r="J711" s="103"/>
      <c r="K711" s="111"/>
      <c r="L711" s="111"/>
      <c r="M711" s="111"/>
      <c r="N711" s="105"/>
      <c r="O711" s="105"/>
      <c r="P711" s="105"/>
      <c r="Q711" s="111"/>
      <c r="R711" s="106"/>
      <c r="S711" s="105"/>
      <c r="T711" s="111"/>
      <c r="U711" s="111"/>
      <c r="V711" s="111"/>
      <c r="W711" s="105"/>
      <c r="X711" s="111"/>
      <c r="Y711" s="111"/>
      <c r="Z711" s="111"/>
      <c r="AA711" s="111"/>
      <c r="AB711" s="111"/>
      <c r="AC711" s="111"/>
      <c r="AD711" s="105"/>
      <c r="AE711" s="111"/>
      <c r="AF711" s="111"/>
      <c r="AG711" s="111"/>
      <c r="AH711" s="111"/>
      <c r="AI711" s="111"/>
      <c r="AJ711" s="111"/>
      <c r="AK711" s="111"/>
      <c r="AL711" s="111"/>
      <c r="AM711" s="111"/>
      <c r="AN711" s="111"/>
      <c r="AO711" s="111"/>
      <c r="AP711" s="111"/>
      <c r="AQ711" s="111"/>
      <c r="AR711" s="111"/>
      <c r="AS711" s="111"/>
      <c r="AT711" s="111"/>
      <c r="AU711" s="111"/>
      <c r="AV711" s="112"/>
      <c r="AW711" s="105"/>
      <c r="AX711" s="111"/>
      <c r="AY711" s="98"/>
      <c r="AZ711" s="98"/>
      <c r="BS711" s="98"/>
      <c r="BT711" s="98"/>
    </row>
    <row r="712" spans="1:72">
      <c r="A712" s="102"/>
      <c r="B712" s="102"/>
      <c r="C712" s="103"/>
      <c r="D712" s="103"/>
      <c r="E712" s="102"/>
      <c r="F712" s="102"/>
      <c r="G712" s="102"/>
      <c r="H712" s="102"/>
      <c r="I712" s="102"/>
      <c r="J712" s="103"/>
      <c r="K712" s="111"/>
      <c r="L712" s="111"/>
      <c r="M712" s="111"/>
      <c r="N712" s="111"/>
      <c r="O712" s="111"/>
      <c r="P712" s="111"/>
      <c r="Q712" s="111"/>
      <c r="R712" s="105"/>
      <c r="S712" s="105"/>
      <c r="T712" s="111"/>
      <c r="U712" s="111"/>
      <c r="V712" s="111"/>
      <c r="W712" s="111"/>
      <c r="X712" s="111"/>
      <c r="Y712" s="111"/>
      <c r="Z712" s="111"/>
      <c r="AA712" s="111"/>
      <c r="AB712" s="111"/>
      <c r="AC712" s="111"/>
      <c r="AD712" s="111"/>
      <c r="AE712" s="111"/>
      <c r="AF712" s="111"/>
      <c r="AG712" s="111"/>
      <c r="AH712" s="111"/>
      <c r="AI712" s="111"/>
      <c r="AJ712" s="111"/>
      <c r="AK712" s="111"/>
      <c r="AL712" s="111"/>
      <c r="AM712" s="111"/>
      <c r="AN712" s="111"/>
      <c r="AO712" s="111"/>
      <c r="AP712" s="111"/>
      <c r="AQ712" s="111"/>
      <c r="AR712" s="111"/>
      <c r="AS712" s="111"/>
      <c r="AT712" s="111"/>
      <c r="AU712" s="111"/>
      <c r="AV712" s="105"/>
      <c r="AW712" s="105"/>
      <c r="AX712" s="111"/>
    </row>
    <row r="713" spans="1:72">
      <c r="A713" s="102"/>
      <c r="B713" s="102"/>
      <c r="C713" s="103"/>
      <c r="D713" s="103"/>
      <c r="E713" s="102"/>
      <c r="F713" s="102"/>
      <c r="G713" s="102"/>
      <c r="H713" s="102"/>
      <c r="I713" s="102"/>
      <c r="J713" s="103"/>
      <c r="K713" s="111"/>
      <c r="L713" s="111"/>
      <c r="M713" s="111"/>
      <c r="N713" s="111"/>
      <c r="O713" s="111"/>
      <c r="P713" s="111"/>
      <c r="Q713" s="111"/>
      <c r="R713" s="106"/>
      <c r="S713" s="105"/>
      <c r="T713" s="111"/>
      <c r="U713" s="111"/>
      <c r="V713" s="111"/>
      <c r="W713" s="111"/>
      <c r="X713" s="111"/>
      <c r="Y713" s="111"/>
      <c r="Z713" s="111"/>
      <c r="AA713" s="111"/>
      <c r="AB713" s="111"/>
      <c r="AC713" s="111"/>
      <c r="AD713" s="111"/>
      <c r="AE713" s="111"/>
      <c r="AF713" s="111"/>
      <c r="AG713" s="111"/>
      <c r="AH713" s="111"/>
      <c r="AI713" s="111"/>
      <c r="AJ713" s="111"/>
      <c r="AK713" s="111"/>
      <c r="AL713" s="111"/>
      <c r="AM713" s="111"/>
      <c r="AN713" s="111"/>
      <c r="AO713" s="111"/>
      <c r="AP713" s="111"/>
      <c r="AQ713" s="111"/>
      <c r="AR713" s="111"/>
      <c r="AS713" s="111"/>
      <c r="AT713" s="111"/>
      <c r="AU713" s="111"/>
      <c r="AV713" s="105"/>
      <c r="AW713" s="105"/>
      <c r="AX713" s="111"/>
      <c r="AY713" s="98"/>
      <c r="AZ713" s="98"/>
      <c r="BS713" s="98"/>
      <c r="BT713" s="98"/>
    </row>
    <row r="714" spans="1:72">
      <c r="A714" s="102"/>
      <c r="B714" s="102"/>
      <c r="C714" s="103"/>
      <c r="D714" s="103"/>
      <c r="E714" s="102"/>
      <c r="F714" s="102"/>
      <c r="G714" s="102"/>
      <c r="H714" s="102"/>
      <c r="I714" s="102"/>
      <c r="J714" s="103"/>
      <c r="K714" s="111"/>
      <c r="L714" s="111"/>
      <c r="M714" s="111"/>
      <c r="N714" s="111"/>
      <c r="O714" s="111"/>
      <c r="P714" s="111"/>
      <c r="Q714" s="111"/>
      <c r="R714" s="106"/>
      <c r="S714" s="105"/>
      <c r="T714" s="111"/>
      <c r="U714" s="111"/>
      <c r="V714" s="111"/>
      <c r="W714" s="111"/>
      <c r="X714" s="111"/>
      <c r="Y714" s="111"/>
      <c r="Z714" s="111"/>
      <c r="AA714" s="111"/>
      <c r="AB714" s="111"/>
      <c r="AC714" s="111"/>
      <c r="AD714" s="111"/>
      <c r="AE714" s="111"/>
      <c r="AF714" s="111"/>
      <c r="AG714" s="111"/>
      <c r="AH714" s="111"/>
      <c r="AI714" s="111"/>
      <c r="AJ714" s="111"/>
      <c r="AK714" s="111"/>
      <c r="AL714" s="111"/>
      <c r="AM714" s="111"/>
      <c r="AN714" s="111"/>
      <c r="AO714" s="111"/>
      <c r="AP714" s="111"/>
      <c r="AQ714" s="111"/>
      <c r="AR714" s="111"/>
      <c r="AS714" s="111"/>
      <c r="AT714" s="111"/>
      <c r="AU714" s="111"/>
      <c r="AV714" s="112"/>
      <c r="AW714" s="105"/>
      <c r="AX714" s="111"/>
      <c r="BS714" s="98"/>
      <c r="BT714" s="98"/>
    </row>
    <row r="715" spans="1:72">
      <c r="A715" s="102"/>
      <c r="B715" s="102"/>
      <c r="C715" s="103"/>
      <c r="D715" s="103"/>
      <c r="E715" s="102"/>
      <c r="F715" s="102"/>
      <c r="G715" s="102"/>
      <c r="H715" s="102"/>
      <c r="I715" s="102"/>
      <c r="J715" s="103"/>
      <c r="K715" s="111"/>
      <c r="L715" s="111"/>
      <c r="M715" s="111"/>
      <c r="N715" s="111"/>
      <c r="O715" s="111"/>
      <c r="P715" s="111"/>
      <c r="Q715" s="111"/>
      <c r="R715" s="106"/>
      <c r="S715" s="105"/>
      <c r="T715" s="111"/>
      <c r="U715" s="111"/>
      <c r="V715" s="111"/>
      <c r="W715" s="111"/>
      <c r="X715" s="111"/>
      <c r="Y715" s="111"/>
      <c r="Z715" s="111"/>
      <c r="AA715" s="111"/>
      <c r="AB715" s="111"/>
      <c r="AC715" s="111"/>
      <c r="AD715" s="111"/>
      <c r="AE715" s="111"/>
      <c r="AF715" s="111"/>
      <c r="AG715" s="111"/>
      <c r="AH715" s="111"/>
      <c r="AI715" s="111"/>
      <c r="AJ715" s="111"/>
      <c r="AK715" s="111"/>
      <c r="AL715" s="111"/>
      <c r="AM715" s="111"/>
      <c r="AN715" s="111"/>
      <c r="AO715" s="111"/>
      <c r="AP715" s="111"/>
      <c r="AQ715" s="111"/>
      <c r="AR715" s="111"/>
      <c r="AS715" s="111"/>
      <c r="AT715" s="111"/>
      <c r="AU715" s="111"/>
      <c r="AV715" s="112"/>
      <c r="AW715" s="105"/>
      <c r="AX715" s="111"/>
      <c r="BS715" s="98"/>
      <c r="BT715" s="98"/>
    </row>
    <row r="716" spans="1:72">
      <c r="A716" s="102"/>
      <c r="B716" s="102"/>
      <c r="C716" s="103"/>
      <c r="D716" s="103"/>
      <c r="E716" s="102"/>
      <c r="F716" s="102"/>
      <c r="G716" s="102"/>
      <c r="H716" s="102"/>
      <c r="I716" s="102"/>
      <c r="J716" s="103"/>
      <c r="K716" s="111"/>
      <c r="L716" s="111"/>
      <c r="M716" s="111"/>
      <c r="N716" s="111"/>
      <c r="O716" s="111"/>
      <c r="P716" s="111"/>
      <c r="Q716" s="111"/>
      <c r="R716" s="106"/>
      <c r="S716" s="105"/>
      <c r="T716" s="111"/>
      <c r="U716" s="111"/>
      <c r="V716" s="111"/>
      <c r="W716" s="111"/>
      <c r="X716" s="111"/>
      <c r="Y716" s="111"/>
      <c r="Z716" s="111"/>
      <c r="AA716" s="111"/>
      <c r="AB716" s="111"/>
      <c r="AC716" s="111"/>
      <c r="AD716" s="111"/>
      <c r="AE716" s="111"/>
      <c r="AF716" s="111"/>
      <c r="AG716" s="111"/>
      <c r="AH716" s="111"/>
      <c r="AI716" s="111"/>
      <c r="AJ716" s="111"/>
      <c r="AK716" s="111"/>
      <c r="AL716" s="111"/>
      <c r="AM716" s="111"/>
      <c r="AN716" s="111"/>
      <c r="AO716" s="111"/>
      <c r="AP716" s="111"/>
      <c r="AQ716" s="111"/>
      <c r="AR716" s="111"/>
      <c r="AS716" s="111"/>
      <c r="AT716" s="111"/>
      <c r="AU716" s="111"/>
      <c r="AV716" s="112"/>
      <c r="AW716" s="105"/>
      <c r="AX716" s="111"/>
      <c r="AY716" s="98"/>
      <c r="AZ716" s="98"/>
      <c r="BS716" s="98"/>
      <c r="BT716" s="98"/>
    </row>
    <row r="717" spans="1:72">
      <c r="A717" s="102"/>
      <c r="B717" s="102"/>
      <c r="C717" s="103"/>
      <c r="D717" s="103"/>
      <c r="E717" s="102"/>
      <c r="F717" s="102"/>
      <c r="G717" s="102"/>
      <c r="H717" s="102"/>
      <c r="I717" s="102"/>
      <c r="J717" s="103"/>
      <c r="K717" s="111"/>
      <c r="L717" s="111"/>
      <c r="M717" s="111"/>
      <c r="N717" s="105"/>
      <c r="O717" s="105"/>
      <c r="P717" s="105"/>
      <c r="Q717" s="105"/>
      <c r="R717" s="105"/>
      <c r="S717" s="105"/>
      <c r="T717" s="105"/>
      <c r="U717" s="105"/>
      <c r="V717" s="105"/>
      <c r="W717" s="105"/>
      <c r="X717" s="105"/>
      <c r="Y717" s="105"/>
      <c r="Z717" s="105"/>
      <c r="AA717" s="105"/>
      <c r="AB717" s="105"/>
      <c r="AC717" s="105"/>
      <c r="AD717" s="105"/>
      <c r="AE717" s="105"/>
      <c r="AF717" s="105"/>
      <c r="AG717" s="105"/>
      <c r="AH717" s="105"/>
      <c r="AI717" s="105"/>
      <c r="AJ717" s="105"/>
      <c r="AK717" s="105"/>
      <c r="AL717" s="111"/>
      <c r="AM717" s="111"/>
      <c r="AN717" s="111"/>
      <c r="AO717" s="111"/>
      <c r="AP717" s="111"/>
      <c r="AQ717" s="111"/>
      <c r="AR717" s="111"/>
      <c r="AS717" s="111"/>
      <c r="AT717" s="111"/>
      <c r="AU717" s="111"/>
      <c r="AV717" s="112"/>
      <c r="AW717" s="105"/>
      <c r="AX717" s="111"/>
      <c r="BS717" s="98"/>
      <c r="BT717" s="98"/>
    </row>
    <row r="718" spans="1:72">
      <c r="A718" s="102"/>
      <c r="B718" s="102"/>
      <c r="C718" s="103"/>
      <c r="D718" s="103"/>
      <c r="E718" s="102"/>
      <c r="F718" s="102"/>
      <c r="G718" s="102"/>
      <c r="H718" s="102"/>
      <c r="I718" s="102"/>
      <c r="J718" s="103"/>
      <c r="K718" s="111"/>
      <c r="L718" s="111"/>
      <c r="M718" s="111"/>
      <c r="N718" s="111"/>
      <c r="O718" s="111"/>
      <c r="P718" s="111"/>
      <c r="Q718" s="111"/>
      <c r="R718" s="105"/>
      <c r="S718" s="105"/>
      <c r="T718" s="111"/>
      <c r="U718" s="111"/>
      <c r="V718" s="111"/>
      <c r="W718" s="111"/>
      <c r="X718" s="111"/>
      <c r="Y718" s="111"/>
      <c r="Z718" s="111"/>
      <c r="AA718" s="111"/>
      <c r="AB718" s="111"/>
      <c r="AC718" s="111"/>
      <c r="AD718" s="111"/>
      <c r="AE718" s="111"/>
      <c r="AF718" s="111"/>
      <c r="AG718" s="111"/>
      <c r="AH718" s="111"/>
      <c r="AI718" s="111"/>
      <c r="AJ718" s="111"/>
      <c r="AK718" s="111"/>
      <c r="AL718" s="111"/>
      <c r="AM718" s="111"/>
      <c r="AN718" s="111"/>
      <c r="AO718" s="111"/>
      <c r="AP718" s="111"/>
      <c r="AQ718" s="111"/>
      <c r="AR718" s="111"/>
      <c r="AS718" s="111"/>
      <c r="AT718" s="111"/>
      <c r="AU718" s="111"/>
      <c r="AV718" s="105"/>
      <c r="AW718" s="105"/>
      <c r="AX718" s="111"/>
      <c r="BA718" s="98"/>
      <c r="BB718" s="98"/>
      <c r="BC718" s="98"/>
      <c r="BD718" s="98"/>
      <c r="BE718" s="98"/>
      <c r="BF718" s="98"/>
      <c r="BG718" s="98"/>
      <c r="BH718" s="98"/>
      <c r="BI718" s="98"/>
      <c r="BJ718" s="98"/>
      <c r="BK718" s="98"/>
      <c r="BL718" s="98"/>
      <c r="BM718" s="98"/>
      <c r="BN718" s="98"/>
      <c r="BO718" s="98"/>
      <c r="BS718" s="98"/>
      <c r="BT718" s="98"/>
    </row>
    <row r="719" spans="1:72">
      <c r="A719" s="102"/>
      <c r="B719" s="102"/>
      <c r="C719" s="103"/>
      <c r="D719" s="103"/>
      <c r="E719" s="102"/>
      <c r="F719" s="102"/>
      <c r="G719" s="102"/>
      <c r="H719" s="102"/>
      <c r="I719" s="102"/>
      <c r="J719" s="103"/>
      <c r="K719" s="111"/>
      <c r="L719" s="111"/>
      <c r="M719" s="111"/>
      <c r="N719" s="111"/>
      <c r="O719" s="111"/>
      <c r="P719" s="111"/>
      <c r="Q719" s="111"/>
      <c r="R719" s="106"/>
      <c r="S719" s="105"/>
      <c r="T719" s="111"/>
      <c r="U719" s="111"/>
      <c r="V719" s="111"/>
      <c r="W719" s="111"/>
      <c r="X719" s="111"/>
      <c r="Y719" s="111"/>
      <c r="Z719" s="111"/>
      <c r="AA719" s="111"/>
      <c r="AB719" s="111"/>
      <c r="AC719" s="111"/>
      <c r="AD719" s="111"/>
      <c r="AE719" s="111"/>
      <c r="AF719" s="111"/>
      <c r="AG719" s="111"/>
      <c r="AH719" s="111"/>
      <c r="AI719" s="111"/>
      <c r="AJ719" s="111"/>
      <c r="AK719" s="111"/>
      <c r="AL719" s="111"/>
      <c r="AM719" s="111"/>
      <c r="AN719" s="111"/>
      <c r="AO719" s="111"/>
      <c r="AP719" s="111"/>
      <c r="AQ719" s="111"/>
      <c r="AR719" s="111"/>
      <c r="AS719" s="111"/>
      <c r="AT719" s="111"/>
      <c r="AU719" s="111"/>
      <c r="AV719" s="105"/>
      <c r="AW719" s="105"/>
      <c r="AX719" s="111"/>
      <c r="BS719" s="98"/>
      <c r="BT719" s="98"/>
    </row>
    <row r="720" spans="1:72">
      <c r="A720" s="102"/>
      <c r="B720" s="102"/>
      <c r="C720" s="103"/>
      <c r="D720" s="103"/>
      <c r="E720" s="102"/>
      <c r="F720" s="102"/>
      <c r="G720" s="102"/>
      <c r="H720" s="102"/>
      <c r="I720" s="102"/>
      <c r="J720" s="103"/>
      <c r="K720" s="111"/>
      <c r="L720" s="111"/>
      <c r="M720" s="111"/>
      <c r="N720" s="111"/>
      <c r="O720" s="111"/>
      <c r="P720" s="111"/>
      <c r="Q720" s="111"/>
      <c r="R720" s="106"/>
      <c r="S720" s="105"/>
      <c r="T720" s="111"/>
      <c r="U720" s="111"/>
      <c r="V720" s="111"/>
      <c r="W720" s="111"/>
      <c r="X720" s="111"/>
      <c r="Y720" s="111"/>
      <c r="Z720" s="111"/>
      <c r="AA720" s="111"/>
      <c r="AB720" s="111"/>
      <c r="AC720" s="111"/>
      <c r="AD720" s="111"/>
      <c r="AE720" s="111"/>
      <c r="AF720" s="111"/>
      <c r="AG720" s="111"/>
      <c r="AH720" s="111"/>
      <c r="AI720" s="111"/>
      <c r="AJ720" s="111"/>
      <c r="AK720" s="111"/>
      <c r="AL720" s="111"/>
      <c r="AM720" s="111"/>
      <c r="AN720" s="111"/>
      <c r="AO720" s="111"/>
      <c r="AP720" s="111"/>
      <c r="AQ720" s="111"/>
      <c r="AR720" s="111"/>
      <c r="AS720" s="111"/>
      <c r="AT720" s="111"/>
      <c r="AU720" s="111"/>
      <c r="AV720" s="112"/>
      <c r="AW720" s="105"/>
      <c r="AX720" s="111"/>
      <c r="BA720" s="98"/>
      <c r="BB720" s="98"/>
      <c r="BC720" s="98"/>
      <c r="BD720" s="98"/>
      <c r="BE720" s="98"/>
      <c r="BF720" s="98"/>
      <c r="BG720" s="98"/>
      <c r="BH720" s="98"/>
      <c r="BI720" s="98"/>
      <c r="BJ720" s="98"/>
      <c r="BK720" s="98"/>
      <c r="BL720" s="98"/>
      <c r="BM720" s="98"/>
      <c r="BN720" s="98"/>
      <c r="BO720" s="98"/>
      <c r="BS720" s="98"/>
      <c r="BT720" s="98"/>
    </row>
    <row r="721" spans="1:72">
      <c r="A721" s="102"/>
      <c r="B721" s="102"/>
      <c r="C721" s="103"/>
      <c r="D721" s="103"/>
      <c r="E721" s="102"/>
      <c r="F721" s="102"/>
      <c r="G721" s="102"/>
      <c r="H721" s="102"/>
      <c r="I721" s="102"/>
      <c r="J721" s="103"/>
      <c r="K721" s="111"/>
      <c r="L721" s="111"/>
      <c r="M721" s="111"/>
      <c r="N721" s="111"/>
      <c r="O721" s="111"/>
      <c r="P721" s="111"/>
      <c r="Q721" s="111"/>
      <c r="R721" s="105"/>
      <c r="S721" s="105"/>
      <c r="T721" s="111"/>
      <c r="U721" s="111"/>
      <c r="V721" s="111"/>
      <c r="W721" s="111"/>
      <c r="X721" s="111"/>
      <c r="Y721" s="111"/>
      <c r="Z721" s="111"/>
      <c r="AA721" s="111"/>
      <c r="AB721" s="111"/>
      <c r="AC721" s="111"/>
      <c r="AD721" s="111"/>
      <c r="AE721" s="111"/>
      <c r="AF721" s="111"/>
      <c r="AG721" s="111"/>
      <c r="AH721" s="111"/>
      <c r="AI721" s="111"/>
      <c r="AJ721" s="111"/>
      <c r="AK721" s="111"/>
      <c r="AL721" s="111"/>
      <c r="AM721" s="111"/>
      <c r="AN721" s="111"/>
      <c r="AO721" s="111"/>
      <c r="AP721" s="111"/>
      <c r="AQ721" s="111"/>
      <c r="AR721" s="111"/>
      <c r="AS721" s="111"/>
      <c r="AT721" s="111"/>
      <c r="AU721" s="111"/>
      <c r="AV721" s="112"/>
      <c r="AW721" s="105"/>
      <c r="AX721" s="111"/>
      <c r="AY721" s="98"/>
      <c r="AZ721" s="98"/>
      <c r="BS721" s="98"/>
      <c r="BT721" s="98"/>
    </row>
    <row r="722" spans="1:72">
      <c r="A722" s="102"/>
      <c r="B722" s="102"/>
      <c r="C722" s="103"/>
      <c r="D722" s="103"/>
      <c r="E722" s="102"/>
      <c r="F722" s="102"/>
      <c r="G722" s="102"/>
      <c r="H722" s="102"/>
      <c r="I722" s="102"/>
      <c r="J722" s="103"/>
      <c r="K722" s="111"/>
      <c r="L722" s="111"/>
      <c r="M722" s="111"/>
      <c r="N722" s="111"/>
      <c r="O722" s="111"/>
      <c r="P722" s="111"/>
      <c r="Q722" s="111"/>
      <c r="R722" s="105"/>
      <c r="S722" s="105"/>
      <c r="T722" s="111"/>
      <c r="U722" s="111"/>
      <c r="V722" s="111"/>
      <c r="W722" s="111"/>
      <c r="X722" s="111"/>
      <c r="Y722" s="111"/>
      <c r="Z722" s="111"/>
      <c r="AA722" s="111"/>
      <c r="AB722" s="111"/>
      <c r="AC722" s="111"/>
      <c r="AD722" s="111"/>
      <c r="AE722" s="111"/>
      <c r="AF722" s="111"/>
      <c r="AG722" s="111"/>
      <c r="AH722" s="111"/>
      <c r="AI722" s="111"/>
      <c r="AJ722" s="111"/>
      <c r="AK722" s="111"/>
      <c r="AL722" s="111"/>
      <c r="AM722" s="111"/>
      <c r="AN722" s="111"/>
      <c r="AO722" s="111"/>
      <c r="AP722" s="111"/>
      <c r="AQ722" s="111"/>
      <c r="AR722" s="111"/>
      <c r="AS722" s="111"/>
      <c r="AT722" s="111"/>
      <c r="AU722" s="111"/>
      <c r="AV722" s="105"/>
      <c r="AW722" s="105"/>
      <c r="AX722" s="111"/>
      <c r="BS722" s="98"/>
      <c r="BT722" s="98"/>
    </row>
    <row r="723" spans="1:72">
      <c r="A723" s="102"/>
      <c r="B723" s="102"/>
      <c r="C723" s="103"/>
      <c r="D723" s="103"/>
      <c r="E723" s="102"/>
      <c r="F723" s="102"/>
      <c r="G723" s="102"/>
      <c r="H723" s="102"/>
      <c r="I723" s="102"/>
      <c r="J723" s="103"/>
      <c r="K723" s="111"/>
      <c r="L723" s="111"/>
      <c r="M723" s="111"/>
      <c r="N723" s="111"/>
      <c r="O723" s="111"/>
      <c r="P723" s="111"/>
      <c r="Q723" s="111"/>
      <c r="R723" s="106"/>
      <c r="S723" s="105"/>
      <c r="T723" s="111"/>
      <c r="U723" s="111"/>
      <c r="V723" s="111"/>
      <c r="W723" s="111"/>
      <c r="X723" s="111"/>
      <c r="Y723" s="111"/>
      <c r="Z723" s="111"/>
      <c r="AA723" s="111"/>
      <c r="AB723" s="111"/>
      <c r="AC723" s="111"/>
      <c r="AD723" s="111"/>
      <c r="AE723" s="111"/>
      <c r="AF723" s="111"/>
      <c r="AG723" s="111"/>
      <c r="AH723" s="111"/>
      <c r="AI723" s="111"/>
      <c r="AJ723" s="111"/>
      <c r="AK723" s="111"/>
      <c r="AL723" s="111"/>
      <c r="AM723" s="111"/>
      <c r="AN723" s="111"/>
      <c r="AO723" s="111"/>
      <c r="AP723" s="111"/>
      <c r="AQ723" s="111"/>
      <c r="AR723" s="111"/>
      <c r="AS723" s="111"/>
      <c r="AT723" s="111"/>
      <c r="AU723" s="111"/>
      <c r="AV723" s="105"/>
      <c r="AW723" s="105"/>
      <c r="AX723" s="111"/>
      <c r="BS723" s="98"/>
      <c r="BT723" s="98"/>
    </row>
    <row r="724" spans="1:72">
      <c r="A724" s="102"/>
      <c r="B724" s="102"/>
      <c r="C724" s="103"/>
      <c r="D724" s="103"/>
      <c r="E724" s="102"/>
      <c r="F724" s="102"/>
      <c r="G724" s="102"/>
      <c r="H724" s="102"/>
      <c r="I724" s="102"/>
      <c r="J724" s="103"/>
      <c r="K724" s="111"/>
      <c r="L724" s="111"/>
      <c r="M724" s="111"/>
      <c r="N724" s="111"/>
      <c r="O724" s="105"/>
      <c r="P724" s="105"/>
      <c r="Q724" s="111"/>
      <c r="R724" s="105"/>
      <c r="S724" s="105"/>
      <c r="T724" s="111"/>
      <c r="U724" s="111"/>
      <c r="V724" s="111"/>
      <c r="W724" s="105"/>
      <c r="X724" s="111"/>
      <c r="Y724" s="111"/>
      <c r="Z724" s="111"/>
      <c r="AA724" s="111"/>
      <c r="AB724" s="111"/>
      <c r="AC724" s="111"/>
      <c r="AD724" s="105"/>
      <c r="AE724" s="111"/>
      <c r="AF724" s="111"/>
      <c r="AG724" s="111"/>
      <c r="AH724" s="111"/>
      <c r="AI724" s="111"/>
      <c r="AJ724" s="111"/>
      <c r="AK724" s="111"/>
      <c r="AL724" s="111"/>
      <c r="AM724" s="111"/>
      <c r="AN724" s="111"/>
      <c r="AO724" s="111"/>
      <c r="AP724" s="111"/>
      <c r="AQ724" s="111"/>
      <c r="AR724" s="111"/>
      <c r="AS724" s="111"/>
      <c r="AT724" s="111"/>
      <c r="AU724" s="111"/>
      <c r="AV724" s="105"/>
      <c r="AW724" s="105"/>
      <c r="AX724" s="111"/>
      <c r="BS724" s="98"/>
      <c r="BT724" s="98"/>
    </row>
    <row r="725" spans="1:72">
      <c r="A725" s="102"/>
      <c r="B725" s="102"/>
      <c r="C725" s="103"/>
      <c r="D725" s="103"/>
      <c r="E725" s="102"/>
      <c r="F725" s="102"/>
      <c r="G725" s="102"/>
      <c r="H725" s="102"/>
      <c r="I725" s="102"/>
      <c r="J725" s="103"/>
      <c r="K725" s="111"/>
      <c r="L725" s="111"/>
      <c r="M725" s="111"/>
      <c r="N725" s="111"/>
      <c r="O725" s="111"/>
      <c r="P725" s="111"/>
      <c r="Q725" s="111"/>
      <c r="R725" s="106"/>
      <c r="S725" s="105"/>
      <c r="T725" s="111"/>
      <c r="U725" s="111"/>
      <c r="V725" s="111"/>
      <c r="W725" s="111"/>
      <c r="X725" s="111"/>
      <c r="Y725" s="111"/>
      <c r="Z725" s="111"/>
      <c r="AA725" s="111"/>
      <c r="AB725" s="111"/>
      <c r="AC725" s="111"/>
      <c r="AD725" s="111"/>
      <c r="AE725" s="111"/>
      <c r="AF725" s="111"/>
      <c r="AG725" s="111"/>
      <c r="AH725" s="111"/>
      <c r="AI725" s="111"/>
      <c r="AJ725" s="111"/>
      <c r="AK725" s="111"/>
      <c r="AL725" s="111"/>
      <c r="AM725" s="111"/>
      <c r="AN725" s="111"/>
      <c r="AO725" s="111"/>
      <c r="AP725" s="111"/>
      <c r="AQ725" s="111"/>
      <c r="AR725" s="111"/>
      <c r="AS725" s="111"/>
      <c r="AT725" s="111"/>
      <c r="AU725" s="111"/>
      <c r="AV725" s="112"/>
      <c r="AW725" s="105"/>
      <c r="AX725" s="111"/>
      <c r="BS725" s="98"/>
      <c r="BT725" s="98"/>
    </row>
    <row r="726" spans="1:72">
      <c r="A726" s="102"/>
      <c r="B726" s="102"/>
      <c r="C726" s="103"/>
      <c r="D726" s="103"/>
      <c r="E726" s="102"/>
      <c r="F726" s="102"/>
      <c r="G726" s="102"/>
      <c r="H726" s="102"/>
      <c r="I726" s="102"/>
      <c r="J726" s="103"/>
      <c r="K726" s="111"/>
      <c r="L726" s="111"/>
      <c r="M726" s="111"/>
      <c r="N726" s="105"/>
      <c r="O726" s="111"/>
      <c r="P726" s="111"/>
      <c r="Q726" s="111"/>
      <c r="R726" s="105"/>
      <c r="S726" s="105"/>
      <c r="T726" s="111"/>
      <c r="U726" s="111"/>
      <c r="V726" s="111"/>
      <c r="W726" s="111"/>
      <c r="X726" s="111"/>
      <c r="Y726" s="111"/>
      <c r="Z726" s="111"/>
      <c r="AA726" s="111"/>
      <c r="AB726" s="111"/>
      <c r="AC726" s="111"/>
      <c r="AD726" s="111"/>
      <c r="AE726" s="111"/>
      <c r="AF726" s="111"/>
      <c r="AG726" s="111"/>
      <c r="AH726" s="111"/>
      <c r="AI726" s="111"/>
      <c r="AJ726" s="111"/>
      <c r="AK726" s="111"/>
      <c r="AL726" s="111"/>
      <c r="AM726" s="111"/>
      <c r="AN726" s="111"/>
      <c r="AO726" s="111"/>
      <c r="AP726" s="111"/>
      <c r="AQ726" s="111"/>
      <c r="AR726" s="111"/>
      <c r="AS726" s="111"/>
      <c r="AT726" s="111"/>
      <c r="AU726" s="111"/>
      <c r="AV726" s="112"/>
      <c r="AW726" s="105"/>
      <c r="AX726" s="111"/>
      <c r="AY726" s="98"/>
      <c r="AZ726" s="98"/>
    </row>
    <row r="727" spans="1:72">
      <c r="A727" s="102"/>
      <c r="B727" s="102"/>
      <c r="C727" s="103"/>
      <c r="D727" s="103"/>
      <c r="E727" s="102"/>
      <c r="F727" s="102"/>
      <c r="G727" s="102"/>
      <c r="H727" s="102"/>
      <c r="I727" s="102"/>
      <c r="J727" s="103"/>
      <c r="K727" s="111"/>
      <c r="L727" s="111"/>
      <c r="M727" s="111"/>
      <c r="N727" s="111"/>
      <c r="O727" s="111"/>
      <c r="P727" s="111"/>
      <c r="Q727" s="111"/>
      <c r="R727" s="105"/>
      <c r="S727" s="105"/>
      <c r="T727" s="111"/>
      <c r="U727" s="111"/>
      <c r="V727" s="111"/>
      <c r="W727" s="111"/>
      <c r="X727" s="111"/>
      <c r="Y727" s="111"/>
      <c r="Z727" s="111"/>
      <c r="AA727" s="111"/>
      <c r="AB727" s="111"/>
      <c r="AC727" s="111"/>
      <c r="AD727" s="111"/>
      <c r="AE727" s="111"/>
      <c r="AF727" s="111"/>
      <c r="AG727" s="111"/>
      <c r="AH727" s="111"/>
      <c r="AI727" s="111"/>
      <c r="AJ727" s="111"/>
      <c r="AK727" s="111"/>
      <c r="AL727" s="111"/>
      <c r="AM727" s="111"/>
      <c r="AN727" s="111"/>
      <c r="AO727" s="111"/>
      <c r="AP727" s="111"/>
      <c r="AQ727" s="111"/>
      <c r="AR727" s="111"/>
      <c r="AS727" s="111"/>
      <c r="AT727" s="111"/>
      <c r="AU727" s="111"/>
      <c r="AV727" s="105"/>
      <c r="AW727" s="105"/>
      <c r="AX727" s="111"/>
    </row>
    <row r="728" spans="1:72">
      <c r="A728" s="102"/>
      <c r="B728" s="102"/>
      <c r="C728" s="103"/>
      <c r="D728" s="103"/>
      <c r="E728" s="102"/>
      <c r="F728" s="102"/>
      <c r="G728" s="102"/>
      <c r="H728" s="102"/>
      <c r="I728" s="102"/>
      <c r="J728" s="103"/>
      <c r="K728" s="111"/>
      <c r="L728" s="111"/>
      <c r="M728" s="111"/>
      <c r="N728" s="105"/>
      <c r="O728" s="105"/>
      <c r="P728" s="105"/>
      <c r="Q728" s="111"/>
      <c r="R728" s="105"/>
      <c r="S728" s="106"/>
      <c r="T728" s="105"/>
      <c r="U728" s="105"/>
      <c r="V728" s="105"/>
      <c r="W728" s="105"/>
      <c r="X728" s="105"/>
      <c r="Y728" s="105"/>
      <c r="Z728" s="105"/>
      <c r="AA728" s="105"/>
      <c r="AB728" s="105"/>
      <c r="AC728" s="105"/>
      <c r="AD728" s="105"/>
      <c r="AE728" s="105"/>
      <c r="AF728" s="105"/>
      <c r="AG728" s="105"/>
      <c r="AH728" s="105"/>
      <c r="AI728" s="105"/>
      <c r="AJ728" s="105"/>
      <c r="AK728" s="105"/>
      <c r="AL728" s="111"/>
      <c r="AM728" s="111"/>
      <c r="AN728" s="111"/>
      <c r="AO728" s="111"/>
      <c r="AP728" s="111"/>
      <c r="AQ728" s="111"/>
      <c r="AR728" s="111"/>
      <c r="AS728" s="111"/>
      <c r="AT728" s="111"/>
      <c r="AU728" s="111"/>
      <c r="AV728" s="105"/>
      <c r="AW728" s="105"/>
      <c r="AX728" s="111"/>
      <c r="AY728" s="98"/>
      <c r="AZ728" s="98"/>
      <c r="BS728" s="98"/>
      <c r="BT728" s="98"/>
    </row>
    <row r="729" spans="1:72">
      <c r="A729" s="102"/>
      <c r="B729" s="102"/>
      <c r="C729" s="103"/>
      <c r="D729" s="103"/>
      <c r="E729" s="102"/>
      <c r="F729" s="102"/>
      <c r="G729" s="102"/>
      <c r="H729" s="102"/>
      <c r="I729" s="102"/>
      <c r="J729" s="103"/>
      <c r="K729" s="111"/>
      <c r="L729" s="111"/>
      <c r="M729" s="111"/>
      <c r="N729" s="111"/>
      <c r="O729" s="111"/>
      <c r="P729" s="111"/>
      <c r="Q729" s="111"/>
      <c r="R729" s="106"/>
      <c r="S729" s="105"/>
      <c r="T729" s="111"/>
      <c r="U729" s="111"/>
      <c r="V729" s="111"/>
      <c r="W729" s="111"/>
      <c r="X729" s="111"/>
      <c r="Y729" s="111"/>
      <c r="Z729" s="111"/>
      <c r="AA729" s="111"/>
      <c r="AB729" s="111"/>
      <c r="AC729" s="111"/>
      <c r="AD729" s="111"/>
      <c r="AE729" s="111"/>
      <c r="AF729" s="111"/>
      <c r="AG729" s="111"/>
      <c r="AH729" s="111"/>
      <c r="AI729" s="111"/>
      <c r="AJ729" s="111"/>
      <c r="AK729" s="111"/>
      <c r="AL729" s="111"/>
      <c r="AM729" s="111"/>
      <c r="AN729" s="111"/>
      <c r="AO729" s="111"/>
      <c r="AP729" s="111"/>
      <c r="AQ729" s="111"/>
      <c r="AR729" s="111"/>
      <c r="AS729" s="111"/>
      <c r="AT729" s="111"/>
      <c r="AU729" s="111"/>
      <c r="AV729" s="112"/>
      <c r="AW729" s="105"/>
      <c r="AX729" s="111"/>
      <c r="BS729" s="98"/>
      <c r="BT729" s="98"/>
    </row>
    <row r="730" spans="1:72">
      <c r="A730" s="102"/>
      <c r="B730" s="102"/>
      <c r="C730" s="103"/>
      <c r="D730" s="103"/>
      <c r="E730" s="102"/>
      <c r="F730" s="102"/>
      <c r="G730" s="102"/>
      <c r="H730" s="102"/>
      <c r="I730" s="102"/>
      <c r="J730" s="103"/>
      <c r="K730" s="111"/>
      <c r="L730" s="111"/>
      <c r="M730" s="111"/>
      <c r="N730" s="111"/>
      <c r="O730" s="111"/>
      <c r="P730" s="111"/>
      <c r="Q730" s="111"/>
      <c r="R730" s="105"/>
      <c r="S730" s="105"/>
      <c r="T730" s="111"/>
      <c r="U730" s="111"/>
      <c r="V730" s="111"/>
      <c r="W730" s="111"/>
      <c r="X730" s="111"/>
      <c r="Y730" s="111"/>
      <c r="Z730" s="111"/>
      <c r="AA730" s="111"/>
      <c r="AB730" s="111"/>
      <c r="AC730" s="111"/>
      <c r="AD730" s="111"/>
      <c r="AE730" s="111"/>
      <c r="AF730" s="111"/>
      <c r="AG730" s="111"/>
      <c r="AH730" s="111"/>
      <c r="AI730" s="111"/>
      <c r="AJ730" s="111"/>
      <c r="AK730" s="111"/>
      <c r="AL730" s="111"/>
      <c r="AM730" s="111"/>
      <c r="AN730" s="111"/>
      <c r="AO730" s="111"/>
      <c r="AP730" s="111"/>
      <c r="AQ730" s="111"/>
      <c r="AR730" s="111"/>
      <c r="AS730" s="111"/>
      <c r="AT730" s="111"/>
      <c r="AU730" s="111"/>
      <c r="AV730" s="112"/>
      <c r="AW730" s="105"/>
      <c r="AX730" s="111"/>
      <c r="BS730" s="98"/>
      <c r="BT730" s="98"/>
    </row>
    <row r="731" spans="1:72">
      <c r="A731" s="102"/>
      <c r="B731" s="102"/>
      <c r="C731" s="103"/>
      <c r="D731" s="103"/>
      <c r="E731" s="102"/>
      <c r="F731" s="102"/>
      <c r="G731" s="102"/>
      <c r="H731" s="102"/>
      <c r="I731" s="102"/>
      <c r="J731" s="103"/>
      <c r="K731" s="111"/>
      <c r="L731" s="111"/>
      <c r="M731" s="111"/>
      <c r="N731" s="105"/>
      <c r="O731" s="105"/>
      <c r="P731" s="111"/>
      <c r="Q731" s="111"/>
      <c r="R731" s="106"/>
      <c r="S731" s="105"/>
      <c r="T731" s="111"/>
      <c r="U731" s="111"/>
      <c r="V731" s="111"/>
      <c r="W731" s="111"/>
      <c r="X731" s="111"/>
      <c r="Y731" s="111"/>
      <c r="Z731" s="111"/>
      <c r="AA731" s="111"/>
      <c r="AB731" s="111"/>
      <c r="AC731" s="111"/>
      <c r="AD731" s="111"/>
      <c r="AE731" s="111"/>
      <c r="AF731" s="111"/>
      <c r="AG731" s="111"/>
      <c r="AH731" s="111"/>
      <c r="AI731" s="111"/>
      <c r="AJ731" s="111"/>
      <c r="AK731" s="111"/>
      <c r="AL731" s="111"/>
      <c r="AM731" s="111"/>
      <c r="AN731" s="111"/>
      <c r="AO731" s="111"/>
      <c r="AP731" s="111"/>
      <c r="AQ731" s="111"/>
      <c r="AR731" s="111"/>
      <c r="AS731" s="111"/>
      <c r="AT731" s="111"/>
      <c r="AU731" s="111"/>
      <c r="AV731" s="105"/>
      <c r="AW731" s="105"/>
      <c r="AX731" s="111"/>
      <c r="BS731" s="98"/>
      <c r="BT731" s="98"/>
    </row>
    <row r="732" spans="1:72">
      <c r="A732" s="102"/>
      <c r="B732" s="102"/>
      <c r="C732" s="103"/>
      <c r="D732" s="103"/>
      <c r="E732" s="102"/>
      <c r="F732" s="102"/>
      <c r="G732" s="102"/>
      <c r="H732" s="102"/>
      <c r="I732" s="102"/>
      <c r="J732" s="103"/>
      <c r="K732" s="111"/>
      <c r="L732" s="111"/>
      <c r="M732" s="111"/>
      <c r="N732" s="111"/>
      <c r="O732" s="111"/>
      <c r="P732" s="111"/>
      <c r="Q732" s="111"/>
      <c r="R732" s="106"/>
      <c r="S732" s="105"/>
      <c r="T732" s="111"/>
      <c r="U732" s="111"/>
      <c r="V732" s="111"/>
      <c r="W732" s="111"/>
      <c r="X732" s="111"/>
      <c r="Y732" s="111"/>
      <c r="Z732" s="111"/>
      <c r="AA732" s="111"/>
      <c r="AB732" s="111"/>
      <c r="AC732" s="111"/>
      <c r="AD732" s="111"/>
      <c r="AE732" s="111"/>
      <c r="AF732" s="111"/>
      <c r="AG732" s="111"/>
      <c r="AH732" s="111"/>
      <c r="AI732" s="111"/>
      <c r="AJ732" s="111"/>
      <c r="AK732" s="111"/>
      <c r="AL732" s="111"/>
      <c r="AM732" s="111"/>
      <c r="AN732" s="111"/>
      <c r="AO732" s="111"/>
      <c r="AP732" s="111"/>
      <c r="AQ732" s="111"/>
      <c r="AR732" s="111"/>
      <c r="AS732" s="111"/>
      <c r="AT732" s="111"/>
      <c r="AU732" s="111"/>
      <c r="AV732" s="105"/>
      <c r="AW732" s="105"/>
      <c r="AX732" s="111"/>
      <c r="BS732" s="98"/>
      <c r="BT732" s="98"/>
    </row>
    <row r="733" spans="1:72">
      <c r="A733" s="102"/>
      <c r="B733" s="102"/>
      <c r="C733" s="103"/>
      <c r="D733" s="103"/>
      <c r="E733" s="102"/>
      <c r="F733" s="102"/>
      <c r="G733" s="102"/>
      <c r="H733" s="102"/>
      <c r="I733" s="102"/>
      <c r="J733" s="103"/>
      <c r="K733" s="111"/>
      <c r="L733" s="111"/>
      <c r="M733" s="111"/>
      <c r="N733" s="105"/>
      <c r="O733" s="105"/>
      <c r="P733" s="111"/>
      <c r="Q733" s="111"/>
      <c r="R733" s="106"/>
      <c r="S733" s="105"/>
      <c r="T733" s="111"/>
      <c r="U733" s="111"/>
      <c r="V733" s="111"/>
      <c r="W733" s="105"/>
      <c r="X733" s="111"/>
      <c r="Y733" s="111"/>
      <c r="Z733" s="111"/>
      <c r="AA733" s="111"/>
      <c r="AB733" s="111"/>
      <c r="AC733" s="111"/>
      <c r="AD733" s="105"/>
      <c r="AE733" s="111"/>
      <c r="AF733" s="111"/>
      <c r="AG733" s="111"/>
      <c r="AH733" s="111"/>
      <c r="AI733" s="111"/>
      <c r="AJ733" s="111"/>
      <c r="AK733" s="111"/>
      <c r="AL733" s="111"/>
      <c r="AM733" s="111"/>
      <c r="AN733" s="111"/>
      <c r="AO733" s="111"/>
      <c r="AP733" s="111"/>
      <c r="AQ733" s="111"/>
      <c r="AR733" s="111"/>
      <c r="AS733" s="111"/>
      <c r="AT733" s="111"/>
      <c r="AU733" s="111"/>
      <c r="AV733" s="105"/>
      <c r="AW733" s="105"/>
      <c r="AX733" s="111"/>
      <c r="BS733" s="98"/>
      <c r="BT733" s="98"/>
    </row>
    <row r="734" spans="1:72">
      <c r="A734" s="102"/>
      <c r="B734" s="102"/>
      <c r="C734" s="103"/>
      <c r="D734" s="103"/>
      <c r="E734" s="102"/>
      <c r="F734" s="102"/>
      <c r="G734" s="102"/>
      <c r="H734" s="102"/>
      <c r="I734" s="102"/>
      <c r="J734" s="103"/>
      <c r="K734" s="111"/>
      <c r="L734" s="111"/>
      <c r="M734" s="111"/>
      <c r="N734" s="111"/>
      <c r="O734" s="105"/>
      <c r="P734" s="111"/>
      <c r="Q734" s="111"/>
      <c r="R734" s="106"/>
      <c r="S734" s="106"/>
      <c r="T734" s="111"/>
      <c r="U734" s="111"/>
      <c r="V734" s="111"/>
      <c r="W734" s="111"/>
      <c r="X734" s="111"/>
      <c r="Y734" s="111"/>
      <c r="Z734" s="111"/>
      <c r="AA734" s="111"/>
      <c r="AB734" s="111"/>
      <c r="AC734" s="111"/>
      <c r="AD734" s="105"/>
      <c r="AE734" s="111"/>
      <c r="AF734" s="111"/>
      <c r="AG734" s="111"/>
      <c r="AH734" s="111"/>
      <c r="AI734" s="111"/>
      <c r="AJ734" s="111"/>
      <c r="AK734" s="111"/>
      <c r="AL734" s="111"/>
      <c r="AM734" s="111"/>
      <c r="AN734" s="111"/>
      <c r="AO734" s="111"/>
      <c r="AP734" s="111"/>
      <c r="AQ734" s="111"/>
      <c r="AR734" s="111"/>
      <c r="AS734" s="111"/>
      <c r="AT734" s="111"/>
      <c r="AU734" s="111"/>
      <c r="AV734" s="112"/>
      <c r="AW734" s="105"/>
      <c r="AX734" s="111"/>
      <c r="BS734" s="98"/>
      <c r="BT734" s="98"/>
    </row>
    <row r="735" spans="1:72">
      <c r="A735" s="102"/>
      <c r="B735" s="102"/>
      <c r="C735" s="103"/>
      <c r="D735" s="103"/>
      <c r="E735" s="102"/>
      <c r="F735" s="102"/>
      <c r="G735" s="102"/>
      <c r="H735" s="102"/>
      <c r="I735" s="102"/>
      <c r="J735" s="103"/>
      <c r="K735" s="111"/>
      <c r="L735" s="111"/>
      <c r="M735" s="111"/>
      <c r="N735" s="111"/>
      <c r="O735" s="111"/>
      <c r="P735" s="111"/>
      <c r="Q735" s="111"/>
      <c r="R735" s="106"/>
      <c r="S735" s="105"/>
      <c r="T735" s="111"/>
      <c r="U735" s="111"/>
      <c r="V735" s="111"/>
      <c r="W735" s="111"/>
      <c r="X735" s="111"/>
      <c r="Y735" s="111"/>
      <c r="Z735" s="111"/>
      <c r="AA735" s="111"/>
      <c r="AB735" s="111"/>
      <c r="AC735" s="111"/>
      <c r="AD735" s="111"/>
      <c r="AE735" s="111"/>
      <c r="AF735" s="111"/>
      <c r="AG735" s="111"/>
      <c r="AH735" s="111"/>
      <c r="AI735" s="111"/>
      <c r="AJ735" s="111"/>
      <c r="AK735" s="111"/>
      <c r="AL735" s="111"/>
      <c r="AM735" s="111"/>
      <c r="AN735" s="111"/>
      <c r="AO735" s="111"/>
      <c r="AP735" s="111"/>
      <c r="AQ735" s="111"/>
      <c r="AR735" s="111"/>
      <c r="AS735" s="111"/>
      <c r="AT735" s="111"/>
      <c r="AU735" s="111"/>
      <c r="AV735" s="112"/>
      <c r="AW735" s="105"/>
      <c r="AX735" s="111"/>
      <c r="BS735" s="98"/>
      <c r="BT735" s="98"/>
    </row>
    <row r="736" spans="1:72">
      <c r="A736" s="102"/>
      <c r="B736" s="102"/>
      <c r="C736" s="103"/>
      <c r="D736" s="103"/>
      <c r="E736" s="102"/>
      <c r="F736" s="102"/>
      <c r="G736" s="102"/>
      <c r="H736" s="102"/>
      <c r="I736" s="102"/>
      <c r="J736" s="103"/>
      <c r="K736" s="111"/>
      <c r="L736" s="111"/>
      <c r="M736" s="111"/>
      <c r="N736" s="111"/>
      <c r="O736" s="111"/>
      <c r="P736" s="111"/>
      <c r="Q736" s="111"/>
      <c r="R736" s="105"/>
      <c r="S736" s="106"/>
      <c r="T736" s="111"/>
      <c r="U736" s="111"/>
      <c r="V736" s="111"/>
      <c r="W736" s="111"/>
      <c r="X736" s="111"/>
      <c r="Y736" s="111"/>
      <c r="Z736" s="111"/>
      <c r="AA736" s="111"/>
      <c r="AB736" s="111"/>
      <c r="AC736" s="111"/>
      <c r="AD736" s="111"/>
      <c r="AE736" s="111"/>
      <c r="AF736" s="111"/>
      <c r="AG736" s="111"/>
      <c r="AH736" s="111"/>
      <c r="AI736" s="111"/>
      <c r="AJ736" s="111"/>
      <c r="AK736" s="111"/>
      <c r="AL736" s="111"/>
      <c r="AM736" s="111"/>
      <c r="AN736" s="111"/>
      <c r="AO736" s="111"/>
      <c r="AP736" s="111"/>
      <c r="AQ736" s="111"/>
      <c r="AR736" s="111"/>
      <c r="AS736" s="111"/>
      <c r="AT736" s="111"/>
      <c r="AU736" s="111"/>
      <c r="AV736" s="105"/>
      <c r="AW736" s="105"/>
      <c r="AX736" s="111"/>
      <c r="BA736" s="98"/>
      <c r="BB736" s="98"/>
      <c r="BC736" s="98"/>
      <c r="BD736" s="98"/>
      <c r="BE736" s="98"/>
      <c r="BF736" s="98"/>
      <c r="BG736" s="98"/>
      <c r="BH736" s="98"/>
      <c r="BI736" s="98"/>
      <c r="BJ736" s="98"/>
      <c r="BK736" s="98"/>
      <c r="BL736" s="98"/>
      <c r="BM736" s="98"/>
      <c r="BN736" s="98"/>
      <c r="BO736" s="98"/>
      <c r="BS736" s="98"/>
      <c r="BT736" s="98"/>
    </row>
    <row r="737" spans="1:72">
      <c r="A737" s="102"/>
      <c r="B737" s="102"/>
      <c r="C737" s="103"/>
      <c r="D737" s="103"/>
      <c r="E737" s="102"/>
      <c r="F737" s="102"/>
      <c r="G737" s="102"/>
      <c r="H737" s="102"/>
      <c r="I737" s="102"/>
      <c r="J737" s="103"/>
      <c r="K737" s="111"/>
      <c r="L737" s="111"/>
      <c r="M737" s="111"/>
      <c r="N737" s="105"/>
      <c r="O737" s="111"/>
      <c r="P737" s="111"/>
      <c r="Q737" s="111"/>
      <c r="R737" s="105"/>
      <c r="S737" s="105"/>
      <c r="T737" s="111"/>
      <c r="U737" s="111"/>
      <c r="V737" s="111"/>
      <c r="W737" s="111"/>
      <c r="X737" s="111"/>
      <c r="Y737" s="111"/>
      <c r="Z737" s="111"/>
      <c r="AA737" s="111"/>
      <c r="AB737" s="111"/>
      <c r="AC737" s="111"/>
      <c r="AD737" s="111"/>
      <c r="AE737" s="111"/>
      <c r="AF737" s="111"/>
      <c r="AG737" s="111"/>
      <c r="AH737" s="111"/>
      <c r="AI737" s="111"/>
      <c r="AJ737" s="111"/>
      <c r="AK737" s="111"/>
      <c r="AL737" s="111"/>
      <c r="AM737" s="111"/>
      <c r="AN737" s="111"/>
      <c r="AO737" s="111"/>
      <c r="AP737" s="111"/>
      <c r="AQ737" s="111"/>
      <c r="AR737" s="111"/>
      <c r="AS737" s="111"/>
      <c r="AT737" s="111"/>
      <c r="AU737" s="111"/>
      <c r="AV737" s="112"/>
      <c r="AW737" s="105"/>
      <c r="AX737" s="111"/>
      <c r="BA737" s="98"/>
      <c r="BB737" s="98"/>
      <c r="BC737" s="98"/>
      <c r="BD737" s="98"/>
      <c r="BE737" s="98"/>
      <c r="BF737" s="98"/>
      <c r="BG737" s="98"/>
      <c r="BH737" s="98"/>
      <c r="BI737" s="98"/>
      <c r="BJ737" s="98"/>
      <c r="BK737" s="98"/>
      <c r="BL737" s="98"/>
      <c r="BM737" s="98"/>
      <c r="BN737" s="98"/>
      <c r="BO737" s="98"/>
      <c r="BS737" s="98"/>
      <c r="BT737" s="98"/>
    </row>
    <row r="738" spans="1:72">
      <c r="A738" s="102"/>
      <c r="B738" s="102"/>
      <c r="C738" s="103"/>
      <c r="D738" s="103"/>
      <c r="E738" s="102"/>
      <c r="F738" s="102"/>
      <c r="G738" s="102"/>
      <c r="H738" s="102"/>
      <c r="I738" s="102"/>
      <c r="J738" s="103"/>
      <c r="K738" s="111"/>
      <c r="L738" s="111"/>
      <c r="M738" s="111"/>
      <c r="N738" s="105"/>
      <c r="O738" s="105"/>
      <c r="P738" s="105"/>
      <c r="Q738" s="105"/>
      <c r="R738" s="105"/>
      <c r="S738" s="105"/>
      <c r="T738" s="105"/>
      <c r="U738" s="105"/>
      <c r="V738" s="105"/>
      <c r="W738" s="105"/>
      <c r="X738" s="105"/>
      <c r="Y738" s="105"/>
      <c r="Z738" s="105"/>
      <c r="AA738" s="105"/>
      <c r="AB738" s="105"/>
      <c r="AC738" s="105"/>
      <c r="AD738" s="105"/>
      <c r="AE738" s="105"/>
      <c r="AF738" s="105"/>
      <c r="AG738" s="105"/>
      <c r="AH738" s="105"/>
      <c r="AI738" s="105"/>
      <c r="AJ738" s="105"/>
      <c r="AK738" s="105"/>
      <c r="AL738" s="111"/>
      <c r="AM738" s="111"/>
      <c r="AN738" s="111"/>
      <c r="AO738" s="111"/>
      <c r="AP738" s="111"/>
      <c r="AQ738" s="111"/>
      <c r="AR738" s="111"/>
      <c r="AS738" s="111"/>
      <c r="AT738" s="111"/>
      <c r="AU738" s="111"/>
      <c r="AV738" s="112"/>
      <c r="AW738" s="105"/>
      <c r="AX738" s="111"/>
      <c r="BA738" s="98"/>
      <c r="BB738" s="98"/>
      <c r="BC738" s="98"/>
      <c r="BD738" s="98"/>
      <c r="BE738" s="98"/>
      <c r="BF738" s="98"/>
      <c r="BG738" s="98"/>
      <c r="BH738" s="98"/>
      <c r="BI738" s="98"/>
      <c r="BJ738" s="98"/>
      <c r="BK738" s="98"/>
      <c r="BL738" s="98"/>
      <c r="BM738" s="98"/>
      <c r="BN738" s="98"/>
      <c r="BO738" s="98"/>
      <c r="BS738" s="98"/>
      <c r="BT738" s="98"/>
    </row>
    <row r="739" spans="1:72">
      <c r="A739" s="102"/>
      <c r="B739" s="102"/>
      <c r="C739" s="103"/>
      <c r="D739" s="103"/>
      <c r="E739" s="102"/>
      <c r="F739" s="102"/>
      <c r="G739" s="102"/>
      <c r="H739" s="102"/>
      <c r="I739" s="102"/>
      <c r="J739" s="103"/>
      <c r="K739" s="111"/>
      <c r="L739" s="111"/>
      <c r="M739" s="111"/>
      <c r="N739" s="105"/>
      <c r="O739" s="105"/>
      <c r="P739" s="105"/>
      <c r="Q739" s="111"/>
      <c r="R739" s="106"/>
      <c r="S739" s="105"/>
      <c r="T739" s="111"/>
      <c r="U739" s="111"/>
      <c r="V739" s="111"/>
      <c r="W739" s="105"/>
      <c r="X739" s="111"/>
      <c r="Y739" s="111"/>
      <c r="Z739" s="111"/>
      <c r="AA739" s="111"/>
      <c r="AB739" s="111"/>
      <c r="AC739" s="111"/>
      <c r="AD739" s="105"/>
      <c r="AE739" s="111"/>
      <c r="AF739" s="111"/>
      <c r="AG739" s="111"/>
      <c r="AH739" s="111"/>
      <c r="AI739" s="111"/>
      <c r="AJ739" s="111"/>
      <c r="AK739" s="111"/>
      <c r="AL739" s="111"/>
      <c r="AM739" s="111"/>
      <c r="AN739" s="111"/>
      <c r="AO739" s="111"/>
      <c r="AP739" s="111"/>
      <c r="AQ739" s="111"/>
      <c r="AR739" s="111"/>
      <c r="AS739" s="111"/>
      <c r="AT739" s="111"/>
      <c r="AU739" s="111"/>
      <c r="AV739" s="112"/>
      <c r="AW739" s="105"/>
      <c r="AX739" s="111"/>
      <c r="BS739" s="98"/>
      <c r="BT739" s="98"/>
    </row>
    <row r="740" spans="1:72">
      <c r="A740" s="102"/>
      <c r="B740" s="102"/>
      <c r="C740" s="103"/>
      <c r="D740" s="103"/>
      <c r="E740" s="102"/>
      <c r="F740" s="102"/>
      <c r="G740" s="102"/>
      <c r="H740" s="102"/>
      <c r="I740" s="102"/>
      <c r="J740" s="103"/>
      <c r="K740" s="111"/>
      <c r="L740" s="111"/>
      <c r="M740" s="111"/>
      <c r="N740" s="111"/>
      <c r="O740" s="111"/>
      <c r="P740" s="111"/>
      <c r="Q740" s="111"/>
      <c r="R740" s="106"/>
      <c r="S740" s="105"/>
      <c r="T740" s="111"/>
      <c r="U740" s="111"/>
      <c r="V740" s="111"/>
      <c r="W740" s="111"/>
      <c r="X740" s="111"/>
      <c r="Y740" s="111"/>
      <c r="Z740" s="111"/>
      <c r="AA740" s="111"/>
      <c r="AB740" s="111"/>
      <c r="AC740" s="111"/>
      <c r="AD740" s="111"/>
      <c r="AE740" s="111"/>
      <c r="AF740" s="111"/>
      <c r="AG740" s="111"/>
      <c r="AH740" s="111"/>
      <c r="AI740" s="111"/>
      <c r="AJ740" s="111"/>
      <c r="AK740" s="111"/>
      <c r="AL740" s="111"/>
      <c r="AM740" s="111"/>
      <c r="AN740" s="111"/>
      <c r="AO740" s="111"/>
      <c r="AP740" s="111"/>
      <c r="AQ740" s="111"/>
      <c r="AR740" s="111"/>
      <c r="AS740" s="111"/>
      <c r="AT740" s="111"/>
      <c r="AU740" s="111"/>
      <c r="AV740" s="112"/>
      <c r="AW740" s="105"/>
      <c r="AX740" s="111"/>
    </row>
    <row r="741" spans="1:72">
      <c r="A741" s="102"/>
      <c r="B741" s="102"/>
      <c r="C741" s="103"/>
      <c r="D741" s="103"/>
      <c r="E741" s="102"/>
      <c r="F741" s="102"/>
      <c r="G741" s="102"/>
      <c r="H741" s="102"/>
      <c r="I741" s="102"/>
      <c r="J741" s="103"/>
      <c r="K741" s="111"/>
      <c r="L741" s="111"/>
      <c r="M741" s="111"/>
      <c r="N741" s="111"/>
      <c r="O741" s="111"/>
      <c r="P741" s="105"/>
      <c r="Q741" s="111"/>
      <c r="R741" s="106"/>
      <c r="S741" s="105"/>
      <c r="T741" s="111"/>
      <c r="U741" s="111"/>
      <c r="V741" s="111"/>
      <c r="W741" s="105"/>
      <c r="X741" s="111"/>
      <c r="Y741" s="111"/>
      <c r="Z741" s="111"/>
      <c r="AA741" s="111"/>
      <c r="AB741" s="111"/>
      <c r="AC741" s="111"/>
      <c r="AD741" s="105"/>
      <c r="AE741" s="111"/>
      <c r="AF741" s="111"/>
      <c r="AG741" s="111"/>
      <c r="AH741" s="111"/>
      <c r="AI741" s="111"/>
      <c r="AJ741" s="111"/>
      <c r="AK741" s="111"/>
      <c r="AL741" s="111"/>
      <c r="AM741" s="111"/>
      <c r="AN741" s="111"/>
      <c r="AO741" s="111"/>
      <c r="AP741" s="111"/>
      <c r="AQ741" s="111"/>
      <c r="AR741" s="111"/>
      <c r="AS741" s="111"/>
      <c r="AT741" s="111"/>
      <c r="AU741" s="111"/>
      <c r="AV741" s="105"/>
      <c r="AW741" s="105"/>
      <c r="AX741" s="111"/>
    </row>
    <row r="742" spans="1:72">
      <c r="A742" s="102"/>
      <c r="B742" s="102"/>
      <c r="C742" s="103"/>
      <c r="D742" s="103"/>
      <c r="E742" s="102"/>
      <c r="F742" s="102"/>
      <c r="G742" s="102"/>
      <c r="H742" s="102"/>
      <c r="I742" s="102"/>
      <c r="J742" s="103"/>
      <c r="K742" s="111"/>
      <c r="L742" s="111"/>
      <c r="M742" s="111"/>
      <c r="N742" s="111"/>
      <c r="O742" s="111"/>
      <c r="P742" s="111"/>
      <c r="Q742" s="111"/>
      <c r="R742" s="106"/>
      <c r="S742" s="105"/>
      <c r="T742" s="111"/>
      <c r="U742" s="111"/>
      <c r="V742" s="111"/>
      <c r="W742" s="111"/>
      <c r="X742" s="111"/>
      <c r="Y742" s="111"/>
      <c r="Z742" s="111"/>
      <c r="AA742" s="111"/>
      <c r="AB742" s="111"/>
      <c r="AC742" s="111"/>
      <c r="AD742" s="111"/>
      <c r="AE742" s="111"/>
      <c r="AF742" s="111"/>
      <c r="AG742" s="111"/>
      <c r="AH742" s="111"/>
      <c r="AI742" s="111"/>
      <c r="AJ742" s="111"/>
      <c r="AK742" s="111"/>
      <c r="AL742" s="111"/>
      <c r="AM742" s="111"/>
      <c r="AN742" s="111"/>
      <c r="AO742" s="111"/>
      <c r="AP742" s="111"/>
      <c r="AQ742" s="111"/>
      <c r="AR742" s="111"/>
      <c r="AS742" s="111"/>
      <c r="AT742" s="111"/>
      <c r="AU742" s="111"/>
      <c r="AV742" s="105"/>
      <c r="AW742" s="105"/>
      <c r="AX742" s="111"/>
    </row>
    <row r="743" spans="1:72">
      <c r="A743" s="102"/>
      <c r="B743" s="102"/>
      <c r="C743" s="103"/>
      <c r="D743" s="103"/>
      <c r="E743" s="102"/>
      <c r="F743" s="102"/>
      <c r="G743" s="102"/>
      <c r="H743" s="102"/>
      <c r="I743" s="102"/>
      <c r="J743" s="103"/>
      <c r="K743" s="111"/>
      <c r="L743" s="111"/>
      <c r="M743" s="111"/>
      <c r="N743" s="111"/>
      <c r="O743" s="111"/>
      <c r="P743" s="111"/>
      <c r="Q743" s="111"/>
      <c r="R743" s="106"/>
      <c r="S743" s="105"/>
      <c r="T743" s="111"/>
      <c r="U743" s="111"/>
      <c r="V743" s="111"/>
      <c r="W743" s="111"/>
      <c r="X743" s="111"/>
      <c r="Y743" s="111"/>
      <c r="Z743" s="111"/>
      <c r="AA743" s="111"/>
      <c r="AB743" s="111"/>
      <c r="AC743" s="111"/>
      <c r="AD743" s="111"/>
      <c r="AE743" s="111"/>
      <c r="AF743" s="111"/>
      <c r="AG743" s="111"/>
      <c r="AH743" s="111"/>
      <c r="AI743" s="111"/>
      <c r="AJ743" s="111"/>
      <c r="AK743" s="111"/>
      <c r="AL743" s="111"/>
      <c r="AM743" s="111"/>
      <c r="AN743" s="111"/>
      <c r="AO743" s="111"/>
      <c r="AP743" s="111"/>
      <c r="AQ743" s="111"/>
      <c r="AR743" s="111"/>
      <c r="AS743" s="111"/>
      <c r="AT743" s="111"/>
      <c r="AU743" s="111"/>
      <c r="AV743" s="112"/>
      <c r="AW743" s="105"/>
      <c r="AX743" s="111"/>
    </row>
    <row r="744" spans="1:72">
      <c r="A744" s="102"/>
      <c r="B744" s="102"/>
      <c r="C744" s="103"/>
      <c r="D744" s="103"/>
      <c r="E744" s="102"/>
      <c r="F744" s="102"/>
      <c r="G744" s="102"/>
      <c r="H744" s="102"/>
      <c r="I744" s="102"/>
      <c r="J744" s="103"/>
      <c r="K744" s="111"/>
      <c r="L744" s="111"/>
      <c r="M744" s="111"/>
      <c r="N744" s="105"/>
      <c r="O744" s="111"/>
      <c r="P744" s="111"/>
      <c r="Q744" s="111"/>
      <c r="R744" s="105"/>
      <c r="S744" s="105"/>
      <c r="T744" s="111"/>
      <c r="U744" s="111"/>
      <c r="V744" s="111"/>
      <c r="W744" s="111"/>
      <c r="X744" s="111"/>
      <c r="Y744" s="111"/>
      <c r="Z744" s="111"/>
      <c r="AA744" s="111"/>
      <c r="AB744" s="111"/>
      <c r="AC744" s="111"/>
      <c r="AD744" s="111"/>
      <c r="AE744" s="111"/>
      <c r="AF744" s="111"/>
      <c r="AG744" s="111"/>
      <c r="AH744" s="111"/>
      <c r="AI744" s="111"/>
      <c r="AJ744" s="111"/>
      <c r="AK744" s="111"/>
      <c r="AL744" s="111"/>
      <c r="AM744" s="111"/>
      <c r="AN744" s="111"/>
      <c r="AO744" s="111"/>
      <c r="AP744" s="111"/>
      <c r="AQ744" s="111"/>
      <c r="AR744" s="111"/>
      <c r="AS744" s="111"/>
      <c r="AT744" s="111"/>
      <c r="AU744" s="111"/>
      <c r="AV744" s="105"/>
      <c r="AW744" s="105"/>
      <c r="AX744" s="111"/>
      <c r="BA744" s="98"/>
      <c r="BB744" s="98"/>
      <c r="BC744" s="98"/>
      <c r="BD744" s="98"/>
      <c r="BE744" s="98"/>
      <c r="BF744" s="98"/>
      <c r="BG744" s="98"/>
      <c r="BH744" s="98"/>
      <c r="BI744" s="98"/>
      <c r="BJ744" s="98"/>
      <c r="BK744" s="98"/>
      <c r="BL744" s="98"/>
      <c r="BM744" s="98"/>
      <c r="BN744" s="98"/>
      <c r="BO744" s="98"/>
      <c r="BS744" s="98"/>
      <c r="BT744" s="98"/>
    </row>
    <row r="745" spans="1:72">
      <c r="A745" s="102"/>
      <c r="B745" s="102"/>
      <c r="C745" s="103"/>
      <c r="D745" s="103"/>
      <c r="E745" s="102"/>
      <c r="F745" s="102"/>
      <c r="G745" s="102"/>
      <c r="H745" s="102"/>
      <c r="I745" s="102"/>
      <c r="J745" s="103"/>
      <c r="K745" s="111"/>
      <c r="L745" s="111"/>
      <c r="M745" s="111"/>
      <c r="N745" s="111"/>
      <c r="O745" s="111"/>
      <c r="P745" s="111"/>
      <c r="Q745" s="111"/>
      <c r="R745" s="106"/>
      <c r="S745" s="105"/>
      <c r="T745" s="111"/>
      <c r="U745" s="111"/>
      <c r="V745" s="111"/>
      <c r="W745" s="111"/>
      <c r="X745" s="111"/>
      <c r="Y745" s="111"/>
      <c r="Z745" s="111"/>
      <c r="AA745" s="111"/>
      <c r="AB745" s="111"/>
      <c r="AC745" s="111"/>
      <c r="AD745" s="111"/>
      <c r="AE745" s="111"/>
      <c r="AF745" s="111"/>
      <c r="AG745" s="111"/>
      <c r="AH745" s="111"/>
      <c r="AI745" s="111"/>
      <c r="AJ745" s="111"/>
      <c r="AK745" s="111"/>
      <c r="AL745" s="111"/>
      <c r="AM745" s="111"/>
      <c r="AN745" s="111"/>
      <c r="AO745" s="111"/>
      <c r="AP745" s="111"/>
      <c r="AQ745" s="111"/>
      <c r="AR745" s="111"/>
      <c r="AS745" s="111"/>
      <c r="AT745" s="111"/>
      <c r="AU745" s="111"/>
      <c r="AV745" s="112"/>
      <c r="AW745" s="105"/>
      <c r="AX745" s="111"/>
    </row>
    <row r="746" spans="1:72">
      <c r="A746" s="102"/>
      <c r="B746" s="102"/>
      <c r="C746" s="103"/>
      <c r="D746" s="103"/>
      <c r="E746" s="102"/>
      <c r="F746" s="102"/>
      <c r="G746" s="102"/>
      <c r="H746" s="102"/>
      <c r="I746" s="102"/>
      <c r="J746" s="103"/>
      <c r="K746" s="111"/>
      <c r="L746" s="111"/>
      <c r="M746" s="111"/>
      <c r="N746" s="105"/>
      <c r="O746" s="105"/>
      <c r="P746" s="105"/>
      <c r="Q746" s="105"/>
      <c r="R746" s="105"/>
      <c r="S746" s="105"/>
      <c r="T746" s="105"/>
      <c r="U746" s="105"/>
      <c r="V746" s="105"/>
      <c r="W746" s="105"/>
      <c r="X746" s="105"/>
      <c r="Y746" s="105"/>
      <c r="Z746" s="105"/>
      <c r="AA746" s="105"/>
      <c r="AB746" s="105"/>
      <c r="AC746" s="105"/>
      <c r="AD746" s="105"/>
      <c r="AE746" s="105"/>
      <c r="AF746" s="105"/>
      <c r="AG746" s="105"/>
      <c r="AH746" s="105"/>
      <c r="AI746" s="105"/>
      <c r="AJ746" s="105"/>
      <c r="AK746" s="105"/>
      <c r="AL746" s="111"/>
      <c r="AM746" s="111"/>
      <c r="AN746" s="111"/>
      <c r="AO746" s="111"/>
      <c r="AP746" s="111"/>
      <c r="AQ746" s="111"/>
      <c r="AR746" s="111"/>
      <c r="AS746" s="111"/>
      <c r="AT746" s="111"/>
      <c r="AU746" s="111"/>
      <c r="AV746" s="105"/>
      <c r="AW746" s="105"/>
      <c r="AX746" s="111"/>
      <c r="BA746" s="98"/>
      <c r="BB746" s="98"/>
      <c r="BC746" s="98"/>
      <c r="BD746" s="98"/>
      <c r="BE746" s="98"/>
      <c r="BF746" s="98"/>
      <c r="BG746" s="98"/>
      <c r="BH746" s="98"/>
      <c r="BI746" s="98"/>
      <c r="BJ746" s="98"/>
      <c r="BK746" s="98"/>
      <c r="BL746" s="98"/>
      <c r="BM746" s="98"/>
      <c r="BO746" s="98"/>
      <c r="BS746" s="98"/>
      <c r="BT746" s="98"/>
    </row>
    <row r="747" spans="1:72">
      <c r="A747" s="102"/>
      <c r="B747" s="102"/>
      <c r="C747" s="103"/>
      <c r="D747" s="103"/>
      <c r="E747" s="102"/>
      <c r="F747" s="102"/>
      <c r="G747" s="102"/>
      <c r="H747" s="102"/>
      <c r="I747" s="102"/>
      <c r="J747" s="103"/>
      <c r="K747" s="111"/>
      <c r="L747" s="111"/>
      <c r="M747" s="111"/>
      <c r="N747" s="105"/>
      <c r="O747" s="105"/>
      <c r="P747" s="105"/>
      <c r="Q747" s="105"/>
      <c r="R747" s="105"/>
      <c r="S747" s="105"/>
      <c r="T747" s="105"/>
      <c r="U747" s="105"/>
      <c r="V747" s="105"/>
      <c r="W747" s="105"/>
      <c r="X747" s="105"/>
      <c r="Y747" s="105"/>
      <c r="Z747" s="105"/>
      <c r="AA747" s="105"/>
      <c r="AB747" s="105"/>
      <c r="AC747" s="105"/>
      <c r="AD747" s="105"/>
      <c r="AE747" s="105"/>
      <c r="AF747" s="105"/>
      <c r="AG747" s="105"/>
      <c r="AH747" s="105"/>
      <c r="AI747" s="105"/>
      <c r="AJ747" s="105"/>
      <c r="AK747" s="105"/>
      <c r="AL747" s="111"/>
      <c r="AM747" s="111"/>
      <c r="AN747" s="111"/>
      <c r="AO747" s="111"/>
      <c r="AP747" s="111"/>
      <c r="AQ747" s="111"/>
      <c r="AR747" s="111"/>
      <c r="AS747" s="111"/>
      <c r="AT747" s="111"/>
      <c r="AU747" s="111"/>
      <c r="AV747" s="112"/>
      <c r="AW747" s="105"/>
      <c r="AX747" s="111"/>
      <c r="BS747" s="98"/>
      <c r="BT747" s="98"/>
    </row>
    <row r="748" spans="1:72">
      <c r="A748" s="102"/>
      <c r="B748" s="102"/>
      <c r="C748" s="103"/>
      <c r="D748" s="103"/>
      <c r="E748" s="102"/>
      <c r="F748" s="102"/>
      <c r="G748" s="102"/>
      <c r="H748" s="102"/>
      <c r="I748" s="102"/>
      <c r="J748" s="103"/>
      <c r="K748" s="111"/>
      <c r="L748" s="111"/>
      <c r="M748" s="111"/>
      <c r="N748" s="111"/>
      <c r="O748" s="111"/>
      <c r="P748" s="111"/>
      <c r="Q748" s="111"/>
      <c r="R748" s="106"/>
      <c r="S748" s="105"/>
      <c r="T748" s="111"/>
      <c r="U748" s="111"/>
      <c r="V748" s="111"/>
      <c r="W748" s="111"/>
      <c r="X748" s="111"/>
      <c r="Y748" s="111"/>
      <c r="Z748" s="111"/>
      <c r="AA748" s="111"/>
      <c r="AB748" s="111"/>
      <c r="AC748" s="111"/>
      <c r="AD748" s="111"/>
      <c r="AE748" s="111"/>
      <c r="AF748" s="111"/>
      <c r="AG748" s="111"/>
      <c r="AH748" s="111"/>
      <c r="AI748" s="111"/>
      <c r="AJ748" s="111"/>
      <c r="AK748" s="111"/>
      <c r="AL748" s="111"/>
      <c r="AM748" s="111"/>
      <c r="AN748" s="111"/>
      <c r="AO748" s="111"/>
      <c r="AP748" s="111"/>
      <c r="AQ748" s="111"/>
      <c r="AR748" s="111"/>
      <c r="AS748" s="111"/>
      <c r="AT748" s="111"/>
      <c r="AU748" s="111"/>
      <c r="AV748" s="105"/>
      <c r="AW748" s="105"/>
      <c r="AX748" s="111"/>
      <c r="BS748" s="98"/>
      <c r="BT748" s="98"/>
    </row>
    <row r="749" spans="1:72">
      <c r="A749" s="102"/>
      <c r="B749" s="102"/>
      <c r="C749" s="103"/>
      <c r="D749" s="103"/>
      <c r="E749" s="102"/>
      <c r="F749" s="102"/>
      <c r="G749" s="102"/>
      <c r="H749" s="102"/>
      <c r="I749" s="102"/>
      <c r="J749" s="103"/>
      <c r="K749" s="111"/>
      <c r="L749" s="111"/>
      <c r="M749" s="111"/>
      <c r="N749" s="105"/>
      <c r="O749" s="105"/>
      <c r="P749" s="111"/>
      <c r="Q749" s="111"/>
      <c r="R749" s="106"/>
      <c r="S749" s="106"/>
      <c r="T749" s="111"/>
      <c r="U749" s="111"/>
      <c r="V749" s="111"/>
      <c r="W749" s="111"/>
      <c r="X749" s="111"/>
      <c r="Y749" s="111"/>
      <c r="Z749" s="111"/>
      <c r="AA749" s="111"/>
      <c r="AB749" s="111"/>
      <c r="AC749" s="111"/>
      <c r="AD749" s="111"/>
      <c r="AE749" s="111"/>
      <c r="AF749" s="111"/>
      <c r="AG749" s="111"/>
      <c r="AH749" s="111"/>
      <c r="AI749" s="111"/>
      <c r="AJ749" s="111"/>
      <c r="AK749" s="111"/>
      <c r="AL749" s="111"/>
      <c r="AM749" s="111"/>
      <c r="AN749" s="111"/>
      <c r="AO749" s="111"/>
      <c r="AP749" s="111"/>
      <c r="AQ749" s="111"/>
      <c r="AR749" s="111"/>
      <c r="AS749" s="111"/>
      <c r="AT749" s="111"/>
      <c r="AU749" s="111"/>
      <c r="AV749" s="112"/>
      <c r="AW749" s="112"/>
      <c r="AX749" s="111"/>
      <c r="BS749" s="98"/>
      <c r="BT749" s="98"/>
    </row>
    <row r="750" spans="1:72">
      <c r="A750" s="102"/>
      <c r="B750" s="102"/>
      <c r="C750" s="103"/>
      <c r="D750" s="103"/>
      <c r="E750" s="102"/>
      <c r="F750" s="102"/>
      <c r="G750" s="102"/>
      <c r="H750" s="102"/>
      <c r="I750" s="102"/>
      <c r="J750" s="103"/>
      <c r="K750" s="111"/>
      <c r="L750" s="111"/>
      <c r="M750" s="111"/>
      <c r="N750" s="111"/>
      <c r="O750" s="111"/>
      <c r="P750" s="111"/>
      <c r="Q750" s="111"/>
      <c r="R750" s="106"/>
      <c r="S750" s="105"/>
      <c r="T750" s="111"/>
      <c r="U750" s="111"/>
      <c r="V750" s="111"/>
      <c r="W750" s="111"/>
      <c r="X750" s="111"/>
      <c r="Y750" s="111"/>
      <c r="Z750" s="111"/>
      <c r="AA750" s="111"/>
      <c r="AB750" s="111"/>
      <c r="AC750" s="111"/>
      <c r="AD750" s="111"/>
      <c r="AE750" s="111"/>
      <c r="AF750" s="111"/>
      <c r="AG750" s="111"/>
      <c r="AH750" s="111"/>
      <c r="AI750" s="111"/>
      <c r="AJ750" s="111"/>
      <c r="AK750" s="111"/>
      <c r="AL750" s="111"/>
      <c r="AM750" s="111"/>
      <c r="AN750" s="111"/>
      <c r="AO750" s="111"/>
      <c r="AP750" s="111"/>
      <c r="AQ750" s="111"/>
      <c r="AR750" s="111"/>
      <c r="AS750" s="111"/>
      <c r="AT750" s="111"/>
      <c r="AU750" s="111"/>
      <c r="AV750" s="112"/>
      <c r="AW750" s="105"/>
      <c r="AX750" s="111"/>
      <c r="BS750" s="98"/>
      <c r="BT750" s="98"/>
    </row>
    <row r="751" spans="1:72">
      <c r="A751" s="102"/>
      <c r="B751" s="102"/>
      <c r="C751" s="103"/>
      <c r="D751" s="103"/>
      <c r="E751" s="102"/>
      <c r="F751" s="102"/>
      <c r="G751" s="102"/>
      <c r="H751" s="102"/>
      <c r="I751" s="102"/>
      <c r="J751" s="103"/>
      <c r="K751" s="111"/>
      <c r="L751" s="111"/>
      <c r="M751" s="111"/>
      <c r="N751" s="111"/>
      <c r="O751" s="111"/>
      <c r="P751" s="111"/>
      <c r="Q751" s="111"/>
      <c r="R751" s="106"/>
      <c r="S751" s="105"/>
      <c r="T751" s="111"/>
      <c r="U751" s="111"/>
      <c r="V751" s="111"/>
      <c r="W751" s="111"/>
      <c r="X751" s="111"/>
      <c r="Y751" s="111"/>
      <c r="Z751" s="111"/>
      <c r="AA751" s="111"/>
      <c r="AB751" s="111"/>
      <c r="AC751" s="111"/>
      <c r="AD751" s="111"/>
      <c r="AE751" s="111"/>
      <c r="AF751" s="111"/>
      <c r="AG751" s="111"/>
      <c r="AH751" s="111"/>
      <c r="AI751" s="111"/>
      <c r="AJ751" s="111"/>
      <c r="AK751" s="111"/>
      <c r="AL751" s="111"/>
      <c r="AM751" s="111"/>
      <c r="AN751" s="111"/>
      <c r="AO751" s="111"/>
      <c r="AP751" s="111"/>
      <c r="AQ751" s="111"/>
      <c r="AR751" s="111"/>
      <c r="AS751" s="111"/>
      <c r="AT751" s="111"/>
      <c r="AU751" s="111"/>
      <c r="AV751" s="112"/>
      <c r="AW751" s="105"/>
      <c r="AX751" s="111"/>
    </row>
    <row r="752" spans="1:72">
      <c r="A752" s="102"/>
      <c r="B752" s="102"/>
      <c r="C752" s="103"/>
      <c r="D752" s="103"/>
      <c r="E752" s="102"/>
      <c r="F752" s="102"/>
      <c r="G752" s="102"/>
      <c r="H752" s="102"/>
      <c r="I752" s="102"/>
      <c r="J752" s="103"/>
      <c r="K752" s="111"/>
      <c r="L752" s="111"/>
      <c r="M752" s="111"/>
      <c r="N752" s="105"/>
      <c r="O752" s="105"/>
      <c r="P752" s="111"/>
      <c r="Q752" s="111"/>
      <c r="R752" s="106"/>
      <c r="S752" s="105"/>
      <c r="T752" s="111"/>
      <c r="U752" s="111"/>
      <c r="V752" s="111"/>
      <c r="W752" s="111"/>
      <c r="X752" s="111"/>
      <c r="Y752" s="111"/>
      <c r="Z752" s="111"/>
      <c r="AA752" s="111"/>
      <c r="AB752" s="111"/>
      <c r="AC752" s="111"/>
      <c r="AD752" s="111"/>
      <c r="AE752" s="111"/>
      <c r="AF752" s="111"/>
      <c r="AG752" s="111"/>
      <c r="AH752" s="111"/>
      <c r="AI752" s="111"/>
      <c r="AJ752" s="111"/>
      <c r="AK752" s="111"/>
      <c r="AL752" s="111"/>
      <c r="AM752" s="111"/>
      <c r="AN752" s="111"/>
      <c r="AO752" s="111"/>
      <c r="AP752" s="111"/>
      <c r="AQ752" s="111"/>
      <c r="AR752" s="111"/>
      <c r="AS752" s="111"/>
      <c r="AT752" s="111"/>
      <c r="AU752" s="111"/>
      <c r="AV752" s="112"/>
      <c r="AW752" s="105"/>
      <c r="AX752" s="111"/>
      <c r="BS752" s="98"/>
      <c r="BT752" s="98"/>
    </row>
    <row r="753" spans="1:72">
      <c r="A753" s="102"/>
      <c r="B753" s="102"/>
      <c r="C753" s="103"/>
      <c r="D753" s="103"/>
      <c r="E753" s="102"/>
      <c r="F753" s="102"/>
      <c r="G753" s="102"/>
      <c r="H753" s="102"/>
      <c r="I753" s="102"/>
      <c r="J753" s="103"/>
      <c r="K753" s="111"/>
      <c r="L753" s="111"/>
      <c r="M753" s="111"/>
      <c r="N753" s="105"/>
      <c r="O753" s="105"/>
      <c r="P753" s="105"/>
      <c r="Q753" s="105"/>
      <c r="R753" s="105"/>
      <c r="S753" s="105"/>
      <c r="T753" s="105"/>
      <c r="U753" s="105"/>
      <c r="V753" s="105"/>
      <c r="W753" s="105"/>
      <c r="X753" s="105"/>
      <c r="Y753" s="105"/>
      <c r="Z753" s="105"/>
      <c r="AA753" s="105"/>
      <c r="AB753" s="105"/>
      <c r="AC753" s="105"/>
      <c r="AD753" s="105"/>
      <c r="AE753" s="105"/>
      <c r="AF753" s="105"/>
      <c r="AG753" s="105"/>
      <c r="AH753" s="105"/>
      <c r="AI753" s="105"/>
      <c r="AJ753" s="105"/>
      <c r="AK753" s="105"/>
      <c r="AL753" s="111"/>
      <c r="AM753" s="111"/>
      <c r="AN753" s="111"/>
      <c r="AO753" s="111"/>
      <c r="AP753" s="111"/>
      <c r="AQ753" s="111"/>
      <c r="AR753" s="111"/>
      <c r="AS753" s="111"/>
      <c r="AT753" s="111"/>
      <c r="AU753" s="111"/>
      <c r="AV753" s="105"/>
      <c r="AW753" s="105"/>
      <c r="AX753" s="111"/>
    </row>
    <row r="754" spans="1:72">
      <c r="A754" s="102"/>
      <c r="B754" s="102"/>
      <c r="C754" s="103"/>
      <c r="D754" s="103"/>
      <c r="E754" s="102"/>
      <c r="F754" s="102"/>
      <c r="G754" s="102"/>
      <c r="H754" s="102"/>
      <c r="I754" s="102"/>
      <c r="J754" s="103"/>
      <c r="K754" s="111"/>
      <c r="L754" s="111"/>
      <c r="M754" s="111"/>
      <c r="N754" s="111"/>
      <c r="O754" s="111"/>
      <c r="P754" s="111"/>
      <c r="Q754" s="111"/>
      <c r="R754" s="106"/>
      <c r="S754" s="105"/>
      <c r="T754" s="111"/>
      <c r="U754" s="111"/>
      <c r="V754" s="111"/>
      <c r="W754" s="111"/>
      <c r="X754" s="111"/>
      <c r="Y754" s="111"/>
      <c r="Z754" s="111"/>
      <c r="AA754" s="111"/>
      <c r="AB754" s="111"/>
      <c r="AC754" s="111"/>
      <c r="AD754" s="111"/>
      <c r="AE754" s="111"/>
      <c r="AF754" s="111"/>
      <c r="AG754" s="111"/>
      <c r="AH754" s="111"/>
      <c r="AI754" s="111"/>
      <c r="AJ754" s="111"/>
      <c r="AK754" s="111"/>
      <c r="AL754" s="111"/>
      <c r="AM754" s="111"/>
      <c r="AN754" s="111"/>
      <c r="AO754" s="111"/>
      <c r="AP754" s="111"/>
      <c r="AQ754" s="111"/>
      <c r="AR754" s="111"/>
      <c r="AS754" s="111"/>
      <c r="AT754" s="111"/>
      <c r="AU754" s="111"/>
      <c r="AV754" s="112"/>
      <c r="AW754" s="105"/>
      <c r="AX754" s="111"/>
    </row>
    <row r="755" spans="1:72">
      <c r="A755" s="102"/>
      <c r="B755" s="102"/>
      <c r="C755" s="103"/>
      <c r="D755" s="103"/>
      <c r="E755" s="102"/>
      <c r="F755" s="102"/>
      <c r="G755" s="102"/>
      <c r="H755" s="102"/>
      <c r="I755" s="102"/>
      <c r="J755" s="103"/>
      <c r="K755" s="111"/>
      <c r="L755" s="111"/>
      <c r="M755" s="111"/>
      <c r="N755" s="111"/>
      <c r="O755" s="111"/>
      <c r="P755" s="111"/>
      <c r="Q755" s="111"/>
      <c r="R755" s="106"/>
      <c r="S755" s="105"/>
      <c r="T755" s="111"/>
      <c r="U755" s="111"/>
      <c r="V755" s="111"/>
      <c r="W755" s="111"/>
      <c r="X755" s="111"/>
      <c r="Y755" s="111"/>
      <c r="Z755" s="111"/>
      <c r="AA755" s="111"/>
      <c r="AB755" s="111"/>
      <c r="AC755" s="111"/>
      <c r="AD755" s="111"/>
      <c r="AE755" s="111"/>
      <c r="AF755" s="111"/>
      <c r="AG755" s="111"/>
      <c r="AH755" s="111"/>
      <c r="AI755" s="111"/>
      <c r="AJ755" s="111"/>
      <c r="AK755" s="111"/>
      <c r="AL755" s="111"/>
      <c r="AM755" s="111"/>
      <c r="AN755" s="111"/>
      <c r="AO755" s="111"/>
      <c r="AP755" s="111"/>
      <c r="AQ755" s="111"/>
      <c r="AR755" s="111"/>
      <c r="AS755" s="111"/>
      <c r="AT755" s="111"/>
      <c r="AU755" s="111"/>
      <c r="AV755" s="112"/>
      <c r="AW755" s="105"/>
      <c r="AX755" s="111"/>
      <c r="BS755" s="98"/>
      <c r="BT755" s="98"/>
    </row>
    <row r="756" spans="1:72">
      <c r="A756" s="102"/>
      <c r="B756" s="102"/>
      <c r="C756" s="103"/>
      <c r="D756" s="103"/>
      <c r="E756" s="102"/>
      <c r="F756" s="102"/>
      <c r="G756" s="102"/>
      <c r="H756" s="102"/>
      <c r="I756" s="102"/>
      <c r="J756" s="103"/>
      <c r="K756" s="111"/>
      <c r="L756" s="111"/>
      <c r="M756" s="111"/>
      <c r="N756" s="111"/>
      <c r="O756" s="111"/>
      <c r="P756" s="111"/>
      <c r="Q756" s="111"/>
      <c r="R756" s="105"/>
      <c r="S756" s="105"/>
      <c r="T756" s="111"/>
      <c r="U756" s="111"/>
      <c r="V756" s="111"/>
      <c r="W756" s="111"/>
      <c r="X756" s="111"/>
      <c r="Y756" s="111"/>
      <c r="Z756" s="111"/>
      <c r="AA756" s="111"/>
      <c r="AB756" s="111"/>
      <c r="AC756" s="111"/>
      <c r="AD756" s="111"/>
      <c r="AE756" s="111"/>
      <c r="AF756" s="111"/>
      <c r="AG756" s="111"/>
      <c r="AH756" s="111"/>
      <c r="AI756" s="111"/>
      <c r="AJ756" s="111"/>
      <c r="AK756" s="111"/>
      <c r="AL756" s="111"/>
      <c r="AM756" s="111"/>
      <c r="AN756" s="111"/>
      <c r="AO756" s="111"/>
      <c r="AP756" s="111"/>
      <c r="AQ756" s="111"/>
      <c r="AR756" s="111"/>
      <c r="AS756" s="111"/>
      <c r="AT756" s="111"/>
      <c r="AU756" s="111"/>
      <c r="AV756" s="105"/>
      <c r="AW756" s="105"/>
      <c r="AX756" s="111"/>
      <c r="AY756" s="98"/>
      <c r="AZ756" s="98"/>
      <c r="BS756" s="98"/>
      <c r="BT756" s="98"/>
    </row>
    <row r="757" spans="1:72">
      <c r="A757" s="102"/>
      <c r="B757" s="102"/>
      <c r="C757" s="103"/>
      <c r="D757" s="103"/>
      <c r="E757" s="102"/>
      <c r="F757" s="102"/>
      <c r="G757" s="102"/>
      <c r="H757" s="102"/>
      <c r="I757" s="102"/>
      <c r="J757" s="103"/>
      <c r="K757" s="111"/>
      <c r="L757" s="111"/>
      <c r="M757" s="111"/>
      <c r="N757" s="105"/>
      <c r="O757" s="105"/>
      <c r="P757" s="105"/>
      <c r="Q757" s="111"/>
      <c r="R757" s="106"/>
      <c r="S757" s="105"/>
      <c r="T757" s="111"/>
      <c r="U757" s="111"/>
      <c r="V757" s="111"/>
      <c r="W757" s="105"/>
      <c r="X757" s="111"/>
      <c r="Y757" s="111"/>
      <c r="Z757" s="111"/>
      <c r="AA757" s="111"/>
      <c r="AB757" s="111"/>
      <c r="AC757" s="111"/>
      <c r="AD757" s="105"/>
      <c r="AE757" s="111"/>
      <c r="AF757" s="111"/>
      <c r="AG757" s="111"/>
      <c r="AH757" s="111"/>
      <c r="AI757" s="111"/>
      <c r="AJ757" s="111"/>
      <c r="AK757" s="111"/>
      <c r="AL757" s="111"/>
      <c r="AM757" s="111"/>
      <c r="AN757" s="111"/>
      <c r="AO757" s="111"/>
      <c r="AP757" s="111"/>
      <c r="AQ757" s="111"/>
      <c r="AR757" s="111"/>
      <c r="AS757" s="111"/>
      <c r="AT757" s="111"/>
      <c r="AU757" s="111"/>
      <c r="AV757" s="112"/>
      <c r="AW757" s="105"/>
      <c r="AX757" s="111"/>
      <c r="BA757" s="98"/>
      <c r="BB757" s="98"/>
      <c r="BC757" s="98"/>
      <c r="BD757" s="98"/>
      <c r="BE757" s="98"/>
      <c r="BF757" s="98"/>
      <c r="BG757" s="98"/>
      <c r="BH757" s="98"/>
      <c r="BI757" s="98"/>
      <c r="BJ757" s="98"/>
      <c r="BK757" s="98"/>
      <c r="BL757" s="98"/>
      <c r="BM757" s="98"/>
      <c r="BN757" s="98"/>
      <c r="BO757" s="98"/>
      <c r="BS757" s="98"/>
      <c r="BT757" s="98"/>
    </row>
    <row r="758" spans="1:72">
      <c r="A758" s="102"/>
      <c r="B758" s="102"/>
      <c r="C758" s="103"/>
      <c r="D758" s="103"/>
      <c r="E758" s="102"/>
      <c r="F758" s="102"/>
      <c r="G758" s="102"/>
      <c r="H758" s="102"/>
      <c r="I758" s="102"/>
      <c r="J758" s="103"/>
      <c r="K758" s="111"/>
      <c r="L758" s="111"/>
      <c r="M758" s="111"/>
      <c r="N758" s="111"/>
      <c r="O758" s="111"/>
      <c r="P758" s="111"/>
      <c r="Q758" s="111"/>
      <c r="R758" s="106"/>
      <c r="S758" s="105"/>
      <c r="T758" s="111"/>
      <c r="U758" s="111"/>
      <c r="V758" s="111"/>
      <c r="W758" s="111"/>
      <c r="X758" s="111"/>
      <c r="Y758" s="111"/>
      <c r="Z758" s="111"/>
      <c r="AA758" s="111"/>
      <c r="AB758" s="111"/>
      <c r="AC758" s="111"/>
      <c r="AD758" s="111"/>
      <c r="AE758" s="111"/>
      <c r="AF758" s="111"/>
      <c r="AG758" s="111"/>
      <c r="AH758" s="111"/>
      <c r="AI758" s="111"/>
      <c r="AJ758" s="111"/>
      <c r="AK758" s="111"/>
      <c r="AL758" s="111"/>
      <c r="AM758" s="111"/>
      <c r="AN758" s="111"/>
      <c r="AO758" s="111"/>
      <c r="AP758" s="111"/>
      <c r="AQ758" s="111"/>
      <c r="AR758" s="111"/>
      <c r="AS758" s="111"/>
      <c r="AT758" s="111"/>
      <c r="AU758" s="111"/>
      <c r="AV758" s="112"/>
      <c r="AW758" s="105"/>
      <c r="AX758" s="111"/>
      <c r="AY758" s="98"/>
      <c r="AZ758" s="98"/>
      <c r="BS758" s="98"/>
      <c r="BT758" s="98"/>
    </row>
    <row r="759" spans="1:72">
      <c r="A759" s="102"/>
      <c r="B759" s="102"/>
      <c r="C759" s="103"/>
      <c r="D759" s="103"/>
      <c r="E759" s="102"/>
      <c r="F759" s="102"/>
      <c r="G759" s="102"/>
      <c r="H759" s="102"/>
      <c r="I759" s="102"/>
      <c r="J759" s="103"/>
      <c r="K759" s="111"/>
      <c r="L759" s="111"/>
      <c r="M759" s="111"/>
      <c r="N759" s="105"/>
      <c r="O759" s="105"/>
      <c r="P759" s="111"/>
      <c r="Q759" s="111"/>
      <c r="R759" s="106"/>
      <c r="S759" s="105"/>
      <c r="T759" s="111"/>
      <c r="U759" s="111"/>
      <c r="V759" s="111"/>
      <c r="W759" s="111"/>
      <c r="X759" s="111"/>
      <c r="Y759" s="111"/>
      <c r="Z759" s="111"/>
      <c r="AA759" s="111"/>
      <c r="AB759" s="111"/>
      <c r="AC759" s="111"/>
      <c r="AD759" s="111"/>
      <c r="AE759" s="111"/>
      <c r="AF759" s="111"/>
      <c r="AG759" s="111"/>
      <c r="AH759" s="111"/>
      <c r="AI759" s="111"/>
      <c r="AJ759" s="111"/>
      <c r="AK759" s="111"/>
      <c r="AL759" s="111"/>
      <c r="AM759" s="111"/>
      <c r="AN759" s="105"/>
      <c r="AO759" s="105"/>
      <c r="AP759" s="105"/>
      <c r="AQ759" s="111"/>
      <c r="AR759" s="111"/>
      <c r="AS759" s="111"/>
      <c r="AT759" s="111"/>
      <c r="AU759" s="111"/>
      <c r="AV759" s="112"/>
      <c r="AW759" s="105"/>
      <c r="AX759" s="111"/>
      <c r="BS759" s="98"/>
      <c r="BT759" s="98"/>
    </row>
    <row r="760" spans="1:72">
      <c r="A760" s="102"/>
      <c r="B760" s="102"/>
      <c r="C760" s="103"/>
      <c r="D760" s="103"/>
      <c r="E760" s="102"/>
      <c r="F760" s="102"/>
      <c r="G760" s="102"/>
      <c r="H760" s="102"/>
      <c r="I760" s="102"/>
      <c r="J760" s="103"/>
      <c r="K760" s="111"/>
      <c r="L760" s="111"/>
      <c r="M760" s="111"/>
      <c r="N760" s="111"/>
      <c r="O760" s="111"/>
      <c r="P760" s="111"/>
      <c r="Q760" s="111"/>
      <c r="R760" s="106"/>
      <c r="S760" s="105"/>
      <c r="T760" s="111"/>
      <c r="U760" s="111"/>
      <c r="V760" s="111"/>
      <c r="W760" s="111"/>
      <c r="X760" s="111"/>
      <c r="Y760" s="111"/>
      <c r="Z760" s="111"/>
      <c r="AA760" s="111"/>
      <c r="AB760" s="111"/>
      <c r="AC760" s="111"/>
      <c r="AD760" s="111"/>
      <c r="AE760" s="111"/>
      <c r="AF760" s="111"/>
      <c r="AG760" s="111"/>
      <c r="AH760" s="111"/>
      <c r="AI760" s="111"/>
      <c r="AJ760" s="111"/>
      <c r="AK760" s="111"/>
      <c r="AL760" s="111"/>
      <c r="AM760" s="111"/>
      <c r="AN760" s="111"/>
      <c r="AO760" s="111"/>
      <c r="AP760" s="111"/>
      <c r="AQ760" s="111"/>
      <c r="AR760" s="111"/>
      <c r="AS760" s="111"/>
      <c r="AT760" s="111"/>
      <c r="AU760" s="111"/>
      <c r="AV760" s="105"/>
      <c r="AW760" s="105"/>
      <c r="AX760" s="111"/>
    </row>
    <row r="761" spans="1:72">
      <c r="A761" s="102"/>
      <c r="B761" s="102"/>
      <c r="C761" s="103"/>
      <c r="D761" s="103"/>
      <c r="E761" s="102"/>
      <c r="F761" s="102"/>
      <c r="G761" s="102"/>
      <c r="H761" s="102"/>
      <c r="I761" s="102"/>
      <c r="J761" s="103"/>
      <c r="K761" s="111"/>
      <c r="L761" s="111"/>
      <c r="M761" s="111"/>
      <c r="N761" s="105"/>
      <c r="O761" s="105"/>
      <c r="P761" s="105"/>
      <c r="Q761" s="111"/>
      <c r="R761" s="106"/>
      <c r="S761" s="105"/>
      <c r="T761" s="111"/>
      <c r="U761" s="111"/>
      <c r="V761" s="111"/>
      <c r="W761" s="105"/>
      <c r="X761" s="111"/>
      <c r="Y761" s="111"/>
      <c r="Z761" s="111"/>
      <c r="AA761" s="111"/>
      <c r="AB761" s="111"/>
      <c r="AC761" s="111"/>
      <c r="AD761" s="105"/>
      <c r="AE761" s="111"/>
      <c r="AF761" s="111"/>
      <c r="AG761" s="111"/>
      <c r="AH761" s="111"/>
      <c r="AI761" s="111"/>
      <c r="AJ761" s="111"/>
      <c r="AK761" s="111"/>
      <c r="AL761" s="111"/>
      <c r="AM761" s="111"/>
      <c r="AN761" s="111"/>
      <c r="AO761" s="111"/>
      <c r="AP761" s="111"/>
      <c r="AQ761" s="111"/>
      <c r="AR761" s="111"/>
      <c r="AS761" s="111"/>
      <c r="AT761" s="111"/>
      <c r="AU761" s="111"/>
      <c r="AV761" s="105"/>
      <c r="AW761" s="105"/>
      <c r="AX761" s="111"/>
      <c r="BA761" s="98"/>
      <c r="BB761" s="98"/>
      <c r="BC761" s="98"/>
      <c r="BD761" s="98"/>
      <c r="BE761" s="98"/>
      <c r="BF761" s="98"/>
      <c r="BG761" s="98"/>
      <c r="BH761" s="98"/>
      <c r="BI761" s="98"/>
      <c r="BJ761" s="98"/>
      <c r="BK761" s="98"/>
      <c r="BL761" s="98"/>
      <c r="BM761" s="98"/>
      <c r="BN761" s="98"/>
      <c r="BO761" s="98"/>
      <c r="BS761" s="98"/>
      <c r="BT761" s="98"/>
    </row>
    <row r="762" spans="1:72">
      <c r="A762" s="102"/>
      <c r="B762" s="102"/>
      <c r="C762" s="103"/>
      <c r="D762" s="103"/>
      <c r="E762" s="102"/>
      <c r="F762" s="102"/>
      <c r="G762" s="102"/>
      <c r="H762" s="102"/>
      <c r="I762" s="102"/>
      <c r="J762" s="103"/>
      <c r="K762" s="111"/>
      <c r="L762" s="111"/>
      <c r="M762" s="111"/>
      <c r="N762" s="105"/>
      <c r="O762" s="105"/>
      <c r="P762" s="105"/>
      <c r="Q762" s="105"/>
      <c r="R762" s="105"/>
      <c r="S762" s="105"/>
      <c r="T762" s="105"/>
      <c r="U762" s="105"/>
      <c r="V762" s="105"/>
      <c r="W762" s="105"/>
      <c r="X762" s="105"/>
      <c r="Y762" s="105"/>
      <c r="Z762" s="105"/>
      <c r="AA762" s="105"/>
      <c r="AB762" s="105"/>
      <c r="AC762" s="105"/>
      <c r="AD762" s="105"/>
      <c r="AE762" s="105"/>
      <c r="AF762" s="105"/>
      <c r="AG762" s="105"/>
      <c r="AH762" s="105"/>
      <c r="AI762" s="105"/>
      <c r="AJ762" s="105"/>
      <c r="AK762" s="105"/>
      <c r="AL762" s="111"/>
      <c r="AM762" s="111"/>
      <c r="AN762" s="111"/>
      <c r="AO762" s="111"/>
      <c r="AP762" s="111"/>
      <c r="AQ762" s="111"/>
      <c r="AR762" s="111"/>
      <c r="AS762" s="111"/>
      <c r="AT762" s="111"/>
      <c r="AU762" s="111"/>
      <c r="AV762" s="105"/>
      <c r="AW762" s="105"/>
      <c r="AX762" s="111"/>
      <c r="BA762" s="98"/>
      <c r="BB762" s="98"/>
      <c r="BC762" s="98"/>
      <c r="BD762" s="98"/>
      <c r="BE762" s="98"/>
      <c r="BF762" s="98"/>
      <c r="BG762" s="98"/>
      <c r="BH762" s="98"/>
      <c r="BI762" s="98"/>
      <c r="BJ762" s="98"/>
      <c r="BK762" s="98"/>
      <c r="BL762" s="98"/>
      <c r="BM762" s="98"/>
      <c r="BN762" s="98"/>
      <c r="BO762" s="98"/>
      <c r="BS762" s="98"/>
      <c r="BT762" s="98"/>
    </row>
    <row r="763" spans="1:72">
      <c r="A763" s="102"/>
      <c r="B763" s="102"/>
      <c r="C763" s="103"/>
      <c r="D763" s="103"/>
      <c r="E763" s="102"/>
      <c r="F763" s="102"/>
      <c r="G763" s="102"/>
      <c r="H763" s="102"/>
      <c r="I763" s="102"/>
      <c r="J763" s="103"/>
      <c r="K763" s="111"/>
      <c r="L763" s="111"/>
      <c r="M763" s="111"/>
      <c r="N763" s="111"/>
      <c r="O763" s="111"/>
      <c r="P763" s="111"/>
      <c r="Q763" s="111"/>
      <c r="R763" s="105"/>
      <c r="S763" s="105"/>
      <c r="T763" s="111"/>
      <c r="U763" s="111"/>
      <c r="V763" s="111"/>
      <c r="W763" s="111"/>
      <c r="X763" s="111"/>
      <c r="Y763" s="111"/>
      <c r="Z763" s="111"/>
      <c r="AA763" s="111"/>
      <c r="AB763" s="111"/>
      <c r="AC763" s="111"/>
      <c r="AD763" s="111"/>
      <c r="AE763" s="111"/>
      <c r="AF763" s="111"/>
      <c r="AG763" s="111"/>
      <c r="AH763" s="111"/>
      <c r="AI763" s="111"/>
      <c r="AJ763" s="111"/>
      <c r="AK763" s="111"/>
      <c r="AL763" s="111"/>
      <c r="AM763" s="111"/>
      <c r="AN763" s="111"/>
      <c r="AO763" s="111"/>
      <c r="AP763" s="111"/>
      <c r="AQ763" s="111"/>
      <c r="AR763" s="111"/>
      <c r="AS763" s="111"/>
      <c r="AT763" s="111"/>
      <c r="AU763" s="111"/>
      <c r="AV763" s="105"/>
      <c r="AW763" s="105"/>
      <c r="AX763" s="111"/>
      <c r="BS763" s="98"/>
      <c r="BT763" s="98"/>
    </row>
    <row r="764" spans="1:72">
      <c r="A764" s="102"/>
      <c r="B764" s="102"/>
      <c r="C764" s="103"/>
      <c r="D764" s="103"/>
      <c r="E764" s="102"/>
      <c r="F764" s="102"/>
      <c r="G764" s="102"/>
      <c r="H764" s="102"/>
      <c r="I764" s="102"/>
      <c r="J764" s="103"/>
      <c r="K764" s="111"/>
      <c r="L764" s="111"/>
      <c r="M764" s="111"/>
      <c r="N764" s="111"/>
      <c r="O764" s="111"/>
      <c r="P764" s="111"/>
      <c r="Q764" s="111"/>
      <c r="R764" s="106"/>
      <c r="S764" s="105"/>
      <c r="T764" s="111"/>
      <c r="U764" s="111"/>
      <c r="V764" s="111"/>
      <c r="W764" s="111"/>
      <c r="X764" s="111"/>
      <c r="Y764" s="111"/>
      <c r="Z764" s="111"/>
      <c r="AA764" s="111"/>
      <c r="AB764" s="111"/>
      <c r="AC764" s="111"/>
      <c r="AD764" s="111"/>
      <c r="AE764" s="111"/>
      <c r="AF764" s="111"/>
      <c r="AG764" s="111"/>
      <c r="AH764" s="111"/>
      <c r="AI764" s="111"/>
      <c r="AJ764" s="111"/>
      <c r="AK764" s="111"/>
      <c r="AL764" s="111"/>
      <c r="AM764" s="111"/>
      <c r="AN764" s="111"/>
      <c r="AO764" s="111"/>
      <c r="AP764" s="111"/>
      <c r="AQ764" s="111"/>
      <c r="AR764" s="111"/>
      <c r="AS764" s="111"/>
      <c r="AT764" s="111"/>
      <c r="AU764" s="111"/>
      <c r="AV764" s="105"/>
      <c r="AW764" s="105"/>
      <c r="AX764" s="111"/>
      <c r="BS764" s="98"/>
      <c r="BT764" s="98"/>
    </row>
    <row r="765" spans="1:72">
      <c r="A765" s="102"/>
      <c r="B765" s="102"/>
      <c r="C765" s="103"/>
      <c r="D765" s="103"/>
      <c r="E765" s="102"/>
      <c r="F765" s="102"/>
      <c r="G765" s="102"/>
      <c r="H765" s="102"/>
      <c r="I765" s="102"/>
      <c r="J765" s="103"/>
      <c r="K765" s="111"/>
      <c r="L765" s="111"/>
      <c r="M765" s="111"/>
      <c r="N765" s="111"/>
      <c r="O765" s="111"/>
      <c r="P765" s="111"/>
      <c r="Q765" s="111"/>
      <c r="R765" s="106"/>
      <c r="S765" s="105"/>
      <c r="T765" s="111"/>
      <c r="U765" s="111"/>
      <c r="V765" s="111"/>
      <c r="W765" s="111"/>
      <c r="X765" s="111"/>
      <c r="Y765" s="111"/>
      <c r="Z765" s="111"/>
      <c r="AA765" s="111"/>
      <c r="AB765" s="111"/>
      <c r="AC765" s="111"/>
      <c r="AD765" s="111"/>
      <c r="AE765" s="111"/>
      <c r="AF765" s="111"/>
      <c r="AG765" s="111"/>
      <c r="AH765" s="111"/>
      <c r="AI765" s="111"/>
      <c r="AJ765" s="111"/>
      <c r="AK765" s="111"/>
      <c r="AL765" s="111"/>
      <c r="AM765" s="111"/>
      <c r="AN765" s="111"/>
      <c r="AO765" s="111"/>
      <c r="AP765" s="111"/>
      <c r="AQ765" s="111"/>
      <c r="AR765" s="111"/>
      <c r="AS765" s="111"/>
      <c r="AT765" s="111"/>
      <c r="AU765" s="111"/>
      <c r="AV765" s="105"/>
      <c r="AW765" s="105"/>
      <c r="AX765" s="111"/>
      <c r="BS765" s="98"/>
      <c r="BT765" s="98"/>
    </row>
    <row r="766" spans="1:72">
      <c r="A766" s="102"/>
      <c r="B766" s="102"/>
      <c r="C766" s="103"/>
      <c r="D766" s="103"/>
      <c r="E766" s="102"/>
      <c r="F766" s="102"/>
      <c r="G766" s="102"/>
      <c r="H766" s="102"/>
      <c r="I766" s="102"/>
      <c r="J766" s="103"/>
      <c r="K766" s="111"/>
      <c r="L766" s="111"/>
      <c r="M766" s="111"/>
      <c r="N766" s="105"/>
      <c r="O766" s="111"/>
      <c r="P766" s="111"/>
      <c r="Q766" s="111"/>
      <c r="R766" s="106"/>
      <c r="S766" s="105"/>
      <c r="T766" s="111"/>
      <c r="U766" s="111"/>
      <c r="V766" s="111"/>
      <c r="W766" s="111"/>
      <c r="X766" s="111"/>
      <c r="Y766" s="111"/>
      <c r="Z766" s="111"/>
      <c r="AA766" s="111"/>
      <c r="AB766" s="111"/>
      <c r="AC766" s="111"/>
      <c r="AD766" s="111"/>
      <c r="AE766" s="111"/>
      <c r="AF766" s="111"/>
      <c r="AG766" s="111"/>
      <c r="AH766" s="111"/>
      <c r="AI766" s="111"/>
      <c r="AJ766" s="111"/>
      <c r="AK766" s="111"/>
      <c r="AL766" s="111"/>
      <c r="AM766" s="111"/>
      <c r="AN766" s="111"/>
      <c r="AO766" s="111"/>
      <c r="AP766" s="111"/>
      <c r="AQ766" s="111"/>
      <c r="AR766" s="111"/>
      <c r="AS766" s="111"/>
      <c r="AT766" s="111"/>
      <c r="AU766" s="111"/>
      <c r="AV766" s="112"/>
      <c r="AW766" s="105"/>
      <c r="AX766" s="111"/>
      <c r="BS766" s="98"/>
      <c r="BT766" s="98"/>
    </row>
    <row r="767" spans="1:72">
      <c r="A767" s="102"/>
      <c r="B767" s="102"/>
      <c r="C767" s="103"/>
      <c r="D767" s="103"/>
      <c r="E767" s="102"/>
      <c r="F767" s="102"/>
      <c r="G767" s="102"/>
      <c r="H767" s="102"/>
      <c r="I767" s="102"/>
      <c r="J767" s="103"/>
      <c r="K767" s="111"/>
      <c r="L767" s="111"/>
      <c r="M767" s="111"/>
      <c r="N767" s="111"/>
      <c r="O767" s="111"/>
      <c r="P767" s="111"/>
      <c r="Q767" s="111"/>
      <c r="R767" s="106"/>
      <c r="S767" s="105"/>
      <c r="T767" s="111"/>
      <c r="U767" s="111"/>
      <c r="V767" s="111"/>
      <c r="W767" s="111"/>
      <c r="X767" s="111"/>
      <c r="Y767" s="111"/>
      <c r="Z767" s="111"/>
      <c r="AA767" s="111"/>
      <c r="AB767" s="111"/>
      <c r="AC767" s="111"/>
      <c r="AD767" s="111"/>
      <c r="AE767" s="111"/>
      <c r="AF767" s="111"/>
      <c r="AG767" s="111"/>
      <c r="AH767" s="111"/>
      <c r="AI767" s="111"/>
      <c r="AJ767" s="111"/>
      <c r="AK767" s="111"/>
      <c r="AL767" s="111"/>
      <c r="AM767" s="111"/>
      <c r="AN767" s="111"/>
      <c r="AO767" s="111"/>
      <c r="AP767" s="111"/>
      <c r="AQ767" s="111"/>
      <c r="AR767" s="111"/>
      <c r="AS767" s="111"/>
      <c r="AT767" s="111"/>
      <c r="AU767" s="111"/>
      <c r="AV767" s="105"/>
      <c r="AW767" s="105"/>
      <c r="AX767" s="111"/>
      <c r="BS767" s="98"/>
      <c r="BT767" s="98"/>
    </row>
    <row r="768" spans="1:72">
      <c r="A768" s="102"/>
      <c r="B768" s="102"/>
      <c r="C768" s="103"/>
      <c r="D768" s="103"/>
      <c r="E768" s="102"/>
      <c r="F768" s="102"/>
      <c r="G768" s="102"/>
      <c r="H768" s="102"/>
      <c r="I768" s="102"/>
      <c r="J768" s="103"/>
      <c r="K768" s="111"/>
      <c r="L768" s="111"/>
      <c r="M768" s="111"/>
      <c r="N768" s="111"/>
      <c r="O768" s="111"/>
      <c r="P768" s="111"/>
      <c r="Q768" s="111"/>
      <c r="R768" s="105"/>
      <c r="S768" s="105"/>
      <c r="T768" s="111"/>
      <c r="U768" s="111"/>
      <c r="V768" s="111"/>
      <c r="W768" s="111"/>
      <c r="X768" s="111"/>
      <c r="Y768" s="111"/>
      <c r="Z768" s="111"/>
      <c r="AA768" s="111"/>
      <c r="AB768" s="111"/>
      <c r="AC768" s="111"/>
      <c r="AD768" s="111"/>
      <c r="AE768" s="111"/>
      <c r="AF768" s="111"/>
      <c r="AG768" s="111"/>
      <c r="AH768" s="111"/>
      <c r="AI768" s="111"/>
      <c r="AJ768" s="111"/>
      <c r="AK768" s="111"/>
      <c r="AL768" s="111"/>
      <c r="AM768" s="111"/>
      <c r="AN768" s="111"/>
      <c r="AO768" s="111"/>
      <c r="AP768" s="111"/>
      <c r="AQ768" s="111"/>
      <c r="AR768" s="111"/>
      <c r="AS768" s="111"/>
      <c r="AT768" s="111"/>
      <c r="AU768" s="111"/>
      <c r="AV768" s="105"/>
      <c r="AW768" s="105"/>
      <c r="AX768" s="111"/>
      <c r="BS768" s="98"/>
      <c r="BT768" s="98"/>
    </row>
    <row r="769" spans="1:72">
      <c r="A769" s="102"/>
      <c r="B769" s="102"/>
      <c r="C769" s="103"/>
      <c r="D769" s="103"/>
      <c r="E769" s="102"/>
      <c r="F769" s="102"/>
      <c r="G769" s="102"/>
      <c r="H769" s="102"/>
      <c r="I769" s="102"/>
      <c r="J769" s="103"/>
      <c r="K769" s="111"/>
      <c r="L769" s="111"/>
      <c r="M769" s="111"/>
      <c r="N769" s="105"/>
      <c r="O769" s="105"/>
      <c r="P769" s="105"/>
      <c r="Q769" s="111"/>
      <c r="R769" s="106"/>
      <c r="S769" s="105"/>
      <c r="T769" s="111"/>
      <c r="U769" s="111"/>
      <c r="V769" s="111"/>
      <c r="W769" s="105"/>
      <c r="X769" s="111"/>
      <c r="Y769" s="111"/>
      <c r="Z769" s="111"/>
      <c r="AA769" s="111"/>
      <c r="AB769" s="111"/>
      <c r="AC769" s="111"/>
      <c r="AD769" s="105"/>
      <c r="AE769" s="111"/>
      <c r="AF769" s="111"/>
      <c r="AG769" s="111"/>
      <c r="AH769" s="111"/>
      <c r="AI769" s="111"/>
      <c r="AJ769" s="111"/>
      <c r="AK769" s="111"/>
      <c r="AL769" s="111"/>
      <c r="AM769" s="111"/>
      <c r="AN769" s="111"/>
      <c r="AO769" s="111"/>
      <c r="AP769" s="111"/>
      <c r="AQ769" s="111"/>
      <c r="AR769" s="111"/>
      <c r="AS769" s="111"/>
      <c r="AT769" s="111"/>
      <c r="AU769" s="111"/>
      <c r="AV769" s="105"/>
      <c r="AW769" s="105"/>
      <c r="AX769" s="111"/>
      <c r="AY769" s="98"/>
      <c r="AZ769" s="98"/>
      <c r="BS769" s="98"/>
      <c r="BT769" s="98"/>
    </row>
    <row r="770" spans="1:72">
      <c r="A770" s="102"/>
      <c r="B770" s="102"/>
      <c r="C770" s="103"/>
      <c r="D770" s="103"/>
      <c r="E770" s="102"/>
      <c r="F770" s="102"/>
      <c r="G770" s="102"/>
      <c r="H770" s="102"/>
      <c r="I770" s="102"/>
      <c r="J770" s="103"/>
      <c r="K770" s="111"/>
      <c r="L770" s="111"/>
      <c r="M770" s="111"/>
      <c r="N770" s="111"/>
      <c r="O770" s="111"/>
      <c r="P770" s="111"/>
      <c r="Q770" s="111"/>
      <c r="R770" s="106"/>
      <c r="S770" s="105"/>
      <c r="T770" s="111"/>
      <c r="U770" s="111"/>
      <c r="V770" s="111"/>
      <c r="W770" s="111"/>
      <c r="X770" s="111"/>
      <c r="Y770" s="111"/>
      <c r="Z770" s="111"/>
      <c r="AA770" s="111"/>
      <c r="AB770" s="111"/>
      <c r="AC770" s="111"/>
      <c r="AD770" s="111"/>
      <c r="AE770" s="111"/>
      <c r="AF770" s="111"/>
      <c r="AG770" s="111"/>
      <c r="AH770" s="111"/>
      <c r="AI770" s="111"/>
      <c r="AJ770" s="111"/>
      <c r="AK770" s="111"/>
      <c r="AL770" s="111"/>
      <c r="AM770" s="111"/>
      <c r="AN770" s="111"/>
      <c r="AO770" s="111"/>
      <c r="AP770" s="111"/>
      <c r="AQ770" s="111"/>
      <c r="AR770" s="111"/>
      <c r="AS770" s="111"/>
      <c r="AT770" s="111"/>
      <c r="AU770" s="111"/>
      <c r="AV770" s="112"/>
      <c r="AW770" s="105"/>
      <c r="AX770" s="111"/>
      <c r="BS770" s="98"/>
      <c r="BT770" s="98"/>
    </row>
    <row r="771" spans="1:72">
      <c r="A771" s="102"/>
      <c r="B771" s="102"/>
      <c r="C771" s="103"/>
      <c r="D771" s="103"/>
      <c r="E771" s="102"/>
      <c r="F771" s="102"/>
      <c r="G771" s="102"/>
      <c r="H771" s="102"/>
      <c r="I771" s="102"/>
      <c r="J771" s="103"/>
      <c r="K771" s="111"/>
      <c r="L771" s="111"/>
      <c r="M771" s="111"/>
      <c r="N771" s="111"/>
      <c r="O771" s="111"/>
      <c r="P771" s="111"/>
      <c r="Q771" s="111"/>
      <c r="R771" s="106"/>
      <c r="S771" s="105"/>
      <c r="T771" s="111"/>
      <c r="U771" s="111"/>
      <c r="V771" s="111"/>
      <c r="W771" s="111"/>
      <c r="X771" s="111"/>
      <c r="Y771" s="111"/>
      <c r="Z771" s="111"/>
      <c r="AA771" s="111"/>
      <c r="AB771" s="111"/>
      <c r="AC771" s="111"/>
      <c r="AD771" s="111"/>
      <c r="AE771" s="111"/>
      <c r="AF771" s="111"/>
      <c r="AG771" s="111"/>
      <c r="AH771" s="111"/>
      <c r="AI771" s="111"/>
      <c r="AJ771" s="111"/>
      <c r="AK771" s="111"/>
      <c r="AL771" s="111"/>
      <c r="AM771" s="111"/>
      <c r="AN771" s="111"/>
      <c r="AO771" s="111"/>
      <c r="AP771" s="111"/>
      <c r="AQ771" s="111"/>
      <c r="AR771" s="111"/>
      <c r="AS771" s="111"/>
      <c r="AT771" s="111"/>
      <c r="AU771" s="111"/>
      <c r="AV771" s="112"/>
      <c r="AW771" s="112"/>
      <c r="AX771" s="111"/>
    </row>
    <row r="772" spans="1:72">
      <c r="A772" s="102"/>
      <c r="B772" s="102"/>
      <c r="C772" s="103"/>
      <c r="D772" s="103"/>
      <c r="E772" s="102"/>
      <c r="F772" s="102"/>
      <c r="G772" s="102"/>
      <c r="H772" s="102"/>
      <c r="I772" s="102"/>
      <c r="J772" s="103"/>
      <c r="K772" s="111"/>
      <c r="L772" s="111"/>
      <c r="M772" s="111"/>
      <c r="N772" s="105"/>
      <c r="O772" s="111"/>
      <c r="P772" s="111"/>
      <c r="Q772" s="111"/>
      <c r="R772" s="106"/>
      <c r="S772" s="105"/>
      <c r="T772" s="111"/>
      <c r="U772" s="111"/>
      <c r="V772" s="111"/>
      <c r="W772" s="111"/>
      <c r="X772" s="111"/>
      <c r="Y772" s="111"/>
      <c r="Z772" s="111"/>
      <c r="AA772" s="111"/>
      <c r="AB772" s="111"/>
      <c r="AC772" s="111"/>
      <c r="AD772" s="111"/>
      <c r="AE772" s="111"/>
      <c r="AF772" s="111"/>
      <c r="AG772" s="111"/>
      <c r="AH772" s="111"/>
      <c r="AI772" s="111"/>
      <c r="AJ772" s="111"/>
      <c r="AK772" s="111"/>
      <c r="AL772" s="111"/>
      <c r="AM772" s="111"/>
      <c r="AN772" s="111"/>
      <c r="AO772" s="111"/>
      <c r="AP772" s="111"/>
      <c r="AQ772" s="111"/>
      <c r="AR772" s="111"/>
      <c r="AS772" s="111"/>
      <c r="AT772" s="111"/>
      <c r="AU772" s="111"/>
      <c r="AV772" s="105"/>
      <c r="AW772" s="105"/>
      <c r="AX772" s="111"/>
      <c r="BS772" s="98"/>
      <c r="BT772" s="98"/>
    </row>
    <row r="773" spans="1:72">
      <c r="A773" s="102"/>
      <c r="B773" s="102"/>
      <c r="C773" s="103"/>
      <c r="D773" s="103"/>
      <c r="E773" s="102"/>
      <c r="F773" s="102"/>
      <c r="G773" s="102"/>
      <c r="H773" s="102"/>
      <c r="I773" s="102"/>
      <c r="J773" s="103"/>
      <c r="K773" s="111"/>
      <c r="L773" s="111"/>
      <c r="M773" s="111"/>
      <c r="N773" s="105"/>
      <c r="O773" s="105"/>
      <c r="P773" s="111"/>
      <c r="Q773" s="111"/>
      <c r="R773" s="105"/>
      <c r="S773" s="105"/>
      <c r="T773" s="111"/>
      <c r="U773" s="111"/>
      <c r="V773" s="111"/>
      <c r="W773" s="111"/>
      <c r="X773" s="111"/>
      <c r="Y773" s="111"/>
      <c r="Z773" s="111"/>
      <c r="AA773" s="111"/>
      <c r="AB773" s="111"/>
      <c r="AC773" s="111"/>
      <c r="AD773" s="111"/>
      <c r="AE773" s="111"/>
      <c r="AF773" s="111"/>
      <c r="AG773" s="111"/>
      <c r="AH773" s="111"/>
      <c r="AI773" s="111"/>
      <c r="AJ773" s="111"/>
      <c r="AK773" s="111"/>
      <c r="AL773" s="111"/>
      <c r="AM773" s="111"/>
      <c r="AN773" s="111"/>
      <c r="AO773" s="111"/>
      <c r="AP773" s="111"/>
      <c r="AQ773" s="111"/>
      <c r="AR773" s="111"/>
      <c r="AS773" s="111"/>
      <c r="AT773" s="111"/>
      <c r="AU773" s="111"/>
      <c r="AV773" s="105"/>
      <c r="AW773" s="105"/>
      <c r="AX773" s="111"/>
      <c r="BA773" s="98"/>
      <c r="BB773" s="98"/>
      <c r="BC773" s="98"/>
      <c r="BD773" s="98"/>
      <c r="BE773" s="98"/>
      <c r="BF773" s="98"/>
      <c r="BJ773" s="98"/>
      <c r="BK773" s="98"/>
      <c r="BL773" s="98"/>
      <c r="BM773" s="98"/>
      <c r="BN773" s="98"/>
      <c r="BO773" s="98"/>
    </row>
    <row r="774" spans="1:72">
      <c r="A774" s="102"/>
      <c r="B774" s="102"/>
      <c r="C774" s="103"/>
      <c r="D774" s="103"/>
      <c r="E774" s="102"/>
      <c r="F774" s="102"/>
      <c r="G774" s="102"/>
      <c r="H774" s="102"/>
      <c r="I774" s="102"/>
      <c r="J774" s="103"/>
      <c r="K774" s="111"/>
      <c r="L774" s="111"/>
      <c r="M774" s="111"/>
      <c r="N774" s="111"/>
      <c r="O774" s="111"/>
      <c r="P774" s="111"/>
      <c r="Q774" s="111"/>
      <c r="R774" s="106"/>
      <c r="S774" s="105"/>
      <c r="T774" s="111"/>
      <c r="U774" s="111"/>
      <c r="V774" s="111"/>
      <c r="W774" s="111"/>
      <c r="X774" s="111"/>
      <c r="Y774" s="111"/>
      <c r="Z774" s="111"/>
      <c r="AA774" s="111"/>
      <c r="AB774" s="111"/>
      <c r="AC774" s="111"/>
      <c r="AD774" s="111"/>
      <c r="AE774" s="111"/>
      <c r="AF774" s="111"/>
      <c r="AG774" s="111"/>
      <c r="AH774" s="111"/>
      <c r="AI774" s="111"/>
      <c r="AJ774" s="111"/>
      <c r="AK774" s="111"/>
      <c r="AL774" s="111"/>
      <c r="AM774" s="111"/>
      <c r="AN774" s="111"/>
      <c r="AO774" s="111"/>
      <c r="AP774" s="111"/>
      <c r="AQ774" s="111"/>
      <c r="AR774" s="111"/>
      <c r="AS774" s="111"/>
      <c r="AT774" s="111"/>
      <c r="AU774" s="111"/>
      <c r="AV774" s="112"/>
      <c r="AW774" s="105"/>
      <c r="AX774" s="111"/>
      <c r="BS774" s="98"/>
      <c r="BT774" s="98"/>
    </row>
    <row r="775" spans="1:72">
      <c r="A775" s="102"/>
      <c r="B775" s="102"/>
      <c r="C775" s="103"/>
      <c r="D775" s="103"/>
      <c r="E775" s="102"/>
      <c r="F775" s="102"/>
      <c r="G775" s="102"/>
      <c r="H775" s="102"/>
      <c r="I775" s="102"/>
      <c r="J775" s="103"/>
      <c r="K775" s="111"/>
      <c r="L775" s="111"/>
      <c r="M775" s="111"/>
      <c r="N775" s="111"/>
      <c r="O775" s="111"/>
      <c r="P775" s="111"/>
      <c r="Q775" s="111"/>
      <c r="R775" s="105"/>
      <c r="S775" s="105"/>
      <c r="T775" s="111"/>
      <c r="U775" s="111"/>
      <c r="V775" s="111"/>
      <c r="W775" s="111"/>
      <c r="X775" s="111"/>
      <c r="Y775" s="111"/>
      <c r="Z775" s="111"/>
      <c r="AA775" s="111"/>
      <c r="AB775" s="111"/>
      <c r="AC775" s="111"/>
      <c r="AD775" s="111"/>
      <c r="AE775" s="111"/>
      <c r="AF775" s="111"/>
      <c r="AG775" s="111"/>
      <c r="AH775" s="111"/>
      <c r="AI775" s="111"/>
      <c r="AJ775" s="111"/>
      <c r="AK775" s="111"/>
      <c r="AL775" s="111"/>
      <c r="AM775" s="111"/>
      <c r="AN775" s="111"/>
      <c r="AO775" s="111"/>
      <c r="AP775" s="111"/>
      <c r="AQ775" s="111"/>
      <c r="AR775" s="111"/>
      <c r="AS775" s="111"/>
      <c r="AT775" s="111"/>
      <c r="AU775" s="111"/>
      <c r="AV775" s="112"/>
      <c r="AW775" s="105"/>
      <c r="AX775" s="111"/>
      <c r="BS775" s="98"/>
      <c r="BT775" s="98"/>
    </row>
    <row r="776" spans="1:72">
      <c r="A776" s="102"/>
      <c r="B776" s="102"/>
      <c r="C776" s="103"/>
      <c r="D776" s="103"/>
      <c r="E776" s="102"/>
      <c r="F776" s="102"/>
      <c r="G776" s="102"/>
      <c r="H776" s="102"/>
      <c r="I776" s="102"/>
      <c r="J776" s="103"/>
      <c r="K776" s="111"/>
      <c r="L776" s="111"/>
      <c r="M776" s="111"/>
      <c r="N776" s="105"/>
      <c r="O776" s="105"/>
      <c r="P776" s="105"/>
      <c r="Q776" s="111"/>
      <c r="R776" s="106"/>
      <c r="S776" s="105"/>
      <c r="T776" s="111"/>
      <c r="U776" s="111"/>
      <c r="V776" s="111"/>
      <c r="W776" s="111"/>
      <c r="X776" s="111"/>
      <c r="Y776" s="111"/>
      <c r="Z776" s="111"/>
      <c r="AA776" s="111"/>
      <c r="AB776" s="111"/>
      <c r="AC776" s="111"/>
      <c r="AD776" s="111"/>
      <c r="AE776" s="111"/>
      <c r="AF776" s="111"/>
      <c r="AG776" s="111"/>
      <c r="AH776" s="111"/>
      <c r="AI776" s="111"/>
      <c r="AJ776" s="111"/>
      <c r="AK776" s="111"/>
      <c r="AL776" s="111"/>
      <c r="AM776" s="111"/>
      <c r="AN776" s="111"/>
      <c r="AO776" s="111"/>
      <c r="AP776" s="111"/>
      <c r="AQ776" s="111"/>
      <c r="AR776" s="111"/>
      <c r="AS776" s="111"/>
      <c r="AT776" s="111"/>
      <c r="AU776" s="111"/>
      <c r="AV776" s="105"/>
      <c r="AW776" s="105"/>
      <c r="AX776" s="111"/>
      <c r="BS776" s="98"/>
      <c r="BT776" s="98"/>
    </row>
    <row r="777" spans="1:72">
      <c r="A777" s="102"/>
      <c r="B777" s="102"/>
      <c r="C777" s="103"/>
      <c r="D777" s="103"/>
      <c r="E777" s="102"/>
      <c r="F777" s="102"/>
      <c r="G777" s="102"/>
      <c r="H777" s="102"/>
      <c r="I777" s="102"/>
      <c r="J777" s="103"/>
      <c r="K777" s="111"/>
      <c r="L777" s="111"/>
      <c r="M777" s="111"/>
      <c r="N777" s="111"/>
      <c r="O777" s="111"/>
      <c r="P777" s="111"/>
      <c r="Q777" s="111"/>
      <c r="R777" s="106"/>
      <c r="S777" s="105"/>
      <c r="T777" s="111"/>
      <c r="U777" s="111"/>
      <c r="V777" s="111"/>
      <c r="W777" s="111"/>
      <c r="X777" s="111"/>
      <c r="Y777" s="111"/>
      <c r="Z777" s="111"/>
      <c r="AA777" s="111"/>
      <c r="AB777" s="111"/>
      <c r="AC777" s="111"/>
      <c r="AD777" s="111"/>
      <c r="AE777" s="111"/>
      <c r="AF777" s="111"/>
      <c r="AG777" s="111"/>
      <c r="AH777" s="111"/>
      <c r="AI777" s="111"/>
      <c r="AJ777" s="111"/>
      <c r="AK777" s="111"/>
      <c r="AL777" s="111"/>
      <c r="AM777" s="111"/>
      <c r="AN777" s="111"/>
      <c r="AO777" s="111"/>
      <c r="AP777" s="111"/>
      <c r="AQ777" s="111"/>
      <c r="AR777" s="111"/>
      <c r="AS777" s="111"/>
      <c r="AT777" s="111"/>
      <c r="AU777" s="111"/>
      <c r="AV777" s="112"/>
      <c r="AW777" s="105"/>
      <c r="AX777" s="111"/>
      <c r="BS777" s="98"/>
      <c r="BT777" s="98"/>
    </row>
    <row r="778" spans="1:72">
      <c r="A778" s="102"/>
      <c r="B778" s="102"/>
      <c r="C778" s="103"/>
      <c r="D778" s="103"/>
      <c r="E778" s="102"/>
      <c r="F778" s="102"/>
      <c r="G778" s="102"/>
      <c r="H778" s="102"/>
      <c r="I778" s="102"/>
      <c r="J778" s="103"/>
      <c r="K778" s="111"/>
      <c r="L778" s="111"/>
      <c r="M778" s="111"/>
      <c r="N778" s="111"/>
      <c r="O778" s="111"/>
      <c r="P778" s="111"/>
      <c r="Q778" s="111"/>
      <c r="R778" s="106"/>
      <c r="S778" s="105"/>
      <c r="T778" s="111"/>
      <c r="U778" s="111"/>
      <c r="V778" s="111"/>
      <c r="W778" s="111"/>
      <c r="X778" s="111"/>
      <c r="Y778" s="111"/>
      <c r="Z778" s="111"/>
      <c r="AA778" s="111"/>
      <c r="AB778" s="111"/>
      <c r="AC778" s="111"/>
      <c r="AD778" s="105"/>
      <c r="AE778" s="111"/>
      <c r="AF778" s="111"/>
      <c r="AG778" s="111"/>
      <c r="AH778" s="111"/>
      <c r="AI778" s="111"/>
      <c r="AJ778" s="111"/>
      <c r="AK778" s="111"/>
      <c r="AL778" s="111"/>
      <c r="AM778" s="111"/>
      <c r="AN778" s="111"/>
      <c r="AO778" s="111"/>
      <c r="AP778" s="111"/>
      <c r="AQ778" s="111"/>
      <c r="AR778" s="111"/>
      <c r="AS778" s="111"/>
      <c r="AT778" s="111"/>
      <c r="AU778" s="111"/>
      <c r="AV778" s="112"/>
      <c r="AW778" s="105"/>
      <c r="AX778" s="111"/>
    </row>
    <row r="779" spans="1:72">
      <c r="A779" s="102"/>
      <c r="B779" s="102"/>
      <c r="C779" s="103"/>
      <c r="D779" s="103"/>
      <c r="E779" s="102"/>
      <c r="F779" s="102"/>
      <c r="G779" s="102"/>
      <c r="H779" s="102"/>
      <c r="I779" s="102"/>
      <c r="J779" s="103"/>
      <c r="K779" s="111"/>
      <c r="L779" s="111"/>
      <c r="M779" s="111"/>
      <c r="N779" s="111"/>
      <c r="O779" s="111"/>
      <c r="P779" s="111"/>
      <c r="Q779" s="111"/>
      <c r="R779" s="106"/>
      <c r="S779" s="105"/>
      <c r="T779" s="111"/>
      <c r="U779" s="111"/>
      <c r="V779" s="111"/>
      <c r="W779" s="111"/>
      <c r="X779" s="111"/>
      <c r="Y779" s="111"/>
      <c r="Z779" s="111"/>
      <c r="AA779" s="111"/>
      <c r="AB779" s="111"/>
      <c r="AC779" s="111"/>
      <c r="AD779" s="111"/>
      <c r="AE779" s="111"/>
      <c r="AF779" s="111"/>
      <c r="AG779" s="111"/>
      <c r="AH779" s="111"/>
      <c r="AI779" s="111"/>
      <c r="AJ779" s="111"/>
      <c r="AK779" s="111"/>
      <c r="AL779" s="111"/>
      <c r="AM779" s="111"/>
      <c r="AN779" s="111"/>
      <c r="AO779" s="111"/>
      <c r="AP779" s="111"/>
      <c r="AQ779" s="111"/>
      <c r="AR779" s="111"/>
      <c r="AS779" s="111"/>
      <c r="AT779" s="111"/>
      <c r="AU779" s="111"/>
      <c r="AV779" s="112"/>
      <c r="AW779" s="105"/>
      <c r="AX779" s="111"/>
      <c r="BA779" s="98"/>
      <c r="BB779" s="98"/>
      <c r="BC779" s="98"/>
      <c r="BD779" s="98"/>
      <c r="BF779" s="98"/>
      <c r="BG779" s="98"/>
      <c r="BI779" s="98"/>
      <c r="BJ779" s="98"/>
      <c r="BL779" s="98"/>
      <c r="BM779" s="98"/>
      <c r="BO779" s="98"/>
      <c r="BS779" s="98"/>
      <c r="BT779" s="98"/>
    </row>
    <row r="780" spans="1:72">
      <c r="A780" s="102"/>
      <c r="B780" s="102"/>
      <c r="C780" s="103"/>
      <c r="D780" s="103"/>
      <c r="E780" s="102"/>
      <c r="F780" s="102"/>
      <c r="G780" s="102"/>
      <c r="H780" s="102"/>
      <c r="I780" s="102"/>
      <c r="J780" s="103"/>
      <c r="K780" s="111"/>
      <c r="L780" s="111"/>
      <c r="M780" s="111"/>
      <c r="N780" s="111"/>
      <c r="O780" s="111"/>
      <c r="P780" s="111"/>
      <c r="Q780" s="111"/>
      <c r="R780" s="106"/>
      <c r="S780" s="105"/>
      <c r="T780" s="111"/>
      <c r="U780" s="111"/>
      <c r="V780" s="111"/>
      <c r="W780" s="111"/>
      <c r="X780" s="111"/>
      <c r="Y780" s="111"/>
      <c r="Z780" s="111"/>
      <c r="AA780" s="111"/>
      <c r="AB780" s="111"/>
      <c r="AC780" s="111"/>
      <c r="AD780" s="111"/>
      <c r="AE780" s="111"/>
      <c r="AF780" s="111"/>
      <c r="AG780" s="111"/>
      <c r="AH780" s="111"/>
      <c r="AI780" s="111"/>
      <c r="AJ780" s="111"/>
      <c r="AK780" s="111"/>
      <c r="AL780" s="111"/>
      <c r="AM780" s="111"/>
      <c r="AN780" s="111"/>
      <c r="AO780" s="111"/>
      <c r="AP780" s="111"/>
      <c r="AQ780" s="111"/>
      <c r="AR780" s="111"/>
      <c r="AS780" s="111"/>
      <c r="AT780" s="111"/>
      <c r="AU780" s="111"/>
      <c r="AV780" s="105"/>
      <c r="AW780" s="105"/>
      <c r="AX780" s="111"/>
      <c r="BA780" s="98"/>
      <c r="BB780" s="98"/>
      <c r="BC780" s="98"/>
      <c r="BD780" s="98"/>
      <c r="BE780" s="98"/>
      <c r="BF780" s="98"/>
      <c r="BG780" s="98"/>
      <c r="BH780" s="98"/>
      <c r="BI780" s="98"/>
      <c r="BJ780" s="98"/>
      <c r="BK780" s="98"/>
      <c r="BL780" s="98"/>
      <c r="BM780" s="98"/>
      <c r="BN780" s="98"/>
      <c r="BO780" s="98"/>
      <c r="BS780" s="98"/>
      <c r="BT780" s="98"/>
    </row>
    <row r="781" spans="1:72">
      <c r="A781" s="102"/>
      <c r="B781" s="102"/>
      <c r="C781" s="103"/>
      <c r="D781" s="103"/>
      <c r="E781" s="102"/>
      <c r="F781" s="102"/>
      <c r="G781" s="102"/>
      <c r="H781" s="102"/>
      <c r="I781" s="102"/>
      <c r="J781" s="103"/>
      <c r="K781" s="111"/>
      <c r="L781" s="111"/>
      <c r="M781" s="111"/>
      <c r="N781" s="111"/>
      <c r="O781" s="111"/>
      <c r="P781" s="111"/>
      <c r="Q781" s="111"/>
      <c r="R781" s="106"/>
      <c r="S781" s="105"/>
      <c r="T781" s="105"/>
      <c r="U781" s="105"/>
      <c r="V781" s="105"/>
      <c r="W781" s="105"/>
      <c r="X781" s="105"/>
      <c r="Y781" s="105"/>
      <c r="Z781" s="105"/>
      <c r="AA781" s="105"/>
      <c r="AB781" s="105"/>
      <c r="AC781" s="105"/>
      <c r="AD781" s="105"/>
      <c r="AE781" s="105"/>
      <c r="AF781" s="105"/>
      <c r="AG781" s="105"/>
      <c r="AH781" s="105"/>
      <c r="AI781" s="105"/>
      <c r="AJ781" s="105"/>
      <c r="AK781" s="105"/>
      <c r="AL781" s="111"/>
      <c r="AM781" s="111"/>
      <c r="AN781" s="111"/>
      <c r="AO781" s="111"/>
      <c r="AP781" s="111"/>
      <c r="AQ781" s="111"/>
      <c r="AR781" s="111"/>
      <c r="AS781" s="111"/>
      <c r="AT781" s="111"/>
      <c r="AU781" s="111"/>
      <c r="AV781" s="105"/>
      <c r="AW781" s="105"/>
      <c r="AX781" s="111"/>
    </row>
    <row r="782" spans="1:72">
      <c r="A782" s="102"/>
      <c r="B782" s="102"/>
      <c r="C782" s="103"/>
      <c r="D782" s="103"/>
      <c r="E782" s="102"/>
      <c r="F782" s="102"/>
      <c r="G782" s="102"/>
      <c r="H782" s="102"/>
      <c r="I782" s="102"/>
      <c r="J782" s="103"/>
      <c r="K782" s="111"/>
      <c r="L782" s="111"/>
      <c r="M782" s="111"/>
      <c r="N782" s="111"/>
      <c r="O782" s="111"/>
      <c r="P782" s="111"/>
      <c r="Q782" s="111"/>
      <c r="R782" s="106"/>
      <c r="S782" s="105"/>
      <c r="T782" s="111"/>
      <c r="U782" s="111"/>
      <c r="V782" s="111"/>
      <c r="W782" s="111"/>
      <c r="X782" s="111"/>
      <c r="Y782" s="111"/>
      <c r="Z782" s="111"/>
      <c r="AA782" s="111"/>
      <c r="AB782" s="111"/>
      <c r="AC782" s="111"/>
      <c r="AD782" s="111"/>
      <c r="AE782" s="111"/>
      <c r="AF782" s="111"/>
      <c r="AG782" s="111"/>
      <c r="AH782" s="111"/>
      <c r="AI782" s="111"/>
      <c r="AJ782" s="111"/>
      <c r="AK782" s="111"/>
      <c r="AL782" s="111"/>
      <c r="AM782" s="111"/>
      <c r="AN782" s="111"/>
      <c r="AO782" s="111"/>
      <c r="AP782" s="111"/>
      <c r="AQ782" s="111"/>
      <c r="AR782" s="111"/>
      <c r="AS782" s="111"/>
      <c r="AT782" s="111"/>
      <c r="AU782" s="111"/>
      <c r="AV782" s="105"/>
      <c r="AW782" s="105"/>
      <c r="AX782" s="111"/>
      <c r="BS782" s="98"/>
      <c r="BT782" s="98"/>
    </row>
    <row r="783" spans="1:72">
      <c r="A783" s="102"/>
      <c r="B783" s="102"/>
      <c r="C783" s="103"/>
      <c r="D783" s="103"/>
      <c r="E783" s="102"/>
      <c r="F783" s="102"/>
      <c r="G783" s="102"/>
      <c r="H783" s="102"/>
      <c r="I783" s="102"/>
      <c r="J783" s="103"/>
      <c r="K783" s="111"/>
      <c r="L783" s="111"/>
      <c r="M783" s="111"/>
      <c r="N783" s="111"/>
      <c r="O783" s="111"/>
      <c r="P783" s="111"/>
      <c r="Q783" s="111"/>
      <c r="R783" s="106"/>
      <c r="S783" s="105"/>
      <c r="T783" s="111"/>
      <c r="U783" s="111"/>
      <c r="V783" s="111"/>
      <c r="W783" s="111"/>
      <c r="X783" s="111"/>
      <c r="Y783" s="111"/>
      <c r="Z783" s="111"/>
      <c r="AA783" s="111"/>
      <c r="AB783" s="111"/>
      <c r="AC783" s="111"/>
      <c r="AD783" s="111"/>
      <c r="AE783" s="111"/>
      <c r="AF783" s="111"/>
      <c r="AG783" s="111"/>
      <c r="AH783" s="111"/>
      <c r="AI783" s="111"/>
      <c r="AJ783" s="111"/>
      <c r="AK783" s="111"/>
      <c r="AL783" s="111"/>
      <c r="AM783" s="111"/>
      <c r="AN783" s="111"/>
      <c r="AO783" s="111"/>
      <c r="AP783" s="111"/>
      <c r="AQ783" s="111"/>
      <c r="AR783" s="111"/>
      <c r="AS783" s="111"/>
      <c r="AT783" s="111"/>
      <c r="AU783" s="111"/>
      <c r="AV783" s="105"/>
      <c r="AW783" s="105"/>
      <c r="AX783" s="111"/>
      <c r="AY783" s="98"/>
      <c r="AZ783" s="98"/>
    </row>
    <row r="784" spans="1:72">
      <c r="A784" s="102"/>
      <c r="B784" s="102"/>
      <c r="C784" s="103"/>
      <c r="D784" s="103"/>
      <c r="E784" s="102"/>
      <c r="F784" s="102"/>
      <c r="G784" s="102"/>
      <c r="H784" s="102"/>
      <c r="I784" s="102"/>
      <c r="J784" s="103"/>
      <c r="K784" s="111"/>
      <c r="L784" s="111"/>
      <c r="M784" s="111"/>
      <c r="N784" s="111"/>
      <c r="O784" s="111"/>
      <c r="P784" s="111"/>
      <c r="Q784" s="111"/>
      <c r="R784" s="106"/>
      <c r="S784" s="105"/>
      <c r="T784" s="111"/>
      <c r="U784" s="111"/>
      <c r="V784" s="111"/>
      <c r="W784" s="111"/>
      <c r="X784" s="111"/>
      <c r="Y784" s="111"/>
      <c r="Z784" s="111"/>
      <c r="AA784" s="111"/>
      <c r="AB784" s="111"/>
      <c r="AC784" s="111"/>
      <c r="AD784" s="111"/>
      <c r="AE784" s="111"/>
      <c r="AF784" s="111"/>
      <c r="AG784" s="111"/>
      <c r="AH784" s="111"/>
      <c r="AI784" s="111"/>
      <c r="AJ784" s="111"/>
      <c r="AK784" s="111"/>
      <c r="AL784" s="111"/>
      <c r="AM784" s="111"/>
      <c r="AN784" s="111"/>
      <c r="AO784" s="111"/>
      <c r="AP784" s="111"/>
      <c r="AQ784" s="111"/>
      <c r="AR784" s="111"/>
      <c r="AS784" s="111"/>
      <c r="AT784" s="111"/>
      <c r="AU784" s="111"/>
      <c r="AV784" s="105"/>
      <c r="AW784" s="105"/>
      <c r="AX784" s="111"/>
      <c r="BA784" s="98"/>
      <c r="BB784" s="98"/>
      <c r="BC784" s="98"/>
      <c r="BD784" s="98"/>
      <c r="BE784" s="98"/>
      <c r="BF784" s="98"/>
      <c r="BG784" s="98"/>
      <c r="BH784" s="98"/>
      <c r="BI784" s="98"/>
      <c r="BJ784" s="98"/>
      <c r="BK784" s="98"/>
      <c r="BL784" s="98"/>
      <c r="BM784" s="98"/>
      <c r="BN784" s="98"/>
      <c r="BO784" s="98"/>
      <c r="BS784" s="98"/>
      <c r="BT784" s="98"/>
    </row>
    <row r="785" spans="1:72">
      <c r="A785" s="102"/>
      <c r="B785" s="102"/>
      <c r="C785" s="103"/>
      <c r="D785" s="103"/>
      <c r="E785" s="102"/>
      <c r="F785" s="102"/>
      <c r="G785" s="102"/>
      <c r="H785" s="102"/>
      <c r="I785" s="102"/>
      <c r="J785" s="103"/>
      <c r="K785" s="111"/>
      <c r="L785" s="111"/>
      <c r="M785" s="111"/>
      <c r="N785" s="111"/>
      <c r="O785" s="111"/>
      <c r="P785" s="111"/>
      <c r="Q785" s="111"/>
      <c r="R785" s="106"/>
      <c r="S785" s="105"/>
      <c r="T785" s="111"/>
      <c r="U785" s="111"/>
      <c r="V785" s="111"/>
      <c r="W785" s="111"/>
      <c r="X785" s="111"/>
      <c r="Y785" s="111"/>
      <c r="Z785" s="111"/>
      <c r="AA785" s="111"/>
      <c r="AB785" s="111"/>
      <c r="AC785" s="111"/>
      <c r="AD785" s="111"/>
      <c r="AE785" s="111"/>
      <c r="AF785" s="111"/>
      <c r="AG785" s="111"/>
      <c r="AH785" s="111"/>
      <c r="AI785" s="111"/>
      <c r="AJ785" s="111"/>
      <c r="AK785" s="111"/>
      <c r="AL785" s="111"/>
      <c r="AM785" s="111"/>
      <c r="AN785" s="111"/>
      <c r="AO785" s="111"/>
      <c r="AP785" s="111"/>
      <c r="AQ785" s="111"/>
      <c r="AR785" s="111"/>
      <c r="AS785" s="111"/>
      <c r="AT785" s="111"/>
      <c r="AU785" s="111"/>
      <c r="AV785" s="105"/>
      <c r="AW785" s="105"/>
      <c r="AX785" s="111"/>
      <c r="AY785" s="98"/>
      <c r="AZ785" s="98"/>
      <c r="BS785" s="98"/>
      <c r="BT785" s="98"/>
    </row>
    <row r="786" spans="1:72">
      <c r="A786" s="102"/>
      <c r="B786" s="102"/>
      <c r="C786" s="103"/>
      <c r="D786" s="103"/>
      <c r="E786" s="102"/>
      <c r="F786" s="102"/>
      <c r="G786" s="102"/>
      <c r="H786" s="102"/>
      <c r="I786" s="102"/>
      <c r="J786" s="103"/>
      <c r="K786" s="111"/>
      <c r="L786" s="111"/>
      <c r="M786" s="111"/>
      <c r="N786" s="111"/>
      <c r="O786" s="111"/>
      <c r="P786" s="111"/>
      <c r="Q786" s="111"/>
      <c r="R786" s="105"/>
      <c r="S786" s="105"/>
      <c r="T786" s="111"/>
      <c r="U786" s="111"/>
      <c r="V786" s="111"/>
      <c r="W786" s="111"/>
      <c r="X786" s="111"/>
      <c r="Y786" s="111"/>
      <c r="Z786" s="111"/>
      <c r="AA786" s="111"/>
      <c r="AB786" s="111"/>
      <c r="AC786" s="111"/>
      <c r="AD786" s="111"/>
      <c r="AE786" s="111"/>
      <c r="AF786" s="111"/>
      <c r="AG786" s="111"/>
      <c r="AH786" s="111"/>
      <c r="AI786" s="111"/>
      <c r="AJ786" s="111"/>
      <c r="AK786" s="111"/>
      <c r="AL786" s="111"/>
      <c r="AM786" s="111"/>
      <c r="AN786" s="111"/>
      <c r="AO786" s="111"/>
      <c r="AP786" s="111"/>
      <c r="AQ786" s="111"/>
      <c r="AR786" s="111"/>
      <c r="AS786" s="111"/>
      <c r="AT786" s="111"/>
      <c r="AU786" s="111"/>
      <c r="AV786" s="105"/>
      <c r="AW786" s="105"/>
      <c r="AX786" s="111"/>
      <c r="BA786" s="98"/>
      <c r="BB786" s="98"/>
      <c r="BC786" s="98"/>
      <c r="BD786" s="98"/>
      <c r="BF786" s="98"/>
      <c r="BG786" s="98"/>
      <c r="BI786" s="98"/>
      <c r="BJ786" s="98"/>
      <c r="BL786" s="98"/>
      <c r="BM786" s="98"/>
      <c r="BO786" s="98"/>
      <c r="BS786" s="98"/>
      <c r="BT786" s="98"/>
    </row>
    <row r="787" spans="1:72">
      <c r="A787" s="102"/>
      <c r="B787" s="102"/>
      <c r="C787" s="103"/>
      <c r="D787" s="103"/>
      <c r="E787" s="102"/>
      <c r="F787" s="102"/>
      <c r="G787" s="102"/>
      <c r="H787" s="102"/>
      <c r="I787" s="102"/>
      <c r="J787" s="103"/>
      <c r="K787" s="111"/>
      <c r="L787" s="111"/>
      <c r="M787" s="111"/>
      <c r="N787" s="111"/>
      <c r="O787" s="111"/>
      <c r="P787" s="111"/>
      <c r="Q787" s="111"/>
      <c r="R787" s="106"/>
      <c r="S787" s="105"/>
      <c r="T787" s="111"/>
      <c r="U787" s="111"/>
      <c r="V787" s="111"/>
      <c r="W787" s="111"/>
      <c r="X787" s="111"/>
      <c r="Y787" s="111"/>
      <c r="Z787" s="111"/>
      <c r="AA787" s="111"/>
      <c r="AB787" s="111"/>
      <c r="AC787" s="111"/>
      <c r="AD787" s="111"/>
      <c r="AE787" s="111"/>
      <c r="AF787" s="111"/>
      <c r="AG787" s="111"/>
      <c r="AH787" s="111"/>
      <c r="AI787" s="111"/>
      <c r="AJ787" s="111"/>
      <c r="AK787" s="111"/>
      <c r="AL787" s="111"/>
      <c r="AM787" s="111"/>
      <c r="AN787" s="111"/>
      <c r="AO787" s="111"/>
      <c r="AP787" s="111"/>
      <c r="AQ787" s="111"/>
      <c r="AR787" s="111"/>
      <c r="AS787" s="111"/>
      <c r="AT787" s="111"/>
      <c r="AU787" s="111"/>
      <c r="AV787" s="105"/>
      <c r="AW787" s="105"/>
      <c r="AX787" s="111"/>
      <c r="BA787" s="98"/>
      <c r="BB787" s="98"/>
      <c r="BC787" s="98"/>
      <c r="BD787" s="98"/>
      <c r="BF787" s="98"/>
      <c r="BG787" s="98"/>
      <c r="BI787" s="98"/>
      <c r="BJ787" s="98"/>
      <c r="BL787" s="98"/>
      <c r="BM787" s="98"/>
      <c r="BO787" s="98"/>
      <c r="BS787" s="98"/>
      <c r="BT787" s="98"/>
    </row>
    <row r="788" spans="1:72">
      <c r="A788" s="102"/>
      <c r="B788" s="102"/>
      <c r="C788" s="103"/>
      <c r="D788" s="103"/>
      <c r="E788" s="102"/>
      <c r="F788" s="102"/>
      <c r="G788" s="102"/>
      <c r="H788" s="102"/>
      <c r="I788" s="102"/>
      <c r="J788" s="103"/>
      <c r="K788" s="111"/>
      <c r="L788" s="111"/>
      <c r="M788" s="111"/>
      <c r="N788" s="105"/>
      <c r="O788" s="105"/>
      <c r="P788" s="105"/>
      <c r="Q788" s="111"/>
      <c r="R788" s="105"/>
      <c r="S788" s="105"/>
      <c r="T788" s="111"/>
      <c r="U788" s="111"/>
      <c r="V788" s="111"/>
      <c r="W788" s="105"/>
      <c r="X788" s="111"/>
      <c r="Y788" s="111"/>
      <c r="Z788" s="111"/>
      <c r="AA788" s="111"/>
      <c r="AB788" s="111"/>
      <c r="AC788" s="111"/>
      <c r="AD788" s="105"/>
      <c r="AE788" s="111"/>
      <c r="AF788" s="111"/>
      <c r="AG788" s="111"/>
      <c r="AH788" s="111"/>
      <c r="AI788" s="111"/>
      <c r="AJ788" s="111"/>
      <c r="AK788" s="111"/>
      <c r="AL788" s="111"/>
      <c r="AM788" s="111"/>
      <c r="AN788" s="111"/>
      <c r="AO788" s="111"/>
      <c r="AP788" s="111"/>
      <c r="AQ788" s="111"/>
      <c r="AR788" s="111"/>
      <c r="AS788" s="111"/>
      <c r="AT788" s="111"/>
      <c r="AU788" s="111"/>
      <c r="AV788" s="112"/>
      <c r="AW788" s="105"/>
      <c r="AX788" s="111"/>
      <c r="BS788" s="98"/>
      <c r="BT788" s="98"/>
    </row>
    <row r="789" spans="1:72">
      <c r="A789" s="102"/>
      <c r="B789" s="102"/>
      <c r="C789" s="103"/>
      <c r="D789" s="103"/>
      <c r="E789" s="102"/>
      <c r="F789" s="102"/>
      <c r="G789" s="102"/>
      <c r="H789" s="102"/>
      <c r="I789" s="102"/>
      <c r="J789" s="103"/>
      <c r="K789" s="111"/>
      <c r="L789" s="111"/>
      <c r="M789" s="111"/>
      <c r="N789" s="105"/>
      <c r="O789" s="111"/>
      <c r="P789" s="111"/>
      <c r="Q789" s="111"/>
      <c r="R789" s="105"/>
      <c r="S789" s="105"/>
      <c r="T789" s="111"/>
      <c r="U789" s="111"/>
      <c r="V789" s="111"/>
      <c r="W789" s="111"/>
      <c r="X789" s="111"/>
      <c r="Y789" s="111"/>
      <c r="Z789" s="111"/>
      <c r="AA789" s="111"/>
      <c r="AB789" s="111"/>
      <c r="AC789" s="111"/>
      <c r="AD789" s="111"/>
      <c r="AE789" s="111"/>
      <c r="AF789" s="111"/>
      <c r="AG789" s="111"/>
      <c r="AH789" s="111"/>
      <c r="AI789" s="111"/>
      <c r="AJ789" s="111"/>
      <c r="AK789" s="111"/>
      <c r="AL789" s="111"/>
      <c r="AM789" s="111"/>
      <c r="AN789" s="111"/>
      <c r="AO789" s="111"/>
      <c r="AP789" s="111"/>
      <c r="AQ789" s="111"/>
      <c r="AR789" s="111"/>
      <c r="AS789" s="111"/>
      <c r="AT789" s="111"/>
      <c r="AU789" s="111"/>
      <c r="AV789" s="105"/>
      <c r="AW789" s="105"/>
      <c r="AX789" s="111"/>
      <c r="BS789" s="98"/>
      <c r="BT789" s="98"/>
    </row>
    <row r="790" spans="1:72">
      <c r="A790" s="102"/>
      <c r="B790" s="102"/>
      <c r="C790" s="103"/>
      <c r="D790" s="103"/>
      <c r="E790" s="102"/>
      <c r="F790" s="102"/>
      <c r="G790" s="102"/>
      <c r="H790" s="102"/>
      <c r="I790" s="102"/>
      <c r="J790" s="103"/>
      <c r="K790" s="111"/>
      <c r="L790" s="111"/>
      <c r="M790" s="111"/>
      <c r="N790" s="105"/>
      <c r="O790" s="105"/>
      <c r="P790" s="111"/>
      <c r="Q790" s="111"/>
      <c r="R790" s="106"/>
      <c r="S790" s="105"/>
      <c r="T790" s="111"/>
      <c r="U790" s="111"/>
      <c r="V790" s="111"/>
      <c r="W790" s="111"/>
      <c r="X790" s="111"/>
      <c r="Y790" s="111"/>
      <c r="Z790" s="111"/>
      <c r="AA790" s="111"/>
      <c r="AB790" s="111"/>
      <c r="AC790" s="111"/>
      <c r="AD790" s="111"/>
      <c r="AE790" s="111"/>
      <c r="AF790" s="111"/>
      <c r="AG790" s="111"/>
      <c r="AH790" s="111"/>
      <c r="AI790" s="111"/>
      <c r="AJ790" s="111"/>
      <c r="AK790" s="111"/>
      <c r="AL790" s="111"/>
      <c r="AM790" s="111"/>
      <c r="AN790" s="111"/>
      <c r="AO790" s="111"/>
      <c r="AP790" s="111"/>
      <c r="AQ790" s="111"/>
      <c r="AR790" s="111"/>
      <c r="AS790" s="111"/>
      <c r="AT790" s="111"/>
      <c r="AU790" s="111"/>
      <c r="AV790" s="112"/>
      <c r="AW790" s="105"/>
      <c r="AX790" s="111"/>
    </row>
    <row r="791" spans="1:72">
      <c r="A791" s="102"/>
      <c r="B791" s="102"/>
      <c r="C791" s="103"/>
      <c r="D791" s="103"/>
      <c r="E791" s="102"/>
      <c r="F791" s="102"/>
      <c r="G791" s="102"/>
      <c r="H791" s="102"/>
      <c r="I791" s="102"/>
      <c r="J791" s="103"/>
      <c r="K791" s="111"/>
      <c r="L791" s="111"/>
      <c r="M791" s="111"/>
      <c r="N791" s="111"/>
      <c r="O791" s="111"/>
      <c r="P791" s="111"/>
      <c r="Q791" s="111"/>
      <c r="R791" s="106"/>
      <c r="S791" s="105"/>
      <c r="T791" s="111"/>
      <c r="U791" s="111"/>
      <c r="V791" s="111"/>
      <c r="W791" s="111"/>
      <c r="X791" s="111"/>
      <c r="Y791" s="111"/>
      <c r="Z791" s="111"/>
      <c r="AA791" s="111"/>
      <c r="AB791" s="111"/>
      <c r="AC791" s="111"/>
      <c r="AD791" s="111"/>
      <c r="AE791" s="111"/>
      <c r="AF791" s="111"/>
      <c r="AG791" s="111"/>
      <c r="AH791" s="111"/>
      <c r="AI791" s="111"/>
      <c r="AJ791" s="111"/>
      <c r="AK791" s="111"/>
      <c r="AL791" s="111"/>
      <c r="AM791" s="111"/>
      <c r="AN791" s="111"/>
      <c r="AO791" s="111"/>
      <c r="AP791" s="111"/>
      <c r="AQ791" s="111"/>
      <c r="AR791" s="111"/>
      <c r="AS791" s="111"/>
      <c r="AT791" s="111"/>
      <c r="AU791" s="111"/>
      <c r="AV791" s="112"/>
      <c r="AW791" s="105"/>
      <c r="AX791" s="111"/>
    </row>
    <row r="792" spans="1:72">
      <c r="A792" s="102"/>
      <c r="B792" s="102"/>
      <c r="C792" s="103"/>
      <c r="D792" s="103"/>
      <c r="E792" s="102"/>
      <c r="F792" s="102"/>
      <c r="G792" s="102"/>
      <c r="H792" s="102"/>
      <c r="I792" s="102"/>
      <c r="J792" s="103"/>
      <c r="K792" s="111"/>
      <c r="L792" s="111"/>
      <c r="M792" s="111"/>
      <c r="N792" s="111"/>
      <c r="O792" s="111"/>
      <c r="P792" s="111"/>
      <c r="Q792" s="111"/>
      <c r="R792" s="105"/>
      <c r="S792" s="105"/>
      <c r="T792" s="111"/>
      <c r="U792" s="111"/>
      <c r="V792" s="111"/>
      <c r="W792" s="111"/>
      <c r="X792" s="111"/>
      <c r="Y792" s="111"/>
      <c r="Z792" s="111"/>
      <c r="AA792" s="111"/>
      <c r="AB792" s="111"/>
      <c r="AC792" s="111"/>
      <c r="AD792" s="111"/>
      <c r="AE792" s="111"/>
      <c r="AF792" s="111"/>
      <c r="AG792" s="111"/>
      <c r="AH792" s="111"/>
      <c r="AI792" s="111"/>
      <c r="AJ792" s="111"/>
      <c r="AK792" s="111"/>
      <c r="AL792" s="111"/>
      <c r="AM792" s="111"/>
      <c r="AN792" s="111"/>
      <c r="AO792" s="111"/>
      <c r="AP792" s="111"/>
      <c r="AQ792" s="111"/>
      <c r="AR792" s="111"/>
      <c r="AS792" s="111"/>
      <c r="AT792" s="111"/>
      <c r="AU792" s="111"/>
      <c r="AV792" s="105"/>
      <c r="AW792" s="105"/>
      <c r="AX792" s="111"/>
      <c r="BA792" s="98"/>
      <c r="BB792" s="98"/>
      <c r="BC792" s="98"/>
      <c r="BD792" s="98"/>
      <c r="BE792" s="98"/>
      <c r="BF792" s="98"/>
      <c r="BG792" s="98"/>
      <c r="BH792" s="98"/>
      <c r="BI792" s="98"/>
      <c r="BJ792" s="98"/>
      <c r="BK792" s="98"/>
      <c r="BL792" s="98"/>
      <c r="BM792" s="98"/>
      <c r="BN792" s="98"/>
      <c r="BO792" s="98"/>
      <c r="BS792" s="98"/>
      <c r="BT792" s="98"/>
    </row>
    <row r="793" spans="1:72">
      <c r="A793" s="102"/>
      <c r="B793" s="102"/>
      <c r="C793" s="103"/>
      <c r="D793" s="103"/>
      <c r="E793" s="102"/>
      <c r="F793" s="102"/>
      <c r="G793" s="102"/>
      <c r="H793" s="102"/>
      <c r="I793" s="102"/>
      <c r="J793" s="103"/>
      <c r="K793" s="111"/>
      <c r="L793" s="111"/>
      <c r="M793" s="111"/>
      <c r="N793" s="105"/>
      <c r="O793" s="105"/>
      <c r="P793" s="105"/>
      <c r="Q793" s="105"/>
      <c r="R793" s="105"/>
      <c r="S793" s="105"/>
      <c r="T793" s="105"/>
      <c r="U793" s="105"/>
      <c r="V793" s="105"/>
      <c r="W793" s="105"/>
      <c r="X793" s="105"/>
      <c r="Y793" s="105"/>
      <c r="Z793" s="105"/>
      <c r="AA793" s="105"/>
      <c r="AB793" s="105"/>
      <c r="AC793" s="105"/>
      <c r="AD793" s="105"/>
      <c r="AE793" s="105"/>
      <c r="AF793" s="105"/>
      <c r="AG793" s="105"/>
      <c r="AH793" s="105"/>
      <c r="AI793" s="105"/>
      <c r="AJ793" s="105"/>
      <c r="AK793" s="105"/>
      <c r="AL793" s="111"/>
      <c r="AM793" s="111"/>
      <c r="AN793" s="111"/>
      <c r="AO793" s="111"/>
      <c r="AP793" s="111"/>
      <c r="AQ793" s="111"/>
      <c r="AR793" s="111"/>
      <c r="AS793" s="111"/>
      <c r="AT793" s="111"/>
      <c r="AU793" s="111"/>
      <c r="AV793" s="105"/>
      <c r="AW793" s="105"/>
      <c r="AX793" s="111"/>
      <c r="BA793" s="98"/>
      <c r="BB793" s="98"/>
      <c r="BC793" s="98"/>
      <c r="BD793" s="98"/>
      <c r="BE793" s="98"/>
      <c r="BF793" s="98"/>
      <c r="BG793" s="98"/>
      <c r="BH793" s="98"/>
      <c r="BI793" s="98"/>
      <c r="BJ793" s="98"/>
      <c r="BK793" s="98"/>
      <c r="BL793" s="98"/>
      <c r="BM793" s="98"/>
      <c r="BN793" s="98"/>
      <c r="BO793" s="98"/>
      <c r="BS793" s="98"/>
      <c r="BT793" s="98"/>
    </row>
    <row r="794" spans="1:72">
      <c r="A794" s="102"/>
      <c r="B794" s="102"/>
      <c r="C794" s="103"/>
      <c r="D794" s="103"/>
      <c r="E794" s="102"/>
      <c r="F794" s="102"/>
      <c r="G794" s="102"/>
      <c r="H794" s="102"/>
      <c r="I794" s="102"/>
      <c r="J794" s="103"/>
      <c r="K794" s="111"/>
      <c r="L794" s="111"/>
      <c r="M794" s="111"/>
      <c r="N794" s="111"/>
      <c r="O794" s="111"/>
      <c r="P794" s="111"/>
      <c r="Q794" s="111"/>
      <c r="R794" s="106"/>
      <c r="S794" s="105"/>
      <c r="T794" s="111"/>
      <c r="U794" s="111"/>
      <c r="V794" s="111"/>
      <c r="W794" s="111"/>
      <c r="X794" s="111"/>
      <c r="Y794" s="111"/>
      <c r="Z794" s="111"/>
      <c r="AA794" s="111"/>
      <c r="AB794" s="111"/>
      <c r="AC794" s="111"/>
      <c r="AD794" s="111"/>
      <c r="AE794" s="111"/>
      <c r="AF794" s="111"/>
      <c r="AG794" s="111"/>
      <c r="AH794" s="111"/>
      <c r="AI794" s="111"/>
      <c r="AJ794" s="111"/>
      <c r="AK794" s="111"/>
      <c r="AL794" s="111"/>
      <c r="AM794" s="111"/>
      <c r="AN794" s="111"/>
      <c r="AO794" s="111"/>
      <c r="AP794" s="111"/>
      <c r="AQ794" s="111"/>
      <c r="AR794" s="111"/>
      <c r="AS794" s="111"/>
      <c r="AT794" s="111"/>
      <c r="AU794" s="111"/>
      <c r="AV794" s="105"/>
      <c r="AW794" s="105"/>
      <c r="AX794" s="111"/>
      <c r="BA794" s="98"/>
      <c r="BB794" s="98"/>
      <c r="BC794" s="98"/>
      <c r="BD794" s="98"/>
      <c r="BE794" s="98"/>
      <c r="BF794" s="98"/>
      <c r="BG794" s="98"/>
      <c r="BH794" s="98"/>
      <c r="BI794" s="98"/>
      <c r="BJ794" s="98"/>
      <c r="BK794" s="98"/>
      <c r="BL794" s="98"/>
      <c r="BM794" s="98"/>
      <c r="BN794" s="98"/>
      <c r="BO794" s="98"/>
      <c r="BS794" s="98"/>
      <c r="BT794" s="98"/>
    </row>
    <row r="795" spans="1:72">
      <c r="A795" s="102"/>
      <c r="B795" s="102"/>
      <c r="C795" s="103"/>
      <c r="D795" s="103"/>
      <c r="E795" s="102"/>
      <c r="F795" s="102"/>
      <c r="G795" s="102"/>
      <c r="H795" s="102"/>
      <c r="I795" s="102"/>
      <c r="J795" s="103"/>
      <c r="K795" s="111"/>
      <c r="L795" s="111"/>
      <c r="M795" s="111"/>
      <c r="N795" s="111"/>
      <c r="O795" s="111"/>
      <c r="P795" s="111"/>
      <c r="Q795" s="111"/>
      <c r="R795" s="106"/>
      <c r="S795" s="105"/>
      <c r="T795" s="111"/>
      <c r="U795" s="111"/>
      <c r="V795" s="111"/>
      <c r="W795" s="111"/>
      <c r="X795" s="111"/>
      <c r="Y795" s="111"/>
      <c r="Z795" s="111"/>
      <c r="AA795" s="111"/>
      <c r="AB795" s="111"/>
      <c r="AC795" s="111"/>
      <c r="AD795" s="111"/>
      <c r="AE795" s="111"/>
      <c r="AF795" s="111"/>
      <c r="AG795" s="111"/>
      <c r="AH795" s="111"/>
      <c r="AI795" s="111"/>
      <c r="AJ795" s="111"/>
      <c r="AK795" s="111"/>
      <c r="AL795" s="111"/>
      <c r="AM795" s="111"/>
      <c r="AN795" s="111"/>
      <c r="AO795" s="111"/>
      <c r="AP795" s="111"/>
      <c r="AQ795" s="111"/>
      <c r="AR795" s="111"/>
      <c r="AS795" s="111"/>
      <c r="AT795" s="111"/>
      <c r="AU795" s="111"/>
      <c r="AV795" s="112"/>
      <c r="AW795" s="105"/>
      <c r="AX795" s="111"/>
      <c r="AZ795" s="98"/>
      <c r="BS795" s="98"/>
      <c r="BT795" s="98"/>
    </row>
    <row r="796" spans="1:72">
      <c r="A796" s="102"/>
      <c r="B796" s="102"/>
      <c r="C796" s="103"/>
      <c r="D796" s="103"/>
      <c r="E796" s="102"/>
      <c r="F796" s="102"/>
      <c r="G796" s="102"/>
      <c r="H796" s="102"/>
      <c r="I796" s="102"/>
      <c r="J796" s="103"/>
      <c r="K796" s="111"/>
      <c r="L796" s="111"/>
      <c r="M796" s="111"/>
      <c r="N796" s="111"/>
      <c r="O796" s="111"/>
      <c r="P796" s="111"/>
      <c r="Q796" s="111"/>
      <c r="R796" s="106"/>
      <c r="S796" s="105"/>
      <c r="T796" s="111"/>
      <c r="U796" s="111"/>
      <c r="V796" s="111"/>
      <c r="W796" s="111"/>
      <c r="X796" s="111"/>
      <c r="Y796" s="111"/>
      <c r="Z796" s="111"/>
      <c r="AA796" s="111"/>
      <c r="AB796" s="111"/>
      <c r="AC796" s="111"/>
      <c r="AD796" s="111"/>
      <c r="AE796" s="111"/>
      <c r="AF796" s="111"/>
      <c r="AG796" s="111"/>
      <c r="AH796" s="111"/>
      <c r="AI796" s="111"/>
      <c r="AJ796" s="111"/>
      <c r="AK796" s="111"/>
      <c r="AL796" s="111"/>
      <c r="AM796" s="111"/>
      <c r="AN796" s="111"/>
      <c r="AO796" s="111"/>
      <c r="AP796" s="111"/>
      <c r="AQ796" s="111"/>
      <c r="AR796" s="111"/>
      <c r="AS796" s="111"/>
      <c r="AT796" s="111"/>
      <c r="AU796" s="111"/>
      <c r="AV796" s="105"/>
      <c r="AW796" s="105"/>
      <c r="AX796" s="111"/>
      <c r="BS796" s="98"/>
      <c r="BT796" s="98"/>
    </row>
    <row r="797" spans="1:72">
      <c r="A797" s="102"/>
      <c r="B797" s="102"/>
      <c r="C797" s="103"/>
      <c r="D797" s="103"/>
      <c r="E797" s="102"/>
      <c r="F797" s="102"/>
      <c r="G797" s="102"/>
      <c r="H797" s="102"/>
      <c r="I797" s="102"/>
      <c r="J797" s="103"/>
      <c r="K797" s="111"/>
      <c r="L797" s="111"/>
      <c r="M797" s="111"/>
      <c r="N797" s="111"/>
      <c r="O797" s="111"/>
      <c r="P797" s="111"/>
      <c r="Q797" s="111"/>
      <c r="R797" s="106"/>
      <c r="S797" s="105"/>
      <c r="T797" s="111"/>
      <c r="U797" s="111"/>
      <c r="V797" s="111"/>
      <c r="W797" s="111"/>
      <c r="X797" s="111"/>
      <c r="Y797" s="111"/>
      <c r="Z797" s="111"/>
      <c r="AA797" s="111"/>
      <c r="AB797" s="111"/>
      <c r="AC797" s="111"/>
      <c r="AD797" s="111"/>
      <c r="AE797" s="111"/>
      <c r="AF797" s="111"/>
      <c r="AG797" s="111"/>
      <c r="AH797" s="111"/>
      <c r="AI797" s="111"/>
      <c r="AJ797" s="111"/>
      <c r="AK797" s="111"/>
      <c r="AL797" s="111"/>
      <c r="AM797" s="111"/>
      <c r="AN797" s="111"/>
      <c r="AO797" s="111"/>
      <c r="AP797" s="111"/>
      <c r="AQ797" s="111"/>
      <c r="AR797" s="111"/>
      <c r="AS797" s="111"/>
      <c r="AT797" s="111"/>
      <c r="AU797" s="111"/>
      <c r="AV797" s="112"/>
      <c r="AW797" s="105"/>
      <c r="AX797" s="111"/>
    </row>
    <row r="798" spans="1:72">
      <c r="A798" s="102"/>
      <c r="B798" s="102"/>
      <c r="C798" s="103"/>
      <c r="D798" s="103"/>
      <c r="E798" s="102"/>
      <c r="F798" s="102"/>
      <c r="G798" s="102"/>
      <c r="H798" s="102"/>
      <c r="I798" s="102"/>
      <c r="J798" s="103"/>
      <c r="K798" s="111"/>
      <c r="L798" s="111"/>
      <c r="M798" s="111"/>
      <c r="N798" s="111"/>
      <c r="O798" s="111"/>
      <c r="P798" s="111"/>
      <c r="Q798" s="111"/>
      <c r="R798" s="106"/>
      <c r="S798" s="105"/>
      <c r="T798" s="111"/>
      <c r="U798" s="111"/>
      <c r="V798" s="111"/>
      <c r="W798" s="111"/>
      <c r="X798" s="111"/>
      <c r="Y798" s="111"/>
      <c r="Z798" s="111"/>
      <c r="AA798" s="111"/>
      <c r="AB798" s="111"/>
      <c r="AC798" s="111"/>
      <c r="AD798" s="111"/>
      <c r="AE798" s="111"/>
      <c r="AF798" s="111"/>
      <c r="AG798" s="111"/>
      <c r="AH798" s="111"/>
      <c r="AI798" s="111"/>
      <c r="AJ798" s="111"/>
      <c r="AK798" s="111"/>
      <c r="AL798" s="111"/>
      <c r="AM798" s="111"/>
      <c r="AN798" s="111"/>
      <c r="AO798" s="111"/>
      <c r="AP798" s="111"/>
      <c r="AQ798" s="111"/>
      <c r="AR798" s="111"/>
      <c r="AS798" s="111"/>
      <c r="AT798" s="111"/>
      <c r="AU798" s="111"/>
      <c r="AV798" s="105"/>
      <c r="AW798" s="105"/>
      <c r="AX798" s="111"/>
      <c r="AY798" s="98"/>
      <c r="AZ798" s="98"/>
    </row>
    <row r="799" spans="1:72">
      <c r="A799" s="102"/>
      <c r="B799" s="102"/>
      <c r="C799" s="103"/>
      <c r="D799" s="103"/>
      <c r="E799" s="102"/>
      <c r="F799" s="102"/>
      <c r="G799" s="102"/>
      <c r="H799" s="102"/>
      <c r="I799" s="102"/>
      <c r="J799" s="103"/>
      <c r="K799" s="111"/>
      <c r="L799" s="111"/>
      <c r="M799" s="111"/>
      <c r="N799" s="111"/>
      <c r="O799" s="111"/>
      <c r="P799" s="111"/>
      <c r="Q799" s="111"/>
      <c r="R799" s="106"/>
      <c r="S799" s="105"/>
      <c r="T799" s="111"/>
      <c r="U799" s="111"/>
      <c r="V799" s="111"/>
      <c r="W799" s="111"/>
      <c r="X799" s="111"/>
      <c r="Y799" s="111"/>
      <c r="Z799" s="111"/>
      <c r="AA799" s="111"/>
      <c r="AB799" s="111"/>
      <c r="AC799" s="111"/>
      <c r="AD799" s="111"/>
      <c r="AE799" s="111"/>
      <c r="AF799" s="111"/>
      <c r="AG799" s="111"/>
      <c r="AH799" s="111"/>
      <c r="AI799" s="111"/>
      <c r="AJ799" s="111"/>
      <c r="AK799" s="111"/>
      <c r="AL799" s="111"/>
      <c r="AM799" s="111"/>
      <c r="AN799" s="111"/>
      <c r="AO799" s="111"/>
      <c r="AP799" s="111"/>
      <c r="AQ799" s="111"/>
      <c r="AR799" s="111"/>
      <c r="AS799" s="111"/>
      <c r="AT799" s="111"/>
      <c r="AU799" s="111"/>
      <c r="AV799" s="112"/>
      <c r="AW799" s="105"/>
      <c r="AX799" s="111"/>
      <c r="BS799" s="98"/>
      <c r="BT799" s="98"/>
    </row>
    <row r="800" spans="1:72">
      <c r="A800" s="102"/>
      <c r="B800" s="102"/>
      <c r="C800" s="103"/>
      <c r="D800" s="103"/>
      <c r="E800" s="102"/>
      <c r="F800" s="102"/>
      <c r="G800" s="102"/>
      <c r="H800" s="102"/>
      <c r="I800" s="102"/>
      <c r="J800" s="103"/>
      <c r="K800" s="111"/>
      <c r="L800" s="111"/>
      <c r="M800" s="111"/>
      <c r="N800" s="111"/>
      <c r="O800" s="111"/>
      <c r="P800" s="111"/>
      <c r="Q800" s="111"/>
      <c r="R800" s="105"/>
      <c r="S800" s="105"/>
      <c r="T800" s="111"/>
      <c r="U800" s="111"/>
      <c r="V800" s="111"/>
      <c r="W800" s="111"/>
      <c r="X800" s="111"/>
      <c r="Y800" s="111"/>
      <c r="Z800" s="111"/>
      <c r="AA800" s="111"/>
      <c r="AB800" s="111"/>
      <c r="AC800" s="111"/>
      <c r="AD800" s="111"/>
      <c r="AE800" s="111"/>
      <c r="AF800" s="111"/>
      <c r="AG800" s="111"/>
      <c r="AH800" s="111"/>
      <c r="AI800" s="111"/>
      <c r="AJ800" s="111"/>
      <c r="AK800" s="111"/>
      <c r="AL800" s="111"/>
      <c r="AM800" s="111"/>
      <c r="AN800" s="111"/>
      <c r="AO800" s="111"/>
      <c r="AP800" s="111"/>
      <c r="AQ800" s="111"/>
      <c r="AR800" s="111"/>
      <c r="AS800" s="111"/>
      <c r="AT800" s="111"/>
      <c r="AU800" s="111"/>
      <c r="AV800" s="112"/>
      <c r="AW800" s="105"/>
      <c r="AX800" s="111"/>
      <c r="BA800" s="98"/>
      <c r="BB800" s="98"/>
      <c r="BC800" s="98"/>
      <c r="BD800" s="98"/>
      <c r="BE800" s="98"/>
      <c r="BF800" s="98"/>
      <c r="BG800" s="98"/>
      <c r="BH800" s="98"/>
      <c r="BI800" s="98"/>
      <c r="BJ800" s="98"/>
      <c r="BL800" s="98"/>
      <c r="BM800" s="98"/>
      <c r="BN800" s="98"/>
      <c r="BO800" s="98"/>
      <c r="BS800" s="98"/>
      <c r="BT800" s="98"/>
    </row>
    <row r="801" spans="1:72">
      <c r="A801" s="102"/>
      <c r="B801" s="102"/>
      <c r="C801" s="103"/>
      <c r="D801" s="103"/>
      <c r="E801" s="102"/>
      <c r="F801" s="102"/>
      <c r="G801" s="102"/>
      <c r="H801" s="102"/>
      <c r="I801" s="102"/>
      <c r="J801" s="103"/>
      <c r="K801" s="111"/>
      <c r="L801" s="111"/>
      <c r="M801" s="111"/>
      <c r="N801" s="111"/>
      <c r="O801" s="111"/>
      <c r="P801" s="111"/>
      <c r="Q801" s="111"/>
      <c r="R801" s="106"/>
      <c r="S801" s="106"/>
      <c r="T801" s="111"/>
      <c r="U801" s="111"/>
      <c r="V801" s="111"/>
      <c r="W801" s="111"/>
      <c r="X801" s="111"/>
      <c r="Y801" s="111"/>
      <c r="Z801" s="111"/>
      <c r="AA801" s="111"/>
      <c r="AB801" s="111"/>
      <c r="AC801" s="111"/>
      <c r="AD801" s="111"/>
      <c r="AE801" s="111"/>
      <c r="AF801" s="111"/>
      <c r="AG801" s="111"/>
      <c r="AH801" s="111"/>
      <c r="AI801" s="111"/>
      <c r="AJ801" s="111"/>
      <c r="AK801" s="111"/>
      <c r="AL801" s="111"/>
      <c r="AM801" s="111"/>
      <c r="AN801" s="111"/>
      <c r="AO801" s="111"/>
      <c r="AP801" s="111"/>
      <c r="AQ801" s="111"/>
      <c r="AR801" s="111"/>
      <c r="AS801" s="111"/>
      <c r="AT801" s="111"/>
      <c r="AU801" s="111"/>
      <c r="AV801" s="112"/>
      <c r="AW801" s="112"/>
      <c r="AX801" s="111"/>
      <c r="AY801" s="98"/>
      <c r="AZ801" s="98"/>
      <c r="BS801" s="98"/>
      <c r="BT801" s="98"/>
    </row>
    <row r="802" spans="1:72">
      <c r="A802" s="102"/>
      <c r="B802" s="102"/>
      <c r="C802" s="103"/>
      <c r="D802" s="103"/>
      <c r="E802" s="102"/>
      <c r="F802" s="102"/>
      <c r="G802" s="102"/>
      <c r="H802" s="102"/>
      <c r="I802" s="102"/>
      <c r="J802" s="103"/>
      <c r="K802" s="111"/>
      <c r="L802" s="111"/>
      <c r="M802" s="111"/>
      <c r="N802" s="105"/>
      <c r="O802" s="111"/>
      <c r="P802" s="111"/>
      <c r="Q802" s="111"/>
      <c r="R802" s="106"/>
      <c r="S802" s="105"/>
      <c r="T802" s="111"/>
      <c r="U802" s="111"/>
      <c r="V802" s="111"/>
      <c r="W802" s="111"/>
      <c r="X802" s="111"/>
      <c r="Y802" s="111"/>
      <c r="Z802" s="111"/>
      <c r="AA802" s="111"/>
      <c r="AB802" s="111"/>
      <c r="AC802" s="111"/>
      <c r="AD802" s="111"/>
      <c r="AE802" s="111"/>
      <c r="AF802" s="111"/>
      <c r="AG802" s="111"/>
      <c r="AH802" s="111"/>
      <c r="AI802" s="111"/>
      <c r="AJ802" s="111"/>
      <c r="AK802" s="111"/>
      <c r="AL802" s="111"/>
      <c r="AM802" s="111"/>
      <c r="AN802" s="111"/>
      <c r="AO802" s="111"/>
      <c r="AP802" s="111"/>
      <c r="AQ802" s="111"/>
      <c r="AR802" s="111"/>
      <c r="AS802" s="111"/>
      <c r="AT802" s="111"/>
      <c r="AU802" s="111"/>
      <c r="AV802" s="112"/>
      <c r="AW802" s="105"/>
      <c r="AX802" s="111"/>
      <c r="BS802" s="98"/>
      <c r="BT802" s="98"/>
    </row>
    <row r="803" spans="1:72">
      <c r="A803" s="102"/>
      <c r="B803" s="102"/>
      <c r="C803" s="103"/>
      <c r="D803" s="103"/>
      <c r="E803" s="102"/>
      <c r="F803" s="102"/>
      <c r="G803" s="102"/>
      <c r="H803" s="102"/>
      <c r="I803" s="102"/>
      <c r="J803" s="103"/>
      <c r="K803" s="111"/>
      <c r="L803" s="111"/>
      <c r="M803" s="111"/>
      <c r="N803" s="111"/>
      <c r="O803" s="111"/>
      <c r="P803" s="111"/>
      <c r="Q803" s="111"/>
      <c r="R803" s="106"/>
      <c r="S803" s="105"/>
      <c r="T803" s="111"/>
      <c r="U803" s="111"/>
      <c r="V803" s="111"/>
      <c r="W803" s="111"/>
      <c r="X803" s="111"/>
      <c r="Y803" s="111"/>
      <c r="Z803" s="111"/>
      <c r="AA803" s="111"/>
      <c r="AB803" s="111"/>
      <c r="AC803" s="111"/>
      <c r="AD803" s="111"/>
      <c r="AE803" s="111"/>
      <c r="AF803" s="111"/>
      <c r="AG803" s="111"/>
      <c r="AH803" s="111"/>
      <c r="AI803" s="111"/>
      <c r="AJ803" s="111"/>
      <c r="AK803" s="111"/>
      <c r="AL803" s="111"/>
      <c r="AM803" s="111"/>
      <c r="AN803" s="111"/>
      <c r="AO803" s="111"/>
      <c r="AP803" s="111"/>
      <c r="AQ803" s="111"/>
      <c r="AR803" s="111"/>
      <c r="AS803" s="111"/>
      <c r="AT803" s="111"/>
      <c r="AU803" s="111"/>
      <c r="AV803" s="112"/>
      <c r="AW803" s="105"/>
      <c r="AX803" s="111"/>
      <c r="BS803" s="98"/>
      <c r="BT803" s="98"/>
    </row>
    <row r="804" spans="1:72">
      <c r="A804" s="102"/>
      <c r="B804" s="102"/>
      <c r="C804" s="103"/>
      <c r="D804" s="103"/>
      <c r="E804" s="102"/>
      <c r="F804" s="102"/>
      <c r="G804" s="102"/>
      <c r="H804" s="102"/>
      <c r="I804" s="102"/>
      <c r="J804" s="103"/>
      <c r="K804" s="111"/>
      <c r="L804" s="111"/>
      <c r="M804" s="111"/>
      <c r="N804" s="105"/>
      <c r="O804" s="111"/>
      <c r="P804" s="111"/>
      <c r="Q804" s="111"/>
      <c r="R804" s="106"/>
      <c r="S804" s="106"/>
      <c r="T804" s="111"/>
      <c r="U804" s="111"/>
      <c r="V804" s="111"/>
      <c r="W804" s="111"/>
      <c r="X804" s="111"/>
      <c r="Y804" s="111"/>
      <c r="Z804" s="111"/>
      <c r="AA804" s="111"/>
      <c r="AB804" s="111"/>
      <c r="AC804" s="111"/>
      <c r="AD804" s="111"/>
      <c r="AE804" s="111"/>
      <c r="AF804" s="111"/>
      <c r="AG804" s="111"/>
      <c r="AH804" s="111"/>
      <c r="AI804" s="111"/>
      <c r="AJ804" s="111"/>
      <c r="AK804" s="111"/>
      <c r="AL804" s="111"/>
      <c r="AM804" s="111"/>
      <c r="AN804" s="111"/>
      <c r="AO804" s="111"/>
      <c r="AP804" s="111"/>
      <c r="AQ804" s="111"/>
      <c r="AR804" s="111"/>
      <c r="AS804" s="111"/>
      <c r="AT804" s="111"/>
      <c r="AU804" s="111"/>
      <c r="AV804" s="112"/>
      <c r="AW804" s="105"/>
      <c r="AX804" s="111"/>
      <c r="BA804" s="98"/>
      <c r="BB804" s="98"/>
      <c r="BC804" s="98"/>
      <c r="BD804" s="98"/>
      <c r="BE804" s="98"/>
      <c r="BF804" s="98"/>
      <c r="BG804" s="98"/>
      <c r="BH804" s="98"/>
      <c r="BI804" s="98"/>
      <c r="BJ804" s="98"/>
      <c r="BK804" s="98"/>
      <c r="BL804" s="98"/>
      <c r="BM804" s="98"/>
      <c r="BN804" s="98"/>
      <c r="BO804" s="98"/>
      <c r="BS804" s="98"/>
      <c r="BT804" s="98"/>
    </row>
    <row r="805" spans="1:72">
      <c r="A805" s="102"/>
      <c r="B805" s="102"/>
      <c r="C805" s="103"/>
      <c r="D805" s="103"/>
      <c r="E805" s="102"/>
      <c r="F805" s="102"/>
      <c r="G805" s="102"/>
      <c r="H805" s="102"/>
      <c r="I805" s="102"/>
      <c r="J805" s="103"/>
      <c r="K805" s="111"/>
      <c r="L805" s="111"/>
      <c r="M805" s="111"/>
      <c r="N805" s="105"/>
      <c r="O805" s="111"/>
      <c r="P805" s="111"/>
      <c r="Q805" s="111"/>
      <c r="R805" s="106"/>
      <c r="S805" s="105"/>
      <c r="T805" s="111"/>
      <c r="U805" s="111"/>
      <c r="V805" s="111"/>
      <c r="W805" s="111"/>
      <c r="X805" s="111"/>
      <c r="Y805" s="111"/>
      <c r="Z805" s="111"/>
      <c r="AA805" s="111"/>
      <c r="AB805" s="111"/>
      <c r="AC805" s="111"/>
      <c r="AD805" s="111"/>
      <c r="AE805" s="111"/>
      <c r="AF805" s="111"/>
      <c r="AG805" s="111"/>
      <c r="AH805" s="111"/>
      <c r="AI805" s="111"/>
      <c r="AJ805" s="111"/>
      <c r="AK805" s="111"/>
      <c r="AL805" s="111"/>
      <c r="AM805" s="111"/>
      <c r="AN805" s="111"/>
      <c r="AO805" s="111"/>
      <c r="AP805" s="111"/>
      <c r="AQ805" s="111"/>
      <c r="AR805" s="111"/>
      <c r="AS805" s="111"/>
      <c r="AT805" s="111"/>
      <c r="AU805" s="111"/>
      <c r="AV805" s="105"/>
      <c r="AW805" s="105"/>
      <c r="AX805" s="111"/>
      <c r="AY805" s="98"/>
      <c r="AZ805" s="98"/>
      <c r="BS805" s="98"/>
      <c r="BT805" s="98"/>
    </row>
    <row r="806" spans="1:72">
      <c r="A806" s="102"/>
      <c r="B806" s="102"/>
      <c r="C806" s="103"/>
      <c r="D806" s="103"/>
      <c r="E806" s="102"/>
      <c r="F806" s="102"/>
      <c r="G806" s="102"/>
      <c r="H806" s="102"/>
      <c r="I806" s="102"/>
      <c r="J806" s="103"/>
      <c r="K806" s="111"/>
      <c r="L806" s="111"/>
      <c r="M806" s="111"/>
      <c r="N806" s="105"/>
      <c r="O806" s="105"/>
      <c r="P806" s="105"/>
      <c r="Q806" s="105"/>
      <c r="R806" s="105"/>
      <c r="S806" s="105"/>
      <c r="T806" s="105"/>
      <c r="U806" s="105"/>
      <c r="V806" s="105"/>
      <c r="W806" s="105"/>
      <c r="X806" s="105"/>
      <c r="Y806" s="105"/>
      <c r="Z806" s="105"/>
      <c r="AA806" s="105"/>
      <c r="AB806" s="105"/>
      <c r="AC806" s="105"/>
      <c r="AD806" s="105"/>
      <c r="AE806" s="105"/>
      <c r="AF806" s="105"/>
      <c r="AG806" s="105"/>
      <c r="AH806" s="105"/>
      <c r="AI806" s="105"/>
      <c r="AJ806" s="105"/>
      <c r="AK806" s="105"/>
      <c r="AL806" s="111"/>
      <c r="AM806" s="111"/>
      <c r="AN806" s="111"/>
      <c r="AO806" s="111"/>
      <c r="AP806" s="111"/>
      <c r="AQ806" s="111"/>
      <c r="AR806" s="111"/>
      <c r="AS806" s="111"/>
      <c r="AT806" s="111"/>
      <c r="AU806" s="111"/>
      <c r="AV806" s="105"/>
      <c r="AW806" s="105"/>
      <c r="AX806" s="111"/>
      <c r="BS806" s="98"/>
      <c r="BT806" s="98"/>
    </row>
    <row r="807" spans="1:72">
      <c r="A807" s="102"/>
      <c r="B807" s="102"/>
      <c r="C807" s="103"/>
      <c r="D807" s="103"/>
      <c r="E807" s="102"/>
      <c r="F807" s="102"/>
      <c r="G807" s="102"/>
      <c r="H807" s="102"/>
      <c r="I807" s="102"/>
      <c r="J807" s="103"/>
      <c r="K807" s="111"/>
      <c r="L807" s="111"/>
      <c r="M807" s="111"/>
      <c r="N807" s="105"/>
      <c r="O807" s="111"/>
      <c r="P807" s="111"/>
      <c r="Q807" s="111"/>
      <c r="R807" s="106"/>
      <c r="S807" s="105"/>
      <c r="T807" s="111"/>
      <c r="U807" s="111"/>
      <c r="V807" s="111"/>
      <c r="W807" s="111"/>
      <c r="X807" s="111"/>
      <c r="Y807" s="111"/>
      <c r="Z807" s="111"/>
      <c r="AA807" s="111"/>
      <c r="AB807" s="111"/>
      <c r="AC807" s="111"/>
      <c r="AD807" s="111"/>
      <c r="AE807" s="111"/>
      <c r="AF807" s="111"/>
      <c r="AG807" s="111"/>
      <c r="AH807" s="111"/>
      <c r="AI807" s="111"/>
      <c r="AJ807" s="111"/>
      <c r="AK807" s="111"/>
      <c r="AL807" s="111"/>
      <c r="AM807" s="111"/>
      <c r="AN807" s="111"/>
      <c r="AO807" s="111"/>
      <c r="AP807" s="111"/>
      <c r="AQ807" s="111"/>
      <c r="AR807" s="111"/>
      <c r="AS807" s="111"/>
      <c r="AT807" s="111"/>
      <c r="AU807" s="111"/>
      <c r="AV807" s="112"/>
      <c r="AW807" s="105"/>
      <c r="AX807" s="111"/>
      <c r="BS807" s="98"/>
      <c r="BT807" s="98"/>
    </row>
    <row r="808" spans="1:72">
      <c r="A808" s="102"/>
      <c r="B808" s="102"/>
      <c r="C808" s="103"/>
      <c r="D808" s="103"/>
      <c r="E808" s="102"/>
      <c r="F808" s="102"/>
      <c r="G808" s="102"/>
      <c r="H808" s="102"/>
      <c r="I808" s="102"/>
      <c r="J808" s="103"/>
      <c r="K808" s="111"/>
      <c r="L808" s="111"/>
      <c r="M808" s="111"/>
      <c r="N808" s="105"/>
      <c r="O808" s="105"/>
      <c r="P808" s="111"/>
      <c r="Q808" s="111"/>
      <c r="R808" s="105"/>
      <c r="S808" s="105"/>
      <c r="T808" s="111"/>
      <c r="U808" s="111"/>
      <c r="V808" s="111"/>
      <c r="W808" s="111"/>
      <c r="X808" s="111"/>
      <c r="Y808" s="111"/>
      <c r="Z808" s="111"/>
      <c r="AA808" s="111"/>
      <c r="AB808" s="111"/>
      <c r="AC808" s="111"/>
      <c r="AD808" s="111"/>
      <c r="AE808" s="111"/>
      <c r="AF808" s="111"/>
      <c r="AG808" s="111"/>
      <c r="AH808" s="111"/>
      <c r="AI808" s="111"/>
      <c r="AJ808" s="111"/>
      <c r="AK808" s="111"/>
      <c r="AL808" s="111"/>
      <c r="AM808" s="111"/>
      <c r="AN808" s="111"/>
      <c r="AO808" s="111"/>
      <c r="AP808" s="111"/>
      <c r="AQ808" s="111"/>
      <c r="AR808" s="111"/>
      <c r="AS808" s="111"/>
      <c r="AT808" s="111"/>
      <c r="AU808" s="111"/>
      <c r="AV808" s="105"/>
      <c r="AW808" s="105"/>
      <c r="AX808" s="111"/>
      <c r="BS808" s="98"/>
      <c r="BT808" s="98"/>
    </row>
    <row r="809" spans="1:72">
      <c r="A809" s="102"/>
      <c r="B809" s="102"/>
      <c r="C809" s="103"/>
      <c r="D809" s="103"/>
      <c r="E809" s="102"/>
      <c r="F809" s="102"/>
      <c r="G809" s="102"/>
      <c r="H809" s="102"/>
      <c r="I809" s="102"/>
      <c r="J809" s="103"/>
      <c r="K809" s="111"/>
      <c r="L809" s="111"/>
      <c r="M809" s="111"/>
      <c r="N809" s="105"/>
      <c r="O809" s="111"/>
      <c r="P809" s="111"/>
      <c r="Q809" s="111"/>
      <c r="R809" s="105"/>
      <c r="S809" s="105"/>
      <c r="T809" s="111"/>
      <c r="U809" s="111"/>
      <c r="V809" s="111"/>
      <c r="W809" s="111"/>
      <c r="X809" s="111"/>
      <c r="Y809" s="111"/>
      <c r="Z809" s="111"/>
      <c r="AA809" s="111"/>
      <c r="AB809" s="111"/>
      <c r="AC809" s="111"/>
      <c r="AD809" s="111"/>
      <c r="AE809" s="111"/>
      <c r="AF809" s="111"/>
      <c r="AG809" s="111"/>
      <c r="AH809" s="111"/>
      <c r="AI809" s="111"/>
      <c r="AJ809" s="111"/>
      <c r="AK809" s="111"/>
      <c r="AL809" s="111"/>
      <c r="AM809" s="111"/>
      <c r="AN809" s="111"/>
      <c r="AO809" s="111"/>
      <c r="AP809" s="111"/>
      <c r="AQ809" s="111"/>
      <c r="AR809" s="111"/>
      <c r="AS809" s="111"/>
      <c r="AT809" s="111"/>
      <c r="AU809" s="111"/>
      <c r="AV809" s="112"/>
      <c r="AW809" s="105"/>
      <c r="AX809" s="111"/>
      <c r="BS809" s="98"/>
      <c r="BT809" s="98"/>
    </row>
    <row r="810" spans="1:72">
      <c r="A810" s="102"/>
      <c r="B810" s="102"/>
      <c r="C810" s="103"/>
      <c r="D810" s="103"/>
      <c r="E810" s="102"/>
      <c r="F810" s="102"/>
      <c r="G810" s="102"/>
      <c r="H810" s="102"/>
      <c r="I810" s="102"/>
      <c r="J810" s="103"/>
      <c r="K810" s="111"/>
      <c r="L810" s="111"/>
      <c r="M810" s="111"/>
      <c r="N810" s="105"/>
      <c r="O810" s="105"/>
      <c r="P810" s="105"/>
      <c r="Q810" s="105"/>
      <c r="R810" s="105"/>
      <c r="S810" s="105"/>
      <c r="T810" s="105"/>
      <c r="U810" s="105"/>
      <c r="V810" s="105"/>
      <c r="W810" s="105"/>
      <c r="X810" s="105"/>
      <c r="Y810" s="105"/>
      <c r="Z810" s="105"/>
      <c r="AA810" s="105"/>
      <c r="AB810" s="105"/>
      <c r="AC810" s="105"/>
      <c r="AD810" s="105"/>
      <c r="AE810" s="105"/>
      <c r="AF810" s="105"/>
      <c r="AG810" s="105"/>
      <c r="AH810" s="105"/>
      <c r="AI810" s="105"/>
      <c r="AJ810" s="105"/>
      <c r="AK810" s="105"/>
      <c r="AL810" s="105"/>
      <c r="AM810" s="105"/>
      <c r="AN810" s="105"/>
      <c r="AO810" s="105"/>
      <c r="AP810" s="105"/>
      <c r="AQ810" s="105"/>
      <c r="AR810" s="105"/>
      <c r="AS810" s="105"/>
      <c r="AT810" s="105"/>
      <c r="AU810" s="105"/>
      <c r="AV810" s="105"/>
      <c r="AW810" s="105"/>
      <c r="AX810" s="105"/>
      <c r="BS810" s="98"/>
      <c r="BT810" s="98"/>
    </row>
    <row r="811" spans="1:72">
      <c r="A811" s="102"/>
      <c r="B811" s="102"/>
      <c r="C811" s="103"/>
      <c r="D811" s="103"/>
      <c r="E811" s="102"/>
      <c r="F811" s="102"/>
      <c r="G811" s="102"/>
      <c r="H811" s="102"/>
      <c r="I811" s="102"/>
      <c r="J811" s="103"/>
      <c r="K811" s="111"/>
      <c r="L811" s="111"/>
      <c r="M811" s="111"/>
      <c r="N811" s="111"/>
      <c r="O811" s="111"/>
      <c r="P811" s="111"/>
      <c r="Q811" s="111"/>
      <c r="R811" s="106"/>
      <c r="S811" s="105"/>
      <c r="T811" s="111"/>
      <c r="U811" s="111"/>
      <c r="V811" s="111"/>
      <c r="W811" s="111"/>
      <c r="X811" s="111"/>
      <c r="Y811" s="111"/>
      <c r="Z811" s="111"/>
      <c r="AA811" s="111"/>
      <c r="AB811" s="111"/>
      <c r="AC811" s="111"/>
      <c r="AD811" s="111"/>
      <c r="AE811" s="111"/>
      <c r="AF811" s="111"/>
      <c r="AG811" s="111"/>
      <c r="AH811" s="111"/>
      <c r="AI811" s="111"/>
      <c r="AJ811" s="111"/>
      <c r="AK811" s="111"/>
      <c r="AL811" s="111"/>
      <c r="AM811" s="111"/>
      <c r="AN811" s="111"/>
      <c r="AO811" s="111"/>
      <c r="AP811" s="111"/>
      <c r="AQ811" s="111"/>
      <c r="AR811" s="111"/>
      <c r="AS811" s="111"/>
      <c r="AT811" s="111"/>
      <c r="AU811" s="111"/>
      <c r="AV811" s="112"/>
      <c r="AW811" s="105"/>
      <c r="AX811" s="111"/>
      <c r="BS811" s="98"/>
      <c r="BT811" s="98"/>
    </row>
    <row r="812" spans="1:72">
      <c r="A812" s="102"/>
      <c r="B812" s="102"/>
      <c r="C812" s="103"/>
      <c r="D812" s="103"/>
      <c r="E812" s="102"/>
      <c r="F812" s="102"/>
      <c r="G812" s="102"/>
      <c r="H812" s="102"/>
      <c r="I812" s="102"/>
      <c r="J812" s="103"/>
      <c r="K812" s="111"/>
      <c r="L812" s="111"/>
      <c r="M812" s="111"/>
      <c r="N812" s="111"/>
      <c r="O812" s="111"/>
      <c r="P812" s="111"/>
      <c r="Q812" s="111"/>
      <c r="R812" s="106"/>
      <c r="S812" s="106"/>
      <c r="T812" s="111"/>
      <c r="U812" s="111"/>
      <c r="V812" s="111"/>
      <c r="W812" s="111"/>
      <c r="X812" s="111"/>
      <c r="Y812" s="111"/>
      <c r="Z812" s="111"/>
      <c r="AA812" s="111"/>
      <c r="AB812" s="111"/>
      <c r="AC812" s="111"/>
      <c r="AD812" s="111"/>
      <c r="AE812" s="111"/>
      <c r="AF812" s="111"/>
      <c r="AG812" s="111"/>
      <c r="AH812" s="111"/>
      <c r="AI812" s="111"/>
      <c r="AJ812" s="111"/>
      <c r="AK812" s="111"/>
      <c r="AL812" s="111"/>
      <c r="AM812" s="111"/>
      <c r="AN812" s="111"/>
      <c r="AO812" s="111"/>
      <c r="AP812" s="111"/>
      <c r="AQ812" s="111"/>
      <c r="AR812" s="111"/>
      <c r="AS812" s="111"/>
      <c r="AT812" s="111"/>
      <c r="AU812" s="111"/>
      <c r="AV812" s="105"/>
      <c r="AW812" s="105"/>
      <c r="AX812" s="111"/>
      <c r="BA812" s="98"/>
      <c r="BB812" s="98"/>
      <c r="BC812" s="98"/>
      <c r="BD812" s="98"/>
      <c r="BE812" s="98"/>
      <c r="BF812" s="98"/>
      <c r="BG812" s="98"/>
      <c r="BH812" s="98"/>
      <c r="BI812" s="98"/>
      <c r="BJ812" s="98"/>
      <c r="BK812" s="98"/>
      <c r="BL812" s="98"/>
      <c r="BM812" s="98"/>
      <c r="BN812" s="98"/>
      <c r="BO812" s="98"/>
      <c r="BS812" s="98"/>
      <c r="BT812" s="98"/>
    </row>
    <row r="813" spans="1:72">
      <c r="A813" s="102"/>
      <c r="B813" s="102"/>
      <c r="C813" s="103"/>
      <c r="D813" s="103"/>
      <c r="E813" s="102"/>
      <c r="F813" s="102"/>
      <c r="G813" s="102"/>
      <c r="H813" s="102"/>
      <c r="I813" s="102"/>
      <c r="J813" s="103"/>
      <c r="K813" s="111"/>
      <c r="L813" s="111"/>
      <c r="M813" s="111"/>
      <c r="N813" s="105"/>
      <c r="O813" s="105"/>
      <c r="P813" s="105"/>
      <c r="Q813" s="105"/>
      <c r="R813" s="105"/>
      <c r="S813" s="105"/>
      <c r="T813" s="105"/>
      <c r="U813" s="105"/>
      <c r="V813" s="105"/>
      <c r="W813" s="105"/>
      <c r="X813" s="105"/>
      <c r="Y813" s="105"/>
      <c r="Z813" s="105"/>
      <c r="AA813" s="105"/>
      <c r="AB813" s="105"/>
      <c r="AC813" s="105"/>
      <c r="AD813" s="105"/>
      <c r="AE813" s="105"/>
      <c r="AF813" s="105"/>
      <c r="AG813" s="105"/>
      <c r="AH813" s="105"/>
      <c r="AI813" s="105"/>
      <c r="AJ813" s="105"/>
      <c r="AK813" s="105"/>
      <c r="AL813" s="111"/>
      <c r="AM813" s="111"/>
      <c r="AN813" s="111"/>
      <c r="AO813" s="111"/>
      <c r="AP813" s="111"/>
      <c r="AQ813" s="111"/>
      <c r="AR813" s="111"/>
      <c r="AS813" s="111"/>
      <c r="AT813" s="111"/>
      <c r="AU813" s="111"/>
      <c r="AV813" s="105"/>
      <c r="AW813" s="105"/>
      <c r="AX813" s="111"/>
    </row>
    <row r="814" spans="1:72">
      <c r="A814" s="102"/>
      <c r="B814" s="102"/>
      <c r="C814" s="103"/>
      <c r="D814" s="103"/>
      <c r="E814" s="102"/>
      <c r="F814" s="102"/>
      <c r="G814" s="102"/>
      <c r="H814" s="102"/>
      <c r="I814" s="102"/>
      <c r="J814" s="103"/>
      <c r="K814" s="111"/>
      <c r="L814" s="111"/>
      <c r="M814" s="111"/>
      <c r="N814" s="105"/>
      <c r="O814" s="105"/>
      <c r="P814" s="111"/>
      <c r="Q814" s="111"/>
      <c r="R814" s="105"/>
      <c r="S814" s="105"/>
      <c r="T814" s="111"/>
      <c r="U814" s="111"/>
      <c r="V814" s="111"/>
      <c r="W814" s="111"/>
      <c r="X814" s="111"/>
      <c r="Y814" s="111"/>
      <c r="Z814" s="111"/>
      <c r="AA814" s="111"/>
      <c r="AB814" s="111"/>
      <c r="AC814" s="111"/>
      <c r="AD814" s="111"/>
      <c r="AE814" s="111"/>
      <c r="AF814" s="111"/>
      <c r="AG814" s="111"/>
      <c r="AH814" s="111"/>
      <c r="AI814" s="111"/>
      <c r="AJ814" s="111"/>
      <c r="AK814" s="111"/>
      <c r="AL814" s="111"/>
      <c r="AM814" s="111"/>
      <c r="AN814" s="111"/>
      <c r="AO814" s="111"/>
      <c r="AP814" s="111"/>
      <c r="AQ814" s="111"/>
      <c r="AR814" s="111"/>
      <c r="AS814" s="111"/>
      <c r="AT814" s="111"/>
      <c r="AU814" s="111"/>
      <c r="AV814" s="112"/>
      <c r="AW814" s="105"/>
      <c r="AX814" s="111"/>
      <c r="BS814" s="98"/>
      <c r="BT814" s="98"/>
    </row>
    <row r="815" spans="1:72">
      <c r="A815" s="102"/>
      <c r="B815" s="102"/>
      <c r="C815" s="103"/>
      <c r="D815" s="103"/>
      <c r="E815" s="102"/>
      <c r="F815" s="102"/>
      <c r="G815" s="102"/>
      <c r="H815" s="102"/>
      <c r="I815" s="102"/>
      <c r="J815" s="103"/>
      <c r="K815" s="111"/>
      <c r="L815" s="111"/>
      <c r="M815" s="111"/>
      <c r="N815" s="111"/>
      <c r="O815" s="111"/>
      <c r="P815" s="111"/>
      <c r="Q815" s="105"/>
      <c r="R815" s="105"/>
      <c r="S815" s="105"/>
      <c r="T815" s="105"/>
      <c r="U815" s="105"/>
      <c r="V815" s="105"/>
      <c r="W815" s="105"/>
      <c r="X815" s="105"/>
      <c r="Y815" s="105"/>
      <c r="Z815" s="105"/>
      <c r="AA815" s="105"/>
      <c r="AB815" s="105"/>
      <c r="AC815" s="105"/>
      <c r="AD815" s="105"/>
      <c r="AE815" s="105"/>
      <c r="AF815" s="105"/>
      <c r="AG815" s="105"/>
      <c r="AH815" s="105"/>
      <c r="AI815" s="105"/>
      <c r="AJ815" s="105"/>
      <c r="AK815" s="105"/>
      <c r="AL815" s="111"/>
      <c r="AM815" s="111"/>
      <c r="AN815" s="111"/>
      <c r="AO815" s="111"/>
      <c r="AP815" s="111"/>
      <c r="AQ815" s="111"/>
      <c r="AR815" s="111"/>
      <c r="AS815" s="111"/>
      <c r="AT815" s="111"/>
      <c r="AU815" s="111"/>
      <c r="AV815" s="105"/>
      <c r="AW815" s="105"/>
      <c r="AX815" s="111"/>
      <c r="AY815" s="98"/>
      <c r="AZ815" s="98"/>
      <c r="BS815" s="98"/>
      <c r="BT815" s="98"/>
    </row>
    <row r="816" spans="1:72">
      <c r="A816" s="102"/>
      <c r="B816" s="102"/>
      <c r="C816" s="103"/>
      <c r="D816" s="103"/>
      <c r="E816" s="102"/>
      <c r="F816" s="102"/>
      <c r="G816" s="102"/>
      <c r="H816" s="102"/>
      <c r="I816" s="102"/>
      <c r="J816" s="103"/>
      <c r="K816" s="111"/>
      <c r="L816" s="111"/>
      <c r="M816" s="111"/>
      <c r="N816" s="111"/>
      <c r="O816" s="111"/>
      <c r="P816" s="111"/>
      <c r="Q816" s="111"/>
      <c r="R816" s="105"/>
      <c r="S816" s="105"/>
      <c r="T816" s="111"/>
      <c r="U816" s="111"/>
      <c r="V816" s="111"/>
      <c r="W816" s="111"/>
      <c r="X816" s="111"/>
      <c r="Y816" s="111"/>
      <c r="Z816" s="111"/>
      <c r="AA816" s="111"/>
      <c r="AB816" s="111"/>
      <c r="AC816" s="111"/>
      <c r="AD816" s="111"/>
      <c r="AE816" s="111"/>
      <c r="AF816" s="111"/>
      <c r="AG816" s="111"/>
      <c r="AH816" s="111"/>
      <c r="AI816" s="111"/>
      <c r="AJ816" s="111"/>
      <c r="AK816" s="111"/>
      <c r="AL816" s="111"/>
      <c r="AM816" s="111"/>
      <c r="AN816" s="111"/>
      <c r="AO816" s="111"/>
      <c r="AP816" s="111"/>
      <c r="AQ816" s="111"/>
      <c r="AR816" s="111"/>
      <c r="AS816" s="111"/>
      <c r="AT816" s="111"/>
      <c r="AU816" s="111"/>
      <c r="AV816" s="112"/>
      <c r="AW816" s="105"/>
      <c r="AX816" s="111"/>
      <c r="BS816" s="98"/>
      <c r="BT816" s="98"/>
    </row>
    <row r="817" spans="1:72">
      <c r="A817" s="102"/>
      <c r="B817" s="102"/>
      <c r="C817" s="103"/>
      <c r="D817" s="103"/>
      <c r="E817" s="102"/>
      <c r="F817" s="102"/>
      <c r="G817" s="102"/>
      <c r="H817" s="102"/>
      <c r="I817" s="102"/>
      <c r="J817" s="103"/>
      <c r="K817" s="111"/>
      <c r="L817" s="111"/>
      <c r="M817" s="111"/>
      <c r="N817" s="105"/>
      <c r="O817" s="105"/>
      <c r="P817" s="111"/>
      <c r="Q817" s="111"/>
      <c r="R817" s="106"/>
      <c r="S817" s="105"/>
      <c r="T817" s="111"/>
      <c r="U817" s="111"/>
      <c r="V817" s="111"/>
      <c r="W817" s="105"/>
      <c r="X817" s="111"/>
      <c r="Y817" s="111"/>
      <c r="Z817" s="111"/>
      <c r="AA817" s="111"/>
      <c r="AB817" s="111"/>
      <c r="AC817" s="111"/>
      <c r="AD817" s="111"/>
      <c r="AE817" s="111"/>
      <c r="AF817" s="111"/>
      <c r="AG817" s="111"/>
      <c r="AH817" s="111"/>
      <c r="AI817" s="111"/>
      <c r="AJ817" s="111"/>
      <c r="AK817" s="111"/>
      <c r="AL817" s="111"/>
      <c r="AM817" s="111"/>
      <c r="AN817" s="111"/>
      <c r="AO817" s="111"/>
      <c r="AP817" s="111"/>
      <c r="AQ817" s="111"/>
      <c r="AR817" s="111"/>
      <c r="AS817" s="111"/>
      <c r="AT817" s="111"/>
      <c r="AU817" s="111"/>
      <c r="AV817" s="105"/>
      <c r="AW817" s="105"/>
      <c r="AX817" s="111"/>
      <c r="BS817" s="98"/>
      <c r="BT817" s="98"/>
    </row>
    <row r="818" spans="1:72">
      <c r="A818" s="102"/>
      <c r="B818" s="102"/>
      <c r="C818" s="103"/>
      <c r="D818" s="103"/>
      <c r="E818" s="102"/>
      <c r="F818" s="102"/>
      <c r="G818" s="102"/>
      <c r="H818" s="102"/>
      <c r="I818" s="102"/>
      <c r="J818" s="103"/>
      <c r="K818" s="111"/>
      <c r="L818" s="111"/>
      <c r="M818" s="111"/>
      <c r="N818" s="105"/>
      <c r="O818" s="105"/>
      <c r="P818" s="105"/>
      <c r="Q818" s="111"/>
      <c r="R818" s="105"/>
      <c r="S818" s="105"/>
      <c r="T818" s="111"/>
      <c r="U818" s="111"/>
      <c r="V818" s="111"/>
      <c r="W818" s="105"/>
      <c r="X818" s="111"/>
      <c r="Y818" s="111"/>
      <c r="Z818" s="111"/>
      <c r="AA818" s="111"/>
      <c r="AB818" s="111"/>
      <c r="AC818" s="111"/>
      <c r="AD818" s="105"/>
      <c r="AE818" s="111"/>
      <c r="AF818" s="111"/>
      <c r="AG818" s="111"/>
      <c r="AH818" s="111"/>
      <c r="AI818" s="111"/>
      <c r="AJ818" s="111"/>
      <c r="AK818" s="111"/>
      <c r="AL818" s="111"/>
      <c r="AM818" s="111"/>
      <c r="AN818" s="111"/>
      <c r="AO818" s="111"/>
      <c r="AP818" s="111"/>
      <c r="AQ818" s="111"/>
      <c r="AR818" s="111"/>
      <c r="AS818" s="111"/>
      <c r="AT818" s="111"/>
      <c r="AU818" s="111"/>
      <c r="AV818" s="105"/>
      <c r="AW818" s="105"/>
      <c r="AX818" s="111"/>
    </row>
    <row r="819" spans="1:72">
      <c r="A819" s="102"/>
      <c r="B819" s="102"/>
      <c r="C819" s="103"/>
      <c r="D819" s="103"/>
      <c r="E819" s="102"/>
      <c r="F819" s="102"/>
      <c r="G819" s="102"/>
      <c r="H819" s="102"/>
      <c r="I819" s="102"/>
      <c r="J819" s="103"/>
      <c r="K819" s="111"/>
      <c r="L819" s="111"/>
      <c r="M819" s="111"/>
      <c r="N819" s="105"/>
      <c r="O819" s="111"/>
      <c r="P819" s="111"/>
      <c r="Q819" s="111"/>
      <c r="R819" s="106"/>
      <c r="S819" s="105"/>
      <c r="T819" s="111"/>
      <c r="U819" s="111"/>
      <c r="V819" s="111"/>
      <c r="W819" s="111"/>
      <c r="X819" s="111"/>
      <c r="Y819" s="111"/>
      <c r="Z819" s="111"/>
      <c r="AA819" s="111"/>
      <c r="AB819" s="111"/>
      <c r="AC819" s="111"/>
      <c r="AD819" s="111"/>
      <c r="AE819" s="111"/>
      <c r="AF819" s="111"/>
      <c r="AG819" s="111"/>
      <c r="AH819" s="111"/>
      <c r="AI819" s="111"/>
      <c r="AJ819" s="111"/>
      <c r="AK819" s="111"/>
      <c r="AL819" s="111"/>
      <c r="AM819" s="111"/>
      <c r="AN819" s="111"/>
      <c r="AO819" s="111"/>
      <c r="AP819" s="111"/>
      <c r="AQ819" s="111"/>
      <c r="AR819" s="111"/>
      <c r="AS819" s="111"/>
      <c r="AT819" s="111"/>
      <c r="AU819" s="111"/>
      <c r="AV819" s="112"/>
      <c r="AW819" s="105"/>
      <c r="AX819" s="111"/>
      <c r="BS819" s="98"/>
      <c r="BT819" s="98"/>
    </row>
    <row r="820" spans="1:72">
      <c r="A820" s="102"/>
      <c r="B820" s="102"/>
      <c r="C820" s="103"/>
      <c r="D820" s="103"/>
      <c r="E820" s="102"/>
      <c r="F820" s="102"/>
      <c r="G820" s="102"/>
      <c r="H820" s="102"/>
      <c r="I820" s="102"/>
      <c r="J820" s="103"/>
      <c r="K820" s="111"/>
      <c r="L820" s="111"/>
      <c r="M820" s="111"/>
      <c r="N820" s="105"/>
      <c r="O820" s="105"/>
      <c r="P820" s="105"/>
      <c r="Q820" s="111"/>
      <c r="R820" s="105"/>
      <c r="S820" s="105"/>
      <c r="T820" s="111"/>
      <c r="U820" s="111"/>
      <c r="V820" s="111"/>
      <c r="W820" s="105"/>
      <c r="X820" s="111"/>
      <c r="Y820" s="111"/>
      <c r="Z820" s="111"/>
      <c r="AA820" s="111"/>
      <c r="AB820" s="111"/>
      <c r="AC820" s="111"/>
      <c r="AD820" s="105"/>
      <c r="AE820" s="111"/>
      <c r="AF820" s="111"/>
      <c r="AG820" s="111"/>
      <c r="AH820" s="111"/>
      <c r="AI820" s="111"/>
      <c r="AJ820" s="111"/>
      <c r="AK820" s="111"/>
      <c r="AL820" s="111"/>
      <c r="AM820" s="111"/>
      <c r="AN820" s="111"/>
      <c r="AO820" s="111"/>
      <c r="AP820" s="111"/>
      <c r="AQ820" s="105"/>
      <c r="AR820" s="105"/>
      <c r="AS820" s="111"/>
      <c r="AT820" s="111"/>
      <c r="AU820" s="111"/>
      <c r="AV820" s="112"/>
      <c r="AW820" s="105"/>
      <c r="AX820" s="111"/>
      <c r="BA820" s="98"/>
      <c r="BB820" s="98"/>
      <c r="BC820" s="98"/>
      <c r="BD820" s="98"/>
      <c r="BF820" s="98"/>
      <c r="BG820" s="98"/>
      <c r="BH820" s="98"/>
      <c r="BI820" s="98"/>
      <c r="BJ820" s="98"/>
      <c r="BL820" s="98"/>
      <c r="BM820" s="98"/>
      <c r="BO820" s="98"/>
    </row>
    <row r="821" spans="1:72">
      <c r="A821" s="102"/>
      <c r="B821" s="102"/>
      <c r="C821" s="103"/>
      <c r="D821" s="103"/>
      <c r="E821" s="102"/>
      <c r="F821" s="102"/>
      <c r="G821" s="102"/>
      <c r="H821" s="102"/>
      <c r="I821" s="102"/>
      <c r="J821" s="103"/>
      <c r="K821" s="111"/>
      <c r="L821" s="111"/>
      <c r="M821" s="111"/>
      <c r="N821" s="105"/>
      <c r="O821" s="111"/>
      <c r="P821" s="111"/>
      <c r="Q821" s="111"/>
      <c r="R821" s="106"/>
      <c r="S821" s="105"/>
      <c r="T821" s="111"/>
      <c r="U821" s="111"/>
      <c r="V821" s="111"/>
      <c r="W821" s="111"/>
      <c r="X821" s="111"/>
      <c r="Y821" s="111"/>
      <c r="Z821" s="111"/>
      <c r="AA821" s="111"/>
      <c r="AB821" s="111"/>
      <c r="AC821" s="111"/>
      <c r="AD821" s="111"/>
      <c r="AE821" s="111"/>
      <c r="AF821" s="111"/>
      <c r="AG821" s="111"/>
      <c r="AH821" s="111"/>
      <c r="AI821" s="111"/>
      <c r="AJ821" s="111"/>
      <c r="AK821" s="111"/>
      <c r="AL821" s="111"/>
      <c r="AM821" s="111"/>
      <c r="AN821" s="111"/>
      <c r="AO821" s="111"/>
      <c r="AP821" s="111"/>
      <c r="AQ821" s="111"/>
      <c r="AR821" s="111"/>
      <c r="AS821" s="111"/>
      <c r="AT821" s="111"/>
      <c r="AU821" s="111"/>
      <c r="AV821" s="105"/>
      <c r="AW821" s="105"/>
      <c r="AX821" s="111"/>
      <c r="AY821" s="98"/>
      <c r="AZ821" s="98"/>
      <c r="BS821" s="98"/>
      <c r="BT821" s="98"/>
    </row>
    <row r="822" spans="1:72">
      <c r="A822" s="102"/>
      <c r="B822" s="102"/>
      <c r="C822" s="103"/>
      <c r="D822" s="103"/>
      <c r="E822" s="102"/>
      <c r="F822" s="102"/>
      <c r="G822" s="102"/>
      <c r="H822" s="102"/>
      <c r="I822" s="102"/>
      <c r="J822" s="103"/>
      <c r="K822" s="111"/>
      <c r="L822" s="111"/>
      <c r="M822" s="111"/>
      <c r="N822" s="111"/>
      <c r="O822" s="105"/>
      <c r="P822" s="105"/>
      <c r="Q822" s="111"/>
      <c r="R822" s="106"/>
      <c r="S822" s="105"/>
      <c r="T822" s="111"/>
      <c r="U822" s="111"/>
      <c r="V822" s="111"/>
      <c r="W822" s="105"/>
      <c r="X822" s="111"/>
      <c r="Y822" s="111"/>
      <c r="Z822" s="111"/>
      <c r="AA822" s="111"/>
      <c r="AB822" s="111"/>
      <c r="AC822" s="111"/>
      <c r="AD822" s="105"/>
      <c r="AE822" s="111"/>
      <c r="AF822" s="111"/>
      <c r="AG822" s="111"/>
      <c r="AH822" s="111"/>
      <c r="AI822" s="111"/>
      <c r="AJ822" s="111"/>
      <c r="AK822" s="111"/>
      <c r="AL822" s="111"/>
      <c r="AM822" s="111"/>
      <c r="AN822" s="111"/>
      <c r="AO822" s="111"/>
      <c r="AP822" s="111"/>
      <c r="AQ822" s="111"/>
      <c r="AR822" s="111"/>
      <c r="AS822" s="111"/>
      <c r="AT822" s="111"/>
      <c r="AU822" s="111"/>
      <c r="AV822" s="105"/>
      <c r="AW822" s="105"/>
      <c r="AX822" s="111"/>
      <c r="BA822" s="98"/>
      <c r="BB822" s="98"/>
      <c r="BC822" s="98"/>
      <c r="BD822" s="98"/>
      <c r="BE822" s="98"/>
      <c r="BF822" s="98"/>
      <c r="BG822" s="98"/>
      <c r="BH822" s="98"/>
      <c r="BI822" s="98"/>
      <c r="BJ822" s="98"/>
      <c r="BK822" s="98"/>
      <c r="BL822" s="98"/>
      <c r="BM822" s="98"/>
      <c r="BN822" s="98"/>
      <c r="BO822" s="98"/>
      <c r="BS822" s="98"/>
      <c r="BT822" s="98"/>
    </row>
    <row r="823" spans="1:72">
      <c r="A823" s="102"/>
      <c r="B823" s="102"/>
      <c r="C823" s="103"/>
      <c r="D823" s="103"/>
      <c r="E823" s="102"/>
      <c r="F823" s="102"/>
      <c r="G823" s="102"/>
      <c r="H823" s="102"/>
      <c r="I823" s="102"/>
      <c r="J823" s="103"/>
      <c r="K823" s="111"/>
      <c r="L823" s="111"/>
      <c r="M823" s="111"/>
      <c r="N823" s="111"/>
      <c r="O823" s="111"/>
      <c r="P823" s="111"/>
      <c r="Q823" s="111"/>
      <c r="R823" s="105"/>
      <c r="S823" s="105"/>
      <c r="T823" s="111"/>
      <c r="U823" s="111"/>
      <c r="V823" s="111"/>
      <c r="W823" s="111"/>
      <c r="X823" s="111"/>
      <c r="Y823" s="111"/>
      <c r="Z823" s="111"/>
      <c r="AA823" s="111"/>
      <c r="AB823" s="111"/>
      <c r="AC823" s="111"/>
      <c r="AD823" s="111"/>
      <c r="AE823" s="111"/>
      <c r="AF823" s="111"/>
      <c r="AG823" s="111"/>
      <c r="AH823" s="111"/>
      <c r="AI823" s="111"/>
      <c r="AJ823" s="111"/>
      <c r="AK823" s="111"/>
      <c r="AL823" s="111"/>
      <c r="AM823" s="111"/>
      <c r="AN823" s="111"/>
      <c r="AO823" s="111"/>
      <c r="AP823" s="111"/>
      <c r="AQ823" s="111"/>
      <c r="AR823" s="111"/>
      <c r="AS823" s="111"/>
      <c r="AT823" s="111"/>
      <c r="AU823" s="111"/>
      <c r="AV823" s="105"/>
      <c r="AW823" s="105"/>
      <c r="AX823" s="111"/>
    </row>
    <row r="824" spans="1:72">
      <c r="A824" s="102"/>
      <c r="B824" s="102"/>
      <c r="C824" s="103"/>
      <c r="D824" s="103"/>
      <c r="E824" s="102"/>
      <c r="F824" s="102"/>
      <c r="G824" s="102"/>
      <c r="H824" s="102"/>
      <c r="I824" s="102"/>
      <c r="J824" s="103"/>
      <c r="K824" s="111"/>
      <c r="L824" s="111"/>
      <c r="M824" s="111"/>
      <c r="N824" s="111"/>
      <c r="O824" s="111"/>
      <c r="P824" s="111"/>
      <c r="Q824" s="111"/>
      <c r="R824" s="106"/>
      <c r="S824" s="105"/>
      <c r="T824" s="111"/>
      <c r="U824" s="111"/>
      <c r="V824" s="111"/>
      <c r="W824" s="111"/>
      <c r="X824" s="111"/>
      <c r="Y824" s="111"/>
      <c r="Z824" s="111"/>
      <c r="AA824" s="111"/>
      <c r="AB824" s="111"/>
      <c r="AC824" s="111"/>
      <c r="AD824" s="111"/>
      <c r="AE824" s="111"/>
      <c r="AF824" s="111"/>
      <c r="AG824" s="111"/>
      <c r="AH824" s="111"/>
      <c r="AI824" s="111"/>
      <c r="AJ824" s="111"/>
      <c r="AK824" s="111"/>
      <c r="AL824" s="111"/>
      <c r="AM824" s="111"/>
      <c r="AN824" s="111"/>
      <c r="AO824" s="111"/>
      <c r="AP824" s="111"/>
      <c r="AQ824" s="111"/>
      <c r="AR824" s="111"/>
      <c r="AS824" s="111"/>
      <c r="AT824" s="111"/>
      <c r="AU824" s="111"/>
      <c r="AV824" s="112"/>
      <c r="AW824" s="105"/>
      <c r="AX824" s="111"/>
      <c r="BS824" s="98"/>
      <c r="BT824" s="98"/>
    </row>
    <row r="825" spans="1:72">
      <c r="A825" s="102"/>
      <c r="B825" s="102"/>
      <c r="C825" s="103"/>
      <c r="D825" s="103"/>
      <c r="E825" s="102"/>
      <c r="F825" s="102"/>
      <c r="G825" s="102"/>
      <c r="H825" s="102"/>
      <c r="I825" s="102"/>
      <c r="J825" s="103"/>
      <c r="K825" s="111"/>
      <c r="L825" s="111"/>
      <c r="M825" s="111"/>
      <c r="N825" s="105"/>
      <c r="O825" s="105"/>
      <c r="P825" s="105"/>
      <c r="Q825" s="111"/>
      <c r="R825" s="106"/>
      <c r="S825" s="105"/>
      <c r="T825" s="111"/>
      <c r="U825" s="111"/>
      <c r="V825" s="111"/>
      <c r="W825" s="105"/>
      <c r="X825" s="111"/>
      <c r="Y825" s="111"/>
      <c r="Z825" s="111"/>
      <c r="AA825" s="111"/>
      <c r="AB825" s="111"/>
      <c r="AC825" s="111"/>
      <c r="AD825" s="105"/>
      <c r="AE825" s="111"/>
      <c r="AF825" s="111"/>
      <c r="AG825" s="111"/>
      <c r="AH825" s="111"/>
      <c r="AI825" s="111"/>
      <c r="AJ825" s="111"/>
      <c r="AK825" s="111"/>
      <c r="AL825" s="111"/>
      <c r="AM825" s="111"/>
      <c r="AN825" s="111"/>
      <c r="AO825" s="111"/>
      <c r="AP825" s="111"/>
      <c r="AQ825" s="111"/>
      <c r="AR825" s="111"/>
      <c r="AS825" s="111"/>
      <c r="AT825" s="111"/>
      <c r="AU825" s="111"/>
      <c r="AV825" s="105"/>
      <c r="AW825" s="105"/>
      <c r="AX825" s="111"/>
    </row>
    <row r="826" spans="1:72">
      <c r="A826" s="102"/>
      <c r="B826" s="102"/>
      <c r="C826" s="103"/>
      <c r="D826" s="103"/>
      <c r="E826" s="102"/>
      <c r="F826" s="102"/>
      <c r="G826" s="102"/>
      <c r="H826" s="102"/>
      <c r="I826" s="102"/>
      <c r="J826" s="103"/>
      <c r="K826" s="111"/>
      <c r="L826" s="111"/>
      <c r="M826" s="111"/>
      <c r="N826" s="111"/>
      <c r="O826" s="111"/>
      <c r="P826" s="111"/>
      <c r="Q826" s="111"/>
      <c r="R826" s="105"/>
      <c r="S826" s="105"/>
      <c r="T826" s="111"/>
      <c r="U826" s="111"/>
      <c r="V826" s="111"/>
      <c r="W826" s="111"/>
      <c r="X826" s="111"/>
      <c r="Y826" s="111"/>
      <c r="Z826" s="111"/>
      <c r="AA826" s="111"/>
      <c r="AB826" s="111"/>
      <c r="AC826" s="111"/>
      <c r="AD826" s="111"/>
      <c r="AE826" s="111"/>
      <c r="AF826" s="111"/>
      <c r="AG826" s="111"/>
      <c r="AH826" s="111"/>
      <c r="AI826" s="111"/>
      <c r="AJ826" s="111"/>
      <c r="AK826" s="111"/>
      <c r="AL826" s="111"/>
      <c r="AM826" s="111"/>
      <c r="AN826" s="111"/>
      <c r="AO826" s="111"/>
      <c r="AP826" s="111"/>
      <c r="AQ826" s="111"/>
      <c r="AR826" s="111"/>
      <c r="AS826" s="111"/>
      <c r="AT826" s="111"/>
      <c r="AU826" s="111"/>
      <c r="AV826" s="105"/>
      <c r="AW826" s="105"/>
      <c r="AX826" s="111"/>
      <c r="BS826" s="98"/>
      <c r="BT826" s="98"/>
    </row>
    <row r="827" spans="1:72">
      <c r="A827" s="102"/>
      <c r="B827" s="102"/>
      <c r="C827" s="103"/>
      <c r="D827" s="103"/>
      <c r="E827" s="102"/>
      <c r="F827" s="102"/>
      <c r="G827" s="102"/>
      <c r="H827" s="102"/>
      <c r="I827" s="102"/>
      <c r="J827" s="103"/>
      <c r="K827" s="111"/>
      <c r="L827" s="111"/>
      <c r="M827" s="111"/>
      <c r="N827" s="111"/>
      <c r="O827" s="111"/>
      <c r="P827" s="111"/>
      <c r="Q827" s="111"/>
      <c r="R827" s="106"/>
      <c r="S827" s="105"/>
      <c r="T827" s="111"/>
      <c r="U827" s="111"/>
      <c r="V827" s="111"/>
      <c r="W827" s="111"/>
      <c r="X827" s="111"/>
      <c r="Y827" s="111"/>
      <c r="Z827" s="111"/>
      <c r="AA827" s="111"/>
      <c r="AB827" s="111"/>
      <c r="AC827" s="111"/>
      <c r="AD827" s="111"/>
      <c r="AE827" s="111"/>
      <c r="AF827" s="111"/>
      <c r="AG827" s="111"/>
      <c r="AH827" s="111"/>
      <c r="AI827" s="111"/>
      <c r="AJ827" s="111"/>
      <c r="AK827" s="111"/>
      <c r="AL827" s="111"/>
      <c r="AM827" s="111"/>
      <c r="AN827" s="111"/>
      <c r="AO827" s="111"/>
      <c r="AP827" s="111"/>
      <c r="AQ827" s="111"/>
      <c r="AR827" s="111"/>
      <c r="AS827" s="111"/>
      <c r="AT827" s="111"/>
      <c r="AU827" s="111"/>
      <c r="AV827" s="105"/>
      <c r="AW827" s="105"/>
      <c r="AX827" s="111"/>
      <c r="BS827" s="98"/>
      <c r="BT827" s="98"/>
    </row>
    <row r="828" spans="1:72">
      <c r="A828" s="102"/>
      <c r="B828" s="102"/>
      <c r="C828" s="103"/>
      <c r="D828" s="103"/>
      <c r="E828" s="102"/>
      <c r="F828" s="102"/>
      <c r="G828" s="102"/>
      <c r="H828" s="102"/>
      <c r="I828" s="102"/>
      <c r="J828" s="103"/>
      <c r="K828" s="111"/>
      <c r="L828" s="111"/>
      <c r="M828" s="111"/>
      <c r="N828" s="111"/>
      <c r="O828" s="111"/>
      <c r="P828" s="111"/>
      <c r="Q828" s="111"/>
      <c r="R828" s="105"/>
      <c r="S828" s="105"/>
      <c r="T828" s="111"/>
      <c r="U828" s="111"/>
      <c r="V828" s="111"/>
      <c r="W828" s="111"/>
      <c r="X828" s="111"/>
      <c r="Y828" s="111"/>
      <c r="Z828" s="111"/>
      <c r="AA828" s="111"/>
      <c r="AB828" s="111"/>
      <c r="AC828" s="111"/>
      <c r="AD828" s="111"/>
      <c r="AE828" s="111"/>
      <c r="AF828" s="111"/>
      <c r="AG828" s="111"/>
      <c r="AH828" s="111"/>
      <c r="AI828" s="111"/>
      <c r="AJ828" s="111"/>
      <c r="AK828" s="111"/>
      <c r="AL828" s="111"/>
      <c r="AM828" s="111"/>
      <c r="AN828" s="111"/>
      <c r="AO828" s="111"/>
      <c r="AP828" s="111"/>
      <c r="AQ828" s="111"/>
      <c r="AR828" s="111"/>
      <c r="AS828" s="111"/>
      <c r="AT828" s="111"/>
      <c r="AU828" s="111"/>
      <c r="AV828" s="105"/>
      <c r="AW828" s="105"/>
      <c r="AX828" s="111"/>
    </row>
    <row r="829" spans="1:72">
      <c r="A829" s="102"/>
      <c r="B829" s="102"/>
      <c r="C829" s="103"/>
      <c r="D829" s="103"/>
      <c r="E829" s="102"/>
      <c r="F829" s="102"/>
      <c r="G829" s="102"/>
      <c r="H829" s="102"/>
      <c r="I829" s="102"/>
      <c r="J829" s="103"/>
      <c r="K829" s="111"/>
      <c r="L829" s="111"/>
      <c r="M829" s="111"/>
      <c r="N829" s="111"/>
      <c r="O829" s="111"/>
      <c r="P829" s="111"/>
      <c r="Q829" s="111"/>
      <c r="R829" s="105"/>
      <c r="S829" s="105"/>
      <c r="T829" s="111"/>
      <c r="U829" s="111"/>
      <c r="V829" s="111"/>
      <c r="W829" s="111"/>
      <c r="X829" s="111"/>
      <c r="Y829" s="111"/>
      <c r="Z829" s="111"/>
      <c r="AA829" s="111"/>
      <c r="AB829" s="111"/>
      <c r="AC829" s="111"/>
      <c r="AD829" s="111"/>
      <c r="AE829" s="111"/>
      <c r="AF829" s="111"/>
      <c r="AG829" s="111"/>
      <c r="AH829" s="111"/>
      <c r="AI829" s="111"/>
      <c r="AJ829" s="111"/>
      <c r="AK829" s="111"/>
      <c r="AL829" s="111"/>
      <c r="AM829" s="111"/>
      <c r="AN829" s="111"/>
      <c r="AO829" s="111"/>
      <c r="AP829" s="111"/>
      <c r="AQ829" s="111"/>
      <c r="AR829" s="111"/>
      <c r="AS829" s="111"/>
      <c r="AT829" s="111"/>
      <c r="AU829" s="111"/>
      <c r="AV829" s="112"/>
      <c r="AW829" s="105"/>
      <c r="AX829" s="111"/>
      <c r="BA829" s="98"/>
      <c r="BB829" s="98"/>
      <c r="BC829" s="98"/>
      <c r="BD829" s="98"/>
      <c r="BF829" s="98"/>
      <c r="BG829" s="98"/>
      <c r="BH829" s="98"/>
      <c r="BI829" s="98"/>
      <c r="BJ829" s="98"/>
      <c r="BK829" s="98"/>
      <c r="BL829" s="98"/>
      <c r="BM829" s="98"/>
      <c r="BN829" s="98"/>
      <c r="BO829" s="98"/>
      <c r="BS829" s="98"/>
      <c r="BT829" s="98"/>
    </row>
    <row r="830" spans="1:72">
      <c r="A830" s="102"/>
      <c r="B830" s="102"/>
      <c r="C830" s="103"/>
      <c r="D830" s="103"/>
      <c r="E830" s="102"/>
      <c r="F830" s="102"/>
      <c r="G830" s="102"/>
      <c r="H830" s="102"/>
      <c r="I830" s="102"/>
      <c r="J830" s="103"/>
      <c r="K830" s="111"/>
      <c r="L830" s="111"/>
      <c r="M830" s="111"/>
      <c r="N830" s="111"/>
      <c r="O830" s="111"/>
      <c r="P830" s="111"/>
      <c r="Q830" s="111"/>
      <c r="R830" s="105"/>
      <c r="S830" s="105"/>
      <c r="T830" s="111"/>
      <c r="U830" s="111"/>
      <c r="V830" s="111"/>
      <c r="W830" s="111"/>
      <c r="X830" s="111"/>
      <c r="Y830" s="111"/>
      <c r="Z830" s="111"/>
      <c r="AA830" s="111"/>
      <c r="AB830" s="111"/>
      <c r="AC830" s="111"/>
      <c r="AD830" s="111"/>
      <c r="AE830" s="111"/>
      <c r="AF830" s="111"/>
      <c r="AG830" s="111"/>
      <c r="AH830" s="111"/>
      <c r="AI830" s="111"/>
      <c r="AJ830" s="111"/>
      <c r="AK830" s="111"/>
      <c r="AL830" s="111"/>
      <c r="AM830" s="111"/>
      <c r="AN830" s="111"/>
      <c r="AO830" s="111"/>
      <c r="AP830" s="111"/>
      <c r="AQ830" s="111"/>
      <c r="AR830" s="111"/>
      <c r="AS830" s="111"/>
      <c r="AT830" s="111"/>
      <c r="AU830" s="111"/>
      <c r="AV830" s="105"/>
      <c r="AW830" s="105"/>
      <c r="AX830" s="111"/>
      <c r="BS830" s="98"/>
      <c r="BT830" s="98"/>
    </row>
    <row r="831" spans="1:72">
      <c r="A831" s="102"/>
      <c r="B831" s="102"/>
      <c r="C831" s="103"/>
      <c r="D831" s="103"/>
      <c r="E831" s="102"/>
      <c r="F831" s="102"/>
      <c r="G831" s="102"/>
      <c r="H831" s="102"/>
      <c r="I831" s="102"/>
      <c r="J831" s="103"/>
      <c r="K831" s="111"/>
      <c r="L831" s="111"/>
      <c r="M831" s="111"/>
      <c r="N831" s="111"/>
      <c r="O831" s="111"/>
      <c r="P831" s="111"/>
      <c r="Q831" s="111"/>
      <c r="R831" s="106"/>
      <c r="S831" s="105"/>
      <c r="T831" s="111"/>
      <c r="U831" s="111"/>
      <c r="V831" s="111"/>
      <c r="W831" s="111"/>
      <c r="X831" s="111"/>
      <c r="Y831" s="111"/>
      <c r="Z831" s="111"/>
      <c r="AA831" s="111"/>
      <c r="AB831" s="111"/>
      <c r="AC831" s="111"/>
      <c r="AD831" s="111"/>
      <c r="AE831" s="111"/>
      <c r="AF831" s="111"/>
      <c r="AG831" s="111"/>
      <c r="AH831" s="111"/>
      <c r="AI831" s="111"/>
      <c r="AJ831" s="111"/>
      <c r="AK831" s="111"/>
      <c r="AL831" s="111"/>
      <c r="AM831" s="111"/>
      <c r="AN831" s="111"/>
      <c r="AO831" s="111"/>
      <c r="AP831" s="111"/>
      <c r="AQ831" s="111"/>
      <c r="AR831" s="111"/>
      <c r="AS831" s="111"/>
      <c r="AT831" s="111"/>
      <c r="AU831" s="111"/>
      <c r="AV831" s="112"/>
      <c r="AW831" s="105"/>
      <c r="AX831" s="111"/>
      <c r="BA831" s="98"/>
      <c r="BB831" s="98"/>
      <c r="BC831" s="98"/>
      <c r="BD831" s="98"/>
      <c r="BE831" s="98"/>
      <c r="BF831" s="98"/>
      <c r="BG831" s="98"/>
      <c r="BH831" s="98"/>
      <c r="BI831" s="98"/>
      <c r="BJ831" s="98"/>
      <c r="BK831" s="98"/>
      <c r="BL831" s="98"/>
      <c r="BM831" s="98"/>
      <c r="BN831" s="98"/>
      <c r="BO831" s="98"/>
      <c r="BS831" s="98"/>
      <c r="BT831" s="98"/>
    </row>
    <row r="832" spans="1:72">
      <c r="A832" s="102"/>
      <c r="B832" s="102"/>
      <c r="C832" s="103"/>
      <c r="D832" s="103"/>
      <c r="E832" s="102"/>
      <c r="F832" s="102"/>
      <c r="G832" s="102"/>
      <c r="H832" s="102"/>
      <c r="I832" s="102"/>
      <c r="J832" s="103"/>
      <c r="K832" s="111"/>
      <c r="L832" s="111"/>
      <c r="M832" s="111"/>
      <c r="N832" s="111"/>
      <c r="O832" s="111"/>
      <c r="P832" s="111"/>
      <c r="Q832" s="111"/>
      <c r="R832" s="106"/>
      <c r="S832" s="105"/>
      <c r="T832" s="111"/>
      <c r="U832" s="111"/>
      <c r="V832" s="111"/>
      <c r="W832" s="111"/>
      <c r="X832" s="111"/>
      <c r="Y832" s="111"/>
      <c r="Z832" s="111"/>
      <c r="AA832" s="111"/>
      <c r="AB832" s="111"/>
      <c r="AC832" s="111"/>
      <c r="AD832" s="111"/>
      <c r="AE832" s="111"/>
      <c r="AF832" s="111"/>
      <c r="AG832" s="111"/>
      <c r="AH832" s="111"/>
      <c r="AI832" s="111"/>
      <c r="AJ832" s="111"/>
      <c r="AK832" s="111"/>
      <c r="AL832" s="111"/>
      <c r="AM832" s="111"/>
      <c r="AN832" s="111"/>
      <c r="AO832" s="111"/>
      <c r="AP832" s="111"/>
      <c r="AQ832" s="111"/>
      <c r="AR832" s="111"/>
      <c r="AS832" s="111"/>
      <c r="AT832" s="111"/>
      <c r="AU832" s="111"/>
      <c r="AV832" s="105"/>
      <c r="AW832" s="105"/>
      <c r="AX832" s="111"/>
      <c r="BA832" s="98"/>
      <c r="BB832" s="98"/>
      <c r="BC832" s="98"/>
      <c r="BD832" s="98"/>
      <c r="BE832" s="98"/>
      <c r="BF832" s="98"/>
      <c r="BG832" s="98"/>
      <c r="BH832" s="98"/>
      <c r="BI832" s="98"/>
      <c r="BJ832" s="98"/>
      <c r="BK832" s="98"/>
      <c r="BL832" s="98"/>
      <c r="BM832" s="98"/>
      <c r="BN832" s="98"/>
      <c r="BO832" s="98"/>
      <c r="BS832" s="98"/>
      <c r="BT832" s="98"/>
    </row>
    <row r="833" spans="1:72">
      <c r="A833" s="102"/>
      <c r="B833" s="102"/>
      <c r="C833" s="103"/>
      <c r="D833" s="103"/>
      <c r="E833" s="102"/>
      <c r="F833" s="102"/>
      <c r="G833" s="102"/>
      <c r="H833" s="102"/>
      <c r="I833" s="102"/>
      <c r="J833" s="103"/>
      <c r="K833" s="111"/>
      <c r="L833" s="111"/>
      <c r="M833" s="111"/>
      <c r="N833" s="111"/>
      <c r="O833" s="111"/>
      <c r="P833" s="111"/>
      <c r="Q833" s="111"/>
      <c r="R833" s="106"/>
      <c r="S833" s="105"/>
      <c r="T833" s="111"/>
      <c r="U833" s="111"/>
      <c r="V833" s="111"/>
      <c r="W833" s="111"/>
      <c r="X833" s="111"/>
      <c r="Y833" s="111"/>
      <c r="Z833" s="111"/>
      <c r="AA833" s="111"/>
      <c r="AB833" s="111"/>
      <c r="AC833" s="111"/>
      <c r="AD833" s="111"/>
      <c r="AE833" s="111"/>
      <c r="AF833" s="111"/>
      <c r="AG833" s="111"/>
      <c r="AH833" s="111"/>
      <c r="AI833" s="111"/>
      <c r="AJ833" s="111"/>
      <c r="AK833" s="111"/>
      <c r="AL833" s="111"/>
      <c r="AM833" s="111"/>
      <c r="AN833" s="111"/>
      <c r="AO833" s="111"/>
      <c r="AP833" s="111"/>
      <c r="AQ833" s="111"/>
      <c r="AR833" s="111"/>
      <c r="AS833" s="111"/>
      <c r="AT833" s="111"/>
      <c r="AU833" s="111"/>
      <c r="AV833" s="105"/>
      <c r="AW833" s="105"/>
      <c r="AX833" s="111"/>
      <c r="BS833" s="98"/>
      <c r="BT833" s="98"/>
    </row>
    <row r="834" spans="1:72">
      <c r="A834" s="102"/>
      <c r="B834" s="102"/>
      <c r="C834" s="103"/>
      <c r="D834" s="103"/>
      <c r="E834" s="102"/>
      <c r="F834" s="102"/>
      <c r="G834" s="102"/>
      <c r="H834" s="102"/>
      <c r="I834" s="102"/>
      <c r="J834" s="103"/>
      <c r="K834" s="111"/>
      <c r="L834" s="111"/>
      <c r="M834" s="111"/>
      <c r="N834" s="111"/>
      <c r="O834" s="111"/>
      <c r="P834" s="111"/>
      <c r="Q834" s="111"/>
      <c r="R834" s="106"/>
      <c r="S834" s="105"/>
      <c r="T834" s="111"/>
      <c r="U834" s="111"/>
      <c r="V834" s="111"/>
      <c r="W834" s="111"/>
      <c r="X834" s="111"/>
      <c r="Y834" s="111"/>
      <c r="Z834" s="111"/>
      <c r="AA834" s="111"/>
      <c r="AB834" s="111"/>
      <c r="AC834" s="111"/>
      <c r="AD834" s="111"/>
      <c r="AE834" s="111"/>
      <c r="AF834" s="111"/>
      <c r="AG834" s="111"/>
      <c r="AH834" s="111"/>
      <c r="AI834" s="111"/>
      <c r="AJ834" s="111"/>
      <c r="AK834" s="111"/>
      <c r="AL834" s="111"/>
      <c r="AM834" s="111"/>
      <c r="AN834" s="111"/>
      <c r="AO834" s="111"/>
      <c r="AP834" s="111"/>
      <c r="AQ834" s="111"/>
      <c r="AR834" s="111"/>
      <c r="AS834" s="111"/>
      <c r="AT834" s="111"/>
      <c r="AU834" s="111"/>
      <c r="AV834" s="105"/>
      <c r="AW834" s="105"/>
      <c r="AX834" s="111"/>
      <c r="BA834" s="98"/>
      <c r="BB834" s="98"/>
      <c r="BC834" s="98"/>
      <c r="BD834" s="98"/>
      <c r="BE834" s="98"/>
      <c r="BF834" s="98"/>
      <c r="BG834" s="98"/>
      <c r="BH834" s="98"/>
      <c r="BI834" s="98"/>
      <c r="BJ834" s="98"/>
      <c r="BK834" s="98"/>
      <c r="BL834" s="98"/>
      <c r="BM834" s="98"/>
      <c r="BN834" s="98"/>
      <c r="BO834" s="98"/>
      <c r="BS834" s="98"/>
      <c r="BT834" s="98"/>
    </row>
    <row r="835" spans="1:72">
      <c r="A835" s="102"/>
      <c r="B835" s="102"/>
      <c r="C835" s="103"/>
      <c r="D835" s="103"/>
      <c r="E835" s="102"/>
      <c r="F835" s="102"/>
      <c r="G835" s="102"/>
      <c r="H835" s="102"/>
      <c r="I835" s="102"/>
      <c r="J835" s="103"/>
      <c r="K835" s="111"/>
      <c r="L835" s="111"/>
      <c r="M835" s="111"/>
      <c r="N835" s="105"/>
      <c r="O835" s="105"/>
      <c r="P835" s="105"/>
      <c r="Q835" s="111"/>
      <c r="R835" s="106"/>
      <c r="S835" s="105"/>
      <c r="T835" s="111"/>
      <c r="U835" s="111"/>
      <c r="V835" s="111"/>
      <c r="W835" s="105"/>
      <c r="X835" s="111"/>
      <c r="Y835" s="111"/>
      <c r="Z835" s="111"/>
      <c r="AA835" s="111"/>
      <c r="AB835" s="111"/>
      <c r="AC835" s="111"/>
      <c r="AD835" s="105"/>
      <c r="AE835" s="111"/>
      <c r="AF835" s="111"/>
      <c r="AG835" s="111"/>
      <c r="AH835" s="111"/>
      <c r="AI835" s="111"/>
      <c r="AJ835" s="111"/>
      <c r="AK835" s="111"/>
      <c r="AL835" s="111"/>
      <c r="AM835" s="111"/>
      <c r="AN835" s="111"/>
      <c r="AO835" s="111"/>
      <c r="AP835" s="111"/>
      <c r="AQ835" s="111"/>
      <c r="AR835" s="111"/>
      <c r="AS835" s="111"/>
      <c r="AT835" s="111"/>
      <c r="AU835" s="111"/>
      <c r="AV835" s="112"/>
      <c r="AW835" s="105"/>
      <c r="AX835" s="111"/>
      <c r="BS835" s="98"/>
      <c r="BT835" s="98"/>
    </row>
    <row r="836" spans="1:72">
      <c r="A836" s="102"/>
      <c r="B836" s="102"/>
      <c r="C836" s="103"/>
      <c r="D836" s="103"/>
      <c r="E836" s="102"/>
      <c r="F836" s="102"/>
      <c r="G836" s="102"/>
      <c r="H836" s="102"/>
      <c r="I836" s="102"/>
      <c r="J836" s="103"/>
      <c r="K836" s="111"/>
      <c r="L836" s="111"/>
      <c r="M836" s="111"/>
      <c r="N836" s="105"/>
      <c r="O836" s="105"/>
      <c r="P836" s="105"/>
      <c r="Q836" s="111"/>
      <c r="R836" s="106"/>
      <c r="S836" s="105"/>
      <c r="T836" s="111"/>
      <c r="U836" s="111"/>
      <c r="V836" s="111"/>
      <c r="W836" s="105"/>
      <c r="X836" s="111"/>
      <c r="Y836" s="111"/>
      <c r="Z836" s="111"/>
      <c r="AA836" s="111"/>
      <c r="AB836" s="111"/>
      <c r="AC836" s="111"/>
      <c r="AD836" s="105"/>
      <c r="AE836" s="111"/>
      <c r="AF836" s="111"/>
      <c r="AG836" s="111"/>
      <c r="AH836" s="111"/>
      <c r="AI836" s="111"/>
      <c r="AJ836" s="111"/>
      <c r="AK836" s="111"/>
      <c r="AL836" s="111"/>
      <c r="AM836" s="111"/>
      <c r="AN836" s="111"/>
      <c r="AO836" s="111"/>
      <c r="AP836" s="111"/>
      <c r="AQ836" s="111"/>
      <c r="AR836" s="111"/>
      <c r="AS836" s="111"/>
      <c r="AT836" s="111"/>
      <c r="AU836" s="111"/>
      <c r="AV836" s="105"/>
      <c r="AW836" s="105"/>
      <c r="AX836" s="111"/>
      <c r="AY836" s="98"/>
      <c r="AZ836" s="98"/>
      <c r="BS836" s="98"/>
      <c r="BT836" s="98"/>
    </row>
    <row r="837" spans="1:72">
      <c r="A837" s="102"/>
      <c r="B837" s="102"/>
      <c r="C837" s="103"/>
      <c r="D837" s="103"/>
      <c r="E837" s="102"/>
      <c r="F837" s="102"/>
      <c r="G837" s="102"/>
      <c r="H837" s="102"/>
      <c r="I837" s="102"/>
      <c r="J837" s="103"/>
      <c r="K837" s="111"/>
      <c r="L837" s="111"/>
      <c r="M837" s="111"/>
      <c r="N837" s="111"/>
      <c r="O837" s="111"/>
      <c r="P837" s="111"/>
      <c r="Q837" s="111"/>
      <c r="R837" s="106"/>
      <c r="S837" s="105"/>
      <c r="T837" s="111"/>
      <c r="U837" s="111"/>
      <c r="V837" s="111"/>
      <c r="W837" s="111"/>
      <c r="X837" s="111"/>
      <c r="Y837" s="111"/>
      <c r="Z837" s="111"/>
      <c r="AA837" s="111"/>
      <c r="AB837" s="111"/>
      <c r="AC837" s="111"/>
      <c r="AD837" s="111"/>
      <c r="AE837" s="111"/>
      <c r="AF837" s="111"/>
      <c r="AG837" s="111"/>
      <c r="AH837" s="111"/>
      <c r="AI837" s="111"/>
      <c r="AJ837" s="111"/>
      <c r="AK837" s="111"/>
      <c r="AL837" s="111"/>
      <c r="AM837" s="111"/>
      <c r="AN837" s="111"/>
      <c r="AO837" s="111"/>
      <c r="AP837" s="111"/>
      <c r="AQ837" s="111"/>
      <c r="AR837" s="111"/>
      <c r="AS837" s="111"/>
      <c r="AT837" s="111"/>
      <c r="AU837" s="111"/>
      <c r="AV837" s="105"/>
      <c r="AW837" s="105"/>
      <c r="AX837" s="111"/>
      <c r="BA837" s="98"/>
      <c r="BB837" s="98"/>
      <c r="BC837" s="98"/>
      <c r="BD837" s="98"/>
      <c r="BE837" s="98"/>
      <c r="BF837" s="98"/>
      <c r="BG837" s="98"/>
      <c r="BH837" s="98"/>
      <c r="BI837" s="98"/>
      <c r="BJ837" s="98"/>
      <c r="BK837" s="98"/>
      <c r="BL837" s="98"/>
      <c r="BM837" s="98"/>
      <c r="BN837" s="98"/>
      <c r="BO837" s="98"/>
    </row>
    <row r="838" spans="1:72">
      <c r="A838" s="102"/>
      <c r="B838" s="102"/>
      <c r="C838" s="103"/>
      <c r="D838" s="103"/>
      <c r="E838" s="102"/>
      <c r="F838" s="102"/>
      <c r="G838" s="102"/>
      <c r="H838" s="102"/>
      <c r="I838" s="102"/>
      <c r="J838" s="103"/>
      <c r="K838" s="111"/>
      <c r="L838" s="111"/>
      <c r="M838" s="111"/>
      <c r="N838" s="105"/>
      <c r="O838" s="105"/>
      <c r="P838" s="105"/>
      <c r="Q838" s="105"/>
      <c r="R838" s="105"/>
      <c r="S838" s="105"/>
      <c r="T838" s="105"/>
      <c r="U838" s="105"/>
      <c r="V838" s="105"/>
      <c r="W838" s="105"/>
      <c r="X838" s="105"/>
      <c r="Y838" s="105"/>
      <c r="Z838" s="105"/>
      <c r="AA838" s="105"/>
      <c r="AB838" s="105"/>
      <c r="AC838" s="105"/>
      <c r="AD838" s="105"/>
      <c r="AE838" s="105"/>
      <c r="AF838" s="105"/>
      <c r="AG838" s="105"/>
      <c r="AH838" s="105"/>
      <c r="AI838" s="105"/>
      <c r="AJ838" s="105"/>
      <c r="AK838" s="105"/>
      <c r="AL838" s="111"/>
      <c r="AM838" s="111"/>
      <c r="AN838" s="111"/>
      <c r="AO838" s="111"/>
      <c r="AP838" s="111"/>
      <c r="AQ838" s="111"/>
      <c r="AR838" s="111"/>
      <c r="AS838" s="111"/>
      <c r="AT838" s="111"/>
      <c r="AU838" s="111"/>
      <c r="AV838" s="105"/>
      <c r="AW838" s="112"/>
      <c r="AX838" s="111"/>
      <c r="BA838" s="98"/>
      <c r="BB838" s="98"/>
      <c r="BC838" s="98"/>
      <c r="BD838" s="98"/>
      <c r="BF838" s="98"/>
      <c r="BG838" s="98"/>
      <c r="BI838" s="98"/>
      <c r="BJ838" s="98"/>
      <c r="BL838" s="98"/>
      <c r="BM838" s="98"/>
      <c r="BO838" s="98"/>
      <c r="BS838" s="98"/>
      <c r="BT838" s="98"/>
    </row>
    <row r="839" spans="1:72">
      <c r="A839" s="102"/>
      <c r="B839" s="102"/>
      <c r="C839" s="103"/>
      <c r="D839" s="103"/>
      <c r="E839" s="102"/>
      <c r="F839" s="102"/>
      <c r="G839" s="102"/>
      <c r="H839" s="102"/>
      <c r="I839" s="102"/>
      <c r="J839" s="103"/>
      <c r="K839" s="111"/>
      <c r="L839" s="111"/>
      <c r="M839" s="111"/>
      <c r="N839" s="105"/>
      <c r="O839" s="111"/>
      <c r="P839" s="111"/>
      <c r="Q839" s="111"/>
      <c r="R839" s="106"/>
      <c r="S839" s="105"/>
      <c r="T839" s="111"/>
      <c r="U839" s="111"/>
      <c r="V839" s="111"/>
      <c r="W839" s="111"/>
      <c r="X839" s="111"/>
      <c r="Y839" s="111"/>
      <c r="Z839" s="111"/>
      <c r="AA839" s="111"/>
      <c r="AB839" s="111"/>
      <c r="AC839" s="111"/>
      <c r="AD839" s="111"/>
      <c r="AE839" s="111"/>
      <c r="AF839" s="111"/>
      <c r="AG839" s="111"/>
      <c r="AH839" s="111"/>
      <c r="AI839" s="111"/>
      <c r="AJ839" s="111"/>
      <c r="AK839" s="111"/>
      <c r="AL839" s="111"/>
      <c r="AM839" s="111"/>
      <c r="AN839" s="111"/>
      <c r="AO839" s="111"/>
      <c r="AP839" s="111"/>
      <c r="AQ839" s="111"/>
      <c r="AR839" s="111"/>
      <c r="AS839" s="111"/>
      <c r="AT839" s="111"/>
      <c r="AU839" s="111"/>
      <c r="AV839" s="105"/>
      <c r="AW839" s="105"/>
      <c r="AX839" s="111"/>
      <c r="BS839" s="98"/>
      <c r="BT839" s="98"/>
    </row>
    <row r="840" spans="1:72">
      <c r="A840" s="102"/>
      <c r="B840" s="102"/>
      <c r="C840" s="103"/>
      <c r="D840" s="103"/>
      <c r="E840" s="102"/>
      <c r="F840" s="102"/>
      <c r="G840" s="102"/>
      <c r="H840" s="102"/>
      <c r="I840" s="102"/>
      <c r="J840" s="103"/>
      <c r="K840" s="111"/>
      <c r="L840" s="111"/>
      <c r="M840" s="111"/>
      <c r="N840" s="111"/>
      <c r="O840" s="111"/>
      <c r="P840" s="111"/>
      <c r="Q840" s="111"/>
      <c r="R840" s="106"/>
      <c r="S840" s="105"/>
      <c r="T840" s="111"/>
      <c r="U840" s="111"/>
      <c r="V840" s="111"/>
      <c r="W840" s="111"/>
      <c r="X840" s="111"/>
      <c r="Y840" s="111"/>
      <c r="Z840" s="111"/>
      <c r="AA840" s="111"/>
      <c r="AB840" s="111"/>
      <c r="AC840" s="111"/>
      <c r="AD840" s="111"/>
      <c r="AE840" s="111"/>
      <c r="AF840" s="111"/>
      <c r="AG840" s="111"/>
      <c r="AH840" s="111"/>
      <c r="AI840" s="111"/>
      <c r="AJ840" s="111"/>
      <c r="AK840" s="111"/>
      <c r="AL840" s="111"/>
      <c r="AM840" s="111"/>
      <c r="AN840" s="111"/>
      <c r="AO840" s="111"/>
      <c r="AP840" s="111"/>
      <c r="AQ840" s="111"/>
      <c r="AR840" s="111"/>
      <c r="AS840" s="111"/>
      <c r="AT840" s="111"/>
      <c r="AU840" s="111"/>
      <c r="AV840" s="105"/>
      <c r="AW840" s="105"/>
      <c r="AX840" s="111"/>
      <c r="BA840" s="98"/>
      <c r="BB840" s="98"/>
      <c r="BC840" s="98"/>
      <c r="BD840" s="98"/>
      <c r="BE840" s="98"/>
      <c r="BF840" s="98"/>
      <c r="BG840" s="98"/>
      <c r="BH840" s="98"/>
      <c r="BI840" s="98"/>
      <c r="BJ840" s="98"/>
      <c r="BK840" s="98"/>
      <c r="BL840" s="98"/>
      <c r="BM840" s="98"/>
      <c r="BN840" s="98"/>
      <c r="BO840" s="98"/>
      <c r="BS840" s="98"/>
      <c r="BT840" s="98"/>
    </row>
    <row r="841" spans="1:72">
      <c r="A841" s="102"/>
      <c r="B841" s="102"/>
      <c r="C841" s="103"/>
      <c r="D841" s="103"/>
      <c r="E841" s="102"/>
      <c r="F841" s="102"/>
      <c r="G841" s="102"/>
      <c r="H841" s="102"/>
      <c r="I841" s="102"/>
      <c r="J841" s="103"/>
      <c r="K841" s="111"/>
      <c r="L841" s="111"/>
      <c r="M841" s="111"/>
      <c r="N841" s="111"/>
      <c r="O841" s="111"/>
      <c r="P841" s="111"/>
      <c r="Q841" s="111"/>
      <c r="R841" s="106"/>
      <c r="S841" s="105"/>
      <c r="T841" s="111"/>
      <c r="U841" s="111"/>
      <c r="V841" s="111"/>
      <c r="W841" s="111"/>
      <c r="X841" s="111"/>
      <c r="Y841" s="111"/>
      <c r="Z841" s="111"/>
      <c r="AA841" s="111"/>
      <c r="AB841" s="111"/>
      <c r="AC841" s="111"/>
      <c r="AD841" s="111"/>
      <c r="AE841" s="111"/>
      <c r="AF841" s="111"/>
      <c r="AG841" s="111"/>
      <c r="AH841" s="111"/>
      <c r="AI841" s="111"/>
      <c r="AJ841" s="111"/>
      <c r="AK841" s="111"/>
      <c r="AL841" s="111"/>
      <c r="AM841" s="111"/>
      <c r="AN841" s="111"/>
      <c r="AO841" s="111"/>
      <c r="AP841" s="111"/>
      <c r="AQ841" s="111"/>
      <c r="AR841" s="111"/>
      <c r="AS841" s="111"/>
      <c r="AT841" s="111"/>
      <c r="AU841" s="111"/>
      <c r="AV841" s="105"/>
      <c r="AW841" s="105"/>
      <c r="AX841" s="111"/>
      <c r="BS841" s="98"/>
      <c r="BT841" s="98"/>
    </row>
    <row r="842" spans="1:72">
      <c r="A842" s="102"/>
      <c r="B842" s="102"/>
      <c r="C842" s="103"/>
      <c r="D842" s="103"/>
      <c r="E842" s="102"/>
      <c r="F842" s="102"/>
      <c r="G842" s="102"/>
      <c r="H842" s="102"/>
      <c r="I842" s="102"/>
      <c r="J842" s="103"/>
      <c r="K842" s="111"/>
      <c r="L842" s="111"/>
      <c r="M842" s="111"/>
      <c r="N842" s="105"/>
      <c r="O842" s="105"/>
      <c r="P842" s="111"/>
      <c r="Q842" s="105"/>
      <c r="R842" s="105"/>
      <c r="S842" s="105"/>
      <c r="T842" s="105"/>
      <c r="U842" s="105"/>
      <c r="V842" s="105"/>
      <c r="W842" s="105"/>
      <c r="X842" s="105"/>
      <c r="Y842" s="105"/>
      <c r="Z842" s="105"/>
      <c r="AA842" s="105"/>
      <c r="AB842" s="105"/>
      <c r="AC842" s="105"/>
      <c r="AD842" s="105"/>
      <c r="AE842" s="105"/>
      <c r="AF842" s="105"/>
      <c r="AG842" s="105"/>
      <c r="AH842" s="105"/>
      <c r="AI842" s="105"/>
      <c r="AJ842" s="105"/>
      <c r="AK842" s="105"/>
      <c r="AL842" s="111"/>
      <c r="AM842" s="111"/>
      <c r="AN842" s="111"/>
      <c r="AO842" s="111"/>
      <c r="AP842" s="111"/>
      <c r="AQ842" s="111"/>
      <c r="AR842" s="111"/>
      <c r="AS842" s="111"/>
      <c r="AT842" s="111"/>
      <c r="AU842" s="111"/>
      <c r="AV842" s="112"/>
      <c r="AW842" s="105"/>
      <c r="AX842" s="111"/>
      <c r="BA842" s="98"/>
      <c r="BB842" s="98"/>
      <c r="BF842" s="98"/>
      <c r="BG842" s="98"/>
      <c r="BH842" s="98"/>
      <c r="BI842" s="98"/>
      <c r="BJ842" s="98"/>
      <c r="BK842" s="98"/>
      <c r="BL842" s="98"/>
      <c r="BM842" s="98"/>
      <c r="BN842" s="98"/>
      <c r="BO842" s="98"/>
      <c r="BS842" s="98"/>
      <c r="BT842" s="98"/>
    </row>
    <row r="843" spans="1:72">
      <c r="A843" s="102"/>
      <c r="B843" s="102"/>
      <c r="C843" s="103"/>
      <c r="D843" s="103"/>
      <c r="E843" s="102"/>
      <c r="F843" s="102"/>
      <c r="G843" s="102"/>
      <c r="H843" s="102"/>
      <c r="I843" s="102"/>
      <c r="J843" s="103"/>
      <c r="K843" s="111"/>
      <c r="L843" s="111"/>
      <c r="M843" s="111"/>
      <c r="N843" s="105"/>
      <c r="O843" s="105"/>
      <c r="P843" s="111"/>
      <c r="Q843" s="111"/>
      <c r="R843" s="106"/>
      <c r="S843" s="105"/>
      <c r="T843" s="111"/>
      <c r="U843" s="111"/>
      <c r="V843" s="111"/>
      <c r="W843" s="111"/>
      <c r="X843" s="111"/>
      <c r="Y843" s="111"/>
      <c r="Z843" s="111"/>
      <c r="AA843" s="111"/>
      <c r="AB843" s="111"/>
      <c r="AC843" s="111"/>
      <c r="AD843" s="111"/>
      <c r="AE843" s="111"/>
      <c r="AF843" s="111"/>
      <c r="AG843" s="111"/>
      <c r="AH843" s="111"/>
      <c r="AI843" s="111"/>
      <c r="AJ843" s="111"/>
      <c r="AK843" s="111"/>
      <c r="AL843" s="111"/>
      <c r="AM843" s="111"/>
      <c r="AN843" s="111"/>
      <c r="AO843" s="111"/>
      <c r="AP843" s="111"/>
      <c r="AQ843" s="111"/>
      <c r="AR843" s="111"/>
      <c r="AS843" s="111"/>
      <c r="AT843" s="111"/>
      <c r="AU843" s="111"/>
      <c r="AV843" s="105"/>
      <c r="AW843" s="105"/>
      <c r="AX843" s="111"/>
      <c r="AY843" s="98"/>
      <c r="AZ843" s="98"/>
      <c r="BS843" s="98"/>
      <c r="BT843" s="98"/>
    </row>
    <row r="844" spans="1:72">
      <c r="A844" s="102"/>
      <c r="B844" s="102"/>
      <c r="C844" s="103"/>
      <c r="D844" s="103"/>
      <c r="E844" s="102"/>
      <c r="F844" s="102"/>
      <c r="G844" s="102"/>
      <c r="H844" s="102"/>
      <c r="I844" s="102"/>
      <c r="J844" s="103"/>
      <c r="K844" s="111"/>
      <c r="L844" s="111"/>
      <c r="M844" s="111"/>
      <c r="N844" s="111"/>
      <c r="O844" s="111"/>
      <c r="P844" s="111"/>
      <c r="Q844" s="111"/>
      <c r="R844" s="106"/>
      <c r="S844" s="105"/>
      <c r="T844" s="111"/>
      <c r="U844" s="111"/>
      <c r="V844" s="111"/>
      <c r="W844" s="111"/>
      <c r="X844" s="111"/>
      <c r="Y844" s="111"/>
      <c r="Z844" s="111"/>
      <c r="AA844" s="111"/>
      <c r="AB844" s="111"/>
      <c r="AC844" s="111"/>
      <c r="AD844" s="111"/>
      <c r="AE844" s="111"/>
      <c r="AF844" s="111"/>
      <c r="AG844" s="111"/>
      <c r="AH844" s="111"/>
      <c r="AI844" s="111"/>
      <c r="AJ844" s="111"/>
      <c r="AK844" s="111"/>
      <c r="AL844" s="111"/>
      <c r="AM844" s="111"/>
      <c r="AN844" s="111"/>
      <c r="AO844" s="111"/>
      <c r="AP844" s="111"/>
      <c r="AQ844" s="111"/>
      <c r="AR844" s="111"/>
      <c r="AS844" s="111"/>
      <c r="AT844" s="111"/>
      <c r="AU844" s="111"/>
      <c r="AV844" s="112"/>
      <c r="AW844" s="105"/>
      <c r="AX844" s="111"/>
      <c r="BS844" s="98"/>
      <c r="BT844" s="98"/>
    </row>
    <row r="845" spans="1:72">
      <c r="A845" s="102"/>
      <c r="B845" s="102"/>
      <c r="C845" s="103"/>
      <c r="D845" s="103"/>
      <c r="E845" s="102"/>
      <c r="F845" s="102"/>
      <c r="G845" s="102"/>
      <c r="H845" s="102"/>
      <c r="I845" s="102"/>
      <c r="J845" s="103"/>
      <c r="K845" s="111"/>
      <c r="L845" s="111"/>
      <c r="M845" s="111"/>
      <c r="N845" s="111"/>
      <c r="O845" s="111"/>
      <c r="P845" s="111"/>
      <c r="Q845" s="111"/>
      <c r="R845" s="106"/>
      <c r="S845" s="105"/>
      <c r="T845" s="111"/>
      <c r="U845" s="111"/>
      <c r="V845" s="111"/>
      <c r="W845" s="111"/>
      <c r="X845" s="111"/>
      <c r="Y845" s="111"/>
      <c r="Z845" s="111"/>
      <c r="AA845" s="111"/>
      <c r="AB845" s="111"/>
      <c r="AC845" s="111"/>
      <c r="AD845" s="111"/>
      <c r="AE845" s="111"/>
      <c r="AF845" s="111"/>
      <c r="AG845" s="111"/>
      <c r="AH845" s="111"/>
      <c r="AI845" s="111"/>
      <c r="AJ845" s="111"/>
      <c r="AK845" s="111"/>
      <c r="AL845" s="111"/>
      <c r="AM845" s="111"/>
      <c r="AN845" s="111"/>
      <c r="AO845" s="111"/>
      <c r="AP845" s="111"/>
      <c r="AQ845" s="111"/>
      <c r="AR845" s="111"/>
      <c r="AS845" s="111"/>
      <c r="AT845" s="111"/>
      <c r="AU845" s="111"/>
      <c r="AV845" s="112"/>
      <c r="AW845" s="105"/>
      <c r="AX845" s="111"/>
      <c r="BS845" s="98"/>
      <c r="BT845" s="98"/>
    </row>
    <row r="846" spans="1:72">
      <c r="A846" s="102"/>
      <c r="B846" s="102"/>
      <c r="C846" s="103"/>
      <c r="D846" s="103"/>
      <c r="E846" s="102"/>
      <c r="F846" s="102"/>
      <c r="G846" s="102"/>
      <c r="H846" s="102"/>
      <c r="I846" s="102"/>
      <c r="J846" s="103"/>
      <c r="K846" s="111"/>
      <c r="L846" s="111"/>
      <c r="M846" s="111"/>
      <c r="N846" s="111"/>
      <c r="O846" s="111"/>
      <c r="P846" s="111"/>
      <c r="Q846" s="111"/>
      <c r="R846" s="106"/>
      <c r="S846" s="105"/>
      <c r="T846" s="111"/>
      <c r="U846" s="111"/>
      <c r="V846" s="111"/>
      <c r="W846" s="111"/>
      <c r="X846" s="111"/>
      <c r="Y846" s="111"/>
      <c r="Z846" s="111"/>
      <c r="AA846" s="111"/>
      <c r="AB846" s="111"/>
      <c r="AC846" s="111"/>
      <c r="AD846" s="111"/>
      <c r="AE846" s="111"/>
      <c r="AF846" s="111"/>
      <c r="AG846" s="111"/>
      <c r="AH846" s="111"/>
      <c r="AI846" s="111"/>
      <c r="AJ846" s="111"/>
      <c r="AK846" s="111"/>
      <c r="AL846" s="111"/>
      <c r="AM846" s="111"/>
      <c r="AN846" s="111"/>
      <c r="AO846" s="111"/>
      <c r="AP846" s="111"/>
      <c r="AQ846" s="111"/>
      <c r="AR846" s="111"/>
      <c r="AS846" s="111"/>
      <c r="AT846" s="111"/>
      <c r="AU846" s="111"/>
      <c r="AV846" s="112"/>
      <c r="AW846" s="112"/>
      <c r="AX846" s="111"/>
      <c r="BS846" s="98"/>
      <c r="BT846" s="98"/>
    </row>
    <row r="847" spans="1:72">
      <c r="A847" s="102"/>
      <c r="B847" s="102"/>
      <c r="C847" s="103"/>
      <c r="D847" s="103"/>
      <c r="E847" s="102"/>
      <c r="F847" s="102"/>
      <c r="G847" s="102"/>
      <c r="H847" s="102"/>
      <c r="I847" s="102"/>
      <c r="J847" s="103"/>
      <c r="K847" s="111"/>
      <c r="L847" s="111"/>
      <c r="M847" s="111"/>
      <c r="N847" s="105"/>
      <c r="O847" s="111"/>
      <c r="P847" s="111"/>
      <c r="Q847" s="111"/>
      <c r="R847" s="106"/>
      <c r="S847" s="105"/>
      <c r="T847" s="111"/>
      <c r="U847" s="111"/>
      <c r="V847" s="111"/>
      <c r="W847" s="111"/>
      <c r="X847" s="111"/>
      <c r="Y847" s="111"/>
      <c r="Z847" s="111"/>
      <c r="AA847" s="111"/>
      <c r="AB847" s="111"/>
      <c r="AC847" s="111"/>
      <c r="AD847" s="111"/>
      <c r="AE847" s="111"/>
      <c r="AF847" s="111"/>
      <c r="AG847" s="111"/>
      <c r="AH847" s="111"/>
      <c r="AI847" s="111"/>
      <c r="AJ847" s="111"/>
      <c r="AK847" s="111"/>
      <c r="AL847" s="111"/>
      <c r="AM847" s="111"/>
      <c r="AN847" s="111"/>
      <c r="AO847" s="111"/>
      <c r="AP847" s="111"/>
      <c r="AQ847" s="111"/>
      <c r="AR847" s="111"/>
      <c r="AS847" s="111"/>
      <c r="AT847" s="111"/>
      <c r="AU847" s="111"/>
      <c r="AV847" s="112"/>
      <c r="AW847" s="105"/>
      <c r="AX847" s="111"/>
      <c r="AY847" s="98"/>
      <c r="AZ847" s="98"/>
      <c r="BS847" s="98"/>
      <c r="BT847" s="98"/>
    </row>
    <row r="848" spans="1:72">
      <c r="A848" s="102"/>
      <c r="B848" s="102"/>
      <c r="C848" s="103"/>
      <c r="D848" s="103"/>
      <c r="E848" s="102"/>
      <c r="F848" s="102"/>
      <c r="G848" s="102"/>
      <c r="H848" s="102"/>
      <c r="I848" s="102"/>
      <c r="J848" s="103"/>
      <c r="K848" s="111"/>
      <c r="L848" s="111"/>
      <c r="M848" s="111"/>
      <c r="N848" s="111"/>
      <c r="O848" s="111"/>
      <c r="P848" s="111"/>
      <c r="Q848" s="111"/>
      <c r="R848" s="106"/>
      <c r="S848" s="105"/>
      <c r="T848" s="111"/>
      <c r="U848" s="111"/>
      <c r="V848" s="111"/>
      <c r="W848" s="111"/>
      <c r="X848" s="111"/>
      <c r="Y848" s="111"/>
      <c r="Z848" s="111"/>
      <c r="AA848" s="111"/>
      <c r="AB848" s="111"/>
      <c r="AC848" s="111"/>
      <c r="AD848" s="111"/>
      <c r="AE848" s="111"/>
      <c r="AF848" s="111"/>
      <c r="AG848" s="111"/>
      <c r="AH848" s="111"/>
      <c r="AI848" s="111"/>
      <c r="AJ848" s="111"/>
      <c r="AK848" s="111"/>
      <c r="AL848" s="111"/>
      <c r="AM848" s="111"/>
      <c r="AN848" s="111"/>
      <c r="AO848" s="111"/>
      <c r="AP848" s="111"/>
      <c r="AQ848" s="111"/>
      <c r="AR848" s="111"/>
      <c r="AS848" s="111"/>
      <c r="AT848" s="111"/>
      <c r="AU848" s="111"/>
      <c r="AV848" s="112"/>
      <c r="AW848" s="105"/>
      <c r="AX848" s="111"/>
      <c r="BS848" s="98"/>
      <c r="BT848" s="98"/>
    </row>
    <row r="849" spans="1:72">
      <c r="A849" s="102"/>
      <c r="B849" s="102"/>
      <c r="C849" s="103"/>
      <c r="D849" s="103"/>
      <c r="E849" s="102"/>
      <c r="F849" s="102"/>
      <c r="G849" s="102"/>
      <c r="H849" s="102"/>
      <c r="I849" s="102"/>
      <c r="J849" s="103"/>
      <c r="K849" s="111"/>
      <c r="L849" s="111"/>
      <c r="M849" s="111"/>
      <c r="N849" s="111"/>
      <c r="O849" s="111"/>
      <c r="P849" s="111"/>
      <c r="Q849" s="111"/>
      <c r="R849" s="106"/>
      <c r="S849" s="105"/>
      <c r="T849" s="111"/>
      <c r="U849" s="111"/>
      <c r="V849" s="111"/>
      <c r="W849" s="111"/>
      <c r="X849" s="111"/>
      <c r="Y849" s="111"/>
      <c r="Z849" s="111"/>
      <c r="AA849" s="111"/>
      <c r="AB849" s="111"/>
      <c r="AC849" s="111"/>
      <c r="AD849" s="111"/>
      <c r="AE849" s="111"/>
      <c r="AF849" s="111"/>
      <c r="AG849" s="111"/>
      <c r="AH849" s="111"/>
      <c r="AI849" s="111"/>
      <c r="AJ849" s="111"/>
      <c r="AK849" s="111"/>
      <c r="AL849" s="111"/>
      <c r="AM849" s="111"/>
      <c r="AN849" s="111"/>
      <c r="AO849" s="111"/>
      <c r="AP849" s="111"/>
      <c r="AQ849" s="111"/>
      <c r="AR849" s="111"/>
      <c r="AS849" s="111"/>
      <c r="AT849" s="111"/>
      <c r="AU849" s="111"/>
      <c r="AV849" s="105"/>
      <c r="AW849" s="105"/>
      <c r="AX849" s="111"/>
      <c r="BS849" s="98"/>
      <c r="BT849" s="98"/>
    </row>
    <row r="850" spans="1:72">
      <c r="A850" s="102"/>
      <c r="B850" s="102"/>
      <c r="C850" s="103"/>
      <c r="D850" s="103"/>
      <c r="E850" s="102"/>
      <c r="F850" s="102"/>
      <c r="G850" s="102"/>
      <c r="H850" s="102"/>
      <c r="I850" s="102"/>
      <c r="J850" s="103"/>
      <c r="K850" s="111"/>
      <c r="L850" s="111"/>
      <c r="M850" s="111"/>
      <c r="N850" s="105"/>
      <c r="O850" s="105"/>
      <c r="P850" s="111"/>
      <c r="Q850" s="105"/>
      <c r="R850" s="105"/>
      <c r="S850" s="105"/>
      <c r="T850" s="105"/>
      <c r="U850" s="105"/>
      <c r="V850" s="105"/>
      <c r="W850" s="105"/>
      <c r="X850" s="105"/>
      <c r="Y850" s="105"/>
      <c r="Z850" s="105"/>
      <c r="AA850" s="105"/>
      <c r="AB850" s="105"/>
      <c r="AC850" s="105"/>
      <c r="AD850" s="105"/>
      <c r="AE850" s="105"/>
      <c r="AF850" s="105"/>
      <c r="AG850" s="105"/>
      <c r="AH850" s="105"/>
      <c r="AI850" s="105"/>
      <c r="AJ850" s="105"/>
      <c r="AK850" s="105"/>
      <c r="AL850" s="111"/>
      <c r="AM850" s="111"/>
      <c r="AN850" s="111"/>
      <c r="AO850" s="111"/>
      <c r="AP850" s="111"/>
      <c r="AQ850" s="111"/>
      <c r="AR850" s="111"/>
      <c r="AS850" s="111"/>
      <c r="AT850" s="111"/>
      <c r="AU850" s="111"/>
      <c r="AV850" s="112"/>
      <c r="AW850" s="105"/>
      <c r="AX850" s="111"/>
      <c r="AY850" s="98"/>
      <c r="AZ850" s="98"/>
      <c r="BS850" s="98"/>
      <c r="BT850" s="98"/>
    </row>
    <row r="851" spans="1:72">
      <c r="A851" s="102"/>
      <c r="B851" s="102"/>
      <c r="C851" s="103"/>
      <c r="D851" s="103"/>
      <c r="E851" s="102"/>
      <c r="F851" s="102"/>
      <c r="G851" s="102"/>
      <c r="H851" s="102"/>
      <c r="I851" s="102"/>
      <c r="J851" s="103"/>
      <c r="K851" s="111"/>
      <c r="L851" s="111"/>
      <c r="M851" s="111"/>
      <c r="N851" s="111"/>
      <c r="O851" s="111"/>
      <c r="P851" s="111"/>
      <c r="Q851" s="111"/>
      <c r="R851" s="106"/>
      <c r="S851" s="105"/>
      <c r="T851" s="111"/>
      <c r="U851" s="111"/>
      <c r="V851" s="111"/>
      <c r="W851" s="111"/>
      <c r="X851" s="111"/>
      <c r="Y851" s="111"/>
      <c r="Z851" s="111"/>
      <c r="AA851" s="111"/>
      <c r="AB851" s="111"/>
      <c r="AC851" s="111"/>
      <c r="AD851" s="105"/>
      <c r="AE851" s="111"/>
      <c r="AF851" s="111"/>
      <c r="AG851" s="111"/>
      <c r="AH851" s="111"/>
      <c r="AI851" s="111"/>
      <c r="AJ851" s="111"/>
      <c r="AK851" s="111"/>
      <c r="AL851" s="111"/>
      <c r="AM851" s="111"/>
      <c r="AN851" s="111"/>
      <c r="AO851" s="111"/>
      <c r="AP851" s="111"/>
      <c r="AQ851" s="111"/>
      <c r="AR851" s="111"/>
      <c r="AS851" s="111"/>
      <c r="AT851" s="111"/>
      <c r="AU851" s="111"/>
      <c r="AV851" s="105"/>
      <c r="AW851" s="112"/>
      <c r="AX851" s="111"/>
      <c r="BS851" s="98"/>
      <c r="BT851" s="98"/>
    </row>
    <row r="852" spans="1:72">
      <c r="A852" s="102"/>
      <c r="B852" s="102"/>
      <c r="C852" s="103"/>
      <c r="D852" s="103"/>
      <c r="E852" s="102"/>
      <c r="F852" s="102"/>
      <c r="G852" s="102"/>
      <c r="H852" s="102"/>
      <c r="I852" s="102"/>
      <c r="J852" s="103"/>
      <c r="K852" s="111"/>
      <c r="L852" s="111"/>
      <c r="M852" s="111"/>
      <c r="N852" s="105"/>
      <c r="O852" s="111"/>
      <c r="P852" s="111"/>
      <c r="Q852" s="111"/>
      <c r="R852" s="106"/>
      <c r="S852" s="105"/>
      <c r="T852" s="111"/>
      <c r="U852" s="111"/>
      <c r="V852" s="111"/>
      <c r="W852" s="111"/>
      <c r="X852" s="111"/>
      <c r="Y852" s="111"/>
      <c r="Z852" s="111"/>
      <c r="AA852" s="111"/>
      <c r="AB852" s="111"/>
      <c r="AC852" s="111"/>
      <c r="AD852" s="111"/>
      <c r="AE852" s="111"/>
      <c r="AF852" s="111"/>
      <c r="AG852" s="111"/>
      <c r="AH852" s="111"/>
      <c r="AI852" s="111"/>
      <c r="AJ852" s="111"/>
      <c r="AK852" s="111"/>
      <c r="AL852" s="111"/>
      <c r="AM852" s="111"/>
      <c r="AN852" s="111"/>
      <c r="AO852" s="111"/>
      <c r="AP852" s="111"/>
      <c r="AQ852" s="111"/>
      <c r="AR852" s="111"/>
      <c r="AS852" s="111"/>
      <c r="AT852" s="111"/>
      <c r="AU852" s="111"/>
      <c r="AV852" s="105"/>
      <c r="AW852" s="105"/>
      <c r="AX852" s="111"/>
      <c r="BA852" s="98"/>
      <c r="BB852" s="98"/>
      <c r="BC852" s="98"/>
      <c r="BD852" s="98"/>
      <c r="BE852" s="98"/>
      <c r="BF852" s="98"/>
      <c r="BG852" s="98"/>
      <c r="BH852" s="98"/>
      <c r="BI852" s="98"/>
      <c r="BJ852" s="98"/>
      <c r="BL852" s="98"/>
      <c r="BM852" s="98"/>
      <c r="BO852" s="98"/>
      <c r="BS852" s="98"/>
      <c r="BT852" s="98"/>
    </row>
    <row r="853" spans="1:72">
      <c r="A853" s="102"/>
      <c r="B853" s="102"/>
      <c r="C853" s="103"/>
      <c r="D853" s="103"/>
      <c r="E853" s="102"/>
      <c r="F853" s="102"/>
      <c r="G853" s="102"/>
      <c r="H853" s="102"/>
      <c r="I853" s="102"/>
      <c r="J853" s="103"/>
      <c r="K853" s="111"/>
      <c r="L853" s="111"/>
      <c r="M853" s="111"/>
      <c r="N853" s="111"/>
      <c r="O853" s="111"/>
      <c r="P853" s="111"/>
      <c r="Q853" s="111"/>
      <c r="R853" s="106"/>
      <c r="S853" s="105"/>
      <c r="T853" s="111"/>
      <c r="U853" s="111"/>
      <c r="V853" s="111"/>
      <c r="W853" s="111"/>
      <c r="X853" s="111"/>
      <c r="Y853" s="111"/>
      <c r="Z853" s="111"/>
      <c r="AA853" s="111"/>
      <c r="AB853" s="111"/>
      <c r="AC853" s="111"/>
      <c r="AD853" s="111"/>
      <c r="AE853" s="111"/>
      <c r="AF853" s="111"/>
      <c r="AG853" s="111"/>
      <c r="AH853" s="111"/>
      <c r="AI853" s="111"/>
      <c r="AJ853" s="111"/>
      <c r="AK853" s="111"/>
      <c r="AL853" s="111"/>
      <c r="AM853" s="111"/>
      <c r="AN853" s="111"/>
      <c r="AO853" s="111"/>
      <c r="AP853" s="111"/>
      <c r="AQ853" s="111"/>
      <c r="AR853" s="111"/>
      <c r="AS853" s="111"/>
      <c r="AT853" s="111"/>
      <c r="AU853" s="111"/>
      <c r="AV853" s="105"/>
      <c r="AW853" s="105"/>
      <c r="AX853" s="111"/>
      <c r="BA853" s="98"/>
      <c r="BB853" s="98"/>
      <c r="BC853" s="98"/>
      <c r="BD853" s="98"/>
      <c r="BF853" s="98"/>
      <c r="BG853" s="98"/>
      <c r="BI853" s="98"/>
      <c r="BJ853" s="98"/>
      <c r="BL853" s="98"/>
      <c r="BM853" s="98"/>
      <c r="BO853" s="98"/>
      <c r="BS853" s="98"/>
      <c r="BT853" s="98"/>
    </row>
    <row r="854" spans="1:72">
      <c r="A854" s="102"/>
      <c r="B854" s="102"/>
      <c r="C854" s="103"/>
      <c r="D854" s="103"/>
      <c r="E854" s="102"/>
      <c r="F854" s="102"/>
      <c r="G854" s="102"/>
      <c r="H854" s="102"/>
      <c r="I854" s="102"/>
      <c r="J854" s="103"/>
      <c r="K854" s="111"/>
      <c r="L854" s="111"/>
      <c r="M854" s="111"/>
      <c r="N854" s="111"/>
      <c r="O854" s="111"/>
      <c r="P854" s="111"/>
      <c r="Q854" s="111"/>
      <c r="R854" s="106"/>
      <c r="S854" s="105"/>
      <c r="T854" s="111"/>
      <c r="U854" s="111"/>
      <c r="V854" s="111"/>
      <c r="W854" s="111"/>
      <c r="X854" s="111"/>
      <c r="Y854" s="111"/>
      <c r="Z854" s="111"/>
      <c r="AA854" s="111"/>
      <c r="AB854" s="111"/>
      <c r="AC854" s="111"/>
      <c r="AD854" s="111"/>
      <c r="AE854" s="111"/>
      <c r="AF854" s="111"/>
      <c r="AG854" s="111"/>
      <c r="AH854" s="111"/>
      <c r="AI854" s="111"/>
      <c r="AJ854" s="111"/>
      <c r="AK854" s="111"/>
      <c r="AL854" s="111"/>
      <c r="AM854" s="111"/>
      <c r="AN854" s="111"/>
      <c r="AO854" s="111"/>
      <c r="AP854" s="111"/>
      <c r="AQ854" s="111"/>
      <c r="AR854" s="111"/>
      <c r="AS854" s="111"/>
      <c r="AT854" s="111"/>
      <c r="AU854" s="111"/>
      <c r="AV854" s="112"/>
      <c r="AW854" s="105"/>
      <c r="AX854" s="111"/>
      <c r="AY854" s="98"/>
      <c r="AZ854" s="98"/>
      <c r="BS854" s="98"/>
      <c r="BT854" s="98"/>
    </row>
    <row r="855" spans="1:72">
      <c r="A855" s="102"/>
      <c r="B855" s="102"/>
      <c r="C855" s="103"/>
      <c r="D855" s="103"/>
      <c r="E855" s="102"/>
      <c r="F855" s="102"/>
      <c r="G855" s="102"/>
      <c r="H855" s="102"/>
      <c r="I855" s="102"/>
      <c r="J855" s="103"/>
      <c r="K855" s="111"/>
      <c r="L855" s="111"/>
      <c r="M855" s="111"/>
      <c r="N855" s="111"/>
      <c r="O855" s="111"/>
      <c r="P855" s="111"/>
      <c r="Q855" s="111"/>
      <c r="R855" s="106"/>
      <c r="S855" s="105"/>
      <c r="T855" s="111"/>
      <c r="U855" s="111"/>
      <c r="V855" s="111"/>
      <c r="W855" s="111"/>
      <c r="X855" s="111"/>
      <c r="Y855" s="111"/>
      <c r="Z855" s="111"/>
      <c r="AA855" s="111"/>
      <c r="AB855" s="111"/>
      <c r="AC855" s="111"/>
      <c r="AD855" s="111"/>
      <c r="AE855" s="111"/>
      <c r="AF855" s="111"/>
      <c r="AG855" s="111"/>
      <c r="AH855" s="111"/>
      <c r="AI855" s="111"/>
      <c r="AJ855" s="111"/>
      <c r="AK855" s="111"/>
      <c r="AL855" s="111"/>
      <c r="AM855" s="111"/>
      <c r="AN855" s="111"/>
      <c r="AO855" s="111"/>
      <c r="AP855" s="111"/>
      <c r="AQ855" s="111"/>
      <c r="AR855" s="111"/>
      <c r="AS855" s="111"/>
      <c r="AT855" s="111"/>
      <c r="AU855" s="111"/>
      <c r="AV855" s="105"/>
      <c r="AW855" s="105"/>
      <c r="AX855" s="111"/>
      <c r="BS855" s="98"/>
      <c r="BT855" s="98"/>
    </row>
    <row r="856" spans="1:72">
      <c r="A856" s="102"/>
      <c r="B856" s="102"/>
      <c r="C856" s="103"/>
      <c r="D856" s="103"/>
      <c r="E856" s="102"/>
      <c r="F856" s="102"/>
      <c r="G856" s="102"/>
      <c r="H856" s="102"/>
      <c r="I856" s="102"/>
      <c r="J856" s="103"/>
      <c r="K856" s="111"/>
      <c r="L856" s="111"/>
      <c r="M856" s="111"/>
      <c r="N856" s="105"/>
      <c r="O856" s="111"/>
      <c r="P856" s="111"/>
      <c r="Q856" s="111"/>
      <c r="R856" s="105"/>
      <c r="S856" s="105"/>
      <c r="T856" s="111"/>
      <c r="U856" s="111"/>
      <c r="V856" s="111"/>
      <c r="W856" s="111"/>
      <c r="X856" s="111"/>
      <c r="Y856" s="111"/>
      <c r="Z856" s="111"/>
      <c r="AA856" s="111"/>
      <c r="AB856" s="111"/>
      <c r="AC856" s="111"/>
      <c r="AD856" s="111"/>
      <c r="AE856" s="111"/>
      <c r="AF856" s="111"/>
      <c r="AG856" s="111"/>
      <c r="AH856" s="111"/>
      <c r="AI856" s="111"/>
      <c r="AJ856" s="111"/>
      <c r="AK856" s="111"/>
      <c r="AL856" s="111"/>
      <c r="AM856" s="111"/>
      <c r="AN856" s="111"/>
      <c r="AO856" s="111"/>
      <c r="AP856" s="111"/>
      <c r="AQ856" s="111"/>
      <c r="AR856" s="111"/>
      <c r="AS856" s="111"/>
      <c r="AT856" s="111"/>
      <c r="AU856" s="111"/>
      <c r="AV856" s="105"/>
      <c r="AW856" s="105"/>
      <c r="AX856" s="111"/>
      <c r="AY856" s="98"/>
      <c r="AZ856" s="98"/>
      <c r="BS856" s="98"/>
      <c r="BT856" s="98"/>
    </row>
    <row r="857" spans="1:72">
      <c r="A857" s="102"/>
      <c r="B857" s="102"/>
      <c r="C857" s="103"/>
      <c r="D857" s="103"/>
      <c r="E857" s="102"/>
      <c r="F857" s="102"/>
      <c r="G857" s="102"/>
      <c r="H857" s="102"/>
      <c r="I857" s="102"/>
      <c r="J857" s="103"/>
      <c r="K857" s="111"/>
      <c r="L857" s="111"/>
      <c r="M857" s="111"/>
      <c r="N857" s="111"/>
      <c r="O857" s="111"/>
      <c r="P857" s="111"/>
      <c r="Q857" s="111"/>
      <c r="R857" s="106"/>
      <c r="S857" s="105"/>
      <c r="T857" s="111"/>
      <c r="U857" s="111"/>
      <c r="V857" s="111"/>
      <c r="W857" s="111"/>
      <c r="X857" s="111"/>
      <c r="Y857" s="111"/>
      <c r="Z857" s="111"/>
      <c r="AA857" s="111"/>
      <c r="AB857" s="111"/>
      <c r="AC857" s="111"/>
      <c r="AD857" s="111"/>
      <c r="AE857" s="111"/>
      <c r="AF857" s="111"/>
      <c r="AG857" s="111"/>
      <c r="AH857" s="111"/>
      <c r="AI857" s="111"/>
      <c r="AJ857" s="111"/>
      <c r="AK857" s="111"/>
      <c r="AL857" s="111"/>
      <c r="AM857" s="111"/>
      <c r="AN857" s="111"/>
      <c r="AO857" s="111"/>
      <c r="AP857" s="111"/>
      <c r="AQ857" s="111"/>
      <c r="AR857" s="111"/>
      <c r="AS857" s="111"/>
      <c r="AT857" s="111"/>
      <c r="AU857" s="111"/>
      <c r="AV857" s="105"/>
      <c r="AW857" s="105"/>
      <c r="AX857" s="111"/>
      <c r="AY857" s="98"/>
      <c r="AZ857" s="98"/>
      <c r="BS857" s="98"/>
      <c r="BT857" s="98"/>
    </row>
    <row r="858" spans="1:72">
      <c r="A858" s="102"/>
      <c r="B858" s="102"/>
      <c r="C858" s="103"/>
      <c r="D858" s="103"/>
      <c r="E858" s="102"/>
      <c r="F858" s="102"/>
      <c r="G858" s="102"/>
      <c r="H858" s="102"/>
      <c r="I858" s="102"/>
      <c r="J858" s="103"/>
      <c r="K858" s="111"/>
      <c r="L858" s="111"/>
      <c r="M858" s="111"/>
      <c r="N858" s="111"/>
      <c r="O858" s="111"/>
      <c r="P858" s="111"/>
      <c r="Q858" s="111"/>
      <c r="R858" s="105"/>
      <c r="S858" s="105"/>
      <c r="T858" s="111"/>
      <c r="U858" s="111"/>
      <c r="V858" s="111"/>
      <c r="W858" s="111"/>
      <c r="X858" s="111"/>
      <c r="Y858" s="111"/>
      <c r="Z858" s="111"/>
      <c r="AA858" s="111"/>
      <c r="AB858" s="111"/>
      <c r="AC858" s="111"/>
      <c r="AD858" s="111"/>
      <c r="AE858" s="111"/>
      <c r="AF858" s="111"/>
      <c r="AG858" s="111"/>
      <c r="AH858" s="111"/>
      <c r="AI858" s="111"/>
      <c r="AJ858" s="111"/>
      <c r="AK858" s="111"/>
      <c r="AL858" s="111"/>
      <c r="AM858" s="111"/>
      <c r="AN858" s="111"/>
      <c r="AO858" s="111"/>
      <c r="AP858" s="111"/>
      <c r="AQ858" s="111"/>
      <c r="AR858" s="111"/>
      <c r="AS858" s="111"/>
      <c r="AT858" s="111"/>
      <c r="AU858" s="111"/>
      <c r="AV858" s="105"/>
      <c r="AW858" s="105"/>
      <c r="AX858" s="111"/>
      <c r="BS858" s="98"/>
      <c r="BT858" s="98"/>
    </row>
    <row r="859" spans="1:72">
      <c r="A859" s="102"/>
      <c r="B859" s="102"/>
      <c r="C859" s="103"/>
      <c r="D859" s="103"/>
      <c r="E859" s="102"/>
      <c r="F859" s="102"/>
      <c r="G859" s="102"/>
      <c r="H859" s="102"/>
      <c r="I859" s="102"/>
      <c r="J859" s="103"/>
      <c r="K859" s="111"/>
      <c r="L859" s="111"/>
      <c r="M859" s="111"/>
      <c r="N859" s="111"/>
      <c r="O859" s="111"/>
      <c r="P859" s="111"/>
      <c r="Q859" s="111"/>
      <c r="R859" s="106"/>
      <c r="S859" s="105"/>
      <c r="T859" s="111"/>
      <c r="U859" s="111"/>
      <c r="V859" s="111"/>
      <c r="W859" s="111"/>
      <c r="X859" s="111"/>
      <c r="Y859" s="111"/>
      <c r="Z859" s="111"/>
      <c r="AA859" s="111"/>
      <c r="AB859" s="111"/>
      <c r="AC859" s="111"/>
      <c r="AD859" s="111"/>
      <c r="AE859" s="111"/>
      <c r="AF859" s="111"/>
      <c r="AG859" s="111"/>
      <c r="AH859" s="111"/>
      <c r="AI859" s="111"/>
      <c r="AJ859" s="111"/>
      <c r="AK859" s="111"/>
      <c r="AL859" s="111"/>
      <c r="AM859" s="111"/>
      <c r="AN859" s="111"/>
      <c r="AO859" s="111"/>
      <c r="AP859" s="111"/>
      <c r="AQ859" s="111"/>
      <c r="AR859" s="111"/>
      <c r="AS859" s="111"/>
      <c r="AT859" s="111"/>
      <c r="AU859" s="111"/>
      <c r="AV859" s="112"/>
      <c r="AW859" s="105"/>
      <c r="AX859" s="111"/>
      <c r="BA859" s="98"/>
      <c r="BB859" s="98"/>
      <c r="BC859" s="98"/>
      <c r="BD859" s="98"/>
      <c r="BG859" s="98"/>
      <c r="BI859" s="98"/>
      <c r="BM859" s="98"/>
      <c r="BO859" s="98"/>
    </row>
    <row r="860" spans="1:72">
      <c r="A860" s="102"/>
      <c r="B860" s="102"/>
      <c r="C860" s="103"/>
      <c r="D860" s="103"/>
      <c r="E860" s="102"/>
      <c r="F860" s="102"/>
      <c r="G860" s="102"/>
      <c r="H860" s="102"/>
      <c r="I860" s="102"/>
      <c r="J860" s="103"/>
      <c r="K860" s="111"/>
      <c r="L860" s="111"/>
      <c r="M860" s="111"/>
      <c r="N860" s="111"/>
      <c r="O860" s="111"/>
      <c r="P860" s="111"/>
      <c r="Q860" s="111"/>
      <c r="R860" s="106"/>
      <c r="S860" s="105"/>
      <c r="T860" s="111"/>
      <c r="U860" s="111"/>
      <c r="V860" s="111"/>
      <c r="W860" s="111"/>
      <c r="X860" s="111"/>
      <c r="Y860" s="111"/>
      <c r="Z860" s="111"/>
      <c r="AA860" s="111"/>
      <c r="AB860" s="111"/>
      <c r="AC860" s="111"/>
      <c r="AD860" s="111"/>
      <c r="AE860" s="111"/>
      <c r="AF860" s="111"/>
      <c r="AG860" s="111"/>
      <c r="AH860" s="111"/>
      <c r="AI860" s="111"/>
      <c r="AJ860" s="111"/>
      <c r="AK860" s="111"/>
      <c r="AL860" s="111"/>
      <c r="AM860" s="111"/>
      <c r="AN860" s="111"/>
      <c r="AO860" s="111"/>
      <c r="AP860" s="111"/>
      <c r="AQ860" s="111"/>
      <c r="AR860" s="111"/>
      <c r="AS860" s="111"/>
      <c r="AT860" s="111"/>
      <c r="AU860" s="111"/>
      <c r="AV860" s="112"/>
      <c r="AW860" s="105"/>
      <c r="AX860" s="111"/>
    </row>
    <row r="861" spans="1:72">
      <c r="A861" s="102"/>
      <c r="B861" s="102"/>
      <c r="C861" s="103"/>
      <c r="D861" s="103"/>
      <c r="E861" s="102"/>
      <c r="F861" s="102"/>
      <c r="G861" s="102"/>
      <c r="H861" s="102"/>
      <c r="I861" s="102"/>
      <c r="J861" s="103"/>
      <c r="K861" s="111"/>
      <c r="L861" s="111"/>
      <c r="M861" s="111"/>
      <c r="N861" s="111"/>
      <c r="O861" s="111"/>
      <c r="P861" s="111"/>
      <c r="Q861" s="111"/>
      <c r="R861" s="106"/>
      <c r="S861" s="105"/>
      <c r="T861" s="111"/>
      <c r="U861" s="111"/>
      <c r="V861" s="111"/>
      <c r="W861" s="105"/>
      <c r="X861" s="111"/>
      <c r="Y861" s="111"/>
      <c r="Z861" s="111"/>
      <c r="AA861" s="111"/>
      <c r="AB861" s="111"/>
      <c r="AC861" s="111"/>
      <c r="AD861" s="111"/>
      <c r="AE861" s="111"/>
      <c r="AF861" s="111"/>
      <c r="AG861" s="111"/>
      <c r="AH861" s="111"/>
      <c r="AI861" s="111"/>
      <c r="AJ861" s="111"/>
      <c r="AK861" s="111"/>
      <c r="AL861" s="111"/>
      <c r="AM861" s="111"/>
      <c r="AN861" s="111"/>
      <c r="AO861" s="111"/>
      <c r="AP861" s="111"/>
      <c r="AQ861" s="111"/>
      <c r="AR861" s="111"/>
      <c r="AS861" s="111"/>
      <c r="AT861" s="111"/>
      <c r="AU861" s="111"/>
      <c r="AV861" s="112"/>
      <c r="AW861" s="105"/>
      <c r="AX861" s="111"/>
      <c r="AY861" s="98"/>
      <c r="AZ861" s="98"/>
      <c r="BS861" s="98"/>
      <c r="BT861" s="98"/>
    </row>
    <row r="862" spans="1:72">
      <c r="A862" s="102"/>
      <c r="B862" s="102"/>
      <c r="C862" s="103"/>
      <c r="D862" s="103"/>
      <c r="E862" s="102"/>
      <c r="F862" s="102"/>
      <c r="G862" s="102"/>
      <c r="H862" s="102"/>
      <c r="I862" s="102"/>
      <c r="J862" s="103"/>
      <c r="K862" s="111"/>
      <c r="L862" s="111"/>
      <c r="M862" s="111"/>
      <c r="N862" s="105"/>
      <c r="O862" s="105"/>
      <c r="P862" s="105"/>
      <c r="Q862" s="105"/>
      <c r="R862" s="105"/>
      <c r="S862" s="105"/>
      <c r="T862" s="105"/>
      <c r="U862" s="105"/>
      <c r="V862" s="105"/>
      <c r="W862" s="105"/>
      <c r="X862" s="105"/>
      <c r="Y862" s="105"/>
      <c r="Z862" s="105"/>
      <c r="AA862" s="105"/>
      <c r="AB862" s="105"/>
      <c r="AC862" s="105"/>
      <c r="AD862" s="105"/>
      <c r="AE862" s="105"/>
      <c r="AF862" s="105"/>
      <c r="AG862" s="105"/>
      <c r="AH862" s="105"/>
      <c r="AI862" s="105"/>
      <c r="AJ862" s="105"/>
      <c r="AK862" s="105"/>
      <c r="AL862" s="111"/>
      <c r="AM862" s="111"/>
      <c r="AN862" s="111"/>
      <c r="AO862" s="111"/>
      <c r="AP862" s="111"/>
      <c r="AQ862" s="105"/>
      <c r="AR862" s="105"/>
      <c r="AS862" s="111"/>
      <c r="AT862" s="111"/>
      <c r="AU862" s="111"/>
      <c r="AV862" s="112"/>
      <c r="AW862" s="105"/>
      <c r="AX862" s="111"/>
      <c r="BA862" s="98"/>
      <c r="BB862" s="98"/>
      <c r="BF862" s="98"/>
      <c r="BG862" s="98"/>
      <c r="BH862" s="98"/>
      <c r="BI862" s="98"/>
      <c r="BJ862" s="98"/>
      <c r="BK862" s="98"/>
      <c r="BL862" s="98"/>
      <c r="BM862" s="98"/>
      <c r="BN862" s="98"/>
      <c r="BO862" s="98"/>
      <c r="BS862" s="98"/>
      <c r="BT862" s="98"/>
    </row>
    <row r="863" spans="1:72">
      <c r="A863" s="102"/>
      <c r="B863" s="102"/>
      <c r="C863" s="103"/>
      <c r="D863" s="103"/>
      <c r="E863" s="102"/>
      <c r="F863" s="102"/>
      <c r="G863" s="102"/>
      <c r="H863" s="102"/>
      <c r="I863" s="102"/>
      <c r="J863" s="103"/>
      <c r="K863" s="111"/>
      <c r="L863" s="111"/>
      <c r="M863" s="111"/>
      <c r="N863" s="111"/>
      <c r="O863" s="111"/>
      <c r="P863" s="111"/>
      <c r="Q863" s="111"/>
      <c r="R863" s="106"/>
      <c r="S863" s="105"/>
      <c r="T863" s="111"/>
      <c r="U863" s="111"/>
      <c r="V863" s="111"/>
      <c r="W863" s="111"/>
      <c r="X863" s="111"/>
      <c r="Y863" s="111"/>
      <c r="Z863" s="111"/>
      <c r="AA863" s="111"/>
      <c r="AB863" s="111"/>
      <c r="AC863" s="111"/>
      <c r="AD863" s="111"/>
      <c r="AE863" s="111"/>
      <c r="AF863" s="111"/>
      <c r="AG863" s="111"/>
      <c r="AH863" s="111"/>
      <c r="AI863" s="111"/>
      <c r="AJ863" s="111"/>
      <c r="AK863" s="111"/>
      <c r="AL863" s="111"/>
      <c r="AM863" s="111"/>
      <c r="AN863" s="111"/>
      <c r="AO863" s="111"/>
      <c r="AP863" s="111"/>
      <c r="AQ863" s="111"/>
      <c r="AR863" s="111"/>
      <c r="AS863" s="111"/>
      <c r="AT863" s="111"/>
      <c r="AU863" s="111"/>
      <c r="AV863" s="112"/>
      <c r="AW863" s="105"/>
      <c r="AX863" s="111"/>
      <c r="BA863" s="98"/>
      <c r="BB863" s="98"/>
      <c r="BC863" s="98"/>
      <c r="BD863" s="98"/>
      <c r="BE863" s="98"/>
      <c r="BF863" s="98"/>
      <c r="BG863" s="98"/>
      <c r="BH863" s="98"/>
      <c r="BI863" s="98"/>
      <c r="BJ863" s="98"/>
      <c r="BK863" s="98"/>
      <c r="BL863" s="98"/>
      <c r="BM863" s="98"/>
      <c r="BN863" s="98"/>
      <c r="BO863" s="98"/>
      <c r="BS863" s="98"/>
      <c r="BT863" s="98"/>
    </row>
    <row r="864" spans="1:72">
      <c r="A864" s="102"/>
      <c r="B864" s="102"/>
      <c r="C864" s="103"/>
      <c r="D864" s="103"/>
      <c r="E864" s="102"/>
      <c r="F864" s="102"/>
      <c r="G864" s="102"/>
      <c r="H864" s="102"/>
      <c r="I864" s="102"/>
      <c r="J864" s="103"/>
      <c r="K864" s="111"/>
      <c r="L864" s="111"/>
      <c r="M864" s="111"/>
      <c r="N864" s="111"/>
      <c r="O864" s="111"/>
      <c r="P864" s="111"/>
      <c r="Q864" s="111"/>
      <c r="R864" s="106"/>
      <c r="S864" s="105"/>
      <c r="T864" s="111"/>
      <c r="U864" s="111"/>
      <c r="V864" s="111"/>
      <c r="W864" s="111"/>
      <c r="X864" s="111"/>
      <c r="Y864" s="111"/>
      <c r="Z864" s="111"/>
      <c r="AA864" s="111"/>
      <c r="AB864" s="111"/>
      <c r="AC864" s="111"/>
      <c r="AD864" s="111"/>
      <c r="AE864" s="111"/>
      <c r="AF864" s="111"/>
      <c r="AG864" s="111"/>
      <c r="AH864" s="111"/>
      <c r="AI864" s="111"/>
      <c r="AJ864" s="111"/>
      <c r="AK864" s="111"/>
      <c r="AL864" s="111"/>
      <c r="AM864" s="111"/>
      <c r="AN864" s="111"/>
      <c r="AO864" s="111"/>
      <c r="AP864" s="111"/>
      <c r="AQ864" s="111"/>
      <c r="AR864" s="111"/>
      <c r="AS864" s="111"/>
      <c r="AT864" s="111"/>
      <c r="AU864" s="111"/>
      <c r="AV864" s="105"/>
      <c r="AW864" s="105"/>
      <c r="AX864" s="111"/>
      <c r="BA864" s="98"/>
      <c r="BB864" s="98"/>
      <c r="BC864" s="98"/>
      <c r="BD864" s="98"/>
      <c r="BE864" s="98"/>
      <c r="BF864" s="98"/>
      <c r="BG864" s="98"/>
      <c r="BH864" s="98"/>
      <c r="BI864" s="98"/>
      <c r="BJ864" s="98"/>
      <c r="BK864" s="98"/>
      <c r="BL864" s="98"/>
      <c r="BM864" s="98"/>
      <c r="BN864" s="98"/>
      <c r="BO864" s="98"/>
      <c r="BS864" s="98"/>
      <c r="BT864" s="98"/>
    </row>
    <row r="865" spans="1:72">
      <c r="A865" s="102"/>
      <c r="B865" s="102"/>
      <c r="C865" s="103"/>
      <c r="D865" s="103"/>
      <c r="E865" s="102"/>
      <c r="F865" s="102"/>
      <c r="G865" s="102"/>
      <c r="H865" s="102"/>
      <c r="I865" s="102"/>
      <c r="J865" s="103"/>
      <c r="K865" s="111"/>
      <c r="L865" s="111"/>
      <c r="M865" s="111"/>
      <c r="N865" s="105"/>
      <c r="O865" s="111"/>
      <c r="P865" s="111"/>
      <c r="Q865" s="111"/>
      <c r="R865" s="106"/>
      <c r="S865" s="105"/>
      <c r="T865" s="111"/>
      <c r="U865" s="111"/>
      <c r="V865" s="111"/>
      <c r="W865" s="111"/>
      <c r="X865" s="111"/>
      <c r="Y865" s="111"/>
      <c r="Z865" s="111"/>
      <c r="AA865" s="111"/>
      <c r="AB865" s="111"/>
      <c r="AC865" s="111"/>
      <c r="AD865" s="111"/>
      <c r="AE865" s="111"/>
      <c r="AF865" s="111"/>
      <c r="AG865" s="111"/>
      <c r="AH865" s="111"/>
      <c r="AI865" s="111"/>
      <c r="AJ865" s="111"/>
      <c r="AK865" s="111"/>
      <c r="AL865" s="111"/>
      <c r="AM865" s="111"/>
      <c r="AN865" s="111"/>
      <c r="AO865" s="111"/>
      <c r="AP865" s="111"/>
      <c r="AQ865" s="111"/>
      <c r="AR865" s="111"/>
      <c r="AS865" s="111"/>
      <c r="AT865" s="111"/>
      <c r="AU865" s="111"/>
      <c r="AV865" s="112"/>
      <c r="AW865" s="105"/>
      <c r="AX865" s="111"/>
      <c r="BS865" s="98"/>
      <c r="BT865" s="98"/>
    </row>
    <row r="866" spans="1:72">
      <c r="A866" s="102"/>
      <c r="B866" s="102"/>
      <c r="C866" s="103"/>
      <c r="D866" s="103"/>
      <c r="E866" s="102"/>
      <c r="F866" s="102"/>
      <c r="G866" s="102"/>
      <c r="H866" s="102"/>
      <c r="I866" s="102"/>
      <c r="J866" s="103"/>
      <c r="K866" s="111"/>
      <c r="L866" s="111"/>
      <c r="M866" s="111"/>
      <c r="N866" s="105"/>
      <c r="O866" s="105"/>
      <c r="P866" s="105"/>
      <c r="Q866" s="111"/>
      <c r="R866" s="106"/>
      <c r="S866" s="105"/>
      <c r="T866" s="111"/>
      <c r="U866" s="111"/>
      <c r="V866" s="111"/>
      <c r="W866" s="105"/>
      <c r="X866" s="111"/>
      <c r="Y866" s="111"/>
      <c r="Z866" s="111"/>
      <c r="AA866" s="111"/>
      <c r="AB866" s="111"/>
      <c r="AC866" s="111"/>
      <c r="AD866" s="105"/>
      <c r="AE866" s="111"/>
      <c r="AF866" s="111"/>
      <c r="AG866" s="111"/>
      <c r="AH866" s="111"/>
      <c r="AI866" s="111"/>
      <c r="AJ866" s="111"/>
      <c r="AK866" s="111"/>
      <c r="AL866" s="111"/>
      <c r="AM866" s="111"/>
      <c r="AN866" s="111"/>
      <c r="AO866" s="111"/>
      <c r="AP866" s="111"/>
      <c r="AQ866" s="111"/>
      <c r="AR866" s="111"/>
      <c r="AS866" s="111"/>
      <c r="AT866" s="111"/>
      <c r="AU866" s="111"/>
      <c r="AV866" s="105"/>
      <c r="AW866" s="105"/>
      <c r="AX866" s="111"/>
      <c r="BS866" s="98"/>
      <c r="BT866" s="98"/>
    </row>
    <row r="867" spans="1:72">
      <c r="A867" s="102"/>
      <c r="B867" s="102"/>
      <c r="C867" s="103"/>
      <c r="D867" s="103"/>
      <c r="E867" s="102"/>
      <c r="F867" s="102"/>
      <c r="G867" s="102"/>
      <c r="H867" s="102"/>
      <c r="I867" s="102"/>
      <c r="J867" s="103"/>
      <c r="K867" s="111"/>
      <c r="L867" s="111"/>
      <c r="M867" s="111"/>
      <c r="N867" s="111"/>
      <c r="O867" s="111"/>
      <c r="P867" s="111"/>
      <c r="Q867" s="111"/>
      <c r="R867" s="106"/>
      <c r="S867" s="105"/>
      <c r="T867" s="111"/>
      <c r="U867" s="111"/>
      <c r="V867" s="111"/>
      <c r="W867" s="111"/>
      <c r="X867" s="111"/>
      <c r="Y867" s="111"/>
      <c r="Z867" s="111"/>
      <c r="AA867" s="111"/>
      <c r="AB867" s="111"/>
      <c r="AC867" s="111"/>
      <c r="AD867" s="111"/>
      <c r="AE867" s="111"/>
      <c r="AF867" s="111"/>
      <c r="AG867" s="111"/>
      <c r="AH867" s="111"/>
      <c r="AI867" s="111"/>
      <c r="AJ867" s="111"/>
      <c r="AK867" s="111"/>
      <c r="AL867" s="111"/>
      <c r="AM867" s="111"/>
      <c r="AN867" s="111"/>
      <c r="AO867" s="111"/>
      <c r="AP867" s="111"/>
      <c r="AQ867" s="111"/>
      <c r="AR867" s="111"/>
      <c r="AS867" s="111"/>
      <c r="AT867" s="111"/>
      <c r="AU867" s="111"/>
      <c r="AV867" s="112"/>
      <c r="AW867" s="105"/>
      <c r="AX867" s="111"/>
    </row>
    <row r="868" spans="1:72">
      <c r="A868" s="102"/>
      <c r="B868" s="102"/>
      <c r="C868" s="103"/>
      <c r="D868" s="103"/>
      <c r="E868" s="102"/>
      <c r="F868" s="102"/>
      <c r="G868" s="102"/>
      <c r="H868" s="102"/>
      <c r="I868" s="102"/>
      <c r="J868" s="103"/>
      <c r="K868" s="111"/>
      <c r="L868" s="111"/>
      <c r="M868" s="111"/>
      <c r="N868" s="111"/>
      <c r="O868" s="111"/>
      <c r="P868" s="111"/>
      <c r="Q868" s="111"/>
      <c r="R868" s="105"/>
      <c r="S868" s="105"/>
      <c r="T868" s="111"/>
      <c r="U868" s="111"/>
      <c r="V868" s="111"/>
      <c r="W868" s="111"/>
      <c r="X868" s="111"/>
      <c r="Y868" s="111"/>
      <c r="Z868" s="111"/>
      <c r="AA868" s="111"/>
      <c r="AB868" s="111"/>
      <c r="AC868" s="111"/>
      <c r="AD868" s="111"/>
      <c r="AE868" s="111"/>
      <c r="AF868" s="111"/>
      <c r="AG868" s="111"/>
      <c r="AH868" s="111"/>
      <c r="AI868" s="111"/>
      <c r="AJ868" s="111"/>
      <c r="AK868" s="111"/>
      <c r="AL868" s="111"/>
      <c r="AM868" s="111"/>
      <c r="AN868" s="111"/>
      <c r="AO868" s="111"/>
      <c r="AP868" s="111"/>
      <c r="AQ868" s="111"/>
      <c r="AR868" s="111"/>
      <c r="AS868" s="111"/>
      <c r="AT868" s="111"/>
      <c r="AU868" s="111"/>
      <c r="AV868" s="112"/>
      <c r="AW868" s="105"/>
      <c r="AX868" s="111"/>
      <c r="AY868" s="98"/>
      <c r="AZ868" s="98"/>
      <c r="BS868" s="98"/>
      <c r="BT868" s="98"/>
    </row>
    <row r="869" spans="1:72">
      <c r="A869" s="102"/>
      <c r="B869" s="102"/>
      <c r="C869" s="103"/>
      <c r="D869" s="103"/>
      <c r="E869" s="102"/>
      <c r="F869" s="102"/>
      <c r="G869" s="102"/>
      <c r="H869" s="102"/>
      <c r="I869" s="102"/>
      <c r="J869" s="103"/>
      <c r="K869" s="111"/>
      <c r="L869" s="111"/>
      <c r="M869" s="111"/>
      <c r="N869" s="105"/>
      <c r="O869" s="105"/>
      <c r="P869" s="105"/>
      <c r="Q869" s="111"/>
      <c r="R869" s="106"/>
      <c r="S869" s="105"/>
      <c r="T869" s="111"/>
      <c r="U869" s="111"/>
      <c r="V869" s="111"/>
      <c r="W869" s="105"/>
      <c r="X869" s="111"/>
      <c r="Y869" s="111"/>
      <c r="Z869" s="111"/>
      <c r="AA869" s="111"/>
      <c r="AB869" s="111"/>
      <c r="AC869" s="111"/>
      <c r="AD869" s="105"/>
      <c r="AE869" s="111"/>
      <c r="AF869" s="111"/>
      <c r="AG869" s="111"/>
      <c r="AH869" s="111"/>
      <c r="AI869" s="111"/>
      <c r="AJ869" s="111"/>
      <c r="AK869" s="111"/>
      <c r="AL869" s="111"/>
      <c r="AM869" s="111"/>
      <c r="AN869" s="111"/>
      <c r="AO869" s="111"/>
      <c r="AP869" s="111"/>
      <c r="AQ869" s="111"/>
      <c r="AR869" s="111"/>
      <c r="AS869" s="111"/>
      <c r="AT869" s="111"/>
      <c r="AU869" s="111"/>
      <c r="AV869" s="112"/>
      <c r="AW869" s="105"/>
      <c r="AX869" s="111"/>
    </row>
    <row r="870" spans="1:72">
      <c r="A870" s="102"/>
      <c r="B870" s="102"/>
      <c r="C870" s="103"/>
      <c r="D870" s="103"/>
      <c r="E870" s="102"/>
      <c r="F870" s="102"/>
      <c r="G870" s="102"/>
      <c r="H870" s="102"/>
      <c r="I870" s="102"/>
      <c r="J870" s="103"/>
      <c r="K870" s="111"/>
      <c r="L870" s="111"/>
      <c r="M870" s="111"/>
      <c r="N870" s="111"/>
      <c r="O870" s="111"/>
      <c r="P870" s="111"/>
      <c r="Q870" s="111"/>
      <c r="R870" s="105"/>
      <c r="S870" s="105"/>
      <c r="T870" s="111"/>
      <c r="U870" s="111"/>
      <c r="V870" s="111"/>
      <c r="W870" s="111"/>
      <c r="X870" s="111"/>
      <c r="Y870" s="111"/>
      <c r="Z870" s="111"/>
      <c r="AA870" s="111"/>
      <c r="AB870" s="111"/>
      <c r="AC870" s="111"/>
      <c r="AD870" s="111"/>
      <c r="AE870" s="111"/>
      <c r="AF870" s="111"/>
      <c r="AG870" s="111"/>
      <c r="AH870" s="111"/>
      <c r="AI870" s="111"/>
      <c r="AJ870" s="111"/>
      <c r="AK870" s="111"/>
      <c r="AL870" s="111"/>
      <c r="AM870" s="111"/>
      <c r="AN870" s="111"/>
      <c r="AO870" s="111"/>
      <c r="AP870" s="111"/>
      <c r="AQ870" s="111"/>
      <c r="AR870" s="111"/>
      <c r="AS870" s="111"/>
      <c r="AT870" s="111"/>
      <c r="AU870" s="111"/>
      <c r="AV870" s="112"/>
      <c r="AW870" s="105"/>
      <c r="AX870" s="111"/>
      <c r="AY870" s="98"/>
      <c r="AZ870" s="98"/>
      <c r="BS870" s="98"/>
      <c r="BT870" s="98"/>
    </row>
    <row r="871" spans="1:72">
      <c r="A871" s="102"/>
      <c r="B871" s="102"/>
      <c r="C871" s="103"/>
      <c r="D871" s="103"/>
      <c r="E871" s="102"/>
      <c r="F871" s="102"/>
      <c r="G871" s="102"/>
      <c r="H871" s="102"/>
      <c r="I871" s="102"/>
      <c r="J871" s="103"/>
      <c r="K871" s="111"/>
      <c r="L871" s="111"/>
      <c r="M871" s="111"/>
      <c r="N871" s="105"/>
      <c r="O871" s="111"/>
      <c r="P871" s="111"/>
      <c r="Q871" s="111"/>
      <c r="R871" s="106"/>
      <c r="S871" s="105"/>
      <c r="T871" s="111"/>
      <c r="U871" s="111"/>
      <c r="V871" s="111"/>
      <c r="W871" s="111"/>
      <c r="X871" s="111"/>
      <c r="Y871" s="111"/>
      <c r="Z871" s="111"/>
      <c r="AA871" s="111"/>
      <c r="AB871" s="111"/>
      <c r="AC871" s="111"/>
      <c r="AD871" s="111"/>
      <c r="AE871" s="111"/>
      <c r="AF871" s="111"/>
      <c r="AG871" s="111"/>
      <c r="AH871" s="111"/>
      <c r="AI871" s="111"/>
      <c r="AJ871" s="111"/>
      <c r="AK871" s="111"/>
      <c r="AL871" s="111"/>
      <c r="AM871" s="111"/>
      <c r="AN871" s="111"/>
      <c r="AO871" s="111"/>
      <c r="AP871" s="111"/>
      <c r="AQ871" s="111"/>
      <c r="AR871" s="111"/>
      <c r="AS871" s="111"/>
      <c r="AT871" s="111"/>
      <c r="AU871" s="111"/>
      <c r="AV871" s="105"/>
      <c r="AW871" s="105"/>
      <c r="AX871" s="111"/>
      <c r="BS871" s="98"/>
      <c r="BT871" s="98"/>
    </row>
    <row r="872" spans="1:72">
      <c r="A872" s="102"/>
      <c r="B872" s="102"/>
      <c r="C872" s="103"/>
      <c r="D872" s="103"/>
      <c r="E872" s="102"/>
      <c r="F872" s="102"/>
      <c r="G872" s="102"/>
      <c r="H872" s="102"/>
      <c r="I872" s="102"/>
      <c r="J872" s="103"/>
      <c r="K872" s="111"/>
      <c r="L872" s="111"/>
      <c r="M872" s="111"/>
      <c r="N872" s="111"/>
      <c r="O872" s="111"/>
      <c r="P872" s="111"/>
      <c r="Q872" s="111"/>
      <c r="R872" s="105"/>
      <c r="S872" s="105"/>
      <c r="T872" s="111"/>
      <c r="U872" s="111"/>
      <c r="V872" s="111"/>
      <c r="W872" s="111"/>
      <c r="X872" s="111"/>
      <c r="Y872" s="111"/>
      <c r="Z872" s="111"/>
      <c r="AA872" s="111"/>
      <c r="AB872" s="111"/>
      <c r="AC872" s="111"/>
      <c r="AD872" s="111"/>
      <c r="AE872" s="111"/>
      <c r="AF872" s="111"/>
      <c r="AG872" s="111"/>
      <c r="AH872" s="111"/>
      <c r="AI872" s="111"/>
      <c r="AJ872" s="111"/>
      <c r="AK872" s="111"/>
      <c r="AL872" s="111"/>
      <c r="AM872" s="111"/>
      <c r="AN872" s="111"/>
      <c r="AO872" s="111"/>
      <c r="AP872" s="111"/>
      <c r="AQ872" s="111"/>
      <c r="AR872" s="111"/>
      <c r="AS872" s="111"/>
      <c r="AT872" s="111"/>
      <c r="AU872" s="111"/>
      <c r="AV872" s="112"/>
      <c r="AW872" s="105"/>
      <c r="AX872" s="111"/>
      <c r="BS872" s="98"/>
      <c r="BT872" s="98"/>
    </row>
    <row r="873" spans="1:72">
      <c r="A873" s="102"/>
      <c r="B873" s="102"/>
      <c r="C873" s="103"/>
      <c r="D873" s="103"/>
      <c r="E873" s="102"/>
      <c r="F873" s="102"/>
      <c r="G873" s="102"/>
      <c r="H873" s="102"/>
      <c r="I873" s="102"/>
      <c r="J873" s="103"/>
      <c r="K873" s="111"/>
      <c r="L873" s="111"/>
      <c r="M873" s="111"/>
      <c r="N873" s="111"/>
      <c r="O873" s="111"/>
      <c r="P873" s="111"/>
      <c r="Q873" s="111"/>
      <c r="R873" s="105"/>
      <c r="S873" s="105"/>
      <c r="T873" s="111"/>
      <c r="U873" s="111"/>
      <c r="V873" s="111"/>
      <c r="W873" s="111"/>
      <c r="X873" s="111"/>
      <c r="Y873" s="111"/>
      <c r="Z873" s="111"/>
      <c r="AA873" s="111"/>
      <c r="AB873" s="111"/>
      <c r="AC873" s="111"/>
      <c r="AD873" s="111"/>
      <c r="AE873" s="111"/>
      <c r="AF873" s="111"/>
      <c r="AG873" s="111"/>
      <c r="AH873" s="111"/>
      <c r="AI873" s="111"/>
      <c r="AJ873" s="111"/>
      <c r="AK873" s="111"/>
      <c r="AL873" s="111"/>
      <c r="AM873" s="111"/>
      <c r="AN873" s="111"/>
      <c r="AO873" s="111"/>
      <c r="AP873" s="111"/>
      <c r="AQ873" s="111"/>
      <c r="AR873" s="111"/>
      <c r="AS873" s="111"/>
      <c r="AT873" s="111"/>
      <c r="AU873" s="111"/>
      <c r="AV873" s="105"/>
      <c r="AW873" s="105"/>
      <c r="AX873" s="111"/>
    </row>
    <row r="874" spans="1:72">
      <c r="A874" s="102"/>
      <c r="B874" s="102"/>
      <c r="C874" s="103"/>
      <c r="D874" s="103"/>
      <c r="E874" s="102"/>
      <c r="F874" s="102"/>
      <c r="G874" s="102"/>
      <c r="H874" s="102"/>
      <c r="I874" s="102"/>
      <c r="J874" s="103"/>
      <c r="K874" s="111"/>
      <c r="L874" s="111"/>
      <c r="M874" s="111"/>
      <c r="N874" s="105"/>
      <c r="O874" s="105"/>
      <c r="P874" s="105"/>
      <c r="Q874" s="111"/>
      <c r="R874" s="105"/>
      <c r="S874" s="105"/>
      <c r="T874" s="111"/>
      <c r="U874" s="111"/>
      <c r="V874" s="111"/>
      <c r="W874" s="105"/>
      <c r="X874" s="111"/>
      <c r="Y874" s="111"/>
      <c r="Z874" s="111"/>
      <c r="AA874" s="111"/>
      <c r="AB874" s="111"/>
      <c r="AC874" s="111"/>
      <c r="AD874" s="105"/>
      <c r="AE874" s="111"/>
      <c r="AF874" s="111"/>
      <c r="AG874" s="111"/>
      <c r="AH874" s="111"/>
      <c r="AI874" s="111"/>
      <c r="AJ874" s="111"/>
      <c r="AK874" s="111"/>
      <c r="AL874" s="111"/>
      <c r="AM874" s="111"/>
      <c r="AN874" s="111"/>
      <c r="AO874" s="111"/>
      <c r="AP874" s="111"/>
      <c r="AQ874" s="111"/>
      <c r="AR874" s="111"/>
      <c r="AS874" s="111"/>
      <c r="AT874" s="111"/>
      <c r="AU874" s="111"/>
      <c r="AV874" s="105"/>
      <c r="AW874" s="105"/>
      <c r="AX874" s="111"/>
      <c r="BS874" s="98"/>
      <c r="BT874" s="98"/>
    </row>
    <row r="875" spans="1:72">
      <c r="A875" s="102"/>
      <c r="B875" s="102"/>
      <c r="C875" s="103"/>
      <c r="D875" s="103"/>
      <c r="E875" s="102"/>
      <c r="F875" s="102"/>
      <c r="G875" s="102"/>
      <c r="H875" s="102"/>
      <c r="I875" s="102"/>
      <c r="J875" s="103"/>
      <c r="K875" s="111"/>
      <c r="L875" s="111"/>
      <c r="M875" s="111"/>
      <c r="N875" s="105"/>
      <c r="O875" s="111"/>
      <c r="P875" s="111"/>
      <c r="Q875" s="111"/>
      <c r="R875" s="105"/>
      <c r="S875" s="105"/>
      <c r="T875" s="111"/>
      <c r="U875" s="111"/>
      <c r="V875" s="111"/>
      <c r="W875" s="111"/>
      <c r="X875" s="111"/>
      <c r="Y875" s="111"/>
      <c r="Z875" s="111"/>
      <c r="AA875" s="111"/>
      <c r="AB875" s="111"/>
      <c r="AC875" s="111"/>
      <c r="AD875" s="111"/>
      <c r="AE875" s="111"/>
      <c r="AF875" s="111"/>
      <c r="AG875" s="111"/>
      <c r="AH875" s="111"/>
      <c r="AI875" s="111"/>
      <c r="AJ875" s="111"/>
      <c r="AK875" s="111"/>
      <c r="AL875" s="111"/>
      <c r="AM875" s="111"/>
      <c r="AN875" s="111"/>
      <c r="AO875" s="111"/>
      <c r="AP875" s="111"/>
      <c r="AQ875" s="111"/>
      <c r="AR875" s="111"/>
      <c r="AS875" s="111"/>
      <c r="AT875" s="111"/>
      <c r="AU875" s="111"/>
      <c r="AV875" s="112"/>
      <c r="AW875" s="105"/>
      <c r="AX875" s="111"/>
      <c r="BS875" s="98"/>
      <c r="BT875" s="98"/>
    </row>
    <row r="876" spans="1:72">
      <c r="A876" s="102"/>
      <c r="B876" s="102"/>
      <c r="C876" s="103"/>
      <c r="D876" s="103"/>
      <c r="E876" s="102"/>
      <c r="F876" s="102"/>
      <c r="G876" s="102"/>
      <c r="H876" s="102"/>
      <c r="I876" s="102"/>
      <c r="J876" s="103"/>
      <c r="K876" s="111"/>
      <c r="L876" s="111"/>
      <c r="M876" s="111"/>
      <c r="N876" s="111"/>
      <c r="O876" s="111"/>
      <c r="P876" s="111"/>
      <c r="Q876" s="111"/>
      <c r="R876" s="105"/>
      <c r="S876" s="105"/>
      <c r="T876" s="111"/>
      <c r="U876" s="111"/>
      <c r="V876" s="111"/>
      <c r="W876" s="111"/>
      <c r="X876" s="111"/>
      <c r="Y876" s="111"/>
      <c r="Z876" s="111"/>
      <c r="AA876" s="111"/>
      <c r="AB876" s="111"/>
      <c r="AC876" s="111"/>
      <c r="AD876" s="111"/>
      <c r="AE876" s="111"/>
      <c r="AF876" s="111"/>
      <c r="AG876" s="111"/>
      <c r="AH876" s="111"/>
      <c r="AI876" s="111"/>
      <c r="AJ876" s="111"/>
      <c r="AK876" s="111"/>
      <c r="AL876" s="111"/>
      <c r="AM876" s="111"/>
      <c r="AN876" s="111"/>
      <c r="AO876" s="111"/>
      <c r="AP876" s="111"/>
      <c r="AQ876" s="111"/>
      <c r="AR876" s="111"/>
      <c r="AS876" s="111"/>
      <c r="AT876" s="111"/>
      <c r="AU876" s="111"/>
      <c r="AV876" s="105"/>
      <c r="AW876" s="105"/>
      <c r="AX876" s="111"/>
      <c r="AY876" s="98"/>
      <c r="AZ876" s="98"/>
      <c r="BS876" s="98"/>
      <c r="BT876" s="98"/>
    </row>
    <row r="877" spans="1:72">
      <c r="A877" s="102"/>
      <c r="B877" s="102"/>
      <c r="C877" s="103"/>
      <c r="D877" s="103"/>
      <c r="E877" s="102"/>
      <c r="F877" s="102"/>
      <c r="G877" s="102"/>
      <c r="H877" s="102"/>
      <c r="I877" s="102"/>
      <c r="J877" s="103"/>
      <c r="K877" s="111"/>
      <c r="L877" s="111"/>
      <c r="M877" s="111"/>
      <c r="N877" s="111"/>
      <c r="O877" s="111"/>
      <c r="P877" s="111"/>
      <c r="Q877" s="111"/>
      <c r="R877" s="106"/>
      <c r="S877" s="105"/>
      <c r="T877" s="111"/>
      <c r="U877" s="111"/>
      <c r="V877" s="111"/>
      <c r="W877" s="111"/>
      <c r="X877" s="111"/>
      <c r="Y877" s="111"/>
      <c r="Z877" s="111"/>
      <c r="AA877" s="111"/>
      <c r="AB877" s="111"/>
      <c r="AC877" s="111"/>
      <c r="AD877" s="111"/>
      <c r="AE877" s="111"/>
      <c r="AF877" s="111"/>
      <c r="AG877" s="111"/>
      <c r="AH877" s="111"/>
      <c r="AI877" s="111"/>
      <c r="AJ877" s="111"/>
      <c r="AK877" s="111"/>
      <c r="AL877" s="111"/>
      <c r="AM877" s="111"/>
      <c r="AN877" s="111"/>
      <c r="AO877" s="111"/>
      <c r="AP877" s="111"/>
      <c r="AQ877" s="111"/>
      <c r="AR877" s="111"/>
      <c r="AS877" s="111"/>
      <c r="AT877" s="111"/>
      <c r="AU877" s="111"/>
      <c r="AV877" s="105"/>
      <c r="AW877" s="105"/>
      <c r="AX877" s="111"/>
      <c r="BS877" s="98"/>
      <c r="BT877" s="98"/>
    </row>
    <row r="878" spans="1:72">
      <c r="A878" s="102"/>
      <c r="B878" s="102"/>
      <c r="C878" s="103"/>
      <c r="D878" s="103"/>
      <c r="E878" s="102"/>
      <c r="F878" s="102"/>
      <c r="G878" s="102"/>
      <c r="H878" s="102"/>
      <c r="I878" s="102"/>
      <c r="J878" s="103"/>
      <c r="K878" s="111"/>
      <c r="L878" s="111"/>
      <c r="M878" s="111"/>
      <c r="N878" s="105"/>
      <c r="O878" s="105"/>
      <c r="P878" s="111"/>
      <c r="Q878" s="111"/>
      <c r="R878" s="106"/>
      <c r="S878" s="105"/>
      <c r="T878" s="111"/>
      <c r="U878" s="111"/>
      <c r="V878" s="111"/>
      <c r="W878" s="111"/>
      <c r="X878" s="111"/>
      <c r="Y878" s="111"/>
      <c r="Z878" s="111"/>
      <c r="AA878" s="111"/>
      <c r="AB878" s="111"/>
      <c r="AC878" s="111"/>
      <c r="AD878" s="111"/>
      <c r="AE878" s="111"/>
      <c r="AF878" s="111"/>
      <c r="AG878" s="111"/>
      <c r="AH878" s="111"/>
      <c r="AI878" s="111"/>
      <c r="AJ878" s="111"/>
      <c r="AK878" s="111"/>
      <c r="AL878" s="111"/>
      <c r="AM878" s="111"/>
      <c r="AN878" s="111"/>
      <c r="AO878" s="111"/>
      <c r="AP878" s="111"/>
      <c r="AQ878" s="111"/>
      <c r="AR878" s="111"/>
      <c r="AS878" s="111"/>
      <c r="AT878" s="111"/>
      <c r="AU878" s="111"/>
      <c r="AV878" s="112"/>
      <c r="AW878" s="105"/>
      <c r="AX878" s="111"/>
      <c r="BS878" s="98"/>
      <c r="BT878" s="98"/>
    </row>
    <row r="879" spans="1:72">
      <c r="A879" s="102"/>
      <c r="B879" s="102"/>
      <c r="C879" s="103"/>
      <c r="D879" s="103"/>
      <c r="E879" s="102"/>
      <c r="F879" s="102"/>
      <c r="G879" s="102"/>
      <c r="H879" s="102"/>
      <c r="I879" s="102"/>
      <c r="J879" s="103"/>
      <c r="K879" s="111"/>
      <c r="L879" s="111"/>
      <c r="M879" s="111"/>
      <c r="N879" s="111"/>
      <c r="O879" s="111"/>
      <c r="P879" s="111"/>
      <c r="Q879" s="111"/>
      <c r="R879" s="106"/>
      <c r="S879" s="106"/>
      <c r="T879" s="111"/>
      <c r="U879" s="111"/>
      <c r="V879" s="111"/>
      <c r="W879" s="111"/>
      <c r="X879" s="111"/>
      <c r="Y879" s="111"/>
      <c r="Z879" s="111"/>
      <c r="AA879" s="111"/>
      <c r="AB879" s="111"/>
      <c r="AC879" s="111"/>
      <c r="AD879" s="111"/>
      <c r="AE879" s="111"/>
      <c r="AF879" s="111"/>
      <c r="AG879" s="111"/>
      <c r="AH879" s="111"/>
      <c r="AI879" s="111"/>
      <c r="AJ879" s="111"/>
      <c r="AK879" s="111"/>
      <c r="AL879" s="111"/>
      <c r="AM879" s="111"/>
      <c r="AN879" s="111"/>
      <c r="AO879" s="111"/>
      <c r="AP879" s="111"/>
      <c r="AQ879" s="111"/>
      <c r="AR879" s="111"/>
      <c r="AS879" s="111"/>
      <c r="AT879" s="111"/>
      <c r="AU879" s="111"/>
      <c r="AV879" s="105"/>
      <c r="AW879" s="105"/>
      <c r="AX879" s="111"/>
    </row>
    <row r="880" spans="1:72">
      <c r="A880" s="102"/>
      <c r="B880" s="102"/>
      <c r="C880" s="103"/>
      <c r="D880" s="103"/>
      <c r="E880" s="102"/>
      <c r="F880" s="102"/>
      <c r="G880" s="102"/>
      <c r="H880" s="102"/>
      <c r="I880" s="102"/>
      <c r="J880" s="103"/>
      <c r="K880" s="111"/>
      <c r="L880" s="111"/>
      <c r="M880" s="111"/>
      <c r="N880" s="105"/>
      <c r="O880" s="105"/>
      <c r="P880" s="111"/>
      <c r="Q880" s="111"/>
      <c r="R880" s="106"/>
      <c r="S880" s="106"/>
      <c r="T880" s="111"/>
      <c r="U880" s="111"/>
      <c r="V880" s="111"/>
      <c r="W880" s="111"/>
      <c r="X880" s="111"/>
      <c r="Y880" s="111"/>
      <c r="Z880" s="111"/>
      <c r="AA880" s="111"/>
      <c r="AB880" s="111"/>
      <c r="AC880" s="111"/>
      <c r="AD880" s="111"/>
      <c r="AE880" s="111"/>
      <c r="AF880" s="111"/>
      <c r="AG880" s="111"/>
      <c r="AH880" s="111"/>
      <c r="AI880" s="111"/>
      <c r="AJ880" s="111"/>
      <c r="AK880" s="111"/>
      <c r="AL880" s="111"/>
      <c r="AM880" s="111"/>
      <c r="AN880" s="111"/>
      <c r="AO880" s="111"/>
      <c r="AP880" s="111"/>
      <c r="AQ880" s="111"/>
      <c r="AR880" s="111"/>
      <c r="AS880" s="111"/>
      <c r="AT880" s="111"/>
      <c r="AU880" s="111"/>
      <c r="AV880" s="112"/>
      <c r="AW880" s="105"/>
      <c r="AX880" s="111"/>
      <c r="BA880" s="98"/>
      <c r="BB880" s="98"/>
      <c r="BC880" s="98"/>
      <c r="BD880" s="98"/>
      <c r="BE880" s="98"/>
      <c r="BF880" s="98"/>
      <c r="BG880" s="98"/>
      <c r="BH880" s="98"/>
      <c r="BI880" s="98"/>
      <c r="BJ880" s="98"/>
      <c r="BK880" s="98"/>
      <c r="BL880" s="98"/>
      <c r="BM880" s="98"/>
      <c r="BN880" s="98"/>
      <c r="BO880" s="98"/>
      <c r="BS880" s="98"/>
      <c r="BT880" s="98"/>
    </row>
    <row r="881" spans="1:72">
      <c r="A881" s="102"/>
      <c r="B881" s="102"/>
      <c r="C881" s="103"/>
      <c r="D881" s="103"/>
      <c r="E881" s="102"/>
      <c r="F881" s="102"/>
      <c r="G881" s="102"/>
      <c r="H881" s="102"/>
      <c r="I881" s="102"/>
      <c r="J881" s="103"/>
      <c r="K881" s="111"/>
      <c r="L881" s="111"/>
      <c r="M881" s="111"/>
      <c r="N881" s="105"/>
      <c r="O881" s="111"/>
      <c r="P881" s="111"/>
      <c r="Q881" s="111"/>
      <c r="R881" s="106"/>
      <c r="S881" s="105"/>
      <c r="T881" s="111"/>
      <c r="U881" s="111"/>
      <c r="V881" s="111"/>
      <c r="W881" s="111"/>
      <c r="X881" s="111"/>
      <c r="Y881" s="111"/>
      <c r="Z881" s="111"/>
      <c r="AA881" s="111"/>
      <c r="AB881" s="111"/>
      <c r="AC881" s="111"/>
      <c r="AD881" s="111"/>
      <c r="AE881" s="111"/>
      <c r="AF881" s="111"/>
      <c r="AG881" s="111"/>
      <c r="AH881" s="111"/>
      <c r="AI881" s="111"/>
      <c r="AJ881" s="111"/>
      <c r="AK881" s="111"/>
      <c r="AL881" s="111"/>
      <c r="AM881" s="111"/>
      <c r="AN881" s="111"/>
      <c r="AO881" s="111"/>
      <c r="AP881" s="111"/>
      <c r="AQ881" s="111"/>
      <c r="AR881" s="111"/>
      <c r="AS881" s="111"/>
      <c r="AT881" s="111"/>
      <c r="AU881" s="111"/>
      <c r="AV881" s="112"/>
      <c r="AW881" s="105"/>
      <c r="AX881" s="111"/>
      <c r="AY881" s="98"/>
      <c r="AZ881" s="98"/>
      <c r="BS881" s="98"/>
      <c r="BT881" s="98"/>
    </row>
    <row r="882" spans="1:72">
      <c r="A882" s="102"/>
      <c r="B882" s="102"/>
      <c r="C882" s="103"/>
      <c r="D882" s="103"/>
      <c r="E882" s="102"/>
      <c r="F882" s="102"/>
      <c r="G882" s="102"/>
      <c r="H882" s="102"/>
      <c r="I882" s="102"/>
      <c r="J882" s="103"/>
      <c r="K882" s="111"/>
      <c r="L882" s="111"/>
      <c r="M882" s="111"/>
      <c r="N882" s="111"/>
      <c r="O882" s="111"/>
      <c r="P882" s="111"/>
      <c r="Q882" s="111"/>
      <c r="R882" s="105"/>
      <c r="S882" s="105"/>
      <c r="T882" s="111"/>
      <c r="U882" s="111"/>
      <c r="V882" s="111"/>
      <c r="W882" s="111"/>
      <c r="X882" s="111"/>
      <c r="Y882" s="111"/>
      <c r="Z882" s="111"/>
      <c r="AA882" s="111"/>
      <c r="AB882" s="111"/>
      <c r="AC882" s="111"/>
      <c r="AD882" s="111"/>
      <c r="AE882" s="111"/>
      <c r="AF882" s="111"/>
      <c r="AG882" s="111"/>
      <c r="AH882" s="111"/>
      <c r="AI882" s="111"/>
      <c r="AJ882" s="111"/>
      <c r="AK882" s="111"/>
      <c r="AL882" s="111"/>
      <c r="AM882" s="111"/>
      <c r="AN882" s="111"/>
      <c r="AO882" s="111"/>
      <c r="AP882" s="111"/>
      <c r="AQ882" s="111"/>
      <c r="AR882" s="111"/>
      <c r="AS882" s="111"/>
      <c r="AT882" s="111"/>
      <c r="AU882" s="111"/>
      <c r="AV882" s="112"/>
      <c r="AW882" s="105"/>
      <c r="AX882" s="111"/>
      <c r="BS882" s="98"/>
      <c r="BT882" s="98"/>
    </row>
    <row r="883" spans="1:72">
      <c r="A883" s="102"/>
      <c r="B883" s="102"/>
      <c r="C883" s="103"/>
      <c r="D883" s="103"/>
      <c r="E883" s="102"/>
      <c r="F883" s="102"/>
      <c r="G883" s="102"/>
      <c r="H883" s="102"/>
      <c r="I883" s="102"/>
      <c r="J883" s="103"/>
      <c r="K883" s="111"/>
      <c r="L883" s="111"/>
      <c r="M883" s="111"/>
      <c r="N883" s="105"/>
      <c r="O883" s="105"/>
      <c r="P883" s="105"/>
      <c r="Q883" s="105"/>
      <c r="R883" s="105"/>
      <c r="S883" s="105"/>
      <c r="T883" s="105"/>
      <c r="U883" s="105"/>
      <c r="V883" s="105"/>
      <c r="W883" s="105"/>
      <c r="X883" s="105"/>
      <c r="Y883" s="105"/>
      <c r="Z883" s="105"/>
      <c r="AA883" s="105"/>
      <c r="AB883" s="105"/>
      <c r="AC883" s="105"/>
      <c r="AD883" s="105"/>
      <c r="AE883" s="105"/>
      <c r="AF883" s="105"/>
      <c r="AG883" s="105"/>
      <c r="AH883" s="105"/>
      <c r="AI883" s="105"/>
      <c r="AJ883" s="105"/>
      <c r="AK883" s="105"/>
      <c r="AL883" s="111"/>
      <c r="AM883" s="111"/>
      <c r="AN883" s="111"/>
      <c r="AO883" s="111"/>
      <c r="AP883" s="111"/>
      <c r="AQ883" s="111"/>
      <c r="AR883" s="111"/>
      <c r="AS883" s="111"/>
      <c r="AT883" s="111"/>
      <c r="AU883" s="111"/>
      <c r="AV883" s="112"/>
      <c r="AW883" s="105"/>
      <c r="AX883" s="111"/>
      <c r="BS883" s="98"/>
      <c r="BT883" s="98"/>
    </row>
    <row r="884" spans="1:72">
      <c r="A884" s="102"/>
      <c r="B884" s="102"/>
      <c r="C884" s="103"/>
      <c r="D884" s="103"/>
      <c r="E884" s="102"/>
      <c r="F884" s="102"/>
      <c r="G884" s="102"/>
      <c r="H884" s="102"/>
      <c r="I884" s="102"/>
      <c r="J884" s="103"/>
      <c r="K884" s="111"/>
      <c r="L884" s="111"/>
      <c r="M884" s="111"/>
      <c r="N884" s="111"/>
      <c r="O884" s="111"/>
      <c r="P884" s="111"/>
      <c r="Q884" s="111"/>
      <c r="R884" s="105"/>
      <c r="S884" s="105"/>
      <c r="T884" s="111"/>
      <c r="U884" s="111"/>
      <c r="V884" s="111"/>
      <c r="W884" s="111"/>
      <c r="X884" s="111"/>
      <c r="Y884" s="111"/>
      <c r="Z884" s="111"/>
      <c r="AA884" s="111"/>
      <c r="AB884" s="111"/>
      <c r="AC884" s="111"/>
      <c r="AD884" s="111"/>
      <c r="AE884" s="111"/>
      <c r="AF884" s="111"/>
      <c r="AG884" s="111"/>
      <c r="AH884" s="111"/>
      <c r="AI884" s="111"/>
      <c r="AJ884" s="111"/>
      <c r="AK884" s="111"/>
      <c r="AL884" s="111"/>
      <c r="AM884" s="111"/>
      <c r="AN884" s="111"/>
      <c r="AO884" s="111"/>
      <c r="AP884" s="111"/>
      <c r="AQ884" s="111"/>
      <c r="AR884" s="111"/>
      <c r="AS884" s="111"/>
      <c r="AT884" s="111"/>
      <c r="AU884" s="111"/>
      <c r="AV884" s="105"/>
      <c r="AW884" s="105"/>
      <c r="AX884" s="111"/>
      <c r="BA884" s="98"/>
      <c r="BB884" s="98"/>
      <c r="BF884" s="98"/>
      <c r="BG884" s="98"/>
      <c r="BH884" s="98"/>
      <c r="BI884" s="98"/>
      <c r="BJ884" s="98"/>
      <c r="BK884" s="98"/>
      <c r="BL884" s="98"/>
      <c r="BM884" s="98"/>
      <c r="BN884" s="98"/>
      <c r="BO884" s="98"/>
      <c r="BS884" s="98"/>
      <c r="BT884" s="98"/>
    </row>
    <row r="885" spans="1:72">
      <c r="A885" s="102"/>
      <c r="B885" s="102"/>
      <c r="C885" s="103"/>
      <c r="D885" s="103"/>
      <c r="E885" s="102"/>
      <c r="F885" s="102"/>
      <c r="G885" s="102"/>
      <c r="H885" s="102"/>
      <c r="I885" s="102"/>
      <c r="J885" s="103"/>
      <c r="K885" s="111"/>
      <c r="L885" s="111"/>
      <c r="M885" s="111"/>
      <c r="N885" s="111"/>
      <c r="O885" s="111"/>
      <c r="P885" s="111"/>
      <c r="Q885" s="111"/>
      <c r="R885" s="106"/>
      <c r="S885" s="105"/>
      <c r="T885" s="111"/>
      <c r="U885" s="111"/>
      <c r="V885" s="111"/>
      <c r="W885" s="111"/>
      <c r="X885" s="111"/>
      <c r="Y885" s="111"/>
      <c r="Z885" s="111"/>
      <c r="AA885" s="111"/>
      <c r="AB885" s="111"/>
      <c r="AC885" s="111"/>
      <c r="AD885" s="111"/>
      <c r="AE885" s="111"/>
      <c r="AF885" s="111"/>
      <c r="AG885" s="111"/>
      <c r="AH885" s="111"/>
      <c r="AI885" s="111"/>
      <c r="AJ885" s="111"/>
      <c r="AK885" s="111"/>
      <c r="AL885" s="111"/>
      <c r="AM885" s="111"/>
      <c r="AN885" s="111"/>
      <c r="AO885" s="111"/>
      <c r="AP885" s="111"/>
      <c r="AQ885" s="111"/>
      <c r="AR885" s="111"/>
      <c r="AS885" s="111"/>
      <c r="AT885" s="111"/>
      <c r="AU885" s="111"/>
      <c r="AV885" s="105"/>
      <c r="AW885" s="105"/>
      <c r="AX885" s="111"/>
      <c r="BS885" s="98"/>
      <c r="BT885" s="98"/>
    </row>
    <row r="886" spans="1:72">
      <c r="A886" s="102"/>
      <c r="B886" s="102"/>
      <c r="C886" s="103"/>
      <c r="D886" s="103"/>
      <c r="E886" s="102"/>
      <c r="F886" s="102"/>
      <c r="G886" s="102"/>
      <c r="H886" s="102"/>
      <c r="I886" s="102"/>
      <c r="J886" s="103"/>
      <c r="K886" s="111"/>
      <c r="L886" s="111"/>
      <c r="M886" s="111"/>
      <c r="N886" s="111"/>
      <c r="O886" s="111"/>
      <c r="P886" s="111"/>
      <c r="Q886" s="111"/>
      <c r="R886" s="105"/>
      <c r="S886" s="105"/>
      <c r="T886" s="111"/>
      <c r="U886" s="111"/>
      <c r="V886" s="111"/>
      <c r="W886" s="111"/>
      <c r="X886" s="111"/>
      <c r="Y886" s="111"/>
      <c r="Z886" s="111"/>
      <c r="AA886" s="111"/>
      <c r="AB886" s="111"/>
      <c r="AC886" s="111"/>
      <c r="AD886" s="111"/>
      <c r="AE886" s="111"/>
      <c r="AF886" s="111"/>
      <c r="AG886" s="111"/>
      <c r="AH886" s="111"/>
      <c r="AI886" s="111"/>
      <c r="AJ886" s="111"/>
      <c r="AK886" s="111"/>
      <c r="AL886" s="111"/>
      <c r="AM886" s="111"/>
      <c r="AN886" s="111"/>
      <c r="AO886" s="111"/>
      <c r="AP886" s="111"/>
      <c r="AQ886" s="111"/>
      <c r="AR886" s="111"/>
      <c r="AS886" s="111"/>
      <c r="AT886" s="111"/>
      <c r="AU886" s="111"/>
      <c r="AV886" s="105"/>
      <c r="AW886" s="105"/>
      <c r="AX886" s="111"/>
      <c r="AY886" s="98"/>
      <c r="AZ886" s="98"/>
      <c r="BS886" s="98"/>
      <c r="BT886" s="98"/>
    </row>
    <row r="887" spans="1:72">
      <c r="A887" s="102"/>
      <c r="B887" s="102"/>
      <c r="C887" s="103"/>
      <c r="D887" s="103"/>
      <c r="E887" s="102"/>
      <c r="F887" s="102"/>
      <c r="G887" s="102"/>
      <c r="H887" s="102"/>
      <c r="I887" s="102"/>
      <c r="J887" s="103"/>
      <c r="K887" s="111"/>
      <c r="L887" s="111"/>
      <c r="M887" s="111"/>
      <c r="N887" s="111"/>
      <c r="O887" s="111"/>
      <c r="P887" s="111"/>
      <c r="Q887" s="111"/>
      <c r="R887" s="105"/>
      <c r="S887" s="105"/>
      <c r="T887" s="111"/>
      <c r="U887" s="111"/>
      <c r="V887" s="111"/>
      <c r="W887" s="111"/>
      <c r="X887" s="111"/>
      <c r="Y887" s="111"/>
      <c r="Z887" s="111"/>
      <c r="AA887" s="111"/>
      <c r="AB887" s="111"/>
      <c r="AC887" s="111"/>
      <c r="AD887" s="111"/>
      <c r="AE887" s="111"/>
      <c r="AF887" s="111"/>
      <c r="AG887" s="111"/>
      <c r="AH887" s="111"/>
      <c r="AI887" s="111"/>
      <c r="AJ887" s="111"/>
      <c r="AK887" s="111"/>
      <c r="AL887" s="111"/>
      <c r="AM887" s="111"/>
      <c r="AN887" s="111"/>
      <c r="AO887" s="111"/>
      <c r="AP887" s="111"/>
      <c r="AQ887" s="111"/>
      <c r="AR887" s="111"/>
      <c r="AS887" s="111"/>
      <c r="AT887" s="111"/>
      <c r="AU887" s="111"/>
      <c r="AV887" s="112"/>
      <c r="AW887" s="105"/>
      <c r="AX887" s="111"/>
      <c r="AY887" s="98"/>
      <c r="AZ887" s="98"/>
      <c r="BS887" s="98"/>
      <c r="BT887" s="98"/>
    </row>
    <row r="888" spans="1:72">
      <c r="A888" s="102"/>
      <c r="B888" s="102"/>
      <c r="C888" s="103"/>
      <c r="D888" s="103"/>
      <c r="E888" s="102"/>
      <c r="F888" s="102"/>
      <c r="G888" s="102"/>
      <c r="H888" s="102"/>
      <c r="I888" s="102"/>
      <c r="J888" s="103"/>
      <c r="K888" s="111"/>
      <c r="L888" s="111"/>
      <c r="M888" s="111"/>
      <c r="N888" s="105"/>
      <c r="O888" s="105"/>
      <c r="P888" s="105"/>
      <c r="Q888" s="105"/>
      <c r="R888" s="105"/>
      <c r="S888" s="105"/>
      <c r="T888" s="105"/>
      <c r="U888" s="105"/>
      <c r="V888" s="105"/>
      <c r="W888" s="105"/>
      <c r="X888" s="105"/>
      <c r="Y888" s="105"/>
      <c r="Z888" s="105"/>
      <c r="AA888" s="105"/>
      <c r="AB888" s="105"/>
      <c r="AC888" s="105"/>
      <c r="AD888" s="105"/>
      <c r="AE888" s="105"/>
      <c r="AF888" s="105"/>
      <c r="AG888" s="105"/>
      <c r="AH888" s="105"/>
      <c r="AI888" s="105"/>
      <c r="AJ888" s="105"/>
      <c r="AK888" s="105"/>
      <c r="AL888" s="111"/>
      <c r="AM888" s="111"/>
      <c r="AN888" s="111"/>
      <c r="AO888" s="111"/>
      <c r="AP888" s="111"/>
      <c r="AQ888" s="111"/>
      <c r="AR888" s="111"/>
      <c r="AS888" s="111"/>
      <c r="AT888" s="111"/>
      <c r="AU888" s="111"/>
      <c r="AV888" s="105"/>
      <c r="AW888" s="105"/>
      <c r="AX888" s="111"/>
      <c r="BS888" s="98"/>
      <c r="BT888" s="98"/>
    </row>
    <row r="889" spans="1:72">
      <c r="A889" s="102"/>
      <c r="B889" s="102"/>
      <c r="C889" s="103"/>
      <c r="D889" s="103"/>
      <c r="E889" s="102"/>
      <c r="F889" s="102"/>
      <c r="G889" s="102"/>
      <c r="H889" s="102"/>
      <c r="I889" s="102"/>
      <c r="J889" s="103"/>
      <c r="K889" s="111"/>
      <c r="L889" s="111"/>
      <c r="M889" s="111"/>
      <c r="N889" s="105"/>
      <c r="O889" s="105"/>
      <c r="P889" s="105"/>
      <c r="Q889" s="111"/>
      <c r="R889" s="106"/>
      <c r="S889" s="105"/>
      <c r="T889" s="111"/>
      <c r="U889" s="111"/>
      <c r="V889" s="111"/>
      <c r="W889" s="105"/>
      <c r="X889" s="111"/>
      <c r="Y889" s="111"/>
      <c r="Z889" s="111"/>
      <c r="AA889" s="111"/>
      <c r="AB889" s="111"/>
      <c r="AC889" s="111"/>
      <c r="AD889" s="105"/>
      <c r="AE889" s="111"/>
      <c r="AF889" s="111"/>
      <c r="AG889" s="111"/>
      <c r="AH889" s="111"/>
      <c r="AI889" s="111"/>
      <c r="AJ889" s="111"/>
      <c r="AK889" s="111"/>
      <c r="AL889" s="111"/>
      <c r="AM889" s="111"/>
      <c r="AN889" s="111"/>
      <c r="AO889" s="111"/>
      <c r="AP889" s="111"/>
      <c r="AQ889" s="111"/>
      <c r="AR889" s="111"/>
      <c r="AS889" s="111"/>
      <c r="AT889" s="111"/>
      <c r="AU889" s="111"/>
      <c r="AV889" s="105"/>
      <c r="AW889" s="105"/>
      <c r="AX889" s="111"/>
      <c r="BA889" s="98"/>
      <c r="BB889" s="98"/>
      <c r="BC889" s="98"/>
      <c r="BD889" s="98"/>
      <c r="BE889" s="98"/>
      <c r="BF889" s="98"/>
      <c r="BG889" s="98"/>
      <c r="BH889" s="98"/>
      <c r="BI889" s="98"/>
      <c r="BJ889" s="98"/>
      <c r="BK889" s="98"/>
      <c r="BL889" s="98"/>
      <c r="BM889" s="98"/>
      <c r="BN889" s="98"/>
      <c r="BO889" s="98"/>
      <c r="BS889" s="98"/>
      <c r="BT889" s="98"/>
    </row>
    <row r="890" spans="1:72">
      <c r="A890" s="102"/>
      <c r="B890" s="102"/>
      <c r="C890" s="103"/>
      <c r="D890" s="103"/>
      <c r="E890" s="102"/>
      <c r="F890" s="102"/>
      <c r="G890" s="102"/>
      <c r="H890" s="102"/>
      <c r="I890" s="102"/>
      <c r="J890" s="103"/>
      <c r="K890" s="111"/>
      <c r="L890" s="111"/>
      <c r="M890" s="111"/>
      <c r="N890" s="111"/>
      <c r="O890" s="111"/>
      <c r="P890" s="111"/>
      <c r="Q890" s="111"/>
      <c r="R890" s="105"/>
      <c r="S890" s="105"/>
      <c r="T890" s="111"/>
      <c r="U890" s="111"/>
      <c r="V890" s="111"/>
      <c r="W890" s="111"/>
      <c r="X890" s="111"/>
      <c r="Y890" s="111"/>
      <c r="Z890" s="111"/>
      <c r="AA890" s="111"/>
      <c r="AB890" s="111"/>
      <c r="AC890" s="111"/>
      <c r="AD890" s="111"/>
      <c r="AE890" s="111"/>
      <c r="AF890" s="111"/>
      <c r="AG890" s="111"/>
      <c r="AH890" s="111"/>
      <c r="AI890" s="111"/>
      <c r="AJ890" s="111"/>
      <c r="AK890" s="111"/>
      <c r="AL890" s="111"/>
      <c r="AM890" s="111"/>
      <c r="AN890" s="111"/>
      <c r="AO890" s="111"/>
      <c r="AP890" s="111"/>
      <c r="AQ890" s="111"/>
      <c r="AR890" s="111"/>
      <c r="AS890" s="111"/>
      <c r="AT890" s="111"/>
      <c r="AU890" s="111"/>
      <c r="AV890" s="112"/>
      <c r="AW890" s="105"/>
      <c r="AX890" s="111"/>
      <c r="BS890" s="98"/>
      <c r="BT890" s="98"/>
    </row>
    <row r="891" spans="1:72">
      <c r="A891" s="102"/>
      <c r="B891" s="102"/>
      <c r="C891" s="103"/>
      <c r="D891" s="103"/>
      <c r="E891" s="102"/>
      <c r="F891" s="102"/>
      <c r="G891" s="102"/>
      <c r="H891" s="102"/>
      <c r="I891" s="102"/>
      <c r="J891" s="103"/>
      <c r="K891" s="111"/>
      <c r="L891" s="111"/>
      <c r="M891" s="111"/>
      <c r="N891" s="111"/>
      <c r="O891" s="111"/>
      <c r="P891" s="111"/>
      <c r="Q891" s="111"/>
      <c r="R891" s="106"/>
      <c r="S891" s="105"/>
      <c r="T891" s="111"/>
      <c r="U891" s="111"/>
      <c r="V891" s="111"/>
      <c r="W891" s="111"/>
      <c r="X891" s="111"/>
      <c r="Y891" s="111"/>
      <c r="Z891" s="111"/>
      <c r="AA891" s="111"/>
      <c r="AB891" s="111"/>
      <c r="AC891" s="111"/>
      <c r="AD891" s="111"/>
      <c r="AE891" s="111"/>
      <c r="AF891" s="111"/>
      <c r="AG891" s="111"/>
      <c r="AH891" s="111"/>
      <c r="AI891" s="111"/>
      <c r="AJ891" s="111"/>
      <c r="AK891" s="111"/>
      <c r="AL891" s="111"/>
      <c r="AM891" s="111"/>
      <c r="AN891" s="111"/>
      <c r="AO891" s="111"/>
      <c r="AP891" s="111"/>
      <c r="AQ891" s="111"/>
      <c r="AR891" s="111"/>
      <c r="AS891" s="111"/>
      <c r="AT891" s="111"/>
      <c r="AU891" s="111"/>
      <c r="AV891" s="105"/>
      <c r="AW891" s="105"/>
      <c r="AX891" s="111"/>
      <c r="BA891" s="98"/>
      <c r="BB891" s="98"/>
      <c r="BC891" s="98"/>
      <c r="BD891" s="98"/>
      <c r="BF891" s="98"/>
      <c r="BG891" s="98"/>
      <c r="BH891" s="98"/>
      <c r="BI891" s="98"/>
      <c r="BJ891" s="98"/>
      <c r="BK891" s="98"/>
      <c r="BL891" s="98"/>
      <c r="BM891" s="98"/>
      <c r="BN891" s="98"/>
      <c r="BO891" s="98"/>
      <c r="BS891" s="98"/>
      <c r="BT891" s="98"/>
    </row>
    <row r="892" spans="1:72">
      <c r="A892" s="102"/>
      <c r="B892" s="102"/>
      <c r="C892" s="103"/>
      <c r="D892" s="103"/>
      <c r="E892" s="102"/>
      <c r="F892" s="102"/>
      <c r="G892" s="102"/>
      <c r="H892" s="102"/>
      <c r="I892" s="102"/>
      <c r="J892" s="103"/>
      <c r="K892" s="111"/>
      <c r="L892" s="111"/>
      <c r="M892" s="111"/>
      <c r="N892" s="105"/>
      <c r="O892" s="105"/>
      <c r="P892" s="111"/>
      <c r="Q892" s="111"/>
      <c r="R892" s="106"/>
      <c r="S892" s="105"/>
      <c r="T892" s="111"/>
      <c r="U892" s="111"/>
      <c r="V892" s="111"/>
      <c r="W892" s="111"/>
      <c r="X892" s="111"/>
      <c r="Y892" s="111"/>
      <c r="Z892" s="111"/>
      <c r="AA892" s="111"/>
      <c r="AB892" s="111"/>
      <c r="AC892" s="111"/>
      <c r="AD892" s="111"/>
      <c r="AE892" s="111"/>
      <c r="AF892" s="111"/>
      <c r="AG892" s="111"/>
      <c r="AH892" s="111"/>
      <c r="AI892" s="111"/>
      <c r="AJ892" s="111"/>
      <c r="AK892" s="111"/>
      <c r="AL892" s="111"/>
      <c r="AM892" s="111"/>
      <c r="AN892" s="111"/>
      <c r="AO892" s="111"/>
      <c r="AP892" s="111"/>
      <c r="AQ892" s="111"/>
      <c r="AR892" s="111"/>
      <c r="AS892" s="111"/>
      <c r="AT892" s="111"/>
      <c r="AU892" s="111"/>
      <c r="AV892" s="112"/>
      <c r="AW892" s="105"/>
      <c r="AX892" s="111"/>
      <c r="BA892" s="98"/>
      <c r="BB892" s="98"/>
      <c r="BC892" s="98"/>
      <c r="BD892" s="98"/>
      <c r="BE892" s="98"/>
      <c r="BF892" s="98"/>
      <c r="BG892" s="98"/>
      <c r="BH892" s="98"/>
      <c r="BI892" s="98"/>
      <c r="BJ892" s="98"/>
      <c r="BK892" s="98"/>
      <c r="BL892" s="98"/>
      <c r="BM892" s="98"/>
      <c r="BN892" s="98"/>
      <c r="BO892" s="98"/>
      <c r="BS892" s="98"/>
      <c r="BT892" s="98"/>
    </row>
    <row r="893" spans="1:72">
      <c r="A893" s="102"/>
      <c r="B893" s="102"/>
      <c r="C893" s="103"/>
      <c r="D893" s="103"/>
      <c r="E893" s="102"/>
      <c r="F893" s="102"/>
      <c r="G893" s="102"/>
      <c r="H893" s="102"/>
      <c r="I893" s="102"/>
      <c r="J893" s="103"/>
      <c r="K893" s="111"/>
      <c r="L893" s="111"/>
      <c r="M893" s="111"/>
      <c r="N893" s="111"/>
      <c r="O893" s="111"/>
      <c r="P893" s="111"/>
      <c r="Q893" s="111"/>
      <c r="R893" s="105"/>
      <c r="S893" s="105"/>
      <c r="T893" s="111"/>
      <c r="U893" s="111"/>
      <c r="V893" s="111"/>
      <c r="W893" s="111"/>
      <c r="X893" s="111"/>
      <c r="Y893" s="111"/>
      <c r="Z893" s="111"/>
      <c r="AA893" s="111"/>
      <c r="AB893" s="111"/>
      <c r="AC893" s="111"/>
      <c r="AD893" s="111"/>
      <c r="AE893" s="111"/>
      <c r="AF893" s="111"/>
      <c r="AG893" s="111"/>
      <c r="AH893" s="111"/>
      <c r="AI893" s="111"/>
      <c r="AJ893" s="111"/>
      <c r="AK893" s="111"/>
      <c r="AL893" s="111"/>
      <c r="AM893" s="111"/>
      <c r="AN893" s="111"/>
      <c r="AO893" s="111"/>
      <c r="AP893" s="111"/>
      <c r="AQ893" s="111"/>
      <c r="AR893" s="111"/>
      <c r="AS893" s="111"/>
      <c r="AT893" s="111"/>
      <c r="AU893" s="111"/>
      <c r="AV893" s="112"/>
      <c r="AW893" s="105"/>
      <c r="AX893" s="111"/>
      <c r="BS893" s="98"/>
      <c r="BT893" s="98"/>
    </row>
    <row r="894" spans="1:72">
      <c r="A894" s="102"/>
      <c r="B894" s="102"/>
      <c r="C894" s="103"/>
      <c r="D894" s="103"/>
      <c r="E894" s="102"/>
      <c r="F894" s="102"/>
      <c r="G894" s="102"/>
      <c r="H894" s="102"/>
      <c r="I894" s="102"/>
      <c r="J894" s="103"/>
      <c r="K894" s="111"/>
      <c r="L894" s="111"/>
      <c r="M894" s="111"/>
      <c r="N894" s="111"/>
      <c r="O894" s="111"/>
      <c r="P894" s="111"/>
      <c r="Q894" s="111"/>
      <c r="R894" s="106"/>
      <c r="S894" s="105"/>
      <c r="T894" s="111"/>
      <c r="U894" s="111"/>
      <c r="V894" s="111"/>
      <c r="W894" s="111"/>
      <c r="X894" s="111"/>
      <c r="Y894" s="111"/>
      <c r="Z894" s="111"/>
      <c r="AA894" s="111"/>
      <c r="AB894" s="111"/>
      <c r="AC894" s="111"/>
      <c r="AD894" s="111"/>
      <c r="AE894" s="111"/>
      <c r="AF894" s="111"/>
      <c r="AG894" s="111"/>
      <c r="AH894" s="111"/>
      <c r="AI894" s="111"/>
      <c r="AJ894" s="111"/>
      <c r="AK894" s="111"/>
      <c r="AL894" s="111"/>
      <c r="AM894" s="111"/>
      <c r="AN894" s="111"/>
      <c r="AO894" s="111"/>
      <c r="AP894" s="111"/>
      <c r="AQ894" s="111"/>
      <c r="AR894" s="111"/>
      <c r="AS894" s="111"/>
      <c r="AT894" s="111"/>
      <c r="AU894" s="111"/>
      <c r="AV894" s="105"/>
      <c r="AW894" s="105"/>
      <c r="AX894" s="111"/>
    </row>
    <row r="895" spans="1:72">
      <c r="A895" s="102"/>
      <c r="B895" s="102"/>
      <c r="C895" s="103"/>
      <c r="D895" s="103"/>
      <c r="E895" s="102"/>
      <c r="F895" s="102"/>
      <c r="G895" s="102"/>
      <c r="H895" s="102"/>
      <c r="I895" s="102"/>
      <c r="J895" s="103"/>
      <c r="K895" s="111"/>
      <c r="L895" s="111"/>
      <c r="M895" s="111"/>
      <c r="N895" s="111"/>
      <c r="O895" s="111"/>
      <c r="P895" s="111"/>
      <c r="Q895" s="111"/>
      <c r="R895" s="106"/>
      <c r="S895" s="105"/>
      <c r="T895" s="111"/>
      <c r="U895" s="111"/>
      <c r="V895" s="111"/>
      <c r="W895" s="111"/>
      <c r="X895" s="111"/>
      <c r="Y895" s="111"/>
      <c r="Z895" s="111"/>
      <c r="AA895" s="111"/>
      <c r="AB895" s="111"/>
      <c r="AC895" s="111"/>
      <c r="AD895" s="111"/>
      <c r="AE895" s="111"/>
      <c r="AF895" s="111"/>
      <c r="AG895" s="111"/>
      <c r="AH895" s="111"/>
      <c r="AI895" s="111"/>
      <c r="AJ895" s="111"/>
      <c r="AK895" s="111"/>
      <c r="AL895" s="111"/>
      <c r="AM895" s="111"/>
      <c r="AN895" s="111"/>
      <c r="AO895" s="111"/>
      <c r="AP895" s="111"/>
      <c r="AQ895" s="111"/>
      <c r="AR895" s="111"/>
      <c r="AS895" s="111"/>
      <c r="AT895" s="111"/>
      <c r="AU895" s="111"/>
      <c r="AV895" s="112"/>
      <c r="AW895" s="105"/>
      <c r="AX895" s="111"/>
      <c r="AZ895" s="98"/>
    </row>
    <row r="896" spans="1:72">
      <c r="A896" s="102"/>
      <c r="B896" s="102"/>
      <c r="C896" s="103"/>
      <c r="D896" s="103"/>
      <c r="E896" s="102"/>
      <c r="F896" s="102"/>
      <c r="G896" s="102"/>
      <c r="H896" s="102"/>
      <c r="I896" s="102"/>
      <c r="J896" s="103"/>
      <c r="K896" s="111"/>
      <c r="L896" s="111"/>
      <c r="M896" s="111"/>
      <c r="N896" s="111"/>
      <c r="O896" s="111"/>
      <c r="P896" s="111"/>
      <c r="Q896" s="111"/>
      <c r="R896" s="106"/>
      <c r="S896" s="106"/>
      <c r="T896" s="111"/>
      <c r="U896" s="111"/>
      <c r="V896" s="111"/>
      <c r="W896" s="111"/>
      <c r="X896" s="111"/>
      <c r="Y896" s="111"/>
      <c r="Z896" s="111"/>
      <c r="AA896" s="111"/>
      <c r="AB896" s="111"/>
      <c r="AC896" s="111"/>
      <c r="AD896" s="111"/>
      <c r="AE896" s="111"/>
      <c r="AF896" s="111"/>
      <c r="AG896" s="111"/>
      <c r="AH896" s="111"/>
      <c r="AI896" s="111"/>
      <c r="AJ896" s="111"/>
      <c r="AK896" s="111"/>
      <c r="AL896" s="111"/>
      <c r="AM896" s="111"/>
      <c r="AN896" s="111"/>
      <c r="AO896" s="111"/>
      <c r="AP896" s="111"/>
      <c r="AQ896" s="111"/>
      <c r="AR896" s="111"/>
      <c r="AS896" s="111"/>
      <c r="AT896" s="111"/>
      <c r="AU896" s="111"/>
      <c r="AV896" s="105"/>
      <c r="AW896" s="105"/>
      <c r="AX896" s="111"/>
    </row>
    <row r="897" spans="1:72">
      <c r="A897" s="102"/>
      <c r="B897" s="102"/>
      <c r="C897" s="103"/>
      <c r="D897" s="103"/>
      <c r="E897" s="102"/>
      <c r="F897" s="102"/>
      <c r="G897" s="102"/>
      <c r="H897" s="102"/>
      <c r="I897" s="102"/>
      <c r="J897" s="103"/>
      <c r="K897" s="111"/>
      <c r="L897" s="111"/>
      <c r="M897" s="111"/>
      <c r="N897" s="105"/>
      <c r="O897" s="111"/>
      <c r="P897" s="111"/>
      <c r="Q897" s="111"/>
      <c r="R897" s="106"/>
      <c r="S897" s="105"/>
      <c r="T897" s="111"/>
      <c r="U897" s="111"/>
      <c r="V897" s="111"/>
      <c r="W897" s="111"/>
      <c r="X897" s="111"/>
      <c r="Y897" s="111"/>
      <c r="Z897" s="111"/>
      <c r="AA897" s="111"/>
      <c r="AB897" s="111"/>
      <c r="AC897" s="111"/>
      <c r="AD897" s="111"/>
      <c r="AE897" s="111"/>
      <c r="AF897" s="111"/>
      <c r="AG897" s="111"/>
      <c r="AH897" s="111"/>
      <c r="AI897" s="111"/>
      <c r="AJ897" s="111"/>
      <c r="AK897" s="111"/>
      <c r="AL897" s="111"/>
      <c r="AM897" s="111"/>
      <c r="AN897" s="105"/>
      <c r="AO897" s="105"/>
      <c r="AP897" s="105"/>
      <c r="AQ897" s="111"/>
      <c r="AR897" s="111"/>
      <c r="AS897" s="111"/>
      <c r="AT897" s="111"/>
      <c r="AU897" s="111"/>
      <c r="AV897" s="112"/>
      <c r="AW897" s="105"/>
      <c r="AX897" s="111"/>
      <c r="BS897" s="98"/>
      <c r="BT897" s="98"/>
    </row>
    <row r="898" spans="1:72">
      <c r="A898" s="102"/>
      <c r="B898" s="102"/>
      <c r="C898" s="103"/>
      <c r="D898" s="103"/>
      <c r="E898" s="102"/>
      <c r="F898" s="102"/>
      <c r="G898" s="102"/>
      <c r="H898" s="102"/>
      <c r="I898" s="102"/>
      <c r="J898" s="103"/>
      <c r="K898" s="111"/>
      <c r="L898" s="111"/>
      <c r="M898" s="111"/>
      <c r="N898" s="105"/>
      <c r="O898" s="105"/>
      <c r="P898" s="105"/>
      <c r="Q898" s="105"/>
      <c r="R898" s="105"/>
      <c r="S898" s="105"/>
      <c r="T898" s="105"/>
      <c r="U898" s="105"/>
      <c r="V898" s="105"/>
      <c r="W898" s="105"/>
      <c r="X898" s="105"/>
      <c r="Y898" s="105"/>
      <c r="Z898" s="105"/>
      <c r="AA898" s="105"/>
      <c r="AB898" s="105"/>
      <c r="AC898" s="105"/>
      <c r="AD898" s="105"/>
      <c r="AE898" s="105"/>
      <c r="AF898" s="105"/>
      <c r="AG898" s="105"/>
      <c r="AH898" s="105"/>
      <c r="AI898" s="105"/>
      <c r="AJ898" s="105"/>
      <c r="AK898" s="105"/>
      <c r="AL898" s="111"/>
      <c r="AM898" s="111"/>
      <c r="AN898" s="111"/>
      <c r="AO898" s="111"/>
      <c r="AP898" s="111"/>
      <c r="AQ898" s="111"/>
      <c r="AR898" s="111"/>
      <c r="AS898" s="111"/>
      <c r="AT898" s="111"/>
      <c r="AU898" s="111"/>
      <c r="AV898" s="105"/>
      <c r="AW898" s="105"/>
      <c r="AX898" s="111"/>
      <c r="AY898" s="98"/>
      <c r="AZ898" s="98"/>
      <c r="BS898" s="98"/>
      <c r="BT898" s="98"/>
    </row>
    <row r="899" spans="1:72">
      <c r="A899" s="102"/>
      <c r="B899" s="102"/>
      <c r="C899" s="103"/>
      <c r="D899" s="103"/>
      <c r="E899" s="102"/>
      <c r="F899" s="102"/>
      <c r="G899" s="102"/>
      <c r="H899" s="102"/>
      <c r="I899" s="102"/>
      <c r="J899" s="103"/>
      <c r="K899" s="111"/>
      <c r="L899" s="111"/>
      <c r="M899" s="111"/>
      <c r="N899" s="111"/>
      <c r="O899" s="111"/>
      <c r="P899" s="111"/>
      <c r="Q899" s="111"/>
      <c r="R899" s="106"/>
      <c r="S899" s="105"/>
      <c r="T899" s="111"/>
      <c r="U899" s="111"/>
      <c r="V899" s="111"/>
      <c r="W899" s="111"/>
      <c r="X899" s="111"/>
      <c r="Y899" s="111"/>
      <c r="Z899" s="111"/>
      <c r="AA899" s="111"/>
      <c r="AB899" s="111"/>
      <c r="AC899" s="111"/>
      <c r="AD899" s="111"/>
      <c r="AE899" s="111"/>
      <c r="AF899" s="111"/>
      <c r="AG899" s="111"/>
      <c r="AH899" s="111"/>
      <c r="AI899" s="111"/>
      <c r="AJ899" s="111"/>
      <c r="AK899" s="111"/>
      <c r="AL899" s="111"/>
      <c r="AM899" s="111"/>
      <c r="AN899" s="111"/>
      <c r="AO899" s="111"/>
      <c r="AP899" s="111"/>
      <c r="AQ899" s="111"/>
      <c r="AR899" s="111"/>
      <c r="AS899" s="111"/>
      <c r="AT899" s="111"/>
      <c r="AU899" s="111"/>
      <c r="AV899" s="105"/>
      <c r="AW899" s="105"/>
      <c r="AX899" s="111"/>
      <c r="BA899" s="98"/>
      <c r="BB899" s="98"/>
      <c r="BC899" s="98"/>
      <c r="BD899" s="98"/>
      <c r="BE899" s="98"/>
      <c r="BF899" s="98"/>
      <c r="BG899" s="98"/>
      <c r="BH899" s="98"/>
      <c r="BI899" s="98"/>
      <c r="BJ899" s="98"/>
      <c r="BK899" s="98"/>
      <c r="BL899" s="98"/>
      <c r="BM899" s="98"/>
      <c r="BN899" s="98"/>
      <c r="BO899" s="98"/>
      <c r="BS899" s="98"/>
      <c r="BT899" s="98"/>
    </row>
    <row r="900" spans="1:72">
      <c r="A900" s="102"/>
      <c r="B900" s="102"/>
      <c r="C900" s="103"/>
      <c r="D900" s="103"/>
      <c r="E900" s="102"/>
      <c r="F900" s="102"/>
      <c r="G900" s="102"/>
      <c r="H900" s="102"/>
      <c r="I900" s="102"/>
      <c r="J900" s="103"/>
      <c r="K900" s="111"/>
      <c r="L900" s="111"/>
      <c r="M900" s="111"/>
      <c r="N900" s="111"/>
      <c r="O900" s="111"/>
      <c r="P900" s="111"/>
      <c r="Q900" s="111"/>
      <c r="R900" s="106"/>
      <c r="S900" s="105"/>
      <c r="T900" s="111"/>
      <c r="U900" s="111"/>
      <c r="V900" s="111"/>
      <c r="W900" s="105"/>
      <c r="X900" s="111"/>
      <c r="Y900" s="111"/>
      <c r="Z900" s="111"/>
      <c r="AA900" s="111"/>
      <c r="AB900" s="111"/>
      <c r="AC900" s="111"/>
      <c r="AD900" s="105"/>
      <c r="AE900" s="111"/>
      <c r="AF900" s="111"/>
      <c r="AG900" s="111"/>
      <c r="AH900" s="111"/>
      <c r="AI900" s="111"/>
      <c r="AJ900" s="111"/>
      <c r="AK900" s="111"/>
      <c r="AL900" s="111"/>
      <c r="AM900" s="111"/>
      <c r="AN900" s="111"/>
      <c r="AO900" s="111"/>
      <c r="AP900" s="111"/>
      <c r="AQ900" s="111"/>
      <c r="AR900" s="111"/>
      <c r="AS900" s="111"/>
      <c r="AT900" s="111"/>
      <c r="AU900" s="111"/>
      <c r="AV900" s="112"/>
      <c r="AW900" s="105"/>
      <c r="AX900" s="111"/>
    </row>
    <row r="901" spans="1:72">
      <c r="A901" s="102"/>
      <c r="B901" s="102"/>
      <c r="C901" s="103"/>
      <c r="D901" s="103"/>
      <c r="E901" s="102"/>
      <c r="F901" s="102"/>
      <c r="G901" s="102"/>
      <c r="H901" s="102"/>
      <c r="I901" s="102"/>
      <c r="J901" s="103"/>
      <c r="K901" s="111"/>
      <c r="L901" s="111"/>
      <c r="M901" s="111"/>
      <c r="N901" s="105"/>
      <c r="O901" s="111"/>
      <c r="P901" s="111"/>
      <c r="Q901" s="111"/>
      <c r="R901" s="106"/>
      <c r="S901" s="105"/>
      <c r="T901" s="111"/>
      <c r="U901" s="111"/>
      <c r="V901" s="111"/>
      <c r="W901" s="111"/>
      <c r="X901" s="111"/>
      <c r="Y901" s="111"/>
      <c r="Z901" s="111"/>
      <c r="AA901" s="111"/>
      <c r="AB901" s="111"/>
      <c r="AC901" s="111"/>
      <c r="AD901" s="105"/>
      <c r="AE901" s="111"/>
      <c r="AF901" s="111"/>
      <c r="AG901" s="111"/>
      <c r="AH901" s="111"/>
      <c r="AI901" s="111"/>
      <c r="AJ901" s="111"/>
      <c r="AK901" s="111"/>
      <c r="AL901" s="111"/>
      <c r="AM901" s="111"/>
      <c r="AN901" s="111"/>
      <c r="AO901" s="111"/>
      <c r="AP901" s="111"/>
      <c r="AQ901" s="111"/>
      <c r="AR901" s="111"/>
      <c r="AS901" s="111"/>
      <c r="AT901" s="111"/>
      <c r="AU901" s="111"/>
      <c r="AV901" s="112"/>
      <c r="AW901" s="105"/>
      <c r="AX901" s="111"/>
      <c r="BS901" s="98"/>
      <c r="BT901" s="98"/>
    </row>
    <row r="902" spans="1:72">
      <c r="A902" s="102"/>
      <c r="B902" s="102"/>
      <c r="C902" s="103"/>
      <c r="D902" s="103"/>
      <c r="E902" s="102"/>
      <c r="F902" s="102"/>
      <c r="G902" s="102"/>
      <c r="H902" s="102"/>
      <c r="I902" s="102"/>
      <c r="J902" s="103"/>
      <c r="K902" s="111"/>
      <c r="L902" s="111"/>
      <c r="M902" s="111"/>
      <c r="N902" s="105"/>
      <c r="O902" s="105"/>
      <c r="P902" s="111"/>
      <c r="Q902" s="111"/>
      <c r="R902" s="105"/>
      <c r="S902" s="105"/>
      <c r="T902" s="111"/>
      <c r="U902" s="111"/>
      <c r="V902" s="111"/>
      <c r="W902" s="111"/>
      <c r="X902" s="111"/>
      <c r="Y902" s="111"/>
      <c r="Z902" s="111"/>
      <c r="AA902" s="111"/>
      <c r="AB902" s="111"/>
      <c r="AC902" s="111"/>
      <c r="AD902" s="111"/>
      <c r="AE902" s="111"/>
      <c r="AF902" s="111"/>
      <c r="AG902" s="111"/>
      <c r="AH902" s="111"/>
      <c r="AI902" s="111"/>
      <c r="AJ902" s="111"/>
      <c r="AK902" s="111"/>
      <c r="AL902" s="111"/>
      <c r="AM902" s="111"/>
      <c r="AN902" s="111"/>
      <c r="AO902" s="111"/>
      <c r="AP902" s="111"/>
      <c r="AQ902" s="111"/>
      <c r="AR902" s="111"/>
      <c r="AS902" s="111"/>
      <c r="AT902" s="111"/>
      <c r="AU902" s="111"/>
      <c r="AV902" s="112"/>
      <c r="AW902" s="105"/>
      <c r="AX902" s="111"/>
      <c r="BA902" s="98"/>
      <c r="BB902" s="98"/>
      <c r="BC902" s="98"/>
      <c r="BD902" s="98"/>
      <c r="BE902" s="98"/>
      <c r="BF902" s="98"/>
      <c r="BG902" s="98"/>
      <c r="BH902" s="98"/>
      <c r="BI902" s="98"/>
      <c r="BJ902" s="98"/>
      <c r="BK902" s="98"/>
      <c r="BL902" s="98"/>
      <c r="BM902" s="98"/>
      <c r="BN902" s="98"/>
      <c r="BO902" s="98"/>
      <c r="BS902" s="98"/>
      <c r="BT902" s="98"/>
    </row>
    <row r="903" spans="1:72">
      <c r="A903" s="102"/>
      <c r="B903" s="102"/>
      <c r="C903" s="103"/>
      <c r="D903" s="103"/>
      <c r="E903" s="102"/>
      <c r="F903" s="102"/>
      <c r="G903" s="102"/>
      <c r="H903" s="102"/>
      <c r="I903" s="102"/>
      <c r="J903" s="103"/>
      <c r="K903" s="111"/>
      <c r="L903" s="111"/>
      <c r="M903" s="111"/>
      <c r="N903" s="111"/>
      <c r="O903" s="111"/>
      <c r="P903" s="111"/>
      <c r="Q903" s="111"/>
      <c r="R903" s="106"/>
      <c r="S903" s="105"/>
      <c r="T903" s="111"/>
      <c r="U903" s="111"/>
      <c r="V903" s="111"/>
      <c r="W903" s="111"/>
      <c r="X903" s="111"/>
      <c r="Y903" s="111"/>
      <c r="Z903" s="111"/>
      <c r="AA903" s="111"/>
      <c r="AB903" s="111"/>
      <c r="AC903" s="111"/>
      <c r="AD903" s="111"/>
      <c r="AE903" s="111"/>
      <c r="AF903" s="111"/>
      <c r="AG903" s="111"/>
      <c r="AH903" s="111"/>
      <c r="AI903" s="111"/>
      <c r="AJ903" s="111"/>
      <c r="AK903" s="111"/>
      <c r="AL903" s="111"/>
      <c r="AM903" s="111"/>
      <c r="AN903" s="111"/>
      <c r="AO903" s="111"/>
      <c r="AP903" s="111"/>
      <c r="AQ903" s="111"/>
      <c r="AR903" s="111"/>
      <c r="AS903" s="111"/>
      <c r="AT903" s="111"/>
      <c r="AU903" s="111"/>
      <c r="AV903" s="105"/>
      <c r="AW903" s="105"/>
      <c r="AX903" s="111"/>
      <c r="BA903" s="98"/>
      <c r="BB903" s="98"/>
      <c r="BC903" s="98"/>
      <c r="BD903" s="98"/>
      <c r="BE903" s="98"/>
      <c r="BF903" s="98"/>
      <c r="BG903" s="98"/>
      <c r="BH903" s="98"/>
      <c r="BI903" s="98"/>
      <c r="BJ903" s="98"/>
      <c r="BK903" s="98"/>
      <c r="BL903" s="98"/>
      <c r="BM903" s="98"/>
      <c r="BN903" s="98"/>
      <c r="BO903" s="98"/>
      <c r="BS903" s="98"/>
      <c r="BT903" s="98"/>
    </row>
    <row r="904" spans="1:72">
      <c r="A904" s="102"/>
      <c r="B904" s="102"/>
      <c r="C904" s="103"/>
      <c r="D904" s="103"/>
      <c r="E904" s="102"/>
      <c r="F904" s="102"/>
      <c r="G904" s="102"/>
      <c r="H904" s="102"/>
      <c r="I904" s="102"/>
      <c r="J904" s="103"/>
      <c r="K904" s="111"/>
      <c r="L904" s="111"/>
      <c r="M904" s="111"/>
      <c r="N904" s="111"/>
      <c r="O904" s="111"/>
      <c r="P904" s="111"/>
      <c r="Q904" s="111"/>
      <c r="R904" s="106"/>
      <c r="S904" s="105"/>
      <c r="T904" s="111"/>
      <c r="U904" s="111"/>
      <c r="V904" s="111"/>
      <c r="W904" s="111"/>
      <c r="X904" s="111"/>
      <c r="Y904" s="111"/>
      <c r="Z904" s="111"/>
      <c r="AA904" s="111"/>
      <c r="AB904" s="111"/>
      <c r="AC904" s="111"/>
      <c r="AD904" s="105"/>
      <c r="AE904" s="111"/>
      <c r="AF904" s="111"/>
      <c r="AG904" s="111"/>
      <c r="AH904" s="111"/>
      <c r="AI904" s="111"/>
      <c r="AJ904" s="111"/>
      <c r="AK904" s="111"/>
      <c r="AL904" s="111"/>
      <c r="AM904" s="111"/>
      <c r="AN904" s="111"/>
      <c r="AO904" s="111"/>
      <c r="AP904" s="111"/>
      <c r="AQ904" s="111"/>
      <c r="AR904" s="111"/>
      <c r="AS904" s="111"/>
      <c r="AT904" s="111"/>
      <c r="AU904" s="111"/>
      <c r="AV904" s="112"/>
      <c r="AW904" s="105"/>
      <c r="AX904" s="111"/>
      <c r="BA904" s="98"/>
      <c r="BB904" s="98"/>
      <c r="BC904" s="98"/>
      <c r="BD904" s="98"/>
      <c r="BE904" s="98"/>
      <c r="BF904" s="98"/>
      <c r="BG904" s="98"/>
      <c r="BH904" s="98"/>
      <c r="BI904" s="98"/>
      <c r="BJ904" s="98"/>
      <c r="BK904" s="98"/>
      <c r="BL904" s="98"/>
      <c r="BM904" s="98"/>
      <c r="BN904" s="98"/>
      <c r="BO904" s="98"/>
      <c r="BS904" s="98"/>
      <c r="BT904" s="98"/>
    </row>
    <row r="905" spans="1:72">
      <c r="A905" s="102"/>
      <c r="B905" s="102"/>
      <c r="C905" s="103"/>
      <c r="D905" s="103"/>
      <c r="E905" s="102"/>
      <c r="F905" s="102"/>
      <c r="G905" s="102"/>
      <c r="H905" s="102"/>
      <c r="I905" s="102"/>
      <c r="J905" s="103"/>
      <c r="K905" s="111"/>
      <c r="L905" s="111"/>
      <c r="M905" s="111"/>
      <c r="N905" s="111"/>
      <c r="O905" s="111"/>
      <c r="P905" s="111"/>
      <c r="Q905" s="111"/>
      <c r="R905" s="106"/>
      <c r="S905" s="105"/>
      <c r="T905" s="111"/>
      <c r="U905" s="111"/>
      <c r="V905" s="111"/>
      <c r="W905" s="111"/>
      <c r="X905" s="111"/>
      <c r="Y905" s="111"/>
      <c r="Z905" s="111"/>
      <c r="AA905" s="111"/>
      <c r="AB905" s="111"/>
      <c r="AC905" s="111"/>
      <c r="AD905" s="111"/>
      <c r="AE905" s="111"/>
      <c r="AF905" s="111"/>
      <c r="AG905" s="111"/>
      <c r="AH905" s="111"/>
      <c r="AI905" s="111"/>
      <c r="AJ905" s="111"/>
      <c r="AK905" s="111"/>
      <c r="AL905" s="111"/>
      <c r="AM905" s="111"/>
      <c r="AN905" s="111"/>
      <c r="AO905" s="111"/>
      <c r="AP905" s="111"/>
      <c r="AQ905" s="111"/>
      <c r="AR905" s="111"/>
      <c r="AS905" s="111"/>
      <c r="AT905" s="111"/>
      <c r="AU905" s="111"/>
      <c r="AV905" s="105"/>
      <c r="AW905" s="105"/>
      <c r="AX905" s="111"/>
      <c r="AY905" s="98"/>
      <c r="AZ905" s="98"/>
      <c r="BS905" s="98"/>
      <c r="BT905" s="98"/>
    </row>
    <row r="906" spans="1:72">
      <c r="A906" s="102"/>
      <c r="B906" s="102"/>
      <c r="C906" s="103"/>
      <c r="D906" s="103"/>
      <c r="E906" s="102"/>
      <c r="F906" s="102"/>
      <c r="G906" s="102"/>
      <c r="H906" s="102"/>
      <c r="I906" s="102"/>
      <c r="J906" s="103"/>
      <c r="K906" s="111"/>
      <c r="L906" s="111"/>
      <c r="M906" s="111"/>
      <c r="N906" s="111"/>
      <c r="O906" s="111"/>
      <c r="P906" s="111"/>
      <c r="Q906" s="111"/>
      <c r="R906" s="106"/>
      <c r="S906" s="105"/>
      <c r="T906" s="111"/>
      <c r="U906" s="111"/>
      <c r="V906" s="111"/>
      <c r="W906" s="111"/>
      <c r="X906" s="111"/>
      <c r="Y906" s="111"/>
      <c r="Z906" s="111"/>
      <c r="AA906" s="111"/>
      <c r="AB906" s="111"/>
      <c r="AC906" s="111"/>
      <c r="AD906" s="111"/>
      <c r="AE906" s="111"/>
      <c r="AF906" s="111"/>
      <c r="AG906" s="111"/>
      <c r="AH906" s="111"/>
      <c r="AI906" s="111"/>
      <c r="AJ906" s="111"/>
      <c r="AK906" s="111"/>
      <c r="AL906" s="111"/>
      <c r="AM906" s="111"/>
      <c r="AN906" s="111"/>
      <c r="AO906" s="111"/>
      <c r="AP906" s="111"/>
      <c r="AQ906" s="111"/>
      <c r="AR906" s="111"/>
      <c r="AS906" s="111"/>
      <c r="AT906" s="111"/>
      <c r="AU906" s="111"/>
      <c r="AV906" s="112"/>
      <c r="AW906" s="105"/>
      <c r="AX906" s="111"/>
      <c r="BP906" s="98"/>
      <c r="BQ906" s="98"/>
      <c r="BR906" s="98"/>
      <c r="BS906" s="98"/>
      <c r="BT906" s="98"/>
    </row>
    <row r="907" spans="1:72">
      <c r="A907" s="102"/>
      <c r="B907" s="102"/>
      <c r="C907" s="103"/>
      <c r="D907" s="103"/>
      <c r="E907" s="102"/>
      <c r="F907" s="102"/>
      <c r="G907" s="102"/>
      <c r="H907" s="102"/>
      <c r="I907" s="102"/>
      <c r="J907" s="103"/>
      <c r="K907" s="111"/>
      <c r="L907" s="111"/>
      <c r="M907" s="111"/>
      <c r="N907" s="105"/>
      <c r="O907" s="111"/>
      <c r="P907" s="111"/>
      <c r="Q907" s="111"/>
      <c r="R907" s="105"/>
      <c r="S907" s="105"/>
      <c r="T907" s="111"/>
      <c r="U907" s="111"/>
      <c r="V907" s="111"/>
      <c r="W907" s="111"/>
      <c r="X907" s="111"/>
      <c r="Y907" s="111"/>
      <c r="Z907" s="111"/>
      <c r="AA907" s="111"/>
      <c r="AB907" s="111"/>
      <c r="AC907" s="111"/>
      <c r="AD907" s="111"/>
      <c r="AE907" s="111"/>
      <c r="AF907" s="111"/>
      <c r="AG907" s="111"/>
      <c r="AH907" s="111"/>
      <c r="AI907" s="111"/>
      <c r="AJ907" s="111"/>
      <c r="AK907" s="111"/>
      <c r="AL907" s="111"/>
      <c r="AM907" s="111"/>
      <c r="AN907" s="111"/>
      <c r="AO907" s="111"/>
      <c r="AP907" s="111"/>
      <c r="AQ907" s="111"/>
      <c r="AR907" s="111"/>
      <c r="AS907" s="111"/>
      <c r="AT907" s="111"/>
      <c r="AU907" s="111"/>
      <c r="AV907" s="105"/>
      <c r="AW907" s="105"/>
      <c r="AX907" s="111"/>
      <c r="BS907" s="98"/>
      <c r="BT907" s="98"/>
    </row>
    <row r="908" spans="1:72">
      <c r="A908" s="102"/>
      <c r="B908" s="102"/>
      <c r="C908" s="103"/>
      <c r="D908" s="103"/>
      <c r="E908" s="102"/>
      <c r="F908" s="102"/>
      <c r="G908" s="102"/>
      <c r="H908" s="102"/>
      <c r="I908" s="102"/>
      <c r="J908" s="103"/>
      <c r="K908" s="111"/>
      <c r="L908" s="111"/>
      <c r="M908" s="111"/>
      <c r="N908" s="105"/>
      <c r="O908" s="105"/>
      <c r="P908" s="105"/>
      <c r="Q908" s="111"/>
      <c r="R908" s="106"/>
      <c r="S908" s="105"/>
      <c r="T908" s="111"/>
      <c r="U908" s="111"/>
      <c r="V908" s="111"/>
      <c r="W908" s="105"/>
      <c r="X908" s="111"/>
      <c r="Y908" s="111"/>
      <c r="Z908" s="111"/>
      <c r="AA908" s="111"/>
      <c r="AB908" s="111"/>
      <c r="AC908" s="111"/>
      <c r="AD908" s="105"/>
      <c r="AE908" s="111"/>
      <c r="AF908" s="111"/>
      <c r="AG908" s="111"/>
      <c r="AH908" s="111"/>
      <c r="AI908" s="111"/>
      <c r="AJ908" s="111"/>
      <c r="AK908" s="111"/>
      <c r="AL908" s="111"/>
      <c r="AM908" s="111"/>
      <c r="AN908" s="111"/>
      <c r="AO908" s="111"/>
      <c r="AP908" s="111"/>
      <c r="AQ908" s="111"/>
      <c r="AR908" s="111"/>
      <c r="AS908" s="111"/>
      <c r="AT908" s="111"/>
      <c r="AU908" s="111"/>
      <c r="AV908" s="105"/>
      <c r="AW908" s="105"/>
      <c r="AX908" s="111"/>
      <c r="BS908" s="98"/>
      <c r="BT908" s="98"/>
    </row>
    <row r="909" spans="1:72">
      <c r="A909" s="102"/>
      <c r="B909" s="102"/>
      <c r="C909" s="103"/>
      <c r="D909" s="103"/>
      <c r="E909" s="102"/>
      <c r="F909" s="102"/>
      <c r="G909" s="102"/>
      <c r="H909" s="102"/>
      <c r="I909" s="102"/>
      <c r="J909" s="103"/>
      <c r="K909" s="111"/>
      <c r="L909" s="111"/>
      <c r="M909" s="111"/>
      <c r="N909" s="111"/>
      <c r="O909" s="111"/>
      <c r="P909" s="111"/>
      <c r="Q909" s="111"/>
      <c r="R909" s="106"/>
      <c r="S909" s="105"/>
      <c r="T909" s="111"/>
      <c r="U909" s="111"/>
      <c r="V909" s="111"/>
      <c r="W909" s="111"/>
      <c r="X909" s="111"/>
      <c r="Y909" s="111"/>
      <c r="Z909" s="111"/>
      <c r="AA909" s="111"/>
      <c r="AB909" s="111"/>
      <c r="AC909" s="111"/>
      <c r="AD909" s="111"/>
      <c r="AE909" s="111"/>
      <c r="AF909" s="111"/>
      <c r="AG909" s="111"/>
      <c r="AH909" s="111"/>
      <c r="AI909" s="111"/>
      <c r="AJ909" s="111"/>
      <c r="AK909" s="111"/>
      <c r="AL909" s="111"/>
      <c r="AM909" s="111"/>
      <c r="AN909" s="111"/>
      <c r="AO909" s="111"/>
      <c r="AP909" s="111"/>
      <c r="AQ909" s="111"/>
      <c r="AR909" s="111"/>
      <c r="AS909" s="111"/>
      <c r="AT909" s="111"/>
      <c r="AU909" s="111"/>
      <c r="AV909" s="112"/>
      <c r="AW909" s="105"/>
      <c r="AX909" s="111"/>
      <c r="BA909" s="98"/>
      <c r="BB909" s="98"/>
      <c r="BC909" s="98"/>
      <c r="BD909" s="98"/>
      <c r="BE909" s="98"/>
      <c r="BF909" s="98"/>
      <c r="BG909" s="98"/>
      <c r="BH909" s="98"/>
      <c r="BI909" s="98"/>
      <c r="BJ909" s="98"/>
      <c r="BK909" s="98"/>
      <c r="BL909" s="98"/>
      <c r="BM909" s="98"/>
      <c r="BN909" s="98"/>
      <c r="BO909" s="98"/>
      <c r="BS909" s="98"/>
      <c r="BT909" s="98"/>
    </row>
    <row r="910" spans="1:72">
      <c r="A910" s="102"/>
      <c r="B910" s="102"/>
      <c r="C910" s="103"/>
      <c r="D910" s="103"/>
      <c r="E910" s="102"/>
      <c r="F910" s="102"/>
      <c r="G910" s="102"/>
      <c r="H910" s="102"/>
      <c r="I910" s="102"/>
      <c r="J910" s="103"/>
      <c r="K910" s="111"/>
      <c r="L910" s="111"/>
      <c r="M910" s="111"/>
      <c r="N910" s="111"/>
      <c r="O910" s="111"/>
      <c r="P910" s="111"/>
      <c r="Q910" s="111"/>
      <c r="R910" s="106"/>
      <c r="S910" s="105"/>
      <c r="T910" s="111"/>
      <c r="U910" s="111"/>
      <c r="V910" s="111"/>
      <c r="W910" s="111"/>
      <c r="X910" s="111"/>
      <c r="Y910" s="111"/>
      <c r="Z910" s="111"/>
      <c r="AA910" s="111"/>
      <c r="AB910" s="111"/>
      <c r="AC910" s="111"/>
      <c r="AD910" s="111"/>
      <c r="AE910" s="111"/>
      <c r="AF910" s="111"/>
      <c r="AG910" s="111"/>
      <c r="AH910" s="111"/>
      <c r="AI910" s="111"/>
      <c r="AJ910" s="111"/>
      <c r="AK910" s="111"/>
      <c r="AL910" s="111"/>
      <c r="AM910" s="111"/>
      <c r="AN910" s="111"/>
      <c r="AO910" s="111"/>
      <c r="AP910" s="111"/>
      <c r="AQ910" s="111"/>
      <c r="AR910" s="111"/>
      <c r="AS910" s="111"/>
      <c r="AT910" s="111"/>
      <c r="AU910" s="111"/>
      <c r="AV910" s="105"/>
      <c r="AW910" s="105"/>
      <c r="AX910" s="111"/>
      <c r="BS910" s="98"/>
      <c r="BT910" s="98"/>
    </row>
    <row r="911" spans="1:72">
      <c r="A911" s="102"/>
      <c r="B911" s="102"/>
      <c r="C911" s="103"/>
      <c r="D911" s="103"/>
      <c r="E911" s="102"/>
      <c r="F911" s="102"/>
      <c r="G911" s="102"/>
      <c r="H911" s="102"/>
      <c r="I911" s="102"/>
      <c r="J911" s="103"/>
      <c r="K911" s="111"/>
      <c r="L911" s="111"/>
      <c r="M911" s="111"/>
      <c r="N911" s="111"/>
      <c r="O911" s="111"/>
      <c r="P911" s="111"/>
      <c r="Q911" s="111"/>
      <c r="R911" s="106"/>
      <c r="S911" s="105"/>
      <c r="T911" s="111"/>
      <c r="U911" s="111"/>
      <c r="V911" s="111"/>
      <c r="W911" s="111"/>
      <c r="X911" s="111"/>
      <c r="Y911" s="111"/>
      <c r="Z911" s="111"/>
      <c r="AA911" s="111"/>
      <c r="AB911" s="111"/>
      <c r="AC911" s="111"/>
      <c r="AD911" s="111"/>
      <c r="AE911" s="111"/>
      <c r="AF911" s="111"/>
      <c r="AG911" s="111"/>
      <c r="AH911" s="111"/>
      <c r="AI911" s="111"/>
      <c r="AJ911" s="111"/>
      <c r="AK911" s="111"/>
      <c r="AL911" s="111"/>
      <c r="AM911" s="111"/>
      <c r="AN911" s="111"/>
      <c r="AO911" s="111"/>
      <c r="AP911" s="111"/>
      <c r="AQ911" s="111"/>
      <c r="AR911" s="111"/>
      <c r="AS911" s="111"/>
      <c r="AT911" s="111"/>
      <c r="AU911" s="111"/>
      <c r="AV911" s="105"/>
      <c r="AW911" s="105"/>
      <c r="AX911" s="111"/>
      <c r="BS911" s="98"/>
      <c r="BT911" s="98"/>
    </row>
    <row r="912" spans="1:72">
      <c r="A912" s="102"/>
      <c r="B912" s="102"/>
      <c r="C912" s="103"/>
      <c r="D912" s="103"/>
      <c r="E912" s="102"/>
      <c r="F912" s="102"/>
      <c r="G912" s="102"/>
      <c r="H912" s="102"/>
      <c r="I912" s="102"/>
      <c r="J912" s="103"/>
      <c r="K912" s="111"/>
      <c r="L912" s="111"/>
      <c r="M912" s="111"/>
      <c r="N912" s="111"/>
      <c r="O912" s="111"/>
      <c r="P912" s="111"/>
      <c r="Q912" s="111"/>
      <c r="R912" s="106"/>
      <c r="S912" s="105"/>
      <c r="T912" s="111"/>
      <c r="U912" s="111"/>
      <c r="V912" s="111"/>
      <c r="W912" s="111"/>
      <c r="X912" s="111"/>
      <c r="Y912" s="111"/>
      <c r="Z912" s="111"/>
      <c r="AA912" s="111"/>
      <c r="AB912" s="111"/>
      <c r="AC912" s="111"/>
      <c r="AD912" s="111"/>
      <c r="AE912" s="111"/>
      <c r="AF912" s="111"/>
      <c r="AG912" s="111"/>
      <c r="AH912" s="111"/>
      <c r="AI912" s="111"/>
      <c r="AJ912" s="111"/>
      <c r="AK912" s="111"/>
      <c r="AL912" s="111"/>
      <c r="AM912" s="111"/>
      <c r="AN912" s="111"/>
      <c r="AO912" s="111"/>
      <c r="AP912" s="111"/>
      <c r="AQ912" s="111"/>
      <c r="AR912" s="111"/>
      <c r="AS912" s="111"/>
      <c r="AT912" s="111"/>
      <c r="AU912" s="111"/>
      <c r="AV912" s="105"/>
      <c r="AW912" s="105"/>
      <c r="AX912" s="111"/>
      <c r="BS912" s="98"/>
      <c r="BT912" s="98"/>
    </row>
    <row r="913" spans="1:72">
      <c r="A913" s="102"/>
      <c r="B913" s="102"/>
      <c r="C913" s="103"/>
      <c r="D913" s="103"/>
      <c r="E913" s="102"/>
      <c r="F913" s="102"/>
      <c r="G913" s="102"/>
      <c r="H913" s="102"/>
      <c r="I913" s="102"/>
      <c r="J913" s="103"/>
      <c r="K913" s="111"/>
      <c r="L913" s="111"/>
      <c r="M913" s="111"/>
      <c r="N913" s="111"/>
      <c r="O913" s="111"/>
      <c r="P913" s="111"/>
      <c r="Q913" s="111"/>
      <c r="R913" s="105"/>
      <c r="S913" s="105"/>
      <c r="T913" s="111"/>
      <c r="U913" s="111"/>
      <c r="V913" s="111"/>
      <c r="W913" s="111"/>
      <c r="X913" s="111"/>
      <c r="Y913" s="111"/>
      <c r="Z913" s="111"/>
      <c r="AA913" s="111"/>
      <c r="AB913" s="111"/>
      <c r="AC913" s="111"/>
      <c r="AD913" s="111"/>
      <c r="AE913" s="111"/>
      <c r="AF913" s="111"/>
      <c r="AG913" s="111"/>
      <c r="AH913" s="111"/>
      <c r="AI913" s="111"/>
      <c r="AJ913" s="111"/>
      <c r="AK913" s="111"/>
      <c r="AL913" s="111"/>
      <c r="AM913" s="111"/>
      <c r="AN913" s="111"/>
      <c r="AO913" s="111"/>
      <c r="AP913" s="111"/>
      <c r="AQ913" s="111"/>
      <c r="AR913" s="111"/>
      <c r="AS913" s="111"/>
      <c r="AT913" s="111"/>
      <c r="AU913" s="111"/>
      <c r="AV913" s="105"/>
      <c r="AW913" s="105"/>
      <c r="AX913" s="111"/>
      <c r="BS913" s="98"/>
      <c r="BT913" s="98"/>
    </row>
    <row r="914" spans="1:72">
      <c r="A914" s="102"/>
      <c r="B914" s="102"/>
      <c r="C914" s="103"/>
      <c r="D914" s="103"/>
      <c r="E914" s="102"/>
      <c r="F914" s="102"/>
      <c r="G914" s="102"/>
      <c r="H914" s="102"/>
      <c r="I914" s="102"/>
      <c r="J914" s="103"/>
      <c r="K914" s="111"/>
      <c r="L914" s="111"/>
      <c r="M914" s="111"/>
      <c r="N914" s="111"/>
      <c r="O914" s="111"/>
      <c r="P914" s="111"/>
      <c r="Q914" s="111"/>
      <c r="R914" s="105"/>
      <c r="S914" s="105"/>
      <c r="T914" s="111"/>
      <c r="U914" s="111"/>
      <c r="V914" s="111"/>
      <c r="W914" s="111"/>
      <c r="X914" s="111"/>
      <c r="Y914" s="111"/>
      <c r="Z914" s="111"/>
      <c r="AA914" s="111"/>
      <c r="AB914" s="111"/>
      <c r="AC914" s="111"/>
      <c r="AD914" s="105"/>
      <c r="AE914" s="111"/>
      <c r="AF914" s="111"/>
      <c r="AG914" s="111"/>
      <c r="AH914" s="111"/>
      <c r="AI914" s="111"/>
      <c r="AJ914" s="111"/>
      <c r="AK914" s="111"/>
      <c r="AL914" s="111"/>
      <c r="AM914" s="111"/>
      <c r="AN914" s="111"/>
      <c r="AO914" s="111"/>
      <c r="AP914" s="111"/>
      <c r="AQ914" s="111"/>
      <c r="AR914" s="111"/>
      <c r="AS914" s="111"/>
      <c r="AT914" s="111"/>
      <c r="AU914" s="111"/>
      <c r="AV914" s="105"/>
      <c r="AW914" s="105"/>
      <c r="AX914" s="111"/>
      <c r="BA914" s="98"/>
      <c r="BB914" s="98"/>
      <c r="BC914" s="98"/>
      <c r="BD914" s="98"/>
      <c r="BE914" s="98"/>
      <c r="BF914" s="98"/>
      <c r="BG914" s="98"/>
      <c r="BH914" s="98"/>
      <c r="BI914" s="98"/>
      <c r="BJ914" s="98"/>
      <c r="BK914" s="98"/>
      <c r="BL914" s="98"/>
      <c r="BM914" s="98"/>
      <c r="BN914" s="98"/>
      <c r="BO914" s="98"/>
      <c r="BS914" s="98"/>
      <c r="BT914" s="98"/>
    </row>
    <row r="915" spans="1:72">
      <c r="A915" s="102"/>
      <c r="B915" s="102"/>
      <c r="C915" s="103"/>
      <c r="D915" s="103"/>
      <c r="E915" s="102"/>
      <c r="F915" s="102"/>
      <c r="G915" s="102"/>
      <c r="H915" s="102"/>
      <c r="I915" s="102"/>
      <c r="J915" s="103"/>
      <c r="K915" s="111"/>
      <c r="L915" s="111"/>
      <c r="M915" s="111"/>
      <c r="N915" s="105"/>
      <c r="O915" s="105"/>
      <c r="P915" s="111"/>
      <c r="Q915" s="111"/>
      <c r="R915" s="106"/>
      <c r="S915" s="105"/>
      <c r="T915" s="111"/>
      <c r="U915" s="111"/>
      <c r="V915" s="111"/>
      <c r="W915" s="111"/>
      <c r="X915" s="111"/>
      <c r="Y915" s="111"/>
      <c r="Z915" s="111"/>
      <c r="AA915" s="111"/>
      <c r="AB915" s="111"/>
      <c r="AC915" s="111"/>
      <c r="AD915" s="111"/>
      <c r="AE915" s="111"/>
      <c r="AF915" s="111"/>
      <c r="AG915" s="111"/>
      <c r="AH915" s="111"/>
      <c r="AI915" s="111"/>
      <c r="AJ915" s="111"/>
      <c r="AK915" s="111"/>
      <c r="AL915" s="111"/>
      <c r="AM915" s="111"/>
      <c r="AN915" s="111"/>
      <c r="AO915" s="111"/>
      <c r="AP915" s="111"/>
      <c r="AQ915" s="111"/>
      <c r="AR915" s="111"/>
      <c r="AS915" s="111"/>
      <c r="AT915" s="111"/>
      <c r="AU915" s="111"/>
      <c r="AV915" s="112"/>
      <c r="AW915" s="105"/>
      <c r="AX915" s="111"/>
      <c r="AY915" s="98"/>
      <c r="AZ915" s="98"/>
      <c r="BS915" s="98"/>
      <c r="BT915" s="98"/>
    </row>
    <row r="916" spans="1:72">
      <c r="A916" s="102"/>
      <c r="B916" s="102"/>
      <c r="C916" s="103"/>
      <c r="D916" s="103"/>
      <c r="E916" s="102"/>
      <c r="F916" s="102"/>
      <c r="G916" s="102"/>
      <c r="H916" s="102"/>
      <c r="I916" s="102"/>
      <c r="J916" s="103"/>
      <c r="K916" s="111"/>
      <c r="L916" s="111"/>
      <c r="M916" s="111"/>
      <c r="N916" s="111"/>
      <c r="O916" s="111"/>
      <c r="P916" s="111"/>
      <c r="Q916" s="111"/>
      <c r="R916" s="106"/>
      <c r="S916" s="105"/>
      <c r="T916" s="111"/>
      <c r="U916" s="111"/>
      <c r="V916" s="111"/>
      <c r="W916" s="111"/>
      <c r="X916" s="111"/>
      <c r="Y916" s="111"/>
      <c r="Z916" s="111"/>
      <c r="AA916" s="111"/>
      <c r="AB916" s="111"/>
      <c r="AC916" s="111"/>
      <c r="AD916" s="111"/>
      <c r="AE916" s="111"/>
      <c r="AF916" s="111"/>
      <c r="AG916" s="111"/>
      <c r="AH916" s="111"/>
      <c r="AI916" s="111"/>
      <c r="AJ916" s="111"/>
      <c r="AK916" s="111"/>
      <c r="AL916" s="111"/>
      <c r="AM916" s="111"/>
      <c r="AN916" s="111"/>
      <c r="AO916" s="111"/>
      <c r="AP916" s="111"/>
      <c r="AQ916" s="111"/>
      <c r="AR916" s="111"/>
      <c r="AS916" s="111"/>
      <c r="AT916" s="111"/>
      <c r="AU916" s="111"/>
      <c r="AV916" s="112"/>
      <c r="AW916" s="105"/>
      <c r="AX916" s="111"/>
    </row>
    <row r="917" spans="1:72">
      <c r="A917" s="102"/>
      <c r="B917" s="102"/>
      <c r="C917" s="103"/>
      <c r="D917" s="103"/>
      <c r="E917" s="102"/>
      <c r="F917" s="102"/>
      <c r="G917" s="102"/>
      <c r="H917" s="102"/>
      <c r="I917" s="102"/>
      <c r="J917" s="103"/>
      <c r="K917" s="111"/>
      <c r="L917" s="111"/>
      <c r="M917" s="111"/>
      <c r="N917" s="111"/>
      <c r="O917" s="111"/>
      <c r="P917" s="111"/>
      <c r="Q917" s="111"/>
      <c r="R917" s="105"/>
      <c r="S917" s="105"/>
      <c r="T917" s="111"/>
      <c r="U917" s="111"/>
      <c r="V917" s="111"/>
      <c r="W917" s="111"/>
      <c r="X917" s="111"/>
      <c r="Y917" s="111"/>
      <c r="Z917" s="111"/>
      <c r="AA917" s="111"/>
      <c r="AB917" s="111"/>
      <c r="AC917" s="111"/>
      <c r="AD917" s="111"/>
      <c r="AE917" s="111"/>
      <c r="AF917" s="111"/>
      <c r="AG917" s="111"/>
      <c r="AH917" s="111"/>
      <c r="AI917" s="111"/>
      <c r="AJ917" s="111"/>
      <c r="AK917" s="111"/>
      <c r="AL917" s="111"/>
      <c r="AM917" s="111"/>
      <c r="AN917" s="111"/>
      <c r="AO917" s="111"/>
      <c r="AP917" s="111"/>
      <c r="AQ917" s="111"/>
      <c r="AR917" s="111"/>
      <c r="AS917" s="111"/>
      <c r="AT917" s="111"/>
      <c r="AU917" s="111"/>
      <c r="AV917" s="105"/>
      <c r="AW917" s="105"/>
      <c r="AX917" s="111"/>
      <c r="AY917" s="98"/>
      <c r="AZ917" s="98"/>
      <c r="BS917" s="98"/>
      <c r="BT917" s="98"/>
    </row>
    <row r="918" spans="1:72">
      <c r="A918" s="102"/>
      <c r="B918" s="102"/>
      <c r="C918" s="103"/>
      <c r="D918" s="103"/>
      <c r="E918" s="102"/>
      <c r="F918" s="102"/>
      <c r="G918" s="102"/>
      <c r="H918" s="102"/>
      <c r="I918" s="102"/>
      <c r="J918" s="103"/>
      <c r="K918" s="111"/>
      <c r="L918" s="111"/>
      <c r="M918" s="111"/>
      <c r="N918" s="105"/>
      <c r="O918" s="105"/>
      <c r="P918" s="111"/>
      <c r="Q918" s="111"/>
      <c r="R918" s="106"/>
      <c r="S918" s="105"/>
      <c r="T918" s="111"/>
      <c r="U918" s="111"/>
      <c r="V918" s="111"/>
      <c r="W918" s="111"/>
      <c r="X918" s="111"/>
      <c r="Y918" s="111"/>
      <c r="Z918" s="111"/>
      <c r="AA918" s="111"/>
      <c r="AB918" s="111"/>
      <c r="AC918" s="111"/>
      <c r="AD918" s="111"/>
      <c r="AE918" s="111"/>
      <c r="AF918" s="111"/>
      <c r="AG918" s="111"/>
      <c r="AH918" s="111"/>
      <c r="AI918" s="111"/>
      <c r="AJ918" s="111"/>
      <c r="AK918" s="111"/>
      <c r="AL918" s="111"/>
      <c r="AM918" s="111"/>
      <c r="AN918" s="111"/>
      <c r="AO918" s="111"/>
      <c r="AP918" s="111"/>
      <c r="AQ918" s="111"/>
      <c r="AR918" s="111"/>
      <c r="AS918" s="111"/>
      <c r="AT918" s="111"/>
      <c r="AU918" s="111"/>
      <c r="AV918" s="112"/>
      <c r="AW918" s="105"/>
      <c r="AX918" s="111"/>
    </row>
    <row r="919" spans="1:72">
      <c r="A919" s="102"/>
      <c r="B919" s="102"/>
      <c r="C919" s="103"/>
      <c r="D919" s="103"/>
      <c r="E919" s="102"/>
      <c r="F919" s="102"/>
      <c r="G919" s="102"/>
      <c r="H919" s="102"/>
      <c r="I919" s="102"/>
      <c r="J919" s="103"/>
      <c r="K919" s="111"/>
      <c r="L919" s="111"/>
      <c r="M919" s="111"/>
      <c r="N919" s="111"/>
      <c r="O919" s="111"/>
      <c r="P919" s="111"/>
      <c r="Q919" s="111"/>
      <c r="R919" s="106"/>
      <c r="S919" s="105"/>
      <c r="T919" s="111"/>
      <c r="U919" s="111"/>
      <c r="V919" s="111"/>
      <c r="W919" s="111"/>
      <c r="X919" s="111"/>
      <c r="Y919" s="111"/>
      <c r="Z919" s="111"/>
      <c r="AA919" s="111"/>
      <c r="AB919" s="111"/>
      <c r="AC919" s="111"/>
      <c r="AD919" s="111"/>
      <c r="AE919" s="111"/>
      <c r="AF919" s="111"/>
      <c r="AG919" s="111"/>
      <c r="AH919" s="111"/>
      <c r="AI919" s="111"/>
      <c r="AJ919" s="111"/>
      <c r="AK919" s="111"/>
      <c r="AL919" s="111"/>
      <c r="AM919" s="111"/>
      <c r="AN919" s="111"/>
      <c r="AO919" s="111"/>
      <c r="AP919" s="111"/>
      <c r="AQ919" s="111"/>
      <c r="AR919" s="111"/>
      <c r="AS919" s="111"/>
      <c r="AT919" s="111"/>
      <c r="AU919" s="111"/>
      <c r="AV919" s="112"/>
      <c r="AW919" s="105"/>
      <c r="AX919" s="111"/>
    </row>
    <row r="920" spans="1:72">
      <c r="A920" s="102"/>
      <c r="B920" s="102"/>
      <c r="C920" s="103"/>
      <c r="D920" s="103"/>
      <c r="E920" s="102"/>
      <c r="F920" s="102"/>
      <c r="G920" s="102"/>
      <c r="H920" s="102"/>
      <c r="I920" s="102"/>
      <c r="J920" s="103"/>
      <c r="K920" s="111"/>
      <c r="L920" s="111"/>
      <c r="M920" s="111"/>
      <c r="N920" s="111"/>
      <c r="O920" s="111"/>
      <c r="P920" s="111"/>
      <c r="Q920" s="111"/>
      <c r="R920" s="106"/>
      <c r="S920" s="105"/>
      <c r="T920" s="111"/>
      <c r="U920" s="111"/>
      <c r="V920" s="111"/>
      <c r="W920" s="111"/>
      <c r="X920" s="111"/>
      <c r="Y920" s="111"/>
      <c r="Z920" s="111"/>
      <c r="AA920" s="111"/>
      <c r="AB920" s="111"/>
      <c r="AC920" s="111"/>
      <c r="AD920" s="111"/>
      <c r="AE920" s="111"/>
      <c r="AF920" s="111"/>
      <c r="AG920" s="111"/>
      <c r="AH920" s="111"/>
      <c r="AI920" s="111"/>
      <c r="AJ920" s="111"/>
      <c r="AK920" s="111"/>
      <c r="AL920" s="111"/>
      <c r="AM920" s="111"/>
      <c r="AN920" s="111"/>
      <c r="AO920" s="111"/>
      <c r="AP920" s="111"/>
      <c r="AQ920" s="111"/>
      <c r="AR920" s="111"/>
      <c r="AS920" s="111"/>
      <c r="AT920" s="111"/>
      <c r="AU920" s="111"/>
      <c r="AV920" s="112"/>
      <c r="AW920" s="105"/>
      <c r="AX920" s="111"/>
    </row>
    <row r="921" spans="1:72">
      <c r="A921" s="102"/>
      <c r="B921" s="102"/>
      <c r="C921" s="103"/>
      <c r="D921" s="103"/>
      <c r="E921" s="102"/>
      <c r="F921" s="102"/>
      <c r="G921" s="102"/>
      <c r="H921" s="102"/>
      <c r="I921" s="102"/>
      <c r="J921" s="103"/>
      <c r="K921" s="111"/>
      <c r="L921" s="111"/>
      <c r="M921" s="111"/>
      <c r="N921" s="111"/>
      <c r="O921" s="111"/>
      <c r="P921" s="111"/>
      <c r="Q921" s="111"/>
      <c r="R921" s="106"/>
      <c r="S921" s="105"/>
      <c r="T921" s="111"/>
      <c r="U921" s="111"/>
      <c r="V921" s="111"/>
      <c r="W921" s="105"/>
      <c r="X921" s="111"/>
      <c r="Y921" s="111"/>
      <c r="Z921" s="111"/>
      <c r="AA921" s="111"/>
      <c r="AB921" s="111"/>
      <c r="AC921" s="111"/>
      <c r="AD921" s="111"/>
      <c r="AE921" s="111"/>
      <c r="AF921" s="111"/>
      <c r="AG921" s="111"/>
      <c r="AH921" s="111"/>
      <c r="AI921" s="111"/>
      <c r="AJ921" s="111"/>
      <c r="AK921" s="111"/>
      <c r="AL921" s="111"/>
      <c r="AM921" s="111"/>
      <c r="AN921" s="111"/>
      <c r="AO921" s="111"/>
      <c r="AP921" s="111"/>
      <c r="AQ921" s="111"/>
      <c r="AR921" s="111"/>
      <c r="AS921" s="111"/>
      <c r="AT921" s="111"/>
      <c r="AU921" s="111"/>
      <c r="AV921" s="105"/>
      <c r="AW921" s="105"/>
      <c r="AX921" s="111"/>
      <c r="BS921" s="98"/>
      <c r="BT921" s="98"/>
    </row>
    <row r="922" spans="1:72">
      <c r="A922" s="102"/>
      <c r="B922" s="102"/>
      <c r="C922" s="103"/>
      <c r="D922" s="103"/>
      <c r="E922" s="102"/>
      <c r="F922" s="102"/>
      <c r="G922" s="102"/>
      <c r="H922" s="102"/>
      <c r="I922" s="102"/>
      <c r="J922" s="103"/>
      <c r="K922" s="111"/>
      <c r="L922" s="111"/>
      <c r="M922" s="111"/>
      <c r="N922" s="111"/>
      <c r="O922" s="105"/>
      <c r="P922" s="111"/>
      <c r="Q922" s="111"/>
      <c r="R922" s="105"/>
      <c r="S922" s="105"/>
      <c r="T922" s="105"/>
      <c r="U922" s="105"/>
      <c r="V922" s="105"/>
      <c r="W922" s="105"/>
      <c r="X922" s="105"/>
      <c r="Y922" s="105"/>
      <c r="Z922" s="105"/>
      <c r="AA922" s="105"/>
      <c r="AB922" s="105"/>
      <c r="AC922" s="105"/>
      <c r="AD922" s="105"/>
      <c r="AE922" s="105"/>
      <c r="AF922" s="105"/>
      <c r="AG922" s="105"/>
      <c r="AH922" s="105"/>
      <c r="AI922" s="105"/>
      <c r="AJ922" s="105"/>
      <c r="AK922" s="105"/>
      <c r="AL922" s="111"/>
      <c r="AM922" s="111"/>
      <c r="AN922" s="111"/>
      <c r="AO922" s="111"/>
      <c r="AP922" s="111"/>
      <c r="AQ922" s="111"/>
      <c r="AR922" s="111"/>
      <c r="AS922" s="111"/>
      <c r="AT922" s="111"/>
      <c r="AU922" s="111"/>
      <c r="AV922" s="105"/>
      <c r="AW922" s="105"/>
      <c r="AX922" s="111"/>
      <c r="BS922" s="98"/>
      <c r="BT922" s="98"/>
    </row>
    <row r="923" spans="1:72">
      <c r="A923" s="102"/>
      <c r="B923" s="102"/>
      <c r="C923" s="103"/>
      <c r="D923" s="103"/>
      <c r="E923" s="102"/>
      <c r="F923" s="102"/>
      <c r="G923" s="102"/>
      <c r="H923" s="102"/>
      <c r="I923" s="102"/>
      <c r="J923" s="103"/>
      <c r="K923" s="111"/>
      <c r="L923" s="111"/>
      <c r="M923" s="111"/>
      <c r="N923" s="111"/>
      <c r="O923" s="111"/>
      <c r="P923" s="105"/>
      <c r="Q923" s="111"/>
      <c r="R923" s="106"/>
      <c r="S923" s="105"/>
      <c r="T923" s="111"/>
      <c r="U923" s="111"/>
      <c r="V923" s="111"/>
      <c r="W923" s="105"/>
      <c r="X923" s="111"/>
      <c r="Y923" s="111"/>
      <c r="Z923" s="111"/>
      <c r="AA923" s="111"/>
      <c r="AB923" s="111"/>
      <c r="AC923" s="111"/>
      <c r="AD923" s="105"/>
      <c r="AE923" s="111"/>
      <c r="AF923" s="111"/>
      <c r="AG923" s="111"/>
      <c r="AH923" s="111"/>
      <c r="AI923" s="111"/>
      <c r="AJ923" s="111"/>
      <c r="AK923" s="111"/>
      <c r="AL923" s="111"/>
      <c r="AM923" s="111"/>
      <c r="AN923" s="111"/>
      <c r="AO923" s="111"/>
      <c r="AP923" s="111"/>
      <c r="AQ923" s="111"/>
      <c r="AR923" s="111"/>
      <c r="AS923" s="111"/>
      <c r="AT923" s="111"/>
      <c r="AU923" s="111"/>
      <c r="AV923" s="112"/>
      <c r="AW923" s="105"/>
      <c r="AX923" s="111"/>
      <c r="BG923" s="98"/>
      <c r="BI923" s="98"/>
    </row>
    <row r="924" spans="1:72">
      <c r="A924" s="102"/>
      <c r="B924" s="102"/>
      <c r="C924" s="103"/>
      <c r="D924" s="103"/>
      <c r="E924" s="102"/>
      <c r="F924" s="102"/>
      <c r="G924" s="102"/>
      <c r="H924" s="102"/>
      <c r="I924" s="102"/>
      <c r="J924" s="103"/>
      <c r="K924" s="111"/>
      <c r="L924" s="111"/>
      <c r="M924" s="111"/>
      <c r="N924" s="105"/>
      <c r="O924" s="111"/>
      <c r="P924" s="111"/>
      <c r="Q924" s="111"/>
      <c r="R924" s="106"/>
      <c r="S924" s="105"/>
      <c r="T924" s="111"/>
      <c r="U924" s="111"/>
      <c r="V924" s="111"/>
      <c r="W924" s="111"/>
      <c r="X924" s="111"/>
      <c r="Y924" s="111"/>
      <c r="Z924" s="111"/>
      <c r="AA924" s="111"/>
      <c r="AB924" s="111"/>
      <c r="AC924" s="111"/>
      <c r="AD924" s="111"/>
      <c r="AE924" s="111"/>
      <c r="AF924" s="111"/>
      <c r="AG924" s="111"/>
      <c r="AH924" s="111"/>
      <c r="AI924" s="111"/>
      <c r="AJ924" s="111"/>
      <c r="AK924" s="111"/>
      <c r="AL924" s="111"/>
      <c r="AM924" s="111"/>
      <c r="AN924" s="111"/>
      <c r="AO924" s="111"/>
      <c r="AP924" s="111"/>
      <c r="AQ924" s="111"/>
      <c r="AR924" s="111"/>
      <c r="AS924" s="111"/>
      <c r="AT924" s="111"/>
      <c r="AU924" s="111"/>
      <c r="AV924" s="112"/>
      <c r="AW924" s="105"/>
      <c r="AX924" s="111"/>
    </row>
    <row r="925" spans="1:72">
      <c r="A925" s="102"/>
      <c r="B925" s="102"/>
      <c r="C925" s="103"/>
      <c r="D925" s="103"/>
      <c r="E925" s="102"/>
      <c r="F925" s="102"/>
      <c r="G925" s="102"/>
      <c r="H925" s="102"/>
      <c r="I925" s="102"/>
      <c r="J925" s="103"/>
      <c r="K925" s="111"/>
      <c r="L925" s="111"/>
      <c r="M925" s="111"/>
      <c r="N925" s="111"/>
      <c r="O925" s="111"/>
      <c r="P925" s="111"/>
      <c r="Q925" s="111"/>
      <c r="R925" s="106"/>
      <c r="S925" s="105"/>
      <c r="T925" s="111"/>
      <c r="U925" s="111"/>
      <c r="V925" s="111"/>
      <c r="W925" s="111"/>
      <c r="X925" s="111"/>
      <c r="Y925" s="111"/>
      <c r="Z925" s="111"/>
      <c r="AA925" s="111"/>
      <c r="AB925" s="111"/>
      <c r="AC925" s="111"/>
      <c r="AD925" s="111"/>
      <c r="AE925" s="111"/>
      <c r="AF925" s="111"/>
      <c r="AG925" s="111"/>
      <c r="AH925" s="111"/>
      <c r="AI925" s="111"/>
      <c r="AJ925" s="111"/>
      <c r="AK925" s="111"/>
      <c r="AL925" s="111"/>
      <c r="AM925" s="111"/>
      <c r="AN925" s="111"/>
      <c r="AO925" s="111"/>
      <c r="AP925" s="111"/>
      <c r="AQ925" s="111"/>
      <c r="AR925" s="111"/>
      <c r="AS925" s="111"/>
      <c r="AT925" s="111"/>
      <c r="AU925" s="111"/>
      <c r="AV925" s="112"/>
      <c r="AW925" s="105"/>
      <c r="AX925" s="111"/>
      <c r="AY925" s="98"/>
      <c r="AZ925" s="98"/>
      <c r="BS925" s="98"/>
      <c r="BT925" s="98"/>
    </row>
    <row r="926" spans="1:72">
      <c r="A926" s="102"/>
      <c r="B926" s="102"/>
      <c r="C926" s="103"/>
      <c r="D926" s="103"/>
      <c r="E926" s="102"/>
      <c r="F926" s="102"/>
      <c r="G926" s="102"/>
      <c r="H926" s="102"/>
      <c r="I926" s="102"/>
      <c r="J926" s="103"/>
      <c r="K926" s="111"/>
      <c r="L926" s="111"/>
      <c r="M926" s="111"/>
      <c r="N926" s="111"/>
      <c r="O926" s="111"/>
      <c r="P926" s="111"/>
      <c r="Q926" s="111"/>
      <c r="R926" s="106"/>
      <c r="S926" s="105"/>
      <c r="T926" s="111"/>
      <c r="U926" s="111"/>
      <c r="V926" s="111"/>
      <c r="W926" s="111"/>
      <c r="X926" s="111"/>
      <c r="Y926" s="111"/>
      <c r="Z926" s="111"/>
      <c r="AA926" s="111"/>
      <c r="AB926" s="111"/>
      <c r="AC926" s="111"/>
      <c r="AD926" s="111"/>
      <c r="AE926" s="111"/>
      <c r="AF926" s="111"/>
      <c r="AG926" s="111"/>
      <c r="AH926" s="111"/>
      <c r="AI926" s="111"/>
      <c r="AJ926" s="111"/>
      <c r="AK926" s="111"/>
      <c r="AL926" s="111"/>
      <c r="AM926" s="111"/>
      <c r="AN926" s="111"/>
      <c r="AO926" s="111"/>
      <c r="AP926" s="111"/>
      <c r="AQ926" s="111"/>
      <c r="AR926" s="111"/>
      <c r="AS926" s="111"/>
      <c r="AT926" s="111"/>
      <c r="AU926" s="111"/>
      <c r="AV926" s="105"/>
      <c r="AW926" s="105"/>
      <c r="AX926" s="111"/>
    </row>
    <row r="927" spans="1:72">
      <c r="A927" s="102"/>
      <c r="B927" s="102"/>
      <c r="C927" s="103"/>
      <c r="D927" s="103"/>
      <c r="E927" s="102"/>
      <c r="F927" s="102"/>
      <c r="G927" s="102"/>
      <c r="H927" s="102"/>
      <c r="I927" s="102"/>
      <c r="J927" s="103"/>
      <c r="K927" s="111"/>
      <c r="L927" s="111"/>
      <c r="M927" s="111"/>
      <c r="N927" s="105"/>
      <c r="O927" s="105"/>
      <c r="P927" s="111"/>
      <c r="Q927" s="111"/>
      <c r="R927" s="106"/>
      <c r="S927" s="105"/>
      <c r="T927" s="111"/>
      <c r="U927" s="111"/>
      <c r="V927" s="111"/>
      <c r="W927" s="111"/>
      <c r="X927" s="111"/>
      <c r="Y927" s="111"/>
      <c r="Z927" s="111"/>
      <c r="AA927" s="111"/>
      <c r="AB927" s="111"/>
      <c r="AC927" s="111"/>
      <c r="AD927" s="111"/>
      <c r="AE927" s="111"/>
      <c r="AF927" s="111"/>
      <c r="AG927" s="111"/>
      <c r="AH927" s="111"/>
      <c r="AI927" s="111"/>
      <c r="AJ927" s="111"/>
      <c r="AK927" s="111"/>
      <c r="AL927" s="111"/>
      <c r="AM927" s="111"/>
      <c r="AN927" s="111"/>
      <c r="AO927" s="111"/>
      <c r="AP927" s="111"/>
      <c r="AQ927" s="111"/>
      <c r="AR927" s="111"/>
      <c r="AS927" s="111"/>
      <c r="AT927" s="111"/>
      <c r="AU927" s="111"/>
      <c r="AV927" s="105"/>
      <c r="AW927" s="105"/>
      <c r="AX927" s="111"/>
      <c r="BA927" s="98"/>
      <c r="BB927" s="98"/>
      <c r="BC927" s="98"/>
      <c r="BD927" s="98"/>
      <c r="BE927" s="98"/>
      <c r="BF927" s="98"/>
      <c r="BG927" s="98"/>
      <c r="BH927" s="98"/>
      <c r="BI927" s="98"/>
      <c r="BJ927" s="98"/>
      <c r="BL927" s="98"/>
      <c r="BM927" s="98"/>
      <c r="BN927" s="98"/>
      <c r="BO927" s="98"/>
      <c r="BS927" s="98"/>
      <c r="BT927" s="98"/>
    </row>
    <row r="928" spans="1:72">
      <c r="A928" s="102"/>
      <c r="B928" s="102"/>
      <c r="C928" s="103"/>
      <c r="D928" s="103"/>
      <c r="E928" s="102"/>
      <c r="F928" s="102"/>
      <c r="G928" s="102"/>
      <c r="H928" s="102"/>
      <c r="I928" s="102"/>
      <c r="J928" s="103"/>
      <c r="K928" s="111"/>
      <c r="L928" s="111"/>
      <c r="M928" s="111"/>
      <c r="N928" s="105"/>
      <c r="O928" s="105"/>
      <c r="P928" s="111"/>
      <c r="Q928" s="111"/>
      <c r="R928" s="105"/>
      <c r="S928" s="105"/>
      <c r="T928" s="111"/>
      <c r="U928" s="111"/>
      <c r="V928" s="111"/>
      <c r="W928" s="111"/>
      <c r="X928" s="111"/>
      <c r="Y928" s="111"/>
      <c r="Z928" s="111"/>
      <c r="AA928" s="111"/>
      <c r="AB928" s="111"/>
      <c r="AC928" s="111"/>
      <c r="AD928" s="111"/>
      <c r="AE928" s="111"/>
      <c r="AF928" s="111"/>
      <c r="AG928" s="111"/>
      <c r="AH928" s="111"/>
      <c r="AI928" s="111"/>
      <c r="AJ928" s="111"/>
      <c r="AK928" s="111"/>
      <c r="AL928" s="111"/>
      <c r="AM928" s="111"/>
      <c r="AN928" s="111"/>
      <c r="AO928" s="111"/>
      <c r="AP928" s="111"/>
      <c r="AQ928" s="111"/>
      <c r="AR928" s="111"/>
      <c r="AS928" s="111"/>
      <c r="AT928" s="111"/>
      <c r="AU928" s="111"/>
      <c r="AV928" s="112"/>
      <c r="AW928" s="105"/>
      <c r="AX928" s="111"/>
      <c r="BS928" s="98"/>
      <c r="BT928" s="98"/>
    </row>
    <row r="929" spans="1:72">
      <c r="A929" s="102"/>
      <c r="B929" s="102"/>
      <c r="C929" s="103"/>
      <c r="D929" s="103"/>
      <c r="E929" s="102"/>
      <c r="F929" s="102"/>
      <c r="G929" s="102"/>
      <c r="H929" s="102"/>
      <c r="I929" s="102"/>
      <c r="J929" s="103"/>
      <c r="K929" s="111"/>
      <c r="L929" s="111"/>
      <c r="M929" s="111"/>
      <c r="N929" s="111"/>
      <c r="O929" s="111"/>
      <c r="P929" s="111"/>
      <c r="Q929" s="111"/>
      <c r="R929" s="106"/>
      <c r="S929" s="105"/>
      <c r="T929" s="111"/>
      <c r="U929" s="111"/>
      <c r="V929" s="111"/>
      <c r="W929" s="111"/>
      <c r="X929" s="111"/>
      <c r="Y929" s="111"/>
      <c r="Z929" s="111"/>
      <c r="AA929" s="111"/>
      <c r="AB929" s="111"/>
      <c r="AC929" s="111"/>
      <c r="AD929" s="111"/>
      <c r="AE929" s="111"/>
      <c r="AF929" s="111"/>
      <c r="AG929" s="111"/>
      <c r="AH929" s="111"/>
      <c r="AI929" s="111"/>
      <c r="AJ929" s="111"/>
      <c r="AK929" s="111"/>
      <c r="AL929" s="111"/>
      <c r="AM929" s="111"/>
      <c r="AN929" s="111"/>
      <c r="AO929" s="111"/>
      <c r="AP929" s="111"/>
      <c r="AQ929" s="111"/>
      <c r="AR929" s="111"/>
      <c r="AS929" s="111"/>
      <c r="AT929" s="111"/>
      <c r="AU929" s="111"/>
      <c r="AV929" s="105"/>
      <c r="AW929" s="105"/>
      <c r="AX929" s="111"/>
      <c r="BS929" s="98"/>
      <c r="BT929" s="98"/>
    </row>
    <row r="930" spans="1:72">
      <c r="A930" s="102"/>
      <c r="B930" s="102"/>
      <c r="C930" s="103"/>
      <c r="D930" s="103"/>
      <c r="E930" s="102"/>
      <c r="F930" s="102"/>
      <c r="G930" s="102"/>
      <c r="H930" s="102"/>
      <c r="I930" s="102"/>
      <c r="J930" s="103"/>
      <c r="K930" s="111"/>
      <c r="L930" s="111"/>
      <c r="M930" s="111"/>
      <c r="N930" s="111"/>
      <c r="O930" s="111"/>
      <c r="P930" s="111"/>
      <c r="Q930" s="111"/>
      <c r="R930" s="106"/>
      <c r="S930" s="105"/>
      <c r="T930" s="111"/>
      <c r="U930" s="111"/>
      <c r="V930" s="111"/>
      <c r="W930" s="111"/>
      <c r="X930" s="111"/>
      <c r="Y930" s="111"/>
      <c r="Z930" s="111"/>
      <c r="AA930" s="111"/>
      <c r="AB930" s="111"/>
      <c r="AC930" s="111"/>
      <c r="AD930" s="111"/>
      <c r="AE930" s="111"/>
      <c r="AF930" s="111"/>
      <c r="AG930" s="111"/>
      <c r="AH930" s="111"/>
      <c r="AI930" s="111"/>
      <c r="AJ930" s="111"/>
      <c r="AK930" s="111"/>
      <c r="AL930" s="111"/>
      <c r="AM930" s="111"/>
      <c r="AN930" s="111"/>
      <c r="AO930" s="111"/>
      <c r="AP930" s="111"/>
      <c r="AQ930" s="111"/>
      <c r="AR930" s="111"/>
      <c r="AS930" s="111"/>
      <c r="AT930" s="111"/>
      <c r="AU930" s="111"/>
      <c r="AV930" s="112"/>
      <c r="AW930" s="105"/>
      <c r="AX930" s="111"/>
      <c r="BS930" s="98"/>
      <c r="BT930" s="98"/>
    </row>
    <row r="931" spans="1:72">
      <c r="A931" s="102"/>
      <c r="B931" s="102"/>
      <c r="C931" s="103"/>
      <c r="D931" s="103"/>
      <c r="E931" s="102"/>
      <c r="F931" s="102"/>
      <c r="G931" s="102"/>
      <c r="H931" s="102"/>
      <c r="I931" s="102"/>
      <c r="J931" s="103"/>
      <c r="K931" s="111"/>
      <c r="L931" s="111"/>
      <c r="M931" s="111"/>
      <c r="N931" s="105"/>
      <c r="O931" s="105"/>
      <c r="P931" s="111"/>
      <c r="Q931" s="111"/>
      <c r="R931" s="106"/>
      <c r="S931" s="105"/>
      <c r="T931" s="111"/>
      <c r="U931" s="111"/>
      <c r="V931" s="111"/>
      <c r="W931" s="111"/>
      <c r="X931" s="111"/>
      <c r="Y931" s="111"/>
      <c r="Z931" s="111"/>
      <c r="AA931" s="111"/>
      <c r="AB931" s="111"/>
      <c r="AC931" s="111"/>
      <c r="AD931" s="111"/>
      <c r="AE931" s="111"/>
      <c r="AF931" s="111"/>
      <c r="AG931" s="111"/>
      <c r="AH931" s="111"/>
      <c r="AI931" s="111"/>
      <c r="AJ931" s="111"/>
      <c r="AK931" s="111"/>
      <c r="AL931" s="111"/>
      <c r="AM931" s="111"/>
      <c r="AN931" s="111"/>
      <c r="AO931" s="111"/>
      <c r="AP931" s="111"/>
      <c r="AQ931" s="111"/>
      <c r="AR931" s="111"/>
      <c r="AS931" s="111"/>
      <c r="AT931" s="111"/>
      <c r="AU931" s="111"/>
      <c r="AV931" s="105"/>
      <c r="AW931" s="105"/>
      <c r="AX931" s="111"/>
      <c r="BA931" s="98"/>
      <c r="BB931" s="98"/>
      <c r="BC931" s="98"/>
      <c r="BD931" s="98"/>
      <c r="BE931" s="98"/>
      <c r="BF931" s="98"/>
      <c r="BG931" s="98"/>
      <c r="BH931" s="98"/>
      <c r="BI931" s="98"/>
      <c r="BJ931" s="98"/>
      <c r="BK931" s="98"/>
      <c r="BL931" s="98"/>
      <c r="BM931" s="98"/>
      <c r="BN931" s="98"/>
      <c r="BO931" s="98"/>
      <c r="BS931" s="98"/>
      <c r="BT931" s="98"/>
    </row>
    <row r="932" spans="1:72">
      <c r="A932" s="102"/>
      <c r="B932" s="102"/>
      <c r="C932" s="103"/>
      <c r="D932" s="103"/>
      <c r="E932" s="102"/>
      <c r="F932" s="102"/>
      <c r="G932" s="102"/>
      <c r="H932" s="102"/>
      <c r="I932" s="102"/>
      <c r="J932" s="103"/>
      <c r="K932" s="111"/>
      <c r="L932" s="111"/>
      <c r="M932" s="111"/>
      <c r="N932" s="111"/>
      <c r="O932" s="111"/>
      <c r="P932" s="111"/>
      <c r="Q932" s="111"/>
      <c r="R932" s="105"/>
      <c r="S932" s="105"/>
      <c r="T932" s="111"/>
      <c r="U932" s="111"/>
      <c r="V932" s="111"/>
      <c r="W932" s="111"/>
      <c r="X932" s="111"/>
      <c r="Y932" s="111"/>
      <c r="Z932" s="111"/>
      <c r="AA932" s="111"/>
      <c r="AB932" s="111"/>
      <c r="AC932" s="111"/>
      <c r="AD932" s="111"/>
      <c r="AE932" s="111"/>
      <c r="AF932" s="111"/>
      <c r="AG932" s="111"/>
      <c r="AH932" s="111"/>
      <c r="AI932" s="111"/>
      <c r="AJ932" s="111"/>
      <c r="AK932" s="111"/>
      <c r="AL932" s="111"/>
      <c r="AM932" s="111"/>
      <c r="AN932" s="111"/>
      <c r="AO932" s="111"/>
      <c r="AP932" s="111"/>
      <c r="AQ932" s="111"/>
      <c r="AR932" s="111"/>
      <c r="AS932" s="111"/>
      <c r="AT932" s="111"/>
      <c r="AU932" s="111"/>
      <c r="AV932" s="105"/>
      <c r="AW932" s="105"/>
      <c r="AX932" s="111"/>
      <c r="BA932" s="98"/>
      <c r="BB932" s="98"/>
      <c r="BC932" s="98"/>
      <c r="BD932" s="98"/>
      <c r="BE932" s="98"/>
      <c r="BF932" s="98"/>
      <c r="BG932" s="98"/>
      <c r="BH932" s="98"/>
      <c r="BI932" s="98"/>
      <c r="BJ932" s="98"/>
      <c r="BK932" s="98"/>
      <c r="BL932" s="98"/>
      <c r="BM932" s="98"/>
      <c r="BN932" s="98"/>
      <c r="BO932" s="98"/>
      <c r="BS932" s="98"/>
      <c r="BT932" s="98"/>
    </row>
    <row r="933" spans="1:72">
      <c r="A933" s="102"/>
      <c r="B933" s="102"/>
      <c r="C933" s="103"/>
      <c r="D933" s="103"/>
      <c r="E933" s="102"/>
      <c r="F933" s="102"/>
      <c r="G933" s="102"/>
      <c r="H933" s="102"/>
      <c r="I933" s="102"/>
      <c r="J933" s="103"/>
      <c r="K933" s="111"/>
      <c r="L933" s="111"/>
      <c r="M933" s="111"/>
      <c r="N933" s="105"/>
      <c r="O933" s="105"/>
      <c r="P933" s="105"/>
      <c r="Q933" s="111"/>
      <c r="R933" s="105"/>
      <c r="S933" s="105"/>
      <c r="T933" s="111"/>
      <c r="U933" s="111"/>
      <c r="V933" s="111"/>
      <c r="W933" s="105"/>
      <c r="X933" s="111"/>
      <c r="Y933" s="111"/>
      <c r="Z933" s="111"/>
      <c r="AA933" s="111"/>
      <c r="AB933" s="111"/>
      <c r="AC933" s="111"/>
      <c r="AD933" s="105"/>
      <c r="AE933" s="111"/>
      <c r="AF933" s="111"/>
      <c r="AG933" s="111"/>
      <c r="AH933" s="111"/>
      <c r="AI933" s="111"/>
      <c r="AJ933" s="111"/>
      <c r="AK933" s="111"/>
      <c r="AL933" s="111"/>
      <c r="AM933" s="111"/>
      <c r="AN933" s="111"/>
      <c r="AO933" s="111"/>
      <c r="AP933" s="111"/>
      <c r="AQ933" s="111"/>
      <c r="AR933" s="111"/>
      <c r="AS933" s="111"/>
      <c r="AT933" s="111"/>
      <c r="AU933" s="111"/>
      <c r="AV933" s="105"/>
      <c r="AW933" s="105"/>
      <c r="AX933" s="111"/>
      <c r="BS933" s="98"/>
      <c r="BT933" s="98"/>
    </row>
    <row r="934" spans="1:72">
      <c r="A934" s="102"/>
      <c r="B934" s="102"/>
      <c r="C934" s="103"/>
      <c r="D934" s="103"/>
      <c r="E934" s="102"/>
      <c r="F934" s="102"/>
      <c r="G934" s="102"/>
      <c r="H934" s="102"/>
      <c r="I934" s="102"/>
      <c r="J934" s="103"/>
      <c r="K934" s="111"/>
      <c r="L934" s="111"/>
      <c r="M934" s="111"/>
      <c r="N934" s="111"/>
      <c r="O934" s="111"/>
      <c r="P934" s="111"/>
      <c r="Q934" s="111"/>
      <c r="R934" s="106"/>
      <c r="S934" s="105"/>
      <c r="T934" s="111"/>
      <c r="U934" s="111"/>
      <c r="V934" s="111"/>
      <c r="W934" s="111"/>
      <c r="X934" s="111"/>
      <c r="Y934" s="111"/>
      <c r="Z934" s="111"/>
      <c r="AA934" s="111"/>
      <c r="AB934" s="111"/>
      <c r="AC934" s="111"/>
      <c r="AD934" s="111"/>
      <c r="AE934" s="111"/>
      <c r="AF934" s="111"/>
      <c r="AG934" s="111"/>
      <c r="AH934" s="111"/>
      <c r="AI934" s="111"/>
      <c r="AJ934" s="111"/>
      <c r="AK934" s="111"/>
      <c r="AL934" s="111"/>
      <c r="AM934" s="111"/>
      <c r="AN934" s="111"/>
      <c r="AO934" s="111"/>
      <c r="AP934" s="111"/>
      <c r="AQ934" s="111"/>
      <c r="AR934" s="111"/>
      <c r="AS934" s="111"/>
      <c r="AT934" s="111"/>
      <c r="AU934" s="111"/>
      <c r="AV934" s="112"/>
      <c r="AW934" s="105"/>
      <c r="AX934" s="111"/>
      <c r="BA934" s="98"/>
      <c r="BB934" s="98"/>
      <c r="BC934" s="98"/>
      <c r="BD934" s="98"/>
      <c r="BF934" s="98"/>
      <c r="BG934" s="98"/>
      <c r="BI934" s="98"/>
      <c r="BJ934" s="98"/>
      <c r="BL934" s="98"/>
      <c r="BM934" s="98"/>
      <c r="BO934" s="98"/>
      <c r="BS934" s="98"/>
      <c r="BT934" s="98"/>
    </row>
    <row r="935" spans="1:72">
      <c r="A935" s="102"/>
      <c r="B935" s="102"/>
      <c r="C935" s="103"/>
      <c r="D935" s="103"/>
      <c r="E935" s="102"/>
      <c r="F935" s="102"/>
      <c r="G935" s="102"/>
      <c r="H935" s="102"/>
      <c r="I935" s="102"/>
      <c r="J935" s="103"/>
      <c r="K935" s="111"/>
      <c r="L935" s="111"/>
      <c r="M935" s="111"/>
      <c r="N935" s="111"/>
      <c r="O935" s="111"/>
      <c r="P935" s="111"/>
      <c r="Q935" s="111"/>
      <c r="R935" s="106"/>
      <c r="S935" s="106"/>
      <c r="T935" s="111"/>
      <c r="U935" s="111"/>
      <c r="V935" s="111"/>
      <c r="W935" s="111"/>
      <c r="X935" s="111"/>
      <c r="Y935" s="111"/>
      <c r="Z935" s="111"/>
      <c r="AA935" s="111"/>
      <c r="AB935" s="111"/>
      <c r="AC935" s="111"/>
      <c r="AD935" s="111"/>
      <c r="AE935" s="111"/>
      <c r="AF935" s="111"/>
      <c r="AG935" s="111"/>
      <c r="AH935" s="111"/>
      <c r="AI935" s="111"/>
      <c r="AJ935" s="111"/>
      <c r="AK935" s="111"/>
      <c r="AL935" s="111"/>
      <c r="AM935" s="111"/>
      <c r="AN935" s="111"/>
      <c r="AO935" s="111"/>
      <c r="AP935" s="111"/>
      <c r="AQ935" s="111"/>
      <c r="AR935" s="111"/>
      <c r="AS935" s="111"/>
      <c r="AT935" s="111"/>
      <c r="AU935" s="111"/>
      <c r="AV935" s="105"/>
      <c r="AW935" s="112"/>
      <c r="AX935" s="111"/>
      <c r="AZ935" s="98"/>
      <c r="BS935" s="98"/>
      <c r="BT935" s="98"/>
    </row>
    <row r="936" spans="1:72">
      <c r="A936" s="102"/>
      <c r="B936" s="102"/>
      <c r="C936" s="103"/>
      <c r="D936" s="103"/>
      <c r="E936" s="102"/>
      <c r="F936" s="102"/>
      <c r="G936" s="102"/>
      <c r="H936" s="102"/>
      <c r="I936" s="102"/>
      <c r="J936" s="103"/>
      <c r="K936" s="111"/>
      <c r="L936" s="111"/>
      <c r="M936" s="111"/>
      <c r="N936" s="105"/>
      <c r="O936" s="111"/>
      <c r="P936" s="111"/>
      <c r="Q936" s="111"/>
      <c r="R936" s="106"/>
      <c r="S936" s="105"/>
      <c r="T936" s="111"/>
      <c r="U936" s="111"/>
      <c r="V936" s="111"/>
      <c r="W936" s="111"/>
      <c r="X936" s="111"/>
      <c r="Y936" s="111"/>
      <c r="Z936" s="111"/>
      <c r="AA936" s="111"/>
      <c r="AB936" s="111"/>
      <c r="AC936" s="111"/>
      <c r="AD936" s="111"/>
      <c r="AE936" s="111"/>
      <c r="AF936" s="111"/>
      <c r="AG936" s="111"/>
      <c r="AH936" s="111"/>
      <c r="AI936" s="111"/>
      <c r="AJ936" s="111"/>
      <c r="AK936" s="111"/>
      <c r="AL936" s="111"/>
      <c r="AM936" s="111"/>
      <c r="AN936" s="111"/>
      <c r="AO936" s="111"/>
      <c r="AP936" s="111"/>
      <c r="AQ936" s="111"/>
      <c r="AR936" s="111"/>
      <c r="AS936" s="111"/>
      <c r="AT936" s="111"/>
      <c r="AU936" s="111"/>
      <c r="AV936" s="112"/>
      <c r="AW936" s="105"/>
      <c r="AX936" s="111"/>
    </row>
    <row r="937" spans="1:72">
      <c r="A937" s="102"/>
      <c r="B937" s="102"/>
      <c r="C937" s="103"/>
      <c r="D937" s="103"/>
      <c r="E937" s="102"/>
      <c r="F937" s="102"/>
      <c r="G937" s="102"/>
      <c r="H937" s="102"/>
      <c r="I937" s="102"/>
      <c r="J937" s="103"/>
      <c r="K937" s="111"/>
      <c r="L937" s="111"/>
      <c r="M937" s="111"/>
      <c r="N937" s="111"/>
      <c r="O937" s="111"/>
      <c r="P937" s="111"/>
      <c r="Q937" s="111"/>
      <c r="R937" s="106"/>
      <c r="S937" s="105"/>
      <c r="T937" s="111"/>
      <c r="U937" s="111"/>
      <c r="V937" s="111"/>
      <c r="W937" s="111"/>
      <c r="X937" s="111"/>
      <c r="Y937" s="111"/>
      <c r="Z937" s="111"/>
      <c r="AA937" s="111"/>
      <c r="AB937" s="111"/>
      <c r="AC937" s="111"/>
      <c r="AD937" s="111"/>
      <c r="AE937" s="111"/>
      <c r="AF937" s="111"/>
      <c r="AG937" s="111"/>
      <c r="AH937" s="111"/>
      <c r="AI937" s="111"/>
      <c r="AJ937" s="111"/>
      <c r="AK937" s="111"/>
      <c r="AL937" s="111"/>
      <c r="AM937" s="111"/>
      <c r="AN937" s="111"/>
      <c r="AO937" s="111"/>
      <c r="AP937" s="111"/>
      <c r="AQ937" s="111"/>
      <c r="AR937" s="111"/>
      <c r="AS937" s="111"/>
      <c r="AT937" s="111"/>
      <c r="AU937" s="111"/>
      <c r="AV937" s="112"/>
      <c r="AW937" s="105"/>
      <c r="AX937" s="111"/>
      <c r="AZ937" s="98"/>
      <c r="BS937" s="98"/>
      <c r="BT937" s="98"/>
    </row>
    <row r="938" spans="1:72">
      <c r="A938" s="102"/>
      <c r="B938" s="102"/>
      <c r="C938" s="103"/>
      <c r="D938" s="103"/>
      <c r="E938" s="102"/>
      <c r="F938" s="102"/>
      <c r="G938" s="102"/>
      <c r="H938" s="102"/>
      <c r="I938" s="102"/>
      <c r="J938" s="103"/>
      <c r="K938" s="111"/>
      <c r="L938" s="111"/>
      <c r="M938" s="111"/>
      <c r="N938" s="105"/>
      <c r="O938" s="105"/>
      <c r="P938" s="105"/>
      <c r="Q938" s="105"/>
      <c r="R938" s="105"/>
      <c r="S938" s="105"/>
      <c r="T938" s="105"/>
      <c r="U938" s="105"/>
      <c r="V938" s="105"/>
      <c r="W938" s="105"/>
      <c r="X938" s="105"/>
      <c r="Y938" s="105"/>
      <c r="Z938" s="105"/>
      <c r="AA938" s="105"/>
      <c r="AB938" s="105"/>
      <c r="AC938" s="105"/>
      <c r="AD938" s="105"/>
      <c r="AE938" s="105"/>
      <c r="AF938" s="105"/>
      <c r="AG938" s="105"/>
      <c r="AH938" s="105"/>
      <c r="AI938" s="105"/>
      <c r="AJ938" s="105"/>
      <c r="AK938" s="105"/>
      <c r="AL938" s="111"/>
      <c r="AM938" s="111"/>
      <c r="AN938" s="111"/>
      <c r="AO938" s="111"/>
      <c r="AP938" s="111"/>
      <c r="AQ938" s="111"/>
      <c r="AR938" s="111"/>
      <c r="AS938" s="111"/>
      <c r="AT938" s="111"/>
      <c r="AU938" s="111"/>
      <c r="AV938" s="105"/>
      <c r="AW938" s="105"/>
      <c r="AX938" s="111"/>
      <c r="BA938" s="98"/>
      <c r="BB938" s="98"/>
      <c r="BC938" s="98"/>
      <c r="BD938" s="98"/>
      <c r="BE938" s="98"/>
      <c r="BF938" s="98"/>
      <c r="BG938" s="98"/>
      <c r="BH938" s="98"/>
      <c r="BI938" s="98"/>
      <c r="BJ938" s="98"/>
      <c r="BK938" s="98"/>
      <c r="BL938" s="98"/>
      <c r="BM938" s="98"/>
      <c r="BN938" s="98"/>
      <c r="BO938" s="98"/>
      <c r="BS938" s="98"/>
      <c r="BT938" s="98"/>
    </row>
    <row r="939" spans="1:72">
      <c r="A939" s="102"/>
      <c r="B939" s="102"/>
      <c r="C939" s="103"/>
      <c r="D939" s="103"/>
      <c r="E939" s="102"/>
      <c r="F939" s="102"/>
      <c r="G939" s="102"/>
      <c r="H939" s="102"/>
      <c r="I939" s="102"/>
      <c r="J939" s="103"/>
      <c r="K939" s="111"/>
      <c r="L939" s="111"/>
      <c r="M939" s="111"/>
      <c r="N939" s="111"/>
      <c r="O939" s="111"/>
      <c r="P939" s="111"/>
      <c r="Q939" s="111"/>
      <c r="R939" s="105"/>
      <c r="S939" s="105"/>
      <c r="T939" s="111"/>
      <c r="U939" s="111"/>
      <c r="V939" s="111"/>
      <c r="W939" s="111"/>
      <c r="X939" s="111"/>
      <c r="Y939" s="111"/>
      <c r="Z939" s="111"/>
      <c r="AA939" s="111"/>
      <c r="AB939" s="111"/>
      <c r="AC939" s="111"/>
      <c r="AD939" s="111"/>
      <c r="AE939" s="111"/>
      <c r="AF939" s="111"/>
      <c r="AG939" s="111"/>
      <c r="AH939" s="111"/>
      <c r="AI939" s="111"/>
      <c r="AJ939" s="111"/>
      <c r="AK939" s="111"/>
      <c r="AL939" s="111"/>
      <c r="AM939" s="111"/>
      <c r="AN939" s="111"/>
      <c r="AO939" s="111"/>
      <c r="AP939" s="111"/>
      <c r="AQ939" s="111"/>
      <c r="AR939" s="111"/>
      <c r="AS939" s="111"/>
      <c r="AT939" s="111"/>
      <c r="AU939" s="111"/>
      <c r="AV939" s="105"/>
      <c r="AW939" s="105"/>
      <c r="AX939" s="111"/>
      <c r="AY939" s="98"/>
      <c r="AZ939" s="98"/>
      <c r="BS939" s="98"/>
      <c r="BT939" s="98"/>
    </row>
    <row r="940" spans="1:72">
      <c r="A940" s="102"/>
      <c r="B940" s="102"/>
      <c r="C940" s="103"/>
      <c r="D940" s="103"/>
      <c r="E940" s="102"/>
      <c r="F940" s="102"/>
      <c r="G940" s="102"/>
      <c r="H940" s="102"/>
      <c r="I940" s="102"/>
      <c r="J940" s="103"/>
      <c r="K940" s="111"/>
      <c r="L940" s="111"/>
      <c r="M940" s="111"/>
      <c r="N940" s="111"/>
      <c r="O940" s="111"/>
      <c r="P940" s="111"/>
      <c r="Q940" s="111"/>
      <c r="R940" s="106"/>
      <c r="S940" s="105"/>
      <c r="T940" s="111"/>
      <c r="U940" s="111"/>
      <c r="V940" s="111"/>
      <c r="W940" s="111"/>
      <c r="X940" s="111"/>
      <c r="Y940" s="111"/>
      <c r="Z940" s="111"/>
      <c r="AA940" s="111"/>
      <c r="AB940" s="111"/>
      <c r="AC940" s="111"/>
      <c r="AD940" s="111"/>
      <c r="AE940" s="111"/>
      <c r="AF940" s="111"/>
      <c r="AG940" s="111"/>
      <c r="AH940" s="111"/>
      <c r="AI940" s="111"/>
      <c r="AJ940" s="111"/>
      <c r="AK940" s="111"/>
      <c r="AL940" s="111"/>
      <c r="AM940" s="111"/>
      <c r="AN940" s="111"/>
      <c r="AO940" s="111"/>
      <c r="AP940" s="111"/>
      <c r="AQ940" s="111"/>
      <c r="AR940" s="111"/>
      <c r="AS940" s="111"/>
      <c r="AT940" s="111"/>
      <c r="AU940" s="111"/>
      <c r="AV940" s="105"/>
      <c r="AW940" s="105"/>
      <c r="AX940" s="111"/>
      <c r="BA940" s="98"/>
      <c r="BB940" s="98"/>
      <c r="BC940" s="98"/>
      <c r="BD940" s="98"/>
      <c r="BE940" s="98"/>
      <c r="BF940" s="98"/>
      <c r="BG940" s="98"/>
      <c r="BH940" s="98"/>
      <c r="BI940" s="98"/>
      <c r="BJ940" s="98"/>
      <c r="BK940" s="98"/>
      <c r="BL940" s="98"/>
      <c r="BM940" s="98"/>
      <c r="BN940" s="98"/>
      <c r="BO940" s="98"/>
      <c r="BS940" s="98"/>
      <c r="BT940" s="98"/>
    </row>
    <row r="941" spans="1:72">
      <c r="A941" s="102"/>
      <c r="B941" s="102"/>
      <c r="C941" s="103"/>
      <c r="D941" s="103"/>
      <c r="E941" s="102"/>
      <c r="F941" s="102"/>
      <c r="G941" s="102"/>
      <c r="H941" s="102"/>
      <c r="I941" s="102"/>
      <c r="J941" s="103"/>
      <c r="K941" s="111"/>
      <c r="L941" s="111"/>
      <c r="M941" s="111"/>
      <c r="N941" s="105"/>
      <c r="O941" s="105"/>
      <c r="P941" s="111"/>
      <c r="Q941" s="111"/>
      <c r="R941" s="106"/>
      <c r="S941" s="105"/>
      <c r="T941" s="111"/>
      <c r="U941" s="111"/>
      <c r="V941" s="111"/>
      <c r="W941" s="105"/>
      <c r="X941" s="111"/>
      <c r="Y941" s="111"/>
      <c r="Z941" s="111"/>
      <c r="AA941" s="111"/>
      <c r="AB941" s="111"/>
      <c r="AC941" s="111"/>
      <c r="AD941" s="105"/>
      <c r="AE941" s="111"/>
      <c r="AF941" s="111"/>
      <c r="AG941" s="111"/>
      <c r="AH941" s="111"/>
      <c r="AI941" s="111"/>
      <c r="AJ941" s="111"/>
      <c r="AK941" s="111"/>
      <c r="AL941" s="111"/>
      <c r="AM941" s="111"/>
      <c r="AN941" s="105"/>
      <c r="AO941" s="105"/>
      <c r="AP941" s="105"/>
      <c r="AQ941" s="111"/>
      <c r="AR941" s="111"/>
      <c r="AS941" s="111"/>
      <c r="AT941" s="111"/>
      <c r="AU941" s="111"/>
      <c r="AV941" s="112"/>
      <c r="AW941" s="105"/>
      <c r="AX941" s="111"/>
      <c r="AY941" s="98"/>
      <c r="AZ941" s="98"/>
      <c r="BS941" s="98"/>
      <c r="BT941" s="98"/>
    </row>
    <row r="942" spans="1:72">
      <c r="A942" s="102"/>
      <c r="B942" s="102"/>
      <c r="C942" s="103"/>
      <c r="D942" s="103"/>
      <c r="E942" s="102"/>
      <c r="F942" s="102"/>
      <c r="G942" s="102"/>
      <c r="H942" s="102"/>
      <c r="I942" s="102"/>
      <c r="J942" s="103"/>
      <c r="K942" s="111"/>
      <c r="L942" s="111"/>
      <c r="M942" s="111"/>
      <c r="N942" s="111"/>
      <c r="O942" s="111"/>
      <c r="P942" s="111"/>
      <c r="Q942" s="111"/>
      <c r="R942" s="106"/>
      <c r="S942" s="105"/>
      <c r="T942" s="111"/>
      <c r="U942" s="111"/>
      <c r="V942" s="111"/>
      <c r="W942" s="111"/>
      <c r="X942" s="111"/>
      <c r="Y942" s="111"/>
      <c r="Z942" s="111"/>
      <c r="AA942" s="111"/>
      <c r="AB942" s="111"/>
      <c r="AC942" s="111"/>
      <c r="AD942" s="111"/>
      <c r="AE942" s="111"/>
      <c r="AF942" s="111"/>
      <c r="AG942" s="111"/>
      <c r="AH942" s="111"/>
      <c r="AI942" s="111"/>
      <c r="AJ942" s="111"/>
      <c r="AK942" s="111"/>
      <c r="AL942" s="111"/>
      <c r="AM942" s="111"/>
      <c r="AN942" s="111"/>
      <c r="AO942" s="111"/>
      <c r="AP942" s="111"/>
      <c r="AQ942" s="111"/>
      <c r="AR942" s="111"/>
      <c r="AS942" s="111"/>
      <c r="AT942" s="111"/>
      <c r="AU942" s="111"/>
      <c r="AV942" s="112"/>
      <c r="AW942" s="105"/>
      <c r="AX942" s="111"/>
      <c r="BS942" s="98"/>
      <c r="BT942" s="98"/>
    </row>
    <row r="943" spans="1:72">
      <c r="A943" s="102"/>
      <c r="B943" s="102"/>
      <c r="C943" s="103"/>
      <c r="D943" s="103"/>
      <c r="E943" s="102"/>
      <c r="F943" s="102"/>
      <c r="G943" s="102"/>
      <c r="H943" s="102"/>
      <c r="I943" s="102"/>
      <c r="J943" s="103"/>
      <c r="K943" s="111"/>
      <c r="L943" s="111"/>
      <c r="M943" s="111"/>
      <c r="N943" s="105"/>
      <c r="O943" s="105"/>
      <c r="P943" s="105"/>
      <c r="Q943" s="111"/>
      <c r="R943" s="106"/>
      <c r="S943" s="105"/>
      <c r="T943" s="111"/>
      <c r="U943" s="111"/>
      <c r="V943" s="111"/>
      <c r="W943" s="111"/>
      <c r="X943" s="111"/>
      <c r="Y943" s="111"/>
      <c r="Z943" s="111"/>
      <c r="AA943" s="111"/>
      <c r="AB943" s="111"/>
      <c r="AC943" s="111"/>
      <c r="AD943" s="111"/>
      <c r="AE943" s="111"/>
      <c r="AF943" s="111"/>
      <c r="AG943" s="111"/>
      <c r="AH943" s="111"/>
      <c r="AI943" s="111"/>
      <c r="AJ943" s="111"/>
      <c r="AK943" s="111"/>
      <c r="AL943" s="111"/>
      <c r="AM943" s="111"/>
      <c r="AN943" s="111"/>
      <c r="AO943" s="111"/>
      <c r="AP943" s="111"/>
      <c r="AQ943" s="111"/>
      <c r="AR943" s="111"/>
      <c r="AS943" s="111"/>
      <c r="AT943" s="111"/>
      <c r="AU943" s="111"/>
      <c r="AV943" s="112"/>
      <c r="AW943" s="105"/>
      <c r="AX943" s="111"/>
      <c r="BA943" s="98"/>
      <c r="BB943" s="98"/>
      <c r="BC943" s="98"/>
      <c r="BD943" s="98"/>
      <c r="BE943" s="98"/>
      <c r="BF943" s="98"/>
      <c r="BG943" s="98"/>
      <c r="BH943" s="98"/>
      <c r="BI943" s="98"/>
      <c r="BJ943" s="98"/>
      <c r="BK943" s="98"/>
      <c r="BL943" s="98"/>
      <c r="BM943" s="98"/>
      <c r="BN943" s="98"/>
      <c r="BO943" s="98"/>
      <c r="BS943" s="98"/>
      <c r="BT943" s="98"/>
    </row>
    <row r="944" spans="1:72">
      <c r="A944" s="102"/>
      <c r="B944" s="102"/>
      <c r="C944" s="103"/>
      <c r="D944" s="103"/>
      <c r="E944" s="102"/>
      <c r="F944" s="102"/>
      <c r="G944" s="102"/>
      <c r="H944" s="102"/>
      <c r="I944" s="102"/>
      <c r="J944" s="103"/>
      <c r="K944" s="111"/>
      <c r="L944" s="111"/>
      <c r="M944" s="111"/>
      <c r="N944" s="111"/>
      <c r="O944" s="111"/>
      <c r="P944" s="111"/>
      <c r="Q944" s="111"/>
      <c r="R944" s="106"/>
      <c r="S944" s="105"/>
      <c r="T944" s="111"/>
      <c r="U944" s="111"/>
      <c r="V944" s="111"/>
      <c r="W944" s="111"/>
      <c r="X944" s="111"/>
      <c r="Y944" s="111"/>
      <c r="Z944" s="111"/>
      <c r="AA944" s="111"/>
      <c r="AB944" s="111"/>
      <c r="AC944" s="111"/>
      <c r="AD944" s="111"/>
      <c r="AE944" s="111"/>
      <c r="AF944" s="111"/>
      <c r="AG944" s="111"/>
      <c r="AH944" s="111"/>
      <c r="AI944" s="111"/>
      <c r="AJ944" s="111"/>
      <c r="AK944" s="111"/>
      <c r="AL944" s="111"/>
      <c r="AM944" s="111"/>
      <c r="AN944" s="111"/>
      <c r="AO944" s="111"/>
      <c r="AP944" s="111"/>
      <c r="AQ944" s="111"/>
      <c r="AR944" s="111"/>
      <c r="AS944" s="111"/>
      <c r="AT944" s="111"/>
      <c r="AU944" s="111"/>
      <c r="AV944" s="105"/>
      <c r="AW944" s="105"/>
      <c r="AX944" s="111"/>
      <c r="AY944" s="98"/>
      <c r="AZ944" s="98"/>
      <c r="BS944" s="98"/>
      <c r="BT944" s="98"/>
    </row>
    <row r="945" spans="1:72">
      <c r="A945" s="102"/>
      <c r="B945" s="102"/>
      <c r="C945" s="103"/>
      <c r="D945" s="103"/>
      <c r="E945" s="102"/>
      <c r="F945" s="102"/>
      <c r="G945" s="102"/>
      <c r="H945" s="102"/>
      <c r="I945" s="102"/>
      <c r="J945" s="103"/>
      <c r="K945" s="111"/>
      <c r="L945" s="111"/>
      <c r="M945" s="111"/>
      <c r="N945" s="111"/>
      <c r="O945" s="111"/>
      <c r="P945" s="111"/>
      <c r="Q945" s="111"/>
      <c r="R945" s="106"/>
      <c r="S945" s="105"/>
      <c r="T945" s="111"/>
      <c r="U945" s="111"/>
      <c r="V945" s="111"/>
      <c r="W945" s="111"/>
      <c r="X945" s="111"/>
      <c r="Y945" s="111"/>
      <c r="Z945" s="111"/>
      <c r="AA945" s="111"/>
      <c r="AB945" s="111"/>
      <c r="AC945" s="111"/>
      <c r="AD945" s="111"/>
      <c r="AE945" s="111"/>
      <c r="AF945" s="111"/>
      <c r="AG945" s="111"/>
      <c r="AH945" s="111"/>
      <c r="AI945" s="111"/>
      <c r="AJ945" s="111"/>
      <c r="AK945" s="111"/>
      <c r="AL945" s="111"/>
      <c r="AM945" s="111"/>
      <c r="AN945" s="111"/>
      <c r="AO945" s="111"/>
      <c r="AP945" s="111"/>
      <c r="AQ945" s="111"/>
      <c r="AR945" s="111"/>
      <c r="AS945" s="111"/>
      <c r="AT945" s="111"/>
      <c r="AU945" s="111"/>
      <c r="AV945" s="112"/>
      <c r="AW945" s="105"/>
      <c r="AX945" s="111"/>
      <c r="BS945" s="98"/>
      <c r="BT945" s="98"/>
    </row>
    <row r="946" spans="1:72">
      <c r="A946" s="102"/>
      <c r="B946" s="102"/>
      <c r="C946" s="103"/>
      <c r="D946" s="103"/>
      <c r="E946" s="102"/>
      <c r="F946" s="102"/>
      <c r="G946" s="102"/>
      <c r="H946" s="102"/>
      <c r="I946" s="102"/>
      <c r="J946" s="103"/>
      <c r="K946" s="111"/>
      <c r="L946" s="111"/>
      <c r="M946" s="111"/>
      <c r="N946" s="111"/>
      <c r="O946" s="111"/>
      <c r="P946" s="111"/>
      <c r="Q946" s="111"/>
      <c r="R946" s="106"/>
      <c r="S946" s="105"/>
      <c r="T946" s="111"/>
      <c r="U946" s="111"/>
      <c r="V946" s="111"/>
      <c r="W946" s="111"/>
      <c r="X946" s="111"/>
      <c r="Y946" s="111"/>
      <c r="Z946" s="111"/>
      <c r="AA946" s="111"/>
      <c r="AB946" s="111"/>
      <c r="AC946" s="111"/>
      <c r="AD946" s="111"/>
      <c r="AE946" s="111"/>
      <c r="AF946" s="111"/>
      <c r="AG946" s="111"/>
      <c r="AH946" s="111"/>
      <c r="AI946" s="111"/>
      <c r="AJ946" s="111"/>
      <c r="AK946" s="111"/>
      <c r="AL946" s="111"/>
      <c r="AM946" s="111"/>
      <c r="AN946" s="111"/>
      <c r="AO946" s="111"/>
      <c r="AP946" s="111"/>
      <c r="AQ946" s="111"/>
      <c r="AR946" s="111"/>
      <c r="AS946" s="111"/>
      <c r="AT946" s="111"/>
      <c r="AU946" s="111"/>
      <c r="AV946" s="105"/>
      <c r="AW946" s="105"/>
      <c r="AX946" s="111"/>
      <c r="BA946" s="98"/>
      <c r="BB946" s="98"/>
      <c r="BC946" s="98"/>
      <c r="BD946" s="98"/>
      <c r="BF946" s="98"/>
      <c r="BG946" s="98"/>
      <c r="BI946" s="98"/>
      <c r="BJ946" s="98"/>
      <c r="BL946" s="98"/>
      <c r="BM946" s="98"/>
      <c r="BO946" s="98"/>
      <c r="BS946" s="98"/>
      <c r="BT946" s="98"/>
    </row>
    <row r="947" spans="1:72">
      <c r="A947" s="102"/>
      <c r="B947" s="102"/>
      <c r="C947" s="103"/>
      <c r="D947" s="103"/>
      <c r="E947" s="102"/>
      <c r="F947" s="102"/>
      <c r="G947" s="102"/>
      <c r="H947" s="102"/>
      <c r="I947" s="102"/>
      <c r="J947" s="103"/>
      <c r="K947" s="111"/>
      <c r="L947" s="111"/>
      <c r="M947" s="111"/>
      <c r="N947" s="111"/>
      <c r="O947" s="111"/>
      <c r="P947" s="111"/>
      <c r="Q947" s="111"/>
      <c r="R947" s="106"/>
      <c r="S947" s="105"/>
      <c r="T947" s="111"/>
      <c r="U947" s="111"/>
      <c r="V947" s="111"/>
      <c r="W947" s="111"/>
      <c r="X947" s="111"/>
      <c r="Y947" s="111"/>
      <c r="Z947" s="111"/>
      <c r="AA947" s="111"/>
      <c r="AB947" s="111"/>
      <c r="AC947" s="111"/>
      <c r="AD947" s="111"/>
      <c r="AE947" s="111"/>
      <c r="AF947" s="111"/>
      <c r="AG947" s="111"/>
      <c r="AH947" s="111"/>
      <c r="AI947" s="111"/>
      <c r="AJ947" s="111"/>
      <c r="AK947" s="111"/>
      <c r="AL947" s="111"/>
      <c r="AM947" s="111"/>
      <c r="AN947" s="111"/>
      <c r="AO947" s="111"/>
      <c r="AP947" s="111"/>
      <c r="AQ947" s="111"/>
      <c r="AR947" s="111"/>
      <c r="AS947" s="111"/>
      <c r="AT947" s="111"/>
      <c r="AU947" s="111"/>
      <c r="AV947" s="112"/>
      <c r="AW947" s="105"/>
      <c r="AX947" s="111"/>
    </row>
    <row r="948" spans="1:72">
      <c r="A948" s="102"/>
      <c r="B948" s="102"/>
      <c r="C948" s="103"/>
      <c r="D948" s="103"/>
      <c r="E948" s="102"/>
      <c r="F948" s="102"/>
      <c r="G948" s="102"/>
      <c r="H948" s="102"/>
      <c r="I948" s="102"/>
      <c r="J948" s="103"/>
      <c r="K948" s="111"/>
      <c r="L948" s="111"/>
      <c r="M948" s="111"/>
      <c r="N948" s="105"/>
      <c r="O948" s="105"/>
      <c r="P948" s="111"/>
      <c r="Q948" s="111"/>
      <c r="R948" s="106"/>
      <c r="S948" s="105"/>
      <c r="T948" s="105"/>
      <c r="U948" s="105"/>
      <c r="V948" s="105"/>
      <c r="W948" s="105"/>
      <c r="X948" s="105"/>
      <c r="Y948" s="105"/>
      <c r="Z948" s="105"/>
      <c r="AA948" s="105"/>
      <c r="AB948" s="105"/>
      <c r="AC948" s="105"/>
      <c r="AD948" s="105"/>
      <c r="AE948" s="105"/>
      <c r="AF948" s="105"/>
      <c r="AG948" s="105"/>
      <c r="AH948" s="105"/>
      <c r="AI948" s="105"/>
      <c r="AJ948" s="105"/>
      <c r="AK948" s="105"/>
      <c r="AL948" s="111"/>
      <c r="AM948" s="111"/>
      <c r="AN948" s="111"/>
      <c r="AO948" s="111"/>
      <c r="AP948" s="111"/>
      <c r="AQ948" s="111"/>
      <c r="AR948" s="111"/>
      <c r="AS948" s="111"/>
      <c r="AT948" s="111"/>
      <c r="AU948" s="111"/>
      <c r="AV948" s="112"/>
      <c r="AW948" s="105"/>
      <c r="AX948" s="111"/>
      <c r="BS948" s="98"/>
      <c r="BT948" s="98"/>
    </row>
    <row r="949" spans="1:72">
      <c r="A949" s="102"/>
      <c r="B949" s="102"/>
      <c r="C949" s="103"/>
      <c r="D949" s="103"/>
      <c r="E949" s="102"/>
      <c r="F949" s="102"/>
      <c r="G949" s="102"/>
      <c r="H949" s="102"/>
      <c r="I949" s="102"/>
      <c r="J949" s="103"/>
      <c r="K949" s="111"/>
      <c r="L949" s="111"/>
      <c r="M949" s="111"/>
      <c r="N949" s="111"/>
      <c r="O949" s="111"/>
      <c r="P949" s="111"/>
      <c r="Q949" s="111"/>
      <c r="R949" s="105"/>
      <c r="S949" s="105"/>
      <c r="T949" s="111"/>
      <c r="U949" s="111"/>
      <c r="V949" s="111"/>
      <c r="W949" s="111"/>
      <c r="X949" s="111"/>
      <c r="Y949" s="111"/>
      <c r="Z949" s="111"/>
      <c r="AA949" s="111"/>
      <c r="AB949" s="111"/>
      <c r="AC949" s="111"/>
      <c r="AD949" s="111"/>
      <c r="AE949" s="111"/>
      <c r="AF949" s="111"/>
      <c r="AG949" s="111"/>
      <c r="AH949" s="111"/>
      <c r="AI949" s="111"/>
      <c r="AJ949" s="111"/>
      <c r="AK949" s="111"/>
      <c r="AL949" s="111"/>
      <c r="AM949" s="111"/>
      <c r="AN949" s="111"/>
      <c r="AO949" s="111"/>
      <c r="AP949" s="111"/>
      <c r="AQ949" s="111"/>
      <c r="AR949" s="111"/>
      <c r="AS949" s="111"/>
      <c r="AT949" s="111"/>
      <c r="AU949" s="111"/>
      <c r="AV949" s="105"/>
      <c r="AW949" s="105"/>
      <c r="AX949" s="111"/>
      <c r="BS949" s="98"/>
      <c r="BT949" s="98"/>
    </row>
    <row r="950" spans="1:72">
      <c r="A950" s="102"/>
      <c r="B950" s="102"/>
      <c r="C950" s="103"/>
      <c r="D950" s="103"/>
      <c r="E950" s="102"/>
      <c r="F950" s="102"/>
      <c r="G950" s="102"/>
      <c r="H950" s="102"/>
      <c r="I950" s="102"/>
      <c r="J950" s="103"/>
      <c r="K950" s="111"/>
      <c r="L950" s="111"/>
      <c r="M950" s="111"/>
      <c r="N950" s="111"/>
      <c r="O950" s="111"/>
      <c r="P950" s="111"/>
      <c r="Q950" s="111"/>
      <c r="R950" s="106"/>
      <c r="S950" s="105"/>
      <c r="T950" s="111"/>
      <c r="U950" s="111"/>
      <c r="V950" s="111"/>
      <c r="W950" s="111"/>
      <c r="X950" s="111"/>
      <c r="Y950" s="111"/>
      <c r="Z950" s="111"/>
      <c r="AA950" s="111"/>
      <c r="AB950" s="111"/>
      <c r="AC950" s="111"/>
      <c r="AD950" s="111"/>
      <c r="AE950" s="111"/>
      <c r="AF950" s="111"/>
      <c r="AG950" s="111"/>
      <c r="AH950" s="111"/>
      <c r="AI950" s="111"/>
      <c r="AJ950" s="111"/>
      <c r="AK950" s="111"/>
      <c r="AL950" s="111"/>
      <c r="AM950" s="111"/>
      <c r="AN950" s="111"/>
      <c r="AO950" s="111"/>
      <c r="AP950" s="111"/>
      <c r="AQ950" s="111"/>
      <c r="AR950" s="111"/>
      <c r="AS950" s="111"/>
      <c r="AT950" s="111"/>
      <c r="AU950" s="111"/>
      <c r="AV950" s="112"/>
      <c r="AW950" s="105"/>
      <c r="AX950" s="111"/>
      <c r="BS950" s="98"/>
      <c r="BT950" s="98"/>
    </row>
    <row r="951" spans="1:72">
      <c r="A951" s="102"/>
      <c r="B951" s="102"/>
      <c r="C951" s="103"/>
      <c r="D951" s="103"/>
      <c r="E951" s="102"/>
      <c r="F951" s="102"/>
      <c r="G951" s="102"/>
      <c r="H951" s="102"/>
      <c r="I951" s="102"/>
      <c r="J951" s="103"/>
      <c r="K951" s="111"/>
      <c r="L951" s="111"/>
      <c r="M951" s="111"/>
      <c r="N951" s="111"/>
      <c r="O951" s="111"/>
      <c r="P951" s="111"/>
      <c r="Q951" s="111"/>
      <c r="R951" s="106"/>
      <c r="S951" s="105"/>
      <c r="T951" s="111"/>
      <c r="U951" s="111"/>
      <c r="V951" s="111"/>
      <c r="W951" s="111"/>
      <c r="X951" s="111"/>
      <c r="Y951" s="111"/>
      <c r="Z951" s="111"/>
      <c r="AA951" s="111"/>
      <c r="AB951" s="111"/>
      <c r="AC951" s="111"/>
      <c r="AD951" s="111"/>
      <c r="AE951" s="111"/>
      <c r="AF951" s="111"/>
      <c r="AG951" s="111"/>
      <c r="AH951" s="111"/>
      <c r="AI951" s="111"/>
      <c r="AJ951" s="111"/>
      <c r="AK951" s="111"/>
      <c r="AL951" s="111"/>
      <c r="AM951" s="111"/>
      <c r="AN951" s="111"/>
      <c r="AO951" s="111"/>
      <c r="AP951" s="111"/>
      <c r="AQ951" s="111"/>
      <c r="AR951" s="111"/>
      <c r="AS951" s="111"/>
      <c r="AT951" s="111"/>
      <c r="AU951" s="111"/>
      <c r="AV951" s="105"/>
      <c r="AW951" s="105"/>
      <c r="AX951" s="111"/>
      <c r="BS951" s="98"/>
      <c r="BT951" s="98"/>
    </row>
    <row r="952" spans="1:72">
      <c r="A952" s="102"/>
      <c r="B952" s="102"/>
      <c r="C952" s="103"/>
      <c r="D952" s="103"/>
      <c r="E952" s="102"/>
      <c r="F952" s="102"/>
      <c r="G952" s="102"/>
      <c r="H952" s="102"/>
      <c r="I952" s="102"/>
      <c r="J952" s="103"/>
      <c r="K952" s="111"/>
      <c r="L952" s="111"/>
      <c r="M952" s="111"/>
      <c r="N952" s="111"/>
      <c r="O952" s="111"/>
      <c r="P952" s="111"/>
      <c r="Q952" s="111"/>
      <c r="R952" s="106"/>
      <c r="S952" s="105"/>
      <c r="T952" s="111"/>
      <c r="U952" s="111"/>
      <c r="V952" s="111"/>
      <c r="W952" s="111"/>
      <c r="X952" s="111"/>
      <c r="Y952" s="111"/>
      <c r="Z952" s="111"/>
      <c r="AA952" s="111"/>
      <c r="AB952" s="111"/>
      <c r="AC952" s="111"/>
      <c r="AD952" s="111"/>
      <c r="AE952" s="111"/>
      <c r="AF952" s="111"/>
      <c r="AG952" s="111"/>
      <c r="AH952" s="111"/>
      <c r="AI952" s="111"/>
      <c r="AJ952" s="111"/>
      <c r="AK952" s="111"/>
      <c r="AL952" s="111"/>
      <c r="AM952" s="111"/>
      <c r="AN952" s="111"/>
      <c r="AO952" s="111"/>
      <c r="AP952" s="111"/>
      <c r="AQ952" s="111"/>
      <c r="AR952" s="111"/>
      <c r="AS952" s="111"/>
      <c r="AT952" s="111"/>
      <c r="AU952" s="111"/>
      <c r="AV952" s="105"/>
      <c r="AW952" s="105"/>
      <c r="AX952" s="111"/>
      <c r="BA952" s="98"/>
      <c r="BB952" s="98"/>
      <c r="BC952" s="98"/>
      <c r="BD952" s="98"/>
      <c r="BE952" s="98"/>
      <c r="BF952" s="98"/>
      <c r="BG952" s="98"/>
      <c r="BH952" s="98"/>
      <c r="BI952" s="98"/>
      <c r="BJ952" s="98"/>
      <c r="BK952" s="98"/>
      <c r="BL952" s="98"/>
      <c r="BM952" s="98"/>
      <c r="BN952" s="98"/>
      <c r="BO952" s="98"/>
      <c r="BS952" s="98"/>
      <c r="BT952" s="98"/>
    </row>
    <row r="953" spans="1:72">
      <c r="A953" s="102"/>
      <c r="B953" s="102"/>
      <c r="C953" s="103"/>
      <c r="D953" s="103"/>
      <c r="E953" s="102"/>
      <c r="F953" s="102"/>
      <c r="G953" s="102"/>
      <c r="H953" s="102"/>
      <c r="I953" s="102"/>
      <c r="J953" s="103"/>
      <c r="K953" s="111"/>
      <c r="L953" s="111"/>
      <c r="M953" s="111"/>
      <c r="N953" s="111"/>
      <c r="O953" s="111"/>
      <c r="P953" s="111"/>
      <c r="Q953" s="111"/>
      <c r="R953" s="105"/>
      <c r="S953" s="105"/>
      <c r="T953" s="111"/>
      <c r="U953" s="111"/>
      <c r="V953" s="111"/>
      <c r="W953" s="111"/>
      <c r="X953" s="111"/>
      <c r="Y953" s="111"/>
      <c r="Z953" s="111"/>
      <c r="AA953" s="111"/>
      <c r="AB953" s="111"/>
      <c r="AC953" s="111"/>
      <c r="AD953" s="111"/>
      <c r="AE953" s="111"/>
      <c r="AF953" s="111"/>
      <c r="AG953" s="111"/>
      <c r="AH953" s="111"/>
      <c r="AI953" s="111"/>
      <c r="AJ953" s="111"/>
      <c r="AK953" s="111"/>
      <c r="AL953" s="111"/>
      <c r="AM953" s="111"/>
      <c r="AN953" s="111"/>
      <c r="AO953" s="111"/>
      <c r="AP953" s="111"/>
      <c r="AQ953" s="111"/>
      <c r="AR953" s="111"/>
      <c r="AS953" s="111"/>
      <c r="AT953" s="111"/>
      <c r="AU953" s="111"/>
      <c r="AV953" s="112"/>
      <c r="AW953" s="105"/>
      <c r="AX953" s="111"/>
      <c r="BS953" s="98"/>
      <c r="BT953" s="98"/>
    </row>
    <row r="954" spans="1:72">
      <c r="A954" s="102"/>
      <c r="B954" s="102"/>
      <c r="C954" s="103"/>
      <c r="D954" s="103"/>
      <c r="E954" s="102"/>
      <c r="F954" s="102"/>
      <c r="G954" s="102"/>
      <c r="H954" s="102"/>
      <c r="I954" s="102"/>
      <c r="J954" s="103"/>
      <c r="K954" s="111"/>
      <c r="L954" s="111"/>
      <c r="M954" s="111"/>
      <c r="N954" s="111"/>
      <c r="O954" s="111"/>
      <c r="P954" s="111"/>
      <c r="Q954" s="111"/>
      <c r="R954" s="105"/>
      <c r="S954" s="105"/>
      <c r="T954" s="111"/>
      <c r="U954" s="111"/>
      <c r="V954" s="111"/>
      <c r="W954" s="111"/>
      <c r="X954" s="111"/>
      <c r="Y954" s="111"/>
      <c r="Z954" s="111"/>
      <c r="AA954" s="111"/>
      <c r="AB954" s="111"/>
      <c r="AC954" s="111"/>
      <c r="AD954" s="111"/>
      <c r="AE954" s="111"/>
      <c r="AF954" s="111"/>
      <c r="AG954" s="111"/>
      <c r="AH954" s="111"/>
      <c r="AI954" s="111"/>
      <c r="AJ954" s="111"/>
      <c r="AK954" s="111"/>
      <c r="AL954" s="111"/>
      <c r="AM954" s="111"/>
      <c r="AN954" s="111"/>
      <c r="AO954" s="111"/>
      <c r="AP954" s="111"/>
      <c r="AQ954" s="111"/>
      <c r="AR954" s="111"/>
      <c r="AS954" s="111"/>
      <c r="AT954" s="111"/>
      <c r="AU954" s="111"/>
      <c r="AV954" s="112"/>
      <c r="AW954" s="105"/>
      <c r="AX954" s="111"/>
      <c r="AY954" s="98"/>
      <c r="AZ954" s="98"/>
    </row>
    <row r="955" spans="1:72">
      <c r="A955" s="102"/>
      <c r="B955" s="102"/>
      <c r="C955" s="103"/>
      <c r="D955" s="103"/>
      <c r="E955" s="102"/>
      <c r="F955" s="102"/>
      <c r="G955" s="102"/>
      <c r="H955" s="102"/>
      <c r="I955" s="102"/>
      <c r="J955" s="103"/>
      <c r="K955" s="111"/>
      <c r="L955" s="111"/>
      <c r="M955" s="111"/>
      <c r="N955" s="111"/>
      <c r="O955" s="111"/>
      <c r="P955" s="111"/>
      <c r="Q955" s="111"/>
      <c r="R955" s="105"/>
      <c r="S955" s="105"/>
      <c r="T955" s="111"/>
      <c r="U955" s="111"/>
      <c r="V955" s="111"/>
      <c r="W955" s="111"/>
      <c r="X955" s="111"/>
      <c r="Y955" s="111"/>
      <c r="Z955" s="111"/>
      <c r="AA955" s="111"/>
      <c r="AB955" s="111"/>
      <c r="AC955" s="111"/>
      <c r="AD955" s="111"/>
      <c r="AE955" s="111"/>
      <c r="AF955" s="111"/>
      <c r="AG955" s="111"/>
      <c r="AH955" s="111"/>
      <c r="AI955" s="111"/>
      <c r="AJ955" s="111"/>
      <c r="AK955" s="111"/>
      <c r="AL955" s="111"/>
      <c r="AM955" s="111"/>
      <c r="AN955" s="111"/>
      <c r="AO955" s="111"/>
      <c r="AP955" s="111"/>
      <c r="AQ955" s="111"/>
      <c r="AR955" s="111"/>
      <c r="AS955" s="111"/>
      <c r="AT955" s="111"/>
      <c r="AU955" s="111"/>
      <c r="AV955" s="105"/>
      <c r="AW955" s="105"/>
      <c r="AX955" s="111"/>
      <c r="BA955" s="98"/>
      <c r="BB955" s="98"/>
      <c r="BC955" s="98"/>
      <c r="BD955" s="98"/>
      <c r="BF955" s="98"/>
      <c r="BG955" s="98"/>
      <c r="BI955" s="98"/>
      <c r="BJ955" s="98"/>
      <c r="BK955" s="98"/>
      <c r="BL955" s="98"/>
      <c r="BM955" s="98"/>
      <c r="BN955" s="98"/>
      <c r="BO955" s="98"/>
      <c r="BS955" s="98"/>
      <c r="BT955" s="98"/>
    </row>
    <row r="956" spans="1:72">
      <c r="A956" s="102"/>
      <c r="B956" s="102"/>
      <c r="C956" s="103"/>
      <c r="D956" s="103"/>
      <c r="E956" s="102"/>
      <c r="F956" s="102"/>
      <c r="G956" s="102"/>
      <c r="H956" s="102"/>
      <c r="I956" s="102"/>
      <c r="J956" s="103"/>
      <c r="K956" s="111"/>
      <c r="L956" s="111"/>
      <c r="M956" s="111"/>
      <c r="N956" s="111"/>
      <c r="O956" s="111"/>
      <c r="P956" s="111"/>
      <c r="Q956" s="111"/>
      <c r="R956" s="106"/>
      <c r="S956" s="105"/>
      <c r="T956" s="111"/>
      <c r="U956" s="111"/>
      <c r="V956" s="111"/>
      <c r="W956" s="111"/>
      <c r="X956" s="111"/>
      <c r="Y956" s="111"/>
      <c r="Z956" s="111"/>
      <c r="AA956" s="111"/>
      <c r="AB956" s="111"/>
      <c r="AC956" s="111"/>
      <c r="AD956" s="111"/>
      <c r="AE956" s="111"/>
      <c r="AF956" s="111"/>
      <c r="AG956" s="111"/>
      <c r="AH956" s="111"/>
      <c r="AI956" s="111"/>
      <c r="AJ956" s="111"/>
      <c r="AK956" s="111"/>
      <c r="AL956" s="111"/>
      <c r="AM956" s="111"/>
      <c r="AN956" s="111"/>
      <c r="AO956" s="111"/>
      <c r="AP956" s="111"/>
      <c r="AQ956" s="111"/>
      <c r="AR956" s="111"/>
      <c r="AS956" s="111"/>
      <c r="AT956" s="111"/>
      <c r="AU956" s="111"/>
      <c r="AV956" s="105"/>
      <c r="AW956" s="105"/>
      <c r="AX956" s="111"/>
      <c r="BS956" s="98"/>
      <c r="BT956" s="98"/>
    </row>
    <row r="957" spans="1:72">
      <c r="A957" s="102"/>
      <c r="B957" s="102"/>
      <c r="C957" s="103"/>
      <c r="D957" s="103"/>
      <c r="E957" s="102"/>
      <c r="F957" s="102"/>
      <c r="G957" s="102"/>
      <c r="H957" s="102"/>
      <c r="I957" s="102"/>
      <c r="J957" s="103"/>
      <c r="K957" s="111"/>
      <c r="L957" s="111"/>
      <c r="M957" s="111"/>
      <c r="N957" s="111"/>
      <c r="O957" s="111"/>
      <c r="P957" s="111"/>
      <c r="Q957" s="111"/>
      <c r="R957" s="106"/>
      <c r="S957" s="105"/>
      <c r="T957" s="111"/>
      <c r="U957" s="111"/>
      <c r="V957" s="111"/>
      <c r="W957" s="111"/>
      <c r="X957" s="111"/>
      <c r="Y957" s="111"/>
      <c r="Z957" s="111"/>
      <c r="AA957" s="111"/>
      <c r="AB957" s="111"/>
      <c r="AC957" s="111"/>
      <c r="AD957" s="111"/>
      <c r="AE957" s="111"/>
      <c r="AF957" s="111"/>
      <c r="AG957" s="111"/>
      <c r="AH957" s="111"/>
      <c r="AI957" s="111"/>
      <c r="AJ957" s="111"/>
      <c r="AK957" s="111"/>
      <c r="AL957" s="111"/>
      <c r="AM957" s="111"/>
      <c r="AN957" s="111"/>
      <c r="AO957" s="111"/>
      <c r="AP957" s="111"/>
      <c r="AQ957" s="111"/>
      <c r="AR957" s="111"/>
      <c r="AS957" s="111"/>
      <c r="AT957" s="111"/>
      <c r="AU957" s="111"/>
      <c r="AV957" s="105"/>
      <c r="AW957" s="105"/>
      <c r="AX957" s="111"/>
      <c r="AY957" s="98"/>
      <c r="AZ957" s="98"/>
    </row>
    <row r="958" spans="1:72">
      <c r="A958" s="102"/>
      <c r="B958" s="102"/>
      <c r="C958" s="103"/>
      <c r="D958" s="103"/>
      <c r="E958" s="102"/>
      <c r="F958" s="102"/>
      <c r="G958" s="102"/>
      <c r="H958" s="102"/>
      <c r="I958" s="102"/>
      <c r="J958" s="103"/>
      <c r="K958" s="111"/>
      <c r="L958" s="111"/>
      <c r="M958" s="111"/>
      <c r="N958" s="105"/>
      <c r="O958" s="105"/>
      <c r="P958" s="111"/>
      <c r="Q958" s="111"/>
      <c r="R958" s="106"/>
      <c r="S958" s="105"/>
      <c r="T958" s="111"/>
      <c r="U958" s="111"/>
      <c r="V958" s="111"/>
      <c r="W958" s="111"/>
      <c r="X958" s="111"/>
      <c r="Y958" s="111"/>
      <c r="Z958" s="111"/>
      <c r="AA958" s="111"/>
      <c r="AB958" s="111"/>
      <c r="AC958" s="111"/>
      <c r="AD958" s="111"/>
      <c r="AE958" s="111"/>
      <c r="AF958" s="111"/>
      <c r="AG958" s="111"/>
      <c r="AH958" s="111"/>
      <c r="AI958" s="111"/>
      <c r="AJ958" s="111"/>
      <c r="AK958" s="111"/>
      <c r="AL958" s="111"/>
      <c r="AM958" s="111"/>
      <c r="AN958" s="111"/>
      <c r="AO958" s="111"/>
      <c r="AP958" s="111"/>
      <c r="AQ958" s="111"/>
      <c r="AR958" s="111"/>
      <c r="AS958" s="111"/>
      <c r="AT958" s="111"/>
      <c r="AU958" s="111"/>
      <c r="AV958" s="105"/>
      <c r="AW958" s="105"/>
      <c r="AX958" s="111"/>
      <c r="AY958" s="98"/>
      <c r="AZ958" s="98"/>
      <c r="BS958" s="98"/>
      <c r="BT958" s="98"/>
    </row>
    <row r="959" spans="1:72">
      <c r="A959" s="102"/>
      <c r="B959" s="102"/>
      <c r="C959" s="103"/>
      <c r="D959" s="103"/>
      <c r="E959" s="102"/>
      <c r="F959" s="102"/>
      <c r="G959" s="102"/>
      <c r="H959" s="102"/>
      <c r="I959" s="102"/>
      <c r="J959" s="103"/>
      <c r="K959" s="111"/>
      <c r="L959" s="111"/>
      <c r="M959" s="111"/>
      <c r="N959" s="105"/>
      <c r="O959" s="105"/>
      <c r="P959" s="111"/>
      <c r="Q959" s="111"/>
      <c r="R959" s="105"/>
      <c r="S959" s="105"/>
      <c r="T959" s="111"/>
      <c r="U959" s="111"/>
      <c r="V959" s="111"/>
      <c r="W959" s="111"/>
      <c r="X959" s="111"/>
      <c r="Y959" s="111"/>
      <c r="Z959" s="111"/>
      <c r="AA959" s="111"/>
      <c r="AB959" s="111"/>
      <c r="AC959" s="111"/>
      <c r="AD959" s="111"/>
      <c r="AE959" s="111"/>
      <c r="AF959" s="111"/>
      <c r="AG959" s="111"/>
      <c r="AH959" s="111"/>
      <c r="AI959" s="111"/>
      <c r="AJ959" s="111"/>
      <c r="AK959" s="111"/>
      <c r="AL959" s="111"/>
      <c r="AM959" s="111"/>
      <c r="AN959" s="111"/>
      <c r="AO959" s="111"/>
      <c r="AP959" s="111"/>
      <c r="AQ959" s="111"/>
      <c r="AR959" s="111"/>
      <c r="AS959" s="111"/>
      <c r="AT959" s="111"/>
      <c r="AU959" s="111"/>
      <c r="AV959" s="105"/>
      <c r="AW959" s="105"/>
      <c r="AX959" s="111"/>
      <c r="BS959" s="98"/>
      <c r="BT959" s="98"/>
    </row>
    <row r="960" spans="1:72">
      <c r="A960" s="102"/>
      <c r="B960" s="102"/>
      <c r="C960" s="103"/>
      <c r="D960" s="103"/>
      <c r="E960" s="102"/>
      <c r="F960" s="102"/>
      <c r="G960" s="102"/>
      <c r="H960" s="102"/>
      <c r="I960" s="102"/>
      <c r="J960" s="103"/>
      <c r="K960" s="111"/>
      <c r="L960" s="111"/>
      <c r="M960" s="111"/>
      <c r="N960" s="111"/>
      <c r="O960" s="111"/>
      <c r="P960" s="111"/>
      <c r="Q960" s="111"/>
      <c r="R960" s="106"/>
      <c r="S960" s="105"/>
      <c r="T960" s="111"/>
      <c r="U960" s="111"/>
      <c r="V960" s="111"/>
      <c r="W960" s="111"/>
      <c r="X960" s="111"/>
      <c r="Y960" s="111"/>
      <c r="Z960" s="111"/>
      <c r="AA960" s="111"/>
      <c r="AB960" s="111"/>
      <c r="AC960" s="111"/>
      <c r="AD960" s="111"/>
      <c r="AE960" s="111"/>
      <c r="AF960" s="111"/>
      <c r="AG960" s="111"/>
      <c r="AH960" s="111"/>
      <c r="AI960" s="111"/>
      <c r="AJ960" s="111"/>
      <c r="AK960" s="111"/>
      <c r="AL960" s="111"/>
      <c r="AM960" s="111"/>
      <c r="AN960" s="111"/>
      <c r="AO960" s="111"/>
      <c r="AP960" s="111"/>
      <c r="AQ960" s="111"/>
      <c r="AR960" s="111"/>
      <c r="AS960" s="111"/>
      <c r="AT960" s="111"/>
      <c r="AU960" s="111"/>
      <c r="AV960" s="105"/>
      <c r="AW960" s="105"/>
      <c r="AX960" s="111"/>
      <c r="AY960" s="98"/>
      <c r="AZ960" s="98"/>
      <c r="BS960" s="98"/>
      <c r="BT960" s="98"/>
    </row>
    <row r="961" spans="1:72">
      <c r="A961" s="102"/>
      <c r="B961" s="102"/>
      <c r="C961" s="103"/>
      <c r="D961" s="103"/>
      <c r="E961" s="102"/>
      <c r="F961" s="102"/>
      <c r="G961" s="102"/>
      <c r="H961" s="102"/>
      <c r="I961" s="102"/>
      <c r="J961" s="103"/>
      <c r="K961" s="111"/>
      <c r="L961" s="111"/>
      <c r="M961" s="111"/>
      <c r="N961" s="111"/>
      <c r="O961" s="111"/>
      <c r="P961" s="111"/>
      <c r="Q961" s="111"/>
      <c r="R961" s="105"/>
      <c r="S961" s="105"/>
      <c r="T961" s="105"/>
      <c r="U961" s="105"/>
      <c r="V961" s="105"/>
      <c r="W961" s="105"/>
      <c r="X961" s="105"/>
      <c r="Y961" s="105"/>
      <c r="Z961" s="105"/>
      <c r="AA961" s="105"/>
      <c r="AB961" s="105"/>
      <c r="AC961" s="105"/>
      <c r="AD961" s="105"/>
      <c r="AE961" s="105"/>
      <c r="AF961" s="105"/>
      <c r="AG961" s="105"/>
      <c r="AH961" s="105"/>
      <c r="AI961" s="105"/>
      <c r="AJ961" s="105"/>
      <c r="AK961" s="105"/>
      <c r="AL961" s="111"/>
      <c r="AM961" s="111"/>
      <c r="AN961" s="111"/>
      <c r="AO961" s="111"/>
      <c r="AP961" s="111"/>
      <c r="AQ961" s="111"/>
      <c r="AR961" s="111"/>
      <c r="AS961" s="111"/>
      <c r="AT961" s="111"/>
      <c r="AU961" s="111"/>
      <c r="AV961" s="105"/>
      <c r="AW961" s="105"/>
      <c r="AX961" s="111"/>
      <c r="BA961" s="98"/>
      <c r="BB961" s="98"/>
      <c r="BC961" s="98"/>
      <c r="BD961" s="98"/>
      <c r="BE961" s="98"/>
      <c r="BF961" s="98"/>
      <c r="BG961" s="98"/>
      <c r="BH961" s="98"/>
      <c r="BI961" s="98"/>
      <c r="BJ961" s="98"/>
      <c r="BK961" s="98"/>
      <c r="BL961" s="98"/>
      <c r="BM961" s="98"/>
      <c r="BN961" s="98"/>
      <c r="BO961" s="98"/>
      <c r="BS961" s="98"/>
      <c r="BT961" s="98"/>
    </row>
    <row r="962" spans="1:72">
      <c r="A962" s="102"/>
      <c r="B962" s="102"/>
      <c r="C962" s="103"/>
      <c r="D962" s="103"/>
      <c r="E962" s="102"/>
      <c r="F962" s="102"/>
      <c r="G962" s="102"/>
      <c r="H962" s="102"/>
      <c r="I962" s="102"/>
      <c r="J962" s="103"/>
      <c r="K962" s="111"/>
      <c r="L962" s="111"/>
      <c r="M962" s="111"/>
      <c r="N962" s="105"/>
      <c r="O962" s="105"/>
      <c r="P962" s="105"/>
      <c r="Q962" s="105"/>
      <c r="R962" s="105"/>
      <c r="S962" s="105"/>
      <c r="T962" s="105"/>
      <c r="U962" s="105"/>
      <c r="V962" s="105"/>
      <c r="W962" s="105"/>
      <c r="X962" s="105"/>
      <c r="Y962" s="105"/>
      <c r="Z962" s="105"/>
      <c r="AA962" s="105"/>
      <c r="AB962" s="105"/>
      <c r="AC962" s="105"/>
      <c r="AD962" s="105"/>
      <c r="AE962" s="105"/>
      <c r="AF962" s="105"/>
      <c r="AG962" s="105"/>
      <c r="AH962" s="105"/>
      <c r="AI962" s="105"/>
      <c r="AJ962" s="105"/>
      <c r="AK962" s="105"/>
      <c r="AL962" s="111"/>
      <c r="AM962" s="111"/>
      <c r="AN962" s="111"/>
      <c r="AO962" s="111"/>
      <c r="AP962" s="111"/>
      <c r="AQ962" s="111"/>
      <c r="AR962" s="111"/>
      <c r="AS962" s="111"/>
      <c r="AT962" s="111"/>
      <c r="AU962" s="111"/>
      <c r="AV962" s="105"/>
      <c r="AW962" s="105"/>
      <c r="AX962" s="111"/>
      <c r="BA962" s="98"/>
      <c r="BB962" s="98"/>
      <c r="BC962" s="98"/>
      <c r="BD962" s="98"/>
      <c r="BF962" s="98"/>
      <c r="BG962" s="98"/>
      <c r="BI962" s="98"/>
      <c r="BJ962" s="98"/>
      <c r="BL962" s="98"/>
      <c r="BM962" s="98"/>
      <c r="BO962" s="98"/>
      <c r="BS962" s="98"/>
      <c r="BT962" s="98"/>
    </row>
    <row r="963" spans="1:72">
      <c r="A963" s="102"/>
      <c r="B963" s="102"/>
      <c r="C963" s="103"/>
      <c r="D963" s="103"/>
      <c r="E963" s="102"/>
      <c r="F963" s="102"/>
      <c r="G963" s="102"/>
      <c r="H963" s="102"/>
      <c r="I963" s="102"/>
      <c r="J963" s="103"/>
      <c r="K963" s="111"/>
      <c r="L963" s="111"/>
      <c r="M963" s="111"/>
      <c r="N963" s="111"/>
      <c r="O963" s="111"/>
      <c r="P963" s="111"/>
      <c r="Q963" s="111"/>
      <c r="R963" s="106"/>
      <c r="S963" s="106"/>
      <c r="T963" s="111"/>
      <c r="U963" s="111"/>
      <c r="V963" s="111"/>
      <c r="W963" s="111"/>
      <c r="X963" s="111"/>
      <c r="Y963" s="111"/>
      <c r="Z963" s="111"/>
      <c r="AA963" s="111"/>
      <c r="AB963" s="111"/>
      <c r="AC963" s="111"/>
      <c r="AD963" s="111"/>
      <c r="AE963" s="111"/>
      <c r="AF963" s="111"/>
      <c r="AG963" s="111"/>
      <c r="AH963" s="111"/>
      <c r="AI963" s="111"/>
      <c r="AJ963" s="111"/>
      <c r="AK963" s="111"/>
      <c r="AL963" s="111"/>
      <c r="AM963" s="111"/>
      <c r="AN963" s="111"/>
      <c r="AO963" s="111"/>
      <c r="AP963" s="111"/>
      <c r="AQ963" s="111"/>
      <c r="AR963" s="111"/>
      <c r="AS963" s="111"/>
      <c r="AT963" s="111"/>
      <c r="AU963" s="111"/>
      <c r="AV963" s="112"/>
      <c r="AW963" s="112"/>
      <c r="AX963" s="111"/>
    </row>
    <row r="964" spans="1:72">
      <c r="A964" s="102"/>
      <c r="B964" s="102"/>
      <c r="C964" s="103"/>
      <c r="D964" s="103"/>
      <c r="E964" s="102"/>
      <c r="F964" s="102"/>
      <c r="G964" s="102"/>
      <c r="H964" s="102"/>
      <c r="I964" s="102"/>
      <c r="J964" s="103"/>
      <c r="K964" s="111"/>
      <c r="L964" s="111"/>
      <c r="M964" s="111"/>
      <c r="N964" s="105"/>
      <c r="O964" s="111"/>
      <c r="P964" s="111"/>
      <c r="Q964" s="111"/>
      <c r="R964" s="105"/>
      <c r="S964" s="105"/>
      <c r="T964" s="111"/>
      <c r="U964" s="111"/>
      <c r="V964" s="111"/>
      <c r="W964" s="111"/>
      <c r="X964" s="111"/>
      <c r="Y964" s="111"/>
      <c r="Z964" s="111"/>
      <c r="AA964" s="111"/>
      <c r="AB964" s="111"/>
      <c r="AC964" s="111"/>
      <c r="AD964" s="111"/>
      <c r="AE964" s="111"/>
      <c r="AF964" s="111"/>
      <c r="AG964" s="111"/>
      <c r="AH964" s="111"/>
      <c r="AI964" s="111"/>
      <c r="AJ964" s="111"/>
      <c r="AK964" s="111"/>
      <c r="AL964" s="111"/>
      <c r="AM964" s="111"/>
      <c r="AN964" s="111"/>
      <c r="AO964" s="111"/>
      <c r="AP964" s="111"/>
      <c r="AQ964" s="111"/>
      <c r="AR964" s="111"/>
      <c r="AS964" s="111"/>
      <c r="AT964" s="111"/>
      <c r="AU964" s="111"/>
      <c r="AV964" s="105"/>
      <c r="AW964" s="105"/>
      <c r="AX964" s="111"/>
      <c r="BS964" s="98"/>
      <c r="BT964" s="98"/>
    </row>
    <row r="965" spans="1:72">
      <c r="A965" s="102"/>
      <c r="B965" s="102"/>
      <c r="C965" s="103"/>
      <c r="D965" s="103"/>
      <c r="E965" s="102"/>
      <c r="F965" s="102"/>
      <c r="G965" s="102"/>
      <c r="H965" s="102"/>
      <c r="I965" s="102"/>
      <c r="J965" s="103"/>
      <c r="K965" s="111"/>
      <c r="L965" s="111"/>
      <c r="M965" s="111"/>
      <c r="N965" s="105"/>
      <c r="O965" s="105"/>
      <c r="P965" s="105"/>
      <c r="Q965" s="111"/>
      <c r="R965" s="106"/>
      <c r="S965" s="105"/>
      <c r="T965" s="111"/>
      <c r="U965" s="111"/>
      <c r="V965" s="111"/>
      <c r="W965" s="111"/>
      <c r="X965" s="111"/>
      <c r="Y965" s="111"/>
      <c r="Z965" s="111"/>
      <c r="AA965" s="111"/>
      <c r="AB965" s="111"/>
      <c r="AC965" s="111"/>
      <c r="AD965" s="111"/>
      <c r="AE965" s="111"/>
      <c r="AF965" s="111"/>
      <c r="AG965" s="111"/>
      <c r="AH965" s="111"/>
      <c r="AI965" s="111"/>
      <c r="AJ965" s="111"/>
      <c r="AK965" s="111"/>
      <c r="AL965" s="111"/>
      <c r="AM965" s="111"/>
      <c r="AN965" s="111"/>
      <c r="AO965" s="111"/>
      <c r="AP965" s="111"/>
      <c r="AQ965" s="111"/>
      <c r="AR965" s="111"/>
      <c r="AS965" s="111"/>
      <c r="AT965" s="111"/>
      <c r="AU965" s="111"/>
      <c r="AV965" s="105"/>
      <c r="AW965" s="105"/>
      <c r="AX965" s="111"/>
      <c r="AY965" s="98"/>
      <c r="AZ965" s="98"/>
      <c r="BS965" s="98"/>
      <c r="BT965" s="98"/>
    </row>
    <row r="966" spans="1:72">
      <c r="A966" s="102"/>
      <c r="B966" s="102"/>
      <c r="C966" s="103"/>
      <c r="D966" s="103"/>
      <c r="E966" s="102"/>
      <c r="F966" s="102"/>
      <c r="G966" s="102"/>
      <c r="H966" s="102"/>
      <c r="I966" s="102"/>
      <c r="J966" s="103"/>
      <c r="K966" s="111"/>
      <c r="L966" s="111"/>
      <c r="M966" s="111"/>
      <c r="N966" s="111"/>
      <c r="O966" s="111"/>
      <c r="P966" s="111"/>
      <c r="Q966" s="111"/>
      <c r="R966" s="106"/>
      <c r="S966" s="105"/>
      <c r="T966" s="111"/>
      <c r="U966" s="111"/>
      <c r="V966" s="111"/>
      <c r="W966" s="111"/>
      <c r="X966" s="111"/>
      <c r="Y966" s="111"/>
      <c r="Z966" s="111"/>
      <c r="AA966" s="111"/>
      <c r="AB966" s="111"/>
      <c r="AC966" s="111"/>
      <c r="AD966" s="111"/>
      <c r="AE966" s="111"/>
      <c r="AF966" s="111"/>
      <c r="AG966" s="111"/>
      <c r="AH966" s="111"/>
      <c r="AI966" s="111"/>
      <c r="AJ966" s="111"/>
      <c r="AK966" s="111"/>
      <c r="AL966" s="111"/>
      <c r="AM966" s="111"/>
      <c r="AN966" s="111"/>
      <c r="AO966" s="111"/>
      <c r="AP966" s="111"/>
      <c r="AQ966" s="111"/>
      <c r="AR966" s="111"/>
      <c r="AS966" s="111"/>
      <c r="AT966" s="111"/>
      <c r="AU966" s="111"/>
      <c r="AV966" s="112"/>
      <c r="AW966" s="105"/>
      <c r="AX966" s="111"/>
      <c r="BA966" s="98"/>
      <c r="BB966" s="98"/>
      <c r="BC966" s="98"/>
      <c r="BD966" s="98"/>
      <c r="BE966" s="98"/>
      <c r="BF966" s="98"/>
      <c r="BG966" s="98"/>
      <c r="BH966" s="98"/>
      <c r="BI966" s="98"/>
      <c r="BJ966" s="98"/>
      <c r="BK966" s="98"/>
      <c r="BL966" s="98"/>
      <c r="BM966" s="98"/>
      <c r="BN966" s="98"/>
      <c r="BO966" s="98"/>
    </row>
    <row r="967" spans="1:72">
      <c r="A967" s="102"/>
      <c r="B967" s="102"/>
      <c r="C967" s="103"/>
      <c r="D967" s="103"/>
      <c r="E967" s="102"/>
      <c r="F967" s="102"/>
      <c r="G967" s="102"/>
      <c r="H967" s="102"/>
      <c r="I967" s="102"/>
      <c r="J967" s="103"/>
      <c r="K967" s="111"/>
      <c r="L967" s="111"/>
      <c r="M967" s="111"/>
      <c r="N967" s="105"/>
      <c r="O967" s="105"/>
      <c r="P967" s="111"/>
      <c r="Q967" s="111"/>
      <c r="R967" s="106"/>
      <c r="S967" s="105"/>
      <c r="T967" s="111"/>
      <c r="U967" s="111"/>
      <c r="V967" s="111"/>
      <c r="W967" s="111"/>
      <c r="X967" s="111"/>
      <c r="Y967" s="111"/>
      <c r="Z967" s="111"/>
      <c r="AA967" s="111"/>
      <c r="AB967" s="111"/>
      <c r="AC967" s="111"/>
      <c r="AD967" s="105"/>
      <c r="AE967" s="111"/>
      <c r="AF967" s="111"/>
      <c r="AG967" s="111"/>
      <c r="AH967" s="111"/>
      <c r="AI967" s="111"/>
      <c r="AJ967" s="111"/>
      <c r="AK967" s="111"/>
      <c r="AL967" s="111"/>
      <c r="AM967" s="111"/>
      <c r="AN967" s="111"/>
      <c r="AO967" s="111"/>
      <c r="AP967" s="111"/>
      <c r="AQ967" s="111"/>
      <c r="AR967" s="111"/>
      <c r="AS967" s="111"/>
      <c r="AT967" s="111"/>
      <c r="AU967" s="111"/>
      <c r="AV967" s="112"/>
      <c r="AW967" s="105"/>
      <c r="AX967" s="111"/>
    </row>
    <row r="968" spans="1:72">
      <c r="A968" s="102"/>
      <c r="B968" s="102"/>
      <c r="C968" s="103"/>
      <c r="D968" s="103"/>
      <c r="E968" s="102"/>
      <c r="F968" s="102"/>
      <c r="G968" s="102"/>
      <c r="H968" s="102"/>
      <c r="I968" s="102"/>
      <c r="J968" s="103"/>
      <c r="K968" s="111"/>
      <c r="L968" s="111"/>
      <c r="M968" s="111"/>
      <c r="N968" s="105"/>
      <c r="O968" s="111"/>
      <c r="P968" s="111"/>
      <c r="Q968" s="111"/>
      <c r="R968" s="106"/>
      <c r="S968" s="105"/>
      <c r="T968" s="111"/>
      <c r="U968" s="111"/>
      <c r="V968" s="111"/>
      <c r="W968" s="111"/>
      <c r="X968" s="111"/>
      <c r="Y968" s="111"/>
      <c r="Z968" s="111"/>
      <c r="AA968" s="111"/>
      <c r="AB968" s="111"/>
      <c r="AC968" s="111"/>
      <c r="AD968" s="111"/>
      <c r="AE968" s="111"/>
      <c r="AF968" s="111"/>
      <c r="AG968" s="111"/>
      <c r="AH968" s="111"/>
      <c r="AI968" s="111"/>
      <c r="AJ968" s="111"/>
      <c r="AK968" s="111"/>
      <c r="AL968" s="111"/>
      <c r="AM968" s="111"/>
      <c r="AN968" s="111"/>
      <c r="AO968" s="111"/>
      <c r="AP968" s="111"/>
      <c r="AQ968" s="111"/>
      <c r="AR968" s="111"/>
      <c r="AS968" s="111"/>
      <c r="AT968" s="111"/>
      <c r="AU968" s="111"/>
      <c r="AV968" s="112"/>
      <c r="AW968" s="105"/>
      <c r="AX968" s="111"/>
      <c r="BS968" s="98"/>
      <c r="BT968" s="98"/>
    </row>
    <row r="969" spans="1:72">
      <c r="A969" s="102"/>
      <c r="B969" s="102"/>
      <c r="C969" s="103"/>
      <c r="D969" s="103"/>
      <c r="E969" s="102"/>
      <c r="F969" s="102"/>
      <c r="G969" s="102"/>
      <c r="H969" s="102"/>
      <c r="I969" s="102"/>
      <c r="J969" s="103"/>
      <c r="K969" s="111"/>
      <c r="L969" s="111"/>
      <c r="M969" s="111"/>
      <c r="N969" s="111"/>
      <c r="O969" s="111"/>
      <c r="P969" s="111"/>
      <c r="Q969" s="111"/>
      <c r="R969" s="106"/>
      <c r="S969" s="105"/>
      <c r="T969" s="111"/>
      <c r="U969" s="111"/>
      <c r="V969" s="111"/>
      <c r="W969" s="111"/>
      <c r="X969" s="111"/>
      <c r="Y969" s="111"/>
      <c r="Z969" s="111"/>
      <c r="AA969" s="111"/>
      <c r="AB969" s="111"/>
      <c r="AC969" s="111"/>
      <c r="AD969" s="111"/>
      <c r="AE969" s="111"/>
      <c r="AF969" s="111"/>
      <c r="AG969" s="111"/>
      <c r="AH969" s="111"/>
      <c r="AI969" s="111"/>
      <c r="AJ969" s="111"/>
      <c r="AK969" s="111"/>
      <c r="AL969" s="111"/>
      <c r="AM969" s="111"/>
      <c r="AN969" s="111"/>
      <c r="AO969" s="111"/>
      <c r="AP969" s="111"/>
      <c r="AQ969" s="111"/>
      <c r="AR969" s="111"/>
      <c r="AS969" s="111"/>
      <c r="AT969" s="111"/>
      <c r="AU969" s="111"/>
      <c r="AV969" s="112"/>
      <c r="AW969" s="105"/>
      <c r="AX969" s="111"/>
      <c r="BS969" s="98"/>
      <c r="BT969" s="98"/>
    </row>
    <row r="970" spans="1:72">
      <c r="A970" s="102"/>
      <c r="B970" s="102"/>
      <c r="C970" s="103"/>
      <c r="D970" s="103"/>
      <c r="E970" s="102"/>
      <c r="F970" s="102"/>
      <c r="G970" s="102"/>
      <c r="H970" s="102"/>
      <c r="I970" s="102"/>
      <c r="J970" s="103"/>
      <c r="K970" s="111"/>
      <c r="L970" s="111"/>
      <c r="M970" s="111"/>
      <c r="N970" s="105"/>
      <c r="O970" s="105"/>
      <c r="P970" s="111"/>
      <c r="Q970" s="111"/>
      <c r="R970" s="106"/>
      <c r="S970" s="105"/>
      <c r="T970" s="111"/>
      <c r="U970" s="111"/>
      <c r="V970" s="111"/>
      <c r="W970" s="111"/>
      <c r="X970" s="111"/>
      <c r="Y970" s="111"/>
      <c r="Z970" s="111"/>
      <c r="AA970" s="111"/>
      <c r="AB970" s="111"/>
      <c r="AC970" s="111"/>
      <c r="AD970" s="111"/>
      <c r="AE970" s="111"/>
      <c r="AF970" s="111"/>
      <c r="AG970" s="111"/>
      <c r="AH970" s="111"/>
      <c r="AI970" s="111"/>
      <c r="AJ970" s="111"/>
      <c r="AK970" s="111"/>
      <c r="AL970" s="111"/>
      <c r="AM970" s="111"/>
      <c r="AN970" s="111"/>
      <c r="AO970" s="111"/>
      <c r="AP970" s="111"/>
      <c r="AQ970" s="111"/>
      <c r="AR970" s="111"/>
      <c r="AS970" s="111"/>
      <c r="AT970" s="111"/>
      <c r="AU970" s="111"/>
      <c r="AV970" s="112"/>
      <c r="AW970" s="105"/>
      <c r="AX970" s="111"/>
      <c r="BA970" s="98"/>
      <c r="BB970" s="98"/>
      <c r="BC970" s="98"/>
      <c r="BD970" s="98"/>
      <c r="BE970" s="98"/>
      <c r="BF970" s="98"/>
      <c r="BG970" s="98"/>
      <c r="BH970" s="98"/>
      <c r="BI970" s="98"/>
      <c r="BJ970" s="98"/>
      <c r="BK970" s="98"/>
      <c r="BL970" s="98"/>
      <c r="BM970" s="98"/>
      <c r="BN970" s="98"/>
      <c r="BO970" s="98"/>
      <c r="BS970" s="98"/>
      <c r="BT970" s="98"/>
    </row>
    <row r="971" spans="1:72">
      <c r="A971" s="102"/>
      <c r="B971" s="102"/>
      <c r="C971" s="103"/>
      <c r="D971" s="103"/>
      <c r="E971" s="102"/>
      <c r="F971" s="102"/>
      <c r="G971" s="102"/>
      <c r="H971" s="102"/>
      <c r="I971" s="102"/>
      <c r="J971" s="103"/>
      <c r="K971" s="111"/>
      <c r="L971" s="111"/>
      <c r="M971" s="111"/>
      <c r="N971" s="105"/>
      <c r="O971" s="105"/>
      <c r="P971" s="105"/>
      <c r="Q971" s="105"/>
      <c r="R971" s="105"/>
      <c r="S971" s="105"/>
      <c r="T971" s="105"/>
      <c r="U971" s="105"/>
      <c r="V971" s="105"/>
      <c r="W971" s="105"/>
      <c r="X971" s="105"/>
      <c r="Y971" s="105"/>
      <c r="Z971" s="105"/>
      <c r="AA971" s="105"/>
      <c r="AB971" s="105"/>
      <c r="AC971" s="105"/>
      <c r="AD971" s="105"/>
      <c r="AE971" s="105"/>
      <c r="AF971" s="105"/>
      <c r="AG971" s="105"/>
      <c r="AH971" s="105"/>
      <c r="AI971" s="105"/>
      <c r="AJ971" s="105"/>
      <c r="AK971" s="105"/>
      <c r="AL971" s="111"/>
      <c r="AM971" s="111"/>
      <c r="AN971" s="111"/>
      <c r="AO971" s="111"/>
      <c r="AP971" s="111"/>
      <c r="AQ971" s="111"/>
      <c r="AR971" s="111"/>
      <c r="AS971" s="111"/>
      <c r="AT971" s="111"/>
      <c r="AU971" s="111"/>
      <c r="AV971" s="112"/>
      <c r="AW971" s="105"/>
      <c r="AX971" s="111"/>
      <c r="BS971" s="98"/>
      <c r="BT971" s="98"/>
    </row>
    <row r="972" spans="1:72">
      <c r="A972" s="102"/>
      <c r="B972" s="102"/>
      <c r="C972" s="103"/>
      <c r="D972" s="103"/>
      <c r="E972" s="102"/>
      <c r="F972" s="102"/>
      <c r="G972" s="102"/>
      <c r="H972" s="102"/>
      <c r="I972" s="102"/>
      <c r="J972" s="103"/>
      <c r="K972" s="111"/>
      <c r="L972" s="111"/>
      <c r="M972" s="111"/>
      <c r="N972" s="111"/>
      <c r="O972" s="111"/>
      <c r="P972" s="111"/>
      <c r="Q972" s="111"/>
      <c r="R972" s="106"/>
      <c r="S972" s="105"/>
      <c r="T972" s="111"/>
      <c r="U972" s="111"/>
      <c r="V972" s="111"/>
      <c r="W972" s="111"/>
      <c r="X972" s="111"/>
      <c r="Y972" s="111"/>
      <c r="Z972" s="111"/>
      <c r="AA972" s="111"/>
      <c r="AB972" s="111"/>
      <c r="AC972" s="111"/>
      <c r="AD972" s="111"/>
      <c r="AE972" s="111"/>
      <c r="AF972" s="111"/>
      <c r="AG972" s="111"/>
      <c r="AH972" s="111"/>
      <c r="AI972" s="111"/>
      <c r="AJ972" s="111"/>
      <c r="AK972" s="111"/>
      <c r="AL972" s="111"/>
      <c r="AM972" s="111"/>
      <c r="AN972" s="111"/>
      <c r="AO972" s="111"/>
      <c r="AP972" s="111"/>
      <c r="AQ972" s="111"/>
      <c r="AR972" s="111"/>
      <c r="AS972" s="111"/>
      <c r="AT972" s="111"/>
      <c r="AU972" s="111"/>
      <c r="AV972" s="105"/>
      <c r="AW972" s="105"/>
      <c r="AX972" s="111"/>
      <c r="BS972" s="98"/>
      <c r="BT972" s="98"/>
    </row>
    <row r="973" spans="1:72">
      <c r="A973" s="102"/>
      <c r="B973" s="102"/>
      <c r="C973" s="103"/>
      <c r="D973" s="103"/>
      <c r="E973" s="102"/>
      <c r="F973" s="102"/>
      <c r="G973" s="102"/>
      <c r="H973" s="102"/>
      <c r="I973" s="102"/>
      <c r="J973" s="103"/>
      <c r="K973" s="111"/>
      <c r="L973" s="111"/>
      <c r="M973" s="111"/>
      <c r="N973" s="105"/>
      <c r="O973" s="111"/>
      <c r="P973" s="111"/>
      <c r="Q973" s="111"/>
      <c r="R973" s="106"/>
      <c r="S973" s="105"/>
      <c r="T973" s="111"/>
      <c r="U973" s="111"/>
      <c r="V973" s="111"/>
      <c r="W973" s="111"/>
      <c r="X973" s="111"/>
      <c r="Y973" s="111"/>
      <c r="Z973" s="111"/>
      <c r="AA973" s="111"/>
      <c r="AB973" s="111"/>
      <c r="AC973" s="111"/>
      <c r="AD973" s="105"/>
      <c r="AE973" s="111"/>
      <c r="AF973" s="111"/>
      <c r="AG973" s="111"/>
      <c r="AH973" s="111"/>
      <c r="AI973" s="111"/>
      <c r="AJ973" s="111"/>
      <c r="AK973" s="111"/>
      <c r="AL973" s="111"/>
      <c r="AM973" s="111"/>
      <c r="AN973" s="111"/>
      <c r="AO973" s="111"/>
      <c r="AP973" s="111"/>
      <c r="AQ973" s="111"/>
      <c r="AR973" s="111"/>
      <c r="AS973" s="111"/>
      <c r="AT973" s="111"/>
      <c r="AU973" s="111"/>
      <c r="AV973" s="112"/>
      <c r="AW973" s="105"/>
      <c r="AX973" s="111"/>
    </row>
    <row r="974" spans="1:72">
      <c r="A974" s="102"/>
      <c r="B974" s="102"/>
      <c r="C974" s="103"/>
      <c r="D974" s="103"/>
      <c r="E974" s="102"/>
      <c r="F974" s="102"/>
      <c r="G974" s="102"/>
      <c r="H974" s="102"/>
      <c r="I974" s="102"/>
      <c r="J974" s="103"/>
      <c r="K974" s="111"/>
      <c r="L974" s="111"/>
      <c r="M974" s="111"/>
      <c r="N974" s="111"/>
      <c r="O974" s="111"/>
      <c r="P974" s="111"/>
      <c r="Q974" s="111"/>
      <c r="R974" s="106"/>
      <c r="S974" s="105"/>
      <c r="T974" s="111"/>
      <c r="U974" s="111"/>
      <c r="V974" s="111"/>
      <c r="W974" s="111"/>
      <c r="X974" s="111"/>
      <c r="Y974" s="111"/>
      <c r="Z974" s="111"/>
      <c r="AA974" s="111"/>
      <c r="AB974" s="111"/>
      <c r="AC974" s="111"/>
      <c r="AD974" s="111"/>
      <c r="AE974" s="111"/>
      <c r="AF974" s="111"/>
      <c r="AG974" s="111"/>
      <c r="AH974" s="111"/>
      <c r="AI974" s="111"/>
      <c r="AJ974" s="111"/>
      <c r="AK974" s="111"/>
      <c r="AL974" s="111"/>
      <c r="AM974" s="111"/>
      <c r="AN974" s="111"/>
      <c r="AO974" s="111"/>
      <c r="AP974" s="111"/>
      <c r="AQ974" s="111"/>
      <c r="AR974" s="111"/>
      <c r="AS974" s="111"/>
      <c r="AT974" s="111"/>
      <c r="AU974" s="111"/>
      <c r="AV974" s="105"/>
      <c r="AW974" s="105"/>
      <c r="AX974" s="111"/>
      <c r="BS974" s="98"/>
      <c r="BT974" s="98"/>
    </row>
    <row r="975" spans="1:72">
      <c r="A975" s="102"/>
      <c r="B975" s="102"/>
      <c r="C975" s="103"/>
      <c r="D975" s="103"/>
      <c r="E975" s="102"/>
      <c r="F975" s="102"/>
      <c r="G975" s="102"/>
      <c r="H975" s="102"/>
      <c r="I975" s="102"/>
      <c r="J975" s="103"/>
      <c r="K975" s="111"/>
      <c r="L975" s="111"/>
      <c r="M975" s="111"/>
      <c r="N975" s="105"/>
      <c r="O975" s="111"/>
      <c r="P975" s="111"/>
      <c r="Q975" s="111"/>
      <c r="R975" s="105"/>
      <c r="S975" s="105"/>
      <c r="T975" s="111"/>
      <c r="U975" s="111"/>
      <c r="V975" s="111"/>
      <c r="W975" s="111"/>
      <c r="X975" s="111"/>
      <c r="Y975" s="111"/>
      <c r="Z975" s="111"/>
      <c r="AA975" s="111"/>
      <c r="AB975" s="111"/>
      <c r="AC975" s="111"/>
      <c r="AD975" s="111"/>
      <c r="AE975" s="111"/>
      <c r="AF975" s="111"/>
      <c r="AG975" s="111"/>
      <c r="AH975" s="111"/>
      <c r="AI975" s="111"/>
      <c r="AJ975" s="111"/>
      <c r="AK975" s="111"/>
      <c r="AL975" s="111"/>
      <c r="AM975" s="111"/>
      <c r="AN975" s="111"/>
      <c r="AO975" s="111"/>
      <c r="AP975" s="111"/>
      <c r="AQ975" s="111"/>
      <c r="AR975" s="111"/>
      <c r="AS975" s="111"/>
      <c r="AT975" s="111"/>
      <c r="AU975" s="111"/>
      <c r="AV975" s="112"/>
      <c r="AW975" s="105"/>
      <c r="AX975" s="111"/>
      <c r="BS975" s="98"/>
      <c r="BT975" s="98"/>
    </row>
    <row r="976" spans="1:72">
      <c r="A976" s="102"/>
      <c r="B976" s="102"/>
      <c r="C976" s="103"/>
      <c r="D976" s="103"/>
      <c r="E976" s="102"/>
      <c r="F976" s="102"/>
      <c r="G976" s="102"/>
      <c r="H976" s="102"/>
      <c r="I976" s="102"/>
      <c r="J976" s="103"/>
      <c r="K976" s="111"/>
      <c r="L976" s="111"/>
      <c r="M976" s="111"/>
      <c r="N976" s="111"/>
      <c r="O976" s="111"/>
      <c r="P976" s="111"/>
      <c r="Q976" s="111"/>
      <c r="R976" s="105"/>
      <c r="S976" s="105"/>
      <c r="T976" s="111"/>
      <c r="U976" s="111"/>
      <c r="V976" s="111"/>
      <c r="W976" s="111"/>
      <c r="X976" s="111"/>
      <c r="Y976" s="111"/>
      <c r="Z976" s="111"/>
      <c r="AA976" s="111"/>
      <c r="AB976" s="111"/>
      <c r="AC976" s="111"/>
      <c r="AD976" s="111"/>
      <c r="AE976" s="111"/>
      <c r="AF976" s="111"/>
      <c r="AG976" s="111"/>
      <c r="AH976" s="111"/>
      <c r="AI976" s="111"/>
      <c r="AJ976" s="111"/>
      <c r="AK976" s="111"/>
      <c r="AL976" s="111"/>
      <c r="AM976" s="111"/>
      <c r="AN976" s="111"/>
      <c r="AO976" s="111"/>
      <c r="AP976" s="111"/>
      <c r="AQ976" s="111"/>
      <c r="AR976" s="111"/>
      <c r="AS976" s="111"/>
      <c r="AT976" s="111"/>
      <c r="AU976" s="111"/>
      <c r="AV976" s="105"/>
      <c r="AW976" s="105"/>
      <c r="AX976" s="111"/>
      <c r="BS976" s="98"/>
      <c r="BT976" s="98"/>
    </row>
    <row r="977" spans="1:72">
      <c r="A977" s="102"/>
      <c r="B977" s="102"/>
      <c r="C977" s="103"/>
      <c r="D977" s="103"/>
      <c r="E977" s="102"/>
      <c r="F977" s="102"/>
      <c r="G977" s="102"/>
      <c r="H977" s="102"/>
      <c r="I977" s="102"/>
      <c r="J977" s="103"/>
      <c r="K977" s="111"/>
      <c r="L977" s="111"/>
      <c r="M977" s="111"/>
      <c r="N977" s="111"/>
      <c r="O977" s="111"/>
      <c r="P977" s="111"/>
      <c r="Q977" s="111"/>
      <c r="R977" s="106"/>
      <c r="S977" s="105"/>
      <c r="T977" s="111"/>
      <c r="U977" s="111"/>
      <c r="V977" s="111"/>
      <c r="W977" s="111"/>
      <c r="X977" s="111"/>
      <c r="Y977" s="111"/>
      <c r="Z977" s="111"/>
      <c r="AA977" s="111"/>
      <c r="AB977" s="111"/>
      <c r="AC977" s="111"/>
      <c r="AD977" s="111"/>
      <c r="AE977" s="111"/>
      <c r="AF977" s="111"/>
      <c r="AG977" s="111"/>
      <c r="AH977" s="111"/>
      <c r="AI977" s="111"/>
      <c r="AJ977" s="111"/>
      <c r="AK977" s="111"/>
      <c r="AL977" s="111"/>
      <c r="AM977" s="111"/>
      <c r="AN977" s="111"/>
      <c r="AO977" s="111"/>
      <c r="AP977" s="111"/>
      <c r="AQ977" s="111"/>
      <c r="AR977" s="111"/>
      <c r="AS977" s="111"/>
      <c r="AT977" s="111"/>
      <c r="AU977" s="111"/>
      <c r="AV977" s="112"/>
      <c r="AW977" s="105"/>
      <c r="AX977" s="111"/>
      <c r="BS977" s="98"/>
      <c r="BT977" s="98"/>
    </row>
    <row r="978" spans="1:72">
      <c r="A978" s="102"/>
      <c r="B978" s="102"/>
      <c r="C978" s="103"/>
      <c r="D978" s="103"/>
      <c r="E978" s="102"/>
      <c r="F978" s="102"/>
      <c r="G978" s="102"/>
      <c r="H978" s="102"/>
      <c r="I978" s="102"/>
      <c r="J978" s="103"/>
      <c r="K978" s="111"/>
      <c r="L978" s="111"/>
      <c r="M978" s="111"/>
      <c r="N978" s="105"/>
      <c r="O978" s="105"/>
      <c r="P978" s="105"/>
      <c r="Q978" s="111"/>
      <c r="R978" s="106"/>
      <c r="S978" s="105"/>
      <c r="T978" s="111"/>
      <c r="U978" s="111"/>
      <c r="V978" s="111"/>
      <c r="W978" s="105"/>
      <c r="X978" s="111"/>
      <c r="Y978" s="111"/>
      <c r="Z978" s="111"/>
      <c r="AA978" s="111"/>
      <c r="AB978" s="111"/>
      <c r="AC978" s="111"/>
      <c r="AD978" s="105"/>
      <c r="AE978" s="111"/>
      <c r="AF978" s="111"/>
      <c r="AG978" s="111"/>
      <c r="AH978" s="111"/>
      <c r="AI978" s="111"/>
      <c r="AJ978" s="111"/>
      <c r="AK978" s="111"/>
      <c r="AL978" s="111"/>
      <c r="AM978" s="111"/>
      <c r="AN978" s="111"/>
      <c r="AO978" s="111"/>
      <c r="AP978" s="111"/>
      <c r="AQ978" s="111"/>
      <c r="AR978" s="111"/>
      <c r="AS978" s="111"/>
      <c r="AT978" s="111"/>
      <c r="AU978" s="111"/>
      <c r="AV978" s="112"/>
      <c r="AW978" s="105"/>
      <c r="AX978" s="111"/>
      <c r="BS978" s="98"/>
      <c r="BT978" s="98"/>
    </row>
    <row r="979" spans="1:72">
      <c r="A979" s="102"/>
      <c r="B979" s="102"/>
      <c r="C979" s="103"/>
      <c r="D979" s="103"/>
      <c r="E979" s="102"/>
      <c r="F979" s="102"/>
      <c r="G979" s="102"/>
      <c r="H979" s="102"/>
      <c r="I979" s="102"/>
      <c r="J979" s="103"/>
      <c r="K979" s="111"/>
      <c r="L979" s="111"/>
      <c r="M979" s="111"/>
      <c r="N979" s="111"/>
      <c r="O979" s="111"/>
      <c r="P979" s="111"/>
      <c r="Q979" s="111"/>
      <c r="R979" s="105"/>
      <c r="S979" s="105"/>
      <c r="T979" s="111"/>
      <c r="U979" s="111"/>
      <c r="V979" s="111"/>
      <c r="W979" s="111"/>
      <c r="X979" s="111"/>
      <c r="Y979" s="111"/>
      <c r="Z979" s="111"/>
      <c r="AA979" s="111"/>
      <c r="AB979" s="111"/>
      <c r="AC979" s="111"/>
      <c r="AD979" s="111"/>
      <c r="AE979" s="111"/>
      <c r="AF979" s="111"/>
      <c r="AG979" s="111"/>
      <c r="AH979" s="111"/>
      <c r="AI979" s="111"/>
      <c r="AJ979" s="111"/>
      <c r="AK979" s="111"/>
      <c r="AL979" s="111"/>
      <c r="AM979" s="111"/>
      <c r="AN979" s="111"/>
      <c r="AO979" s="111"/>
      <c r="AP979" s="111"/>
      <c r="AQ979" s="111"/>
      <c r="AR979" s="111"/>
      <c r="AS979" s="111"/>
      <c r="AT979" s="111"/>
      <c r="AU979" s="111"/>
      <c r="AV979" s="105"/>
      <c r="AW979" s="105"/>
      <c r="AX979" s="111"/>
      <c r="BS979" s="98"/>
      <c r="BT979" s="98"/>
    </row>
    <row r="980" spans="1:72">
      <c r="A980" s="102"/>
      <c r="B980" s="102"/>
      <c r="C980" s="103"/>
      <c r="D980" s="103"/>
      <c r="E980" s="102"/>
      <c r="F980" s="102"/>
      <c r="G980" s="102"/>
      <c r="H980" s="102"/>
      <c r="I980" s="102"/>
      <c r="J980" s="103"/>
      <c r="K980" s="111"/>
      <c r="L980" s="111"/>
      <c r="M980" s="111"/>
      <c r="N980" s="111"/>
      <c r="O980" s="111"/>
      <c r="P980" s="111"/>
      <c r="Q980" s="111"/>
      <c r="R980" s="106"/>
      <c r="S980" s="105"/>
      <c r="T980" s="111"/>
      <c r="U980" s="111"/>
      <c r="V980" s="111"/>
      <c r="W980" s="111"/>
      <c r="X980" s="111"/>
      <c r="Y980" s="111"/>
      <c r="Z980" s="111"/>
      <c r="AA980" s="111"/>
      <c r="AB980" s="111"/>
      <c r="AC980" s="111"/>
      <c r="AD980" s="111"/>
      <c r="AE980" s="111"/>
      <c r="AF980" s="111"/>
      <c r="AG980" s="111"/>
      <c r="AH980" s="111"/>
      <c r="AI980" s="111"/>
      <c r="AJ980" s="111"/>
      <c r="AK980" s="111"/>
      <c r="AL980" s="111"/>
      <c r="AM980" s="111"/>
      <c r="AN980" s="111"/>
      <c r="AO980" s="111"/>
      <c r="AP980" s="111"/>
      <c r="AQ980" s="111"/>
      <c r="AR980" s="111"/>
      <c r="AS980" s="111"/>
      <c r="AT980" s="111"/>
      <c r="AU980" s="105"/>
      <c r="AV980" s="112"/>
      <c r="AW980" s="105"/>
      <c r="AX980" s="111"/>
      <c r="BS980" s="98"/>
      <c r="BT980" s="98"/>
    </row>
    <row r="981" spans="1:72">
      <c r="A981" s="102"/>
      <c r="B981" s="102"/>
      <c r="C981" s="103"/>
      <c r="D981" s="103"/>
      <c r="E981" s="102"/>
      <c r="F981" s="102"/>
      <c r="G981" s="102"/>
      <c r="H981" s="102"/>
      <c r="I981" s="102"/>
      <c r="J981" s="103"/>
      <c r="K981" s="111"/>
      <c r="L981" s="111"/>
      <c r="M981" s="111"/>
      <c r="N981" s="111"/>
      <c r="O981" s="111"/>
      <c r="P981" s="111"/>
      <c r="Q981" s="111"/>
      <c r="R981" s="105"/>
      <c r="S981" s="105"/>
      <c r="T981" s="111"/>
      <c r="U981" s="111"/>
      <c r="V981" s="111"/>
      <c r="W981" s="111"/>
      <c r="X981" s="111"/>
      <c r="Y981" s="111"/>
      <c r="Z981" s="111"/>
      <c r="AA981" s="111"/>
      <c r="AB981" s="111"/>
      <c r="AC981" s="111"/>
      <c r="AD981" s="111"/>
      <c r="AE981" s="111"/>
      <c r="AF981" s="111"/>
      <c r="AG981" s="111"/>
      <c r="AH981" s="111"/>
      <c r="AI981" s="111"/>
      <c r="AJ981" s="111"/>
      <c r="AK981" s="111"/>
      <c r="AL981" s="111"/>
      <c r="AM981" s="111"/>
      <c r="AN981" s="111"/>
      <c r="AO981" s="111"/>
      <c r="AP981" s="111"/>
      <c r="AQ981" s="111"/>
      <c r="AR981" s="111"/>
      <c r="AS981" s="111"/>
      <c r="AT981" s="111"/>
      <c r="AU981" s="111"/>
      <c r="AV981" s="105"/>
      <c r="AW981" s="105"/>
      <c r="AX981" s="111"/>
      <c r="AY981" s="98"/>
      <c r="AZ981" s="98"/>
      <c r="BS981" s="98"/>
      <c r="BT981" s="98"/>
    </row>
    <row r="982" spans="1:72">
      <c r="A982" s="102"/>
      <c r="B982" s="102"/>
      <c r="C982" s="103"/>
      <c r="D982" s="103"/>
      <c r="E982" s="102"/>
      <c r="F982" s="102"/>
      <c r="G982" s="102"/>
      <c r="H982" s="102"/>
      <c r="I982" s="102"/>
      <c r="J982" s="103"/>
      <c r="K982" s="111"/>
      <c r="L982" s="111"/>
      <c r="M982" s="111"/>
      <c r="N982" s="111"/>
      <c r="O982" s="111"/>
      <c r="P982" s="111"/>
      <c r="Q982" s="111"/>
      <c r="R982" s="106"/>
      <c r="S982" s="105"/>
      <c r="T982" s="111"/>
      <c r="U982" s="111"/>
      <c r="V982" s="111"/>
      <c r="W982" s="111"/>
      <c r="X982" s="111"/>
      <c r="Y982" s="111"/>
      <c r="Z982" s="111"/>
      <c r="AA982" s="111"/>
      <c r="AB982" s="111"/>
      <c r="AC982" s="111"/>
      <c r="AD982" s="111"/>
      <c r="AE982" s="111"/>
      <c r="AF982" s="111"/>
      <c r="AG982" s="111"/>
      <c r="AH982" s="111"/>
      <c r="AI982" s="111"/>
      <c r="AJ982" s="111"/>
      <c r="AK982" s="111"/>
      <c r="AL982" s="111"/>
      <c r="AM982" s="111"/>
      <c r="AN982" s="111"/>
      <c r="AO982" s="111"/>
      <c r="AP982" s="111"/>
      <c r="AQ982" s="111"/>
      <c r="AR982" s="111"/>
      <c r="AS982" s="111"/>
      <c r="AT982" s="111"/>
      <c r="AU982" s="111"/>
      <c r="AV982" s="105"/>
      <c r="AW982" s="105"/>
      <c r="AX982" s="111"/>
      <c r="BS982" s="98"/>
      <c r="BT982" s="98"/>
    </row>
    <row r="983" spans="1:72">
      <c r="A983" s="102"/>
      <c r="B983" s="102"/>
      <c r="C983" s="103"/>
      <c r="D983" s="103"/>
      <c r="E983" s="102"/>
      <c r="F983" s="102"/>
      <c r="G983" s="102"/>
      <c r="H983" s="102"/>
      <c r="I983" s="102"/>
      <c r="J983" s="103"/>
      <c r="K983" s="111"/>
      <c r="L983" s="111"/>
      <c r="M983" s="111"/>
      <c r="N983" s="105"/>
      <c r="O983" s="105"/>
      <c r="P983" s="111"/>
      <c r="Q983" s="111"/>
      <c r="R983" s="105"/>
      <c r="S983" s="105"/>
      <c r="T983" s="111"/>
      <c r="U983" s="111"/>
      <c r="V983" s="111"/>
      <c r="W983" s="111"/>
      <c r="X983" s="111"/>
      <c r="Y983" s="111"/>
      <c r="Z983" s="111"/>
      <c r="AA983" s="111"/>
      <c r="AB983" s="111"/>
      <c r="AC983" s="111"/>
      <c r="AD983" s="111"/>
      <c r="AE983" s="111"/>
      <c r="AF983" s="111"/>
      <c r="AG983" s="111"/>
      <c r="AH983" s="111"/>
      <c r="AI983" s="111"/>
      <c r="AJ983" s="111"/>
      <c r="AK983" s="111"/>
      <c r="AL983" s="111"/>
      <c r="AM983" s="111"/>
      <c r="AN983" s="111"/>
      <c r="AO983" s="111"/>
      <c r="AP983" s="111"/>
      <c r="AQ983" s="111"/>
      <c r="AR983" s="111"/>
      <c r="AS983" s="111"/>
      <c r="AT983" s="111"/>
      <c r="AU983" s="111"/>
      <c r="AV983" s="112"/>
      <c r="AW983" s="105"/>
      <c r="AX983" s="111"/>
      <c r="BS983" s="98"/>
      <c r="BT983" s="98"/>
    </row>
    <row r="984" spans="1:72">
      <c r="A984" s="102"/>
      <c r="B984" s="102"/>
      <c r="C984" s="103"/>
      <c r="D984" s="103"/>
      <c r="E984" s="102"/>
      <c r="F984" s="102"/>
      <c r="G984" s="102"/>
      <c r="H984" s="102"/>
      <c r="I984" s="102"/>
      <c r="J984" s="103"/>
      <c r="K984" s="111"/>
      <c r="L984" s="111"/>
      <c r="M984" s="111"/>
      <c r="N984" s="111"/>
      <c r="O984" s="111"/>
      <c r="P984" s="111"/>
      <c r="Q984" s="111"/>
      <c r="R984" s="106"/>
      <c r="S984" s="105"/>
      <c r="T984" s="111"/>
      <c r="U984" s="111"/>
      <c r="V984" s="111"/>
      <c r="W984" s="111"/>
      <c r="X984" s="111"/>
      <c r="Y984" s="111"/>
      <c r="Z984" s="111"/>
      <c r="AA984" s="111"/>
      <c r="AB984" s="111"/>
      <c r="AC984" s="111"/>
      <c r="AD984" s="111"/>
      <c r="AE984" s="111"/>
      <c r="AF984" s="111"/>
      <c r="AG984" s="111"/>
      <c r="AH984" s="111"/>
      <c r="AI984" s="111"/>
      <c r="AJ984" s="111"/>
      <c r="AK984" s="111"/>
      <c r="AL984" s="111"/>
      <c r="AM984" s="111"/>
      <c r="AN984" s="111"/>
      <c r="AO984" s="111"/>
      <c r="AP984" s="111"/>
      <c r="AQ984" s="111"/>
      <c r="AR984" s="111"/>
      <c r="AS984" s="111"/>
      <c r="AT984" s="111"/>
      <c r="AU984" s="111"/>
      <c r="AV984" s="105"/>
      <c r="AW984" s="105"/>
      <c r="AX984" s="111"/>
      <c r="BA984" s="98"/>
      <c r="BB984" s="98"/>
      <c r="BC984" s="98"/>
      <c r="BD984" s="98"/>
      <c r="BE984" s="98"/>
      <c r="BF984" s="98"/>
      <c r="BG984" s="98"/>
      <c r="BH984" s="98"/>
      <c r="BI984" s="98"/>
      <c r="BJ984" s="98"/>
      <c r="BK984" s="98"/>
      <c r="BL984" s="98"/>
      <c r="BM984" s="98"/>
      <c r="BN984" s="98"/>
      <c r="BO984" s="98"/>
      <c r="BS984" s="98"/>
      <c r="BT984" s="98"/>
    </row>
    <row r="985" spans="1:72">
      <c r="A985" s="102"/>
      <c r="B985" s="102"/>
      <c r="C985" s="103"/>
      <c r="D985" s="103"/>
      <c r="E985" s="102"/>
      <c r="F985" s="102"/>
      <c r="G985" s="102"/>
      <c r="H985" s="102"/>
      <c r="I985" s="102"/>
      <c r="J985" s="103"/>
      <c r="K985" s="111"/>
      <c r="L985" s="111"/>
      <c r="M985" s="111"/>
      <c r="N985" s="111"/>
      <c r="O985" s="111"/>
      <c r="P985" s="111"/>
      <c r="Q985" s="111"/>
      <c r="R985" s="106"/>
      <c r="S985" s="105"/>
      <c r="T985" s="111"/>
      <c r="U985" s="111"/>
      <c r="V985" s="111"/>
      <c r="W985" s="111"/>
      <c r="X985" s="111"/>
      <c r="Y985" s="111"/>
      <c r="Z985" s="111"/>
      <c r="AA985" s="111"/>
      <c r="AB985" s="111"/>
      <c r="AC985" s="111"/>
      <c r="AD985" s="111"/>
      <c r="AE985" s="111"/>
      <c r="AF985" s="111"/>
      <c r="AG985" s="111"/>
      <c r="AH985" s="111"/>
      <c r="AI985" s="111"/>
      <c r="AJ985" s="111"/>
      <c r="AK985" s="111"/>
      <c r="AL985" s="111"/>
      <c r="AM985" s="111"/>
      <c r="AN985" s="111"/>
      <c r="AO985" s="111"/>
      <c r="AP985" s="111"/>
      <c r="AQ985" s="111"/>
      <c r="AR985" s="111"/>
      <c r="AS985" s="111"/>
      <c r="AT985" s="111"/>
      <c r="AU985" s="111"/>
      <c r="AV985" s="105"/>
      <c r="AW985" s="105"/>
      <c r="AX985" s="111"/>
      <c r="AY985" s="98"/>
      <c r="AZ985" s="98"/>
      <c r="BS985" s="98"/>
      <c r="BT985" s="98"/>
    </row>
    <row r="986" spans="1:72">
      <c r="A986" s="102"/>
      <c r="B986" s="102"/>
      <c r="C986" s="103"/>
      <c r="D986" s="103"/>
      <c r="E986" s="102"/>
      <c r="F986" s="102"/>
      <c r="G986" s="102"/>
      <c r="H986" s="102"/>
      <c r="I986" s="102"/>
      <c r="J986" s="103"/>
      <c r="K986" s="111"/>
      <c r="L986" s="111"/>
      <c r="M986" s="111"/>
      <c r="N986" s="111"/>
      <c r="O986" s="105"/>
      <c r="P986" s="111"/>
      <c r="Q986" s="111"/>
      <c r="R986" s="106"/>
      <c r="S986" s="105"/>
      <c r="T986" s="111"/>
      <c r="U986" s="111"/>
      <c r="V986" s="111"/>
      <c r="W986" s="111"/>
      <c r="X986" s="111"/>
      <c r="Y986" s="111"/>
      <c r="Z986" s="111"/>
      <c r="AA986" s="111"/>
      <c r="AB986" s="111"/>
      <c r="AC986" s="111"/>
      <c r="AD986" s="111"/>
      <c r="AE986" s="111"/>
      <c r="AF986" s="111"/>
      <c r="AG986" s="111"/>
      <c r="AH986" s="111"/>
      <c r="AI986" s="111"/>
      <c r="AJ986" s="111"/>
      <c r="AK986" s="111"/>
      <c r="AL986" s="111"/>
      <c r="AM986" s="111"/>
      <c r="AN986" s="111"/>
      <c r="AO986" s="111"/>
      <c r="AP986" s="111"/>
      <c r="AQ986" s="111"/>
      <c r="AR986" s="111"/>
      <c r="AS986" s="111"/>
      <c r="AT986" s="111"/>
      <c r="AU986" s="111"/>
      <c r="AV986" s="112"/>
      <c r="AW986" s="105"/>
      <c r="AX986" s="111"/>
      <c r="AY986" s="98"/>
      <c r="AZ986" s="98"/>
    </row>
    <row r="987" spans="1:72">
      <c r="A987" s="102"/>
      <c r="B987" s="102"/>
      <c r="C987" s="103"/>
      <c r="D987" s="103"/>
      <c r="E987" s="102"/>
      <c r="F987" s="102"/>
      <c r="G987" s="102"/>
      <c r="H987" s="102"/>
      <c r="I987" s="102"/>
      <c r="J987" s="103"/>
      <c r="K987" s="111"/>
      <c r="L987" s="111"/>
      <c r="M987" s="111"/>
      <c r="N987" s="111"/>
      <c r="O987" s="111"/>
      <c r="P987" s="111"/>
      <c r="Q987" s="111"/>
      <c r="R987" s="106"/>
      <c r="S987" s="105"/>
      <c r="T987" s="111"/>
      <c r="U987" s="111"/>
      <c r="V987" s="111"/>
      <c r="W987" s="111"/>
      <c r="X987" s="111"/>
      <c r="Y987" s="111"/>
      <c r="Z987" s="111"/>
      <c r="AA987" s="111"/>
      <c r="AB987" s="111"/>
      <c r="AC987" s="111"/>
      <c r="AD987" s="111"/>
      <c r="AE987" s="111"/>
      <c r="AF987" s="111"/>
      <c r="AG987" s="111"/>
      <c r="AH987" s="111"/>
      <c r="AI987" s="111"/>
      <c r="AJ987" s="111"/>
      <c r="AK987" s="111"/>
      <c r="AL987" s="111"/>
      <c r="AM987" s="111"/>
      <c r="AN987" s="111"/>
      <c r="AO987" s="111"/>
      <c r="AP987" s="111"/>
      <c r="AQ987" s="111"/>
      <c r="AR987" s="111"/>
      <c r="AS987" s="111"/>
      <c r="AT987" s="111"/>
      <c r="AU987" s="111"/>
      <c r="AV987" s="112"/>
      <c r="AW987" s="105"/>
      <c r="AX987" s="111"/>
      <c r="AY987" s="98"/>
      <c r="AZ987" s="98"/>
      <c r="BS987" s="98"/>
      <c r="BT987" s="98"/>
    </row>
    <row r="988" spans="1:72">
      <c r="A988" s="102"/>
      <c r="B988" s="102"/>
      <c r="C988" s="103"/>
      <c r="D988" s="103"/>
      <c r="E988" s="102"/>
      <c r="F988" s="102"/>
      <c r="G988" s="102"/>
      <c r="H988" s="102"/>
      <c r="I988" s="102"/>
      <c r="J988" s="103"/>
      <c r="K988" s="111"/>
      <c r="L988" s="111"/>
      <c r="M988" s="111"/>
      <c r="N988" s="111"/>
      <c r="O988" s="111"/>
      <c r="P988" s="111"/>
      <c r="Q988" s="111"/>
      <c r="R988" s="106"/>
      <c r="S988" s="106"/>
      <c r="T988" s="111"/>
      <c r="U988" s="111"/>
      <c r="V988" s="111"/>
      <c r="W988" s="111"/>
      <c r="X988" s="111"/>
      <c r="Y988" s="111"/>
      <c r="Z988" s="111"/>
      <c r="AA988" s="111"/>
      <c r="AB988" s="111"/>
      <c r="AC988" s="111"/>
      <c r="AD988" s="111"/>
      <c r="AE988" s="111"/>
      <c r="AF988" s="111"/>
      <c r="AG988" s="111"/>
      <c r="AH988" s="111"/>
      <c r="AI988" s="111"/>
      <c r="AJ988" s="111"/>
      <c r="AK988" s="111"/>
      <c r="AL988" s="111"/>
      <c r="AM988" s="111"/>
      <c r="AN988" s="111"/>
      <c r="AO988" s="111"/>
      <c r="AP988" s="111"/>
      <c r="AQ988" s="111"/>
      <c r="AR988" s="111"/>
      <c r="AS988" s="111"/>
      <c r="AT988" s="111"/>
      <c r="AU988" s="111"/>
      <c r="AV988" s="112"/>
      <c r="AW988" s="112"/>
      <c r="AX988" s="111"/>
      <c r="BS988" s="98"/>
      <c r="BT988" s="98"/>
    </row>
    <row r="989" spans="1:72">
      <c r="A989" s="102"/>
      <c r="B989" s="102"/>
      <c r="C989" s="103"/>
      <c r="D989" s="103"/>
      <c r="E989" s="102"/>
      <c r="F989" s="102"/>
      <c r="G989" s="102"/>
      <c r="H989" s="102"/>
      <c r="I989" s="102"/>
      <c r="J989" s="103"/>
      <c r="K989" s="111"/>
      <c r="L989" s="111"/>
      <c r="M989" s="111"/>
      <c r="N989" s="111"/>
      <c r="O989" s="111"/>
      <c r="P989" s="111"/>
      <c r="Q989" s="111"/>
      <c r="R989" s="105"/>
      <c r="S989" s="105"/>
      <c r="T989" s="111"/>
      <c r="U989" s="105"/>
      <c r="V989" s="105"/>
      <c r="W989" s="105"/>
      <c r="X989" s="105"/>
      <c r="Y989" s="105"/>
      <c r="Z989" s="111"/>
      <c r="AA989" s="111"/>
      <c r="AB989" s="111"/>
      <c r="AC989" s="111"/>
      <c r="AD989" s="111"/>
      <c r="AE989" s="111"/>
      <c r="AF989" s="111"/>
      <c r="AG989" s="111"/>
      <c r="AH989" s="111"/>
      <c r="AI989" s="111"/>
      <c r="AJ989" s="111"/>
      <c r="AK989" s="111"/>
      <c r="AL989" s="111"/>
      <c r="AM989" s="111"/>
      <c r="AN989" s="111"/>
      <c r="AO989" s="111"/>
      <c r="AP989" s="111"/>
      <c r="AQ989" s="111"/>
      <c r="AR989" s="111"/>
      <c r="AS989" s="111"/>
      <c r="AT989" s="111"/>
      <c r="AU989" s="111"/>
      <c r="AV989" s="105"/>
      <c r="AW989" s="105"/>
      <c r="AX989" s="111"/>
      <c r="BS989" s="98"/>
      <c r="BT989" s="98"/>
    </row>
    <row r="990" spans="1:72">
      <c r="A990" s="102"/>
      <c r="B990" s="102"/>
      <c r="C990" s="103"/>
      <c r="D990" s="103"/>
      <c r="E990" s="102"/>
      <c r="F990" s="102"/>
      <c r="G990" s="102"/>
      <c r="H990" s="102"/>
      <c r="I990" s="102"/>
      <c r="J990" s="103"/>
      <c r="K990" s="111"/>
      <c r="L990" s="111"/>
      <c r="M990" s="111"/>
      <c r="N990" s="111"/>
      <c r="O990" s="111"/>
      <c r="P990" s="111"/>
      <c r="Q990" s="111"/>
      <c r="R990" s="106"/>
      <c r="S990" s="105"/>
      <c r="T990" s="111"/>
      <c r="U990" s="111"/>
      <c r="V990" s="111"/>
      <c r="W990" s="111"/>
      <c r="X990" s="111"/>
      <c r="Y990" s="111"/>
      <c r="Z990" s="111"/>
      <c r="AA990" s="111"/>
      <c r="AB990" s="111"/>
      <c r="AC990" s="111"/>
      <c r="AD990" s="111"/>
      <c r="AE990" s="111"/>
      <c r="AF990" s="111"/>
      <c r="AG990" s="111"/>
      <c r="AH990" s="111"/>
      <c r="AI990" s="111"/>
      <c r="AJ990" s="111"/>
      <c r="AK990" s="111"/>
      <c r="AL990" s="111"/>
      <c r="AM990" s="111"/>
      <c r="AN990" s="111"/>
      <c r="AO990" s="111"/>
      <c r="AP990" s="111"/>
      <c r="AQ990" s="111"/>
      <c r="AR990" s="111"/>
      <c r="AS990" s="111"/>
      <c r="AT990" s="111"/>
      <c r="AU990" s="111"/>
      <c r="AV990" s="105"/>
      <c r="AW990" s="105"/>
      <c r="AX990" s="111"/>
      <c r="BS990" s="98"/>
      <c r="BT990" s="98"/>
    </row>
    <row r="991" spans="1:72">
      <c r="A991" s="102"/>
      <c r="B991" s="102"/>
      <c r="C991" s="103"/>
      <c r="D991" s="103"/>
      <c r="E991" s="102"/>
      <c r="F991" s="102"/>
      <c r="G991" s="102"/>
      <c r="H991" s="102"/>
      <c r="I991" s="102"/>
      <c r="J991" s="103"/>
      <c r="K991" s="111"/>
      <c r="L991" s="111"/>
      <c r="M991" s="111"/>
      <c r="N991" s="111"/>
      <c r="O991" s="111"/>
      <c r="P991" s="111"/>
      <c r="Q991" s="111"/>
      <c r="R991" s="106"/>
      <c r="S991" s="105"/>
      <c r="T991" s="111"/>
      <c r="U991" s="111"/>
      <c r="V991" s="111"/>
      <c r="W991" s="111"/>
      <c r="X991" s="111"/>
      <c r="Y991" s="111"/>
      <c r="Z991" s="111"/>
      <c r="AA991" s="111"/>
      <c r="AB991" s="111"/>
      <c r="AC991" s="111"/>
      <c r="AD991" s="111"/>
      <c r="AE991" s="111"/>
      <c r="AF991" s="111"/>
      <c r="AG991" s="111"/>
      <c r="AH991" s="111"/>
      <c r="AI991" s="111"/>
      <c r="AJ991" s="111"/>
      <c r="AK991" s="111"/>
      <c r="AL991" s="111"/>
      <c r="AM991" s="111"/>
      <c r="AN991" s="111"/>
      <c r="AO991" s="111"/>
      <c r="AP991" s="111"/>
      <c r="AQ991" s="111"/>
      <c r="AR991" s="111"/>
      <c r="AS991" s="111"/>
      <c r="AT991" s="111"/>
      <c r="AU991" s="111"/>
      <c r="AV991" s="112"/>
      <c r="AW991" s="105"/>
      <c r="AX991" s="111"/>
      <c r="BA991" s="98"/>
      <c r="BB991" s="98"/>
      <c r="BC991" s="98"/>
      <c r="BD991" s="98"/>
      <c r="BF991" s="98"/>
      <c r="BG991" s="98"/>
      <c r="BI991" s="98"/>
      <c r="BJ991" s="98"/>
      <c r="BL991" s="98"/>
      <c r="BM991" s="98"/>
      <c r="BO991" s="98"/>
      <c r="BS991" s="98"/>
      <c r="BT991" s="98"/>
    </row>
    <row r="992" spans="1:72">
      <c r="A992" s="102"/>
      <c r="B992" s="102"/>
      <c r="C992" s="103"/>
      <c r="D992" s="103"/>
      <c r="E992" s="102"/>
      <c r="F992" s="102"/>
      <c r="G992" s="102"/>
      <c r="H992" s="102"/>
      <c r="I992" s="102"/>
      <c r="J992" s="103"/>
      <c r="K992" s="111"/>
      <c r="L992" s="111"/>
      <c r="M992" s="111"/>
      <c r="N992" s="111"/>
      <c r="O992" s="111"/>
      <c r="P992" s="111"/>
      <c r="Q992" s="111"/>
      <c r="R992" s="106"/>
      <c r="S992" s="105"/>
      <c r="T992" s="111"/>
      <c r="U992" s="111"/>
      <c r="V992" s="111"/>
      <c r="W992" s="111"/>
      <c r="X992" s="111"/>
      <c r="Y992" s="111"/>
      <c r="Z992" s="111"/>
      <c r="AA992" s="111"/>
      <c r="AB992" s="111"/>
      <c r="AC992" s="111"/>
      <c r="AD992" s="111"/>
      <c r="AE992" s="111"/>
      <c r="AF992" s="111"/>
      <c r="AG992" s="111"/>
      <c r="AH992" s="111"/>
      <c r="AI992" s="111"/>
      <c r="AJ992" s="111"/>
      <c r="AK992" s="111"/>
      <c r="AL992" s="111"/>
      <c r="AM992" s="111"/>
      <c r="AN992" s="111"/>
      <c r="AO992" s="111"/>
      <c r="AP992" s="111"/>
      <c r="AQ992" s="111"/>
      <c r="AR992" s="111"/>
      <c r="AS992" s="111"/>
      <c r="AT992" s="111"/>
      <c r="AU992" s="111"/>
      <c r="AV992" s="112"/>
      <c r="AW992" s="105"/>
      <c r="AX992" s="111"/>
      <c r="BA992" s="98"/>
      <c r="BB992" s="98"/>
      <c r="BC992" s="98"/>
      <c r="BD992" s="98"/>
      <c r="BE992" s="98"/>
      <c r="BF992" s="98"/>
      <c r="BG992" s="98"/>
      <c r="BH992" s="98"/>
      <c r="BI992" s="98"/>
      <c r="BJ992" s="98"/>
      <c r="BK992" s="98"/>
      <c r="BL992" s="98"/>
      <c r="BM992" s="98"/>
      <c r="BN992" s="98"/>
      <c r="BO992" s="98"/>
      <c r="BS992" s="98"/>
      <c r="BT992" s="98"/>
    </row>
    <row r="993" spans="1:72">
      <c r="A993" s="102"/>
      <c r="B993" s="102"/>
      <c r="C993" s="103"/>
      <c r="D993" s="103"/>
      <c r="E993" s="102"/>
      <c r="F993" s="102"/>
      <c r="G993" s="102"/>
      <c r="H993" s="102"/>
      <c r="I993" s="102"/>
      <c r="J993" s="103"/>
      <c r="K993" s="111"/>
      <c r="L993" s="111"/>
      <c r="M993" s="111"/>
      <c r="N993" s="111"/>
      <c r="O993" s="111"/>
      <c r="P993" s="111"/>
      <c r="Q993" s="111"/>
      <c r="R993" s="105"/>
      <c r="S993" s="105"/>
      <c r="T993" s="111"/>
      <c r="U993" s="111"/>
      <c r="V993" s="111"/>
      <c r="W993" s="111"/>
      <c r="X993" s="111"/>
      <c r="Y993" s="111"/>
      <c r="Z993" s="111"/>
      <c r="AA993" s="111"/>
      <c r="AB993" s="111"/>
      <c r="AC993" s="111"/>
      <c r="AD993" s="111"/>
      <c r="AE993" s="111"/>
      <c r="AF993" s="111"/>
      <c r="AG993" s="111"/>
      <c r="AH993" s="111"/>
      <c r="AI993" s="111"/>
      <c r="AJ993" s="111"/>
      <c r="AK993" s="111"/>
      <c r="AL993" s="111"/>
      <c r="AM993" s="111"/>
      <c r="AN993" s="111"/>
      <c r="AO993" s="111"/>
      <c r="AP993" s="111"/>
      <c r="AQ993" s="111"/>
      <c r="AR993" s="111"/>
      <c r="AS993" s="111"/>
      <c r="AT993" s="111"/>
      <c r="AU993" s="111"/>
      <c r="AV993" s="105"/>
      <c r="AW993" s="105"/>
      <c r="AX993" s="111"/>
      <c r="BA993" s="98"/>
      <c r="BB993" s="98"/>
      <c r="BC993" s="98"/>
      <c r="BD993" s="98"/>
      <c r="BE993" s="98"/>
      <c r="BF993" s="98"/>
      <c r="BG993" s="98"/>
      <c r="BH993" s="98"/>
      <c r="BI993" s="98"/>
      <c r="BJ993" s="98"/>
      <c r="BK993" s="98"/>
      <c r="BL993" s="98"/>
      <c r="BM993" s="98"/>
      <c r="BN993" s="98"/>
      <c r="BO993" s="98"/>
      <c r="BS993" s="98"/>
      <c r="BT993" s="98"/>
    </row>
    <row r="994" spans="1:72">
      <c r="A994" s="102"/>
      <c r="B994" s="102"/>
      <c r="C994" s="103"/>
      <c r="D994" s="103"/>
      <c r="E994" s="102"/>
      <c r="F994" s="102"/>
      <c r="G994" s="102"/>
      <c r="H994" s="102"/>
      <c r="I994" s="102"/>
      <c r="J994" s="103"/>
      <c r="K994" s="111"/>
      <c r="L994" s="111"/>
      <c r="M994" s="111"/>
      <c r="N994" s="105"/>
      <c r="O994" s="105"/>
      <c r="P994" s="111"/>
      <c r="Q994" s="111"/>
      <c r="R994" s="106"/>
      <c r="S994" s="105"/>
      <c r="T994" s="111"/>
      <c r="U994" s="111"/>
      <c r="V994" s="111"/>
      <c r="W994" s="111"/>
      <c r="X994" s="111"/>
      <c r="Y994" s="111"/>
      <c r="Z994" s="111"/>
      <c r="AA994" s="111"/>
      <c r="AB994" s="111"/>
      <c r="AC994" s="111"/>
      <c r="AD994" s="111"/>
      <c r="AE994" s="111"/>
      <c r="AF994" s="111"/>
      <c r="AG994" s="111"/>
      <c r="AH994" s="111"/>
      <c r="AI994" s="111"/>
      <c r="AJ994" s="111"/>
      <c r="AK994" s="111"/>
      <c r="AL994" s="111"/>
      <c r="AM994" s="111"/>
      <c r="AN994" s="111"/>
      <c r="AO994" s="111"/>
      <c r="AP994" s="111"/>
      <c r="AQ994" s="111"/>
      <c r="AR994" s="111"/>
      <c r="AS994" s="111"/>
      <c r="AT994" s="111"/>
      <c r="AU994" s="111"/>
      <c r="AV994" s="105"/>
      <c r="AW994" s="105"/>
      <c r="AX994" s="111"/>
      <c r="BS994" s="98"/>
      <c r="BT994" s="98"/>
    </row>
    <row r="995" spans="1:72">
      <c r="A995" s="102"/>
      <c r="B995" s="102"/>
      <c r="C995" s="103"/>
      <c r="D995" s="103"/>
      <c r="E995" s="102"/>
      <c r="F995" s="102"/>
      <c r="G995" s="102"/>
      <c r="H995" s="102"/>
      <c r="I995" s="102"/>
      <c r="J995" s="103"/>
      <c r="K995" s="111"/>
      <c r="L995" s="111"/>
      <c r="M995" s="111"/>
      <c r="N995" s="105"/>
      <c r="O995" s="105"/>
      <c r="P995" s="111"/>
      <c r="Q995" s="111"/>
      <c r="R995" s="106"/>
      <c r="S995" s="105"/>
      <c r="T995" s="105"/>
      <c r="U995" s="105"/>
      <c r="V995" s="105"/>
      <c r="W995" s="105"/>
      <c r="X995" s="105"/>
      <c r="Y995" s="105"/>
      <c r="Z995" s="105"/>
      <c r="AA995" s="105"/>
      <c r="AB995" s="105"/>
      <c r="AC995" s="105"/>
      <c r="AD995" s="105"/>
      <c r="AE995" s="105"/>
      <c r="AF995" s="105"/>
      <c r="AG995" s="105"/>
      <c r="AH995" s="105"/>
      <c r="AI995" s="105"/>
      <c r="AJ995" s="105"/>
      <c r="AK995" s="105"/>
      <c r="AL995" s="111"/>
      <c r="AM995" s="111"/>
      <c r="AN995" s="111"/>
      <c r="AO995" s="111"/>
      <c r="AP995" s="111"/>
      <c r="AQ995" s="105"/>
      <c r="AR995" s="105"/>
      <c r="AS995" s="111"/>
      <c r="AT995" s="111"/>
      <c r="AU995" s="105"/>
      <c r="AV995" s="112"/>
      <c r="AW995" s="105"/>
      <c r="AX995" s="111"/>
      <c r="BA995" s="98"/>
      <c r="BB995" s="98"/>
      <c r="BC995" s="98"/>
      <c r="BD995" s="98"/>
      <c r="BE995" s="98"/>
      <c r="BF995" s="98"/>
      <c r="BG995" s="98"/>
      <c r="BH995" s="98"/>
      <c r="BI995" s="98"/>
      <c r="BJ995" s="98"/>
      <c r="BK995" s="98"/>
      <c r="BL995" s="98"/>
      <c r="BM995" s="98"/>
      <c r="BN995" s="98"/>
      <c r="BO995" s="98"/>
      <c r="BS995" s="98"/>
      <c r="BT995" s="98"/>
    </row>
    <row r="996" spans="1:72">
      <c r="A996" s="102"/>
      <c r="B996" s="102"/>
      <c r="C996" s="103"/>
      <c r="D996" s="103"/>
      <c r="E996" s="102"/>
      <c r="F996" s="102"/>
      <c r="G996" s="102"/>
      <c r="H996" s="102"/>
      <c r="I996" s="102"/>
      <c r="J996" s="103"/>
      <c r="K996" s="111"/>
      <c r="L996" s="111"/>
      <c r="M996" s="111"/>
      <c r="N996" s="105"/>
      <c r="O996" s="105"/>
      <c r="P996" s="111"/>
      <c r="Q996" s="111"/>
      <c r="R996" s="106"/>
      <c r="S996" s="105"/>
      <c r="T996" s="111"/>
      <c r="U996" s="111"/>
      <c r="V996" s="111"/>
      <c r="W996" s="111"/>
      <c r="X996" s="111"/>
      <c r="Y996" s="111"/>
      <c r="Z996" s="111"/>
      <c r="AA996" s="111"/>
      <c r="AB996" s="111"/>
      <c r="AC996" s="111"/>
      <c r="AD996" s="111"/>
      <c r="AE996" s="111"/>
      <c r="AF996" s="111"/>
      <c r="AG996" s="111"/>
      <c r="AH996" s="111"/>
      <c r="AI996" s="111"/>
      <c r="AJ996" s="111"/>
      <c r="AK996" s="111"/>
      <c r="AL996" s="111"/>
      <c r="AM996" s="111"/>
      <c r="AN996" s="111"/>
      <c r="AO996" s="111"/>
      <c r="AP996" s="111"/>
      <c r="AQ996" s="111"/>
      <c r="AR996" s="111"/>
      <c r="AS996" s="111"/>
      <c r="AT996" s="111"/>
      <c r="AU996" s="111"/>
      <c r="AV996" s="105"/>
      <c r="AW996" s="105"/>
      <c r="AX996" s="111"/>
      <c r="BS996" s="98"/>
      <c r="BT996" s="98"/>
    </row>
    <row r="997" spans="1:72">
      <c r="A997" s="102"/>
      <c r="B997" s="102"/>
      <c r="C997" s="103"/>
      <c r="D997" s="103"/>
      <c r="E997" s="102"/>
      <c r="F997" s="102"/>
      <c r="G997" s="102"/>
      <c r="H997" s="102"/>
      <c r="I997" s="102"/>
      <c r="J997" s="103"/>
      <c r="K997" s="111"/>
      <c r="L997" s="111"/>
      <c r="M997" s="111"/>
      <c r="N997" s="105"/>
      <c r="O997" s="105"/>
      <c r="P997" s="111"/>
      <c r="Q997" s="111"/>
      <c r="R997" s="106"/>
      <c r="S997" s="105"/>
      <c r="T997" s="111"/>
      <c r="U997" s="111"/>
      <c r="V997" s="111"/>
      <c r="W997" s="111"/>
      <c r="X997" s="111"/>
      <c r="Y997" s="111"/>
      <c r="Z997" s="111"/>
      <c r="AA997" s="111"/>
      <c r="AB997" s="111"/>
      <c r="AC997" s="111"/>
      <c r="AD997" s="111"/>
      <c r="AE997" s="111"/>
      <c r="AF997" s="111"/>
      <c r="AG997" s="111"/>
      <c r="AH997" s="111"/>
      <c r="AI997" s="111"/>
      <c r="AJ997" s="111"/>
      <c r="AK997" s="111"/>
      <c r="AL997" s="111"/>
      <c r="AM997" s="111"/>
      <c r="AN997" s="111"/>
      <c r="AO997" s="111"/>
      <c r="AP997" s="111"/>
      <c r="AQ997" s="111"/>
      <c r="AR997" s="111"/>
      <c r="AS997" s="111"/>
      <c r="AT997" s="111"/>
      <c r="AU997" s="111"/>
      <c r="AV997" s="105"/>
      <c r="AW997" s="105"/>
      <c r="AX997" s="111"/>
      <c r="BS997" s="98"/>
      <c r="BT997" s="98"/>
    </row>
    <row r="998" spans="1:72">
      <c r="A998" s="102"/>
      <c r="B998" s="102"/>
      <c r="C998" s="103"/>
      <c r="D998" s="103"/>
      <c r="E998" s="102"/>
      <c r="F998" s="102"/>
      <c r="G998" s="102"/>
      <c r="H998" s="102"/>
      <c r="I998" s="102"/>
      <c r="J998" s="103"/>
      <c r="K998" s="111"/>
      <c r="L998" s="111"/>
      <c r="M998" s="111"/>
      <c r="N998" s="111"/>
      <c r="O998" s="111"/>
      <c r="P998" s="111"/>
      <c r="Q998" s="111"/>
      <c r="R998" s="105"/>
      <c r="S998" s="105"/>
      <c r="T998" s="111"/>
      <c r="U998" s="111"/>
      <c r="V998" s="111"/>
      <c r="W998" s="111"/>
      <c r="X998" s="111"/>
      <c r="Y998" s="111"/>
      <c r="Z998" s="111"/>
      <c r="AA998" s="111"/>
      <c r="AB998" s="111"/>
      <c r="AC998" s="111"/>
      <c r="AD998" s="111"/>
      <c r="AE998" s="111"/>
      <c r="AF998" s="111"/>
      <c r="AG998" s="111"/>
      <c r="AH998" s="111"/>
      <c r="AI998" s="111"/>
      <c r="AJ998" s="111"/>
      <c r="AK998" s="111"/>
      <c r="AL998" s="111"/>
      <c r="AM998" s="111"/>
      <c r="AN998" s="111"/>
      <c r="AO998" s="111"/>
      <c r="AP998" s="111"/>
      <c r="AQ998" s="111"/>
      <c r="AR998" s="111"/>
      <c r="AS998" s="111"/>
      <c r="AT998" s="111"/>
      <c r="AU998" s="111"/>
      <c r="AV998" s="105"/>
      <c r="AW998" s="105"/>
      <c r="AX998" s="111"/>
      <c r="BS998" s="98"/>
      <c r="BT998" s="98"/>
    </row>
    <row r="999" spans="1:72">
      <c r="A999" s="102"/>
      <c r="B999" s="102"/>
      <c r="C999" s="103"/>
      <c r="D999" s="103"/>
      <c r="E999" s="102"/>
      <c r="F999" s="102"/>
      <c r="G999" s="102"/>
      <c r="H999" s="102"/>
      <c r="I999" s="102"/>
      <c r="J999" s="103"/>
      <c r="K999" s="111"/>
      <c r="L999" s="111"/>
      <c r="M999" s="111"/>
      <c r="N999" s="105"/>
      <c r="O999" s="105"/>
      <c r="P999" s="105"/>
      <c r="Q999" s="111"/>
      <c r="R999" s="106"/>
      <c r="S999" s="105"/>
      <c r="T999" s="111"/>
      <c r="U999" s="111"/>
      <c r="V999" s="111"/>
      <c r="W999" s="105"/>
      <c r="X999" s="111"/>
      <c r="Y999" s="111"/>
      <c r="Z999" s="111"/>
      <c r="AA999" s="111"/>
      <c r="AB999" s="111"/>
      <c r="AC999" s="111"/>
      <c r="AD999" s="105"/>
      <c r="AE999" s="111"/>
      <c r="AF999" s="111"/>
      <c r="AG999" s="111"/>
      <c r="AH999" s="111"/>
      <c r="AI999" s="111"/>
      <c r="AJ999" s="111"/>
      <c r="AK999" s="111"/>
      <c r="AL999" s="111"/>
      <c r="AM999" s="111"/>
      <c r="AN999" s="111"/>
      <c r="AO999" s="111"/>
      <c r="AP999" s="111"/>
      <c r="AQ999" s="111"/>
      <c r="AR999" s="111"/>
      <c r="AS999" s="111"/>
      <c r="AT999" s="111"/>
      <c r="AU999" s="111"/>
      <c r="AV999" s="112"/>
      <c r="AW999" s="105"/>
      <c r="AX999" s="111"/>
      <c r="BS999" s="98"/>
      <c r="BT999" s="98"/>
    </row>
    <row r="1000" spans="1:72">
      <c r="A1000" s="102"/>
      <c r="B1000" s="102"/>
      <c r="C1000" s="103"/>
      <c r="D1000" s="103"/>
      <c r="E1000" s="102"/>
      <c r="F1000" s="102"/>
      <c r="G1000" s="102"/>
      <c r="H1000" s="102"/>
      <c r="I1000" s="102"/>
      <c r="J1000" s="103"/>
      <c r="K1000" s="111"/>
      <c r="L1000" s="111"/>
      <c r="M1000" s="111"/>
      <c r="N1000" s="111"/>
      <c r="O1000" s="111"/>
      <c r="P1000" s="111"/>
      <c r="Q1000" s="111"/>
      <c r="R1000" s="106"/>
      <c r="S1000" s="105"/>
      <c r="T1000" s="111"/>
      <c r="U1000" s="111"/>
      <c r="V1000" s="111"/>
      <c r="W1000" s="111"/>
      <c r="X1000" s="111"/>
      <c r="Y1000" s="111"/>
      <c r="Z1000" s="111"/>
      <c r="AA1000" s="111"/>
      <c r="AB1000" s="111"/>
      <c r="AC1000" s="111"/>
      <c r="AD1000" s="111"/>
      <c r="AE1000" s="111"/>
      <c r="AF1000" s="111"/>
      <c r="AG1000" s="111"/>
      <c r="AH1000" s="111"/>
      <c r="AI1000" s="111"/>
      <c r="AJ1000" s="111"/>
      <c r="AK1000" s="111"/>
      <c r="AL1000" s="111"/>
      <c r="AM1000" s="111"/>
      <c r="AN1000" s="111"/>
      <c r="AO1000" s="111"/>
      <c r="AP1000" s="111"/>
      <c r="AQ1000" s="111"/>
      <c r="AR1000" s="111"/>
      <c r="AS1000" s="111"/>
      <c r="AT1000" s="111"/>
      <c r="AU1000" s="111"/>
      <c r="AV1000" s="105"/>
      <c r="AW1000" s="105"/>
      <c r="AX1000" s="111"/>
      <c r="BS1000" s="98"/>
      <c r="BT1000" s="98"/>
    </row>
    <row r="1001" spans="1:72">
      <c r="A1001" s="102"/>
      <c r="B1001" s="102"/>
      <c r="C1001" s="103"/>
      <c r="D1001" s="103"/>
      <c r="E1001" s="102"/>
      <c r="F1001" s="102"/>
      <c r="G1001" s="102"/>
      <c r="H1001" s="102"/>
      <c r="I1001" s="102"/>
      <c r="J1001" s="103"/>
      <c r="K1001" s="111"/>
      <c r="L1001" s="111"/>
      <c r="M1001" s="111"/>
      <c r="N1001" s="111"/>
      <c r="O1001" s="111"/>
      <c r="P1001" s="111"/>
      <c r="Q1001" s="111"/>
      <c r="R1001" s="106"/>
      <c r="S1001" s="105"/>
      <c r="T1001" s="111"/>
      <c r="U1001" s="111"/>
      <c r="V1001" s="111"/>
      <c r="W1001" s="111"/>
      <c r="X1001" s="111"/>
      <c r="Y1001" s="111"/>
      <c r="Z1001" s="111"/>
      <c r="AA1001" s="111"/>
      <c r="AB1001" s="111"/>
      <c r="AC1001" s="111"/>
      <c r="AD1001" s="111"/>
      <c r="AE1001" s="111"/>
      <c r="AF1001" s="111"/>
      <c r="AG1001" s="111"/>
      <c r="AH1001" s="111"/>
      <c r="AI1001" s="111"/>
      <c r="AJ1001" s="111"/>
      <c r="AK1001" s="111"/>
      <c r="AL1001" s="111"/>
      <c r="AM1001" s="111"/>
      <c r="AN1001" s="111"/>
      <c r="AO1001" s="111"/>
      <c r="AP1001" s="111"/>
      <c r="AQ1001" s="111"/>
      <c r="AR1001" s="111"/>
      <c r="AS1001" s="111"/>
      <c r="AT1001" s="111"/>
      <c r="AU1001" s="111"/>
      <c r="AV1001" s="105"/>
      <c r="AW1001" s="105"/>
      <c r="AX1001" s="111"/>
      <c r="BA1001" s="98"/>
      <c r="BB1001" s="98"/>
      <c r="BC1001" s="98"/>
      <c r="BD1001" s="98"/>
      <c r="BF1001" s="98"/>
      <c r="BG1001" s="98"/>
      <c r="BH1001" s="98"/>
      <c r="BI1001" s="98"/>
      <c r="BJ1001" s="98"/>
      <c r="BL1001" s="98"/>
      <c r="BM1001" s="98"/>
      <c r="BO1001" s="98"/>
      <c r="BS1001" s="98"/>
      <c r="BT1001" s="98"/>
    </row>
    <row r="1002" spans="1:72">
      <c r="A1002" s="102"/>
      <c r="B1002" s="102"/>
      <c r="C1002" s="103"/>
      <c r="D1002" s="103"/>
      <c r="E1002" s="102"/>
      <c r="F1002" s="102"/>
      <c r="G1002" s="102"/>
      <c r="H1002" s="102"/>
      <c r="I1002" s="102"/>
      <c r="J1002" s="103"/>
      <c r="K1002" s="111"/>
      <c r="L1002" s="111"/>
      <c r="M1002" s="111"/>
      <c r="N1002" s="111"/>
      <c r="O1002" s="111"/>
      <c r="P1002" s="111"/>
      <c r="Q1002" s="111"/>
      <c r="R1002" s="106"/>
      <c r="S1002" s="105"/>
      <c r="T1002" s="111"/>
      <c r="U1002" s="111"/>
      <c r="V1002" s="111"/>
      <c r="W1002" s="111"/>
      <c r="X1002" s="111"/>
      <c r="Y1002" s="111"/>
      <c r="Z1002" s="111"/>
      <c r="AA1002" s="111"/>
      <c r="AB1002" s="111"/>
      <c r="AC1002" s="111"/>
      <c r="AD1002" s="111"/>
      <c r="AE1002" s="111"/>
      <c r="AF1002" s="111"/>
      <c r="AG1002" s="111"/>
      <c r="AH1002" s="111"/>
      <c r="AI1002" s="111"/>
      <c r="AJ1002" s="111"/>
      <c r="AK1002" s="111"/>
      <c r="AL1002" s="111"/>
      <c r="AM1002" s="111"/>
      <c r="AN1002" s="111"/>
      <c r="AO1002" s="111"/>
      <c r="AP1002" s="111"/>
      <c r="AQ1002" s="111"/>
      <c r="AR1002" s="111"/>
      <c r="AS1002" s="111"/>
      <c r="AT1002" s="111"/>
      <c r="AU1002" s="111"/>
      <c r="AV1002" s="105"/>
      <c r="AW1002" s="105"/>
      <c r="AX1002" s="111"/>
      <c r="AY1002" s="98"/>
      <c r="AZ1002" s="98"/>
      <c r="BS1002" s="98"/>
      <c r="BT1002" s="98"/>
    </row>
    <row r="1003" spans="1:72">
      <c r="A1003" s="102"/>
      <c r="B1003" s="102"/>
      <c r="C1003" s="103"/>
      <c r="D1003" s="103"/>
      <c r="E1003" s="102"/>
      <c r="F1003" s="102"/>
      <c r="G1003" s="102"/>
      <c r="H1003" s="102"/>
      <c r="I1003" s="102"/>
      <c r="J1003" s="103"/>
      <c r="K1003" s="111"/>
      <c r="L1003" s="111"/>
      <c r="M1003" s="111"/>
      <c r="N1003" s="111"/>
      <c r="O1003" s="111"/>
      <c r="P1003" s="111"/>
      <c r="Q1003" s="111"/>
      <c r="R1003" s="105"/>
      <c r="S1003" s="105"/>
      <c r="T1003" s="111"/>
      <c r="U1003" s="111"/>
      <c r="V1003" s="111"/>
      <c r="W1003" s="111"/>
      <c r="X1003" s="111"/>
      <c r="Y1003" s="111"/>
      <c r="Z1003" s="111"/>
      <c r="AA1003" s="111"/>
      <c r="AB1003" s="111"/>
      <c r="AC1003" s="111"/>
      <c r="AD1003" s="105"/>
      <c r="AE1003" s="111"/>
      <c r="AF1003" s="111"/>
      <c r="AG1003" s="111"/>
      <c r="AH1003" s="111"/>
      <c r="AI1003" s="111"/>
      <c r="AJ1003" s="111"/>
      <c r="AK1003" s="111"/>
      <c r="AL1003" s="111"/>
      <c r="AM1003" s="111"/>
      <c r="AN1003" s="111"/>
      <c r="AO1003" s="111"/>
      <c r="AP1003" s="111"/>
      <c r="AQ1003" s="111"/>
      <c r="AR1003" s="111"/>
      <c r="AS1003" s="111"/>
      <c r="AT1003" s="111"/>
      <c r="AU1003" s="111"/>
      <c r="AV1003" s="105"/>
      <c r="AW1003" s="105"/>
      <c r="AX1003" s="111"/>
      <c r="BS1003" s="98"/>
      <c r="BT1003" s="98"/>
    </row>
    <row r="1004" spans="1:72">
      <c r="A1004" s="102"/>
      <c r="B1004" s="102"/>
      <c r="C1004" s="103"/>
      <c r="D1004" s="103"/>
      <c r="E1004" s="102"/>
      <c r="F1004" s="102"/>
      <c r="G1004" s="102"/>
      <c r="H1004" s="102"/>
      <c r="I1004" s="102"/>
      <c r="J1004" s="103"/>
      <c r="K1004" s="111"/>
      <c r="L1004" s="111"/>
      <c r="M1004" s="111"/>
      <c r="N1004" s="111"/>
      <c r="O1004" s="111"/>
      <c r="P1004" s="111"/>
      <c r="Q1004" s="111"/>
      <c r="R1004" s="106"/>
      <c r="S1004" s="105"/>
      <c r="T1004" s="111"/>
      <c r="U1004" s="111"/>
      <c r="V1004" s="111"/>
      <c r="W1004" s="111"/>
      <c r="X1004" s="111"/>
      <c r="Y1004" s="111"/>
      <c r="Z1004" s="111"/>
      <c r="AA1004" s="111"/>
      <c r="AB1004" s="111"/>
      <c r="AC1004" s="111"/>
      <c r="AD1004" s="111"/>
      <c r="AE1004" s="111"/>
      <c r="AF1004" s="111"/>
      <c r="AG1004" s="111"/>
      <c r="AH1004" s="111"/>
      <c r="AI1004" s="111"/>
      <c r="AJ1004" s="111"/>
      <c r="AK1004" s="111"/>
      <c r="AL1004" s="111"/>
      <c r="AM1004" s="111"/>
      <c r="AN1004" s="111"/>
      <c r="AO1004" s="111"/>
      <c r="AP1004" s="111"/>
      <c r="AQ1004" s="111"/>
      <c r="AR1004" s="111"/>
      <c r="AS1004" s="111"/>
      <c r="AT1004" s="111"/>
      <c r="AU1004" s="111"/>
      <c r="AV1004" s="112"/>
      <c r="AW1004" s="105"/>
      <c r="AX1004" s="111"/>
      <c r="BS1004" s="98"/>
      <c r="BT1004" s="98"/>
    </row>
    <row r="1005" spans="1:72">
      <c r="A1005" s="102"/>
      <c r="B1005" s="102"/>
      <c r="C1005" s="103"/>
      <c r="D1005" s="103"/>
      <c r="E1005" s="102"/>
      <c r="F1005" s="102"/>
      <c r="G1005" s="102"/>
      <c r="H1005" s="102"/>
      <c r="I1005" s="102"/>
      <c r="J1005" s="103"/>
      <c r="K1005" s="111"/>
      <c r="L1005" s="111"/>
      <c r="M1005" s="111"/>
      <c r="N1005" s="111"/>
      <c r="O1005" s="111"/>
      <c r="P1005" s="111"/>
      <c r="Q1005" s="111"/>
      <c r="R1005" s="106"/>
      <c r="S1005" s="105"/>
      <c r="T1005" s="111"/>
      <c r="U1005" s="111"/>
      <c r="V1005" s="111"/>
      <c r="W1005" s="111"/>
      <c r="X1005" s="111"/>
      <c r="Y1005" s="111"/>
      <c r="Z1005" s="111"/>
      <c r="AA1005" s="111"/>
      <c r="AB1005" s="111"/>
      <c r="AC1005" s="111"/>
      <c r="AD1005" s="111"/>
      <c r="AE1005" s="111"/>
      <c r="AF1005" s="111"/>
      <c r="AG1005" s="111"/>
      <c r="AH1005" s="111"/>
      <c r="AI1005" s="111"/>
      <c r="AJ1005" s="111"/>
      <c r="AK1005" s="111"/>
      <c r="AL1005" s="111"/>
      <c r="AM1005" s="111"/>
      <c r="AN1005" s="111"/>
      <c r="AO1005" s="111"/>
      <c r="AP1005" s="111"/>
      <c r="AQ1005" s="111"/>
      <c r="AR1005" s="111"/>
      <c r="AS1005" s="111"/>
      <c r="AT1005" s="111"/>
      <c r="AU1005" s="111"/>
      <c r="AV1005" s="105"/>
      <c r="AW1005" s="105"/>
      <c r="AX1005" s="111"/>
      <c r="BS1005" s="98"/>
      <c r="BT1005" s="98"/>
    </row>
    <row r="1006" spans="1:72">
      <c r="A1006" s="102"/>
      <c r="B1006" s="102"/>
      <c r="C1006" s="103"/>
      <c r="D1006" s="103"/>
      <c r="E1006" s="102"/>
      <c r="F1006" s="102"/>
      <c r="G1006" s="102"/>
      <c r="H1006" s="102"/>
      <c r="I1006" s="102"/>
      <c r="J1006" s="103"/>
      <c r="K1006" s="111"/>
      <c r="L1006" s="111"/>
      <c r="M1006" s="111"/>
      <c r="N1006" s="111"/>
      <c r="O1006" s="111"/>
      <c r="P1006" s="111"/>
      <c r="Q1006" s="111"/>
      <c r="R1006" s="106"/>
      <c r="S1006" s="105"/>
      <c r="T1006" s="111"/>
      <c r="U1006" s="111"/>
      <c r="V1006" s="111"/>
      <c r="W1006" s="111"/>
      <c r="X1006" s="111"/>
      <c r="Y1006" s="111"/>
      <c r="Z1006" s="111"/>
      <c r="AA1006" s="111"/>
      <c r="AB1006" s="111"/>
      <c r="AC1006" s="111"/>
      <c r="AD1006" s="111"/>
      <c r="AE1006" s="111"/>
      <c r="AF1006" s="111"/>
      <c r="AG1006" s="111"/>
      <c r="AH1006" s="111"/>
      <c r="AI1006" s="111"/>
      <c r="AJ1006" s="111"/>
      <c r="AK1006" s="111"/>
      <c r="AL1006" s="111"/>
      <c r="AM1006" s="111"/>
      <c r="AN1006" s="111"/>
      <c r="AO1006" s="111"/>
      <c r="AP1006" s="111"/>
      <c r="AQ1006" s="111"/>
      <c r="AR1006" s="111"/>
      <c r="AS1006" s="111"/>
      <c r="AT1006" s="111"/>
      <c r="AU1006" s="111"/>
      <c r="AV1006" s="105"/>
      <c r="AW1006" s="105"/>
      <c r="AX1006" s="111"/>
      <c r="BS1006" s="98"/>
      <c r="BT1006" s="98"/>
    </row>
    <row r="1007" spans="1:72">
      <c r="A1007" s="102"/>
      <c r="B1007" s="102"/>
      <c r="C1007" s="103"/>
      <c r="D1007" s="103"/>
      <c r="E1007" s="102"/>
      <c r="F1007" s="102"/>
      <c r="G1007" s="102"/>
      <c r="H1007" s="102"/>
      <c r="I1007" s="102"/>
      <c r="J1007" s="103"/>
      <c r="K1007" s="111"/>
      <c r="L1007" s="111"/>
      <c r="M1007" s="111"/>
      <c r="N1007" s="111"/>
      <c r="O1007" s="111"/>
      <c r="P1007" s="111"/>
      <c r="Q1007" s="111"/>
      <c r="R1007" s="105"/>
      <c r="S1007" s="105"/>
      <c r="T1007" s="111"/>
      <c r="U1007" s="111"/>
      <c r="V1007" s="111"/>
      <c r="W1007" s="111"/>
      <c r="X1007" s="111"/>
      <c r="Y1007" s="111"/>
      <c r="Z1007" s="111"/>
      <c r="AA1007" s="111"/>
      <c r="AB1007" s="111"/>
      <c r="AC1007" s="111"/>
      <c r="AD1007" s="111"/>
      <c r="AE1007" s="111"/>
      <c r="AF1007" s="111"/>
      <c r="AG1007" s="111"/>
      <c r="AH1007" s="111"/>
      <c r="AI1007" s="111"/>
      <c r="AJ1007" s="111"/>
      <c r="AK1007" s="111"/>
      <c r="AL1007" s="111"/>
      <c r="AM1007" s="111"/>
      <c r="AN1007" s="111"/>
      <c r="AO1007" s="111"/>
      <c r="AP1007" s="111"/>
      <c r="AQ1007" s="111"/>
      <c r="AR1007" s="111"/>
      <c r="AS1007" s="111"/>
      <c r="AT1007" s="111"/>
      <c r="AU1007" s="111"/>
      <c r="AV1007" s="105"/>
      <c r="AW1007" s="105"/>
      <c r="AX1007" s="111"/>
    </row>
    <row r="1008" spans="1:72">
      <c r="A1008" s="102"/>
      <c r="B1008" s="102"/>
      <c r="C1008" s="103"/>
      <c r="D1008" s="103"/>
      <c r="E1008" s="102"/>
      <c r="F1008" s="102"/>
      <c r="G1008" s="102"/>
      <c r="H1008" s="102"/>
      <c r="I1008" s="102"/>
      <c r="J1008" s="103"/>
      <c r="K1008" s="111"/>
      <c r="L1008" s="111"/>
      <c r="M1008" s="111"/>
      <c r="N1008" s="105"/>
      <c r="O1008" s="105"/>
      <c r="P1008" s="111"/>
      <c r="Q1008" s="111"/>
      <c r="R1008" s="106"/>
      <c r="S1008" s="105"/>
      <c r="T1008" s="111"/>
      <c r="U1008" s="111"/>
      <c r="V1008" s="111"/>
      <c r="W1008" s="111"/>
      <c r="X1008" s="111"/>
      <c r="Y1008" s="111"/>
      <c r="Z1008" s="111"/>
      <c r="AA1008" s="111"/>
      <c r="AB1008" s="111"/>
      <c r="AC1008" s="111"/>
      <c r="AD1008" s="111"/>
      <c r="AE1008" s="111"/>
      <c r="AF1008" s="111"/>
      <c r="AG1008" s="111"/>
      <c r="AH1008" s="111"/>
      <c r="AI1008" s="111"/>
      <c r="AJ1008" s="111"/>
      <c r="AK1008" s="111"/>
      <c r="AL1008" s="111"/>
      <c r="AM1008" s="111"/>
      <c r="AN1008" s="111"/>
      <c r="AO1008" s="111"/>
      <c r="AP1008" s="111"/>
      <c r="AQ1008" s="111"/>
      <c r="AR1008" s="111"/>
      <c r="AS1008" s="111"/>
      <c r="AT1008" s="111"/>
      <c r="AU1008" s="111"/>
      <c r="AV1008" s="112"/>
      <c r="AW1008" s="105"/>
      <c r="AX1008" s="111"/>
      <c r="BS1008" s="98"/>
      <c r="BT1008" s="98"/>
    </row>
    <row r="1009" spans="1:72">
      <c r="A1009" s="102"/>
      <c r="B1009" s="102"/>
      <c r="C1009" s="103"/>
      <c r="D1009" s="103"/>
      <c r="E1009" s="102"/>
      <c r="F1009" s="102"/>
      <c r="G1009" s="102"/>
      <c r="H1009" s="102"/>
      <c r="I1009" s="102"/>
      <c r="J1009" s="103"/>
      <c r="K1009" s="111"/>
      <c r="L1009" s="111"/>
      <c r="M1009" s="111"/>
      <c r="N1009" s="105"/>
      <c r="O1009" s="105"/>
      <c r="P1009" s="105"/>
      <c r="Q1009" s="111"/>
      <c r="R1009" s="106"/>
      <c r="S1009" s="105"/>
      <c r="T1009" s="111"/>
      <c r="U1009" s="111"/>
      <c r="V1009" s="111"/>
      <c r="W1009" s="105"/>
      <c r="X1009" s="111"/>
      <c r="Y1009" s="111"/>
      <c r="Z1009" s="111"/>
      <c r="AA1009" s="111"/>
      <c r="AB1009" s="111"/>
      <c r="AC1009" s="111"/>
      <c r="AD1009" s="105"/>
      <c r="AE1009" s="111"/>
      <c r="AF1009" s="111"/>
      <c r="AG1009" s="111"/>
      <c r="AH1009" s="111"/>
      <c r="AI1009" s="111"/>
      <c r="AJ1009" s="111"/>
      <c r="AK1009" s="111"/>
      <c r="AL1009" s="111"/>
      <c r="AM1009" s="111"/>
      <c r="AN1009" s="111"/>
      <c r="AO1009" s="111"/>
      <c r="AP1009" s="111"/>
      <c r="AQ1009" s="111"/>
      <c r="AR1009" s="111"/>
      <c r="AS1009" s="111"/>
      <c r="AT1009" s="111"/>
      <c r="AU1009" s="111"/>
      <c r="AV1009" s="112"/>
      <c r="AW1009" s="105"/>
      <c r="AX1009" s="111"/>
    </row>
    <row r="1010" spans="1:72">
      <c r="A1010" s="102"/>
      <c r="B1010" s="102"/>
      <c r="C1010" s="103"/>
      <c r="D1010" s="103"/>
      <c r="E1010" s="102"/>
      <c r="F1010" s="102"/>
      <c r="G1010" s="102"/>
      <c r="H1010" s="102"/>
      <c r="I1010" s="102"/>
      <c r="J1010" s="103"/>
      <c r="K1010" s="111"/>
      <c r="L1010" s="111"/>
      <c r="M1010" s="111"/>
      <c r="N1010" s="111"/>
      <c r="O1010" s="111"/>
      <c r="P1010" s="111"/>
      <c r="Q1010" s="111"/>
      <c r="R1010" s="106"/>
      <c r="S1010" s="105"/>
      <c r="T1010" s="111"/>
      <c r="U1010" s="111"/>
      <c r="V1010" s="111"/>
      <c r="W1010" s="111"/>
      <c r="X1010" s="111"/>
      <c r="Y1010" s="111"/>
      <c r="Z1010" s="111"/>
      <c r="AA1010" s="111"/>
      <c r="AB1010" s="111"/>
      <c r="AC1010" s="111"/>
      <c r="AD1010" s="111"/>
      <c r="AE1010" s="111"/>
      <c r="AF1010" s="111"/>
      <c r="AG1010" s="111"/>
      <c r="AH1010" s="111"/>
      <c r="AI1010" s="111"/>
      <c r="AJ1010" s="111"/>
      <c r="AK1010" s="111"/>
      <c r="AL1010" s="111"/>
      <c r="AM1010" s="111"/>
      <c r="AN1010" s="111"/>
      <c r="AO1010" s="111"/>
      <c r="AP1010" s="111"/>
      <c r="AQ1010" s="111"/>
      <c r="AR1010" s="111"/>
      <c r="AS1010" s="111"/>
      <c r="AT1010" s="111"/>
      <c r="AU1010" s="111"/>
      <c r="AV1010" s="112"/>
      <c r="AW1010" s="105"/>
      <c r="AX1010" s="111"/>
      <c r="BS1010" s="98"/>
      <c r="BT1010" s="98"/>
    </row>
    <row r="1011" spans="1:72">
      <c r="A1011" s="102"/>
      <c r="B1011" s="102"/>
      <c r="C1011" s="103"/>
      <c r="D1011" s="103"/>
      <c r="E1011" s="102"/>
      <c r="F1011" s="102"/>
      <c r="G1011" s="102"/>
      <c r="H1011" s="102"/>
      <c r="I1011" s="102"/>
      <c r="J1011" s="103"/>
      <c r="K1011" s="111"/>
      <c r="L1011" s="111"/>
      <c r="M1011" s="111"/>
      <c r="N1011" s="105"/>
      <c r="O1011" s="111"/>
      <c r="P1011" s="111"/>
      <c r="Q1011" s="111"/>
      <c r="R1011" s="105"/>
      <c r="S1011" s="105"/>
      <c r="T1011" s="111"/>
      <c r="U1011" s="111"/>
      <c r="V1011" s="111"/>
      <c r="W1011" s="111"/>
      <c r="X1011" s="111"/>
      <c r="Y1011" s="111"/>
      <c r="Z1011" s="111"/>
      <c r="AA1011" s="111"/>
      <c r="AB1011" s="111"/>
      <c r="AC1011" s="111"/>
      <c r="AD1011" s="111"/>
      <c r="AE1011" s="111"/>
      <c r="AF1011" s="111"/>
      <c r="AG1011" s="111"/>
      <c r="AH1011" s="111"/>
      <c r="AI1011" s="111"/>
      <c r="AJ1011" s="111"/>
      <c r="AK1011" s="111"/>
      <c r="AL1011" s="111"/>
      <c r="AM1011" s="111"/>
      <c r="AN1011" s="111"/>
      <c r="AO1011" s="111"/>
      <c r="AP1011" s="111"/>
      <c r="AQ1011" s="111"/>
      <c r="AR1011" s="111"/>
      <c r="AS1011" s="111"/>
      <c r="AT1011" s="111"/>
      <c r="AU1011" s="111"/>
      <c r="AV1011" s="112"/>
      <c r="AW1011" s="105"/>
      <c r="AX1011" s="111"/>
    </row>
    <row r="1012" spans="1:72">
      <c r="A1012" s="102"/>
      <c r="B1012" s="102"/>
      <c r="C1012" s="103"/>
      <c r="D1012" s="103"/>
      <c r="E1012" s="102"/>
      <c r="F1012" s="102"/>
      <c r="G1012" s="102"/>
      <c r="H1012" s="102"/>
      <c r="I1012" s="102"/>
      <c r="J1012" s="103"/>
      <c r="K1012" s="111"/>
      <c r="L1012" s="111"/>
      <c r="M1012" s="111"/>
      <c r="N1012" s="105"/>
      <c r="O1012" s="111"/>
      <c r="P1012" s="111"/>
      <c r="Q1012" s="111"/>
      <c r="R1012" s="105"/>
      <c r="S1012" s="105"/>
      <c r="T1012" s="111"/>
      <c r="U1012" s="111"/>
      <c r="V1012" s="111"/>
      <c r="W1012" s="111"/>
      <c r="X1012" s="111"/>
      <c r="Y1012" s="111"/>
      <c r="Z1012" s="111"/>
      <c r="AA1012" s="111"/>
      <c r="AB1012" s="111"/>
      <c r="AC1012" s="111"/>
      <c r="AD1012" s="111"/>
      <c r="AE1012" s="111"/>
      <c r="AF1012" s="111"/>
      <c r="AG1012" s="111"/>
      <c r="AH1012" s="111"/>
      <c r="AI1012" s="111"/>
      <c r="AJ1012" s="111"/>
      <c r="AK1012" s="111"/>
      <c r="AL1012" s="111"/>
      <c r="AM1012" s="111"/>
      <c r="AN1012" s="111"/>
      <c r="AO1012" s="111"/>
      <c r="AP1012" s="111"/>
      <c r="AQ1012" s="111"/>
      <c r="AR1012" s="111"/>
      <c r="AS1012" s="111"/>
      <c r="AT1012" s="111"/>
      <c r="AU1012" s="111"/>
      <c r="AV1012" s="105"/>
      <c r="AW1012" s="105"/>
      <c r="AX1012" s="111"/>
      <c r="BS1012" s="98"/>
      <c r="BT1012" s="98"/>
    </row>
    <row r="1013" spans="1:72">
      <c r="A1013" s="102"/>
      <c r="B1013" s="102"/>
      <c r="C1013" s="103"/>
      <c r="D1013" s="103"/>
      <c r="E1013" s="102"/>
      <c r="F1013" s="102"/>
      <c r="G1013" s="102"/>
      <c r="H1013" s="102"/>
      <c r="I1013" s="102"/>
      <c r="J1013" s="103"/>
      <c r="K1013" s="111"/>
      <c r="L1013" s="111"/>
      <c r="M1013" s="111"/>
      <c r="N1013" s="105"/>
      <c r="O1013" s="111"/>
      <c r="P1013" s="111"/>
      <c r="Q1013" s="111"/>
      <c r="R1013" s="106"/>
      <c r="S1013" s="105"/>
      <c r="T1013" s="111"/>
      <c r="U1013" s="111"/>
      <c r="V1013" s="111"/>
      <c r="W1013" s="111"/>
      <c r="X1013" s="111"/>
      <c r="Y1013" s="111"/>
      <c r="Z1013" s="111"/>
      <c r="AA1013" s="111"/>
      <c r="AB1013" s="111"/>
      <c r="AC1013" s="111"/>
      <c r="AD1013" s="111"/>
      <c r="AE1013" s="111"/>
      <c r="AF1013" s="111"/>
      <c r="AG1013" s="111"/>
      <c r="AH1013" s="111"/>
      <c r="AI1013" s="111"/>
      <c r="AJ1013" s="111"/>
      <c r="AK1013" s="111"/>
      <c r="AL1013" s="111"/>
      <c r="AM1013" s="111"/>
      <c r="AN1013" s="111"/>
      <c r="AO1013" s="111"/>
      <c r="AP1013" s="111"/>
      <c r="AQ1013" s="111"/>
      <c r="AR1013" s="111"/>
      <c r="AS1013" s="111"/>
      <c r="AT1013" s="111"/>
      <c r="AU1013" s="111"/>
      <c r="AV1013" s="112"/>
      <c r="AW1013" s="105"/>
      <c r="AX1013" s="111"/>
      <c r="BS1013" s="98"/>
      <c r="BT1013" s="98"/>
    </row>
    <row r="1014" spans="1:72">
      <c r="A1014" s="102"/>
      <c r="B1014" s="102"/>
      <c r="C1014" s="103"/>
      <c r="D1014" s="103"/>
      <c r="E1014" s="102"/>
      <c r="F1014" s="102"/>
      <c r="G1014" s="102"/>
      <c r="H1014" s="102"/>
      <c r="I1014" s="102"/>
      <c r="J1014" s="103"/>
      <c r="K1014" s="111"/>
      <c r="L1014" s="111"/>
      <c r="M1014" s="111"/>
      <c r="N1014" s="105"/>
      <c r="O1014" s="105"/>
      <c r="P1014" s="105"/>
      <c r="Q1014" s="111"/>
      <c r="R1014" s="105"/>
      <c r="S1014" s="105"/>
      <c r="T1014" s="111"/>
      <c r="U1014" s="111"/>
      <c r="V1014" s="111"/>
      <c r="W1014" s="105"/>
      <c r="X1014" s="111"/>
      <c r="Y1014" s="111"/>
      <c r="Z1014" s="111"/>
      <c r="AA1014" s="111"/>
      <c r="AB1014" s="111"/>
      <c r="AC1014" s="111"/>
      <c r="AD1014" s="105"/>
      <c r="AE1014" s="111"/>
      <c r="AF1014" s="111"/>
      <c r="AG1014" s="111"/>
      <c r="AH1014" s="111"/>
      <c r="AI1014" s="111"/>
      <c r="AJ1014" s="111"/>
      <c r="AK1014" s="111"/>
      <c r="AL1014" s="111"/>
      <c r="AM1014" s="111"/>
      <c r="AN1014" s="111"/>
      <c r="AO1014" s="111"/>
      <c r="AP1014" s="111"/>
      <c r="AQ1014" s="111"/>
      <c r="AR1014" s="111"/>
      <c r="AS1014" s="111"/>
      <c r="AT1014" s="111"/>
      <c r="AU1014" s="111"/>
      <c r="AV1014" s="112"/>
      <c r="AW1014" s="105"/>
      <c r="AX1014" s="111"/>
      <c r="BA1014" s="98"/>
      <c r="BB1014" s="98"/>
      <c r="BC1014" s="98"/>
      <c r="BD1014" s="98"/>
      <c r="BE1014" s="98"/>
      <c r="BF1014" s="98"/>
      <c r="BG1014" s="98"/>
      <c r="BH1014" s="98"/>
      <c r="BI1014" s="98"/>
      <c r="BJ1014" s="98"/>
      <c r="BK1014" s="98"/>
      <c r="BL1014" s="98"/>
      <c r="BM1014" s="98"/>
      <c r="BN1014" s="98"/>
      <c r="BO1014" s="98"/>
      <c r="BS1014" s="98"/>
      <c r="BT1014" s="98"/>
    </row>
    <row r="1015" spans="1:72">
      <c r="A1015" s="102"/>
      <c r="B1015" s="102"/>
      <c r="C1015" s="103"/>
      <c r="D1015" s="103"/>
      <c r="E1015" s="102"/>
      <c r="F1015" s="102"/>
      <c r="G1015" s="102"/>
      <c r="H1015" s="102"/>
      <c r="I1015" s="102"/>
      <c r="J1015" s="103"/>
      <c r="K1015" s="111"/>
      <c r="L1015" s="111"/>
      <c r="M1015" s="111"/>
      <c r="N1015" s="111"/>
      <c r="O1015" s="111"/>
      <c r="P1015" s="111"/>
      <c r="Q1015" s="111"/>
      <c r="R1015" s="106"/>
      <c r="S1015" s="105"/>
      <c r="T1015" s="111"/>
      <c r="U1015" s="111"/>
      <c r="V1015" s="111"/>
      <c r="W1015" s="111"/>
      <c r="X1015" s="111"/>
      <c r="Y1015" s="111"/>
      <c r="Z1015" s="111"/>
      <c r="AA1015" s="111"/>
      <c r="AB1015" s="111"/>
      <c r="AC1015" s="111"/>
      <c r="AD1015" s="111"/>
      <c r="AE1015" s="111"/>
      <c r="AF1015" s="111"/>
      <c r="AG1015" s="111"/>
      <c r="AH1015" s="111"/>
      <c r="AI1015" s="111"/>
      <c r="AJ1015" s="111"/>
      <c r="AK1015" s="111"/>
      <c r="AL1015" s="111"/>
      <c r="AM1015" s="111"/>
      <c r="AN1015" s="111"/>
      <c r="AO1015" s="111"/>
      <c r="AP1015" s="111"/>
      <c r="AQ1015" s="111"/>
      <c r="AR1015" s="111"/>
      <c r="AS1015" s="111"/>
      <c r="AT1015" s="111"/>
      <c r="AU1015" s="111"/>
      <c r="AV1015" s="112"/>
      <c r="AW1015" s="105"/>
      <c r="AX1015" s="111"/>
      <c r="BA1015" s="98"/>
      <c r="BB1015" s="98"/>
      <c r="BC1015" s="98"/>
      <c r="BD1015" s="98"/>
      <c r="BE1015" s="98"/>
      <c r="BF1015" s="98"/>
      <c r="BG1015" s="98"/>
      <c r="BH1015" s="98"/>
      <c r="BI1015" s="98"/>
      <c r="BJ1015" s="98"/>
      <c r="BK1015" s="98"/>
      <c r="BL1015" s="98"/>
      <c r="BM1015" s="98"/>
      <c r="BN1015" s="98"/>
      <c r="BO1015" s="98"/>
      <c r="BS1015" s="98"/>
      <c r="BT1015" s="98"/>
    </row>
    <row r="1016" spans="1:72">
      <c r="A1016" s="102"/>
      <c r="B1016" s="102"/>
      <c r="C1016" s="103"/>
      <c r="D1016" s="103"/>
      <c r="E1016" s="102"/>
      <c r="F1016" s="102"/>
      <c r="G1016" s="102"/>
      <c r="H1016" s="102"/>
      <c r="I1016" s="102"/>
      <c r="J1016" s="103"/>
      <c r="K1016" s="111"/>
      <c r="L1016" s="111"/>
      <c r="M1016" s="111"/>
      <c r="N1016" s="105"/>
      <c r="O1016" s="111"/>
      <c r="P1016" s="111"/>
      <c r="Q1016" s="111"/>
      <c r="R1016" s="106"/>
      <c r="S1016" s="105"/>
      <c r="T1016" s="111"/>
      <c r="U1016" s="111"/>
      <c r="V1016" s="111"/>
      <c r="W1016" s="111"/>
      <c r="X1016" s="111"/>
      <c r="Y1016" s="111"/>
      <c r="Z1016" s="111"/>
      <c r="AA1016" s="111"/>
      <c r="AB1016" s="111"/>
      <c r="AC1016" s="111"/>
      <c r="AD1016" s="111"/>
      <c r="AE1016" s="111"/>
      <c r="AF1016" s="111"/>
      <c r="AG1016" s="111"/>
      <c r="AH1016" s="111"/>
      <c r="AI1016" s="111"/>
      <c r="AJ1016" s="111"/>
      <c r="AK1016" s="111"/>
      <c r="AL1016" s="111"/>
      <c r="AM1016" s="111"/>
      <c r="AN1016" s="111"/>
      <c r="AO1016" s="111"/>
      <c r="AP1016" s="111"/>
      <c r="AQ1016" s="111"/>
      <c r="AR1016" s="111"/>
      <c r="AS1016" s="111"/>
      <c r="AT1016" s="111"/>
      <c r="AU1016" s="111"/>
      <c r="AV1016" s="112"/>
      <c r="AW1016" s="105"/>
      <c r="AX1016" s="111"/>
      <c r="BA1016" s="98"/>
      <c r="BB1016" s="98"/>
      <c r="BC1016" s="98"/>
      <c r="BD1016" s="98"/>
      <c r="BF1016" s="98"/>
      <c r="BG1016" s="98"/>
      <c r="BH1016" s="98"/>
      <c r="BI1016" s="98"/>
      <c r="BJ1016" s="98"/>
      <c r="BK1016" s="98"/>
      <c r="BL1016" s="98"/>
      <c r="BM1016" s="98"/>
      <c r="BN1016" s="98"/>
      <c r="BO1016" s="98"/>
      <c r="BS1016" s="98"/>
      <c r="BT1016" s="98"/>
    </row>
    <row r="1017" spans="1:72">
      <c r="A1017" s="102"/>
      <c r="B1017" s="102"/>
      <c r="C1017" s="103"/>
      <c r="D1017" s="103"/>
      <c r="E1017" s="102"/>
      <c r="F1017" s="102"/>
      <c r="G1017" s="102"/>
      <c r="H1017" s="102"/>
      <c r="I1017" s="102"/>
      <c r="J1017" s="103"/>
      <c r="K1017" s="111"/>
      <c r="L1017" s="111"/>
      <c r="M1017" s="111"/>
      <c r="N1017" s="111"/>
      <c r="O1017" s="111"/>
      <c r="P1017" s="111"/>
      <c r="Q1017" s="111"/>
      <c r="R1017" s="106"/>
      <c r="S1017" s="105"/>
      <c r="T1017" s="111"/>
      <c r="U1017" s="111"/>
      <c r="V1017" s="111"/>
      <c r="W1017" s="111"/>
      <c r="X1017" s="111"/>
      <c r="Y1017" s="111"/>
      <c r="Z1017" s="111"/>
      <c r="AA1017" s="111"/>
      <c r="AB1017" s="111"/>
      <c r="AC1017" s="111"/>
      <c r="AD1017" s="111"/>
      <c r="AE1017" s="111"/>
      <c r="AF1017" s="111"/>
      <c r="AG1017" s="111"/>
      <c r="AH1017" s="111"/>
      <c r="AI1017" s="111"/>
      <c r="AJ1017" s="111"/>
      <c r="AK1017" s="111"/>
      <c r="AL1017" s="111"/>
      <c r="AM1017" s="111"/>
      <c r="AN1017" s="111"/>
      <c r="AO1017" s="111"/>
      <c r="AP1017" s="111"/>
      <c r="AQ1017" s="111"/>
      <c r="AR1017" s="111"/>
      <c r="AS1017" s="111"/>
      <c r="AT1017" s="111"/>
      <c r="AU1017" s="111"/>
      <c r="AV1017" s="112"/>
      <c r="AW1017" s="105"/>
      <c r="AX1017" s="111"/>
      <c r="AZ1017" s="98"/>
      <c r="BS1017" s="98"/>
      <c r="BT1017" s="98"/>
    </row>
    <row r="1018" spans="1:72">
      <c r="A1018" s="102"/>
      <c r="B1018" s="102"/>
      <c r="C1018" s="103"/>
      <c r="D1018" s="103"/>
      <c r="E1018" s="102"/>
      <c r="F1018" s="102"/>
      <c r="G1018" s="102"/>
      <c r="H1018" s="102"/>
      <c r="I1018" s="102"/>
      <c r="J1018" s="103"/>
      <c r="K1018" s="111"/>
      <c r="L1018" s="111"/>
      <c r="M1018" s="111"/>
      <c r="N1018" s="105"/>
      <c r="O1018" s="105"/>
      <c r="P1018" s="105"/>
      <c r="Q1018" s="111"/>
      <c r="R1018" s="106"/>
      <c r="S1018" s="105"/>
      <c r="T1018" s="111"/>
      <c r="U1018" s="111"/>
      <c r="V1018" s="111"/>
      <c r="W1018" s="105"/>
      <c r="X1018" s="111"/>
      <c r="Y1018" s="111"/>
      <c r="Z1018" s="111"/>
      <c r="AA1018" s="111"/>
      <c r="AB1018" s="111"/>
      <c r="AC1018" s="111"/>
      <c r="AD1018" s="105"/>
      <c r="AE1018" s="111"/>
      <c r="AF1018" s="111"/>
      <c r="AG1018" s="111"/>
      <c r="AH1018" s="111"/>
      <c r="AI1018" s="111"/>
      <c r="AJ1018" s="111"/>
      <c r="AK1018" s="111"/>
      <c r="AL1018" s="111"/>
      <c r="AM1018" s="111"/>
      <c r="AN1018" s="111"/>
      <c r="AO1018" s="111"/>
      <c r="AP1018" s="111"/>
      <c r="AQ1018" s="111"/>
      <c r="AR1018" s="111"/>
      <c r="AS1018" s="111"/>
      <c r="AT1018" s="111"/>
      <c r="AU1018" s="111"/>
      <c r="AV1018" s="105"/>
      <c r="AW1018" s="105"/>
      <c r="AX1018" s="111"/>
      <c r="BS1018" s="98"/>
      <c r="BT1018" s="98"/>
    </row>
    <row r="1019" spans="1:72">
      <c r="A1019" s="102"/>
      <c r="B1019" s="102"/>
      <c r="C1019" s="103"/>
      <c r="D1019" s="103"/>
      <c r="E1019" s="102"/>
      <c r="F1019" s="102"/>
      <c r="G1019" s="102"/>
      <c r="H1019" s="102"/>
      <c r="I1019" s="102"/>
      <c r="J1019" s="103"/>
      <c r="K1019" s="111"/>
      <c r="L1019" s="111"/>
      <c r="M1019" s="111"/>
      <c r="N1019" s="111"/>
      <c r="O1019" s="111"/>
      <c r="P1019" s="111"/>
      <c r="Q1019" s="111"/>
      <c r="R1019" s="106"/>
      <c r="S1019" s="105"/>
      <c r="T1019" s="111"/>
      <c r="U1019" s="111"/>
      <c r="V1019" s="111"/>
      <c r="W1019" s="111"/>
      <c r="X1019" s="111"/>
      <c r="Y1019" s="111"/>
      <c r="Z1019" s="111"/>
      <c r="AA1019" s="111"/>
      <c r="AB1019" s="111"/>
      <c r="AC1019" s="111"/>
      <c r="AD1019" s="111"/>
      <c r="AE1019" s="111"/>
      <c r="AF1019" s="111"/>
      <c r="AG1019" s="111"/>
      <c r="AH1019" s="111"/>
      <c r="AI1019" s="111"/>
      <c r="AJ1019" s="111"/>
      <c r="AK1019" s="111"/>
      <c r="AL1019" s="111"/>
      <c r="AM1019" s="111"/>
      <c r="AN1019" s="111"/>
      <c r="AO1019" s="111"/>
      <c r="AP1019" s="111"/>
      <c r="AQ1019" s="111"/>
      <c r="AR1019" s="111"/>
      <c r="AS1019" s="111"/>
      <c r="AT1019" s="111"/>
      <c r="AU1019" s="111"/>
      <c r="AV1019" s="112"/>
      <c r="AW1019" s="105"/>
      <c r="AX1019" s="111"/>
      <c r="BS1019" s="98"/>
      <c r="BT1019" s="98"/>
    </row>
    <row r="1020" spans="1:72">
      <c r="A1020" s="102"/>
      <c r="B1020" s="102"/>
      <c r="C1020" s="103"/>
      <c r="D1020" s="103"/>
      <c r="E1020" s="102"/>
      <c r="F1020" s="102"/>
      <c r="G1020" s="102"/>
      <c r="H1020" s="102"/>
      <c r="I1020" s="102"/>
      <c r="J1020" s="103"/>
      <c r="K1020" s="111"/>
      <c r="L1020" s="111"/>
      <c r="M1020" s="111"/>
      <c r="N1020" s="111"/>
      <c r="O1020" s="111"/>
      <c r="P1020" s="111"/>
      <c r="Q1020" s="111"/>
      <c r="R1020" s="106"/>
      <c r="S1020" s="105"/>
      <c r="T1020" s="111"/>
      <c r="U1020" s="111"/>
      <c r="V1020" s="111"/>
      <c r="W1020" s="111"/>
      <c r="X1020" s="111"/>
      <c r="Y1020" s="111"/>
      <c r="Z1020" s="111"/>
      <c r="AA1020" s="111"/>
      <c r="AB1020" s="111"/>
      <c r="AC1020" s="111"/>
      <c r="AD1020" s="111"/>
      <c r="AE1020" s="111"/>
      <c r="AF1020" s="111"/>
      <c r="AG1020" s="111"/>
      <c r="AH1020" s="111"/>
      <c r="AI1020" s="111"/>
      <c r="AJ1020" s="111"/>
      <c r="AK1020" s="111"/>
      <c r="AL1020" s="111"/>
      <c r="AM1020" s="111"/>
      <c r="AN1020" s="111"/>
      <c r="AO1020" s="111"/>
      <c r="AP1020" s="111"/>
      <c r="AQ1020" s="111"/>
      <c r="AR1020" s="111"/>
      <c r="AS1020" s="111"/>
      <c r="AT1020" s="111"/>
      <c r="AU1020" s="111"/>
      <c r="AV1020" s="105"/>
      <c r="AW1020" s="105"/>
      <c r="AX1020" s="111"/>
    </row>
    <row r="1021" spans="1:72">
      <c r="A1021" s="102"/>
      <c r="B1021" s="102"/>
      <c r="C1021" s="103"/>
      <c r="D1021" s="103"/>
      <c r="E1021" s="102"/>
      <c r="F1021" s="102"/>
      <c r="G1021" s="102"/>
      <c r="H1021" s="102"/>
      <c r="I1021" s="102"/>
      <c r="J1021" s="103"/>
      <c r="K1021" s="111"/>
      <c r="L1021" s="111"/>
      <c r="M1021" s="111"/>
      <c r="N1021" s="105"/>
      <c r="O1021" s="105"/>
      <c r="P1021" s="111"/>
      <c r="Q1021" s="111"/>
      <c r="R1021" s="106"/>
      <c r="S1021" s="106"/>
      <c r="T1021" s="111"/>
      <c r="U1021" s="111"/>
      <c r="V1021" s="111"/>
      <c r="W1021" s="111"/>
      <c r="X1021" s="111"/>
      <c r="Y1021" s="111"/>
      <c r="Z1021" s="111"/>
      <c r="AA1021" s="111"/>
      <c r="AB1021" s="111"/>
      <c r="AC1021" s="111"/>
      <c r="AD1021" s="105"/>
      <c r="AE1021" s="111"/>
      <c r="AF1021" s="111"/>
      <c r="AG1021" s="111"/>
      <c r="AH1021" s="111"/>
      <c r="AI1021" s="111"/>
      <c r="AJ1021" s="111"/>
      <c r="AK1021" s="111"/>
      <c r="AL1021" s="111"/>
      <c r="AM1021" s="111"/>
      <c r="AN1021" s="111"/>
      <c r="AO1021" s="111"/>
      <c r="AP1021" s="111"/>
      <c r="AQ1021" s="111"/>
      <c r="AR1021" s="111"/>
      <c r="AS1021" s="111"/>
      <c r="AT1021" s="111"/>
      <c r="AU1021" s="111"/>
      <c r="AV1021" s="112"/>
      <c r="AW1021" s="105"/>
      <c r="AX1021" s="111"/>
      <c r="BA1021" s="98"/>
      <c r="BB1021" s="98"/>
      <c r="BC1021" s="98"/>
      <c r="BD1021" s="98"/>
      <c r="BE1021" s="98"/>
      <c r="BF1021" s="98"/>
      <c r="BG1021" s="98"/>
      <c r="BH1021" s="98"/>
      <c r="BI1021" s="98"/>
      <c r="BJ1021" s="98"/>
      <c r="BK1021" s="98"/>
      <c r="BL1021" s="98"/>
      <c r="BM1021" s="98"/>
      <c r="BN1021" s="98"/>
      <c r="BO1021" s="98"/>
      <c r="BS1021" s="98"/>
      <c r="BT1021" s="98"/>
    </row>
    <row r="1022" spans="1:72">
      <c r="A1022" s="102"/>
      <c r="B1022" s="102"/>
      <c r="C1022" s="103"/>
      <c r="D1022" s="103"/>
      <c r="E1022" s="102"/>
      <c r="F1022" s="102"/>
      <c r="G1022" s="102"/>
      <c r="H1022" s="102"/>
      <c r="I1022" s="102"/>
      <c r="J1022" s="103"/>
      <c r="K1022" s="111"/>
      <c r="L1022" s="111"/>
      <c r="M1022" s="111"/>
      <c r="N1022" s="111"/>
      <c r="O1022" s="111"/>
      <c r="P1022" s="111"/>
      <c r="Q1022" s="111"/>
      <c r="R1022" s="106"/>
      <c r="S1022" s="105"/>
      <c r="T1022" s="111"/>
      <c r="U1022" s="111"/>
      <c r="V1022" s="111"/>
      <c r="W1022" s="111"/>
      <c r="X1022" s="111"/>
      <c r="Y1022" s="111"/>
      <c r="Z1022" s="111"/>
      <c r="AA1022" s="111"/>
      <c r="AB1022" s="111"/>
      <c r="AC1022" s="111"/>
      <c r="AD1022" s="111"/>
      <c r="AE1022" s="111"/>
      <c r="AF1022" s="111"/>
      <c r="AG1022" s="111"/>
      <c r="AH1022" s="111"/>
      <c r="AI1022" s="111"/>
      <c r="AJ1022" s="111"/>
      <c r="AK1022" s="111"/>
      <c r="AL1022" s="111"/>
      <c r="AM1022" s="111"/>
      <c r="AN1022" s="111"/>
      <c r="AO1022" s="111"/>
      <c r="AP1022" s="111"/>
      <c r="AQ1022" s="111"/>
      <c r="AR1022" s="111"/>
      <c r="AS1022" s="111"/>
      <c r="AT1022" s="111"/>
      <c r="AU1022" s="111"/>
      <c r="AV1022" s="105"/>
      <c r="AW1022" s="105"/>
      <c r="AX1022" s="111"/>
    </row>
    <row r="1023" spans="1:72">
      <c r="A1023" s="102"/>
      <c r="B1023" s="102"/>
      <c r="C1023" s="103"/>
      <c r="D1023" s="103"/>
      <c r="E1023" s="102"/>
      <c r="F1023" s="102"/>
      <c r="G1023" s="102"/>
      <c r="H1023" s="102"/>
      <c r="I1023" s="102"/>
      <c r="J1023" s="103"/>
      <c r="K1023" s="111"/>
      <c r="L1023" s="111"/>
      <c r="M1023" s="111"/>
      <c r="N1023" s="111"/>
      <c r="O1023" s="111"/>
      <c r="P1023" s="111"/>
      <c r="Q1023" s="111"/>
      <c r="R1023" s="105"/>
      <c r="S1023" s="105"/>
      <c r="T1023" s="111"/>
      <c r="U1023" s="111"/>
      <c r="V1023" s="111"/>
      <c r="W1023" s="111"/>
      <c r="X1023" s="111"/>
      <c r="Y1023" s="111"/>
      <c r="Z1023" s="111"/>
      <c r="AA1023" s="111"/>
      <c r="AB1023" s="111"/>
      <c r="AC1023" s="111"/>
      <c r="AD1023" s="111"/>
      <c r="AE1023" s="111"/>
      <c r="AF1023" s="111"/>
      <c r="AG1023" s="111"/>
      <c r="AH1023" s="111"/>
      <c r="AI1023" s="111"/>
      <c r="AJ1023" s="111"/>
      <c r="AK1023" s="111"/>
      <c r="AL1023" s="111"/>
      <c r="AM1023" s="111"/>
      <c r="AN1023" s="111"/>
      <c r="AO1023" s="111"/>
      <c r="AP1023" s="111"/>
      <c r="AQ1023" s="111"/>
      <c r="AR1023" s="111"/>
      <c r="AS1023" s="111"/>
      <c r="AT1023" s="111"/>
      <c r="AU1023" s="111"/>
      <c r="AV1023" s="105"/>
      <c r="AW1023" s="105"/>
      <c r="AX1023" s="111"/>
      <c r="BA1023" s="98"/>
      <c r="BB1023" s="98"/>
      <c r="BF1023" s="98"/>
      <c r="BG1023" s="98"/>
      <c r="BH1023" s="98"/>
      <c r="BI1023" s="98"/>
      <c r="BJ1023" s="98"/>
      <c r="BK1023" s="98"/>
      <c r="BL1023" s="98"/>
      <c r="BM1023" s="98"/>
      <c r="BN1023" s="98"/>
      <c r="BO1023" s="98"/>
      <c r="BS1023" s="98"/>
      <c r="BT1023" s="98"/>
    </row>
    <row r="1024" spans="1:72">
      <c r="A1024" s="102"/>
      <c r="B1024" s="102"/>
      <c r="C1024" s="103"/>
      <c r="D1024" s="103"/>
      <c r="E1024" s="102"/>
      <c r="F1024" s="102"/>
      <c r="G1024" s="102"/>
      <c r="H1024" s="102"/>
      <c r="I1024" s="102"/>
      <c r="J1024" s="103"/>
      <c r="K1024" s="111"/>
      <c r="L1024" s="111"/>
      <c r="M1024" s="111"/>
      <c r="N1024" s="105"/>
      <c r="O1024" s="111"/>
      <c r="P1024" s="111"/>
      <c r="Q1024" s="111"/>
      <c r="R1024" s="106"/>
      <c r="S1024" s="105"/>
      <c r="T1024" s="111"/>
      <c r="U1024" s="111"/>
      <c r="V1024" s="111"/>
      <c r="W1024" s="111"/>
      <c r="X1024" s="111"/>
      <c r="Y1024" s="111"/>
      <c r="Z1024" s="111"/>
      <c r="AA1024" s="111"/>
      <c r="AB1024" s="111"/>
      <c r="AC1024" s="111"/>
      <c r="AD1024" s="111"/>
      <c r="AE1024" s="111"/>
      <c r="AF1024" s="111"/>
      <c r="AG1024" s="111"/>
      <c r="AH1024" s="111"/>
      <c r="AI1024" s="111"/>
      <c r="AJ1024" s="111"/>
      <c r="AK1024" s="111"/>
      <c r="AL1024" s="111"/>
      <c r="AM1024" s="111"/>
      <c r="AN1024" s="111"/>
      <c r="AO1024" s="111"/>
      <c r="AP1024" s="111"/>
      <c r="AQ1024" s="111"/>
      <c r="AR1024" s="111"/>
      <c r="AS1024" s="111"/>
      <c r="AT1024" s="111"/>
      <c r="AU1024" s="111"/>
      <c r="AV1024" s="105"/>
      <c r="AW1024" s="105"/>
      <c r="AX1024" s="111"/>
      <c r="BS1024" s="98"/>
      <c r="BT1024" s="98"/>
    </row>
    <row r="1025" spans="1:72">
      <c r="A1025" s="102"/>
      <c r="B1025" s="102"/>
      <c r="C1025" s="103"/>
      <c r="D1025" s="103"/>
      <c r="E1025" s="102"/>
      <c r="F1025" s="102"/>
      <c r="G1025" s="102"/>
      <c r="H1025" s="102"/>
      <c r="I1025" s="102"/>
      <c r="J1025" s="103"/>
      <c r="K1025" s="111"/>
      <c r="L1025" s="111"/>
      <c r="M1025" s="111"/>
      <c r="N1025" s="105"/>
      <c r="O1025" s="111"/>
      <c r="P1025" s="111"/>
      <c r="Q1025" s="111"/>
      <c r="R1025" s="106"/>
      <c r="S1025" s="105"/>
      <c r="T1025" s="111"/>
      <c r="U1025" s="111"/>
      <c r="V1025" s="111"/>
      <c r="W1025" s="111"/>
      <c r="X1025" s="111"/>
      <c r="Y1025" s="111"/>
      <c r="Z1025" s="111"/>
      <c r="AA1025" s="111"/>
      <c r="AB1025" s="111"/>
      <c r="AC1025" s="111"/>
      <c r="AD1025" s="111"/>
      <c r="AE1025" s="111"/>
      <c r="AF1025" s="111"/>
      <c r="AG1025" s="111"/>
      <c r="AH1025" s="111"/>
      <c r="AI1025" s="111"/>
      <c r="AJ1025" s="111"/>
      <c r="AK1025" s="111"/>
      <c r="AL1025" s="111"/>
      <c r="AM1025" s="111"/>
      <c r="AN1025" s="111"/>
      <c r="AO1025" s="111"/>
      <c r="AP1025" s="111"/>
      <c r="AQ1025" s="111"/>
      <c r="AR1025" s="111"/>
      <c r="AS1025" s="111"/>
      <c r="AT1025" s="111"/>
      <c r="AU1025" s="111"/>
      <c r="AV1025" s="105"/>
      <c r="AW1025" s="105"/>
      <c r="AX1025" s="111"/>
    </row>
    <row r="1026" spans="1:72">
      <c r="A1026" s="102"/>
      <c r="B1026" s="102"/>
      <c r="C1026" s="103"/>
      <c r="D1026" s="103"/>
      <c r="E1026" s="102"/>
      <c r="F1026" s="102"/>
      <c r="G1026" s="102"/>
      <c r="H1026" s="102"/>
      <c r="I1026" s="102"/>
      <c r="J1026" s="103"/>
      <c r="K1026" s="111"/>
      <c r="L1026" s="111"/>
      <c r="M1026" s="111"/>
      <c r="N1026" s="111"/>
      <c r="O1026" s="111"/>
      <c r="P1026" s="111"/>
      <c r="Q1026" s="111"/>
      <c r="R1026" s="106"/>
      <c r="S1026" s="105"/>
      <c r="T1026" s="111"/>
      <c r="U1026" s="111"/>
      <c r="V1026" s="111"/>
      <c r="W1026" s="111"/>
      <c r="X1026" s="111"/>
      <c r="Y1026" s="111"/>
      <c r="Z1026" s="111"/>
      <c r="AA1026" s="111"/>
      <c r="AB1026" s="111"/>
      <c r="AC1026" s="111"/>
      <c r="AD1026" s="111"/>
      <c r="AE1026" s="111"/>
      <c r="AF1026" s="111"/>
      <c r="AG1026" s="111"/>
      <c r="AH1026" s="111"/>
      <c r="AI1026" s="111"/>
      <c r="AJ1026" s="111"/>
      <c r="AK1026" s="111"/>
      <c r="AL1026" s="111"/>
      <c r="AM1026" s="111"/>
      <c r="AN1026" s="111"/>
      <c r="AO1026" s="111"/>
      <c r="AP1026" s="111"/>
      <c r="AQ1026" s="111"/>
      <c r="AR1026" s="111"/>
      <c r="AS1026" s="111"/>
      <c r="AT1026" s="111"/>
      <c r="AU1026" s="111"/>
      <c r="AV1026" s="112"/>
      <c r="AW1026" s="105"/>
      <c r="AX1026" s="111"/>
      <c r="BS1026" s="98"/>
      <c r="BT1026" s="98"/>
    </row>
    <row r="1027" spans="1:72">
      <c r="A1027" s="102"/>
      <c r="B1027" s="102"/>
      <c r="C1027" s="103"/>
      <c r="D1027" s="103"/>
      <c r="E1027" s="102"/>
      <c r="F1027" s="102"/>
      <c r="G1027" s="102"/>
      <c r="H1027" s="102"/>
      <c r="I1027" s="102"/>
      <c r="J1027" s="103"/>
      <c r="K1027" s="111"/>
      <c r="L1027" s="111"/>
      <c r="M1027" s="111"/>
      <c r="N1027" s="105"/>
      <c r="O1027" s="105"/>
      <c r="P1027" s="111"/>
      <c r="Q1027" s="111"/>
      <c r="R1027" s="106"/>
      <c r="S1027" s="105"/>
      <c r="T1027" s="111"/>
      <c r="U1027" s="111"/>
      <c r="V1027" s="111"/>
      <c r="W1027" s="111"/>
      <c r="X1027" s="111"/>
      <c r="Y1027" s="111"/>
      <c r="Z1027" s="111"/>
      <c r="AA1027" s="111"/>
      <c r="AB1027" s="111"/>
      <c r="AC1027" s="111"/>
      <c r="AD1027" s="105"/>
      <c r="AE1027" s="111"/>
      <c r="AF1027" s="111"/>
      <c r="AG1027" s="111"/>
      <c r="AH1027" s="111"/>
      <c r="AI1027" s="111"/>
      <c r="AJ1027" s="111"/>
      <c r="AK1027" s="111"/>
      <c r="AL1027" s="111"/>
      <c r="AM1027" s="111"/>
      <c r="AN1027" s="111"/>
      <c r="AO1027" s="111"/>
      <c r="AP1027" s="111"/>
      <c r="AQ1027" s="111"/>
      <c r="AR1027" s="111"/>
      <c r="AS1027" s="111"/>
      <c r="AT1027" s="111"/>
      <c r="AU1027" s="111"/>
      <c r="AV1027" s="112"/>
      <c r="AW1027" s="105"/>
      <c r="AX1027" s="111"/>
      <c r="BA1027" s="98"/>
      <c r="BB1027" s="98"/>
      <c r="BC1027" s="98"/>
      <c r="BD1027" s="98"/>
      <c r="BE1027" s="98"/>
      <c r="BF1027" s="98"/>
      <c r="BG1027" s="98"/>
      <c r="BH1027" s="98"/>
      <c r="BI1027" s="98"/>
      <c r="BJ1027" s="98"/>
      <c r="BK1027" s="98"/>
      <c r="BL1027" s="98"/>
      <c r="BM1027" s="98"/>
      <c r="BN1027" s="98"/>
      <c r="BO1027" s="98"/>
      <c r="BS1027" s="98"/>
      <c r="BT1027" s="98"/>
    </row>
    <row r="1028" spans="1:72">
      <c r="A1028" s="102"/>
      <c r="B1028" s="102"/>
      <c r="C1028" s="103"/>
      <c r="D1028" s="103"/>
      <c r="E1028" s="102"/>
      <c r="F1028" s="102"/>
      <c r="G1028" s="102"/>
      <c r="H1028" s="102"/>
      <c r="I1028" s="102"/>
      <c r="J1028" s="103"/>
      <c r="K1028" s="111"/>
      <c r="L1028" s="111"/>
      <c r="M1028" s="111"/>
      <c r="N1028" s="105"/>
      <c r="O1028" s="105"/>
      <c r="P1028" s="105"/>
      <c r="Q1028" s="111"/>
      <c r="R1028" s="106"/>
      <c r="S1028" s="105"/>
      <c r="T1028" s="111"/>
      <c r="U1028" s="111"/>
      <c r="V1028" s="111"/>
      <c r="W1028" s="105"/>
      <c r="X1028" s="111"/>
      <c r="Y1028" s="111"/>
      <c r="Z1028" s="111"/>
      <c r="AA1028" s="111"/>
      <c r="AB1028" s="111"/>
      <c r="AC1028" s="111"/>
      <c r="AD1028" s="105"/>
      <c r="AE1028" s="111"/>
      <c r="AF1028" s="111"/>
      <c r="AG1028" s="111"/>
      <c r="AH1028" s="111"/>
      <c r="AI1028" s="111"/>
      <c r="AJ1028" s="111"/>
      <c r="AK1028" s="111"/>
      <c r="AL1028" s="111"/>
      <c r="AM1028" s="111"/>
      <c r="AN1028" s="111"/>
      <c r="AO1028" s="111"/>
      <c r="AP1028" s="111"/>
      <c r="AQ1028" s="111"/>
      <c r="AR1028" s="111"/>
      <c r="AS1028" s="111"/>
      <c r="AT1028" s="111"/>
      <c r="AU1028" s="111"/>
      <c r="AV1028" s="105"/>
      <c r="AW1028" s="105"/>
      <c r="AX1028" s="111"/>
      <c r="BS1028" s="98"/>
      <c r="BT1028" s="98"/>
    </row>
    <row r="1029" spans="1:72">
      <c r="A1029" s="102"/>
      <c r="B1029" s="102"/>
      <c r="C1029" s="103"/>
      <c r="D1029" s="103"/>
      <c r="E1029" s="102"/>
      <c r="F1029" s="102"/>
      <c r="G1029" s="102"/>
      <c r="H1029" s="102"/>
      <c r="I1029" s="102"/>
      <c r="J1029" s="103"/>
      <c r="K1029" s="111"/>
      <c r="L1029" s="111"/>
      <c r="M1029" s="111"/>
      <c r="N1029" s="105"/>
      <c r="O1029" s="105"/>
      <c r="P1029" s="105"/>
      <c r="Q1029" s="105"/>
      <c r="R1029" s="105"/>
      <c r="S1029" s="105"/>
      <c r="T1029" s="105"/>
      <c r="U1029" s="105"/>
      <c r="V1029" s="105"/>
      <c r="W1029" s="105"/>
      <c r="X1029" s="105"/>
      <c r="Y1029" s="105"/>
      <c r="Z1029" s="105"/>
      <c r="AA1029" s="105"/>
      <c r="AB1029" s="105"/>
      <c r="AC1029" s="105"/>
      <c r="AD1029" s="105"/>
      <c r="AE1029" s="105"/>
      <c r="AF1029" s="105"/>
      <c r="AG1029" s="105"/>
      <c r="AH1029" s="105"/>
      <c r="AI1029" s="105"/>
      <c r="AJ1029" s="105"/>
      <c r="AK1029" s="105"/>
      <c r="AL1029" s="111"/>
      <c r="AM1029" s="111"/>
      <c r="AN1029" s="111"/>
      <c r="AO1029" s="111"/>
      <c r="AP1029" s="111"/>
      <c r="AQ1029" s="111"/>
      <c r="AR1029" s="111"/>
      <c r="AS1029" s="111"/>
      <c r="AT1029" s="111"/>
      <c r="AU1029" s="111"/>
      <c r="AV1029" s="112"/>
      <c r="AW1029" s="105"/>
      <c r="AX1029" s="111"/>
      <c r="BA1029" s="98"/>
      <c r="BB1029" s="98"/>
      <c r="BC1029" s="98"/>
      <c r="BD1029" s="98"/>
      <c r="BE1029" s="98"/>
      <c r="BF1029" s="98"/>
      <c r="BG1029" s="98"/>
      <c r="BH1029" s="98"/>
      <c r="BI1029" s="98"/>
      <c r="BJ1029" s="98"/>
      <c r="BK1029" s="98"/>
      <c r="BL1029" s="98"/>
      <c r="BM1029" s="98"/>
      <c r="BN1029" s="98"/>
      <c r="BO1029" s="98"/>
      <c r="BS1029" s="98"/>
      <c r="BT1029" s="98"/>
    </row>
    <row r="1030" spans="1:72">
      <c r="A1030" s="102"/>
      <c r="B1030" s="102"/>
      <c r="C1030" s="103"/>
      <c r="D1030" s="103"/>
      <c r="E1030" s="102"/>
      <c r="F1030" s="102"/>
      <c r="G1030" s="102"/>
      <c r="H1030" s="102"/>
      <c r="I1030" s="102"/>
      <c r="J1030" s="103"/>
      <c r="K1030" s="111"/>
      <c r="L1030" s="111"/>
      <c r="M1030" s="111"/>
      <c r="N1030" s="105"/>
      <c r="O1030" s="105"/>
      <c r="P1030" s="105"/>
      <c r="Q1030" s="111"/>
      <c r="R1030" s="106"/>
      <c r="S1030" s="105"/>
      <c r="T1030" s="111"/>
      <c r="U1030" s="111"/>
      <c r="V1030" s="111"/>
      <c r="W1030" s="111"/>
      <c r="X1030" s="111"/>
      <c r="Y1030" s="111"/>
      <c r="Z1030" s="111"/>
      <c r="AA1030" s="111"/>
      <c r="AB1030" s="111"/>
      <c r="AC1030" s="111"/>
      <c r="AD1030" s="111"/>
      <c r="AE1030" s="111"/>
      <c r="AF1030" s="111"/>
      <c r="AG1030" s="111"/>
      <c r="AH1030" s="111"/>
      <c r="AI1030" s="111"/>
      <c r="AJ1030" s="111"/>
      <c r="AK1030" s="111"/>
      <c r="AL1030" s="111"/>
      <c r="AM1030" s="111"/>
      <c r="AN1030" s="111"/>
      <c r="AO1030" s="111"/>
      <c r="AP1030" s="111"/>
      <c r="AQ1030" s="111"/>
      <c r="AR1030" s="111"/>
      <c r="AS1030" s="111"/>
      <c r="AT1030" s="111"/>
      <c r="AU1030" s="111"/>
      <c r="AV1030" s="112"/>
      <c r="AW1030" s="105"/>
      <c r="AX1030" s="111"/>
      <c r="BA1030" s="98"/>
      <c r="BB1030" s="98"/>
      <c r="BC1030" s="98"/>
      <c r="BD1030" s="98"/>
      <c r="BE1030" s="98"/>
      <c r="BF1030" s="98"/>
      <c r="BG1030" s="98"/>
      <c r="BH1030" s="98"/>
      <c r="BI1030" s="98"/>
      <c r="BJ1030" s="98"/>
      <c r="BK1030" s="98"/>
      <c r="BL1030" s="98"/>
      <c r="BM1030" s="98"/>
      <c r="BN1030" s="98"/>
      <c r="BO1030" s="98"/>
      <c r="BS1030" s="98"/>
      <c r="BT1030" s="98"/>
    </row>
    <row r="1031" spans="1:72">
      <c r="A1031" s="102"/>
      <c r="B1031" s="102"/>
      <c r="C1031" s="103"/>
      <c r="D1031" s="103"/>
      <c r="E1031" s="102"/>
      <c r="F1031" s="102"/>
      <c r="G1031" s="102"/>
      <c r="H1031" s="102"/>
      <c r="I1031" s="102"/>
      <c r="J1031" s="103"/>
      <c r="K1031" s="111"/>
      <c r="L1031" s="111"/>
      <c r="M1031" s="111"/>
      <c r="N1031" s="111"/>
      <c r="O1031" s="111"/>
      <c r="P1031" s="111"/>
      <c r="Q1031" s="111"/>
      <c r="R1031" s="105"/>
      <c r="S1031" s="105"/>
      <c r="T1031" s="111"/>
      <c r="U1031" s="111"/>
      <c r="V1031" s="111"/>
      <c r="W1031" s="111"/>
      <c r="X1031" s="111"/>
      <c r="Y1031" s="111"/>
      <c r="Z1031" s="111"/>
      <c r="AA1031" s="111"/>
      <c r="AB1031" s="111"/>
      <c r="AC1031" s="111"/>
      <c r="AD1031" s="111"/>
      <c r="AE1031" s="111"/>
      <c r="AF1031" s="111"/>
      <c r="AG1031" s="111"/>
      <c r="AH1031" s="111"/>
      <c r="AI1031" s="111"/>
      <c r="AJ1031" s="111"/>
      <c r="AK1031" s="111"/>
      <c r="AL1031" s="111"/>
      <c r="AM1031" s="111"/>
      <c r="AN1031" s="111"/>
      <c r="AO1031" s="111"/>
      <c r="AP1031" s="111"/>
      <c r="AQ1031" s="111"/>
      <c r="AR1031" s="111"/>
      <c r="AS1031" s="111"/>
      <c r="AT1031" s="111"/>
      <c r="AU1031" s="111"/>
      <c r="AV1031" s="112"/>
      <c r="AW1031" s="105"/>
      <c r="AX1031" s="111"/>
      <c r="AY1031" s="98"/>
      <c r="AZ1031" s="98"/>
      <c r="BS1031" s="98"/>
      <c r="BT1031" s="98"/>
    </row>
    <row r="1032" spans="1:72">
      <c r="A1032" s="102"/>
      <c r="B1032" s="102"/>
      <c r="C1032" s="103"/>
      <c r="D1032" s="103"/>
      <c r="E1032" s="102"/>
      <c r="F1032" s="102"/>
      <c r="G1032" s="102"/>
      <c r="H1032" s="102"/>
      <c r="I1032" s="102"/>
      <c r="J1032" s="103"/>
      <c r="K1032" s="111"/>
      <c r="L1032" s="111"/>
      <c r="M1032" s="111"/>
      <c r="N1032" s="111"/>
      <c r="O1032" s="111"/>
      <c r="P1032" s="111"/>
      <c r="Q1032" s="111"/>
      <c r="R1032" s="105"/>
      <c r="S1032" s="105"/>
      <c r="T1032" s="111"/>
      <c r="U1032" s="111"/>
      <c r="V1032" s="111"/>
      <c r="W1032" s="111"/>
      <c r="X1032" s="111"/>
      <c r="Y1032" s="111"/>
      <c r="Z1032" s="111"/>
      <c r="AA1032" s="111"/>
      <c r="AB1032" s="111"/>
      <c r="AC1032" s="111"/>
      <c r="AD1032" s="111"/>
      <c r="AE1032" s="111"/>
      <c r="AF1032" s="111"/>
      <c r="AG1032" s="111"/>
      <c r="AH1032" s="111"/>
      <c r="AI1032" s="111"/>
      <c r="AJ1032" s="111"/>
      <c r="AK1032" s="111"/>
      <c r="AL1032" s="111"/>
      <c r="AM1032" s="111"/>
      <c r="AN1032" s="111"/>
      <c r="AO1032" s="111"/>
      <c r="AP1032" s="111"/>
      <c r="AQ1032" s="111"/>
      <c r="AR1032" s="111"/>
      <c r="AS1032" s="111"/>
      <c r="AT1032" s="111"/>
      <c r="AU1032" s="111"/>
      <c r="AV1032" s="112"/>
      <c r="AW1032" s="105"/>
      <c r="AX1032" s="111"/>
    </row>
    <row r="1033" spans="1:72">
      <c r="A1033" s="102"/>
      <c r="B1033" s="102"/>
      <c r="C1033" s="103"/>
      <c r="D1033" s="103"/>
      <c r="E1033" s="102"/>
      <c r="F1033" s="102"/>
      <c r="G1033" s="102"/>
      <c r="H1033" s="102"/>
      <c r="I1033" s="102"/>
      <c r="J1033" s="103"/>
      <c r="K1033" s="111"/>
      <c r="L1033" s="111"/>
      <c r="M1033" s="111"/>
      <c r="N1033" s="111"/>
      <c r="O1033" s="111"/>
      <c r="P1033" s="111"/>
      <c r="Q1033" s="111"/>
      <c r="R1033" s="105"/>
      <c r="S1033" s="105"/>
      <c r="T1033" s="111"/>
      <c r="U1033" s="111"/>
      <c r="V1033" s="111"/>
      <c r="W1033" s="111"/>
      <c r="X1033" s="111"/>
      <c r="Y1033" s="111"/>
      <c r="Z1033" s="111"/>
      <c r="AA1033" s="111"/>
      <c r="AB1033" s="111"/>
      <c r="AC1033" s="111"/>
      <c r="AD1033" s="111"/>
      <c r="AE1033" s="111"/>
      <c r="AF1033" s="111"/>
      <c r="AG1033" s="111"/>
      <c r="AH1033" s="111"/>
      <c r="AI1033" s="111"/>
      <c r="AJ1033" s="111"/>
      <c r="AK1033" s="111"/>
      <c r="AL1033" s="111"/>
      <c r="AM1033" s="111"/>
      <c r="AN1033" s="111"/>
      <c r="AO1033" s="111"/>
      <c r="AP1033" s="111"/>
      <c r="AQ1033" s="111"/>
      <c r="AR1033" s="111"/>
      <c r="AS1033" s="111"/>
      <c r="AT1033" s="111"/>
      <c r="AU1033" s="111"/>
      <c r="AV1033" s="105"/>
      <c r="AW1033" s="105"/>
      <c r="AX1033" s="111"/>
      <c r="BS1033" s="98"/>
      <c r="BT1033" s="98"/>
    </row>
    <row r="1034" spans="1:72">
      <c r="A1034" s="102"/>
      <c r="B1034" s="102"/>
      <c r="C1034" s="103"/>
      <c r="D1034" s="103"/>
      <c r="E1034" s="102"/>
      <c r="F1034" s="102"/>
      <c r="G1034" s="102"/>
      <c r="H1034" s="102"/>
      <c r="I1034" s="102"/>
      <c r="J1034" s="103"/>
      <c r="K1034" s="111"/>
      <c r="L1034" s="111"/>
      <c r="M1034" s="111"/>
      <c r="N1034" s="111"/>
      <c r="O1034" s="111"/>
      <c r="P1034" s="111"/>
      <c r="Q1034" s="111"/>
      <c r="R1034" s="106"/>
      <c r="S1034" s="106"/>
      <c r="T1034" s="111"/>
      <c r="U1034" s="111"/>
      <c r="V1034" s="111"/>
      <c r="W1034" s="111"/>
      <c r="X1034" s="111"/>
      <c r="Y1034" s="111"/>
      <c r="Z1034" s="111"/>
      <c r="AA1034" s="111"/>
      <c r="AB1034" s="111"/>
      <c r="AC1034" s="111"/>
      <c r="AD1034" s="111"/>
      <c r="AE1034" s="111"/>
      <c r="AF1034" s="111"/>
      <c r="AG1034" s="111"/>
      <c r="AH1034" s="111"/>
      <c r="AI1034" s="111"/>
      <c r="AJ1034" s="111"/>
      <c r="AK1034" s="111"/>
      <c r="AL1034" s="111"/>
      <c r="AM1034" s="111"/>
      <c r="AN1034" s="111"/>
      <c r="AO1034" s="111"/>
      <c r="AP1034" s="111"/>
      <c r="AQ1034" s="111"/>
      <c r="AR1034" s="111"/>
      <c r="AS1034" s="111"/>
      <c r="AT1034" s="111"/>
      <c r="AU1034" s="111"/>
      <c r="AV1034" s="105"/>
      <c r="AW1034" s="105"/>
      <c r="AX1034" s="111"/>
      <c r="BS1034" s="98"/>
      <c r="BT1034" s="98"/>
    </row>
    <row r="1035" spans="1:72">
      <c r="A1035" s="102"/>
      <c r="B1035" s="102"/>
      <c r="C1035" s="103"/>
      <c r="D1035" s="103"/>
      <c r="E1035" s="102"/>
      <c r="F1035" s="102"/>
      <c r="G1035" s="102"/>
      <c r="H1035" s="102"/>
      <c r="I1035" s="102"/>
      <c r="J1035" s="103"/>
      <c r="K1035" s="111"/>
      <c r="L1035" s="111"/>
      <c r="M1035" s="111"/>
      <c r="N1035" s="111"/>
      <c r="O1035" s="111"/>
      <c r="P1035" s="111"/>
      <c r="Q1035" s="111"/>
      <c r="R1035" s="105"/>
      <c r="S1035" s="105"/>
      <c r="T1035" s="111"/>
      <c r="U1035" s="111"/>
      <c r="V1035" s="111"/>
      <c r="W1035" s="111"/>
      <c r="X1035" s="111"/>
      <c r="Y1035" s="111"/>
      <c r="Z1035" s="111"/>
      <c r="AA1035" s="111"/>
      <c r="AB1035" s="111"/>
      <c r="AC1035" s="111"/>
      <c r="AD1035" s="111"/>
      <c r="AE1035" s="111"/>
      <c r="AF1035" s="111"/>
      <c r="AG1035" s="111"/>
      <c r="AH1035" s="111"/>
      <c r="AI1035" s="111"/>
      <c r="AJ1035" s="111"/>
      <c r="AK1035" s="111"/>
      <c r="AL1035" s="111"/>
      <c r="AM1035" s="111"/>
      <c r="AN1035" s="111"/>
      <c r="AO1035" s="111"/>
      <c r="AP1035" s="111"/>
      <c r="AQ1035" s="111"/>
      <c r="AR1035" s="111"/>
      <c r="AS1035" s="111"/>
      <c r="AT1035" s="111"/>
      <c r="AU1035" s="111"/>
      <c r="AV1035" s="105"/>
      <c r="AW1035" s="105"/>
      <c r="AX1035" s="111"/>
      <c r="BA1035" s="98"/>
      <c r="BB1035" s="98"/>
      <c r="BC1035" s="98"/>
      <c r="BD1035" s="98"/>
      <c r="BE1035" s="98"/>
      <c r="BF1035" s="98"/>
      <c r="BG1035" s="98"/>
      <c r="BH1035" s="98"/>
      <c r="BI1035" s="98"/>
      <c r="BJ1035" s="98"/>
      <c r="BK1035" s="98"/>
      <c r="BL1035" s="98"/>
      <c r="BM1035" s="98"/>
      <c r="BN1035" s="98"/>
      <c r="BO1035" s="98"/>
      <c r="BS1035" s="98"/>
      <c r="BT1035" s="98"/>
    </row>
    <row r="1036" spans="1:72">
      <c r="A1036" s="102"/>
      <c r="B1036" s="102"/>
      <c r="C1036" s="103"/>
      <c r="D1036" s="103"/>
      <c r="E1036" s="102"/>
      <c r="F1036" s="102"/>
      <c r="G1036" s="102"/>
      <c r="H1036" s="102"/>
      <c r="I1036" s="102"/>
      <c r="J1036" s="103"/>
      <c r="K1036" s="111"/>
      <c r="L1036" s="111"/>
      <c r="M1036" s="111"/>
      <c r="N1036" s="105"/>
      <c r="O1036" s="105"/>
      <c r="P1036" s="111"/>
      <c r="Q1036" s="111"/>
      <c r="R1036" s="106"/>
      <c r="S1036" s="105"/>
      <c r="T1036" s="111"/>
      <c r="U1036" s="111"/>
      <c r="V1036" s="111"/>
      <c r="W1036" s="111"/>
      <c r="X1036" s="111"/>
      <c r="Y1036" s="111"/>
      <c r="Z1036" s="111"/>
      <c r="AA1036" s="111"/>
      <c r="AB1036" s="111"/>
      <c r="AC1036" s="111"/>
      <c r="AD1036" s="111"/>
      <c r="AE1036" s="111"/>
      <c r="AF1036" s="111"/>
      <c r="AG1036" s="111"/>
      <c r="AH1036" s="111"/>
      <c r="AI1036" s="111"/>
      <c r="AJ1036" s="111"/>
      <c r="AK1036" s="111"/>
      <c r="AL1036" s="111"/>
      <c r="AM1036" s="111"/>
      <c r="AN1036" s="111"/>
      <c r="AO1036" s="111"/>
      <c r="AP1036" s="111"/>
      <c r="AQ1036" s="111"/>
      <c r="AR1036" s="111"/>
      <c r="AS1036" s="111"/>
      <c r="AT1036" s="111"/>
      <c r="AU1036" s="111"/>
      <c r="AV1036" s="112"/>
      <c r="AW1036" s="105"/>
      <c r="AX1036" s="111"/>
      <c r="BA1036" s="98"/>
      <c r="BB1036" s="98"/>
      <c r="BC1036" s="98"/>
      <c r="BD1036" s="98"/>
      <c r="BE1036" s="98"/>
      <c r="BF1036" s="98"/>
      <c r="BG1036" s="98"/>
      <c r="BH1036" s="98"/>
      <c r="BI1036" s="98"/>
      <c r="BJ1036" s="98"/>
      <c r="BK1036" s="98"/>
      <c r="BL1036" s="98"/>
      <c r="BM1036" s="98"/>
      <c r="BN1036" s="98"/>
      <c r="BO1036" s="98"/>
      <c r="BS1036" s="98"/>
      <c r="BT1036" s="98"/>
    </row>
    <row r="1037" spans="1:72">
      <c r="A1037" s="102"/>
      <c r="B1037" s="102"/>
      <c r="C1037" s="103"/>
      <c r="D1037" s="103"/>
      <c r="E1037" s="102"/>
      <c r="F1037" s="102"/>
      <c r="G1037" s="102"/>
      <c r="H1037" s="102"/>
      <c r="I1037" s="102"/>
      <c r="J1037" s="103"/>
      <c r="K1037" s="111"/>
      <c r="L1037" s="111"/>
      <c r="M1037" s="111"/>
      <c r="N1037" s="111"/>
      <c r="O1037" s="111"/>
      <c r="P1037" s="111"/>
      <c r="Q1037" s="111"/>
      <c r="R1037" s="106"/>
      <c r="S1037" s="105"/>
      <c r="T1037" s="111"/>
      <c r="U1037" s="111"/>
      <c r="V1037" s="111"/>
      <c r="W1037" s="111"/>
      <c r="X1037" s="111"/>
      <c r="Y1037" s="111"/>
      <c r="Z1037" s="111"/>
      <c r="AA1037" s="111"/>
      <c r="AB1037" s="111"/>
      <c r="AC1037" s="111"/>
      <c r="AD1037" s="111"/>
      <c r="AE1037" s="111"/>
      <c r="AF1037" s="111"/>
      <c r="AG1037" s="111"/>
      <c r="AH1037" s="111"/>
      <c r="AI1037" s="111"/>
      <c r="AJ1037" s="111"/>
      <c r="AK1037" s="111"/>
      <c r="AL1037" s="111"/>
      <c r="AM1037" s="111"/>
      <c r="AN1037" s="111"/>
      <c r="AO1037" s="111"/>
      <c r="AP1037" s="111"/>
      <c r="AQ1037" s="111"/>
      <c r="AR1037" s="111"/>
      <c r="AS1037" s="111"/>
      <c r="AT1037" s="111"/>
      <c r="AU1037" s="111"/>
      <c r="AV1037" s="105"/>
      <c r="AW1037" s="105"/>
      <c r="AX1037" s="111"/>
      <c r="BS1037" s="98"/>
      <c r="BT1037" s="98"/>
    </row>
    <row r="1038" spans="1:72">
      <c r="A1038" s="102"/>
      <c r="B1038" s="102"/>
      <c r="C1038" s="103"/>
      <c r="D1038" s="103"/>
      <c r="E1038" s="102"/>
      <c r="F1038" s="102"/>
      <c r="G1038" s="102"/>
      <c r="H1038" s="102"/>
      <c r="I1038" s="102"/>
      <c r="J1038" s="103"/>
      <c r="K1038" s="111"/>
      <c r="L1038" s="111"/>
      <c r="M1038" s="111"/>
      <c r="N1038" s="105"/>
      <c r="O1038" s="105"/>
      <c r="P1038" s="111"/>
      <c r="Q1038" s="111"/>
      <c r="R1038" s="105"/>
      <c r="S1038" s="105"/>
      <c r="T1038" s="111"/>
      <c r="U1038" s="111"/>
      <c r="V1038" s="111"/>
      <c r="W1038" s="111"/>
      <c r="X1038" s="111"/>
      <c r="Y1038" s="111"/>
      <c r="Z1038" s="111"/>
      <c r="AA1038" s="111"/>
      <c r="AB1038" s="111"/>
      <c r="AC1038" s="111"/>
      <c r="AD1038" s="111"/>
      <c r="AE1038" s="111"/>
      <c r="AF1038" s="111"/>
      <c r="AG1038" s="111"/>
      <c r="AH1038" s="111"/>
      <c r="AI1038" s="111"/>
      <c r="AJ1038" s="111"/>
      <c r="AK1038" s="111"/>
      <c r="AL1038" s="111"/>
      <c r="AM1038" s="111"/>
      <c r="AN1038" s="111"/>
      <c r="AO1038" s="111"/>
      <c r="AP1038" s="111"/>
      <c r="AQ1038" s="111"/>
      <c r="AR1038" s="111"/>
      <c r="AS1038" s="111"/>
      <c r="AT1038" s="111"/>
      <c r="AU1038" s="111"/>
      <c r="AV1038" s="105"/>
      <c r="AW1038" s="105"/>
      <c r="AX1038" s="111"/>
      <c r="BA1038" s="98"/>
      <c r="BB1038" s="98"/>
      <c r="BC1038" s="98"/>
      <c r="BD1038" s="98"/>
      <c r="BE1038" s="98"/>
      <c r="BF1038" s="98"/>
      <c r="BG1038" s="98"/>
      <c r="BH1038" s="98"/>
      <c r="BI1038" s="98"/>
      <c r="BJ1038" s="98"/>
      <c r="BK1038" s="98"/>
      <c r="BL1038" s="98"/>
      <c r="BM1038" s="98"/>
      <c r="BN1038" s="98"/>
      <c r="BO1038" s="98"/>
      <c r="BS1038" s="98"/>
      <c r="BT1038" s="98"/>
    </row>
    <row r="1039" spans="1:72">
      <c r="A1039" s="102"/>
      <c r="B1039" s="102"/>
      <c r="C1039" s="103"/>
      <c r="D1039" s="103"/>
      <c r="E1039" s="102"/>
      <c r="F1039" s="102"/>
      <c r="G1039" s="102"/>
      <c r="H1039" s="102"/>
      <c r="I1039" s="102"/>
      <c r="J1039" s="103"/>
      <c r="K1039" s="111"/>
      <c r="L1039" s="111"/>
      <c r="M1039" s="111"/>
      <c r="N1039" s="111"/>
      <c r="O1039" s="111"/>
      <c r="P1039" s="111"/>
      <c r="Q1039" s="111"/>
      <c r="R1039" s="106"/>
      <c r="S1039" s="105"/>
      <c r="T1039" s="111"/>
      <c r="U1039" s="111"/>
      <c r="V1039" s="111"/>
      <c r="W1039" s="111"/>
      <c r="X1039" s="111"/>
      <c r="Y1039" s="111"/>
      <c r="Z1039" s="111"/>
      <c r="AA1039" s="111"/>
      <c r="AB1039" s="111"/>
      <c r="AC1039" s="111"/>
      <c r="AD1039" s="111"/>
      <c r="AE1039" s="111"/>
      <c r="AF1039" s="111"/>
      <c r="AG1039" s="111"/>
      <c r="AH1039" s="111"/>
      <c r="AI1039" s="111"/>
      <c r="AJ1039" s="111"/>
      <c r="AK1039" s="111"/>
      <c r="AL1039" s="111"/>
      <c r="AM1039" s="111"/>
      <c r="AN1039" s="111"/>
      <c r="AO1039" s="111"/>
      <c r="AP1039" s="111"/>
      <c r="AQ1039" s="111"/>
      <c r="AR1039" s="111"/>
      <c r="AS1039" s="111"/>
      <c r="AT1039" s="111"/>
      <c r="AU1039" s="111"/>
      <c r="AV1039" s="105"/>
      <c r="AW1039" s="105"/>
      <c r="AX1039" s="111"/>
      <c r="BS1039" s="98"/>
      <c r="BT1039" s="98"/>
    </row>
    <row r="1040" spans="1:72">
      <c r="A1040" s="102"/>
      <c r="B1040" s="102"/>
      <c r="C1040" s="103"/>
      <c r="D1040" s="103"/>
      <c r="E1040" s="102"/>
      <c r="F1040" s="102"/>
      <c r="G1040" s="102"/>
      <c r="H1040" s="102"/>
      <c r="I1040" s="102"/>
      <c r="J1040" s="103"/>
      <c r="K1040" s="111"/>
      <c r="L1040" s="111"/>
      <c r="M1040" s="111"/>
      <c r="N1040" s="105"/>
      <c r="O1040" s="105"/>
      <c r="P1040" s="111"/>
      <c r="Q1040" s="111"/>
      <c r="R1040" s="105"/>
      <c r="S1040" s="105"/>
      <c r="T1040" s="111"/>
      <c r="U1040" s="111"/>
      <c r="V1040" s="111"/>
      <c r="W1040" s="111"/>
      <c r="X1040" s="111"/>
      <c r="Y1040" s="111"/>
      <c r="Z1040" s="111"/>
      <c r="AA1040" s="111"/>
      <c r="AB1040" s="111"/>
      <c r="AC1040" s="111"/>
      <c r="AD1040" s="111"/>
      <c r="AE1040" s="111"/>
      <c r="AF1040" s="111"/>
      <c r="AG1040" s="111"/>
      <c r="AH1040" s="111"/>
      <c r="AI1040" s="111"/>
      <c r="AJ1040" s="111"/>
      <c r="AK1040" s="111"/>
      <c r="AL1040" s="111"/>
      <c r="AM1040" s="111"/>
      <c r="AN1040" s="111"/>
      <c r="AO1040" s="111"/>
      <c r="AP1040" s="111"/>
      <c r="AQ1040" s="111"/>
      <c r="AR1040" s="111"/>
      <c r="AS1040" s="111"/>
      <c r="AT1040" s="111"/>
      <c r="AU1040" s="111"/>
      <c r="AV1040" s="105"/>
      <c r="AW1040" s="105"/>
      <c r="AX1040" s="111"/>
      <c r="AY1040" s="98"/>
      <c r="AZ1040" s="98"/>
      <c r="BS1040" s="98"/>
      <c r="BT1040" s="98"/>
    </row>
    <row r="1041" spans="1:72">
      <c r="A1041" s="102"/>
      <c r="B1041" s="102"/>
      <c r="C1041" s="103"/>
      <c r="D1041" s="103"/>
      <c r="E1041" s="102"/>
      <c r="F1041" s="102"/>
      <c r="G1041" s="102"/>
      <c r="H1041" s="102"/>
      <c r="I1041" s="102"/>
      <c r="J1041" s="103"/>
      <c r="K1041" s="111"/>
      <c r="L1041" s="111"/>
      <c r="M1041" s="111"/>
      <c r="N1041" s="105"/>
      <c r="O1041" s="105"/>
      <c r="P1041" s="105"/>
      <c r="Q1041" s="111"/>
      <c r="R1041" s="106"/>
      <c r="S1041" s="105"/>
      <c r="T1041" s="111"/>
      <c r="U1041" s="111"/>
      <c r="V1041" s="111"/>
      <c r="W1041" s="111"/>
      <c r="X1041" s="111"/>
      <c r="Y1041" s="111"/>
      <c r="Z1041" s="111"/>
      <c r="AA1041" s="111"/>
      <c r="AB1041" s="111"/>
      <c r="AC1041" s="111"/>
      <c r="AD1041" s="111"/>
      <c r="AE1041" s="111"/>
      <c r="AF1041" s="111"/>
      <c r="AG1041" s="111"/>
      <c r="AH1041" s="111"/>
      <c r="AI1041" s="111"/>
      <c r="AJ1041" s="111"/>
      <c r="AK1041" s="111"/>
      <c r="AL1041" s="111"/>
      <c r="AM1041" s="111"/>
      <c r="AN1041" s="111"/>
      <c r="AO1041" s="111"/>
      <c r="AP1041" s="111"/>
      <c r="AQ1041" s="111"/>
      <c r="AR1041" s="111"/>
      <c r="AS1041" s="111"/>
      <c r="AT1041" s="111"/>
      <c r="AU1041" s="111"/>
      <c r="AV1041" s="105"/>
      <c r="AW1041" s="105"/>
      <c r="AX1041" s="111"/>
      <c r="BA1041" s="98"/>
      <c r="BB1041" s="98"/>
      <c r="BC1041" s="98"/>
      <c r="BD1041" s="98"/>
      <c r="BF1041" s="98"/>
      <c r="BG1041" s="98"/>
      <c r="BH1041" s="98"/>
      <c r="BI1041" s="98"/>
      <c r="BJ1041" s="98"/>
      <c r="BK1041" s="98"/>
      <c r="BL1041" s="98"/>
      <c r="BM1041" s="98"/>
      <c r="BN1041" s="98"/>
      <c r="BO1041" s="98"/>
      <c r="BS1041" s="98"/>
      <c r="BT1041" s="98"/>
    </row>
    <row r="1042" spans="1:72">
      <c r="A1042" s="102"/>
      <c r="B1042" s="102"/>
      <c r="C1042" s="103"/>
      <c r="D1042" s="103"/>
      <c r="E1042" s="102"/>
      <c r="F1042" s="102"/>
      <c r="G1042" s="102"/>
      <c r="H1042" s="102"/>
      <c r="I1042" s="102"/>
      <c r="J1042" s="103"/>
      <c r="K1042" s="111"/>
      <c r="L1042" s="111"/>
      <c r="M1042" s="111"/>
      <c r="N1042" s="111"/>
      <c r="O1042" s="111"/>
      <c r="P1042" s="111"/>
      <c r="Q1042" s="111"/>
      <c r="R1042" s="105"/>
      <c r="S1042" s="105"/>
      <c r="T1042" s="111"/>
      <c r="U1042" s="111"/>
      <c r="V1042" s="111"/>
      <c r="W1042" s="111"/>
      <c r="X1042" s="111"/>
      <c r="Y1042" s="111"/>
      <c r="Z1042" s="111"/>
      <c r="AA1042" s="111"/>
      <c r="AB1042" s="111"/>
      <c r="AC1042" s="111"/>
      <c r="AD1042" s="111"/>
      <c r="AE1042" s="111"/>
      <c r="AF1042" s="111"/>
      <c r="AG1042" s="111"/>
      <c r="AH1042" s="111"/>
      <c r="AI1042" s="111"/>
      <c r="AJ1042" s="111"/>
      <c r="AK1042" s="111"/>
      <c r="AL1042" s="111"/>
      <c r="AM1042" s="111"/>
      <c r="AN1042" s="111"/>
      <c r="AO1042" s="111"/>
      <c r="AP1042" s="111"/>
      <c r="AQ1042" s="111"/>
      <c r="AR1042" s="111"/>
      <c r="AS1042" s="111"/>
      <c r="AT1042" s="111"/>
      <c r="AU1042" s="111"/>
      <c r="AV1042" s="105"/>
      <c r="AW1042" s="105"/>
      <c r="AX1042" s="111"/>
    </row>
    <row r="1043" spans="1:72">
      <c r="A1043" s="102"/>
      <c r="B1043" s="102"/>
      <c r="C1043" s="103"/>
      <c r="D1043" s="103"/>
      <c r="E1043" s="102"/>
      <c r="F1043" s="102"/>
      <c r="G1043" s="102"/>
      <c r="H1043" s="102"/>
      <c r="I1043" s="102"/>
      <c r="J1043" s="103"/>
      <c r="K1043" s="111"/>
      <c r="L1043" s="111"/>
      <c r="M1043" s="111"/>
      <c r="N1043" s="111"/>
      <c r="O1043" s="111"/>
      <c r="P1043" s="111"/>
      <c r="Q1043" s="111"/>
      <c r="R1043" s="105"/>
      <c r="S1043" s="105"/>
      <c r="T1043" s="111"/>
      <c r="U1043" s="111"/>
      <c r="V1043" s="111"/>
      <c r="W1043" s="111"/>
      <c r="X1043" s="111"/>
      <c r="Y1043" s="111"/>
      <c r="Z1043" s="111"/>
      <c r="AA1043" s="111"/>
      <c r="AB1043" s="111"/>
      <c r="AC1043" s="111"/>
      <c r="AD1043" s="111"/>
      <c r="AE1043" s="111"/>
      <c r="AF1043" s="111"/>
      <c r="AG1043" s="111"/>
      <c r="AH1043" s="111"/>
      <c r="AI1043" s="111"/>
      <c r="AJ1043" s="111"/>
      <c r="AK1043" s="111"/>
      <c r="AL1043" s="111"/>
      <c r="AM1043" s="111"/>
      <c r="AN1043" s="111"/>
      <c r="AO1043" s="111"/>
      <c r="AP1043" s="111"/>
      <c r="AQ1043" s="111"/>
      <c r="AR1043" s="111"/>
      <c r="AS1043" s="111"/>
      <c r="AT1043" s="111"/>
      <c r="AU1043" s="111"/>
      <c r="AV1043" s="105"/>
      <c r="AW1043" s="105"/>
      <c r="AX1043" s="111"/>
      <c r="BS1043" s="98"/>
      <c r="BT1043" s="98"/>
    </row>
    <row r="1044" spans="1:72">
      <c r="A1044" s="102"/>
      <c r="B1044" s="102"/>
      <c r="C1044" s="103"/>
      <c r="D1044" s="103"/>
      <c r="E1044" s="102"/>
      <c r="F1044" s="102"/>
      <c r="G1044" s="102"/>
      <c r="H1044" s="102"/>
      <c r="I1044" s="102"/>
      <c r="J1044" s="103"/>
      <c r="K1044" s="111"/>
      <c r="L1044" s="111"/>
      <c r="M1044" s="111"/>
      <c r="N1044" s="111"/>
      <c r="O1044" s="105"/>
      <c r="P1044" s="105"/>
      <c r="Q1044" s="111"/>
      <c r="R1044" s="106"/>
      <c r="S1044" s="106"/>
      <c r="T1044" s="111"/>
      <c r="U1044" s="111"/>
      <c r="V1044" s="111"/>
      <c r="W1044" s="105"/>
      <c r="X1044" s="111"/>
      <c r="Y1044" s="111"/>
      <c r="Z1044" s="111"/>
      <c r="AA1044" s="111"/>
      <c r="AB1044" s="111"/>
      <c r="AC1044" s="111"/>
      <c r="AD1044" s="105"/>
      <c r="AE1044" s="111"/>
      <c r="AF1044" s="111"/>
      <c r="AG1044" s="111"/>
      <c r="AH1044" s="111"/>
      <c r="AI1044" s="111"/>
      <c r="AJ1044" s="111"/>
      <c r="AK1044" s="111"/>
      <c r="AL1044" s="111"/>
      <c r="AM1044" s="111"/>
      <c r="AN1044" s="111"/>
      <c r="AO1044" s="111"/>
      <c r="AP1044" s="111"/>
      <c r="AQ1044" s="111"/>
      <c r="AR1044" s="111"/>
      <c r="AS1044" s="111"/>
      <c r="AT1044" s="111"/>
      <c r="AU1044" s="111"/>
      <c r="AV1044" s="112"/>
      <c r="AW1044" s="105"/>
      <c r="AX1044" s="111"/>
      <c r="BS1044" s="98"/>
      <c r="BT1044" s="98"/>
    </row>
    <row r="1045" spans="1:72">
      <c r="A1045" s="102"/>
      <c r="B1045" s="102"/>
      <c r="C1045" s="103"/>
      <c r="D1045" s="103"/>
      <c r="E1045" s="102"/>
      <c r="F1045" s="102"/>
      <c r="G1045" s="102"/>
      <c r="H1045" s="102"/>
      <c r="I1045" s="102"/>
      <c r="J1045" s="103"/>
      <c r="K1045" s="111"/>
      <c r="L1045" s="111"/>
      <c r="M1045" s="111"/>
      <c r="N1045" s="111"/>
      <c r="O1045" s="111"/>
      <c r="P1045" s="111"/>
      <c r="Q1045" s="111"/>
      <c r="R1045" s="105"/>
      <c r="S1045" s="105"/>
      <c r="T1045" s="111"/>
      <c r="U1045" s="111"/>
      <c r="V1045" s="111"/>
      <c r="W1045" s="111"/>
      <c r="X1045" s="111"/>
      <c r="Y1045" s="111"/>
      <c r="Z1045" s="111"/>
      <c r="AA1045" s="111"/>
      <c r="AB1045" s="111"/>
      <c r="AC1045" s="111"/>
      <c r="AD1045" s="111"/>
      <c r="AE1045" s="111"/>
      <c r="AF1045" s="111"/>
      <c r="AG1045" s="111"/>
      <c r="AH1045" s="111"/>
      <c r="AI1045" s="111"/>
      <c r="AJ1045" s="111"/>
      <c r="AK1045" s="111"/>
      <c r="AL1045" s="111"/>
      <c r="AM1045" s="111"/>
      <c r="AN1045" s="111"/>
      <c r="AO1045" s="111"/>
      <c r="AP1045" s="111"/>
      <c r="AQ1045" s="111"/>
      <c r="AR1045" s="111"/>
      <c r="AS1045" s="111"/>
      <c r="AT1045" s="111"/>
      <c r="AU1045" s="111"/>
      <c r="AV1045" s="112"/>
      <c r="AW1045" s="105"/>
      <c r="AX1045" s="111"/>
      <c r="BS1045" s="98"/>
      <c r="BT1045" s="98"/>
    </row>
    <row r="1046" spans="1:72">
      <c r="A1046" s="102"/>
      <c r="B1046" s="102"/>
      <c r="C1046" s="103"/>
      <c r="D1046" s="103"/>
      <c r="E1046" s="102"/>
      <c r="F1046" s="102"/>
      <c r="G1046" s="102"/>
      <c r="H1046" s="102"/>
      <c r="I1046" s="102"/>
      <c r="J1046" s="103"/>
      <c r="K1046" s="111"/>
      <c r="L1046" s="111"/>
      <c r="M1046" s="111"/>
      <c r="N1046" s="111"/>
      <c r="O1046" s="111"/>
      <c r="P1046" s="111"/>
      <c r="Q1046" s="111"/>
      <c r="R1046" s="106"/>
      <c r="S1046" s="105"/>
      <c r="T1046" s="111"/>
      <c r="U1046" s="111"/>
      <c r="V1046" s="111"/>
      <c r="W1046" s="111"/>
      <c r="X1046" s="111"/>
      <c r="Y1046" s="111"/>
      <c r="Z1046" s="111"/>
      <c r="AA1046" s="111"/>
      <c r="AB1046" s="111"/>
      <c r="AC1046" s="111"/>
      <c r="AD1046" s="111"/>
      <c r="AE1046" s="111"/>
      <c r="AF1046" s="111"/>
      <c r="AG1046" s="111"/>
      <c r="AH1046" s="111"/>
      <c r="AI1046" s="111"/>
      <c r="AJ1046" s="111"/>
      <c r="AK1046" s="111"/>
      <c r="AL1046" s="111"/>
      <c r="AM1046" s="111"/>
      <c r="AN1046" s="111"/>
      <c r="AO1046" s="111"/>
      <c r="AP1046" s="111"/>
      <c r="AQ1046" s="111"/>
      <c r="AR1046" s="111"/>
      <c r="AS1046" s="111"/>
      <c r="AT1046" s="111"/>
      <c r="AU1046" s="111"/>
      <c r="AV1046" s="112"/>
      <c r="AW1046" s="105"/>
      <c r="AX1046" s="111"/>
      <c r="BS1046" s="98"/>
      <c r="BT1046" s="98"/>
    </row>
    <row r="1047" spans="1:72">
      <c r="A1047" s="102"/>
      <c r="B1047" s="102"/>
      <c r="C1047" s="103"/>
      <c r="D1047" s="103"/>
      <c r="E1047" s="102"/>
      <c r="F1047" s="102"/>
      <c r="G1047" s="102"/>
      <c r="H1047" s="102"/>
      <c r="I1047" s="102"/>
      <c r="J1047" s="103"/>
      <c r="K1047" s="111"/>
      <c r="L1047" s="111"/>
      <c r="M1047" s="111"/>
      <c r="N1047" s="111"/>
      <c r="O1047" s="111"/>
      <c r="P1047" s="111"/>
      <c r="Q1047" s="111"/>
      <c r="R1047" s="105"/>
      <c r="S1047" s="105"/>
      <c r="T1047" s="111"/>
      <c r="U1047" s="111"/>
      <c r="V1047" s="111"/>
      <c r="W1047" s="111"/>
      <c r="X1047" s="111"/>
      <c r="Y1047" s="111"/>
      <c r="Z1047" s="111"/>
      <c r="AA1047" s="111"/>
      <c r="AB1047" s="111"/>
      <c r="AC1047" s="111"/>
      <c r="AD1047" s="111"/>
      <c r="AE1047" s="111"/>
      <c r="AF1047" s="111"/>
      <c r="AG1047" s="111"/>
      <c r="AH1047" s="111"/>
      <c r="AI1047" s="111"/>
      <c r="AJ1047" s="111"/>
      <c r="AK1047" s="111"/>
      <c r="AL1047" s="111"/>
      <c r="AM1047" s="111"/>
      <c r="AN1047" s="111"/>
      <c r="AO1047" s="111"/>
      <c r="AP1047" s="111"/>
      <c r="AQ1047" s="111"/>
      <c r="AR1047" s="111"/>
      <c r="AS1047" s="111"/>
      <c r="AT1047" s="111"/>
      <c r="AU1047" s="111"/>
      <c r="AV1047" s="105"/>
      <c r="AW1047" s="105"/>
      <c r="AX1047" s="111"/>
      <c r="BS1047" s="98"/>
      <c r="BT1047" s="98"/>
    </row>
    <row r="1048" spans="1:72">
      <c r="A1048" s="102"/>
      <c r="B1048" s="102"/>
      <c r="C1048" s="103"/>
      <c r="D1048" s="103"/>
      <c r="E1048" s="102"/>
      <c r="F1048" s="102"/>
      <c r="G1048" s="102"/>
      <c r="H1048" s="102"/>
      <c r="I1048" s="102"/>
      <c r="J1048" s="103"/>
      <c r="K1048" s="111"/>
      <c r="L1048" s="111"/>
      <c r="M1048" s="111"/>
      <c r="N1048" s="111"/>
      <c r="O1048" s="111"/>
      <c r="P1048" s="111"/>
      <c r="Q1048" s="111"/>
      <c r="R1048" s="105"/>
      <c r="S1048" s="105"/>
      <c r="T1048" s="111"/>
      <c r="U1048" s="111"/>
      <c r="V1048" s="111"/>
      <c r="W1048" s="111"/>
      <c r="X1048" s="111"/>
      <c r="Y1048" s="111"/>
      <c r="Z1048" s="111"/>
      <c r="AA1048" s="111"/>
      <c r="AB1048" s="111"/>
      <c r="AC1048" s="111"/>
      <c r="AD1048" s="111"/>
      <c r="AE1048" s="111"/>
      <c r="AF1048" s="111"/>
      <c r="AG1048" s="111"/>
      <c r="AH1048" s="111"/>
      <c r="AI1048" s="111"/>
      <c r="AJ1048" s="111"/>
      <c r="AK1048" s="111"/>
      <c r="AL1048" s="111"/>
      <c r="AM1048" s="111"/>
      <c r="AN1048" s="111"/>
      <c r="AO1048" s="111"/>
      <c r="AP1048" s="111"/>
      <c r="AQ1048" s="111"/>
      <c r="AR1048" s="111"/>
      <c r="AS1048" s="111"/>
      <c r="AT1048" s="111"/>
      <c r="AU1048" s="111"/>
      <c r="AV1048" s="105"/>
      <c r="AW1048" s="105"/>
      <c r="AX1048" s="111"/>
      <c r="BA1048" s="98"/>
      <c r="BB1048" s="98"/>
      <c r="BC1048" s="98"/>
      <c r="BD1048" s="98"/>
      <c r="BE1048" s="98"/>
      <c r="BF1048" s="98"/>
      <c r="BG1048" s="98"/>
      <c r="BH1048" s="98"/>
      <c r="BI1048" s="98"/>
      <c r="BJ1048" s="98"/>
      <c r="BK1048" s="98"/>
      <c r="BL1048" s="98"/>
      <c r="BM1048" s="98"/>
      <c r="BN1048" s="98"/>
      <c r="BO1048" s="98"/>
      <c r="BS1048" s="98"/>
      <c r="BT1048" s="98"/>
    </row>
    <row r="1049" spans="1:72">
      <c r="A1049" s="102"/>
      <c r="B1049" s="102"/>
      <c r="C1049" s="103"/>
      <c r="D1049" s="103"/>
      <c r="E1049" s="102"/>
      <c r="F1049" s="102"/>
      <c r="G1049" s="102"/>
      <c r="H1049" s="102"/>
      <c r="I1049" s="102"/>
      <c r="J1049" s="103"/>
      <c r="K1049" s="111"/>
      <c r="L1049" s="111"/>
      <c r="M1049" s="111"/>
      <c r="N1049" s="111"/>
      <c r="O1049" s="111"/>
      <c r="P1049" s="111"/>
      <c r="Q1049" s="111"/>
      <c r="R1049" s="105"/>
      <c r="S1049" s="105"/>
      <c r="T1049" s="111"/>
      <c r="U1049" s="111"/>
      <c r="V1049" s="111"/>
      <c r="W1049" s="111"/>
      <c r="X1049" s="111"/>
      <c r="Y1049" s="111"/>
      <c r="Z1049" s="111"/>
      <c r="AA1049" s="111"/>
      <c r="AB1049" s="111"/>
      <c r="AC1049" s="111"/>
      <c r="AD1049" s="111"/>
      <c r="AE1049" s="111"/>
      <c r="AF1049" s="111"/>
      <c r="AG1049" s="111"/>
      <c r="AH1049" s="111"/>
      <c r="AI1049" s="111"/>
      <c r="AJ1049" s="111"/>
      <c r="AK1049" s="111"/>
      <c r="AL1049" s="111"/>
      <c r="AM1049" s="111"/>
      <c r="AN1049" s="111"/>
      <c r="AO1049" s="111"/>
      <c r="AP1049" s="111"/>
      <c r="AQ1049" s="111"/>
      <c r="AR1049" s="111"/>
      <c r="AS1049" s="111"/>
      <c r="AT1049" s="111"/>
      <c r="AU1049" s="111"/>
      <c r="AV1049" s="112"/>
      <c r="AW1049" s="105"/>
      <c r="AX1049" s="111"/>
      <c r="AY1049" s="98"/>
      <c r="AZ1049" s="98"/>
      <c r="BS1049" s="98"/>
      <c r="BT1049" s="98"/>
    </row>
    <row r="1050" spans="1:72">
      <c r="A1050" s="102"/>
      <c r="B1050" s="102"/>
      <c r="C1050" s="103"/>
      <c r="D1050" s="103"/>
      <c r="E1050" s="102"/>
      <c r="F1050" s="102"/>
      <c r="G1050" s="102"/>
      <c r="H1050" s="102"/>
      <c r="I1050" s="102"/>
      <c r="J1050" s="103"/>
      <c r="K1050" s="111"/>
      <c r="L1050" s="111"/>
      <c r="M1050" s="111"/>
      <c r="N1050" s="105"/>
      <c r="O1050" s="105"/>
      <c r="P1050" s="105"/>
      <c r="Q1050" s="111"/>
      <c r="R1050" s="106"/>
      <c r="S1050" s="105"/>
      <c r="T1050" s="111"/>
      <c r="U1050" s="111"/>
      <c r="V1050" s="111"/>
      <c r="W1050" s="111"/>
      <c r="X1050" s="111"/>
      <c r="Y1050" s="111"/>
      <c r="Z1050" s="111"/>
      <c r="AA1050" s="111"/>
      <c r="AB1050" s="111"/>
      <c r="AC1050" s="111"/>
      <c r="AD1050" s="111"/>
      <c r="AE1050" s="111"/>
      <c r="AF1050" s="111"/>
      <c r="AG1050" s="111"/>
      <c r="AH1050" s="111"/>
      <c r="AI1050" s="111"/>
      <c r="AJ1050" s="111"/>
      <c r="AK1050" s="111"/>
      <c r="AL1050" s="111"/>
      <c r="AM1050" s="111"/>
      <c r="AN1050" s="111"/>
      <c r="AO1050" s="111"/>
      <c r="AP1050" s="111"/>
      <c r="AQ1050" s="111"/>
      <c r="AR1050" s="111"/>
      <c r="AS1050" s="111"/>
      <c r="AT1050" s="111"/>
      <c r="AU1050" s="111"/>
      <c r="AV1050" s="112"/>
      <c r="AW1050" s="105"/>
      <c r="AX1050" s="111"/>
    </row>
    <row r="1051" spans="1:72">
      <c r="A1051" s="102"/>
      <c r="B1051" s="102"/>
      <c r="C1051" s="103"/>
      <c r="D1051" s="103"/>
      <c r="E1051" s="102"/>
      <c r="F1051" s="102"/>
      <c r="G1051" s="102"/>
      <c r="H1051" s="102"/>
      <c r="I1051" s="102"/>
      <c r="J1051" s="103"/>
      <c r="K1051" s="111"/>
      <c r="L1051" s="111"/>
      <c r="M1051" s="111"/>
      <c r="N1051" s="105"/>
      <c r="O1051" s="105"/>
      <c r="P1051" s="111"/>
      <c r="Q1051" s="111"/>
      <c r="R1051" s="106"/>
      <c r="S1051" s="105"/>
      <c r="T1051" s="111"/>
      <c r="U1051" s="105"/>
      <c r="V1051" s="105"/>
      <c r="W1051" s="105"/>
      <c r="X1051" s="105"/>
      <c r="Y1051" s="105"/>
      <c r="Z1051" s="111"/>
      <c r="AA1051" s="111"/>
      <c r="AB1051" s="111"/>
      <c r="AC1051" s="111"/>
      <c r="AD1051" s="111"/>
      <c r="AE1051" s="111"/>
      <c r="AF1051" s="111"/>
      <c r="AG1051" s="111"/>
      <c r="AH1051" s="111"/>
      <c r="AI1051" s="111"/>
      <c r="AJ1051" s="111"/>
      <c r="AK1051" s="111"/>
      <c r="AL1051" s="111"/>
      <c r="AM1051" s="111"/>
      <c r="AN1051" s="111"/>
      <c r="AO1051" s="111"/>
      <c r="AP1051" s="111"/>
      <c r="AQ1051" s="111"/>
      <c r="AR1051" s="111"/>
      <c r="AS1051" s="111"/>
      <c r="AT1051" s="111"/>
      <c r="AU1051" s="111"/>
      <c r="AV1051" s="112"/>
      <c r="AW1051" s="105"/>
      <c r="AX1051" s="111"/>
      <c r="BS1051" s="98"/>
      <c r="BT1051" s="98"/>
    </row>
    <row r="1052" spans="1:72">
      <c r="A1052" s="102"/>
      <c r="B1052" s="102"/>
      <c r="C1052" s="103"/>
      <c r="D1052" s="103"/>
      <c r="E1052" s="102"/>
      <c r="F1052" s="102"/>
      <c r="G1052" s="102"/>
      <c r="H1052" s="102"/>
      <c r="I1052" s="102"/>
      <c r="J1052" s="103"/>
      <c r="K1052" s="111"/>
      <c r="L1052" s="111"/>
      <c r="M1052" s="111"/>
      <c r="N1052" s="105"/>
      <c r="O1052" s="111"/>
      <c r="P1052" s="105"/>
      <c r="Q1052" s="111"/>
      <c r="R1052" s="106"/>
      <c r="S1052" s="105"/>
      <c r="T1052" s="111"/>
      <c r="U1052" s="111"/>
      <c r="V1052" s="111"/>
      <c r="W1052" s="105"/>
      <c r="X1052" s="111"/>
      <c r="Y1052" s="111"/>
      <c r="Z1052" s="111"/>
      <c r="AA1052" s="111"/>
      <c r="AB1052" s="111"/>
      <c r="AC1052" s="111"/>
      <c r="AD1052" s="105"/>
      <c r="AE1052" s="111"/>
      <c r="AF1052" s="111"/>
      <c r="AG1052" s="111"/>
      <c r="AH1052" s="111"/>
      <c r="AI1052" s="111"/>
      <c r="AJ1052" s="111"/>
      <c r="AK1052" s="111"/>
      <c r="AL1052" s="111"/>
      <c r="AM1052" s="111"/>
      <c r="AN1052" s="111"/>
      <c r="AO1052" s="111"/>
      <c r="AP1052" s="111"/>
      <c r="AQ1052" s="111"/>
      <c r="AR1052" s="111"/>
      <c r="AS1052" s="111"/>
      <c r="AT1052" s="111"/>
      <c r="AU1052" s="111"/>
      <c r="AV1052" s="112"/>
      <c r="AW1052" s="105"/>
      <c r="AX1052" s="111"/>
      <c r="BS1052" s="98"/>
      <c r="BT1052" s="98"/>
    </row>
    <row r="1053" spans="1:72">
      <c r="A1053" s="102"/>
      <c r="B1053" s="102"/>
      <c r="C1053" s="103"/>
      <c r="D1053" s="103"/>
      <c r="E1053" s="102"/>
      <c r="F1053" s="102"/>
      <c r="G1053" s="102"/>
      <c r="H1053" s="102"/>
      <c r="I1053" s="102"/>
      <c r="J1053" s="103"/>
      <c r="K1053" s="111"/>
      <c r="L1053" s="111"/>
      <c r="M1053" s="111"/>
      <c r="N1053" s="111"/>
      <c r="O1053" s="111"/>
      <c r="P1053" s="111"/>
      <c r="Q1053" s="111"/>
      <c r="R1053" s="106"/>
      <c r="S1053" s="105"/>
      <c r="T1053" s="111"/>
      <c r="U1053" s="111"/>
      <c r="V1053" s="111"/>
      <c r="W1053" s="111"/>
      <c r="X1053" s="111"/>
      <c r="Y1053" s="111"/>
      <c r="Z1053" s="111"/>
      <c r="AA1053" s="111"/>
      <c r="AB1053" s="111"/>
      <c r="AC1053" s="111"/>
      <c r="AD1053" s="111"/>
      <c r="AE1053" s="111"/>
      <c r="AF1053" s="111"/>
      <c r="AG1053" s="111"/>
      <c r="AH1053" s="111"/>
      <c r="AI1053" s="111"/>
      <c r="AJ1053" s="111"/>
      <c r="AK1053" s="111"/>
      <c r="AL1053" s="111"/>
      <c r="AM1053" s="111"/>
      <c r="AN1053" s="111"/>
      <c r="AO1053" s="111"/>
      <c r="AP1053" s="111"/>
      <c r="AQ1053" s="111"/>
      <c r="AR1053" s="111"/>
      <c r="AS1053" s="111"/>
      <c r="AT1053" s="111"/>
      <c r="AU1053" s="111"/>
      <c r="AV1053" s="112"/>
      <c r="AW1053" s="105"/>
      <c r="AX1053" s="111"/>
      <c r="BA1053" s="98"/>
      <c r="BB1053" s="98"/>
      <c r="BC1053" s="98"/>
      <c r="BD1053" s="98"/>
      <c r="BE1053" s="98"/>
      <c r="BF1053" s="98"/>
      <c r="BG1053" s="98"/>
      <c r="BH1053" s="98"/>
      <c r="BI1053" s="98"/>
      <c r="BJ1053" s="98"/>
      <c r="BK1053" s="98"/>
      <c r="BL1053" s="98"/>
      <c r="BM1053" s="98"/>
      <c r="BN1053" s="98"/>
      <c r="BO1053" s="98"/>
      <c r="BS1053" s="98"/>
      <c r="BT1053" s="98"/>
    </row>
    <row r="1054" spans="1:72">
      <c r="A1054" s="102"/>
      <c r="B1054" s="102"/>
      <c r="C1054" s="103"/>
      <c r="D1054" s="103"/>
      <c r="E1054" s="102"/>
      <c r="F1054" s="102"/>
      <c r="G1054" s="102"/>
      <c r="H1054" s="102"/>
      <c r="I1054" s="102"/>
      <c r="J1054" s="103"/>
      <c r="K1054" s="111"/>
      <c r="L1054" s="111"/>
      <c r="M1054" s="111"/>
      <c r="N1054" s="111"/>
      <c r="O1054" s="111"/>
      <c r="P1054" s="111"/>
      <c r="Q1054" s="111"/>
      <c r="R1054" s="106"/>
      <c r="S1054" s="106"/>
      <c r="T1054" s="111"/>
      <c r="U1054" s="111"/>
      <c r="V1054" s="111"/>
      <c r="W1054" s="111"/>
      <c r="X1054" s="111"/>
      <c r="Y1054" s="111"/>
      <c r="Z1054" s="111"/>
      <c r="AA1054" s="111"/>
      <c r="AB1054" s="111"/>
      <c r="AC1054" s="111"/>
      <c r="AD1054" s="111"/>
      <c r="AE1054" s="111"/>
      <c r="AF1054" s="111"/>
      <c r="AG1054" s="111"/>
      <c r="AH1054" s="111"/>
      <c r="AI1054" s="111"/>
      <c r="AJ1054" s="111"/>
      <c r="AK1054" s="111"/>
      <c r="AL1054" s="111"/>
      <c r="AM1054" s="111"/>
      <c r="AN1054" s="111"/>
      <c r="AO1054" s="111"/>
      <c r="AP1054" s="111"/>
      <c r="AQ1054" s="111"/>
      <c r="AR1054" s="111"/>
      <c r="AS1054" s="111"/>
      <c r="AT1054" s="111"/>
      <c r="AU1054" s="111"/>
      <c r="AV1054" s="112"/>
      <c r="AW1054" s="112"/>
      <c r="AX1054" s="111"/>
      <c r="BS1054" s="98"/>
      <c r="BT1054" s="98"/>
    </row>
    <row r="1055" spans="1:72">
      <c r="A1055" s="102"/>
      <c r="B1055" s="102"/>
      <c r="C1055" s="103"/>
      <c r="D1055" s="103"/>
      <c r="E1055" s="102"/>
      <c r="F1055" s="102"/>
      <c r="G1055" s="102"/>
      <c r="H1055" s="102"/>
      <c r="I1055" s="102"/>
      <c r="J1055" s="103"/>
      <c r="K1055" s="111"/>
      <c r="L1055" s="111"/>
      <c r="M1055" s="111"/>
      <c r="N1055" s="111"/>
      <c r="O1055" s="111"/>
      <c r="P1055" s="111"/>
      <c r="Q1055" s="111"/>
      <c r="R1055" s="106"/>
      <c r="S1055" s="105"/>
      <c r="T1055" s="111"/>
      <c r="U1055" s="111"/>
      <c r="V1055" s="111"/>
      <c r="W1055" s="111"/>
      <c r="X1055" s="111"/>
      <c r="Y1055" s="111"/>
      <c r="Z1055" s="111"/>
      <c r="AA1055" s="111"/>
      <c r="AB1055" s="111"/>
      <c r="AC1055" s="111"/>
      <c r="AD1055" s="111"/>
      <c r="AE1055" s="111"/>
      <c r="AF1055" s="111"/>
      <c r="AG1055" s="111"/>
      <c r="AH1055" s="111"/>
      <c r="AI1055" s="111"/>
      <c r="AJ1055" s="111"/>
      <c r="AK1055" s="111"/>
      <c r="AL1055" s="111"/>
      <c r="AM1055" s="111"/>
      <c r="AN1055" s="111"/>
      <c r="AO1055" s="111"/>
      <c r="AP1055" s="111"/>
      <c r="AQ1055" s="111"/>
      <c r="AR1055" s="111"/>
      <c r="AS1055" s="111"/>
      <c r="AT1055" s="111"/>
      <c r="AU1055" s="111"/>
      <c r="AV1055" s="112"/>
      <c r="AW1055" s="105"/>
      <c r="AX1055" s="111"/>
      <c r="BS1055" s="98"/>
      <c r="BT1055" s="98"/>
    </row>
    <row r="1056" spans="1:72">
      <c r="A1056" s="102"/>
      <c r="B1056" s="102"/>
      <c r="C1056" s="103"/>
      <c r="D1056" s="103"/>
      <c r="E1056" s="102"/>
      <c r="F1056" s="102"/>
      <c r="G1056" s="102"/>
      <c r="H1056" s="102"/>
      <c r="I1056" s="102"/>
      <c r="J1056" s="103"/>
      <c r="K1056" s="111"/>
      <c r="L1056" s="111"/>
      <c r="M1056" s="111"/>
      <c r="N1056" s="111"/>
      <c r="O1056" s="111"/>
      <c r="P1056" s="111"/>
      <c r="Q1056" s="111"/>
      <c r="R1056" s="106"/>
      <c r="S1056" s="105"/>
      <c r="T1056" s="111"/>
      <c r="U1056" s="111"/>
      <c r="V1056" s="111"/>
      <c r="W1056" s="111"/>
      <c r="X1056" s="111"/>
      <c r="Y1056" s="111"/>
      <c r="Z1056" s="111"/>
      <c r="AA1056" s="111"/>
      <c r="AB1056" s="111"/>
      <c r="AC1056" s="111"/>
      <c r="AD1056" s="105"/>
      <c r="AE1056" s="111"/>
      <c r="AF1056" s="111"/>
      <c r="AG1056" s="111"/>
      <c r="AH1056" s="111"/>
      <c r="AI1056" s="111"/>
      <c r="AJ1056" s="111"/>
      <c r="AK1056" s="111"/>
      <c r="AL1056" s="111"/>
      <c r="AM1056" s="111"/>
      <c r="AN1056" s="111"/>
      <c r="AO1056" s="111"/>
      <c r="AP1056" s="111"/>
      <c r="AQ1056" s="111"/>
      <c r="AR1056" s="111"/>
      <c r="AS1056" s="111"/>
      <c r="AT1056" s="111"/>
      <c r="AU1056" s="111"/>
      <c r="AV1056" s="112"/>
      <c r="AW1056" s="105"/>
      <c r="AX1056" s="111"/>
      <c r="BS1056" s="98"/>
      <c r="BT1056" s="98"/>
    </row>
    <row r="1057" spans="1:72">
      <c r="A1057" s="102"/>
      <c r="B1057" s="102"/>
      <c r="C1057" s="103"/>
      <c r="D1057" s="103"/>
      <c r="E1057" s="102"/>
      <c r="F1057" s="102"/>
      <c r="G1057" s="102"/>
      <c r="H1057" s="102"/>
      <c r="I1057" s="102"/>
      <c r="J1057" s="103"/>
      <c r="K1057" s="111"/>
      <c r="L1057" s="111"/>
      <c r="M1057" s="111"/>
      <c r="N1057" s="111"/>
      <c r="O1057" s="111"/>
      <c r="P1057" s="111"/>
      <c r="Q1057" s="111"/>
      <c r="R1057" s="106"/>
      <c r="S1057" s="105"/>
      <c r="T1057" s="111"/>
      <c r="U1057" s="111"/>
      <c r="V1057" s="111"/>
      <c r="W1057" s="111"/>
      <c r="X1057" s="111"/>
      <c r="Y1057" s="111"/>
      <c r="Z1057" s="111"/>
      <c r="AA1057" s="111"/>
      <c r="AB1057" s="111"/>
      <c r="AC1057" s="111"/>
      <c r="AD1057" s="111"/>
      <c r="AE1057" s="111"/>
      <c r="AF1057" s="111"/>
      <c r="AG1057" s="111"/>
      <c r="AH1057" s="111"/>
      <c r="AI1057" s="111"/>
      <c r="AJ1057" s="111"/>
      <c r="AK1057" s="111"/>
      <c r="AL1057" s="111"/>
      <c r="AM1057" s="111"/>
      <c r="AN1057" s="111"/>
      <c r="AO1057" s="111"/>
      <c r="AP1057" s="111"/>
      <c r="AQ1057" s="111"/>
      <c r="AR1057" s="111"/>
      <c r="AS1057" s="111"/>
      <c r="AT1057" s="111"/>
      <c r="AU1057" s="111"/>
      <c r="AV1057" s="112"/>
      <c r="AW1057" s="105"/>
      <c r="AX1057" s="111"/>
      <c r="BS1057" s="98"/>
      <c r="BT1057" s="98"/>
    </row>
    <row r="1058" spans="1:72">
      <c r="A1058" s="102"/>
      <c r="B1058" s="102"/>
      <c r="C1058" s="103"/>
      <c r="D1058" s="103"/>
      <c r="E1058" s="102"/>
      <c r="F1058" s="102"/>
      <c r="G1058" s="102"/>
      <c r="H1058" s="102"/>
      <c r="I1058" s="102"/>
      <c r="J1058" s="103"/>
      <c r="K1058" s="111"/>
      <c r="L1058" s="111"/>
      <c r="M1058" s="111"/>
      <c r="N1058" s="111"/>
      <c r="O1058" s="111"/>
      <c r="P1058" s="111"/>
      <c r="Q1058" s="111"/>
      <c r="R1058" s="106"/>
      <c r="S1058" s="105"/>
      <c r="T1058" s="111"/>
      <c r="U1058" s="111"/>
      <c r="V1058" s="111"/>
      <c r="W1058" s="111"/>
      <c r="X1058" s="111"/>
      <c r="Y1058" s="111"/>
      <c r="Z1058" s="111"/>
      <c r="AA1058" s="111"/>
      <c r="AB1058" s="111"/>
      <c r="AC1058" s="111"/>
      <c r="AD1058" s="111"/>
      <c r="AE1058" s="111"/>
      <c r="AF1058" s="111"/>
      <c r="AG1058" s="111"/>
      <c r="AH1058" s="111"/>
      <c r="AI1058" s="111"/>
      <c r="AJ1058" s="111"/>
      <c r="AK1058" s="111"/>
      <c r="AL1058" s="111"/>
      <c r="AM1058" s="111"/>
      <c r="AN1058" s="111"/>
      <c r="AO1058" s="111"/>
      <c r="AP1058" s="111"/>
      <c r="AQ1058" s="111"/>
      <c r="AR1058" s="111"/>
      <c r="AS1058" s="111"/>
      <c r="AT1058" s="111"/>
      <c r="AU1058" s="111"/>
      <c r="AV1058" s="105"/>
      <c r="AW1058" s="105"/>
      <c r="AX1058" s="111"/>
      <c r="BS1058" s="98"/>
      <c r="BT1058" s="98"/>
    </row>
    <row r="1059" spans="1:72">
      <c r="A1059" s="102"/>
      <c r="B1059" s="102"/>
      <c r="C1059" s="103"/>
      <c r="D1059" s="103"/>
      <c r="E1059" s="102"/>
      <c r="F1059" s="102"/>
      <c r="G1059" s="102"/>
      <c r="H1059" s="102"/>
      <c r="I1059" s="102"/>
      <c r="J1059" s="103"/>
      <c r="K1059" s="111"/>
      <c r="L1059" s="111"/>
      <c r="M1059" s="111"/>
      <c r="N1059" s="111"/>
      <c r="O1059" s="111"/>
      <c r="P1059" s="111"/>
      <c r="Q1059" s="111"/>
      <c r="R1059" s="106"/>
      <c r="S1059" s="105"/>
      <c r="T1059" s="111"/>
      <c r="U1059" s="111"/>
      <c r="V1059" s="111"/>
      <c r="W1059" s="111"/>
      <c r="X1059" s="111"/>
      <c r="Y1059" s="111"/>
      <c r="Z1059" s="111"/>
      <c r="AA1059" s="111"/>
      <c r="AB1059" s="111"/>
      <c r="AC1059" s="111"/>
      <c r="AD1059" s="111"/>
      <c r="AE1059" s="111"/>
      <c r="AF1059" s="111"/>
      <c r="AG1059" s="111"/>
      <c r="AH1059" s="111"/>
      <c r="AI1059" s="111"/>
      <c r="AJ1059" s="111"/>
      <c r="AK1059" s="111"/>
      <c r="AL1059" s="111"/>
      <c r="AM1059" s="111"/>
      <c r="AN1059" s="111"/>
      <c r="AO1059" s="111"/>
      <c r="AP1059" s="111"/>
      <c r="AQ1059" s="111"/>
      <c r="AR1059" s="111"/>
      <c r="AS1059" s="111"/>
      <c r="AT1059" s="111"/>
      <c r="AU1059" s="111"/>
      <c r="AV1059" s="105"/>
      <c r="AW1059" s="105"/>
      <c r="AX1059" s="111"/>
      <c r="AY1059" s="98"/>
      <c r="AZ1059" s="98"/>
      <c r="BS1059" s="98"/>
      <c r="BT1059" s="98"/>
    </row>
    <row r="1060" spans="1:72">
      <c r="A1060" s="102"/>
      <c r="B1060" s="102"/>
      <c r="C1060" s="103"/>
      <c r="D1060" s="103"/>
      <c r="E1060" s="102"/>
      <c r="F1060" s="102"/>
      <c r="G1060" s="102"/>
      <c r="H1060" s="102"/>
      <c r="I1060" s="102"/>
      <c r="J1060" s="103"/>
      <c r="K1060" s="111"/>
      <c r="L1060" s="111"/>
      <c r="M1060" s="111"/>
      <c r="N1060" s="105"/>
      <c r="O1060" s="111"/>
      <c r="P1060" s="111"/>
      <c r="Q1060" s="111"/>
      <c r="R1060" s="106"/>
      <c r="S1060" s="105"/>
      <c r="T1060" s="111"/>
      <c r="U1060" s="111"/>
      <c r="V1060" s="111"/>
      <c r="W1060" s="111"/>
      <c r="X1060" s="111"/>
      <c r="Y1060" s="111"/>
      <c r="Z1060" s="111"/>
      <c r="AA1060" s="111"/>
      <c r="AB1060" s="111"/>
      <c r="AC1060" s="111"/>
      <c r="AD1060" s="111"/>
      <c r="AE1060" s="111"/>
      <c r="AF1060" s="111"/>
      <c r="AG1060" s="111"/>
      <c r="AH1060" s="111"/>
      <c r="AI1060" s="111"/>
      <c r="AJ1060" s="111"/>
      <c r="AK1060" s="111"/>
      <c r="AL1060" s="111"/>
      <c r="AM1060" s="111"/>
      <c r="AN1060" s="111"/>
      <c r="AO1060" s="111"/>
      <c r="AP1060" s="111"/>
      <c r="AQ1060" s="111"/>
      <c r="AR1060" s="111"/>
      <c r="AS1060" s="111"/>
      <c r="AT1060" s="111"/>
      <c r="AU1060" s="111"/>
      <c r="AV1060" s="105"/>
      <c r="AW1060" s="105"/>
      <c r="AX1060" s="111"/>
      <c r="BS1060" s="98"/>
      <c r="BT1060" s="98"/>
    </row>
    <row r="1061" spans="1:72">
      <c r="A1061" s="102"/>
      <c r="B1061" s="102"/>
      <c r="C1061" s="103"/>
      <c r="D1061" s="103"/>
      <c r="E1061" s="102"/>
      <c r="F1061" s="102"/>
      <c r="G1061" s="102"/>
      <c r="H1061" s="102"/>
      <c r="I1061" s="102"/>
      <c r="J1061" s="103"/>
      <c r="K1061" s="111"/>
      <c r="L1061" s="111"/>
      <c r="M1061" s="111"/>
      <c r="N1061" s="105"/>
      <c r="O1061" s="105"/>
      <c r="P1061" s="105"/>
      <c r="Q1061" s="105"/>
      <c r="R1061" s="105"/>
      <c r="S1061" s="105"/>
      <c r="T1061" s="105"/>
      <c r="U1061" s="105"/>
      <c r="V1061" s="105"/>
      <c r="W1061" s="105"/>
      <c r="X1061" s="105"/>
      <c r="Y1061" s="105"/>
      <c r="Z1061" s="105"/>
      <c r="AA1061" s="105"/>
      <c r="AB1061" s="105"/>
      <c r="AC1061" s="105"/>
      <c r="AD1061" s="105"/>
      <c r="AE1061" s="105"/>
      <c r="AF1061" s="105"/>
      <c r="AG1061" s="105"/>
      <c r="AH1061" s="105"/>
      <c r="AI1061" s="105"/>
      <c r="AJ1061" s="105"/>
      <c r="AK1061" s="105"/>
      <c r="AL1061" s="111"/>
      <c r="AM1061" s="111"/>
      <c r="AN1061" s="111"/>
      <c r="AO1061" s="111"/>
      <c r="AP1061" s="111"/>
      <c r="AQ1061" s="111"/>
      <c r="AR1061" s="111"/>
      <c r="AS1061" s="111"/>
      <c r="AT1061" s="111"/>
      <c r="AU1061" s="111"/>
      <c r="AV1061" s="112"/>
      <c r="AW1061" s="105"/>
      <c r="AX1061" s="111"/>
      <c r="BS1061" s="98"/>
      <c r="BT1061" s="98"/>
    </row>
    <row r="1062" spans="1:72">
      <c r="A1062" s="102"/>
      <c r="B1062" s="102"/>
      <c r="C1062" s="103"/>
      <c r="D1062" s="103"/>
      <c r="E1062" s="102"/>
      <c r="F1062" s="102"/>
      <c r="G1062" s="102"/>
      <c r="H1062" s="102"/>
      <c r="I1062" s="102"/>
      <c r="J1062" s="103"/>
      <c r="K1062" s="111"/>
      <c r="L1062" s="111"/>
      <c r="M1062" s="111"/>
      <c r="N1062" s="105"/>
      <c r="O1062" s="105"/>
      <c r="P1062" s="105"/>
      <c r="Q1062" s="111"/>
      <c r="R1062" s="106"/>
      <c r="S1062" s="105"/>
      <c r="T1062" s="111"/>
      <c r="U1062" s="111"/>
      <c r="V1062" s="111"/>
      <c r="W1062" s="105"/>
      <c r="X1062" s="111"/>
      <c r="Y1062" s="111"/>
      <c r="Z1062" s="111"/>
      <c r="AA1062" s="111"/>
      <c r="AB1062" s="111"/>
      <c r="AC1062" s="111"/>
      <c r="AD1062" s="105"/>
      <c r="AE1062" s="111"/>
      <c r="AF1062" s="111"/>
      <c r="AG1062" s="111"/>
      <c r="AH1062" s="111"/>
      <c r="AI1062" s="111"/>
      <c r="AJ1062" s="111"/>
      <c r="AK1062" s="111"/>
      <c r="AL1062" s="111"/>
      <c r="AM1062" s="111"/>
      <c r="AN1062" s="111"/>
      <c r="AO1062" s="111"/>
      <c r="AP1062" s="111"/>
      <c r="AQ1062" s="111"/>
      <c r="AR1062" s="111"/>
      <c r="AS1062" s="111"/>
      <c r="AT1062" s="111"/>
      <c r="AU1062" s="111"/>
      <c r="AV1062" s="105"/>
      <c r="AW1062" s="105"/>
      <c r="AX1062" s="111"/>
      <c r="BS1062" s="98"/>
      <c r="BT1062" s="98"/>
    </row>
    <row r="1063" spans="1:72">
      <c r="A1063" s="102"/>
      <c r="B1063" s="102"/>
      <c r="C1063" s="103"/>
      <c r="D1063" s="103"/>
      <c r="E1063" s="102"/>
      <c r="F1063" s="102"/>
      <c r="G1063" s="102"/>
      <c r="H1063" s="102"/>
      <c r="I1063" s="102"/>
      <c r="J1063" s="103"/>
      <c r="K1063" s="111"/>
      <c r="L1063" s="111"/>
      <c r="M1063" s="111"/>
      <c r="N1063" s="111"/>
      <c r="O1063" s="111"/>
      <c r="P1063" s="111"/>
      <c r="Q1063" s="111"/>
      <c r="R1063" s="106"/>
      <c r="S1063" s="105"/>
      <c r="T1063" s="111"/>
      <c r="U1063" s="111"/>
      <c r="V1063" s="111"/>
      <c r="W1063" s="111"/>
      <c r="X1063" s="111"/>
      <c r="Y1063" s="111"/>
      <c r="Z1063" s="111"/>
      <c r="AA1063" s="111"/>
      <c r="AB1063" s="111"/>
      <c r="AC1063" s="111"/>
      <c r="AD1063" s="111"/>
      <c r="AE1063" s="111"/>
      <c r="AF1063" s="111"/>
      <c r="AG1063" s="111"/>
      <c r="AH1063" s="111"/>
      <c r="AI1063" s="111"/>
      <c r="AJ1063" s="111"/>
      <c r="AK1063" s="111"/>
      <c r="AL1063" s="111"/>
      <c r="AM1063" s="111"/>
      <c r="AN1063" s="111"/>
      <c r="AO1063" s="111"/>
      <c r="AP1063" s="111"/>
      <c r="AQ1063" s="111"/>
      <c r="AR1063" s="111"/>
      <c r="AS1063" s="111"/>
      <c r="AT1063" s="111"/>
      <c r="AU1063" s="111"/>
      <c r="AV1063" s="105"/>
      <c r="AW1063" s="105"/>
      <c r="AX1063" s="111"/>
      <c r="BS1063" s="98"/>
      <c r="BT1063" s="98"/>
    </row>
    <row r="1064" spans="1:72">
      <c r="A1064" s="102"/>
      <c r="B1064" s="102"/>
      <c r="C1064" s="103"/>
      <c r="D1064" s="103"/>
      <c r="E1064" s="102"/>
      <c r="F1064" s="102"/>
      <c r="G1064" s="102"/>
      <c r="H1064" s="102"/>
      <c r="I1064" s="102"/>
      <c r="J1064" s="103"/>
      <c r="K1064" s="111"/>
      <c r="L1064" s="111"/>
      <c r="M1064" s="111"/>
      <c r="N1064" s="105"/>
      <c r="O1064" s="105"/>
      <c r="P1064" s="105"/>
      <c r="Q1064" s="111"/>
      <c r="R1064" s="105"/>
      <c r="S1064" s="105"/>
      <c r="T1064" s="111"/>
      <c r="U1064" s="111"/>
      <c r="V1064" s="111"/>
      <c r="W1064" s="105"/>
      <c r="X1064" s="111"/>
      <c r="Y1064" s="111"/>
      <c r="Z1064" s="111"/>
      <c r="AA1064" s="111"/>
      <c r="AB1064" s="111"/>
      <c r="AC1064" s="111"/>
      <c r="AD1064" s="105"/>
      <c r="AE1064" s="111"/>
      <c r="AF1064" s="111"/>
      <c r="AG1064" s="111"/>
      <c r="AH1064" s="111"/>
      <c r="AI1064" s="111"/>
      <c r="AJ1064" s="111"/>
      <c r="AK1064" s="111"/>
      <c r="AL1064" s="111"/>
      <c r="AM1064" s="111"/>
      <c r="AN1064" s="111"/>
      <c r="AO1064" s="111"/>
      <c r="AP1064" s="111"/>
      <c r="AQ1064" s="111"/>
      <c r="AR1064" s="111"/>
      <c r="AS1064" s="111"/>
      <c r="AT1064" s="111"/>
      <c r="AU1064" s="111"/>
      <c r="AV1064" s="105"/>
      <c r="AW1064" s="105"/>
      <c r="AX1064" s="111"/>
      <c r="AY1064" s="98"/>
      <c r="AZ1064" s="98"/>
      <c r="BS1064" s="98"/>
      <c r="BT1064" s="98"/>
    </row>
    <row r="1065" spans="1:72">
      <c r="A1065" s="102"/>
      <c r="B1065" s="102"/>
      <c r="C1065" s="103"/>
      <c r="D1065" s="103"/>
      <c r="E1065" s="102"/>
      <c r="F1065" s="102"/>
      <c r="G1065" s="102"/>
      <c r="H1065" s="102"/>
      <c r="I1065" s="102"/>
      <c r="J1065" s="103"/>
      <c r="K1065" s="111"/>
      <c r="L1065" s="111"/>
      <c r="M1065" s="111"/>
      <c r="N1065" s="111"/>
      <c r="O1065" s="111"/>
      <c r="P1065" s="111"/>
      <c r="Q1065" s="111"/>
      <c r="R1065" s="105"/>
      <c r="S1065" s="105"/>
      <c r="T1065" s="111"/>
      <c r="U1065" s="111"/>
      <c r="V1065" s="111"/>
      <c r="W1065" s="111"/>
      <c r="X1065" s="111"/>
      <c r="Y1065" s="111"/>
      <c r="Z1065" s="111"/>
      <c r="AA1065" s="111"/>
      <c r="AB1065" s="111"/>
      <c r="AC1065" s="111"/>
      <c r="AD1065" s="111"/>
      <c r="AE1065" s="111"/>
      <c r="AF1065" s="111"/>
      <c r="AG1065" s="111"/>
      <c r="AH1065" s="111"/>
      <c r="AI1065" s="111"/>
      <c r="AJ1065" s="111"/>
      <c r="AK1065" s="111"/>
      <c r="AL1065" s="111"/>
      <c r="AM1065" s="111"/>
      <c r="AN1065" s="111"/>
      <c r="AO1065" s="111"/>
      <c r="AP1065" s="111"/>
      <c r="AQ1065" s="111"/>
      <c r="AR1065" s="111"/>
      <c r="AS1065" s="111"/>
      <c r="AT1065" s="111"/>
      <c r="AU1065" s="111"/>
      <c r="AV1065" s="105"/>
      <c r="AW1065" s="105"/>
      <c r="AX1065" s="111"/>
      <c r="BS1065" s="98"/>
      <c r="BT1065" s="98"/>
    </row>
    <row r="1066" spans="1:72">
      <c r="A1066" s="102"/>
      <c r="B1066" s="102"/>
      <c r="C1066" s="103"/>
      <c r="D1066" s="103"/>
      <c r="E1066" s="102"/>
      <c r="F1066" s="102"/>
      <c r="G1066" s="102"/>
      <c r="H1066" s="102"/>
      <c r="I1066" s="102"/>
      <c r="J1066" s="103"/>
      <c r="K1066" s="111"/>
      <c r="L1066" s="111"/>
      <c r="M1066" s="111"/>
      <c r="N1066" s="111"/>
      <c r="O1066" s="111"/>
      <c r="P1066" s="111"/>
      <c r="Q1066" s="111"/>
      <c r="R1066" s="106"/>
      <c r="S1066" s="105"/>
      <c r="T1066" s="111"/>
      <c r="U1066" s="111"/>
      <c r="V1066" s="111"/>
      <c r="W1066" s="111"/>
      <c r="X1066" s="111"/>
      <c r="Y1066" s="111"/>
      <c r="Z1066" s="111"/>
      <c r="AA1066" s="111"/>
      <c r="AB1066" s="111"/>
      <c r="AC1066" s="111"/>
      <c r="AD1066" s="111"/>
      <c r="AE1066" s="111"/>
      <c r="AF1066" s="111"/>
      <c r="AG1066" s="111"/>
      <c r="AH1066" s="111"/>
      <c r="AI1066" s="111"/>
      <c r="AJ1066" s="111"/>
      <c r="AK1066" s="111"/>
      <c r="AL1066" s="111"/>
      <c r="AM1066" s="111"/>
      <c r="AN1066" s="111"/>
      <c r="AO1066" s="111"/>
      <c r="AP1066" s="111"/>
      <c r="AQ1066" s="111"/>
      <c r="AR1066" s="111"/>
      <c r="AS1066" s="111"/>
      <c r="AT1066" s="111"/>
      <c r="AU1066" s="111"/>
      <c r="AV1066" s="112"/>
      <c r="AW1066" s="105"/>
      <c r="AX1066" s="111"/>
      <c r="BS1066" s="98"/>
      <c r="BT1066" s="98"/>
    </row>
    <row r="1067" spans="1:72">
      <c r="A1067" s="102"/>
      <c r="B1067" s="102"/>
      <c r="C1067" s="103"/>
      <c r="D1067" s="103"/>
      <c r="E1067" s="102"/>
      <c r="F1067" s="102"/>
      <c r="G1067" s="102"/>
      <c r="H1067" s="102"/>
      <c r="I1067" s="102"/>
      <c r="J1067" s="103"/>
      <c r="K1067" s="111"/>
      <c r="L1067" s="111"/>
      <c r="M1067" s="111"/>
      <c r="N1067" s="111"/>
      <c r="O1067" s="111"/>
      <c r="P1067" s="111"/>
      <c r="Q1067" s="111"/>
      <c r="R1067" s="106"/>
      <c r="S1067" s="105"/>
      <c r="T1067" s="111"/>
      <c r="U1067" s="111"/>
      <c r="V1067" s="111"/>
      <c r="W1067" s="111"/>
      <c r="X1067" s="111"/>
      <c r="Y1067" s="111"/>
      <c r="Z1067" s="111"/>
      <c r="AA1067" s="111"/>
      <c r="AB1067" s="111"/>
      <c r="AC1067" s="111"/>
      <c r="AD1067" s="111"/>
      <c r="AE1067" s="111"/>
      <c r="AF1067" s="111"/>
      <c r="AG1067" s="111"/>
      <c r="AH1067" s="111"/>
      <c r="AI1067" s="111"/>
      <c r="AJ1067" s="111"/>
      <c r="AK1067" s="111"/>
      <c r="AL1067" s="111"/>
      <c r="AM1067" s="111"/>
      <c r="AN1067" s="111"/>
      <c r="AO1067" s="111"/>
      <c r="AP1067" s="111"/>
      <c r="AQ1067" s="111"/>
      <c r="AR1067" s="111"/>
      <c r="AS1067" s="111"/>
      <c r="AT1067" s="111"/>
      <c r="AU1067" s="111"/>
      <c r="AV1067" s="105"/>
      <c r="AW1067" s="105"/>
      <c r="AX1067" s="111"/>
      <c r="AY1067" s="98"/>
      <c r="AZ1067" s="98"/>
      <c r="BS1067" s="98"/>
      <c r="BT1067" s="98"/>
    </row>
    <row r="1068" spans="1:72">
      <c r="A1068" s="102"/>
      <c r="B1068" s="102"/>
      <c r="C1068" s="103"/>
      <c r="D1068" s="103"/>
      <c r="E1068" s="102"/>
      <c r="F1068" s="102"/>
      <c r="G1068" s="102"/>
      <c r="H1068" s="102"/>
      <c r="I1068" s="102"/>
      <c r="J1068" s="103"/>
      <c r="K1068" s="111"/>
      <c r="L1068" s="111"/>
      <c r="M1068" s="111"/>
      <c r="N1068" s="105"/>
      <c r="O1068" s="105"/>
      <c r="P1068" s="105"/>
      <c r="Q1068" s="111"/>
      <c r="R1068" s="106"/>
      <c r="S1068" s="105"/>
      <c r="T1068" s="111"/>
      <c r="U1068" s="111"/>
      <c r="V1068" s="111"/>
      <c r="W1068" s="105"/>
      <c r="X1068" s="111"/>
      <c r="Y1068" s="111"/>
      <c r="Z1068" s="111"/>
      <c r="AA1068" s="111"/>
      <c r="AB1068" s="111"/>
      <c r="AC1068" s="111"/>
      <c r="AD1068" s="105"/>
      <c r="AE1068" s="111"/>
      <c r="AF1068" s="111"/>
      <c r="AG1068" s="111"/>
      <c r="AH1068" s="111"/>
      <c r="AI1068" s="111"/>
      <c r="AJ1068" s="111"/>
      <c r="AK1068" s="111"/>
      <c r="AL1068" s="111"/>
      <c r="AM1068" s="111"/>
      <c r="AN1068" s="111"/>
      <c r="AO1068" s="111"/>
      <c r="AP1068" s="111"/>
      <c r="AQ1068" s="111"/>
      <c r="AR1068" s="111"/>
      <c r="AS1068" s="111"/>
      <c r="AT1068" s="111"/>
      <c r="AU1068" s="111"/>
      <c r="AV1068" s="105"/>
      <c r="AW1068" s="105"/>
      <c r="AX1068" s="111"/>
      <c r="BS1068" s="98"/>
      <c r="BT1068" s="98"/>
    </row>
    <row r="1069" spans="1:72">
      <c r="A1069" s="102"/>
      <c r="B1069" s="102"/>
      <c r="C1069" s="103"/>
      <c r="D1069" s="103"/>
      <c r="E1069" s="102"/>
      <c r="F1069" s="102"/>
      <c r="G1069" s="102"/>
      <c r="H1069" s="102"/>
      <c r="I1069" s="102"/>
      <c r="J1069" s="103"/>
      <c r="K1069" s="111"/>
      <c r="L1069" s="111"/>
      <c r="M1069" s="111"/>
      <c r="N1069" s="105"/>
      <c r="O1069" s="105"/>
      <c r="P1069" s="111"/>
      <c r="Q1069" s="105"/>
      <c r="R1069" s="105"/>
      <c r="S1069" s="105"/>
      <c r="T1069" s="105"/>
      <c r="U1069" s="105"/>
      <c r="V1069" s="105"/>
      <c r="W1069" s="105"/>
      <c r="X1069" s="105"/>
      <c r="Y1069" s="105"/>
      <c r="Z1069" s="105"/>
      <c r="AA1069" s="105"/>
      <c r="AB1069" s="105"/>
      <c r="AC1069" s="105"/>
      <c r="AD1069" s="105"/>
      <c r="AE1069" s="105"/>
      <c r="AF1069" s="105"/>
      <c r="AG1069" s="105"/>
      <c r="AH1069" s="105"/>
      <c r="AI1069" s="105"/>
      <c r="AJ1069" s="105"/>
      <c r="AK1069" s="105"/>
      <c r="AL1069" s="111"/>
      <c r="AM1069" s="111"/>
      <c r="AN1069" s="111"/>
      <c r="AO1069" s="111"/>
      <c r="AP1069" s="111"/>
      <c r="AQ1069" s="111"/>
      <c r="AR1069" s="111"/>
      <c r="AS1069" s="111"/>
      <c r="AT1069" s="111"/>
      <c r="AU1069" s="111"/>
      <c r="AV1069" s="112"/>
      <c r="AW1069" s="105"/>
      <c r="AX1069" s="111"/>
      <c r="BA1069" s="98"/>
      <c r="BB1069" s="98"/>
      <c r="BC1069" s="98"/>
      <c r="BD1069" s="98"/>
      <c r="BF1069" s="98"/>
      <c r="BG1069" s="98"/>
      <c r="BH1069" s="98"/>
      <c r="BI1069" s="98"/>
      <c r="BJ1069" s="98"/>
      <c r="BK1069" s="98"/>
      <c r="BL1069" s="98"/>
      <c r="BM1069" s="98"/>
      <c r="BN1069" s="98"/>
      <c r="BO1069" s="98"/>
      <c r="BS1069" s="98"/>
      <c r="BT1069" s="98"/>
    </row>
    <row r="1070" spans="1:72">
      <c r="A1070" s="102"/>
      <c r="B1070" s="102"/>
      <c r="C1070" s="103"/>
      <c r="D1070" s="103"/>
      <c r="E1070" s="102"/>
      <c r="F1070" s="102"/>
      <c r="G1070" s="102"/>
      <c r="H1070" s="102"/>
      <c r="I1070" s="102"/>
      <c r="J1070" s="103"/>
      <c r="K1070" s="111"/>
      <c r="L1070" s="111"/>
      <c r="M1070" s="111"/>
      <c r="N1070" s="111"/>
      <c r="O1070" s="111"/>
      <c r="P1070" s="111"/>
      <c r="Q1070" s="111"/>
      <c r="R1070" s="106"/>
      <c r="S1070" s="105"/>
      <c r="T1070" s="111"/>
      <c r="U1070" s="111"/>
      <c r="V1070" s="111"/>
      <c r="W1070" s="111"/>
      <c r="X1070" s="111"/>
      <c r="Y1070" s="111"/>
      <c r="Z1070" s="111"/>
      <c r="AA1070" s="111"/>
      <c r="AB1070" s="111"/>
      <c r="AC1070" s="111"/>
      <c r="AD1070" s="111"/>
      <c r="AE1070" s="111"/>
      <c r="AF1070" s="111"/>
      <c r="AG1070" s="111"/>
      <c r="AH1070" s="111"/>
      <c r="AI1070" s="111"/>
      <c r="AJ1070" s="111"/>
      <c r="AK1070" s="111"/>
      <c r="AL1070" s="111"/>
      <c r="AM1070" s="111"/>
      <c r="AN1070" s="111"/>
      <c r="AO1070" s="111"/>
      <c r="AP1070" s="111"/>
      <c r="AQ1070" s="111"/>
      <c r="AR1070" s="111"/>
      <c r="AS1070" s="111"/>
      <c r="AT1070" s="111"/>
      <c r="AU1070" s="111"/>
      <c r="AV1070" s="112"/>
      <c r="AW1070" s="105"/>
      <c r="AX1070" s="111"/>
      <c r="BG1070" s="98"/>
      <c r="BH1070" s="98"/>
      <c r="BI1070" s="98"/>
    </row>
    <row r="1071" spans="1:72">
      <c r="A1071" s="102"/>
      <c r="B1071" s="102"/>
      <c r="C1071" s="103"/>
      <c r="D1071" s="103"/>
      <c r="E1071" s="102"/>
      <c r="F1071" s="102"/>
      <c r="G1071" s="102"/>
      <c r="H1071" s="102"/>
      <c r="I1071" s="102"/>
      <c r="J1071" s="103"/>
      <c r="K1071" s="111"/>
      <c r="L1071" s="111"/>
      <c r="M1071" s="111"/>
      <c r="N1071" s="105"/>
      <c r="O1071" s="105"/>
      <c r="P1071" s="105"/>
      <c r="Q1071" s="111"/>
      <c r="R1071" s="105"/>
      <c r="S1071" s="105"/>
      <c r="T1071" s="111"/>
      <c r="U1071" s="111"/>
      <c r="V1071" s="111"/>
      <c r="W1071" s="111"/>
      <c r="X1071" s="111"/>
      <c r="Y1071" s="111"/>
      <c r="Z1071" s="111"/>
      <c r="AA1071" s="111"/>
      <c r="AB1071" s="111"/>
      <c r="AC1071" s="111"/>
      <c r="AD1071" s="111"/>
      <c r="AE1071" s="111"/>
      <c r="AF1071" s="111"/>
      <c r="AG1071" s="111"/>
      <c r="AH1071" s="111"/>
      <c r="AI1071" s="111"/>
      <c r="AJ1071" s="111"/>
      <c r="AK1071" s="111"/>
      <c r="AL1071" s="111"/>
      <c r="AM1071" s="111"/>
      <c r="AN1071" s="111"/>
      <c r="AO1071" s="111"/>
      <c r="AP1071" s="111"/>
      <c r="AQ1071" s="111"/>
      <c r="AR1071" s="111"/>
      <c r="AS1071" s="111"/>
      <c r="AT1071" s="111"/>
      <c r="AU1071" s="111"/>
      <c r="AV1071" s="105"/>
      <c r="AW1071" s="105"/>
      <c r="AX1071" s="111"/>
      <c r="BS1071" s="98"/>
      <c r="BT1071" s="98"/>
    </row>
    <row r="1072" spans="1:72">
      <c r="A1072" s="102"/>
      <c r="B1072" s="102"/>
      <c r="C1072" s="103"/>
      <c r="D1072" s="103"/>
      <c r="E1072" s="102"/>
      <c r="F1072" s="102"/>
      <c r="G1072" s="102"/>
      <c r="H1072" s="102"/>
      <c r="I1072" s="102"/>
      <c r="J1072" s="103"/>
      <c r="K1072" s="111"/>
      <c r="L1072" s="111"/>
      <c r="M1072" s="111"/>
      <c r="N1072" s="111"/>
      <c r="O1072" s="111"/>
      <c r="P1072" s="111"/>
      <c r="Q1072" s="111"/>
      <c r="R1072" s="105"/>
      <c r="S1072" s="105"/>
      <c r="T1072" s="111"/>
      <c r="U1072" s="111"/>
      <c r="V1072" s="111"/>
      <c r="W1072" s="111"/>
      <c r="X1072" s="111"/>
      <c r="Y1072" s="111"/>
      <c r="Z1072" s="111"/>
      <c r="AA1072" s="111"/>
      <c r="AB1072" s="111"/>
      <c r="AC1072" s="111"/>
      <c r="AD1072" s="111"/>
      <c r="AE1072" s="111"/>
      <c r="AF1072" s="111"/>
      <c r="AG1072" s="111"/>
      <c r="AH1072" s="111"/>
      <c r="AI1072" s="111"/>
      <c r="AJ1072" s="111"/>
      <c r="AK1072" s="111"/>
      <c r="AL1072" s="111"/>
      <c r="AM1072" s="111"/>
      <c r="AN1072" s="111"/>
      <c r="AO1072" s="111"/>
      <c r="AP1072" s="111"/>
      <c r="AQ1072" s="111"/>
      <c r="AR1072" s="111"/>
      <c r="AS1072" s="111"/>
      <c r="AT1072" s="111"/>
      <c r="AU1072" s="111"/>
      <c r="AV1072" s="105"/>
      <c r="AW1072" s="105"/>
      <c r="AX1072" s="111"/>
      <c r="BS1072" s="98"/>
      <c r="BT1072" s="98"/>
    </row>
    <row r="1073" spans="1:72">
      <c r="A1073" s="102"/>
      <c r="B1073" s="102"/>
      <c r="C1073" s="103"/>
      <c r="D1073" s="103"/>
      <c r="E1073" s="102"/>
      <c r="F1073" s="102"/>
      <c r="G1073" s="102"/>
      <c r="H1073" s="102"/>
      <c r="I1073" s="102"/>
      <c r="J1073" s="103"/>
      <c r="K1073" s="111"/>
      <c r="L1073" s="111"/>
      <c r="M1073" s="111"/>
      <c r="N1073" s="111"/>
      <c r="O1073" s="111"/>
      <c r="P1073" s="111"/>
      <c r="Q1073" s="111"/>
      <c r="R1073" s="106"/>
      <c r="S1073" s="105"/>
      <c r="T1073" s="111"/>
      <c r="U1073" s="111"/>
      <c r="V1073" s="111"/>
      <c r="W1073" s="111"/>
      <c r="X1073" s="111"/>
      <c r="Y1073" s="111"/>
      <c r="Z1073" s="111"/>
      <c r="AA1073" s="111"/>
      <c r="AB1073" s="111"/>
      <c r="AC1073" s="111"/>
      <c r="AD1073" s="111"/>
      <c r="AE1073" s="111"/>
      <c r="AF1073" s="111"/>
      <c r="AG1073" s="111"/>
      <c r="AH1073" s="111"/>
      <c r="AI1073" s="111"/>
      <c r="AJ1073" s="111"/>
      <c r="AK1073" s="111"/>
      <c r="AL1073" s="111"/>
      <c r="AM1073" s="111"/>
      <c r="AN1073" s="111"/>
      <c r="AO1073" s="111"/>
      <c r="AP1073" s="111"/>
      <c r="AQ1073" s="111"/>
      <c r="AR1073" s="111"/>
      <c r="AS1073" s="111"/>
      <c r="AT1073" s="111"/>
      <c r="AU1073" s="111"/>
      <c r="AV1073" s="112"/>
      <c r="AW1073" s="105"/>
      <c r="AX1073" s="111"/>
      <c r="BS1073" s="98"/>
      <c r="BT1073" s="98"/>
    </row>
    <row r="1074" spans="1:72">
      <c r="A1074" s="102"/>
      <c r="B1074" s="102"/>
      <c r="C1074" s="103"/>
      <c r="D1074" s="103"/>
      <c r="E1074" s="102"/>
      <c r="F1074" s="102"/>
      <c r="G1074" s="102"/>
      <c r="H1074" s="102"/>
      <c r="I1074" s="102"/>
      <c r="J1074" s="103"/>
      <c r="K1074" s="111"/>
      <c r="L1074" s="111"/>
      <c r="M1074" s="111"/>
      <c r="N1074" s="105"/>
      <c r="O1074" s="111"/>
      <c r="P1074" s="111"/>
      <c r="Q1074" s="111"/>
      <c r="R1074" s="105"/>
      <c r="S1074" s="105"/>
      <c r="T1074" s="111"/>
      <c r="U1074" s="111"/>
      <c r="V1074" s="111"/>
      <c r="W1074" s="111"/>
      <c r="X1074" s="111"/>
      <c r="Y1074" s="111"/>
      <c r="Z1074" s="111"/>
      <c r="AA1074" s="111"/>
      <c r="AB1074" s="111"/>
      <c r="AC1074" s="111"/>
      <c r="AD1074" s="111"/>
      <c r="AE1074" s="111"/>
      <c r="AF1074" s="111"/>
      <c r="AG1074" s="111"/>
      <c r="AH1074" s="111"/>
      <c r="AI1074" s="111"/>
      <c r="AJ1074" s="111"/>
      <c r="AK1074" s="111"/>
      <c r="AL1074" s="111"/>
      <c r="AM1074" s="111"/>
      <c r="AN1074" s="111"/>
      <c r="AO1074" s="111"/>
      <c r="AP1074" s="111"/>
      <c r="AQ1074" s="111"/>
      <c r="AR1074" s="111"/>
      <c r="AS1074" s="111"/>
      <c r="AT1074" s="111"/>
      <c r="AU1074" s="111"/>
      <c r="AV1074" s="105"/>
      <c r="AW1074" s="105"/>
      <c r="AX1074" s="111"/>
      <c r="BS1074" s="98"/>
      <c r="BT1074" s="98"/>
    </row>
    <row r="1075" spans="1:72">
      <c r="A1075" s="102"/>
      <c r="B1075" s="102"/>
      <c r="C1075" s="103"/>
      <c r="D1075" s="103"/>
      <c r="E1075" s="102"/>
      <c r="F1075" s="102"/>
      <c r="G1075" s="102"/>
      <c r="H1075" s="102"/>
      <c r="I1075" s="102"/>
      <c r="J1075" s="103"/>
      <c r="K1075" s="111"/>
      <c r="L1075" s="111"/>
      <c r="M1075" s="111"/>
      <c r="N1075" s="111"/>
      <c r="O1075" s="111"/>
      <c r="P1075" s="111"/>
      <c r="Q1075" s="111"/>
      <c r="R1075" s="106"/>
      <c r="S1075" s="106"/>
      <c r="T1075" s="111"/>
      <c r="U1075" s="111"/>
      <c r="V1075" s="111"/>
      <c r="W1075" s="111"/>
      <c r="X1075" s="111"/>
      <c r="Y1075" s="111"/>
      <c r="Z1075" s="111"/>
      <c r="AA1075" s="111"/>
      <c r="AB1075" s="111"/>
      <c r="AC1075" s="111"/>
      <c r="AD1075" s="111"/>
      <c r="AE1075" s="111"/>
      <c r="AF1075" s="111"/>
      <c r="AG1075" s="111"/>
      <c r="AH1075" s="111"/>
      <c r="AI1075" s="111"/>
      <c r="AJ1075" s="111"/>
      <c r="AK1075" s="111"/>
      <c r="AL1075" s="111"/>
      <c r="AM1075" s="111"/>
      <c r="AN1075" s="111"/>
      <c r="AO1075" s="111"/>
      <c r="AP1075" s="111"/>
      <c r="AQ1075" s="111"/>
      <c r="AR1075" s="111"/>
      <c r="AS1075" s="111"/>
      <c r="AT1075" s="111"/>
      <c r="AU1075" s="111"/>
      <c r="AV1075" s="105"/>
      <c r="AW1075" s="105"/>
      <c r="AX1075" s="111"/>
      <c r="BS1075" s="98"/>
      <c r="BT1075" s="98"/>
    </row>
    <row r="1076" spans="1:72">
      <c r="A1076" s="102"/>
      <c r="B1076" s="102"/>
      <c r="C1076" s="103"/>
      <c r="D1076" s="103"/>
      <c r="E1076" s="102"/>
      <c r="F1076" s="102"/>
      <c r="G1076" s="102"/>
      <c r="H1076" s="102"/>
      <c r="I1076" s="102"/>
      <c r="J1076" s="103"/>
      <c r="K1076" s="111"/>
      <c r="L1076" s="111"/>
      <c r="M1076" s="111"/>
      <c r="N1076" s="111"/>
      <c r="O1076" s="111"/>
      <c r="P1076" s="111"/>
      <c r="Q1076" s="111"/>
      <c r="R1076" s="106"/>
      <c r="S1076" s="105"/>
      <c r="T1076" s="111"/>
      <c r="U1076" s="111"/>
      <c r="V1076" s="111"/>
      <c r="W1076" s="111"/>
      <c r="X1076" s="111"/>
      <c r="Y1076" s="111"/>
      <c r="Z1076" s="111"/>
      <c r="AA1076" s="111"/>
      <c r="AB1076" s="111"/>
      <c r="AC1076" s="111"/>
      <c r="AD1076" s="111"/>
      <c r="AE1076" s="111"/>
      <c r="AF1076" s="111"/>
      <c r="AG1076" s="111"/>
      <c r="AH1076" s="111"/>
      <c r="AI1076" s="111"/>
      <c r="AJ1076" s="111"/>
      <c r="AK1076" s="111"/>
      <c r="AL1076" s="111"/>
      <c r="AM1076" s="111"/>
      <c r="AN1076" s="111"/>
      <c r="AO1076" s="111"/>
      <c r="AP1076" s="111"/>
      <c r="AQ1076" s="111"/>
      <c r="AR1076" s="111"/>
      <c r="AS1076" s="111"/>
      <c r="AT1076" s="111"/>
      <c r="AU1076" s="111"/>
      <c r="AV1076" s="105"/>
      <c r="AW1076" s="105"/>
      <c r="AX1076" s="111"/>
      <c r="AY1076" s="98"/>
      <c r="AZ1076" s="98"/>
      <c r="BS1076" s="98"/>
      <c r="BT1076" s="98"/>
    </row>
    <row r="1077" spans="1:72">
      <c r="A1077" s="102"/>
      <c r="B1077" s="102"/>
      <c r="C1077" s="103"/>
      <c r="D1077" s="103"/>
      <c r="E1077" s="102"/>
      <c r="F1077" s="102"/>
      <c r="G1077" s="102"/>
      <c r="H1077" s="102"/>
      <c r="I1077" s="102"/>
      <c r="J1077" s="103"/>
      <c r="K1077" s="111"/>
      <c r="L1077" s="111"/>
      <c r="M1077" s="111"/>
      <c r="N1077" s="105"/>
      <c r="O1077" s="105"/>
      <c r="P1077" s="105"/>
      <c r="Q1077" s="105"/>
      <c r="R1077" s="105"/>
      <c r="S1077" s="105"/>
      <c r="T1077" s="105"/>
      <c r="U1077" s="105"/>
      <c r="V1077" s="105"/>
      <c r="W1077" s="105"/>
      <c r="X1077" s="105"/>
      <c r="Y1077" s="105"/>
      <c r="Z1077" s="105"/>
      <c r="AA1077" s="105"/>
      <c r="AB1077" s="105"/>
      <c r="AC1077" s="105"/>
      <c r="AD1077" s="105"/>
      <c r="AE1077" s="105"/>
      <c r="AF1077" s="105"/>
      <c r="AG1077" s="105"/>
      <c r="AH1077" s="105"/>
      <c r="AI1077" s="105"/>
      <c r="AJ1077" s="105"/>
      <c r="AK1077" s="105"/>
      <c r="AL1077" s="111"/>
      <c r="AM1077" s="111"/>
      <c r="AN1077" s="111"/>
      <c r="AO1077" s="111"/>
      <c r="AP1077" s="111"/>
      <c r="AQ1077" s="111"/>
      <c r="AR1077" s="111"/>
      <c r="AS1077" s="111"/>
      <c r="AT1077" s="111"/>
      <c r="AU1077" s="111"/>
      <c r="AV1077" s="112"/>
      <c r="AW1077" s="105"/>
      <c r="AX1077" s="111"/>
      <c r="AY1077" s="98"/>
      <c r="AZ1077" s="98"/>
      <c r="BS1077" s="98"/>
      <c r="BT1077" s="98"/>
    </row>
    <row r="1078" spans="1:72">
      <c r="A1078" s="102"/>
      <c r="B1078" s="102"/>
      <c r="C1078" s="103"/>
      <c r="D1078" s="103"/>
      <c r="E1078" s="102"/>
      <c r="F1078" s="102"/>
      <c r="G1078" s="102"/>
      <c r="H1078" s="102"/>
      <c r="I1078" s="102"/>
      <c r="J1078" s="103"/>
      <c r="K1078" s="111"/>
      <c r="L1078" s="111"/>
      <c r="M1078" s="111"/>
      <c r="N1078" s="111"/>
      <c r="O1078" s="111"/>
      <c r="P1078" s="111"/>
      <c r="Q1078" s="111"/>
      <c r="R1078" s="105"/>
      <c r="S1078" s="105"/>
      <c r="T1078" s="111"/>
      <c r="U1078" s="111"/>
      <c r="V1078" s="111"/>
      <c r="W1078" s="111"/>
      <c r="X1078" s="111"/>
      <c r="Y1078" s="111"/>
      <c r="Z1078" s="111"/>
      <c r="AA1078" s="111"/>
      <c r="AB1078" s="111"/>
      <c r="AC1078" s="111"/>
      <c r="AD1078" s="111"/>
      <c r="AE1078" s="111"/>
      <c r="AF1078" s="111"/>
      <c r="AG1078" s="111"/>
      <c r="AH1078" s="111"/>
      <c r="AI1078" s="111"/>
      <c r="AJ1078" s="111"/>
      <c r="AK1078" s="111"/>
      <c r="AL1078" s="111"/>
      <c r="AM1078" s="111"/>
      <c r="AN1078" s="111"/>
      <c r="AO1078" s="111"/>
      <c r="AP1078" s="111"/>
      <c r="AQ1078" s="111"/>
      <c r="AR1078" s="111"/>
      <c r="AS1078" s="111"/>
      <c r="AT1078" s="111"/>
      <c r="AU1078" s="111"/>
      <c r="AV1078" s="112"/>
      <c r="AW1078" s="112"/>
      <c r="AX1078" s="111"/>
      <c r="BS1078" s="98"/>
      <c r="BT1078" s="98"/>
    </row>
    <row r="1079" spans="1:72">
      <c r="A1079" s="102"/>
      <c r="B1079" s="102"/>
      <c r="C1079" s="103"/>
      <c r="D1079" s="103"/>
      <c r="E1079" s="102"/>
      <c r="F1079" s="102"/>
      <c r="G1079" s="102"/>
      <c r="H1079" s="102"/>
      <c r="I1079" s="102"/>
      <c r="J1079" s="103"/>
      <c r="K1079" s="111"/>
      <c r="L1079" s="111"/>
      <c r="M1079" s="111"/>
      <c r="N1079" s="111"/>
      <c r="O1079" s="111"/>
      <c r="P1079" s="111"/>
      <c r="Q1079" s="111"/>
      <c r="R1079" s="105"/>
      <c r="S1079" s="105"/>
      <c r="T1079" s="111"/>
      <c r="U1079" s="111"/>
      <c r="V1079" s="111"/>
      <c r="W1079" s="111"/>
      <c r="X1079" s="111"/>
      <c r="Y1079" s="111"/>
      <c r="Z1079" s="111"/>
      <c r="AA1079" s="111"/>
      <c r="AB1079" s="111"/>
      <c r="AC1079" s="111"/>
      <c r="AD1079" s="111"/>
      <c r="AE1079" s="111"/>
      <c r="AF1079" s="111"/>
      <c r="AG1079" s="111"/>
      <c r="AH1079" s="111"/>
      <c r="AI1079" s="111"/>
      <c r="AJ1079" s="111"/>
      <c r="AK1079" s="111"/>
      <c r="AL1079" s="111"/>
      <c r="AM1079" s="111"/>
      <c r="AN1079" s="111"/>
      <c r="AO1079" s="111"/>
      <c r="AP1079" s="111"/>
      <c r="AQ1079" s="111"/>
      <c r="AR1079" s="111"/>
      <c r="AS1079" s="111"/>
      <c r="AT1079" s="111"/>
      <c r="AU1079" s="111"/>
      <c r="AV1079" s="105"/>
      <c r="AW1079" s="105"/>
      <c r="AX1079" s="111"/>
      <c r="BS1079" s="98"/>
      <c r="BT1079" s="98"/>
    </row>
    <row r="1080" spans="1:72">
      <c r="A1080" s="102"/>
      <c r="B1080" s="102"/>
      <c r="C1080" s="103"/>
      <c r="D1080" s="103"/>
      <c r="E1080" s="102"/>
      <c r="F1080" s="102"/>
      <c r="G1080" s="102"/>
      <c r="H1080" s="102"/>
      <c r="I1080" s="102"/>
      <c r="J1080" s="103"/>
      <c r="K1080" s="111"/>
      <c r="L1080" s="111"/>
      <c r="M1080" s="111"/>
      <c r="N1080" s="105"/>
      <c r="O1080" s="105"/>
      <c r="P1080" s="105"/>
      <c r="Q1080" s="111"/>
      <c r="R1080" s="106"/>
      <c r="S1080" s="105"/>
      <c r="T1080" s="111"/>
      <c r="U1080" s="111"/>
      <c r="V1080" s="111"/>
      <c r="W1080" s="111"/>
      <c r="X1080" s="111"/>
      <c r="Y1080" s="111"/>
      <c r="Z1080" s="111"/>
      <c r="AA1080" s="111"/>
      <c r="AB1080" s="111"/>
      <c r="AC1080" s="111"/>
      <c r="AD1080" s="111"/>
      <c r="AE1080" s="111"/>
      <c r="AF1080" s="111"/>
      <c r="AG1080" s="111"/>
      <c r="AH1080" s="111"/>
      <c r="AI1080" s="111"/>
      <c r="AJ1080" s="111"/>
      <c r="AK1080" s="111"/>
      <c r="AL1080" s="111"/>
      <c r="AM1080" s="111"/>
      <c r="AN1080" s="111"/>
      <c r="AO1080" s="111"/>
      <c r="AP1080" s="111"/>
      <c r="AQ1080" s="111"/>
      <c r="AR1080" s="111"/>
      <c r="AS1080" s="111"/>
      <c r="AT1080" s="111"/>
      <c r="AU1080" s="111"/>
      <c r="AV1080" s="112"/>
      <c r="AW1080" s="105"/>
      <c r="AX1080" s="111"/>
      <c r="BS1080" s="98"/>
      <c r="BT1080" s="98"/>
    </row>
    <row r="1081" spans="1:72">
      <c r="A1081" s="102"/>
      <c r="B1081" s="102"/>
      <c r="C1081" s="103"/>
      <c r="D1081" s="103"/>
      <c r="E1081" s="102"/>
      <c r="F1081" s="102"/>
      <c r="G1081" s="102"/>
      <c r="H1081" s="102"/>
      <c r="I1081" s="102"/>
      <c r="J1081" s="103"/>
      <c r="K1081" s="111"/>
      <c r="L1081" s="111"/>
      <c r="M1081" s="111"/>
      <c r="N1081" s="111"/>
      <c r="O1081" s="111"/>
      <c r="P1081" s="111"/>
      <c r="Q1081" s="111"/>
      <c r="R1081" s="105"/>
      <c r="S1081" s="105"/>
      <c r="T1081" s="111"/>
      <c r="U1081" s="111"/>
      <c r="V1081" s="111"/>
      <c r="W1081" s="111"/>
      <c r="X1081" s="111"/>
      <c r="Y1081" s="111"/>
      <c r="Z1081" s="111"/>
      <c r="AA1081" s="111"/>
      <c r="AB1081" s="111"/>
      <c r="AC1081" s="111"/>
      <c r="AD1081" s="111"/>
      <c r="AE1081" s="111"/>
      <c r="AF1081" s="111"/>
      <c r="AG1081" s="111"/>
      <c r="AH1081" s="111"/>
      <c r="AI1081" s="111"/>
      <c r="AJ1081" s="111"/>
      <c r="AK1081" s="111"/>
      <c r="AL1081" s="111"/>
      <c r="AM1081" s="111"/>
      <c r="AN1081" s="111"/>
      <c r="AO1081" s="111"/>
      <c r="AP1081" s="111"/>
      <c r="AQ1081" s="111"/>
      <c r="AR1081" s="111"/>
      <c r="AS1081" s="111"/>
      <c r="AT1081" s="111"/>
      <c r="AU1081" s="111"/>
      <c r="AV1081" s="105"/>
      <c r="AW1081" s="105"/>
      <c r="AX1081" s="111"/>
      <c r="BS1081" s="98"/>
      <c r="BT1081" s="98"/>
    </row>
    <row r="1082" spans="1:72">
      <c r="A1082" s="102"/>
      <c r="B1082" s="102"/>
      <c r="C1082" s="103"/>
      <c r="D1082" s="103"/>
      <c r="E1082" s="102"/>
      <c r="F1082" s="102"/>
      <c r="G1082" s="102"/>
      <c r="H1082" s="102"/>
      <c r="I1082" s="102"/>
      <c r="J1082" s="103"/>
      <c r="K1082" s="111"/>
      <c r="L1082" s="111"/>
      <c r="M1082" s="111"/>
      <c r="N1082" s="105"/>
      <c r="O1082" s="111"/>
      <c r="P1082" s="111"/>
      <c r="Q1082" s="111"/>
      <c r="R1082" s="106"/>
      <c r="S1082" s="105"/>
      <c r="T1082" s="111"/>
      <c r="U1082" s="111"/>
      <c r="V1082" s="111"/>
      <c r="W1082" s="111"/>
      <c r="X1082" s="111"/>
      <c r="Y1082" s="111"/>
      <c r="Z1082" s="111"/>
      <c r="AA1082" s="111"/>
      <c r="AB1082" s="111"/>
      <c r="AC1082" s="111"/>
      <c r="AD1082" s="111"/>
      <c r="AE1082" s="111"/>
      <c r="AF1082" s="111"/>
      <c r="AG1082" s="111"/>
      <c r="AH1082" s="111"/>
      <c r="AI1082" s="111"/>
      <c r="AJ1082" s="111"/>
      <c r="AK1082" s="111"/>
      <c r="AL1082" s="111"/>
      <c r="AM1082" s="111"/>
      <c r="AN1082" s="111"/>
      <c r="AO1082" s="111"/>
      <c r="AP1082" s="111"/>
      <c r="AQ1082" s="111"/>
      <c r="AR1082" s="111"/>
      <c r="AS1082" s="111"/>
      <c r="AT1082" s="111"/>
      <c r="AU1082" s="111"/>
      <c r="AV1082" s="112"/>
      <c r="AW1082" s="105"/>
      <c r="AX1082" s="111"/>
      <c r="BS1082" s="98"/>
      <c r="BT1082" s="98"/>
    </row>
    <row r="1083" spans="1:72">
      <c r="A1083" s="102"/>
      <c r="B1083" s="102"/>
      <c r="C1083" s="103"/>
      <c r="D1083" s="103"/>
      <c r="E1083" s="102"/>
      <c r="F1083" s="102"/>
      <c r="G1083" s="102"/>
      <c r="H1083" s="102"/>
      <c r="I1083" s="102"/>
      <c r="J1083" s="103"/>
      <c r="K1083" s="111"/>
      <c r="L1083" s="111"/>
      <c r="M1083" s="111"/>
      <c r="N1083" s="111"/>
      <c r="O1083" s="111"/>
      <c r="P1083" s="111"/>
      <c r="Q1083" s="111"/>
      <c r="R1083" s="106"/>
      <c r="S1083" s="105"/>
      <c r="T1083" s="111"/>
      <c r="U1083" s="111"/>
      <c r="V1083" s="111"/>
      <c r="W1083" s="111"/>
      <c r="X1083" s="111"/>
      <c r="Y1083" s="111"/>
      <c r="Z1083" s="111"/>
      <c r="AA1083" s="111"/>
      <c r="AB1083" s="111"/>
      <c r="AC1083" s="111"/>
      <c r="AD1083" s="111"/>
      <c r="AE1083" s="111"/>
      <c r="AF1083" s="111"/>
      <c r="AG1083" s="111"/>
      <c r="AH1083" s="111"/>
      <c r="AI1083" s="111"/>
      <c r="AJ1083" s="111"/>
      <c r="AK1083" s="111"/>
      <c r="AL1083" s="111"/>
      <c r="AM1083" s="111"/>
      <c r="AN1083" s="111"/>
      <c r="AO1083" s="111"/>
      <c r="AP1083" s="111"/>
      <c r="AQ1083" s="111"/>
      <c r="AR1083" s="111"/>
      <c r="AS1083" s="111"/>
      <c r="AT1083" s="111"/>
      <c r="AU1083" s="111"/>
      <c r="AV1083" s="105"/>
      <c r="AW1083" s="105"/>
      <c r="AX1083" s="111"/>
      <c r="AY1083" s="98"/>
      <c r="AZ1083" s="98"/>
      <c r="BS1083" s="98"/>
      <c r="BT1083" s="98"/>
    </row>
    <row r="1084" spans="1:72">
      <c r="A1084" s="102"/>
      <c r="B1084" s="102"/>
      <c r="C1084" s="103"/>
      <c r="D1084" s="103"/>
      <c r="E1084" s="102"/>
      <c r="F1084" s="102"/>
      <c r="G1084" s="102"/>
      <c r="H1084" s="102"/>
      <c r="I1084" s="102"/>
      <c r="J1084" s="103"/>
      <c r="K1084" s="111"/>
      <c r="L1084" s="111"/>
      <c r="M1084" s="111"/>
      <c r="N1084" s="111"/>
      <c r="O1084" s="111"/>
      <c r="P1084" s="111"/>
      <c r="Q1084" s="111"/>
      <c r="R1084" s="106"/>
      <c r="S1084" s="106"/>
      <c r="T1084" s="111"/>
      <c r="U1084" s="111"/>
      <c r="V1084" s="111"/>
      <c r="W1084" s="111"/>
      <c r="X1084" s="111"/>
      <c r="Y1084" s="111"/>
      <c r="Z1084" s="111"/>
      <c r="AA1084" s="111"/>
      <c r="AB1084" s="111"/>
      <c r="AC1084" s="111"/>
      <c r="AD1084" s="111"/>
      <c r="AE1084" s="111"/>
      <c r="AF1084" s="111"/>
      <c r="AG1084" s="111"/>
      <c r="AH1084" s="111"/>
      <c r="AI1084" s="111"/>
      <c r="AJ1084" s="111"/>
      <c r="AK1084" s="111"/>
      <c r="AL1084" s="111"/>
      <c r="AM1084" s="111"/>
      <c r="AN1084" s="111"/>
      <c r="AO1084" s="111"/>
      <c r="AP1084" s="111"/>
      <c r="AQ1084" s="111"/>
      <c r="AR1084" s="111"/>
      <c r="AS1084" s="111"/>
      <c r="AT1084" s="111"/>
      <c r="AU1084" s="111"/>
      <c r="AV1084" s="112"/>
      <c r="AW1084" s="112"/>
      <c r="AX1084" s="111"/>
      <c r="AY1084" s="98"/>
      <c r="AZ1084" s="98"/>
      <c r="BS1084" s="98"/>
      <c r="BT1084" s="98"/>
    </row>
    <row r="1085" spans="1:72">
      <c r="A1085" s="102"/>
      <c r="B1085" s="102"/>
      <c r="C1085" s="103"/>
      <c r="D1085" s="103"/>
      <c r="E1085" s="102"/>
      <c r="F1085" s="102"/>
      <c r="G1085" s="102"/>
      <c r="H1085" s="102"/>
      <c r="I1085" s="102"/>
      <c r="J1085" s="103"/>
      <c r="K1085" s="111"/>
      <c r="L1085" s="111"/>
      <c r="M1085" s="111"/>
      <c r="N1085" s="111"/>
      <c r="O1085" s="111"/>
      <c r="P1085" s="111"/>
      <c r="Q1085" s="111"/>
      <c r="R1085" s="106"/>
      <c r="S1085" s="105"/>
      <c r="T1085" s="111"/>
      <c r="U1085" s="111"/>
      <c r="V1085" s="111"/>
      <c r="W1085" s="111"/>
      <c r="X1085" s="111"/>
      <c r="Y1085" s="111"/>
      <c r="Z1085" s="111"/>
      <c r="AA1085" s="111"/>
      <c r="AB1085" s="111"/>
      <c r="AC1085" s="111"/>
      <c r="AD1085" s="111"/>
      <c r="AE1085" s="111"/>
      <c r="AF1085" s="111"/>
      <c r="AG1085" s="111"/>
      <c r="AH1085" s="111"/>
      <c r="AI1085" s="111"/>
      <c r="AJ1085" s="111"/>
      <c r="AK1085" s="111"/>
      <c r="AL1085" s="111"/>
      <c r="AM1085" s="111"/>
      <c r="AN1085" s="111"/>
      <c r="AO1085" s="111"/>
      <c r="AP1085" s="111"/>
      <c r="AQ1085" s="111"/>
      <c r="AR1085" s="111"/>
      <c r="AS1085" s="111"/>
      <c r="AT1085" s="111"/>
      <c r="AU1085" s="111"/>
      <c r="AV1085" s="105"/>
      <c r="AW1085" s="105"/>
      <c r="AX1085" s="111"/>
      <c r="BS1085" s="98"/>
      <c r="BT1085" s="98"/>
    </row>
    <row r="1086" spans="1:72">
      <c r="A1086" s="102"/>
      <c r="B1086" s="102"/>
      <c r="C1086" s="103"/>
      <c r="D1086" s="103"/>
      <c r="E1086" s="102"/>
      <c r="F1086" s="102"/>
      <c r="G1086" s="102"/>
      <c r="H1086" s="102"/>
      <c r="I1086" s="102"/>
      <c r="J1086" s="103"/>
      <c r="K1086" s="111"/>
      <c r="L1086" s="111"/>
      <c r="M1086" s="111"/>
      <c r="N1086" s="111"/>
      <c r="O1086" s="111"/>
      <c r="P1086" s="111"/>
      <c r="Q1086" s="111"/>
      <c r="R1086" s="106"/>
      <c r="S1086" s="105"/>
      <c r="T1086" s="111"/>
      <c r="U1086" s="111"/>
      <c r="V1086" s="111"/>
      <c r="W1086" s="111"/>
      <c r="X1086" s="111"/>
      <c r="Y1086" s="111"/>
      <c r="Z1086" s="111"/>
      <c r="AA1086" s="111"/>
      <c r="AB1086" s="111"/>
      <c r="AC1086" s="111"/>
      <c r="AD1086" s="111"/>
      <c r="AE1086" s="111"/>
      <c r="AF1086" s="111"/>
      <c r="AG1086" s="111"/>
      <c r="AH1086" s="111"/>
      <c r="AI1086" s="111"/>
      <c r="AJ1086" s="111"/>
      <c r="AK1086" s="111"/>
      <c r="AL1086" s="111"/>
      <c r="AM1086" s="111"/>
      <c r="AN1086" s="111"/>
      <c r="AO1086" s="111"/>
      <c r="AP1086" s="105"/>
      <c r="AQ1086" s="111"/>
      <c r="AR1086" s="111"/>
      <c r="AS1086" s="111"/>
      <c r="AT1086" s="111"/>
      <c r="AU1086" s="111"/>
      <c r="AV1086" s="112"/>
      <c r="AW1086" s="105"/>
      <c r="AX1086" s="111"/>
    </row>
    <row r="1087" spans="1:72">
      <c r="A1087" s="102"/>
      <c r="B1087" s="102"/>
      <c r="C1087" s="103"/>
      <c r="D1087" s="103"/>
      <c r="E1087" s="102"/>
      <c r="F1087" s="102"/>
      <c r="G1087" s="102"/>
      <c r="H1087" s="102"/>
      <c r="I1087" s="102"/>
      <c r="J1087" s="103"/>
      <c r="K1087" s="111"/>
      <c r="L1087" s="111"/>
      <c r="M1087" s="111"/>
      <c r="N1087" s="105"/>
      <c r="O1087" s="105"/>
      <c r="P1087" s="105"/>
      <c r="Q1087" s="105"/>
      <c r="R1087" s="105"/>
      <c r="S1087" s="105"/>
      <c r="T1087" s="105"/>
      <c r="U1087" s="105"/>
      <c r="V1087" s="105"/>
      <c r="W1087" s="105"/>
      <c r="X1087" s="105"/>
      <c r="Y1087" s="105"/>
      <c r="Z1087" s="105"/>
      <c r="AA1087" s="105"/>
      <c r="AB1087" s="105"/>
      <c r="AC1087" s="105"/>
      <c r="AD1087" s="105"/>
      <c r="AE1087" s="105"/>
      <c r="AF1087" s="105"/>
      <c r="AG1087" s="105"/>
      <c r="AH1087" s="105"/>
      <c r="AI1087" s="105"/>
      <c r="AJ1087" s="105"/>
      <c r="AK1087" s="105"/>
      <c r="AL1087" s="111"/>
      <c r="AM1087" s="111"/>
      <c r="AN1087" s="111"/>
      <c r="AO1087" s="111"/>
      <c r="AP1087" s="111"/>
      <c r="AQ1087" s="111"/>
      <c r="AR1087" s="111"/>
      <c r="AS1087" s="111"/>
      <c r="AT1087" s="111"/>
      <c r="AU1087" s="111"/>
      <c r="AV1087" s="105"/>
      <c r="AW1087" s="105"/>
      <c r="AX1087" s="111"/>
      <c r="BS1087" s="98"/>
      <c r="BT1087" s="98"/>
    </row>
    <row r="1088" spans="1:72">
      <c r="A1088" s="102"/>
      <c r="B1088" s="102"/>
      <c r="C1088" s="103"/>
      <c r="D1088" s="103"/>
      <c r="E1088" s="102"/>
      <c r="F1088" s="102"/>
      <c r="G1088" s="102"/>
      <c r="H1088" s="102"/>
      <c r="I1088" s="102"/>
      <c r="J1088" s="103"/>
      <c r="K1088" s="111"/>
      <c r="L1088" s="111"/>
      <c r="M1088" s="111"/>
      <c r="N1088" s="105"/>
      <c r="O1088" s="111"/>
      <c r="P1088" s="111"/>
      <c r="Q1088" s="111"/>
      <c r="R1088" s="106"/>
      <c r="S1088" s="105"/>
      <c r="T1088" s="111"/>
      <c r="U1088" s="111"/>
      <c r="V1088" s="111"/>
      <c r="W1088" s="111"/>
      <c r="X1088" s="111"/>
      <c r="Y1088" s="111"/>
      <c r="Z1088" s="111"/>
      <c r="AA1088" s="111"/>
      <c r="AB1088" s="111"/>
      <c r="AC1088" s="111"/>
      <c r="AD1088" s="111"/>
      <c r="AE1088" s="111"/>
      <c r="AF1088" s="111"/>
      <c r="AG1088" s="111"/>
      <c r="AH1088" s="111"/>
      <c r="AI1088" s="111"/>
      <c r="AJ1088" s="111"/>
      <c r="AK1088" s="111"/>
      <c r="AL1088" s="111"/>
      <c r="AM1088" s="111"/>
      <c r="AN1088" s="111"/>
      <c r="AO1088" s="111"/>
      <c r="AP1088" s="111"/>
      <c r="AQ1088" s="111"/>
      <c r="AR1088" s="111"/>
      <c r="AS1088" s="111"/>
      <c r="AT1088" s="111"/>
      <c r="AU1088" s="111"/>
      <c r="AV1088" s="105"/>
      <c r="AW1088" s="105"/>
      <c r="AX1088" s="111"/>
      <c r="AY1088" s="98"/>
      <c r="AZ1088" s="98"/>
      <c r="BS1088" s="98"/>
      <c r="BT1088" s="98"/>
    </row>
    <row r="1089" spans="1:72">
      <c r="A1089" s="102"/>
      <c r="B1089" s="102"/>
      <c r="C1089" s="103"/>
      <c r="D1089" s="103"/>
      <c r="E1089" s="102"/>
      <c r="F1089" s="102"/>
      <c r="G1089" s="102"/>
      <c r="H1089" s="102"/>
      <c r="I1089" s="102"/>
      <c r="J1089" s="103"/>
      <c r="K1089" s="111"/>
      <c r="L1089" s="111"/>
      <c r="M1089" s="111"/>
      <c r="N1089" s="111"/>
      <c r="O1089" s="111"/>
      <c r="P1089" s="111"/>
      <c r="Q1089" s="111"/>
      <c r="R1089" s="105"/>
      <c r="S1089" s="105"/>
      <c r="T1089" s="111"/>
      <c r="U1089" s="111"/>
      <c r="V1089" s="111"/>
      <c r="W1089" s="111"/>
      <c r="X1089" s="111"/>
      <c r="Y1089" s="111"/>
      <c r="Z1089" s="111"/>
      <c r="AA1089" s="111"/>
      <c r="AB1089" s="111"/>
      <c r="AC1089" s="111"/>
      <c r="AD1089" s="111"/>
      <c r="AE1089" s="111"/>
      <c r="AF1089" s="111"/>
      <c r="AG1089" s="111"/>
      <c r="AH1089" s="111"/>
      <c r="AI1089" s="111"/>
      <c r="AJ1089" s="111"/>
      <c r="AK1089" s="111"/>
      <c r="AL1089" s="111"/>
      <c r="AM1089" s="111"/>
      <c r="AN1089" s="111"/>
      <c r="AO1089" s="111"/>
      <c r="AP1089" s="111"/>
      <c r="AQ1089" s="111"/>
      <c r="AR1089" s="111"/>
      <c r="AS1089" s="111"/>
      <c r="AT1089" s="111"/>
      <c r="AU1089" s="111"/>
      <c r="AV1089" s="105"/>
      <c r="AW1089" s="105"/>
      <c r="AX1089" s="111"/>
      <c r="BS1089" s="98"/>
      <c r="BT1089" s="98"/>
    </row>
    <row r="1090" spans="1:72">
      <c r="A1090" s="102"/>
      <c r="B1090" s="102"/>
      <c r="C1090" s="103"/>
      <c r="D1090" s="103"/>
      <c r="E1090" s="102"/>
      <c r="F1090" s="102"/>
      <c r="G1090" s="102"/>
      <c r="H1090" s="102"/>
      <c r="I1090" s="102"/>
      <c r="J1090" s="103"/>
      <c r="K1090" s="111"/>
      <c r="L1090" s="111"/>
      <c r="M1090" s="111"/>
      <c r="N1090" s="105"/>
      <c r="O1090" s="105"/>
      <c r="P1090" s="105"/>
      <c r="Q1090" s="105"/>
      <c r="R1090" s="105"/>
      <c r="S1090" s="105"/>
      <c r="T1090" s="105"/>
      <c r="U1090" s="105"/>
      <c r="V1090" s="105"/>
      <c r="W1090" s="105"/>
      <c r="X1090" s="105"/>
      <c r="Y1090" s="105"/>
      <c r="Z1090" s="105"/>
      <c r="AA1090" s="105"/>
      <c r="AB1090" s="105"/>
      <c r="AC1090" s="105"/>
      <c r="AD1090" s="105"/>
      <c r="AE1090" s="105"/>
      <c r="AF1090" s="105"/>
      <c r="AG1090" s="105"/>
      <c r="AH1090" s="105"/>
      <c r="AI1090" s="105"/>
      <c r="AJ1090" s="105"/>
      <c r="AK1090" s="105"/>
      <c r="AL1090" s="111"/>
      <c r="AM1090" s="111"/>
      <c r="AN1090" s="111"/>
      <c r="AO1090" s="111"/>
      <c r="AP1090" s="111"/>
      <c r="AQ1090" s="111"/>
      <c r="AR1090" s="111"/>
      <c r="AS1090" s="111"/>
      <c r="AT1090" s="111"/>
      <c r="AU1090" s="111"/>
      <c r="AV1090" s="112"/>
      <c r="AW1090" s="105"/>
      <c r="AX1090" s="111"/>
      <c r="AY1090" s="98"/>
      <c r="AZ1090" s="98"/>
    </row>
    <row r="1091" spans="1:72">
      <c r="A1091" s="102"/>
      <c r="B1091" s="102"/>
      <c r="C1091" s="103"/>
      <c r="D1091" s="103"/>
      <c r="E1091" s="102"/>
      <c r="F1091" s="102"/>
      <c r="G1091" s="102"/>
      <c r="H1091" s="102"/>
      <c r="I1091" s="102"/>
      <c r="J1091" s="103"/>
      <c r="K1091" s="111"/>
      <c r="L1091" s="111"/>
      <c r="M1091" s="111"/>
      <c r="N1091" s="111"/>
      <c r="O1091" s="111"/>
      <c r="P1091" s="111"/>
      <c r="Q1091" s="111"/>
      <c r="R1091" s="105"/>
      <c r="S1091" s="105"/>
      <c r="T1091" s="111"/>
      <c r="U1091" s="111"/>
      <c r="V1091" s="111"/>
      <c r="W1091" s="111"/>
      <c r="X1091" s="111"/>
      <c r="Y1091" s="111"/>
      <c r="Z1091" s="111"/>
      <c r="AA1091" s="111"/>
      <c r="AB1091" s="111"/>
      <c r="AC1091" s="111"/>
      <c r="AD1091" s="111"/>
      <c r="AE1091" s="111"/>
      <c r="AF1091" s="111"/>
      <c r="AG1091" s="111"/>
      <c r="AH1091" s="111"/>
      <c r="AI1091" s="111"/>
      <c r="AJ1091" s="111"/>
      <c r="AK1091" s="111"/>
      <c r="AL1091" s="111"/>
      <c r="AM1091" s="111"/>
      <c r="AN1091" s="111"/>
      <c r="AO1091" s="111"/>
      <c r="AP1091" s="111"/>
      <c r="AQ1091" s="111"/>
      <c r="AR1091" s="111"/>
      <c r="AS1091" s="111"/>
      <c r="AT1091" s="111"/>
      <c r="AU1091" s="111"/>
      <c r="AV1091" s="112"/>
      <c r="AW1091" s="105"/>
      <c r="AX1091" s="111"/>
      <c r="BA1091" s="98"/>
      <c r="BB1091" s="98"/>
      <c r="BC1091" s="98"/>
      <c r="BD1091" s="98"/>
      <c r="BE1091" s="98"/>
      <c r="BF1091" s="98"/>
      <c r="BG1091" s="98"/>
      <c r="BI1091" s="98"/>
      <c r="BJ1091" s="98"/>
      <c r="BK1091" s="98"/>
      <c r="BL1091" s="98"/>
      <c r="BM1091" s="98"/>
      <c r="BN1091" s="98"/>
      <c r="BO1091" s="98"/>
      <c r="BS1091" s="98"/>
      <c r="BT1091" s="98"/>
    </row>
    <row r="1092" spans="1:72">
      <c r="A1092" s="102"/>
      <c r="B1092" s="102"/>
      <c r="C1092" s="103"/>
      <c r="D1092" s="103"/>
      <c r="E1092" s="102"/>
      <c r="F1092" s="102"/>
      <c r="G1092" s="102"/>
      <c r="H1092" s="102"/>
      <c r="I1092" s="102"/>
      <c r="J1092" s="103"/>
      <c r="K1092" s="111"/>
      <c r="L1092" s="111"/>
      <c r="M1092" s="111"/>
      <c r="N1092" s="111"/>
      <c r="O1092" s="111"/>
      <c r="P1092" s="111"/>
      <c r="Q1092" s="111"/>
      <c r="R1092" s="106"/>
      <c r="S1092" s="105"/>
      <c r="T1092" s="111"/>
      <c r="U1092" s="111"/>
      <c r="V1092" s="111"/>
      <c r="W1092" s="111"/>
      <c r="X1092" s="111"/>
      <c r="Y1092" s="111"/>
      <c r="Z1092" s="111"/>
      <c r="AA1092" s="111"/>
      <c r="AB1092" s="111"/>
      <c r="AC1092" s="111"/>
      <c r="AD1092" s="111"/>
      <c r="AE1092" s="111"/>
      <c r="AF1092" s="111"/>
      <c r="AG1092" s="111"/>
      <c r="AH1092" s="111"/>
      <c r="AI1092" s="111"/>
      <c r="AJ1092" s="111"/>
      <c r="AK1092" s="111"/>
      <c r="AL1092" s="111"/>
      <c r="AM1092" s="111"/>
      <c r="AN1092" s="111"/>
      <c r="AO1092" s="111"/>
      <c r="AP1092" s="111"/>
      <c r="AQ1092" s="111"/>
      <c r="AR1092" s="111"/>
      <c r="AS1092" s="111"/>
      <c r="AT1092" s="111"/>
      <c r="AU1092" s="111"/>
      <c r="AV1092" s="105"/>
      <c r="AW1092" s="105"/>
      <c r="AX1092" s="111"/>
      <c r="BS1092" s="98"/>
      <c r="BT1092" s="98"/>
    </row>
    <row r="1093" spans="1:72">
      <c r="A1093" s="102"/>
      <c r="B1093" s="102"/>
      <c r="C1093" s="103"/>
      <c r="D1093" s="103"/>
      <c r="E1093" s="102"/>
      <c r="F1093" s="102"/>
      <c r="G1093" s="102"/>
      <c r="H1093" s="102"/>
      <c r="I1093" s="102"/>
      <c r="J1093" s="103"/>
      <c r="K1093" s="111"/>
      <c r="L1093" s="111"/>
      <c r="M1093" s="111"/>
      <c r="N1093" s="105"/>
      <c r="O1093" s="111"/>
      <c r="P1093" s="111"/>
      <c r="Q1093" s="111"/>
      <c r="R1093" s="106"/>
      <c r="S1093" s="105"/>
      <c r="T1093" s="111"/>
      <c r="U1093" s="111"/>
      <c r="V1093" s="111"/>
      <c r="W1093" s="111"/>
      <c r="X1093" s="111"/>
      <c r="Y1093" s="111"/>
      <c r="Z1093" s="111"/>
      <c r="AA1093" s="111"/>
      <c r="AB1093" s="111"/>
      <c r="AC1093" s="111"/>
      <c r="AD1093" s="111"/>
      <c r="AE1093" s="111"/>
      <c r="AF1093" s="111"/>
      <c r="AG1093" s="111"/>
      <c r="AH1093" s="111"/>
      <c r="AI1093" s="111"/>
      <c r="AJ1093" s="111"/>
      <c r="AK1093" s="111"/>
      <c r="AL1093" s="111"/>
      <c r="AM1093" s="111"/>
      <c r="AN1093" s="111"/>
      <c r="AO1093" s="111"/>
      <c r="AP1093" s="111"/>
      <c r="AQ1093" s="111"/>
      <c r="AR1093" s="111"/>
      <c r="AS1093" s="111"/>
      <c r="AT1093" s="111"/>
      <c r="AU1093" s="111"/>
      <c r="AV1093" s="112"/>
      <c r="AW1093" s="105"/>
      <c r="AX1093" s="111"/>
      <c r="BS1093" s="98"/>
      <c r="BT1093" s="98"/>
    </row>
    <row r="1094" spans="1:72">
      <c r="A1094" s="102"/>
      <c r="B1094" s="102"/>
      <c r="C1094" s="103"/>
      <c r="D1094" s="103"/>
      <c r="E1094" s="102"/>
      <c r="F1094" s="102"/>
      <c r="G1094" s="102"/>
      <c r="H1094" s="102"/>
      <c r="I1094" s="102"/>
      <c r="J1094" s="103"/>
      <c r="K1094" s="111"/>
      <c r="L1094" s="111"/>
      <c r="M1094" s="111"/>
      <c r="N1094" s="105"/>
      <c r="O1094" s="105"/>
      <c r="P1094" s="105"/>
      <c r="Q1094" s="111"/>
      <c r="R1094" s="105"/>
      <c r="S1094" s="105"/>
      <c r="T1094" s="111"/>
      <c r="U1094" s="111"/>
      <c r="V1094" s="111"/>
      <c r="W1094" s="111"/>
      <c r="X1094" s="111"/>
      <c r="Y1094" s="111"/>
      <c r="Z1094" s="111"/>
      <c r="AA1094" s="111"/>
      <c r="AB1094" s="111"/>
      <c r="AC1094" s="111"/>
      <c r="AD1094" s="111"/>
      <c r="AE1094" s="111"/>
      <c r="AF1094" s="111"/>
      <c r="AG1094" s="111"/>
      <c r="AH1094" s="111"/>
      <c r="AI1094" s="111"/>
      <c r="AJ1094" s="111"/>
      <c r="AK1094" s="111"/>
      <c r="AL1094" s="111"/>
      <c r="AM1094" s="111"/>
      <c r="AN1094" s="111"/>
      <c r="AO1094" s="111"/>
      <c r="AP1094" s="111"/>
      <c r="AQ1094" s="111"/>
      <c r="AR1094" s="111"/>
      <c r="AS1094" s="111"/>
      <c r="AT1094" s="111"/>
      <c r="AU1094" s="111"/>
      <c r="AV1094" s="105"/>
      <c r="AW1094" s="105"/>
      <c r="AX1094" s="111"/>
      <c r="AY1094" s="98"/>
      <c r="AZ1094" s="98"/>
      <c r="BS1094" s="98"/>
      <c r="BT1094" s="98"/>
    </row>
    <row r="1095" spans="1:72">
      <c r="A1095" s="102"/>
      <c r="B1095" s="102"/>
      <c r="C1095" s="103"/>
      <c r="D1095" s="103"/>
      <c r="E1095" s="102"/>
      <c r="F1095" s="102"/>
      <c r="G1095" s="102"/>
      <c r="H1095" s="102"/>
      <c r="I1095" s="102"/>
      <c r="J1095" s="103"/>
      <c r="K1095" s="111"/>
      <c r="L1095" s="111"/>
      <c r="M1095" s="111"/>
      <c r="N1095" s="111"/>
      <c r="O1095" s="111"/>
      <c r="P1095" s="111"/>
      <c r="Q1095" s="111"/>
      <c r="R1095" s="105"/>
      <c r="S1095" s="105"/>
      <c r="T1095" s="111"/>
      <c r="U1095" s="111"/>
      <c r="V1095" s="111"/>
      <c r="W1095" s="111"/>
      <c r="X1095" s="111"/>
      <c r="Y1095" s="111"/>
      <c r="Z1095" s="111"/>
      <c r="AA1095" s="111"/>
      <c r="AB1095" s="111"/>
      <c r="AC1095" s="111"/>
      <c r="AD1095" s="111"/>
      <c r="AE1095" s="111"/>
      <c r="AF1095" s="111"/>
      <c r="AG1095" s="111"/>
      <c r="AH1095" s="111"/>
      <c r="AI1095" s="111"/>
      <c r="AJ1095" s="111"/>
      <c r="AK1095" s="111"/>
      <c r="AL1095" s="111"/>
      <c r="AM1095" s="111"/>
      <c r="AN1095" s="111"/>
      <c r="AO1095" s="111"/>
      <c r="AP1095" s="111"/>
      <c r="AQ1095" s="111"/>
      <c r="AR1095" s="111"/>
      <c r="AS1095" s="111"/>
      <c r="AT1095" s="111"/>
      <c r="AU1095" s="111"/>
      <c r="AV1095" s="105"/>
      <c r="AW1095" s="105"/>
      <c r="AX1095" s="111"/>
      <c r="AZ1095" s="98"/>
      <c r="BS1095" s="98"/>
      <c r="BT1095" s="98"/>
    </row>
    <row r="1096" spans="1:72">
      <c r="A1096" s="102"/>
      <c r="B1096" s="102"/>
      <c r="C1096" s="103"/>
      <c r="D1096" s="103"/>
      <c r="E1096" s="102"/>
      <c r="F1096" s="102"/>
      <c r="G1096" s="102"/>
      <c r="H1096" s="102"/>
      <c r="I1096" s="102"/>
      <c r="J1096" s="103"/>
      <c r="K1096" s="111"/>
      <c r="L1096" s="111"/>
      <c r="M1096" s="111"/>
      <c r="N1096" s="105"/>
      <c r="O1096" s="105"/>
      <c r="P1096" s="105"/>
      <c r="Q1096" s="111"/>
      <c r="R1096" s="106"/>
      <c r="S1096" s="105"/>
      <c r="T1096" s="111"/>
      <c r="U1096" s="111"/>
      <c r="V1096" s="111"/>
      <c r="W1096" s="105"/>
      <c r="X1096" s="111"/>
      <c r="Y1096" s="111"/>
      <c r="Z1096" s="111"/>
      <c r="AA1096" s="111"/>
      <c r="AB1096" s="111"/>
      <c r="AC1096" s="111"/>
      <c r="AD1096" s="105"/>
      <c r="AE1096" s="111"/>
      <c r="AF1096" s="111"/>
      <c r="AG1096" s="111"/>
      <c r="AH1096" s="111"/>
      <c r="AI1096" s="111"/>
      <c r="AJ1096" s="111"/>
      <c r="AK1096" s="111"/>
      <c r="AL1096" s="111"/>
      <c r="AM1096" s="111"/>
      <c r="AN1096" s="111"/>
      <c r="AO1096" s="111"/>
      <c r="AP1096" s="111"/>
      <c r="AQ1096" s="111"/>
      <c r="AR1096" s="111"/>
      <c r="AS1096" s="111"/>
      <c r="AT1096" s="111"/>
      <c r="AU1096" s="111"/>
      <c r="AV1096" s="112"/>
      <c r="AW1096" s="105"/>
      <c r="AX1096" s="111"/>
      <c r="BS1096" s="98"/>
      <c r="BT1096" s="98"/>
    </row>
    <row r="1097" spans="1:72">
      <c r="A1097" s="102"/>
      <c r="B1097" s="102"/>
      <c r="C1097" s="103"/>
      <c r="D1097" s="103"/>
      <c r="E1097" s="102"/>
      <c r="F1097" s="102"/>
      <c r="G1097" s="102"/>
      <c r="H1097" s="102"/>
      <c r="I1097" s="102"/>
      <c r="J1097" s="103"/>
      <c r="K1097" s="111"/>
      <c r="L1097" s="111"/>
      <c r="M1097" s="111"/>
      <c r="N1097" s="105"/>
      <c r="O1097" s="105"/>
      <c r="P1097" s="105"/>
      <c r="Q1097" s="111"/>
      <c r="R1097" s="106"/>
      <c r="S1097" s="105"/>
      <c r="T1097" s="111"/>
      <c r="U1097" s="111"/>
      <c r="V1097" s="111"/>
      <c r="W1097" s="111"/>
      <c r="X1097" s="111"/>
      <c r="Y1097" s="111"/>
      <c r="Z1097" s="111"/>
      <c r="AA1097" s="111"/>
      <c r="AB1097" s="111"/>
      <c r="AC1097" s="111"/>
      <c r="AD1097" s="111"/>
      <c r="AE1097" s="111"/>
      <c r="AF1097" s="111"/>
      <c r="AG1097" s="111"/>
      <c r="AH1097" s="111"/>
      <c r="AI1097" s="111"/>
      <c r="AJ1097" s="111"/>
      <c r="AK1097" s="111"/>
      <c r="AL1097" s="111"/>
      <c r="AM1097" s="111"/>
      <c r="AN1097" s="111"/>
      <c r="AO1097" s="111"/>
      <c r="AP1097" s="111"/>
      <c r="AQ1097" s="111"/>
      <c r="AR1097" s="111"/>
      <c r="AS1097" s="111"/>
      <c r="AT1097" s="111"/>
      <c r="AU1097" s="111"/>
      <c r="AV1097" s="105"/>
      <c r="AW1097" s="105"/>
      <c r="AX1097" s="111"/>
      <c r="AY1097" s="98"/>
      <c r="AZ1097" s="98"/>
    </row>
    <row r="1098" spans="1:72">
      <c r="A1098" s="102"/>
      <c r="B1098" s="102"/>
      <c r="C1098" s="103"/>
      <c r="D1098" s="103"/>
      <c r="E1098" s="102"/>
      <c r="F1098" s="102"/>
      <c r="G1098" s="102"/>
      <c r="H1098" s="102"/>
      <c r="I1098" s="102"/>
      <c r="J1098" s="103"/>
      <c r="K1098" s="111"/>
      <c r="L1098" s="111"/>
      <c r="M1098" s="111"/>
      <c r="N1098" s="111"/>
      <c r="O1098" s="111"/>
      <c r="P1098" s="111"/>
      <c r="Q1098" s="111"/>
      <c r="R1098" s="106"/>
      <c r="S1098" s="105"/>
      <c r="T1098" s="111"/>
      <c r="U1098" s="111"/>
      <c r="V1098" s="111"/>
      <c r="W1098" s="111"/>
      <c r="X1098" s="111"/>
      <c r="Y1098" s="111"/>
      <c r="Z1098" s="111"/>
      <c r="AA1098" s="111"/>
      <c r="AB1098" s="111"/>
      <c r="AC1098" s="111"/>
      <c r="AD1098" s="111"/>
      <c r="AE1098" s="111"/>
      <c r="AF1098" s="111"/>
      <c r="AG1098" s="111"/>
      <c r="AH1098" s="111"/>
      <c r="AI1098" s="111"/>
      <c r="AJ1098" s="111"/>
      <c r="AK1098" s="111"/>
      <c r="AL1098" s="111"/>
      <c r="AM1098" s="111"/>
      <c r="AN1098" s="111"/>
      <c r="AO1098" s="111"/>
      <c r="AP1098" s="111"/>
      <c r="AQ1098" s="111"/>
      <c r="AR1098" s="111"/>
      <c r="AS1098" s="111"/>
      <c r="AT1098" s="111"/>
      <c r="AU1098" s="111"/>
      <c r="AV1098" s="105"/>
      <c r="AW1098" s="105"/>
      <c r="AX1098" s="111"/>
      <c r="BS1098" s="98"/>
      <c r="BT1098" s="98"/>
    </row>
    <row r="1099" spans="1:72">
      <c r="A1099" s="102"/>
      <c r="B1099" s="102"/>
      <c r="C1099" s="103"/>
      <c r="D1099" s="103"/>
      <c r="E1099" s="102"/>
      <c r="F1099" s="102"/>
      <c r="G1099" s="102"/>
      <c r="H1099" s="102"/>
      <c r="I1099" s="102"/>
      <c r="J1099" s="103"/>
      <c r="K1099" s="111"/>
      <c r="L1099" s="111"/>
      <c r="M1099" s="111"/>
      <c r="N1099" s="111"/>
      <c r="O1099" s="111"/>
      <c r="P1099" s="111"/>
      <c r="Q1099" s="111"/>
      <c r="R1099" s="105"/>
      <c r="S1099" s="105"/>
      <c r="T1099" s="111"/>
      <c r="U1099" s="111"/>
      <c r="V1099" s="111"/>
      <c r="W1099" s="111"/>
      <c r="X1099" s="111"/>
      <c r="Y1099" s="111"/>
      <c r="Z1099" s="111"/>
      <c r="AA1099" s="111"/>
      <c r="AB1099" s="111"/>
      <c r="AC1099" s="111"/>
      <c r="AD1099" s="105"/>
      <c r="AE1099" s="111"/>
      <c r="AF1099" s="111"/>
      <c r="AG1099" s="111"/>
      <c r="AH1099" s="111"/>
      <c r="AI1099" s="111"/>
      <c r="AJ1099" s="111"/>
      <c r="AK1099" s="111"/>
      <c r="AL1099" s="111"/>
      <c r="AM1099" s="111"/>
      <c r="AN1099" s="111"/>
      <c r="AO1099" s="111"/>
      <c r="AP1099" s="111"/>
      <c r="AQ1099" s="111"/>
      <c r="AR1099" s="111"/>
      <c r="AS1099" s="111"/>
      <c r="AT1099" s="111"/>
      <c r="AU1099" s="111"/>
      <c r="AV1099" s="105"/>
      <c r="AW1099" s="105"/>
      <c r="AX1099" s="111"/>
      <c r="BS1099" s="98"/>
      <c r="BT1099" s="98"/>
    </row>
    <row r="1100" spans="1:72">
      <c r="A1100" s="102"/>
      <c r="B1100" s="102"/>
      <c r="C1100" s="103"/>
      <c r="D1100" s="103"/>
      <c r="E1100" s="102"/>
      <c r="F1100" s="102"/>
      <c r="G1100" s="102"/>
      <c r="H1100" s="102"/>
      <c r="I1100" s="102"/>
      <c r="J1100" s="103"/>
      <c r="K1100" s="111"/>
      <c r="L1100" s="111"/>
      <c r="M1100" s="111"/>
      <c r="N1100" s="105"/>
      <c r="O1100" s="111"/>
      <c r="P1100" s="111"/>
      <c r="Q1100" s="111"/>
      <c r="R1100" s="106"/>
      <c r="S1100" s="105"/>
      <c r="T1100" s="111"/>
      <c r="U1100" s="111"/>
      <c r="V1100" s="111"/>
      <c r="W1100" s="111"/>
      <c r="X1100" s="111"/>
      <c r="Y1100" s="111"/>
      <c r="Z1100" s="111"/>
      <c r="AA1100" s="111"/>
      <c r="AB1100" s="111"/>
      <c r="AC1100" s="111"/>
      <c r="AD1100" s="111"/>
      <c r="AE1100" s="111"/>
      <c r="AF1100" s="111"/>
      <c r="AG1100" s="111"/>
      <c r="AH1100" s="111"/>
      <c r="AI1100" s="111"/>
      <c r="AJ1100" s="111"/>
      <c r="AK1100" s="111"/>
      <c r="AL1100" s="111"/>
      <c r="AM1100" s="111"/>
      <c r="AN1100" s="111"/>
      <c r="AO1100" s="111"/>
      <c r="AP1100" s="111"/>
      <c r="AQ1100" s="111"/>
      <c r="AR1100" s="111"/>
      <c r="AS1100" s="111"/>
      <c r="AT1100" s="111"/>
      <c r="AU1100" s="111"/>
      <c r="AV1100" s="112"/>
      <c r="AW1100" s="105"/>
      <c r="AX1100" s="111"/>
    </row>
    <row r="1101" spans="1:72">
      <c r="A1101" s="102"/>
      <c r="B1101" s="102"/>
      <c r="C1101" s="103"/>
      <c r="D1101" s="103"/>
      <c r="E1101" s="102"/>
      <c r="F1101" s="102"/>
      <c r="G1101" s="102"/>
      <c r="H1101" s="102"/>
      <c r="I1101" s="102"/>
      <c r="J1101" s="103"/>
      <c r="K1101" s="111"/>
      <c r="L1101" s="111"/>
      <c r="M1101" s="111"/>
      <c r="N1101" s="105"/>
      <c r="O1101" s="111"/>
      <c r="P1101" s="111"/>
      <c r="Q1101" s="111"/>
      <c r="R1101" s="105"/>
      <c r="S1101" s="105"/>
      <c r="T1101" s="111"/>
      <c r="U1101" s="111"/>
      <c r="V1101" s="111"/>
      <c r="W1101" s="111"/>
      <c r="X1101" s="111"/>
      <c r="Y1101" s="111"/>
      <c r="Z1101" s="111"/>
      <c r="AA1101" s="111"/>
      <c r="AB1101" s="111"/>
      <c r="AC1101" s="111"/>
      <c r="AD1101" s="111"/>
      <c r="AE1101" s="111"/>
      <c r="AF1101" s="111"/>
      <c r="AG1101" s="111"/>
      <c r="AH1101" s="111"/>
      <c r="AI1101" s="111"/>
      <c r="AJ1101" s="111"/>
      <c r="AK1101" s="111"/>
      <c r="AL1101" s="111"/>
      <c r="AM1101" s="111"/>
      <c r="AN1101" s="111"/>
      <c r="AO1101" s="111"/>
      <c r="AP1101" s="111"/>
      <c r="AQ1101" s="111"/>
      <c r="AR1101" s="111"/>
      <c r="AS1101" s="111"/>
      <c r="AT1101" s="111"/>
      <c r="AU1101" s="111"/>
      <c r="AV1101" s="105"/>
      <c r="AW1101" s="105"/>
      <c r="AX1101" s="111"/>
      <c r="BA1101" s="98"/>
      <c r="BB1101" s="98"/>
      <c r="BF1101" s="98"/>
      <c r="BG1101" s="98"/>
      <c r="BH1101" s="98"/>
      <c r="BI1101" s="98"/>
      <c r="BJ1101" s="98"/>
      <c r="BK1101" s="98"/>
      <c r="BL1101" s="98"/>
      <c r="BM1101" s="98"/>
      <c r="BN1101" s="98"/>
      <c r="BO1101" s="98"/>
      <c r="BS1101" s="98"/>
      <c r="BT1101" s="98"/>
    </row>
    <row r="1102" spans="1:72">
      <c r="A1102" s="102"/>
      <c r="B1102" s="102"/>
      <c r="C1102" s="103"/>
      <c r="D1102" s="103"/>
      <c r="E1102" s="102"/>
      <c r="F1102" s="102"/>
      <c r="G1102" s="102"/>
      <c r="H1102" s="102"/>
      <c r="I1102" s="102"/>
      <c r="J1102" s="103"/>
      <c r="K1102" s="111"/>
      <c r="L1102" s="111"/>
      <c r="M1102" s="111"/>
      <c r="N1102" s="105"/>
      <c r="O1102" s="105"/>
      <c r="P1102" s="105"/>
      <c r="Q1102" s="111"/>
      <c r="R1102" s="106"/>
      <c r="S1102" s="105"/>
      <c r="T1102" s="111"/>
      <c r="U1102" s="111"/>
      <c r="V1102" s="111"/>
      <c r="W1102" s="105"/>
      <c r="X1102" s="111"/>
      <c r="Y1102" s="111"/>
      <c r="Z1102" s="111"/>
      <c r="AA1102" s="111"/>
      <c r="AB1102" s="111"/>
      <c r="AC1102" s="111"/>
      <c r="AD1102" s="105"/>
      <c r="AE1102" s="111"/>
      <c r="AF1102" s="111"/>
      <c r="AG1102" s="111"/>
      <c r="AH1102" s="111"/>
      <c r="AI1102" s="111"/>
      <c r="AJ1102" s="111"/>
      <c r="AK1102" s="111"/>
      <c r="AL1102" s="111"/>
      <c r="AM1102" s="111"/>
      <c r="AN1102" s="111"/>
      <c r="AO1102" s="111"/>
      <c r="AP1102" s="111"/>
      <c r="AQ1102" s="111"/>
      <c r="AR1102" s="111"/>
      <c r="AS1102" s="111"/>
      <c r="AT1102" s="111"/>
      <c r="AU1102" s="111"/>
      <c r="AV1102" s="112"/>
      <c r="AW1102" s="105"/>
      <c r="AX1102" s="111"/>
      <c r="AY1102" s="98"/>
      <c r="AZ1102" s="98"/>
      <c r="BS1102" s="98"/>
      <c r="BT1102" s="98"/>
    </row>
    <row r="1103" spans="1:72">
      <c r="A1103" s="102"/>
      <c r="B1103" s="102"/>
      <c r="C1103" s="103"/>
      <c r="D1103" s="103"/>
      <c r="E1103" s="102"/>
      <c r="F1103" s="102"/>
      <c r="G1103" s="102"/>
      <c r="H1103" s="102"/>
      <c r="I1103" s="102"/>
      <c r="J1103" s="103"/>
      <c r="K1103" s="111"/>
      <c r="L1103" s="111"/>
      <c r="M1103" s="111"/>
      <c r="N1103" s="105"/>
      <c r="O1103" s="111"/>
      <c r="P1103" s="111"/>
      <c r="Q1103" s="111"/>
      <c r="R1103" s="106"/>
      <c r="S1103" s="105"/>
      <c r="T1103" s="111"/>
      <c r="U1103" s="111"/>
      <c r="V1103" s="111"/>
      <c r="W1103" s="111"/>
      <c r="X1103" s="111"/>
      <c r="Y1103" s="111"/>
      <c r="Z1103" s="111"/>
      <c r="AA1103" s="111"/>
      <c r="AB1103" s="111"/>
      <c r="AC1103" s="111"/>
      <c r="AD1103" s="111"/>
      <c r="AE1103" s="111"/>
      <c r="AF1103" s="111"/>
      <c r="AG1103" s="111"/>
      <c r="AH1103" s="111"/>
      <c r="AI1103" s="111"/>
      <c r="AJ1103" s="111"/>
      <c r="AK1103" s="111"/>
      <c r="AL1103" s="111"/>
      <c r="AM1103" s="111"/>
      <c r="AN1103" s="111"/>
      <c r="AO1103" s="111"/>
      <c r="AP1103" s="111"/>
      <c r="AQ1103" s="111"/>
      <c r="AR1103" s="111"/>
      <c r="AS1103" s="111"/>
      <c r="AT1103" s="111"/>
      <c r="AU1103" s="111"/>
      <c r="AV1103" s="105"/>
      <c r="AW1103" s="105"/>
      <c r="AX1103" s="111"/>
      <c r="AY1103" s="98"/>
      <c r="AZ1103" s="98"/>
      <c r="BS1103" s="98"/>
      <c r="BT1103" s="98"/>
    </row>
    <row r="1104" spans="1:72">
      <c r="A1104" s="102"/>
      <c r="B1104" s="102"/>
      <c r="C1104" s="103"/>
      <c r="D1104" s="103"/>
      <c r="E1104" s="102"/>
      <c r="F1104" s="102"/>
      <c r="G1104" s="102"/>
      <c r="H1104" s="102"/>
      <c r="I1104" s="102"/>
      <c r="J1104" s="103"/>
      <c r="K1104" s="111"/>
      <c r="L1104" s="111"/>
      <c r="M1104" s="111"/>
      <c r="N1104" s="105"/>
      <c r="O1104" s="105"/>
      <c r="P1104" s="105"/>
      <c r="Q1104" s="111"/>
      <c r="R1104" s="106"/>
      <c r="S1104" s="105"/>
      <c r="T1104" s="105"/>
      <c r="U1104" s="105"/>
      <c r="V1104" s="105"/>
      <c r="W1104" s="105"/>
      <c r="X1104" s="111"/>
      <c r="Y1104" s="111"/>
      <c r="Z1104" s="105"/>
      <c r="AA1104" s="105"/>
      <c r="AB1104" s="105"/>
      <c r="AC1104" s="105"/>
      <c r="AD1104" s="105"/>
      <c r="AE1104" s="111"/>
      <c r="AF1104" s="111"/>
      <c r="AG1104" s="105"/>
      <c r="AH1104" s="105"/>
      <c r="AI1104" s="111"/>
      <c r="AJ1104" s="111"/>
      <c r="AK1104" s="105"/>
      <c r="AL1104" s="111"/>
      <c r="AM1104" s="111"/>
      <c r="AN1104" s="111"/>
      <c r="AO1104" s="111"/>
      <c r="AP1104" s="111"/>
      <c r="AQ1104" s="111"/>
      <c r="AR1104" s="111"/>
      <c r="AS1104" s="111"/>
      <c r="AT1104" s="111"/>
      <c r="AU1104" s="111"/>
      <c r="AV1104" s="112"/>
      <c r="AW1104" s="105"/>
      <c r="AX1104" s="111"/>
    </row>
    <row r="1105" spans="1:72">
      <c r="A1105" s="102"/>
      <c r="B1105" s="102"/>
      <c r="C1105" s="103"/>
      <c r="D1105" s="103"/>
      <c r="E1105" s="102"/>
      <c r="F1105" s="102"/>
      <c r="G1105" s="102"/>
      <c r="H1105" s="102"/>
      <c r="I1105" s="102"/>
      <c r="J1105" s="103"/>
      <c r="K1105" s="111"/>
      <c r="L1105" s="111"/>
      <c r="M1105" s="111"/>
      <c r="N1105" s="105"/>
      <c r="O1105" s="111"/>
      <c r="P1105" s="111"/>
      <c r="Q1105" s="111"/>
      <c r="R1105" s="105"/>
      <c r="S1105" s="105"/>
      <c r="T1105" s="111"/>
      <c r="U1105" s="111"/>
      <c r="V1105" s="111"/>
      <c r="W1105" s="111"/>
      <c r="X1105" s="111"/>
      <c r="Y1105" s="111"/>
      <c r="Z1105" s="111"/>
      <c r="AA1105" s="111"/>
      <c r="AB1105" s="111"/>
      <c r="AC1105" s="111"/>
      <c r="AD1105" s="111"/>
      <c r="AE1105" s="111"/>
      <c r="AF1105" s="111"/>
      <c r="AG1105" s="111"/>
      <c r="AH1105" s="111"/>
      <c r="AI1105" s="111"/>
      <c r="AJ1105" s="111"/>
      <c r="AK1105" s="111"/>
      <c r="AL1105" s="111"/>
      <c r="AM1105" s="111"/>
      <c r="AN1105" s="111"/>
      <c r="AO1105" s="111"/>
      <c r="AP1105" s="111"/>
      <c r="AQ1105" s="111"/>
      <c r="AR1105" s="111"/>
      <c r="AS1105" s="111"/>
      <c r="AT1105" s="111"/>
      <c r="AU1105" s="111"/>
      <c r="AV1105" s="105"/>
      <c r="AW1105" s="105"/>
      <c r="AX1105" s="111"/>
      <c r="BS1105" s="98"/>
      <c r="BT1105" s="98"/>
    </row>
    <row r="1106" spans="1:72">
      <c r="A1106" s="102"/>
      <c r="B1106" s="102"/>
      <c r="C1106" s="103"/>
      <c r="D1106" s="103"/>
      <c r="E1106" s="102"/>
      <c r="F1106" s="102"/>
      <c r="G1106" s="102"/>
      <c r="H1106" s="102"/>
      <c r="I1106" s="102"/>
      <c r="J1106" s="103"/>
      <c r="K1106" s="111"/>
      <c r="L1106" s="111"/>
      <c r="M1106" s="111"/>
      <c r="N1106" s="105"/>
      <c r="O1106" s="105"/>
      <c r="P1106" s="105"/>
      <c r="Q1106" s="105"/>
      <c r="R1106" s="105"/>
      <c r="S1106" s="105"/>
      <c r="T1106" s="105"/>
      <c r="U1106" s="105"/>
      <c r="V1106" s="105"/>
      <c r="W1106" s="105"/>
      <c r="X1106" s="105"/>
      <c r="Y1106" s="105"/>
      <c r="Z1106" s="105"/>
      <c r="AA1106" s="105"/>
      <c r="AB1106" s="105"/>
      <c r="AC1106" s="105"/>
      <c r="AD1106" s="105"/>
      <c r="AE1106" s="105"/>
      <c r="AF1106" s="105"/>
      <c r="AG1106" s="105"/>
      <c r="AH1106" s="105"/>
      <c r="AI1106" s="105"/>
      <c r="AJ1106" s="105"/>
      <c r="AK1106" s="105"/>
      <c r="AL1106" s="111"/>
      <c r="AM1106" s="111"/>
      <c r="AN1106" s="111"/>
      <c r="AO1106" s="111"/>
      <c r="AP1106" s="105"/>
      <c r="AQ1106" s="111"/>
      <c r="AR1106" s="111"/>
      <c r="AS1106" s="111"/>
      <c r="AT1106" s="111"/>
      <c r="AU1106" s="111"/>
      <c r="AV1106" s="105"/>
      <c r="AW1106" s="105"/>
      <c r="AX1106" s="111"/>
      <c r="AY1106" s="98"/>
      <c r="AZ1106" s="98"/>
      <c r="BS1106" s="98"/>
      <c r="BT1106" s="98"/>
    </row>
    <row r="1107" spans="1:72">
      <c r="A1107" s="102"/>
      <c r="B1107" s="102"/>
      <c r="C1107" s="103"/>
      <c r="D1107" s="103"/>
      <c r="E1107" s="102"/>
      <c r="F1107" s="102"/>
      <c r="G1107" s="102"/>
      <c r="H1107" s="102"/>
      <c r="I1107" s="102"/>
      <c r="J1107" s="103"/>
      <c r="K1107" s="111"/>
      <c r="L1107" s="111"/>
      <c r="M1107" s="111"/>
      <c r="N1107" s="111"/>
      <c r="O1107" s="111"/>
      <c r="P1107" s="111"/>
      <c r="Q1107" s="111"/>
      <c r="R1107" s="106"/>
      <c r="S1107" s="105"/>
      <c r="T1107" s="111"/>
      <c r="U1107" s="111"/>
      <c r="V1107" s="111"/>
      <c r="W1107" s="111"/>
      <c r="X1107" s="111"/>
      <c r="Y1107" s="111"/>
      <c r="Z1107" s="111"/>
      <c r="AA1107" s="111"/>
      <c r="AB1107" s="111"/>
      <c r="AC1107" s="111"/>
      <c r="AD1107" s="111"/>
      <c r="AE1107" s="111"/>
      <c r="AF1107" s="111"/>
      <c r="AG1107" s="111"/>
      <c r="AH1107" s="111"/>
      <c r="AI1107" s="111"/>
      <c r="AJ1107" s="111"/>
      <c r="AK1107" s="111"/>
      <c r="AL1107" s="111"/>
      <c r="AM1107" s="111"/>
      <c r="AN1107" s="111"/>
      <c r="AO1107" s="111"/>
      <c r="AP1107" s="111"/>
      <c r="AQ1107" s="111"/>
      <c r="AR1107" s="111"/>
      <c r="AS1107" s="111"/>
      <c r="AT1107" s="111"/>
      <c r="AU1107" s="111"/>
      <c r="AV1107" s="112"/>
      <c r="AW1107" s="105"/>
      <c r="AX1107" s="111"/>
      <c r="AY1107" s="98"/>
      <c r="AZ1107" s="98"/>
      <c r="BS1107" s="98"/>
      <c r="BT1107" s="98"/>
    </row>
    <row r="1108" spans="1:72">
      <c r="A1108" s="102"/>
      <c r="B1108" s="102"/>
      <c r="C1108" s="103"/>
      <c r="D1108" s="103"/>
      <c r="E1108" s="102"/>
      <c r="F1108" s="102"/>
      <c r="G1108" s="102"/>
      <c r="H1108" s="102"/>
      <c r="I1108" s="102"/>
      <c r="J1108" s="103"/>
      <c r="K1108" s="111"/>
      <c r="L1108" s="111"/>
      <c r="M1108" s="111"/>
      <c r="N1108" s="111"/>
      <c r="O1108" s="111"/>
      <c r="P1108" s="111"/>
      <c r="Q1108" s="111"/>
      <c r="R1108" s="106"/>
      <c r="S1108" s="105"/>
      <c r="T1108" s="111"/>
      <c r="U1108" s="111"/>
      <c r="V1108" s="111"/>
      <c r="W1108" s="111"/>
      <c r="X1108" s="111"/>
      <c r="Y1108" s="111"/>
      <c r="Z1108" s="111"/>
      <c r="AA1108" s="111"/>
      <c r="AB1108" s="111"/>
      <c r="AC1108" s="111"/>
      <c r="AD1108" s="111"/>
      <c r="AE1108" s="111"/>
      <c r="AF1108" s="111"/>
      <c r="AG1108" s="111"/>
      <c r="AH1108" s="111"/>
      <c r="AI1108" s="111"/>
      <c r="AJ1108" s="111"/>
      <c r="AK1108" s="111"/>
      <c r="AL1108" s="111"/>
      <c r="AM1108" s="111"/>
      <c r="AN1108" s="111"/>
      <c r="AO1108" s="111"/>
      <c r="AP1108" s="111"/>
      <c r="AQ1108" s="111"/>
      <c r="AR1108" s="111"/>
      <c r="AS1108" s="111"/>
      <c r="AT1108" s="111"/>
      <c r="AU1108" s="111"/>
      <c r="AV1108" s="105"/>
      <c r="AW1108" s="105"/>
      <c r="AX1108" s="111"/>
      <c r="BA1108" s="98"/>
      <c r="BB1108" s="98"/>
      <c r="BC1108" s="98"/>
      <c r="BD1108" s="98"/>
      <c r="BE1108" s="98"/>
      <c r="BF1108" s="98"/>
      <c r="BG1108" s="98"/>
      <c r="BH1108" s="98"/>
      <c r="BI1108" s="98"/>
      <c r="BJ1108" s="98"/>
      <c r="BK1108" s="98"/>
      <c r="BL1108" s="98"/>
      <c r="BM1108" s="98"/>
      <c r="BN1108" s="98"/>
      <c r="BO1108" s="98"/>
      <c r="BS1108" s="98"/>
      <c r="BT1108" s="98"/>
    </row>
    <row r="1109" spans="1:72">
      <c r="A1109" s="102"/>
      <c r="B1109" s="102"/>
      <c r="C1109" s="103"/>
      <c r="D1109" s="103"/>
      <c r="E1109" s="102"/>
      <c r="F1109" s="102"/>
      <c r="G1109" s="102"/>
      <c r="H1109" s="102"/>
      <c r="I1109" s="102"/>
      <c r="J1109" s="103"/>
      <c r="K1109" s="111"/>
      <c r="L1109" s="111"/>
      <c r="M1109" s="111"/>
      <c r="N1109" s="111"/>
      <c r="O1109" s="111"/>
      <c r="P1109" s="111"/>
      <c r="Q1109" s="111"/>
      <c r="R1109" s="106"/>
      <c r="S1109" s="105"/>
      <c r="T1109" s="111"/>
      <c r="U1109" s="111"/>
      <c r="V1109" s="111"/>
      <c r="W1109" s="111"/>
      <c r="X1109" s="111"/>
      <c r="Y1109" s="111"/>
      <c r="Z1109" s="111"/>
      <c r="AA1109" s="111"/>
      <c r="AB1109" s="111"/>
      <c r="AC1109" s="111"/>
      <c r="AD1109" s="111"/>
      <c r="AE1109" s="111"/>
      <c r="AF1109" s="111"/>
      <c r="AG1109" s="111"/>
      <c r="AH1109" s="111"/>
      <c r="AI1109" s="111"/>
      <c r="AJ1109" s="111"/>
      <c r="AK1109" s="111"/>
      <c r="AL1109" s="111"/>
      <c r="AM1109" s="111"/>
      <c r="AN1109" s="111"/>
      <c r="AO1109" s="111"/>
      <c r="AP1109" s="111"/>
      <c r="AQ1109" s="111"/>
      <c r="AR1109" s="111"/>
      <c r="AS1109" s="111"/>
      <c r="AT1109" s="111"/>
      <c r="AU1109" s="111"/>
      <c r="AV1109" s="105"/>
      <c r="AW1109" s="112"/>
      <c r="AX1109" s="111"/>
      <c r="AY1109" s="98"/>
      <c r="AZ1109" s="98"/>
      <c r="BS1109" s="98"/>
      <c r="BT1109" s="98"/>
    </row>
    <row r="1110" spans="1:72">
      <c r="A1110" s="102"/>
      <c r="B1110" s="102"/>
      <c r="C1110" s="103"/>
      <c r="D1110" s="103"/>
      <c r="E1110" s="102"/>
      <c r="F1110" s="102"/>
      <c r="G1110" s="102"/>
      <c r="H1110" s="102"/>
      <c r="I1110" s="102"/>
      <c r="J1110" s="103"/>
      <c r="K1110" s="111"/>
      <c r="L1110" s="111"/>
      <c r="M1110" s="111"/>
      <c r="N1110" s="105"/>
      <c r="O1110" s="111"/>
      <c r="P1110" s="111"/>
      <c r="Q1110" s="111"/>
      <c r="R1110" s="105"/>
      <c r="S1110" s="105"/>
      <c r="T1110" s="111"/>
      <c r="U1110" s="111"/>
      <c r="V1110" s="111"/>
      <c r="W1110" s="111"/>
      <c r="X1110" s="111"/>
      <c r="Y1110" s="111"/>
      <c r="Z1110" s="111"/>
      <c r="AA1110" s="111"/>
      <c r="AB1110" s="111"/>
      <c r="AC1110" s="111"/>
      <c r="AD1110" s="111"/>
      <c r="AE1110" s="111"/>
      <c r="AF1110" s="111"/>
      <c r="AG1110" s="111"/>
      <c r="AH1110" s="111"/>
      <c r="AI1110" s="111"/>
      <c r="AJ1110" s="111"/>
      <c r="AK1110" s="111"/>
      <c r="AL1110" s="111"/>
      <c r="AM1110" s="111"/>
      <c r="AN1110" s="111"/>
      <c r="AO1110" s="111"/>
      <c r="AP1110" s="111"/>
      <c r="AQ1110" s="111"/>
      <c r="AR1110" s="111"/>
      <c r="AS1110" s="111"/>
      <c r="AT1110" s="111"/>
      <c r="AU1110" s="111"/>
      <c r="AV1110" s="105"/>
      <c r="AW1110" s="105"/>
      <c r="AX1110" s="111"/>
    </row>
    <row r="1111" spans="1:72">
      <c r="A1111" s="102"/>
      <c r="B1111" s="102"/>
      <c r="C1111" s="103"/>
      <c r="D1111" s="103"/>
      <c r="E1111" s="102"/>
      <c r="F1111" s="102"/>
      <c r="G1111" s="102"/>
      <c r="H1111" s="102"/>
      <c r="I1111" s="102"/>
      <c r="J1111" s="103"/>
      <c r="K1111" s="111"/>
      <c r="L1111" s="111"/>
      <c r="M1111" s="111"/>
      <c r="N1111" s="111"/>
      <c r="O1111" s="111"/>
      <c r="P1111" s="111"/>
      <c r="Q1111" s="111"/>
      <c r="R1111" s="106"/>
      <c r="S1111" s="105"/>
      <c r="T1111" s="111"/>
      <c r="U1111" s="111"/>
      <c r="V1111" s="111"/>
      <c r="W1111" s="105"/>
      <c r="X1111" s="111"/>
      <c r="Y1111" s="111"/>
      <c r="Z1111" s="111"/>
      <c r="AA1111" s="111"/>
      <c r="AB1111" s="111"/>
      <c r="AC1111" s="111"/>
      <c r="AD1111" s="105"/>
      <c r="AE1111" s="111"/>
      <c r="AF1111" s="111"/>
      <c r="AG1111" s="111"/>
      <c r="AH1111" s="111"/>
      <c r="AI1111" s="111"/>
      <c r="AJ1111" s="111"/>
      <c r="AK1111" s="111"/>
      <c r="AL1111" s="111"/>
      <c r="AM1111" s="111"/>
      <c r="AN1111" s="111"/>
      <c r="AO1111" s="111"/>
      <c r="AP1111" s="111"/>
      <c r="AQ1111" s="111"/>
      <c r="AR1111" s="111"/>
      <c r="AS1111" s="111"/>
      <c r="AT1111" s="111"/>
      <c r="AU1111" s="111"/>
      <c r="AV1111" s="105"/>
      <c r="AW1111" s="105"/>
      <c r="AX1111" s="111"/>
      <c r="BS1111" s="98"/>
      <c r="BT1111" s="98"/>
    </row>
    <row r="1112" spans="1:72">
      <c r="A1112" s="102"/>
      <c r="B1112" s="102"/>
      <c r="C1112" s="103"/>
      <c r="D1112" s="103"/>
      <c r="E1112" s="102"/>
      <c r="F1112" s="102"/>
      <c r="G1112" s="102"/>
      <c r="H1112" s="102"/>
      <c r="I1112" s="102"/>
      <c r="J1112" s="103"/>
      <c r="K1112" s="111"/>
      <c r="L1112" s="111"/>
      <c r="M1112" s="111"/>
      <c r="N1112" s="111"/>
      <c r="O1112" s="111"/>
      <c r="P1112" s="111"/>
      <c r="Q1112" s="111"/>
      <c r="R1112" s="106"/>
      <c r="S1112" s="105"/>
      <c r="T1112" s="111"/>
      <c r="U1112" s="111"/>
      <c r="V1112" s="111"/>
      <c r="W1112" s="111"/>
      <c r="X1112" s="111"/>
      <c r="Y1112" s="111"/>
      <c r="Z1112" s="111"/>
      <c r="AA1112" s="111"/>
      <c r="AB1112" s="111"/>
      <c r="AC1112" s="111"/>
      <c r="AD1112" s="111"/>
      <c r="AE1112" s="111"/>
      <c r="AF1112" s="111"/>
      <c r="AG1112" s="111"/>
      <c r="AH1112" s="111"/>
      <c r="AI1112" s="111"/>
      <c r="AJ1112" s="111"/>
      <c r="AK1112" s="111"/>
      <c r="AL1112" s="111"/>
      <c r="AM1112" s="111"/>
      <c r="AN1112" s="111"/>
      <c r="AO1112" s="111"/>
      <c r="AP1112" s="111"/>
      <c r="AQ1112" s="111"/>
      <c r="AR1112" s="111"/>
      <c r="AS1112" s="111"/>
      <c r="AT1112" s="111"/>
      <c r="AU1112" s="111"/>
      <c r="AV1112" s="112"/>
      <c r="AW1112" s="105"/>
      <c r="AX1112" s="111"/>
      <c r="BA1112" s="98"/>
      <c r="BB1112" s="98"/>
      <c r="BC1112" s="98"/>
      <c r="BD1112" s="98"/>
      <c r="BF1112" s="98"/>
      <c r="BG1112" s="98"/>
      <c r="BH1112" s="98"/>
      <c r="BI1112" s="98"/>
      <c r="BJ1112" s="98"/>
      <c r="BK1112" s="98"/>
      <c r="BL1112" s="98"/>
      <c r="BM1112" s="98"/>
      <c r="BN1112" s="98"/>
      <c r="BO1112" s="98"/>
      <c r="BS1112" s="98"/>
      <c r="BT1112" s="98"/>
    </row>
    <row r="1113" spans="1:72">
      <c r="A1113" s="102"/>
      <c r="B1113" s="102"/>
      <c r="C1113" s="103"/>
      <c r="D1113" s="103"/>
      <c r="E1113" s="102"/>
      <c r="F1113" s="102"/>
      <c r="G1113" s="102"/>
      <c r="H1113" s="102"/>
      <c r="I1113" s="102"/>
      <c r="J1113" s="103"/>
      <c r="K1113" s="111"/>
      <c r="L1113" s="111"/>
      <c r="M1113" s="111"/>
      <c r="N1113" s="111"/>
      <c r="O1113" s="111"/>
      <c r="P1113" s="111"/>
      <c r="Q1113" s="111"/>
      <c r="R1113" s="106"/>
      <c r="S1113" s="105"/>
      <c r="T1113" s="111"/>
      <c r="U1113" s="111"/>
      <c r="V1113" s="111"/>
      <c r="W1113" s="111"/>
      <c r="X1113" s="111"/>
      <c r="Y1113" s="111"/>
      <c r="Z1113" s="111"/>
      <c r="AA1113" s="111"/>
      <c r="AB1113" s="111"/>
      <c r="AC1113" s="111"/>
      <c r="AD1113" s="111"/>
      <c r="AE1113" s="111"/>
      <c r="AF1113" s="111"/>
      <c r="AG1113" s="111"/>
      <c r="AH1113" s="111"/>
      <c r="AI1113" s="111"/>
      <c r="AJ1113" s="111"/>
      <c r="AK1113" s="111"/>
      <c r="AL1113" s="111"/>
      <c r="AM1113" s="111"/>
      <c r="AN1113" s="111"/>
      <c r="AO1113" s="111"/>
      <c r="AP1113" s="111"/>
      <c r="AQ1113" s="111"/>
      <c r="AR1113" s="111"/>
      <c r="AS1113" s="111"/>
      <c r="AT1113" s="111"/>
      <c r="AU1113" s="111"/>
      <c r="AV1113" s="105"/>
      <c r="AW1113" s="105"/>
      <c r="AX1113" s="111"/>
      <c r="BS1113" s="98"/>
      <c r="BT1113" s="98"/>
    </row>
    <row r="1114" spans="1:72">
      <c r="A1114" s="102"/>
      <c r="B1114" s="102"/>
      <c r="C1114" s="103"/>
      <c r="D1114" s="103"/>
      <c r="E1114" s="102"/>
      <c r="F1114" s="102"/>
      <c r="G1114" s="102"/>
      <c r="H1114" s="102"/>
      <c r="I1114" s="102"/>
      <c r="J1114" s="103"/>
      <c r="K1114" s="111"/>
      <c r="L1114" s="111"/>
      <c r="M1114" s="111"/>
      <c r="N1114" s="105"/>
      <c r="O1114" s="105"/>
      <c r="P1114" s="105"/>
      <c r="Q1114" s="105"/>
      <c r="R1114" s="105"/>
      <c r="S1114" s="105"/>
      <c r="T1114" s="105"/>
      <c r="U1114" s="105"/>
      <c r="V1114" s="105"/>
      <c r="W1114" s="105"/>
      <c r="X1114" s="105"/>
      <c r="Y1114" s="105"/>
      <c r="Z1114" s="105"/>
      <c r="AA1114" s="105"/>
      <c r="AB1114" s="105"/>
      <c r="AC1114" s="105"/>
      <c r="AD1114" s="105"/>
      <c r="AE1114" s="105"/>
      <c r="AF1114" s="105"/>
      <c r="AG1114" s="105"/>
      <c r="AH1114" s="105"/>
      <c r="AI1114" s="105"/>
      <c r="AJ1114" s="105"/>
      <c r="AK1114" s="105"/>
      <c r="AL1114" s="111"/>
      <c r="AM1114" s="111"/>
      <c r="AN1114" s="111"/>
      <c r="AO1114" s="111"/>
      <c r="AP1114" s="111"/>
      <c r="AQ1114" s="111"/>
      <c r="AR1114" s="111"/>
      <c r="AS1114" s="111"/>
      <c r="AT1114" s="111"/>
      <c r="AU1114" s="111"/>
      <c r="AV1114" s="105"/>
      <c r="AW1114" s="105"/>
      <c r="AX1114" s="111"/>
      <c r="BA1114" s="98"/>
      <c r="BB1114" s="98"/>
      <c r="BC1114" s="98"/>
      <c r="BD1114" s="98"/>
      <c r="BE1114" s="98"/>
      <c r="BF1114" s="98"/>
      <c r="BG1114" s="98"/>
      <c r="BH1114" s="98"/>
      <c r="BI1114" s="98"/>
      <c r="BJ1114" s="98"/>
      <c r="BK1114" s="98"/>
      <c r="BL1114" s="98"/>
      <c r="BM1114" s="98"/>
      <c r="BN1114" s="98"/>
      <c r="BO1114" s="98"/>
    </row>
    <row r="1115" spans="1:72">
      <c r="A1115" s="102"/>
      <c r="B1115" s="102"/>
      <c r="C1115" s="103"/>
      <c r="D1115" s="103"/>
      <c r="E1115" s="102"/>
      <c r="F1115" s="102"/>
      <c r="G1115" s="102"/>
      <c r="H1115" s="102"/>
      <c r="I1115" s="102"/>
      <c r="J1115" s="103"/>
      <c r="K1115" s="111"/>
      <c r="L1115" s="111"/>
      <c r="M1115" s="111"/>
      <c r="N1115" s="105"/>
      <c r="O1115" s="105"/>
      <c r="P1115" s="105"/>
      <c r="Q1115" s="105"/>
      <c r="R1115" s="105"/>
      <c r="S1115" s="105"/>
      <c r="T1115" s="105"/>
      <c r="U1115" s="105"/>
      <c r="V1115" s="105"/>
      <c r="W1115" s="105"/>
      <c r="X1115" s="105"/>
      <c r="Y1115" s="105"/>
      <c r="Z1115" s="105"/>
      <c r="AA1115" s="105"/>
      <c r="AB1115" s="105"/>
      <c r="AC1115" s="105"/>
      <c r="AD1115" s="105"/>
      <c r="AE1115" s="105"/>
      <c r="AF1115" s="105"/>
      <c r="AG1115" s="105"/>
      <c r="AH1115" s="105"/>
      <c r="AI1115" s="105"/>
      <c r="AJ1115" s="105"/>
      <c r="AK1115" s="105"/>
      <c r="AL1115" s="105"/>
      <c r="AM1115" s="105"/>
      <c r="AN1115" s="105"/>
      <c r="AO1115" s="105"/>
      <c r="AP1115" s="105"/>
      <c r="AQ1115" s="105"/>
      <c r="AR1115" s="105"/>
      <c r="AS1115" s="105"/>
      <c r="AT1115" s="105"/>
      <c r="AU1115" s="105"/>
      <c r="AV1115" s="105"/>
      <c r="AW1115" s="105"/>
      <c r="AX1115" s="105"/>
      <c r="BS1115" s="98"/>
      <c r="BT1115" s="98"/>
    </row>
    <row r="1116" spans="1:72">
      <c r="A1116" s="102"/>
      <c r="B1116" s="102"/>
      <c r="C1116" s="103"/>
      <c r="D1116" s="103"/>
      <c r="E1116" s="102"/>
      <c r="F1116" s="102"/>
      <c r="G1116" s="102"/>
      <c r="H1116" s="102"/>
      <c r="I1116" s="102"/>
      <c r="J1116" s="103"/>
      <c r="K1116" s="111"/>
      <c r="L1116" s="111"/>
      <c r="M1116" s="111"/>
      <c r="N1116" s="111"/>
      <c r="O1116" s="111"/>
      <c r="P1116" s="111"/>
      <c r="Q1116" s="111"/>
      <c r="R1116" s="106"/>
      <c r="S1116" s="105"/>
      <c r="T1116" s="111"/>
      <c r="U1116" s="111"/>
      <c r="V1116" s="111"/>
      <c r="W1116" s="111"/>
      <c r="X1116" s="111"/>
      <c r="Y1116" s="111"/>
      <c r="Z1116" s="111"/>
      <c r="AA1116" s="111"/>
      <c r="AB1116" s="111"/>
      <c r="AC1116" s="111"/>
      <c r="AD1116" s="111"/>
      <c r="AE1116" s="111"/>
      <c r="AF1116" s="111"/>
      <c r="AG1116" s="111"/>
      <c r="AH1116" s="111"/>
      <c r="AI1116" s="111"/>
      <c r="AJ1116" s="111"/>
      <c r="AK1116" s="111"/>
      <c r="AL1116" s="111"/>
      <c r="AM1116" s="111"/>
      <c r="AN1116" s="111"/>
      <c r="AO1116" s="111"/>
      <c r="AP1116" s="111"/>
      <c r="AQ1116" s="111"/>
      <c r="AR1116" s="111"/>
      <c r="AS1116" s="111"/>
      <c r="AT1116" s="111"/>
      <c r="AU1116" s="111"/>
      <c r="AV1116" s="112"/>
      <c r="AW1116" s="105"/>
      <c r="AX1116" s="111"/>
      <c r="BA1116" s="98"/>
      <c r="BB1116" s="98"/>
      <c r="BC1116" s="98"/>
      <c r="BD1116" s="98"/>
      <c r="BE1116" s="98"/>
      <c r="BF1116" s="98"/>
      <c r="BG1116" s="98"/>
      <c r="BH1116" s="98"/>
      <c r="BI1116" s="98"/>
      <c r="BJ1116" s="98"/>
      <c r="BK1116" s="98"/>
      <c r="BL1116" s="98"/>
      <c r="BM1116" s="98"/>
      <c r="BN1116" s="98"/>
      <c r="BO1116" s="98"/>
      <c r="BS1116" s="98"/>
      <c r="BT1116" s="98"/>
    </row>
    <row r="1117" spans="1:72">
      <c r="A1117" s="102"/>
      <c r="B1117" s="102"/>
      <c r="C1117" s="103"/>
      <c r="D1117" s="103"/>
      <c r="E1117" s="102"/>
      <c r="F1117" s="102"/>
      <c r="G1117" s="102"/>
      <c r="H1117" s="102"/>
      <c r="I1117" s="102"/>
      <c r="J1117" s="103"/>
      <c r="K1117" s="111"/>
      <c r="L1117" s="111"/>
      <c r="M1117" s="111"/>
      <c r="N1117" s="105"/>
      <c r="O1117" s="105"/>
      <c r="P1117" s="105"/>
      <c r="Q1117" s="105"/>
      <c r="R1117" s="105"/>
      <c r="S1117" s="105"/>
      <c r="T1117" s="105"/>
      <c r="U1117" s="105"/>
      <c r="V1117" s="105"/>
      <c r="W1117" s="105"/>
      <c r="X1117" s="105"/>
      <c r="Y1117" s="105"/>
      <c r="Z1117" s="105"/>
      <c r="AA1117" s="105"/>
      <c r="AB1117" s="105"/>
      <c r="AC1117" s="105"/>
      <c r="AD1117" s="105"/>
      <c r="AE1117" s="105"/>
      <c r="AF1117" s="105"/>
      <c r="AG1117" s="105"/>
      <c r="AH1117" s="105"/>
      <c r="AI1117" s="105"/>
      <c r="AJ1117" s="105"/>
      <c r="AK1117" s="105"/>
      <c r="AL1117" s="111"/>
      <c r="AM1117" s="111"/>
      <c r="AN1117" s="111"/>
      <c r="AO1117" s="111"/>
      <c r="AP1117" s="111"/>
      <c r="AQ1117" s="111"/>
      <c r="AR1117" s="111"/>
      <c r="AS1117" s="111"/>
      <c r="AT1117" s="111"/>
      <c r="AU1117" s="111"/>
      <c r="AV1117" s="112"/>
      <c r="AW1117" s="105"/>
      <c r="AX1117" s="111"/>
      <c r="BS1117" s="98"/>
      <c r="BT1117" s="98"/>
    </row>
    <row r="1118" spans="1:72">
      <c r="A1118" s="102"/>
      <c r="B1118" s="102"/>
      <c r="C1118" s="103"/>
      <c r="D1118" s="103"/>
      <c r="E1118" s="102"/>
      <c r="F1118" s="102"/>
      <c r="G1118" s="102"/>
      <c r="H1118" s="102"/>
      <c r="I1118" s="102"/>
      <c r="J1118" s="103"/>
      <c r="K1118" s="111"/>
      <c r="L1118" s="111"/>
      <c r="M1118" s="111"/>
      <c r="N1118" s="111"/>
      <c r="O1118" s="111"/>
      <c r="P1118" s="111"/>
      <c r="Q1118" s="111"/>
      <c r="R1118" s="106"/>
      <c r="S1118" s="105"/>
      <c r="T1118" s="111"/>
      <c r="U1118" s="111"/>
      <c r="V1118" s="111"/>
      <c r="W1118" s="111"/>
      <c r="X1118" s="111"/>
      <c r="Y1118" s="111"/>
      <c r="Z1118" s="111"/>
      <c r="AA1118" s="111"/>
      <c r="AB1118" s="111"/>
      <c r="AC1118" s="111"/>
      <c r="AD1118" s="111"/>
      <c r="AE1118" s="111"/>
      <c r="AF1118" s="111"/>
      <c r="AG1118" s="111"/>
      <c r="AH1118" s="111"/>
      <c r="AI1118" s="111"/>
      <c r="AJ1118" s="111"/>
      <c r="AK1118" s="111"/>
      <c r="AL1118" s="111"/>
      <c r="AM1118" s="111"/>
      <c r="AN1118" s="111"/>
      <c r="AO1118" s="111"/>
      <c r="AP1118" s="111"/>
      <c r="AQ1118" s="111"/>
      <c r="AR1118" s="111"/>
      <c r="AS1118" s="111"/>
      <c r="AT1118" s="111"/>
      <c r="AU1118" s="111"/>
      <c r="AV1118" s="105"/>
      <c r="AW1118" s="105"/>
      <c r="AX1118" s="111"/>
      <c r="BS1118" s="98"/>
      <c r="BT1118" s="98"/>
    </row>
    <row r="1119" spans="1:72">
      <c r="A1119" s="102"/>
      <c r="B1119" s="102"/>
      <c r="C1119" s="103"/>
      <c r="D1119" s="103"/>
      <c r="E1119" s="102"/>
      <c r="F1119" s="102"/>
      <c r="G1119" s="102"/>
      <c r="H1119" s="102"/>
      <c r="I1119" s="102"/>
      <c r="J1119" s="103"/>
      <c r="K1119" s="111"/>
      <c r="L1119" s="111"/>
      <c r="M1119" s="111"/>
      <c r="N1119" s="111"/>
      <c r="O1119" s="111"/>
      <c r="P1119" s="111"/>
      <c r="Q1119" s="111"/>
      <c r="R1119" s="106"/>
      <c r="S1119" s="105"/>
      <c r="T1119" s="111"/>
      <c r="U1119" s="111"/>
      <c r="V1119" s="111"/>
      <c r="W1119" s="111"/>
      <c r="X1119" s="111"/>
      <c r="Y1119" s="111"/>
      <c r="Z1119" s="111"/>
      <c r="AA1119" s="111"/>
      <c r="AB1119" s="111"/>
      <c r="AC1119" s="111"/>
      <c r="AD1119" s="111"/>
      <c r="AE1119" s="111"/>
      <c r="AF1119" s="111"/>
      <c r="AG1119" s="111"/>
      <c r="AH1119" s="111"/>
      <c r="AI1119" s="111"/>
      <c r="AJ1119" s="111"/>
      <c r="AK1119" s="111"/>
      <c r="AL1119" s="111"/>
      <c r="AM1119" s="111"/>
      <c r="AN1119" s="111"/>
      <c r="AO1119" s="111"/>
      <c r="AP1119" s="111"/>
      <c r="AQ1119" s="111"/>
      <c r="AR1119" s="111"/>
      <c r="AS1119" s="111"/>
      <c r="AT1119" s="111"/>
      <c r="AU1119" s="111"/>
      <c r="AV1119" s="112"/>
      <c r="AW1119" s="105"/>
      <c r="AX1119" s="111"/>
      <c r="BS1119" s="98"/>
      <c r="BT1119" s="98"/>
    </row>
    <row r="1120" spans="1:72">
      <c r="A1120" s="102"/>
      <c r="B1120" s="102"/>
      <c r="C1120" s="103"/>
      <c r="D1120" s="103"/>
      <c r="E1120" s="102"/>
      <c r="F1120" s="102"/>
      <c r="G1120" s="102"/>
      <c r="H1120" s="102"/>
      <c r="I1120" s="102"/>
      <c r="J1120" s="103"/>
      <c r="K1120" s="111"/>
      <c r="L1120" s="111"/>
      <c r="M1120" s="111"/>
      <c r="N1120" s="105"/>
      <c r="O1120" s="105"/>
      <c r="P1120" s="105"/>
      <c r="Q1120" s="105"/>
      <c r="R1120" s="105"/>
      <c r="S1120" s="105"/>
      <c r="T1120" s="105"/>
      <c r="U1120" s="105"/>
      <c r="V1120" s="105"/>
      <c r="W1120" s="105"/>
      <c r="X1120" s="105"/>
      <c r="Y1120" s="105"/>
      <c r="Z1120" s="105"/>
      <c r="AA1120" s="105"/>
      <c r="AB1120" s="105"/>
      <c r="AC1120" s="105"/>
      <c r="AD1120" s="105"/>
      <c r="AE1120" s="105"/>
      <c r="AF1120" s="105"/>
      <c r="AG1120" s="105"/>
      <c r="AH1120" s="105"/>
      <c r="AI1120" s="105"/>
      <c r="AJ1120" s="105"/>
      <c r="AK1120" s="105"/>
      <c r="AL1120" s="111"/>
      <c r="AM1120" s="111"/>
      <c r="AN1120" s="105"/>
      <c r="AO1120" s="105"/>
      <c r="AP1120" s="105"/>
      <c r="AQ1120" s="111"/>
      <c r="AR1120" s="111"/>
      <c r="AS1120" s="105"/>
      <c r="AT1120" s="105"/>
      <c r="AU1120" s="105"/>
      <c r="AV1120" s="112"/>
      <c r="AW1120" s="105"/>
      <c r="AX1120" s="111"/>
      <c r="BS1120" s="98"/>
      <c r="BT1120" s="98"/>
    </row>
    <row r="1121" spans="1:72">
      <c r="A1121" s="102"/>
      <c r="B1121" s="102"/>
      <c r="C1121" s="103"/>
      <c r="D1121" s="103"/>
      <c r="E1121" s="102"/>
      <c r="F1121" s="102"/>
      <c r="G1121" s="102"/>
      <c r="H1121" s="102"/>
      <c r="I1121" s="102"/>
      <c r="J1121" s="103"/>
      <c r="K1121" s="111"/>
      <c r="L1121" s="111"/>
      <c r="M1121" s="111"/>
      <c r="N1121" s="105"/>
      <c r="O1121" s="111"/>
      <c r="P1121" s="111"/>
      <c r="Q1121" s="111"/>
      <c r="R1121" s="106"/>
      <c r="S1121" s="105"/>
      <c r="T1121" s="111"/>
      <c r="U1121" s="111"/>
      <c r="V1121" s="111"/>
      <c r="W1121" s="111"/>
      <c r="X1121" s="111"/>
      <c r="Y1121" s="111"/>
      <c r="Z1121" s="111"/>
      <c r="AA1121" s="111"/>
      <c r="AB1121" s="111"/>
      <c r="AC1121" s="111"/>
      <c r="AD1121" s="111"/>
      <c r="AE1121" s="111"/>
      <c r="AF1121" s="111"/>
      <c r="AG1121" s="111"/>
      <c r="AH1121" s="111"/>
      <c r="AI1121" s="111"/>
      <c r="AJ1121" s="111"/>
      <c r="AK1121" s="111"/>
      <c r="AL1121" s="111"/>
      <c r="AM1121" s="111"/>
      <c r="AN1121" s="111"/>
      <c r="AO1121" s="111"/>
      <c r="AP1121" s="111"/>
      <c r="AQ1121" s="111"/>
      <c r="AR1121" s="111"/>
      <c r="AS1121" s="111"/>
      <c r="AT1121" s="111"/>
      <c r="AU1121" s="111"/>
      <c r="AV1121" s="112"/>
      <c r="AW1121" s="105"/>
      <c r="AX1121" s="111"/>
      <c r="BA1121" s="98"/>
      <c r="BB1121" s="98"/>
      <c r="BC1121" s="98"/>
      <c r="BD1121" s="98"/>
      <c r="BE1121" s="98"/>
      <c r="BF1121" s="98"/>
      <c r="BG1121" s="98"/>
      <c r="BH1121" s="98"/>
      <c r="BI1121" s="98"/>
      <c r="BJ1121" s="98"/>
      <c r="BK1121" s="98"/>
      <c r="BL1121" s="98"/>
      <c r="BM1121" s="98"/>
      <c r="BN1121" s="98"/>
      <c r="BO1121" s="98"/>
      <c r="BS1121" s="98"/>
      <c r="BT1121" s="98"/>
    </row>
    <row r="1122" spans="1:72">
      <c r="A1122" s="102"/>
      <c r="B1122" s="102"/>
      <c r="C1122" s="103"/>
      <c r="D1122" s="103"/>
      <c r="E1122" s="102"/>
      <c r="F1122" s="102"/>
      <c r="G1122" s="102"/>
      <c r="H1122" s="102"/>
      <c r="I1122" s="102"/>
      <c r="J1122" s="103"/>
      <c r="K1122" s="111"/>
      <c r="L1122" s="111"/>
      <c r="M1122" s="111"/>
      <c r="N1122" s="105"/>
      <c r="O1122" s="105"/>
      <c r="P1122" s="111"/>
      <c r="Q1122" s="111"/>
      <c r="R1122" s="106"/>
      <c r="S1122" s="105"/>
      <c r="T1122" s="111"/>
      <c r="U1122" s="111"/>
      <c r="V1122" s="111"/>
      <c r="W1122" s="111"/>
      <c r="X1122" s="111"/>
      <c r="Y1122" s="111"/>
      <c r="Z1122" s="111"/>
      <c r="AA1122" s="111"/>
      <c r="AB1122" s="111"/>
      <c r="AC1122" s="111"/>
      <c r="AD1122" s="111"/>
      <c r="AE1122" s="111"/>
      <c r="AF1122" s="111"/>
      <c r="AG1122" s="111"/>
      <c r="AH1122" s="111"/>
      <c r="AI1122" s="111"/>
      <c r="AJ1122" s="111"/>
      <c r="AK1122" s="111"/>
      <c r="AL1122" s="111"/>
      <c r="AM1122" s="111"/>
      <c r="AN1122" s="111"/>
      <c r="AO1122" s="111"/>
      <c r="AP1122" s="111"/>
      <c r="AQ1122" s="111"/>
      <c r="AR1122" s="111"/>
      <c r="AS1122" s="105"/>
      <c r="AT1122" s="105"/>
      <c r="AU1122" s="105"/>
      <c r="AV1122" s="112"/>
      <c r="AW1122" s="105"/>
      <c r="AX1122" s="111"/>
      <c r="AY1122" s="98"/>
      <c r="AZ1122" s="98"/>
      <c r="BS1122" s="98"/>
      <c r="BT1122" s="98"/>
    </row>
    <row r="1123" spans="1:72">
      <c r="A1123" s="102"/>
      <c r="B1123" s="102"/>
      <c r="C1123" s="103"/>
      <c r="D1123" s="103"/>
      <c r="E1123" s="102"/>
      <c r="F1123" s="102"/>
      <c r="G1123" s="102"/>
      <c r="H1123" s="102"/>
      <c r="I1123" s="102"/>
      <c r="J1123" s="103"/>
      <c r="K1123" s="111"/>
      <c r="L1123" s="111"/>
      <c r="M1123" s="111"/>
      <c r="N1123" s="105"/>
      <c r="O1123" s="111"/>
      <c r="P1123" s="111"/>
      <c r="Q1123" s="111"/>
      <c r="R1123" s="106"/>
      <c r="S1123" s="105"/>
      <c r="T1123" s="111"/>
      <c r="U1123" s="111"/>
      <c r="V1123" s="111"/>
      <c r="W1123" s="111"/>
      <c r="X1123" s="111"/>
      <c r="Y1123" s="111"/>
      <c r="Z1123" s="111"/>
      <c r="AA1123" s="111"/>
      <c r="AB1123" s="111"/>
      <c r="AC1123" s="111"/>
      <c r="AD1123" s="111"/>
      <c r="AE1123" s="111"/>
      <c r="AF1123" s="111"/>
      <c r="AG1123" s="111"/>
      <c r="AH1123" s="111"/>
      <c r="AI1123" s="111"/>
      <c r="AJ1123" s="111"/>
      <c r="AK1123" s="111"/>
      <c r="AL1123" s="111"/>
      <c r="AM1123" s="111"/>
      <c r="AN1123" s="111"/>
      <c r="AO1123" s="111"/>
      <c r="AP1123" s="111"/>
      <c r="AQ1123" s="111"/>
      <c r="AR1123" s="111"/>
      <c r="AS1123" s="111"/>
      <c r="AT1123" s="111"/>
      <c r="AU1123" s="111"/>
      <c r="AV1123" s="105"/>
      <c r="AW1123" s="105"/>
      <c r="AX1123" s="111"/>
      <c r="BS1123" s="98"/>
      <c r="BT1123" s="98"/>
    </row>
    <row r="1124" spans="1:72">
      <c r="A1124" s="102"/>
      <c r="B1124" s="102"/>
      <c r="C1124" s="103"/>
      <c r="D1124" s="103"/>
      <c r="E1124" s="102"/>
      <c r="F1124" s="102"/>
      <c r="G1124" s="102"/>
      <c r="H1124" s="102"/>
      <c r="I1124" s="102"/>
      <c r="J1124" s="103"/>
      <c r="K1124" s="111"/>
      <c r="L1124" s="111"/>
      <c r="M1124" s="111"/>
      <c r="N1124" s="111"/>
      <c r="O1124" s="111"/>
      <c r="P1124" s="111"/>
      <c r="Q1124" s="111"/>
      <c r="R1124" s="105"/>
      <c r="S1124" s="105"/>
      <c r="T1124" s="111"/>
      <c r="U1124" s="111"/>
      <c r="V1124" s="111"/>
      <c r="W1124" s="111"/>
      <c r="X1124" s="111"/>
      <c r="Y1124" s="111"/>
      <c r="Z1124" s="111"/>
      <c r="AA1124" s="111"/>
      <c r="AB1124" s="111"/>
      <c r="AC1124" s="111"/>
      <c r="AD1124" s="111"/>
      <c r="AE1124" s="111"/>
      <c r="AF1124" s="111"/>
      <c r="AG1124" s="111"/>
      <c r="AH1124" s="111"/>
      <c r="AI1124" s="111"/>
      <c r="AJ1124" s="111"/>
      <c r="AK1124" s="111"/>
      <c r="AL1124" s="111"/>
      <c r="AM1124" s="111"/>
      <c r="AN1124" s="111"/>
      <c r="AO1124" s="111"/>
      <c r="AP1124" s="111"/>
      <c r="AQ1124" s="111"/>
      <c r="AR1124" s="111"/>
      <c r="AS1124" s="111"/>
      <c r="AT1124" s="111"/>
      <c r="AU1124" s="111"/>
      <c r="AV1124" s="105"/>
      <c r="AW1124" s="105"/>
      <c r="AX1124" s="111"/>
      <c r="AY1124" s="98"/>
      <c r="AZ1124" s="98"/>
      <c r="BS1124" s="98"/>
      <c r="BT1124" s="98"/>
    </row>
    <row r="1125" spans="1:72">
      <c r="A1125" s="102"/>
      <c r="B1125" s="102"/>
      <c r="C1125" s="103"/>
      <c r="D1125" s="103"/>
      <c r="E1125" s="102"/>
      <c r="F1125" s="102"/>
      <c r="G1125" s="102"/>
      <c r="H1125" s="102"/>
      <c r="I1125" s="102"/>
      <c r="J1125" s="103"/>
      <c r="K1125" s="111"/>
      <c r="L1125" s="111"/>
      <c r="M1125" s="111"/>
      <c r="N1125" s="111"/>
      <c r="O1125" s="111"/>
      <c r="P1125" s="111"/>
      <c r="Q1125" s="111"/>
      <c r="R1125" s="106"/>
      <c r="S1125" s="105"/>
      <c r="T1125" s="111"/>
      <c r="U1125" s="111"/>
      <c r="V1125" s="111"/>
      <c r="W1125" s="111"/>
      <c r="X1125" s="111"/>
      <c r="Y1125" s="111"/>
      <c r="Z1125" s="111"/>
      <c r="AA1125" s="111"/>
      <c r="AB1125" s="111"/>
      <c r="AC1125" s="111"/>
      <c r="AD1125" s="111"/>
      <c r="AE1125" s="111"/>
      <c r="AF1125" s="111"/>
      <c r="AG1125" s="111"/>
      <c r="AH1125" s="111"/>
      <c r="AI1125" s="111"/>
      <c r="AJ1125" s="111"/>
      <c r="AK1125" s="111"/>
      <c r="AL1125" s="111"/>
      <c r="AM1125" s="111"/>
      <c r="AN1125" s="111"/>
      <c r="AO1125" s="111"/>
      <c r="AP1125" s="111"/>
      <c r="AQ1125" s="111"/>
      <c r="AR1125" s="111"/>
      <c r="AS1125" s="111"/>
      <c r="AT1125" s="111"/>
      <c r="AU1125" s="111"/>
      <c r="AV1125" s="105"/>
      <c r="AW1125" s="105"/>
      <c r="AX1125" s="111"/>
    </row>
    <row r="1126" spans="1:72">
      <c r="A1126" s="102"/>
      <c r="B1126" s="102"/>
      <c r="C1126" s="103"/>
      <c r="D1126" s="103"/>
      <c r="E1126" s="102"/>
      <c r="F1126" s="102"/>
      <c r="G1126" s="102"/>
      <c r="H1126" s="102"/>
      <c r="I1126" s="102"/>
      <c r="J1126" s="103"/>
      <c r="K1126" s="111"/>
      <c r="L1126" s="111"/>
      <c r="M1126" s="111"/>
      <c r="N1126" s="111"/>
      <c r="O1126" s="111"/>
      <c r="P1126" s="111"/>
      <c r="Q1126" s="111"/>
      <c r="R1126" s="106"/>
      <c r="S1126" s="105"/>
      <c r="T1126" s="111"/>
      <c r="U1126" s="111"/>
      <c r="V1126" s="111"/>
      <c r="W1126" s="111"/>
      <c r="X1126" s="111"/>
      <c r="Y1126" s="111"/>
      <c r="Z1126" s="111"/>
      <c r="AA1126" s="111"/>
      <c r="AB1126" s="111"/>
      <c r="AC1126" s="111"/>
      <c r="AD1126" s="111"/>
      <c r="AE1126" s="111"/>
      <c r="AF1126" s="111"/>
      <c r="AG1126" s="111"/>
      <c r="AH1126" s="111"/>
      <c r="AI1126" s="111"/>
      <c r="AJ1126" s="111"/>
      <c r="AK1126" s="111"/>
      <c r="AL1126" s="111"/>
      <c r="AM1126" s="111"/>
      <c r="AN1126" s="111"/>
      <c r="AO1126" s="111"/>
      <c r="AP1126" s="111"/>
      <c r="AQ1126" s="111"/>
      <c r="AR1126" s="111"/>
      <c r="AS1126" s="111"/>
      <c r="AT1126" s="111"/>
      <c r="AU1126" s="111"/>
      <c r="AV1126" s="112"/>
      <c r="AW1126" s="105"/>
      <c r="AX1126" s="111"/>
      <c r="BS1126" s="98"/>
      <c r="BT1126" s="98"/>
    </row>
    <row r="1127" spans="1:72">
      <c r="A1127" s="102"/>
      <c r="B1127" s="102"/>
      <c r="C1127" s="103"/>
      <c r="D1127" s="103"/>
      <c r="E1127" s="102"/>
      <c r="F1127" s="102"/>
      <c r="G1127" s="102"/>
      <c r="H1127" s="102"/>
      <c r="I1127" s="102"/>
      <c r="J1127" s="103"/>
      <c r="K1127" s="111"/>
      <c r="L1127" s="111"/>
      <c r="M1127" s="111"/>
      <c r="N1127" s="105"/>
      <c r="O1127" s="105"/>
      <c r="P1127" s="105"/>
      <c r="Q1127" s="111"/>
      <c r="R1127" s="106"/>
      <c r="S1127" s="105"/>
      <c r="T1127" s="105"/>
      <c r="U1127" s="105"/>
      <c r="V1127" s="105"/>
      <c r="W1127" s="105"/>
      <c r="X1127" s="105"/>
      <c r="Y1127" s="105"/>
      <c r="Z1127" s="105"/>
      <c r="AA1127" s="105"/>
      <c r="AB1127" s="105"/>
      <c r="AC1127" s="105"/>
      <c r="AD1127" s="105"/>
      <c r="AE1127" s="105"/>
      <c r="AF1127" s="105"/>
      <c r="AG1127" s="105"/>
      <c r="AH1127" s="105"/>
      <c r="AI1127" s="105"/>
      <c r="AJ1127" s="105"/>
      <c r="AK1127" s="105"/>
      <c r="AL1127" s="105"/>
      <c r="AM1127" s="105"/>
      <c r="AN1127" s="111"/>
      <c r="AO1127" s="111"/>
      <c r="AP1127" s="111"/>
      <c r="AQ1127" s="111"/>
      <c r="AR1127" s="111"/>
      <c r="AS1127" s="111"/>
      <c r="AT1127" s="111"/>
      <c r="AU1127" s="105"/>
      <c r="AV1127" s="112"/>
      <c r="AW1127" s="105"/>
      <c r="AX1127" s="105"/>
      <c r="BS1127" s="98"/>
      <c r="BT1127" s="98"/>
    </row>
    <row r="1128" spans="1:72">
      <c r="A1128" s="102"/>
      <c r="B1128" s="102"/>
      <c r="C1128" s="103"/>
      <c r="D1128" s="103"/>
      <c r="E1128" s="102"/>
      <c r="F1128" s="102"/>
      <c r="G1128" s="102"/>
      <c r="H1128" s="102"/>
      <c r="I1128" s="102"/>
      <c r="J1128" s="103"/>
      <c r="K1128" s="111"/>
      <c r="L1128" s="111"/>
      <c r="M1128" s="111"/>
      <c r="N1128" s="105"/>
      <c r="O1128" s="105"/>
      <c r="P1128" s="111"/>
      <c r="Q1128" s="111"/>
      <c r="R1128" s="106"/>
      <c r="S1128" s="106"/>
      <c r="T1128" s="111"/>
      <c r="U1128" s="111"/>
      <c r="V1128" s="111"/>
      <c r="W1128" s="111"/>
      <c r="X1128" s="111"/>
      <c r="Y1128" s="111"/>
      <c r="Z1128" s="111"/>
      <c r="AA1128" s="111"/>
      <c r="AB1128" s="111"/>
      <c r="AC1128" s="111"/>
      <c r="AD1128" s="105"/>
      <c r="AE1128" s="111"/>
      <c r="AF1128" s="111"/>
      <c r="AG1128" s="111"/>
      <c r="AH1128" s="111"/>
      <c r="AI1128" s="111"/>
      <c r="AJ1128" s="111"/>
      <c r="AK1128" s="111"/>
      <c r="AL1128" s="111"/>
      <c r="AM1128" s="111"/>
      <c r="AN1128" s="111"/>
      <c r="AO1128" s="111"/>
      <c r="AP1128" s="111"/>
      <c r="AQ1128" s="111"/>
      <c r="AR1128" s="111"/>
      <c r="AS1128" s="111"/>
      <c r="AT1128" s="111"/>
      <c r="AU1128" s="111"/>
      <c r="AV1128" s="105"/>
      <c r="AW1128" s="105"/>
      <c r="AX1128" s="111"/>
      <c r="AY1128" s="98"/>
      <c r="AZ1128" s="98"/>
      <c r="BS1128" s="98"/>
      <c r="BT1128" s="98"/>
    </row>
    <row r="1129" spans="1:72">
      <c r="A1129" s="102"/>
      <c r="B1129" s="102"/>
      <c r="C1129" s="103"/>
      <c r="D1129" s="103"/>
      <c r="E1129" s="102"/>
      <c r="F1129" s="102"/>
      <c r="G1129" s="102"/>
      <c r="H1129" s="102"/>
      <c r="I1129" s="102"/>
      <c r="J1129" s="103"/>
      <c r="K1129" s="111"/>
      <c r="L1129" s="111"/>
      <c r="M1129" s="111"/>
      <c r="N1129" s="105"/>
      <c r="O1129" s="105"/>
      <c r="P1129" s="105"/>
      <c r="Q1129" s="111"/>
      <c r="R1129" s="106"/>
      <c r="S1129" s="105"/>
      <c r="T1129" s="111"/>
      <c r="U1129" s="111"/>
      <c r="V1129" s="111"/>
      <c r="W1129" s="105"/>
      <c r="X1129" s="111"/>
      <c r="Y1129" s="111"/>
      <c r="Z1129" s="111"/>
      <c r="AA1129" s="111"/>
      <c r="AB1129" s="111"/>
      <c r="AC1129" s="111"/>
      <c r="AD1129" s="105"/>
      <c r="AE1129" s="111"/>
      <c r="AF1129" s="111"/>
      <c r="AG1129" s="111"/>
      <c r="AH1129" s="111"/>
      <c r="AI1129" s="111"/>
      <c r="AJ1129" s="111"/>
      <c r="AK1129" s="111"/>
      <c r="AL1129" s="111"/>
      <c r="AM1129" s="111"/>
      <c r="AN1129" s="111"/>
      <c r="AO1129" s="111"/>
      <c r="AP1129" s="111"/>
      <c r="AQ1129" s="111"/>
      <c r="AR1129" s="111"/>
      <c r="AS1129" s="111"/>
      <c r="AT1129" s="111"/>
      <c r="AU1129" s="111"/>
      <c r="AV1129" s="112"/>
      <c r="AW1129" s="105"/>
      <c r="AX1129" s="111"/>
      <c r="AY1129" s="98"/>
      <c r="AZ1129" s="98"/>
      <c r="BS1129" s="98"/>
      <c r="BT1129" s="98"/>
    </row>
    <row r="1130" spans="1:72">
      <c r="A1130" s="102"/>
      <c r="B1130" s="102"/>
      <c r="C1130" s="103"/>
      <c r="D1130" s="103"/>
      <c r="E1130" s="102"/>
      <c r="F1130" s="102"/>
      <c r="G1130" s="102"/>
      <c r="H1130" s="102"/>
      <c r="I1130" s="102"/>
      <c r="J1130" s="103"/>
      <c r="K1130" s="111"/>
      <c r="L1130" s="111"/>
      <c r="M1130" s="111"/>
      <c r="N1130" s="111"/>
      <c r="O1130" s="111"/>
      <c r="P1130" s="111"/>
      <c r="Q1130" s="111"/>
      <c r="R1130" s="106"/>
      <c r="S1130" s="105"/>
      <c r="T1130" s="111"/>
      <c r="U1130" s="111"/>
      <c r="V1130" s="111"/>
      <c r="W1130" s="111"/>
      <c r="X1130" s="111"/>
      <c r="Y1130" s="111"/>
      <c r="Z1130" s="111"/>
      <c r="AA1130" s="111"/>
      <c r="AB1130" s="111"/>
      <c r="AC1130" s="111"/>
      <c r="AD1130" s="111"/>
      <c r="AE1130" s="111"/>
      <c r="AF1130" s="111"/>
      <c r="AG1130" s="111"/>
      <c r="AH1130" s="111"/>
      <c r="AI1130" s="111"/>
      <c r="AJ1130" s="111"/>
      <c r="AK1130" s="111"/>
      <c r="AL1130" s="111"/>
      <c r="AM1130" s="111"/>
      <c r="AN1130" s="111"/>
      <c r="AO1130" s="111"/>
      <c r="AP1130" s="111"/>
      <c r="AQ1130" s="111"/>
      <c r="AR1130" s="111"/>
      <c r="AS1130" s="111"/>
      <c r="AT1130" s="111"/>
      <c r="AU1130" s="111"/>
      <c r="AV1130" s="112"/>
      <c r="AW1130" s="105"/>
      <c r="AX1130" s="111"/>
      <c r="BS1130" s="98"/>
      <c r="BT1130" s="98"/>
    </row>
    <row r="1131" spans="1:72">
      <c r="A1131" s="102"/>
      <c r="B1131" s="102"/>
      <c r="C1131" s="103"/>
      <c r="D1131" s="103"/>
      <c r="E1131" s="102"/>
      <c r="F1131" s="102"/>
      <c r="G1131" s="102"/>
      <c r="H1131" s="102"/>
      <c r="I1131" s="102"/>
      <c r="J1131" s="103"/>
      <c r="K1131" s="111"/>
      <c r="L1131" s="111"/>
      <c r="M1131" s="111"/>
      <c r="N1131" s="105"/>
      <c r="O1131" s="111"/>
      <c r="P1131" s="111"/>
      <c r="Q1131" s="111"/>
      <c r="R1131" s="106"/>
      <c r="S1131" s="105"/>
      <c r="T1131" s="111"/>
      <c r="U1131" s="111"/>
      <c r="V1131" s="111"/>
      <c r="W1131" s="111"/>
      <c r="X1131" s="111"/>
      <c r="Y1131" s="111"/>
      <c r="Z1131" s="111"/>
      <c r="AA1131" s="111"/>
      <c r="AB1131" s="111"/>
      <c r="AC1131" s="111"/>
      <c r="AD1131" s="111"/>
      <c r="AE1131" s="111"/>
      <c r="AF1131" s="111"/>
      <c r="AG1131" s="111"/>
      <c r="AH1131" s="111"/>
      <c r="AI1131" s="111"/>
      <c r="AJ1131" s="111"/>
      <c r="AK1131" s="111"/>
      <c r="AL1131" s="111"/>
      <c r="AM1131" s="111"/>
      <c r="AN1131" s="111"/>
      <c r="AO1131" s="111"/>
      <c r="AP1131" s="111"/>
      <c r="AQ1131" s="111"/>
      <c r="AR1131" s="111"/>
      <c r="AS1131" s="111"/>
      <c r="AT1131" s="111"/>
      <c r="AU1131" s="111"/>
      <c r="AV1131" s="105"/>
      <c r="AW1131" s="105"/>
      <c r="AX1131" s="111"/>
      <c r="BA1131" s="98"/>
      <c r="BB1131" s="98"/>
      <c r="BC1131" s="98"/>
      <c r="BD1131" s="98"/>
      <c r="BE1131" s="98"/>
      <c r="BF1131" s="98"/>
      <c r="BG1131" s="98"/>
      <c r="BH1131" s="98"/>
      <c r="BI1131" s="98"/>
      <c r="BJ1131" s="98"/>
      <c r="BK1131" s="98"/>
      <c r="BL1131" s="98"/>
      <c r="BM1131" s="98"/>
      <c r="BN1131" s="98"/>
      <c r="BO1131" s="98"/>
      <c r="BS1131" s="98"/>
      <c r="BT1131" s="98"/>
    </row>
    <row r="1132" spans="1:72">
      <c r="A1132" s="102"/>
      <c r="B1132" s="102"/>
      <c r="C1132" s="103"/>
      <c r="D1132" s="103"/>
      <c r="E1132" s="102"/>
      <c r="F1132" s="102"/>
      <c r="G1132" s="102"/>
      <c r="H1132" s="102"/>
      <c r="I1132" s="102"/>
      <c r="J1132" s="103"/>
      <c r="K1132" s="111"/>
      <c r="L1132" s="111"/>
      <c r="M1132" s="111"/>
      <c r="N1132" s="105"/>
      <c r="O1132" s="105"/>
      <c r="P1132" s="105"/>
      <c r="Q1132" s="111"/>
      <c r="R1132" s="106"/>
      <c r="S1132" s="105"/>
      <c r="T1132" s="105"/>
      <c r="U1132" s="105"/>
      <c r="V1132" s="105"/>
      <c r="W1132" s="105"/>
      <c r="X1132" s="105"/>
      <c r="Y1132" s="105"/>
      <c r="Z1132" s="105"/>
      <c r="AA1132" s="105"/>
      <c r="AB1132" s="105"/>
      <c r="AC1132" s="105"/>
      <c r="AD1132" s="105"/>
      <c r="AE1132" s="105"/>
      <c r="AF1132" s="105"/>
      <c r="AG1132" s="105"/>
      <c r="AH1132" s="105"/>
      <c r="AI1132" s="105"/>
      <c r="AJ1132" s="105"/>
      <c r="AK1132" s="105"/>
      <c r="AL1132" s="105"/>
      <c r="AM1132" s="105"/>
      <c r="AN1132" s="105"/>
      <c r="AO1132" s="105"/>
      <c r="AP1132" s="105"/>
      <c r="AQ1132" s="105"/>
      <c r="AR1132" s="105"/>
      <c r="AS1132" s="105"/>
      <c r="AT1132" s="105"/>
      <c r="AU1132" s="105"/>
      <c r="AV1132" s="112"/>
      <c r="AW1132" s="105"/>
      <c r="AX1132" s="105"/>
      <c r="BA1132" s="98"/>
      <c r="BB1132" s="98"/>
      <c r="BC1132" s="98"/>
      <c r="BD1132" s="98"/>
      <c r="BE1132" s="98"/>
      <c r="BF1132" s="98"/>
      <c r="BG1132" s="98"/>
      <c r="BH1132" s="98"/>
      <c r="BI1132" s="98"/>
      <c r="BJ1132" s="98"/>
      <c r="BK1132" s="98"/>
      <c r="BL1132" s="98"/>
      <c r="BM1132" s="98"/>
      <c r="BN1132" s="98"/>
      <c r="BO1132" s="98"/>
      <c r="BS1132" s="98"/>
      <c r="BT1132" s="98"/>
    </row>
    <row r="1133" spans="1:72">
      <c r="A1133" s="102"/>
      <c r="B1133" s="102"/>
      <c r="C1133" s="103"/>
      <c r="D1133" s="103"/>
      <c r="E1133" s="102"/>
      <c r="F1133" s="102"/>
      <c r="G1133" s="102"/>
      <c r="H1133" s="102"/>
      <c r="I1133" s="102"/>
      <c r="J1133" s="103"/>
      <c r="K1133" s="111"/>
      <c r="L1133" s="111"/>
      <c r="M1133" s="111"/>
      <c r="N1133" s="105"/>
      <c r="O1133" s="111"/>
      <c r="P1133" s="111"/>
      <c r="Q1133" s="111"/>
      <c r="R1133" s="106"/>
      <c r="S1133" s="105"/>
      <c r="T1133" s="111"/>
      <c r="U1133" s="111"/>
      <c r="V1133" s="111"/>
      <c r="W1133" s="111"/>
      <c r="X1133" s="111"/>
      <c r="Y1133" s="111"/>
      <c r="Z1133" s="111"/>
      <c r="AA1133" s="111"/>
      <c r="AB1133" s="111"/>
      <c r="AC1133" s="111"/>
      <c r="AD1133" s="111"/>
      <c r="AE1133" s="111"/>
      <c r="AF1133" s="111"/>
      <c r="AG1133" s="111"/>
      <c r="AH1133" s="111"/>
      <c r="AI1133" s="111"/>
      <c r="AJ1133" s="111"/>
      <c r="AK1133" s="111"/>
      <c r="AL1133" s="111"/>
      <c r="AM1133" s="111"/>
      <c r="AN1133" s="105"/>
      <c r="AO1133" s="105"/>
      <c r="AP1133" s="105"/>
      <c r="AQ1133" s="111"/>
      <c r="AR1133" s="111"/>
      <c r="AS1133" s="111"/>
      <c r="AT1133" s="111"/>
      <c r="AU1133" s="111"/>
      <c r="AV1133" s="112"/>
      <c r="AW1133" s="105"/>
      <c r="AX1133" s="111"/>
      <c r="BA1133" s="98"/>
      <c r="BB1133" s="98"/>
      <c r="BC1133" s="98"/>
      <c r="BD1133" s="98"/>
      <c r="BF1133" s="98"/>
      <c r="BG1133" s="98"/>
      <c r="BH1133" s="98"/>
      <c r="BI1133" s="98"/>
      <c r="BJ1133" s="98"/>
      <c r="BK1133" s="98"/>
      <c r="BL1133" s="98"/>
      <c r="BM1133" s="98"/>
      <c r="BN1133" s="98"/>
      <c r="BO1133" s="98"/>
      <c r="BS1133" s="98"/>
      <c r="BT1133" s="98"/>
    </row>
    <row r="1134" spans="1:72">
      <c r="A1134" s="102"/>
      <c r="B1134" s="102"/>
      <c r="C1134" s="103"/>
      <c r="D1134" s="103"/>
      <c r="E1134" s="102"/>
      <c r="F1134" s="102"/>
      <c r="G1134" s="102"/>
      <c r="H1134" s="102"/>
      <c r="I1134" s="102"/>
      <c r="J1134" s="103"/>
      <c r="K1134" s="111"/>
      <c r="L1134" s="111"/>
      <c r="M1134" s="111"/>
      <c r="N1134" s="111"/>
      <c r="O1134" s="111"/>
      <c r="P1134" s="111"/>
      <c r="Q1134" s="111"/>
      <c r="R1134" s="105"/>
      <c r="S1134" s="105"/>
      <c r="T1134" s="111"/>
      <c r="U1134" s="111"/>
      <c r="V1134" s="111"/>
      <c r="W1134" s="111"/>
      <c r="X1134" s="111"/>
      <c r="Y1134" s="111"/>
      <c r="Z1134" s="111"/>
      <c r="AA1134" s="111"/>
      <c r="AB1134" s="111"/>
      <c r="AC1134" s="111"/>
      <c r="AD1134" s="111"/>
      <c r="AE1134" s="111"/>
      <c r="AF1134" s="111"/>
      <c r="AG1134" s="111"/>
      <c r="AH1134" s="111"/>
      <c r="AI1134" s="111"/>
      <c r="AJ1134" s="111"/>
      <c r="AK1134" s="111"/>
      <c r="AL1134" s="111"/>
      <c r="AM1134" s="111"/>
      <c r="AN1134" s="111"/>
      <c r="AO1134" s="111"/>
      <c r="AP1134" s="111"/>
      <c r="AQ1134" s="111"/>
      <c r="AR1134" s="111"/>
      <c r="AS1134" s="111"/>
      <c r="AT1134" s="111"/>
      <c r="AU1134" s="111"/>
      <c r="AV1134" s="112"/>
      <c r="AW1134" s="105"/>
      <c r="AX1134" s="111"/>
      <c r="BA1134" s="98"/>
      <c r="BB1134" s="98"/>
      <c r="BC1134" s="98"/>
      <c r="BD1134" s="98"/>
      <c r="BF1134" s="98"/>
      <c r="BG1134" s="98"/>
      <c r="BI1134" s="98"/>
      <c r="BJ1134" s="98"/>
      <c r="BL1134" s="98"/>
      <c r="BM1134" s="98"/>
      <c r="BO1134" s="98"/>
      <c r="BS1134" s="98"/>
      <c r="BT1134" s="98"/>
    </row>
    <row r="1135" spans="1:72">
      <c r="A1135" s="102"/>
      <c r="B1135" s="102"/>
      <c r="C1135" s="103"/>
      <c r="D1135" s="103"/>
      <c r="E1135" s="102"/>
      <c r="F1135" s="102"/>
      <c r="G1135" s="102"/>
      <c r="H1135" s="102"/>
      <c r="I1135" s="102"/>
      <c r="J1135" s="103"/>
      <c r="K1135" s="111"/>
      <c r="L1135" s="111"/>
      <c r="M1135" s="111"/>
      <c r="N1135" s="105"/>
      <c r="O1135" s="105"/>
      <c r="P1135" s="111"/>
      <c r="Q1135" s="111"/>
      <c r="R1135" s="105"/>
      <c r="S1135" s="105"/>
      <c r="T1135" s="111"/>
      <c r="U1135" s="111"/>
      <c r="V1135" s="111"/>
      <c r="W1135" s="111"/>
      <c r="X1135" s="111"/>
      <c r="Y1135" s="111"/>
      <c r="Z1135" s="111"/>
      <c r="AA1135" s="111"/>
      <c r="AB1135" s="111"/>
      <c r="AC1135" s="111"/>
      <c r="AD1135" s="111"/>
      <c r="AE1135" s="111"/>
      <c r="AF1135" s="111"/>
      <c r="AG1135" s="111"/>
      <c r="AH1135" s="111"/>
      <c r="AI1135" s="111"/>
      <c r="AJ1135" s="111"/>
      <c r="AK1135" s="111"/>
      <c r="AL1135" s="111"/>
      <c r="AM1135" s="111"/>
      <c r="AN1135" s="111"/>
      <c r="AO1135" s="111"/>
      <c r="AP1135" s="111"/>
      <c r="AQ1135" s="111"/>
      <c r="AR1135" s="111"/>
      <c r="AS1135" s="111"/>
      <c r="AT1135" s="111"/>
      <c r="AU1135" s="105"/>
      <c r="AV1135" s="105"/>
      <c r="AW1135" s="105"/>
      <c r="AX1135" s="111"/>
      <c r="BS1135" s="98"/>
      <c r="BT1135" s="98"/>
    </row>
    <row r="1136" spans="1:72">
      <c r="A1136" s="102"/>
      <c r="B1136" s="102"/>
      <c r="C1136" s="103"/>
      <c r="D1136" s="103"/>
      <c r="E1136" s="102"/>
      <c r="F1136" s="102"/>
      <c r="G1136" s="102"/>
      <c r="H1136" s="102"/>
      <c r="I1136" s="102"/>
      <c r="J1136" s="103"/>
      <c r="K1136" s="111"/>
      <c r="L1136" s="111"/>
      <c r="M1136" s="111"/>
      <c r="N1136" s="111"/>
      <c r="O1136" s="111"/>
      <c r="P1136" s="111"/>
      <c r="Q1136" s="111"/>
      <c r="R1136" s="106"/>
      <c r="S1136" s="105"/>
      <c r="T1136" s="111"/>
      <c r="U1136" s="111"/>
      <c r="V1136" s="111"/>
      <c r="W1136" s="111"/>
      <c r="X1136" s="111"/>
      <c r="Y1136" s="111"/>
      <c r="Z1136" s="111"/>
      <c r="AA1136" s="111"/>
      <c r="AB1136" s="111"/>
      <c r="AC1136" s="111"/>
      <c r="AD1136" s="111"/>
      <c r="AE1136" s="111"/>
      <c r="AF1136" s="111"/>
      <c r="AG1136" s="111"/>
      <c r="AH1136" s="111"/>
      <c r="AI1136" s="111"/>
      <c r="AJ1136" s="111"/>
      <c r="AK1136" s="111"/>
      <c r="AL1136" s="111"/>
      <c r="AM1136" s="111"/>
      <c r="AN1136" s="111"/>
      <c r="AO1136" s="111"/>
      <c r="AP1136" s="111"/>
      <c r="AQ1136" s="111"/>
      <c r="AR1136" s="111"/>
      <c r="AS1136" s="111"/>
      <c r="AT1136" s="111"/>
      <c r="AU1136" s="111"/>
      <c r="AV1136" s="105"/>
      <c r="AW1136" s="105"/>
      <c r="AX1136" s="111"/>
      <c r="BA1136" s="98"/>
      <c r="BB1136" s="98"/>
      <c r="BC1136" s="98"/>
      <c r="BD1136" s="98"/>
      <c r="BE1136" s="98"/>
      <c r="BF1136" s="98"/>
      <c r="BG1136" s="98"/>
      <c r="BH1136" s="98"/>
      <c r="BI1136" s="98"/>
      <c r="BJ1136" s="98"/>
      <c r="BK1136" s="98"/>
      <c r="BL1136" s="98"/>
      <c r="BM1136" s="98"/>
      <c r="BN1136" s="98"/>
      <c r="BO1136" s="98"/>
      <c r="BS1136" s="98"/>
      <c r="BT1136" s="98"/>
    </row>
    <row r="1137" spans="1:72">
      <c r="A1137" s="102"/>
      <c r="B1137" s="102"/>
      <c r="C1137" s="103"/>
      <c r="D1137" s="103"/>
      <c r="E1137" s="102"/>
      <c r="F1137" s="102"/>
      <c r="G1137" s="102"/>
      <c r="H1137" s="102"/>
      <c r="I1137" s="102"/>
      <c r="J1137" s="103"/>
      <c r="K1137" s="111"/>
      <c r="L1137" s="111"/>
      <c r="M1137" s="111"/>
      <c r="N1137" s="105"/>
      <c r="O1137" s="111"/>
      <c r="P1137" s="111"/>
      <c r="Q1137" s="111"/>
      <c r="R1137" s="106"/>
      <c r="S1137" s="105"/>
      <c r="T1137" s="111"/>
      <c r="U1137" s="111"/>
      <c r="V1137" s="111"/>
      <c r="W1137" s="111"/>
      <c r="X1137" s="111"/>
      <c r="Y1137" s="111"/>
      <c r="Z1137" s="111"/>
      <c r="AA1137" s="111"/>
      <c r="AB1137" s="111"/>
      <c r="AC1137" s="111"/>
      <c r="AD1137" s="111"/>
      <c r="AE1137" s="111"/>
      <c r="AF1137" s="111"/>
      <c r="AG1137" s="111"/>
      <c r="AH1137" s="111"/>
      <c r="AI1137" s="111"/>
      <c r="AJ1137" s="111"/>
      <c r="AK1137" s="111"/>
      <c r="AL1137" s="111"/>
      <c r="AM1137" s="111"/>
      <c r="AN1137" s="111"/>
      <c r="AO1137" s="111"/>
      <c r="AP1137" s="111"/>
      <c r="AQ1137" s="111"/>
      <c r="AR1137" s="111"/>
      <c r="AS1137" s="111"/>
      <c r="AT1137" s="111"/>
      <c r="AU1137" s="111"/>
      <c r="AV1137" s="112"/>
      <c r="AW1137" s="105"/>
      <c r="AX1137" s="111"/>
      <c r="BS1137" s="98"/>
      <c r="BT1137" s="98"/>
    </row>
    <row r="1138" spans="1:72">
      <c r="A1138" s="102"/>
      <c r="B1138" s="102"/>
      <c r="C1138" s="103"/>
      <c r="D1138" s="103"/>
      <c r="E1138" s="102"/>
      <c r="F1138" s="102"/>
      <c r="G1138" s="102"/>
      <c r="H1138" s="102"/>
      <c r="I1138" s="102"/>
      <c r="J1138" s="103"/>
      <c r="K1138" s="111"/>
      <c r="L1138" s="111"/>
      <c r="M1138" s="111"/>
      <c r="N1138" s="105"/>
      <c r="O1138" s="105"/>
      <c r="P1138" s="111"/>
      <c r="Q1138" s="111"/>
      <c r="R1138" s="106"/>
      <c r="S1138" s="105"/>
      <c r="T1138" s="111"/>
      <c r="U1138" s="111"/>
      <c r="V1138" s="111"/>
      <c r="W1138" s="111"/>
      <c r="X1138" s="111"/>
      <c r="Y1138" s="111"/>
      <c r="Z1138" s="111"/>
      <c r="AA1138" s="111"/>
      <c r="AB1138" s="111"/>
      <c r="AC1138" s="111"/>
      <c r="AD1138" s="111"/>
      <c r="AE1138" s="111"/>
      <c r="AF1138" s="111"/>
      <c r="AG1138" s="111"/>
      <c r="AH1138" s="111"/>
      <c r="AI1138" s="111"/>
      <c r="AJ1138" s="111"/>
      <c r="AK1138" s="111"/>
      <c r="AL1138" s="111"/>
      <c r="AM1138" s="111"/>
      <c r="AN1138" s="111"/>
      <c r="AO1138" s="111"/>
      <c r="AP1138" s="111"/>
      <c r="AQ1138" s="111"/>
      <c r="AR1138" s="111"/>
      <c r="AS1138" s="111"/>
      <c r="AT1138" s="111"/>
      <c r="AU1138" s="111"/>
      <c r="AV1138" s="105"/>
      <c r="AW1138" s="105"/>
      <c r="AX1138" s="111"/>
    </row>
    <row r="1139" spans="1:72">
      <c r="A1139" s="102"/>
      <c r="B1139" s="102"/>
      <c r="C1139" s="103"/>
      <c r="D1139" s="103"/>
      <c r="E1139" s="102"/>
      <c r="F1139" s="102"/>
      <c r="G1139" s="102"/>
      <c r="H1139" s="102"/>
      <c r="I1139" s="102"/>
      <c r="J1139" s="103"/>
      <c r="K1139" s="111"/>
      <c r="L1139" s="111"/>
      <c r="M1139" s="111"/>
      <c r="N1139" s="105"/>
      <c r="O1139" s="111"/>
      <c r="P1139" s="111"/>
      <c r="Q1139" s="111"/>
      <c r="R1139" s="105"/>
      <c r="S1139" s="105"/>
      <c r="T1139" s="111"/>
      <c r="U1139" s="111"/>
      <c r="V1139" s="111"/>
      <c r="W1139" s="111"/>
      <c r="X1139" s="111"/>
      <c r="Y1139" s="111"/>
      <c r="Z1139" s="111"/>
      <c r="AA1139" s="111"/>
      <c r="AB1139" s="111"/>
      <c r="AC1139" s="111"/>
      <c r="AD1139" s="111"/>
      <c r="AE1139" s="111"/>
      <c r="AF1139" s="111"/>
      <c r="AG1139" s="111"/>
      <c r="AH1139" s="111"/>
      <c r="AI1139" s="111"/>
      <c r="AJ1139" s="111"/>
      <c r="AK1139" s="111"/>
      <c r="AL1139" s="111"/>
      <c r="AM1139" s="111"/>
      <c r="AN1139" s="111"/>
      <c r="AO1139" s="111"/>
      <c r="AP1139" s="111"/>
      <c r="AQ1139" s="111"/>
      <c r="AR1139" s="111"/>
      <c r="AS1139" s="111"/>
      <c r="AT1139" s="111"/>
      <c r="AU1139" s="111"/>
      <c r="AV1139" s="112"/>
      <c r="AW1139" s="105"/>
      <c r="AX1139" s="111"/>
      <c r="BA1139" s="98"/>
      <c r="BB1139" s="98"/>
      <c r="BC1139" s="98"/>
      <c r="BD1139" s="98"/>
      <c r="BF1139" s="98"/>
      <c r="BG1139" s="98"/>
      <c r="BI1139" s="98"/>
      <c r="BJ1139" s="98"/>
      <c r="BL1139" s="98"/>
      <c r="BM1139" s="98"/>
      <c r="BO1139" s="98"/>
      <c r="BS1139" s="98"/>
      <c r="BT1139" s="98"/>
    </row>
    <row r="1140" spans="1:72">
      <c r="A1140" s="102"/>
      <c r="B1140" s="102"/>
      <c r="C1140" s="103"/>
      <c r="D1140" s="103"/>
      <c r="E1140" s="102"/>
      <c r="F1140" s="102"/>
      <c r="G1140" s="102"/>
      <c r="H1140" s="102"/>
      <c r="I1140" s="102"/>
      <c r="J1140" s="103"/>
      <c r="K1140" s="111"/>
      <c r="L1140" s="111"/>
      <c r="M1140" s="111"/>
      <c r="N1140" s="111"/>
      <c r="O1140" s="111"/>
      <c r="P1140" s="111"/>
      <c r="Q1140" s="111"/>
      <c r="R1140" s="106"/>
      <c r="S1140" s="105"/>
      <c r="T1140" s="111"/>
      <c r="U1140" s="111"/>
      <c r="V1140" s="111"/>
      <c r="W1140" s="111"/>
      <c r="X1140" s="111"/>
      <c r="Y1140" s="111"/>
      <c r="Z1140" s="111"/>
      <c r="AA1140" s="111"/>
      <c r="AB1140" s="111"/>
      <c r="AC1140" s="111"/>
      <c r="AD1140" s="111"/>
      <c r="AE1140" s="111"/>
      <c r="AF1140" s="111"/>
      <c r="AG1140" s="111"/>
      <c r="AH1140" s="111"/>
      <c r="AI1140" s="111"/>
      <c r="AJ1140" s="111"/>
      <c r="AK1140" s="111"/>
      <c r="AL1140" s="111"/>
      <c r="AM1140" s="111"/>
      <c r="AN1140" s="111"/>
      <c r="AO1140" s="111"/>
      <c r="AP1140" s="111"/>
      <c r="AQ1140" s="111"/>
      <c r="AR1140" s="111"/>
      <c r="AS1140" s="111"/>
      <c r="AT1140" s="111"/>
      <c r="AU1140" s="111"/>
      <c r="AV1140" s="112"/>
      <c r="AW1140" s="105"/>
      <c r="AX1140" s="111"/>
      <c r="AY1140" s="98"/>
      <c r="AZ1140" s="98"/>
    </row>
    <row r="1141" spans="1:72">
      <c r="A1141" s="102"/>
      <c r="B1141" s="102"/>
      <c r="C1141" s="103"/>
      <c r="D1141" s="103"/>
      <c r="E1141" s="102"/>
      <c r="F1141" s="102"/>
      <c r="G1141" s="102"/>
      <c r="H1141" s="102"/>
      <c r="I1141" s="102"/>
      <c r="J1141" s="103"/>
      <c r="K1141" s="111"/>
      <c r="L1141" s="111"/>
      <c r="M1141" s="111"/>
      <c r="N1141" s="105"/>
      <c r="O1141" s="105"/>
      <c r="P1141" s="111"/>
      <c r="Q1141" s="111"/>
      <c r="R1141" s="106"/>
      <c r="S1141" s="105"/>
      <c r="T1141" s="111"/>
      <c r="U1141" s="111"/>
      <c r="V1141" s="111"/>
      <c r="W1141" s="111"/>
      <c r="X1141" s="111"/>
      <c r="Y1141" s="111"/>
      <c r="Z1141" s="111"/>
      <c r="AA1141" s="111"/>
      <c r="AB1141" s="111"/>
      <c r="AC1141" s="111"/>
      <c r="AD1141" s="111"/>
      <c r="AE1141" s="111"/>
      <c r="AF1141" s="111"/>
      <c r="AG1141" s="111"/>
      <c r="AH1141" s="111"/>
      <c r="AI1141" s="111"/>
      <c r="AJ1141" s="111"/>
      <c r="AK1141" s="111"/>
      <c r="AL1141" s="111"/>
      <c r="AM1141" s="111"/>
      <c r="AN1141" s="111"/>
      <c r="AO1141" s="111"/>
      <c r="AP1141" s="111"/>
      <c r="AQ1141" s="111"/>
      <c r="AR1141" s="111"/>
      <c r="AS1141" s="111"/>
      <c r="AT1141" s="111"/>
      <c r="AU1141" s="111"/>
      <c r="AV1141" s="112"/>
      <c r="AW1141" s="105"/>
      <c r="AX1141" s="111"/>
      <c r="BS1141" s="98"/>
      <c r="BT1141" s="98"/>
    </row>
    <row r="1142" spans="1:72">
      <c r="A1142" s="102"/>
      <c r="B1142" s="102"/>
      <c r="C1142" s="103"/>
      <c r="D1142" s="103"/>
      <c r="E1142" s="102"/>
      <c r="F1142" s="102"/>
      <c r="G1142" s="102"/>
      <c r="H1142" s="102"/>
      <c r="I1142" s="102"/>
      <c r="J1142" s="103"/>
      <c r="K1142" s="111"/>
      <c r="L1142" s="111"/>
      <c r="M1142" s="111"/>
      <c r="N1142" s="111"/>
      <c r="O1142" s="111"/>
      <c r="P1142" s="111"/>
      <c r="Q1142" s="111"/>
      <c r="R1142" s="106"/>
      <c r="S1142" s="105"/>
      <c r="T1142" s="111"/>
      <c r="U1142" s="111"/>
      <c r="V1142" s="111"/>
      <c r="W1142" s="111"/>
      <c r="X1142" s="111"/>
      <c r="Y1142" s="111"/>
      <c r="Z1142" s="111"/>
      <c r="AA1142" s="111"/>
      <c r="AB1142" s="111"/>
      <c r="AC1142" s="111"/>
      <c r="AD1142" s="111"/>
      <c r="AE1142" s="111"/>
      <c r="AF1142" s="111"/>
      <c r="AG1142" s="111"/>
      <c r="AH1142" s="111"/>
      <c r="AI1142" s="111"/>
      <c r="AJ1142" s="111"/>
      <c r="AK1142" s="111"/>
      <c r="AL1142" s="111"/>
      <c r="AM1142" s="111"/>
      <c r="AN1142" s="111"/>
      <c r="AO1142" s="111"/>
      <c r="AP1142" s="111"/>
      <c r="AQ1142" s="111"/>
      <c r="AR1142" s="111"/>
      <c r="AS1142" s="111"/>
      <c r="AT1142" s="111"/>
      <c r="AU1142" s="111"/>
      <c r="AV1142" s="112"/>
      <c r="AW1142" s="105"/>
      <c r="AX1142" s="111"/>
      <c r="AY1142" s="98"/>
      <c r="AZ1142" s="98"/>
      <c r="BS1142" s="98"/>
      <c r="BT1142" s="98"/>
    </row>
    <row r="1143" spans="1:72">
      <c r="A1143" s="102"/>
      <c r="B1143" s="102"/>
      <c r="C1143" s="103"/>
      <c r="D1143" s="103"/>
      <c r="E1143" s="102"/>
      <c r="F1143" s="102"/>
      <c r="G1143" s="102"/>
      <c r="H1143" s="102"/>
      <c r="I1143" s="102"/>
      <c r="J1143" s="103"/>
      <c r="K1143" s="111"/>
      <c r="L1143" s="111"/>
      <c r="M1143" s="111"/>
      <c r="N1143" s="105"/>
      <c r="O1143" s="105"/>
      <c r="P1143" s="111"/>
      <c r="Q1143" s="111"/>
      <c r="R1143" s="106"/>
      <c r="S1143" s="105"/>
      <c r="T1143" s="111"/>
      <c r="U1143" s="111"/>
      <c r="V1143" s="111"/>
      <c r="W1143" s="111"/>
      <c r="X1143" s="111"/>
      <c r="Y1143" s="111"/>
      <c r="Z1143" s="111"/>
      <c r="AA1143" s="111"/>
      <c r="AB1143" s="111"/>
      <c r="AC1143" s="111"/>
      <c r="AD1143" s="111"/>
      <c r="AE1143" s="111"/>
      <c r="AF1143" s="111"/>
      <c r="AG1143" s="111"/>
      <c r="AH1143" s="111"/>
      <c r="AI1143" s="111"/>
      <c r="AJ1143" s="111"/>
      <c r="AK1143" s="111"/>
      <c r="AL1143" s="111"/>
      <c r="AM1143" s="111"/>
      <c r="AN1143" s="111"/>
      <c r="AO1143" s="111"/>
      <c r="AP1143" s="111"/>
      <c r="AQ1143" s="111"/>
      <c r="AR1143" s="111"/>
      <c r="AS1143" s="111"/>
      <c r="AT1143" s="111"/>
      <c r="AU1143" s="111"/>
      <c r="AV1143" s="105"/>
      <c r="AW1143" s="105"/>
      <c r="AX1143" s="111"/>
      <c r="AY1143" s="98"/>
      <c r="AZ1143" s="98"/>
      <c r="BS1143" s="98"/>
      <c r="BT1143" s="98"/>
    </row>
    <row r="1144" spans="1:72">
      <c r="A1144" s="102"/>
      <c r="B1144" s="102"/>
      <c r="C1144" s="103"/>
      <c r="D1144" s="103"/>
      <c r="E1144" s="102"/>
      <c r="F1144" s="102"/>
      <c r="G1144" s="102"/>
      <c r="H1144" s="102"/>
      <c r="I1144" s="102"/>
      <c r="J1144" s="103"/>
      <c r="K1144" s="111"/>
      <c r="L1144" s="111"/>
      <c r="M1144" s="111"/>
      <c r="N1144" s="105"/>
      <c r="O1144" s="111"/>
      <c r="P1144" s="111"/>
      <c r="Q1144" s="111"/>
      <c r="R1144" s="105"/>
      <c r="S1144" s="105"/>
      <c r="T1144" s="111"/>
      <c r="U1144" s="111"/>
      <c r="V1144" s="111"/>
      <c r="W1144" s="111"/>
      <c r="X1144" s="111"/>
      <c r="Y1144" s="111"/>
      <c r="Z1144" s="111"/>
      <c r="AA1144" s="111"/>
      <c r="AB1144" s="111"/>
      <c r="AC1144" s="111"/>
      <c r="AD1144" s="111"/>
      <c r="AE1144" s="111"/>
      <c r="AF1144" s="111"/>
      <c r="AG1144" s="111"/>
      <c r="AH1144" s="111"/>
      <c r="AI1144" s="111"/>
      <c r="AJ1144" s="111"/>
      <c r="AK1144" s="111"/>
      <c r="AL1144" s="111"/>
      <c r="AM1144" s="111"/>
      <c r="AN1144" s="111"/>
      <c r="AO1144" s="111"/>
      <c r="AP1144" s="111"/>
      <c r="AQ1144" s="111"/>
      <c r="AR1144" s="111"/>
      <c r="AS1144" s="111"/>
      <c r="AT1144" s="111"/>
      <c r="AU1144" s="111"/>
      <c r="AV1144" s="105"/>
      <c r="AW1144" s="105"/>
      <c r="AX1144" s="111"/>
      <c r="BS1144" s="98"/>
      <c r="BT1144" s="98"/>
    </row>
    <row r="1145" spans="1:72">
      <c r="A1145" s="102"/>
      <c r="B1145" s="102"/>
      <c r="C1145" s="103"/>
      <c r="D1145" s="103"/>
      <c r="E1145" s="102"/>
      <c r="F1145" s="102"/>
      <c r="G1145" s="102"/>
      <c r="H1145" s="102"/>
      <c r="I1145" s="102"/>
      <c r="J1145" s="103"/>
      <c r="K1145" s="111"/>
      <c r="L1145" s="111"/>
      <c r="M1145" s="111"/>
      <c r="N1145" s="105"/>
      <c r="O1145" s="111"/>
      <c r="P1145" s="105"/>
      <c r="Q1145" s="111"/>
      <c r="R1145" s="105"/>
      <c r="S1145" s="105"/>
      <c r="T1145" s="111"/>
      <c r="U1145" s="111"/>
      <c r="V1145" s="111"/>
      <c r="W1145" s="105"/>
      <c r="X1145" s="111"/>
      <c r="Y1145" s="111"/>
      <c r="Z1145" s="111"/>
      <c r="AA1145" s="111"/>
      <c r="AB1145" s="111"/>
      <c r="AC1145" s="111"/>
      <c r="AD1145" s="105"/>
      <c r="AE1145" s="111"/>
      <c r="AF1145" s="111"/>
      <c r="AG1145" s="111"/>
      <c r="AH1145" s="111"/>
      <c r="AI1145" s="111"/>
      <c r="AJ1145" s="111"/>
      <c r="AK1145" s="111"/>
      <c r="AL1145" s="111"/>
      <c r="AM1145" s="111"/>
      <c r="AN1145" s="111"/>
      <c r="AO1145" s="111"/>
      <c r="AP1145" s="111"/>
      <c r="AQ1145" s="111"/>
      <c r="AR1145" s="111"/>
      <c r="AS1145" s="111"/>
      <c r="AT1145" s="111"/>
      <c r="AU1145" s="111"/>
      <c r="AV1145" s="105"/>
      <c r="AW1145" s="105"/>
      <c r="AX1145" s="111"/>
    </row>
    <row r="1146" spans="1:72">
      <c r="A1146" s="102"/>
      <c r="B1146" s="102"/>
      <c r="C1146" s="103"/>
      <c r="D1146" s="103"/>
      <c r="E1146" s="102"/>
      <c r="F1146" s="102"/>
      <c r="G1146" s="102"/>
      <c r="H1146" s="102"/>
      <c r="I1146" s="102"/>
      <c r="J1146" s="103"/>
      <c r="K1146" s="111"/>
      <c r="L1146" s="111"/>
      <c r="M1146" s="111"/>
      <c r="N1146" s="105"/>
      <c r="O1146" s="111"/>
      <c r="P1146" s="111"/>
      <c r="Q1146" s="111"/>
      <c r="R1146" s="106"/>
      <c r="S1146" s="105"/>
      <c r="T1146" s="111"/>
      <c r="U1146" s="111"/>
      <c r="V1146" s="111"/>
      <c r="W1146" s="111"/>
      <c r="X1146" s="111"/>
      <c r="Y1146" s="111"/>
      <c r="Z1146" s="111"/>
      <c r="AA1146" s="111"/>
      <c r="AB1146" s="111"/>
      <c r="AC1146" s="111"/>
      <c r="AD1146" s="111"/>
      <c r="AE1146" s="111"/>
      <c r="AF1146" s="111"/>
      <c r="AG1146" s="111"/>
      <c r="AH1146" s="111"/>
      <c r="AI1146" s="111"/>
      <c r="AJ1146" s="111"/>
      <c r="AK1146" s="111"/>
      <c r="AL1146" s="111"/>
      <c r="AM1146" s="111"/>
      <c r="AN1146" s="111"/>
      <c r="AO1146" s="111"/>
      <c r="AP1146" s="111"/>
      <c r="AQ1146" s="111"/>
      <c r="AR1146" s="111"/>
      <c r="AS1146" s="111"/>
      <c r="AT1146" s="111"/>
      <c r="AU1146" s="111"/>
      <c r="AV1146" s="112"/>
      <c r="AW1146" s="105"/>
      <c r="AX1146" s="111"/>
      <c r="AY1146" s="98"/>
      <c r="AZ1146" s="98"/>
      <c r="BS1146" s="98"/>
      <c r="BT1146" s="98"/>
    </row>
    <row r="1147" spans="1:72">
      <c r="A1147" s="102"/>
      <c r="B1147" s="102"/>
      <c r="C1147" s="103"/>
      <c r="D1147" s="103"/>
      <c r="E1147" s="102"/>
      <c r="F1147" s="102"/>
      <c r="G1147" s="102"/>
      <c r="H1147" s="102"/>
      <c r="I1147" s="102"/>
      <c r="J1147" s="103"/>
      <c r="K1147" s="111"/>
      <c r="L1147" s="111"/>
      <c r="M1147" s="111"/>
      <c r="N1147" s="111"/>
      <c r="O1147" s="111"/>
      <c r="P1147" s="111"/>
      <c r="Q1147" s="111"/>
      <c r="R1147" s="105"/>
      <c r="S1147" s="105"/>
      <c r="T1147" s="111"/>
      <c r="U1147" s="111"/>
      <c r="V1147" s="111"/>
      <c r="W1147" s="111"/>
      <c r="X1147" s="111"/>
      <c r="Y1147" s="111"/>
      <c r="Z1147" s="111"/>
      <c r="AA1147" s="111"/>
      <c r="AB1147" s="111"/>
      <c r="AC1147" s="111"/>
      <c r="AD1147" s="111"/>
      <c r="AE1147" s="111"/>
      <c r="AF1147" s="111"/>
      <c r="AG1147" s="111"/>
      <c r="AH1147" s="111"/>
      <c r="AI1147" s="111"/>
      <c r="AJ1147" s="111"/>
      <c r="AK1147" s="111"/>
      <c r="AL1147" s="111"/>
      <c r="AM1147" s="111"/>
      <c r="AN1147" s="105"/>
      <c r="AO1147" s="105"/>
      <c r="AP1147" s="105"/>
      <c r="AQ1147" s="111"/>
      <c r="AR1147" s="111"/>
      <c r="AS1147" s="111"/>
      <c r="AT1147" s="111"/>
      <c r="AU1147" s="111"/>
      <c r="AV1147" s="105"/>
      <c r="AW1147" s="105"/>
      <c r="AX1147" s="111"/>
    </row>
    <row r="1148" spans="1:72">
      <c r="A1148" s="102"/>
      <c r="B1148" s="102"/>
      <c r="C1148" s="103"/>
      <c r="D1148" s="103"/>
      <c r="E1148" s="102"/>
      <c r="F1148" s="102"/>
      <c r="G1148" s="102"/>
      <c r="H1148" s="102"/>
      <c r="I1148" s="102"/>
      <c r="J1148" s="103"/>
      <c r="K1148" s="111"/>
      <c r="L1148" s="111"/>
      <c r="M1148" s="111"/>
      <c r="N1148" s="111"/>
      <c r="O1148" s="111"/>
      <c r="P1148" s="111"/>
      <c r="Q1148" s="111"/>
      <c r="R1148" s="106"/>
      <c r="S1148" s="105"/>
      <c r="T1148" s="111"/>
      <c r="U1148" s="111"/>
      <c r="V1148" s="111"/>
      <c r="W1148" s="111"/>
      <c r="X1148" s="111"/>
      <c r="Y1148" s="111"/>
      <c r="Z1148" s="111"/>
      <c r="AA1148" s="111"/>
      <c r="AB1148" s="111"/>
      <c r="AC1148" s="111"/>
      <c r="AD1148" s="111"/>
      <c r="AE1148" s="111"/>
      <c r="AF1148" s="111"/>
      <c r="AG1148" s="111"/>
      <c r="AH1148" s="111"/>
      <c r="AI1148" s="111"/>
      <c r="AJ1148" s="111"/>
      <c r="AK1148" s="111"/>
      <c r="AL1148" s="111"/>
      <c r="AM1148" s="111"/>
      <c r="AN1148" s="111"/>
      <c r="AO1148" s="111"/>
      <c r="AP1148" s="111"/>
      <c r="AQ1148" s="111"/>
      <c r="AR1148" s="111"/>
      <c r="AS1148" s="111"/>
      <c r="AT1148" s="111"/>
      <c r="AU1148" s="111"/>
      <c r="AV1148" s="105"/>
      <c r="AW1148" s="105"/>
      <c r="AX1148" s="111"/>
      <c r="BS1148" s="98"/>
      <c r="BT1148" s="98"/>
    </row>
    <row r="1149" spans="1:72">
      <c r="A1149" s="102"/>
      <c r="B1149" s="102"/>
      <c r="C1149" s="103"/>
      <c r="D1149" s="103"/>
      <c r="E1149" s="102"/>
      <c r="F1149" s="102"/>
      <c r="G1149" s="102"/>
      <c r="H1149" s="102"/>
      <c r="I1149" s="102"/>
      <c r="J1149" s="103"/>
      <c r="K1149" s="111"/>
      <c r="L1149" s="111"/>
      <c r="M1149" s="111"/>
      <c r="N1149" s="111"/>
      <c r="O1149" s="105"/>
      <c r="P1149" s="105"/>
      <c r="Q1149" s="111"/>
      <c r="R1149" s="106"/>
      <c r="S1149" s="105"/>
      <c r="T1149" s="111"/>
      <c r="U1149" s="111"/>
      <c r="V1149" s="111"/>
      <c r="W1149" s="105"/>
      <c r="X1149" s="111"/>
      <c r="Y1149" s="111"/>
      <c r="Z1149" s="111"/>
      <c r="AA1149" s="111"/>
      <c r="AB1149" s="111"/>
      <c r="AC1149" s="111"/>
      <c r="AD1149" s="105"/>
      <c r="AE1149" s="111"/>
      <c r="AF1149" s="111"/>
      <c r="AG1149" s="111"/>
      <c r="AH1149" s="111"/>
      <c r="AI1149" s="111"/>
      <c r="AJ1149" s="111"/>
      <c r="AK1149" s="111"/>
      <c r="AL1149" s="111"/>
      <c r="AM1149" s="111"/>
      <c r="AN1149" s="111"/>
      <c r="AO1149" s="111"/>
      <c r="AP1149" s="111"/>
      <c r="AQ1149" s="111"/>
      <c r="AR1149" s="111"/>
      <c r="AS1149" s="111"/>
      <c r="AT1149" s="111"/>
      <c r="AU1149" s="111"/>
      <c r="AV1149" s="105"/>
      <c r="AW1149" s="105"/>
      <c r="AX1149" s="111"/>
      <c r="AY1149" s="98"/>
      <c r="AZ1149" s="98"/>
      <c r="BS1149" s="98"/>
      <c r="BT1149" s="98"/>
    </row>
    <row r="1150" spans="1:72">
      <c r="A1150" s="102"/>
      <c r="B1150" s="102"/>
      <c r="C1150" s="103"/>
      <c r="D1150" s="103"/>
      <c r="E1150" s="102"/>
      <c r="F1150" s="102"/>
      <c r="G1150" s="102"/>
      <c r="H1150" s="102"/>
      <c r="I1150" s="102"/>
      <c r="J1150" s="103"/>
      <c r="K1150" s="111"/>
      <c r="L1150" s="111"/>
      <c r="M1150" s="111"/>
      <c r="N1150" s="105"/>
      <c r="O1150" s="105"/>
      <c r="P1150" s="111"/>
      <c r="Q1150" s="111"/>
      <c r="R1150" s="106"/>
      <c r="S1150" s="105"/>
      <c r="T1150" s="111"/>
      <c r="U1150" s="111"/>
      <c r="V1150" s="111"/>
      <c r="W1150" s="111"/>
      <c r="X1150" s="111"/>
      <c r="Y1150" s="111"/>
      <c r="Z1150" s="111"/>
      <c r="AA1150" s="111"/>
      <c r="AB1150" s="111"/>
      <c r="AC1150" s="111"/>
      <c r="AD1150" s="111"/>
      <c r="AE1150" s="111"/>
      <c r="AF1150" s="111"/>
      <c r="AG1150" s="111"/>
      <c r="AH1150" s="111"/>
      <c r="AI1150" s="111"/>
      <c r="AJ1150" s="111"/>
      <c r="AK1150" s="111"/>
      <c r="AL1150" s="111"/>
      <c r="AM1150" s="111"/>
      <c r="AN1150" s="111"/>
      <c r="AO1150" s="111"/>
      <c r="AP1150" s="111"/>
      <c r="AQ1150" s="111"/>
      <c r="AR1150" s="111"/>
      <c r="AS1150" s="111"/>
      <c r="AT1150" s="111"/>
      <c r="AU1150" s="111"/>
      <c r="AV1150" s="105"/>
      <c r="AW1150" s="105"/>
      <c r="AX1150" s="111"/>
      <c r="BS1150" s="98"/>
      <c r="BT1150" s="98"/>
    </row>
    <row r="1151" spans="1:72">
      <c r="A1151" s="102"/>
      <c r="B1151" s="102"/>
      <c r="C1151" s="103"/>
      <c r="D1151" s="103"/>
      <c r="E1151" s="102"/>
      <c r="F1151" s="102"/>
      <c r="G1151" s="102"/>
      <c r="H1151" s="102"/>
      <c r="I1151" s="102"/>
      <c r="J1151" s="103"/>
      <c r="K1151" s="111"/>
      <c r="L1151" s="111"/>
      <c r="M1151" s="111"/>
      <c r="N1151" s="111"/>
      <c r="O1151" s="111"/>
      <c r="P1151" s="111"/>
      <c r="Q1151" s="111"/>
      <c r="R1151" s="106"/>
      <c r="S1151" s="105"/>
      <c r="T1151" s="111"/>
      <c r="U1151" s="111"/>
      <c r="V1151" s="111"/>
      <c r="W1151" s="111"/>
      <c r="X1151" s="111"/>
      <c r="Y1151" s="111"/>
      <c r="Z1151" s="111"/>
      <c r="AA1151" s="111"/>
      <c r="AB1151" s="111"/>
      <c r="AC1151" s="111"/>
      <c r="AD1151" s="111"/>
      <c r="AE1151" s="111"/>
      <c r="AF1151" s="111"/>
      <c r="AG1151" s="111"/>
      <c r="AH1151" s="111"/>
      <c r="AI1151" s="111"/>
      <c r="AJ1151" s="111"/>
      <c r="AK1151" s="111"/>
      <c r="AL1151" s="111"/>
      <c r="AM1151" s="111"/>
      <c r="AN1151" s="111"/>
      <c r="AO1151" s="111"/>
      <c r="AP1151" s="111"/>
      <c r="AQ1151" s="111"/>
      <c r="AR1151" s="111"/>
      <c r="AS1151" s="111"/>
      <c r="AT1151" s="111"/>
      <c r="AU1151" s="111"/>
      <c r="AV1151" s="105"/>
      <c r="AW1151" s="105"/>
      <c r="AX1151" s="111"/>
      <c r="BS1151" s="98"/>
      <c r="BT1151" s="98"/>
    </row>
    <row r="1152" spans="1:72">
      <c r="A1152" s="102"/>
      <c r="B1152" s="102"/>
      <c r="C1152" s="103"/>
      <c r="D1152" s="103"/>
      <c r="E1152" s="102"/>
      <c r="F1152" s="102"/>
      <c r="G1152" s="102"/>
      <c r="H1152" s="102"/>
      <c r="I1152" s="102"/>
      <c r="J1152" s="103"/>
      <c r="K1152" s="111"/>
      <c r="L1152" s="111"/>
      <c r="M1152" s="111"/>
      <c r="N1152" s="105"/>
      <c r="O1152" s="111"/>
      <c r="P1152" s="111"/>
      <c r="Q1152" s="111"/>
      <c r="R1152" s="105"/>
      <c r="S1152" s="105"/>
      <c r="T1152" s="111"/>
      <c r="U1152" s="111"/>
      <c r="V1152" s="111"/>
      <c r="W1152" s="111"/>
      <c r="X1152" s="111"/>
      <c r="Y1152" s="111"/>
      <c r="Z1152" s="111"/>
      <c r="AA1152" s="111"/>
      <c r="AB1152" s="111"/>
      <c r="AC1152" s="111"/>
      <c r="AD1152" s="111"/>
      <c r="AE1152" s="111"/>
      <c r="AF1152" s="111"/>
      <c r="AG1152" s="111"/>
      <c r="AH1152" s="111"/>
      <c r="AI1152" s="111"/>
      <c r="AJ1152" s="111"/>
      <c r="AK1152" s="111"/>
      <c r="AL1152" s="111"/>
      <c r="AM1152" s="111"/>
      <c r="AN1152" s="111"/>
      <c r="AO1152" s="111"/>
      <c r="AP1152" s="111"/>
      <c r="AQ1152" s="111"/>
      <c r="AR1152" s="111"/>
      <c r="AS1152" s="111"/>
      <c r="AT1152" s="111"/>
      <c r="AU1152" s="111"/>
      <c r="AV1152" s="105"/>
      <c r="AW1152" s="105"/>
      <c r="AX1152" s="111"/>
      <c r="AY1152" s="98"/>
      <c r="AZ1152" s="98"/>
      <c r="BS1152" s="98"/>
      <c r="BT1152" s="98"/>
    </row>
    <row r="1153" spans="1:72">
      <c r="A1153" s="102"/>
      <c r="B1153" s="102"/>
      <c r="C1153" s="103"/>
      <c r="D1153" s="103"/>
      <c r="E1153" s="102"/>
      <c r="F1153" s="102"/>
      <c r="G1153" s="102"/>
      <c r="H1153" s="102"/>
      <c r="I1153" s="102"/>
      <c r="J1153" s="103"/>
      <c r="K1153" s="111"/>
      <c r="L1153" s="111"/>
      <c r="M1153" s="111"/>
      <c r="N1153" s="105"/>
      <c r="O1153" s="105"/>
      <c r="P1153" s="111"/>
      <c r="Q1153" s="111"/>
      <c r="R1153" s="106"/>
      <c r="S1153" s="105"/>
      <c r="T1153" s="111"/>
      <c r="U1153" s="111"/>
      <c r="V1153" s="111"/>
      <c r="W1153" s="111"/>
      <c r="X1153" s="111"/>
      <c r="Y1153" s="111"/>
      <c r="Z1153" s="111"/>
      <c r="AA1153" s="111"/>
      <c r="AB1153" s="111"/>
      <c r="AC1153" s="111"/>
      <c r="AD1153" s="111"/>
      <c r="AE1153" s="111"/>
      <c r="AF1153" s="111"/>
      <c r="AG1153" s="111"/>
      <c r="AH1153" s="111"/>
      <c r="AI1153" s="111"/>
      <c r="AJ1153" s="111"/>
      <c r="AK1153" s="111"/>
      <c r="AL1153" s="111"/>
      <c r="AM1153" s="111"/>
      <c r="AN1153" s="111"/>
      <c r="AO1153" s="111"/>
      <c r="AP1153" s="111"/>
      <c r="AQ1153" s="111"/>
      <c r="AR1153" s="111"/>
      <c r="AS1153" s="111"/>
      <c r="AT1153" s="111"/>
      <c r="AU1153" s="111"/>
      <c r="AV1153" s="112"/>
      <c r="AW1153" s="105"/>
      <c r="AX1153" s="111"/>
      <c r="BS1153" s="98"/>
      <c r="BT1153" s="98"/>
    </row>
    <row r="1154" spans="1:72">
      <c r="A1154" s="102"/>
      <c r="B1154" s="102"/>
      <c r="C1154" s="103"/>
      <c r="D1154" s="103"/>
      <c r="E1154" s="102"/>
      <c r="F1154" s="102"/>
      <c r="G1154" s="102"/>
      <c r="H1154" s="102"/>
      <c r="I1154" s="102"/>
      <c r="J1154" s="103"/>
      <c r="K1154" s="111"/>
      <c r="L1154" s="111"/>
      <c r="M1154" s="111"/>
      <c r="N1154" s="111"/>
      <c r="O1154" s="111"/>
      <c r="P1154" s="111"/>
      <c r="Q1154" s="111"/>
      <c r="R1154" s="106"/>
      <c r="S1154" s="105"/>
      <c r="T1154" s="111"/>
      <c r="U1154" s="111"/>
      <c r="V1154" s="111"/>
      <c r="W1154" s="111"/>
      <c r="X1154" s="111"/>
      <c r="Y1154" s="111"/>
      <c r="Z1154" s="111"/>
      <c r="AA1154" s="111"/>
      <c r="AB1154" s="111"/>
      <c r="AC1154" s="111"/>
      <c r="AD1154" s="111"/>
      <c r="AE1154" s="111"/>
      <c r="AF1154" s="111"/>
      <c r="AG1154" s="111"/>
      <c r="AH1154" s="111"/>
      <c r="AI1154" s="111"/>
      <c r="AJ1154" s="111"/>
      <c r="AK1154" s="111"/>
      <c r="AL1154" s="111"/>
      <c r="AM1154" s="111"/>
      <c r="AN1154" s="111"/>
      <c r="AO1154" s="111"/>
      <c r="AP1154" s="111"/>
      <c r="AQ1154" s="111"/>
      <c r="AR1154" s="111"/>
      <c r="AS1154" s="111"/>
      <c r="AT1154" s="111"/>
      <c r="AU1154" s="111"/>
      <c r="AV1154" s="112"/>
      <c r="AW1154" s="105"/>
      <c r="AX1154" s="111"/>
      <c r="BA1154" s="98"/>
      <c r="BB1154" s="98"/>
      <c r="BC1154" s="98"/>
      <c r="BD1154" s="98"/>
      <c r="BE1154" s="98"/>
      <c r="BF1154" s="98"/>
      <c r="BG1154" s="98"/>
      <c r="BH1154" s="98"/>
      <c r="BI1154" s="98"/>
      <c r="BJ1154" s="98"/>
      <c r="BK1154" s="98"/>
      <c r="BL1154" s="98"/>
      <c r="BM1154" s="98"/>
      <c r="BN1154" s="98"/>
      <c r="BO1154" s="98"/>
      <c r="BS1154" s="98"/>
      <c r="BT1154" s="98"/>
    </row>
    <row r="1155" spans="1:72">
      <c r="A1155" s="102"/>
      <c r="B1155" s="102"/>
      <c r="C1155" s="103"/>
      <c r="D1155" s="103"/>
      <c r="E1155" s="102"/>
      <c r="F1155" s="102"/>
      <c r="G1155" s="102"/>
      <c r="H1155" s="102"/>
      <c r="I1155" s="102"/>
      <c r="J1155" s="103"/>
      <c r="K1155" s="111"/>
      <c r="L1155" s="111"/>
      <c r="M1155" s="111"/>
      <c r="N1155" s="111"/>
      <c r="O1155" s="111"/>
      <c r="P1155" s="111"/>
      <c r="Q1155" s="111"/>
      <c r="R1155" s="105"/>
      <c r="S1155" s="105"/>
      <c r="T1155" s="111"/>
      <c r="U1155" s="111"/>
      <c r="V1155" s="111"/>
      <c r="W1155" s="111"/>
      <c r="X1155" s="111"/>
      <c r="Y1155" s="111"/>
      <c r="Z1155" s="111"/>
      <c r="AA1155" s="111"/>
      <c r="AB1155" s="111"/>
      <c r="AC1155" s="111"/>
      <c r="AD1155" s="111"/>
      <c r="AE1155" s="111"/>
      <c r="AF1155" s="111"/>
      <c r="AG1155" s="111"/>
      <c r="AH1155" s="111"/>
      <c r="AI1155" s="111"/>
      <c r="AJ1155" s="111"/>
      <c r="AK1155" s="111"/>
      <c r="AL1155" s="111"/>
      <c r="AM1155" s="111"/>
      <c r="AN1155" s="111"/>
      <c r="AO1155" s="111"/>
      <c r="AP1155" s="111"/>
      <c r="AQ1155" s="111"/>
      <c r="AR1155" s="111"/>
      <c r="AS1155" s="111"/>
      <c r="AT1155" s="111"/>
      <c r="AU1155" s="111"/>
      <c r="AV1155" s="105"/>
      <c r="AW1155" s="105"/>
      <c r="AX1155" s="111"/>
    </row>
    <row r="1156" spans="1:72">
      <c r="A1156" s="102"/>
      <c r="B1156" s="102"/>
      <c r="C1156" s="103"/>
      <c r="D1156" s="103"/>
      <c r="E1156" s="102"/>
      <c r="F1156" s="102"/>
      <c r="G1156" s="102"/>
      <c r="H1156" s="102"/>
      <c r="I1156" s="102"/>
      <c r="J1156" s="103"/>
      <c r="K1156" s="111"/>
      <c r="L1156" s="111"/>
      <c r="M1156" s="111"/>
      <c r="N1156" s="111"/>
      <c r="O1156" s="111"/>
      <c r="P1156" s="111"/>
      <c r="Q1156" s="111"/>
      <c r="R1156" s="106"/>
      <c r="S1156" s="105"/>
      <c r="T1156" s="111"/>
      <c r="U1156" s="111"/>
      <c r="V1156" s="111"/>
      <c r="W1156" s="111"/>
      <c r="X1156" s="111"/>
      <c r="Y1156" s="111"/>
      <c r="Z1156" s="111"/>
      <c r="AA1156" s="111"/>
      <c r="AB1156" s="111"/>
      <c r="AC1156" s="111"/>
      <c r="AD1156" s="111"/>
      <c r="AE1156" s="111"/>
      <c r="AF1156" s="111"/>
      <c r="AG1156" s="111"/>
      <c r="AH1156" s="111"/>
      <c r="AI1156" s="111"/>
      <c r="AJ1156" s="111"/>
      <c r="AK1156" s="111"/>
      <c r="AL1156" s="111"/>
      <c r="AM1156" s="111"/>
      <c r="AN1156" s="111"/>
      <c r="AO1156" s="111"/>
      <c r="AP1156" s="111"/>
      <c r="AQ1156" s="111"/>
      <c r="AR1156" s="111"/>
      <c r="AS1156" s="111"/>
      <c r="AT1156" s="111"/>
      <c r="AU1156" s="111"/>
      <c r="AV1156" s="112"/>
      <c r="AW1156" s="105"/>
      <c r="AX1156" s="111"/>
      <c r="BA1156" s="98"/>
      <c r="BB1156" s="98"/>
      <c r="BC1156" s="98"/>
      <c r="BD1156" s="98"/>
      <c r="BE1156" s="98"/>
      <c r="BF1156" s="98"/>
      <c r="BG1156" s="98"/>
      <c r="BH1156" s="98"/>
      <c r="BI1156" s="98"/>
      <c r="BJ1156" s="98"/>
      <c r="BK1156" s="98"/>
      <c r="BL1156" s="98"/>
      <c r="BM1156" s="98"/>
      <c r="BN1156" s="98"/>
      <c r="BO1156" s="98"/>
      <c r="BS1156" s="98"/>
      <c r="BT1156" s="98"/>
    </row>
    <row r="1157" spans="1:72">
      <c r="A1157" s="102"/>
      <c r="B1157" s="102"/>
      <c r="C1157" s="103"/>
      <c r="D1157" s="103"/>
      <c r="E1157" s="102"/>
      <c r="F1157" s="102"/>
      <c r="G1157" s="102"/>
      <c r="H1157" s="102"/>
      <c r="I1157" s="102"/>
      <c r="J1157" s="103"/>
      <c r="K1157" s="111"/>
      <c r="L1157" s="111"/>
      <c r="M1157" s="111"/>
      <c r="N1157" s="111"/>
      <c r="O1157" s="111"/>
      <c r="P1157" s="111"/>
      <c r="Q1157" s="111"/>
      <c r="R1157" s="106"/>
      <c r="S1157" s="105"/>
      <c r="T1157" s="111"/>
      <c r="U1157" s="111"/>
      <c r="V1157" s="111"/>
      <c r="W1157" s="111"/>
      <c r="X1157" s="111"/>
      <c r="Y1157" s="111"/>
      <c r="Z1157" s="111"/>
      <c r="AA1157" s="111"/>
      <c r="AB1157" s="111"/>
      <c r="AC1157" s="111"/>
      <c r="AD1157" s="111"/>
      <c r="AE1157" s="111"/>
      <c r="AF1157" s="111"/>
      <c r="AG1157" s="111"/>
      <c r="AH1157" s="111"/>
      <c r="AI1157" s="111"/>
      <c r="AJ1157" s="111"/>
      <c r="AK1157" s="111"/>
      <c r="AL1157" s="111"/>
      <c r="AM1157" s="111"/>
      <c r="AN1157" s="111"/>
      <c r="AO1157" s="111"/>
      <c r="AP1157" s="111"/>
      <c r="AQ1157" s="111"/>
      <c r="AR1157" s="111"/>
      <c r="AS1157" s="111"/>
      <c r="AT1157" s="111"/>
      <c r="AU1157" s="111"/>
      <c r="AV1157" s="105"/>
      <c r="AW1157" s="105"/>
      <c r="AX1157" s="111"/>
      <c r="BS1157" s="98"/>
      <c r="BT1157" s="98"/>
    </row>
    <row r="1158" spans="1:72">
      <c r="A1158" s="102"/>
      <c r="B1158" s="102"/>
      <c r="C1158" s="103"/>
      <c r="D1158" s="103"/>
      <c r="E1158" s="102"/>
      <c r="F1158" s="102"/>
      <c r="G1158" s="102"/>
      <c r="H1158" s="102"/>
      <c r="I1158" s="102"/>
      <c r="J1158" s="103"/>
      <c r="K1158" s="111"/>
      <c r="L1158" s="111"/>
      <c r="M1158" s="111"/>
      <c r="N1158" s="111"/>
      <c r="O1158" s="111"/>
      <c r="P1158" s="111"/>
      <c r="Q1158" s="111"/>
      <c r="R1158" s="106"/>
      <c r="S1158" s="105"/>
      <c r="T1158" s="111"/>
      <c r="U1158" s="111"/>
      <c r="V1158" s="111"/>
      <c r="W1158" s="111"/>
      <c r="X1158" s="111"/>
      <c r="Y1158" s="111"/>
      <c r="Z1158" s="111"/>
      <c r="AA1158" s="111"/>
      <c r="AB1158" s="111"/>
      <c r="AC1158" s="111"/>
      <c r="AD1158" s="111"/>
      <c r="AE1158" s="111"/>
      <c r="AF1158" s="111"/>
      <c r="AG1158" s="111"/>
      <c r="AH1158" s="111"/>
      <c r="AI1158" s="111"/>
      <c r="AJ1158" s="111"/>
      <c r="AK1158" s="111"/>
      <c r="AL1158" s="111"/>
      <c r="AM1158" s="111"/>
      <c r="AN1158" s="111"/>
      <c r="AO1158" s="111"/>
      <c r="AP1158" s="111"/>
      <c r="AQ1158" s="111"/>
      <c r="AR1158" s="111"/>
      <c r="AS1158" s="111"/>
      <c r="AT1158" s="111"/>
      <c r="AU1158" s="111"/>
      <c r="AV1158" s="105"/>
      <c r="AW1158" s="105"/>
      <c r="AX1158" s="111"/>
      <c r="BS1158" s="98"/>
      <c r="BT1158" s="98"/>
    </row>
    <row r="1159" spans="1:72">
      <c r="A1159" s="102"/>
      <c r="B1159" s="102"/>
      <c r="C1159" s="103"/>
      <c r="D1159" s="103"/>
      <c r="E1159" s="102"/>
      <c r="F1159" s="102"/>
      <c r="G1159" s="102"/>
      <c r="H1159" s="102"/>
      <c r="I1159" s="102"/>
      <c r="J1159" s="103"/>
      <c r="K1159" s="111"/>
      <c r="L1159" s="111"/>
      <c r="M1159" s="111"/>
      <c r="N1159" s="105"/>
      <c r="O1159" s="111"/>
      <c r="P1159" s="111"/>
      <c r="Q1159" s="111"/>
      <c r="R1159" s="106"/>
      <c r="S1159" s="105"/>
      <c r="T1159" s="111"/>
      <c r="U1159" s="111"/>
      <c r="V1159" s="111"/>
      <c r="W1159" s="105"/>
      <c r="X1159" s="111"/>
      <c r="Y1159" s="111"/>
      <c r="Z1159" s="111"/>
      <c r="AA1159" s="111"/>
      <c r="AB1159" s="111"/>
      <c r="AC1159" s="111"/>
      <c r="AD1159" s="111"/>
      <c r="AE1159" s="111"/>
      <c r="AF1159" s="111"/>
      <c r="AG1159" s="111"/>
      <c r="AH1159" s="111"/>
      <c r="AI1159" s="111"/>
      <c r="AJ1159" s="111"/>
      <c r="AK1159" s="111"/>
      <c r="AL1159" s="111"/>
      <c r="AM1159" s="111"/>
      <c r="AN1159" s="111"/>
      <c r="AO1159" s="111"/>
      <c r="AP1159" s="111"/>
      <c r="AQ1159" s="111"/>
      <c r="AR1159" s="111"/>
      <c r="AS1159" s="111"/>
      <c r="AT1159" s="111"/>
      <c r="AU1159" s="111"/>
      <c r="AV1159" s="112"/>
      <c r="AW1159" s="105"/>
      <c r="AX1159" s="111"/>
      <c r="AY1159" s="98"/>
      <c r="AZ1159" s="98"/>
      <c r="BS1159" s="98"/>
      <c r="BT1159" s="98"/>
    </row>
    <row r="1160" spans="1:72">
      <c r="A1160" s="102"/>
      <c r="B1160" s="102"/>
      <c r="C1160" s="103"/>
      <c r="D1160" s="103"/>
      <c r="E1160" s="102"/>
      <c r="F1160" s="102"/>
      <c r="G1160" s="102"/>
      <c r="H1160" s="102"/>
      <c r="I1160" s="102"/>
      <c r="J1160" s="103"/>
      <c r="K1160" s="111"/>
      <c r="L1160" s="111"/>
      <c r="M1160" s="111"/>
      <c r="N1160" s="111"/>
      <c r="O1160" s="111"/>
      <c r="P1160" s="111"/>
      <c r="Q1160" s="111"/>
      <c r="R1160" s="105"/>
      <c r="S1160" s="105"/>
      <c r="T1160" s="111"/>
      <c r="U1160" s="111"/>
      <c r="V1160" s="111"/>
      <c r="W1160" s="111"/>
      <c r="X1160" s="111"/>
      <c r="Y1160" s="111"/>
      <c r="Z1160" s="111"/>
      <c r="AA1160" s="111"/>
      <c r="AB1160" s="111"/>
      <c r="AC1160" s="111"/>
      <c r="AD1160" s="111"/>
      <c r="AE1160" s="111"/>
      <c r="AF1160" s="111"/>
      <c r="AG1160" s="111"/>
      <c r="AH1160" s="111"/>
      <c r="AI1160" s="111"/>
      <c r="AJ1160" s="111"/>
      <c r="AK1160" s="111"/>
      <c r="AL1160" s="111"/>
      <c r="AM1160" s="111"/>
      <c r="AN1160" s="111"/>
      <c r="AO1160" s="111"/>
      <c r="AP1160" s="111"/>
      <c r="AQ1160" s="111"/>
      <c r="AR1160" s="111"/>
      <c r="AS1160" s="111"/>
      <c r="AT1160" s="111"/>
      <c r="AU1160" s="111"/>
      <c r="AV1160" s="105"/>
      <c r="AW1160" s="105"/>
      <c r="AX1160" s="111"/>
      <c r="AY1160" s="98"/>
      <c r="AZ1160" s="98"/>
      <c r="BS1160" s="98"/>
      <c r="BT1160" s="98"/>
    </row>
    <row r="1161" spans="1:72">
      <c r="A1161" s="102"/>
      <c r="B1161" s="102"/>
      <c r="C1161" s="103"/>
      <c r="D1161" s="103"/>
      <c r="E1161" s="102"/>
      <c r="F1161" s="102"/>
      <c r="G1161" s="102"/>
      <c r="H1161" s="102"/>
      <c r="I1161" s="102"/>
      <c r="J1161" s="103"/>
      <c r="K1161" s="111"/>
      <c r="L1161" s="111"/>
      <c r="M1161" s="111"/>
      <c r="N1161" s="111"/>
      <c r="O1161" s="111"/>
      <c r="P1161" s="111"/>
      <c r="Q1161" s="111"/>
      <c r="R1161" s="105"/>
      <c r="S1161" s="105"/>
      <c r="T1161" s="111"/>
      <c r="U1161" s="111"/>
      <c r="V1161" s="111"/>
      <c r="W1161" s="111"/>
      <c r="X1161" s="111"/>
      <c r="Y1161" s="111"/>
      <c r="Z1161" s="111"/>
      <c r="AA1161" s="111"/>
      <c r="AB1161" s="111"/>
      <c r="AC1161" s="111"/>
      <c r="AD1161" s="111"/>
      <c r="AE1161" s="111"/>
      <c r="AF1161" s="111"/>
      <c r="AG1161" s="111"/>
      <c r="AH1161" s="111"/>
      <c r="AI1161" s="111"/>
      <c r="AJ1161" s="111"/>
      <c r="AK1161" s="111"/>
      <c r="AL1161" s="111"/>
      <c r="AM1161" s="111"/>
      <c r="AN1161" s="111"/>
      <c r="AO1161" s="111"/>
      <c r="AP1161" s="111"/>
      <c r="AQ1161" s="111"/>
      <c r="AR1161" s="111"/>
      <c r="AS1161" s="111"/>
      <c r="AT1161" s="111"/>
      <c r="AU1161" s="111"/>
      <c r="AV1161" s="105"/>
      <c r="AW1161" s="105"/>
      <c r="AX1161" s="111"/>
      <c r="BA1161" s="98"/>
      <c r="BB1161" s="98"/>
      <c r="BC1161" s="98"/>
      <c r="BD1161" s="98"/>
      <c r="BE1161" s="98"/>
      <c r="BF1161" s="98"/>
      <c r="BG1161" s="98"/>
      <c r="BH1161" s="98"/>
      <c r="BI1161" s="98"/>
      <c r="BJ1161" s="98"/>
      <c r="BK1161" s="98"/>
      <c r="BL1161" s="98"/>
      <c r="BM1161" s="98"/>
      <c r="BN1161" s="98"/>
      <c r="BO1161" s="98"/>
      <c r="BS1161" s="98"/>
      <c r="BT1161" s="98"/>
    </row>
    <row r="1162" spans="1:72">
      <c r="A1162" s="102"/>
      <c r="B1162" s="102"/>
      <c r="C1162" s="103"/>
      <c r="D1162" s="103"/>
      <c r="E1162" s="102"/>
      <c r="F1162" s="102"/>
      <c r="G1162" s="102"/>
      <c r="H1162" s="102"/>
      <c r="I1162" s="102"/>
      <c r="J1162" s="103"/>
      <c r="K1162" s="111"/>
      <c r="L1162" s="111"/>
      <c r="M1162" s="111"/>
      <c r="N1162" s="105"/>
      <c r="O1162" s="105"/>
      <c r="P1162" s="111"/>
      <c r="Q1162" s="111"/>
      <c r="R1162" s="106"/>
      <c r="S1162" s="105"/>
      <c r="T1162" s="111"/>
      <c r="U1162" s="111"/>
      <c r="V1162" s="111"/>
      <c r="W1162" s="111"/>
      <c r="X1162" s="111"/>
      <c r="Y1162" s="111"/>
      <c r="Z1162" s="111"/>
      <c r="AA1162" s="111"/>
      <c r="AB1162" s="111"/>
      <c r="AC1162" s="111"/>
      <c r="AD1162" s="111"/>
      <c r="AE1162" s="111"/>
      <c r="AF1162" s="111"/>
      <c r="AG1162" s="111"/>
      <c r="AH1162" s="111"/>
      <c r="AI1162" s="111"/>
      <c r="AJ1162" s="111"/>
      <c r="AK1162" s="111"/>
      <c r="AL1162" s="111"/>
      <c r="AM1162" s="111"/>
      <c r="AN1162" s="111"/>
      <c r="AO1162" s="111"/>
      <c r="AP1162" s="111"/>
      <c r="AQ1162" s="111"/>
      <c r="AR1162" s="111"/>
      <c r="AS1162" s="111"/>
      <c r="AT1162" s="111"/>
      <c r="AU1162" s="111"/>
      <c r="AV1162" s="105"/>
      <c r="AW1162" s="105"/>
      <c r="AX1162" s="111"/>
    </row>
    <row r="1163" spans="1:72">
      <c r="A1163" s="102"/>
      <c r="B1163" s="102"/>
      <c r="C1163" s="103"/>
      <c r="D1163" s="103"/>
      <c r="E1163" s="102"/>
      <c r="F1163" s="102"/>
      <c r="G1163" s="102"/>
      <c r="H1163" s="102"/>
      <c r="I1163" s="102"/>
      <c r="J1163" s="103"/>
      <c r="K1163" s="111"/>
      <c r="L1163" s="111"/>
      <c r="M1163" s="111"/>
      <c r="N1163" s="111"/>
      <c r="O1163" s="111"/>
      <c r="P1163" s="111"/>
      <c r="Q1163" s="111"/>
      <c r="R1163" s="106"/>
      <c r="S1163" s="105"/>
      <c r="T1163" s="111"/>
      <c r="U1163" s="111"/>
      <c r="V1163" s="111"/>
      <c r="W1163" s="111"/>
      <c r="X1163" s="111"/>
      <c r="Y1163" s="111"/>
      <c r="Z1163" s="111"/>
      <c r="AA1163" s="111"/>
      <c r="AB1163" s="111"/>
      <c r="AC1163" s="111"/>
      <c r="AD1163" s="111"/>
      <c r="AE1163" s="111"/>
      <c r="AF1163" s="111"/>
      <c r="AG1163" s="111"/>
      <c r="AH1163" s="111"/>
      <c r="AI1163" s="111"/>
      <c r="AJ1163" s="111"/>
      <c r="AK1163" s="111"/>
      <c r="AL1163" s="111"/>
      <c r="AM1163" s="111"/>
      <c r="AN1163" s="111"/>
      <c r="AO1163" s="111"/>
      <c r="AP1163" s="111"/>
      <c r="AQ1163" s="111"/>
      <c r="AR1163" s="111"/>
      <c r="AS1163" s="111"/>
      <c r="AT1163" s="111"/>
      <c r="AU1163" s="111"/>
      <c r="AV1163" s="105"/>
      <c r="AW1163" s="105"/>
      <c r="AX1163" s="111"/>
      <c r="BA1163" s="98"/>
      <c r="BB1163" s="98"/>
      <c r="BC1163" s="98"/>
      <c r="BD1163" s="98"/>
      <c r="BE1163" s="98"/>
      <c r="BF1163" s="98"/>
      <c r="BG1163" s="98"/>
      <c r="BH1163" s="98"/>
      <c r="BI1163" s="98"/>
      <c r="BJ1163" s="98"/>
      <c r="BK1163" s="98"/>
      <c r="BL1163" s="98"/>
      <c r="BM1163" s="98"/>
      <c r="BN1163" s="98"/>
      <c r="BO1163" s="98"/>
      <c r="BS1163" s="98"/>
      <c r="BT1163" s="98"/>
    </row>
    <row r="1164" spans="1:72">
      <c r="A1164" s="102"/>
      <c r="B1164" s="102"/>
      <c r="C1164" s="103"/>
      <c r="D1164" s="103"/>
      <c r="E1164" s="102"/>
      <c r="F1164" s="102"/>
      <c r="G1164" s="102"/>
      <c r="H1164" s="102"/>
      <c r="I1164" s="102"/>
      <c r="J1164" s="103"/>
      <c r="K1164" s="111"/>
      <c r="L1164" s="111"/>
      <c r="M1164" s="111"/>
      <c r="N1164" s="111"/>
      <c r="O1164" s="111"/>
      <c r="P1164" s="111"/>
      <c r="Q1164" s="111"/>
      <c r="R1164" s="106"/>
      <c r="S1164" s="105"/>
      <c r="T1164" s="111"/>
      <c r="U1164" s="111"/>
      <c r="V1164" s="111"/>
      <c r="W1164" s="111"/>
      <c r="X1164" s="111"/>
      <c r="Y1164" s="111"/>
      <c r="Z1164" s="111"/>
      <c r="AA1164" s="111"/>
      <c r="AB1164" s="111"/>
      <c r="AC1164" s="111"/>
      <c r="AD1164" s="111"/>
      <c r="AE1164" s="111"/>
      <c r="AF1164" s="111"/>
      <c r="AG1164" s="111"/>
      <c r="AH1164" s="111"/>
      <c r="AI1164" s="111"/>
      <c r="AJ1164" s="111"/>
      <c r="AK1164" s="111"/>
      <c r="AL1164" s="111"/>
      <c r="AM1164" s="111"/>
      <c r="AN1164" s="111"/>
      <c r="AO1164" s="111"/>
      <c r="AP1164" s="111"/>
      <c r="AQ1164" s="111"/>
      <c r="AR1164" s="111"/>
      <c r="AS1164" s="111"/>
      <c r="AT1164" s="111"/>
      <c r="AU1164" s="111"/>
      <c r="AV1164" s="112"/>
      <c r="AW1164" s="105"/>
      <c r="AX1164" s="111"/>
      <c r="BA1164" s="98"/>
      <c r="BB1164" s="98"/>
      <c r="BC1164" s="98"/>
      <c r="BD1164" s="98"/>
      <c r="BE1164" s="98"/>
      <c r="BF1164" s="98"/>
      <c r="BG1164" s="98"/>
      <c r="BH1164" s="98"/>
      <c r="BI1164" s="98"/>
      <c r="BJ1164" s="98"/>
      <c r="BL1164" s="98"/>
      <c r="BM1164" s="98"/>
      <c r="BN1164" s="98"/>
      <c r="BO1164" s="98"/>
      <c r="BS1164" s="98"/>
      <c r="BT1164" s="98"/>
    </row>
    <row r="1165" spans="1:72">
      <c r="A1165" s="102"/>
      <c r="B1165" s="102"/>
      <c r="C1165" s="103"/>
      <c r="D1165" s="103"/>
      <c r="E1165" s="102"/>
      <c r="F1165" s="102"/>
      <c r="G1165" s="102"/>
      <c r="H1165" s="102"/>
      <c r="I1165" s="102"/>
      <c r="J1165" s="103"/>
      <c r="K1165" s="111"/>
      <c r="L1165" s="111"/>
      <c r="M1165" s="111"/>
      <c r="N1165" s="111"/>
      <c r="O1165" s="111"/>
      <c r="P1165" s="111"/>
      <c r="Q1165" s="111"/>
      <c r="R1165" s="106"/>
      <c r="S1165" s="105"/>
      <c r="T1165" s="111"/>
      <c r="U1165" s="111"/>
      <c r="V1165" s="111"/>
      <c r="W1165" s="111"/>
      <c r="X1165" s="111"/>
      <c r="Y1165" s="111"/>
      <c r="Z1165" s="111"/>
      <c r="AA1165" s="111"/>
      <c r="AB1165" s="111"/>
      <c r="AC1165" s="111"/>
      <c r="AD1165" s="111"/>
      <c r="AE1165" s="111"/>
      <c r="AF1165" s="111"/>
      <c r="AG1165" s="111"/>
      <c r="AH1165" s="111"/>
      <c r="AI1165" s="111"/>
      <c r="AJ1165" s="111"/>
      <c r="AK1165" s="111"/>
      <c r="AL1165" s="111"/>
      <c r="AM1165" s="111"/>
      <c r="AN1165" s="111"/>
      <c r="AO1165" s="111"/>
      <c r="AP1165" s="111"/>
      <c r="AQ1165" s="111"/>
      <c r="AR1165" s="111"/>
      <c r="AS1165" s="111"/>
      <c r="AT1165" s="111"/>
      <c r="AU1165" s="111"/>
      <c r="AV1165" s="112"/>
      <c r="AW1165" s="105"/>
      <c r="AX1165" s="111"/>
      <c r="BS1165" s="98"/>
      <c r="BT1165" s="98"/>
    </row>
    <row r="1166" spans="1:72">
      <c r="A1166" s="102"/>
      <c r="B1166" s="102"/>
      <c r="C1166" s="103"/>
      <c r="D1166" s="103"/>
      <c r="E1166" s="102"/>
      <c r="F1166" s="102"/>
      <c r="G1166" s="102"/>
      <c r="H1166" s="102"/>
      <c r="I1166" s="102"/>
      <c r="J1166" s="103"/>
      <c r="K1166" s="111"/>
      <c r="L1166" s="111"/>
      <c r="M1166" s="111"/>
      <c r="N1166" s="105"/>
      <c r="O1166" s="111"/>
      <c r="P1166" s="111"/>
      <c r="Q1166" s="111"/>
      <c r="R1166" s="106"/>
      <c r="S1166" s="105"/>
      <c r="T1166" s="111"/>
      <c r="U1166" s="111"/>
      <c r="V1166" s="111"/>
      <c r="W1166" s="111"/>
      <c r="X1166" s="111"/>
      <c r="Y1166" s="111"/>
      <c r="Z1166" s="111"/>
      <c r="AA1166" s="111"/>
      <c r="AB1166" s="111"/>
      <c r="AC1166" s="111"/>
      <c r="AD1166" s="111"/>
      <c r="AE1166" s="111"/>
      <c r="AF1166" s="111"/>
      <c r="AG1166" s="111"/>
      <c r="AH1166" s="111"/>
      <c r="AI1166" s="111"/>
      <c r="AJ1166" s="111"/>
      <c r="AK1166" s="111"/>
      <c r="AL1166" s="111"/>
      <c r="AM1166" s="111"/>
      <c r="AN1166" s="111"/>
      <c r="AO1166" s="111"/>
      <c r="AP1166" s="111"/>
      <c r="AQ1166" s="111"/>
      <c r="AR1166" s="111"/>
      <c r="AS1166" s="111"/>
      <c r="AT1166" s="111"/>
      <c r="AU1166" s="111"/>
      <c r="AV1166" s="105"/>
      <c r="AW1166" s="105"/>
      <c r="AX1166" s="111"/>
      <c r="BA1166" s="98"/>
      <c r="BB1166" s="98"/>
      <c r="BC1166" s="98"/>
      <c r="BD1166" s="98"/>
      <c r="BE1166" s="98"/>
      <c r="BF1166" s="98"/>
      <c r="BG1166" s="98"/>
      <c r="BH1166" s="98"/>
      <c r="BI1166" s="98"/>
      <c r="BJ1166" s="98"/>
      <c r="BK1166" s="98"/>
      <c r="BL1166" s="98"/>
      <c r="BM1166" s="98"/>
      <c r="BN1166" s="98"/>
      <c r="BO1166" s="98"/>
      <c r="BS1166" s="98"/>
      <c r="BT1166" s="98"/>
    </row>
    <row r="1167" spans="1:72">
      <c r="A1167" s="102"/>
      <c r="B1167" s="102"/>
      <c r="C1167" s="103"/>
      <c r="D1167" s="103"/>
      <c r="E1167" s="102"/>
      <c r="F1167" s="102"/>
      <c r="G1167" s="102"/>
      <c r="H1167" s="102"/>
      <c r="I1167" s="102"/>
      <c r="J1167" s="103"/>
      <c r="K1167" s="111"/>
      <c r="L1167" s="111"/>
      <c r="M1167" s="111"/>
      <c r="N1167" s="111"/>
      <c r="O1167" s="111"/>
      <c r="P1167" s="111"/>
      <c r="Q1167" s="111"/>
      <c r="R1167" s="106"/>
      <c r="S1167" s="105"/>
      <c r="T1167" s="111"/>
      <c r="U1167" s="111"/>
      <c r="V1167" s="111"/>
      <c r="W1167" s="111"/>
      <c r="X1167" s="111"/>
      <c r="Y1167" s="111"/>
      <c r="Z1167" s="111"/>
      <c r="AA1167" s="111"/>
      <c r="AB1167" s="111"/>
      <c r="AC1167" s="111"/>
      <c r="AD1167" s="111"/>
      <c r="AE1167" s="111"/>
      <c r="AF1167" s="111"/>
      <c r="AG1167" s="111"/>
      <c r="AH1167" s="111"/>
      <c r="AI1167" s="111"/>
      <c r="AJ1167" s="111"/>
      <c r="AK1167" s="111"/>
      <c r="AL1167" s="111"/>
      <c r="AM1167" s="111"/>
      <c r="AN1167" s="111"/>
      <c r="AO1167" s="111"/>
      <c r="AP1167" s="111"/>
      <c r="AQ1167" s="111"/>
      <c r="AR1167" s="111"/>
      <c r="AS1167" s="111"/>
      <c r="AT1167" s="111"/>
      <c r="AU1167" s="111"/>
      <c r="AV1167" s="112"/>
      <c r="AW1167" s="105"/>
      <c r="AX1167" s="111"/>
      <c r="AZ1167" s="98"/>
      <c r="BS1167" s="98"/>
      <c r="BT1167" s="98"/>
    </row>
    <row r="1168" spans="1:72">
      <c r="A1168" s="102"/>
      <c r="B1168" s="102"/>
      <c r="C1168" s="103"/>
      <c r="D1168" s="103"/>
      <c r="E1168" s="102"/>
      <c r="F1168" s="102"/>
      <c r="G1168" s="102"/>
      <c r="H1168" s="102"/>
      <c r="I1168" s="102"/>
      <c r="J1168" s="103"/>
      <c r="K1168" s="111"/>
      <c r="L1168" s="111"/>
      <c r="M1168" s="111"/>
      <c r="N1168" s="111"/>
      <c r="O1168" s="111"/>
      <c r="P1168" s="111"/>
      <c r="Q1168" s="111"/>
      <c r="R1168" s="106"/>
      <c r="S1168" s="105"/>
      <c r="T1168" s="111"/>
      <c r="U1168" s="111"/>
      <c r="V1168" s="111"/>
      <c r="W1168" s="111"/>
      <c r="X1168" s="111"/>
      <c r="Y1168" s="111"/>
      <c r="Z1168" s="111"/>
      <c r="AA1168" s="111"/>
      <c r="AB1168" s="111"/>
      <c r="AC1168" s="111"/>
      <c r="AD1168" s="111"/>
      <c r="AE1168" s="111"/>
      <c r="AF1168" s="111"/>
      <c r="AG1168" s="111"/>
      <c r="AH1168" s="111"/>
      <c r="AI1168" s="111"/>
      <c r="AJ1168" s="111"/>
      <c r="AK1168" s="111"/>
      <c r="AL1168" s="111"/>
      <c r="AM1168" s="111"/>
      <c r="AN1168" s="111"/>
      <c r="AO1168" s="111"/>
      <c r="AP1168" s="111"/>
      <c r="AQ1168" s="111"/>
      <c r="AR1168" s="111"/>
      <c r="AS1168" s="111"/>
      <c r="AT1168" s="111"/>
      <c r="AU1168" s="111"/>
      <c r="AV1168" s="112"/>
      <c r="AW1168" s="105"/>
      <c r="AX1168" s="111"/>
      <c r="AY1168" s="98"/>
      <c r="AZ1168" s="98"/>
      <c r="BS1168" s="98"/>
      <c r="BT1168" s="98"/>
    </row>
    <row r="1169" spans="1:72">
      <c r="A1169" s="102"/>
      <c r="B1169" s="102"/>
      <c r="C1169" s="103"/>
      <c r="D1169" s="103"/>
      <c r="E1169" s="102"/>
      <c r="F1169" s="102"/>
      <c r="G1169" s="102"/>
      <c r="H1169" s="102"/>
      <c r="I1169" s="102"/>
      <c r="J1169" s="103"/>
      <c r="K1169" s="111"/>
      <c r="L1169" s="111"/>
      <c r="M1169" s="111"/>
      <c r="N1169" s="111"/>
      <c r="O1169" s="111"/>
      <c r="P1169" s="111"/>
      <c r="Q1169" s="111"/>
      <c r="R1169" s="105"/>
      <c r="S1169" s="105"/>
      <c r="T1169" s="111"/>
      <c r="U1169" s="111"/>
      <c r="V1169" s="111"/>
      <c r="W1169" s="111"/>
      <c r="X1169" s="111"/>
      <c r="Y1169" s="111"/>
      <c r="Z1169" s="111"/>
      <c r="AA1169" s="111"/>
      <c r="AB1169" s="111"/>
      <c r="AC1169" s="111"/>
      <c r="AD1169" s="111"/>
      <c r="AE1169" s="111"/>
      <c r="AF1169" s="111"/>
      <c r="AG1169" s="111"/>
      <c r="AH1169" s="111"/>
      <c r="AI1169" s="111"/>
      <c r="AJ1169" s="111"/>
      <c r="AK1169" s="111"/>
      <c r="AL1169" s="111"/>
      <c r="AM1169" s="111"/>
      <c r="AN1169" s="111"/>
      <c r="AO1169" s="111"/>
      <c r="AP1169" s="111"/>
      <c r="AQ1169" s="111"/>
      <c r="AR1169" s="111"/>
      <c r="AS1169" s="111"/>
      <c r="AT1169" s="111"/>
      <c r="AU1169" s="111"/>
      <c r="AV1169" s="105"/>
      <c r="AW1169" s="105"/>
      <c r="AX1169" s="111"/>
      <c r="BA1169" s="98"/>
      <c r="BB1169" s="98"/>
      <c r="BC1169" s="98"/>
      <c r="BD1169" s="98"/>
      <c r="BE1169" s="98"/>
      <c r="BF1169" s="98"/>
      <c r="BG1169" s="98"/>
      <c r="BH1169" s="98"/>
      <c r="BI1169" s="98"/>
      <c r="BJ1169" s="98"/>
      <c r="BK1169" s="98"/>
      <c r="BL1169" s="98"/>
      <c r="BM1169" s="98"/>
      <c r="BN1169" s="98"/>
      <c r="BO1169" s="98"/>
      <c r="BS1169" s="98"/>
      <c r="BT1169" s="98"/>
    </row>
    <row r="1170" spans="1:72">
      <c r="A1170" s="102"/>
      <c r="B1170" s="102"/>
      <c r="C1170" s="103"/>
      <c r="D1170" s="103"/>
      <c r="E1170" s="102"/>
      <c r="F1170" s="102"/>
      <c r="G1170" s="102"/>
      <c r="H1170" s="102"/>
      <c r="I1170" s="102"/>
      <c r="J1170" s="103"/>
      <c r="K1170" s="111"/>
      <c r="L1170" s="111"/>
      <c r="M1170" s="111"/>
      <c r="N1170" s="111"/>
      <c r="O1170" s="111"/>
      <c r="P1170" s="111"/>
      <c r="Q1170" s="111"/>
      <c r="R1170" s="105"/>
      <c r="S1170" s="105"/>
      <c r="T1170" s="111"/>
      <c r="U1170" s="111"/>
      <c r="V1170" s="111"/>
      <c r="W1170" s="111"/>
      <c r="X1170" s="111"/>
      <c r="Y1170" s="111"/>
      <c r="Z1170" s="111"/>
      <c r="AA1170" s="111"/>
      <c r="AB1170" s="111"/>
      <c r="AC1170" s="111"/>
      <c r="AD1170" s="111"/>
      <c r="AE1170" s="111"/>
      <c r="AF1170" s="111"/>
      <c r="AG1170" s="111"/>
      <c r="AH1170" s="111"/>
      <c r="AI1170" s="111"/>
      <c r="AJ1170" s="111"/>
      <c r="AK1170" s="111"/>
      <c r="AL1170" s="111"/>
      <c r="AM1170" s="111"/>
      <c r="AN1170" s="111"/>
      <c r="AO1170" s="111"/>
      <c r="AP1170" s="111"/>
      <c r="AQ1170" s="111"/>
      <c r="AR1170" s="111"/>
      <c r="AS1170" s="111"/>
      <c r="AT1170" s="111"/>
      <c r="AU1170" s="111"/>
      <c r="AV1170" s="105"/>
      <c r="AW1170" s="105"/>
      <c r="AX1170" s="111"/>
      <c r="BS1170" s="98"/>
      <c r="BT1170" s="98"/>
    </row>
    <row r="1171" spans="1:72">
      <c r="A1171" s="102"/>
      <c r="B1171" s="102"/>
      <c r="C1171" s="103"/>
      <c r="D1171" s="103"/>
      <c r="E1171" s="102"/>
      <c r="F1171" s="102"/>
      <c r="G1171" s="102"/>
      <c r="H1171" s="102"/>
      <c r="I1171" s="102"/>
      <c r="J1171" s="103"/>
      <c r="K1171" s="111"/>
      <c r="L1171" s="111"/>
      <c r="M1171" s="111"/>
      <c r="N1171" s="111"/>
      <c r="O1171" s="111"/>
      <c r="P1171" s="111"/>
      <c r="Q1171" s="111"/>
      <c r="R1171" s="106"/>
      <c r="S1171" s="105"/>
      <c r="T1171" s="111"/>
      <c r="U1171" s="111"/>
      <c r="V1171" s="111"/>
      <c r="W1171" s="111"/>
      <c r="X1171" s="111"/>
      <c r="Y1171" s="111"/>
      <c r="Z1171" s="111"/>
      <c r="AA1171" s="111"/>
      <c r="AB1171" s="111"/>
      <c r="AC1171" s="111"/>
      <c r="AD1171" s="111"/>
      <c r="AE1171" s="111"/>
      <c r="AF1171" s="111"/>
      <c r="AG1171" s="111"/>
      <c r="AH1171" s="111"/>
      <c r="AI1171" s="111"/>
      <c r="AJ1171" s="111"/>
      <c r="AK1171" s="111"/>
      <c r="AL1171" s="111"/>
      <c r="AM1171" s="111"/>
      <c r="AN1171" s="111"/>
      <c r="AO1171" s="111"/>
      <c r="AP1171" s="111"/>
      <c r="AQ1171" s="111"/>
      <c r="AR1171" s="111"/>
      <c r="AS1171" s="111"/>
      <c r="AT1171" s="111"/>
      <c r="AU1171" s="111"/>
      <c r="AV1171" s="105"/>
      <c r="AW1171" s="105"/>
      <c r="AX1171" s="111"/>
      <c r="BA1171" s="98"/>
      <c r="BB1171" s="98"/>
      <c r="BC1171" s="98"/>
      <c r="BD1171" s="98"/>
      <c r="BE1171" s="98"/>
      <c r="BF1171" s="98"/>
      <c r="BG1171" s="98"/>
      <c r="BH1171" s="98"/>
      <c r="BI1171" s="98"/>
      <c r="BJ1171" s="98"/>
      <c r="BK1171" s="98"/>
      <c r="BL1171" s="98"/>
      <c r="BM1171" s="98"/>
      <c r="BN1171" s="98"/>
      <c r="BO1171" s="98"/>
      <c r="BS1171" s="98"/>
      <c r="BT1171" s="98"/>
    </row>
    <row r="1172" spans="1:72">
      <c r="A1172" s="102"/>
      <c r="B1172" s="102"/>
      <c r="C1172" s="103"/>
      <c r="D1172" s="103"/>
      <c r="E1172" s="102"/>
      <c r="F1172" s="102"/>
      <c r="G1172" s="102"/>
      <c r="H1172" s="102"/>
      <c r="I1172" s="102"/>
      <c r="J1172" s="103"/>
      <c r="K1172" s="111"/>
      <c r="L1172" s="111"/>
      <c r="M1172" s="111"/>
      <c r="N1172" s="111"/>
      <c r="O1172" s="111"/>
      <c r="P1172" s="111"/>
      <c r="Q1172" s="111"/>
      <c r="R1172" s="105"/>
      <c r="S1172" s="105"/>
      <c r="T1172" s="111"/>
      <c r="U1172" s="111"/>
      <c r="V1172" s="111"/>
      <c r="W1172" s="111"/>
      <c r="X1172" s="111"/>
      <c r="Y1172" s="111"/>
      <c r="Z1172" s="111"/>
      <c r="AA1172" s="111"/>
      <c r="AB1172" s="111"/>
      <c r="AC1172" s="111"/>
      <c r="AD1172" s="111"/>
      <c r="AE1172" s="111"/>
      <c r="AF1172" s="111"/>
      <c r="AG1172" s="111"/>
      <c r="AH1172" s="111"/>
      <c r="AI1172" s="111"/>
      <c r="AJ1172" s="111"/>
      <c r="AK1172" s="111"/>
      <c r="AL1172" s="111"/>
      <c r="AM1172" s="111"/>
      <c r="AN1172" s="111"/>
      <c r="AO1172" s="111"/>
      <c r="AP1172" s="111"/>
      <c r="AQ1172" s="111"/>
      <c r="AR1172" s="111"/>
      <c r="AS1172" s="111"/>
      <c r="AT1172" s="111"/>
      <c r="AU1172" s="111"/>
      <c r="AV1172" s="105"/>
      <c r="AW1172" s="105"/>
      <c r="AX1172" s="111"/>
      <c r="BS1172" s="98"/>
      <c r="BT1172" s="98"/>
    </row>
    <row r="1173" spans="1:72">
      <c r="A1173" s="102"/>
      <c r="B1173" s="102"/>
      <c r="C1173" s="103"/>
      <c r="D1173" s="103"/>
      <c r="E1173" s="102"/>
      <c r="F1173" s="102"/>
      <c r="G1173" s="102"/>
      <c r="H1173" s="102"/>
      <c r="I1173" s="102"/>
      <c r="J1173" s="103"/>
      <c r="K1173" s="111"/>
      <c r="L1173" s="111"/>
      <c r="M1173" s="111"/>
      <c r="N1173" s="111"/>
      <c r="O1173" s="111"/>
      <c r="P1173" s="111"/>
      <c r="Q1173" s="111"/>
      <c r="R1173" s="106"/>
      <c r="S1173" s="105"/>
      <c r="T1173" s="111"/>
      <c r="U1173" s="111"/>
      <c r="V1173" s="111"/>
      <c r="W1173" s="111"/>
      <c r="X1173" s="111"/>
      <c r="Y1173" s="111"/>
      <c r="Z1173" s="111"/>
      <c r="AA1173" s="111"/>
      <c r="AB1173" s="111"/>
      <c r="AC1173" s="111"/>
      <c r="AD1173" s="111"/>
      <c r="AE1173" s="111"/>
      <c r="AF1173" s="111"/>
      <c r="AG1173" s="111"/>
      <c r="AH1173" s="111"/>
      <c r="AI1173" s="111"/>
      <c r="AJ1173" s="111"/>
      <c r="AK1173" s="111"/>
      <c r="AL1173" s="111"/>
      <c r="AM1173" s="111"/>
      <c r="AN1173" s="111"/>
      <c r="AO1173" s="111"/>
      <c r="AP1173" s="111"/>
      <c r="AQ1173" s="111"/>
      <c r="AR1173" s="111"/>
      <c r="AS1173" s="111"/>
      <c r="AT1173" s="111"/>
      <c r="AU1173" s="111"/>
      <c r="AV1173" s="112"/>
      <c r="AW1173" s="105"/>
      <c r="AX1173" s="111"/>
      <c r="BS1173" s="98"/>
      <c r="BT1173" s="98"/>
    </row>
    <row r="1174" spans="1:72">
      <c r="A1174" s="102"/>
      <c r="B1174" s="102"/>
      <c r="C1174" s="103"/>
      <c r="D1174" s="103"/>
      <c r="E1174" s="102"/>
      <c r="F1174" s="102"/>
      <c r="G1174" s="102"/>
      <c r="H1174" s="102"/>
      <c r="I1174" s="102"/>
      <c r="J1174" s="103"/>
      <c r="K1174" s="111"/>
      <c r="L1174" s="111"/>
      <c r="M1174" s="111"/>
      <c r="N1174" s="105"/>
      <c r="O1174" s="105"/>
      <c r="P1174" s="111"/>
      <c r="Q1174" s="111"/>
      <c r="R1174" s="106"/>
      <c r="S1174" s="105"/>
      <c r="T1174" s="111"/>
      <c r="U1174" s="111"/>
      <c r="V1174" s="111"/>
      <c r="W1174" s="111"/>
      <c r="X1174" s="111"/>
      <c r="Y1174" s="111"/>
      <c r="Z1174" s="111"/>
      <c r="AA1174" s="111"/>
      <c r="AB1174" s="111"/>
      <c r="AC1174" s="111"/>
      <c r="AD1174" s="111"/>
      <c r="AE1174" s="111"/>
      <c r="AF1174" s="111"/>
      <c r="AG1174" s="111"/>
      <c r="AH1174" s="111"/>
      <c r="AI1174" s="111"/>
      <c r="AJ1174" s="111"/>
      <c r="AK1174" s="111"/>
      <c r="AL1174" s="111"/>
      <c r="AM1174" s="111"/>
      <c r="AN1174" s="111"/>
      <c r="AO1174" s="111"/>
      <c r="AP1174" s="111"/>
      <c r="AQ1174" s="111"/>
      <c r="AR1174" s="111"/>
      <c r="AS1174" s="111"/>
      <c r="AT1174" s="111"/>
      <c r="AU1174" s="111"/>
      <c r="AV1174" s="112"/>
      <c r="AW1174" s="105"/>
      <c r="AX1174" s="111"/>
      <c r="BS1174" s="98"/>
      <c r="BT1174" s="98"/>
    </row>
    <row r="1175" spans="1:72">
      <c r="A1175" s="102"/>
      <c r="B1175" s="102"/>
      <c r="C1175" s="103"/>
      <c r="D1175" s="103"/>
      <c r="E1175" s="102"/>
      <c r="F1175" s="102"/>
      <c r="G1175" s="102"/>
      <c r="H1175" s="102"/>
      <c r="I1175" s="102"/>
      <c r="J1175" s="103"/>
      <c r="K1175" s="111"/>
      <c r="L1175" s="111"/>
      <c r="M1175" s="111"/>
      <c r="N1175" s="105"/>
      <c r="O1175" s="105"/>
      <c r="P1175" s="105"/>
      <c r="Q1175" s="111"/>
      <c r="R1175" s="106"/>
      <c r="S1175" s="105"/>
      <c r="T1175" s="111"/>
      <c r="U1175" s="111"/>
      <c r="V1175" s="111"/>
      <c r="W1175" s="105"/>
      <c r="X1175" s="111"/>
      <c r="Y1175" s="111"/>
      <c r="Z1175" s="111"/>
      <c r="AA1175" s="111"/>
      <c r="AB1175" s="111"/>
      <c r="AC1175" s="111"/>
      <c r="AD1175" s="105"/>
      <c r="AE1175" s="111"/>
      <c r="AF1175" s="111"/>
      <c r="AG1175" s="111"/>
      <c r="AH1175" s="111"/>
      <c r="AI1175" s="111"/>
      <c r="AJ1175" s="111"/>
      <c r="AK1175" s="111"/>
      <c r="AL1175" s="111"/>
      <c r="AM1175" s="111"/>
      <c r="AN1175" s="111"/>
      <c r="AO1175" s="111"/>
      <c r="AP1175" s="111"/>
      <c r="AQ1175" s="111"/>
      <c r="AR1175" s="111"/>
      <c r="AS1175" s="111"/>
      <c r="AT1175" s="111"/>
      <c r="AU1175" s="111"/>
      <c r="AV1175" s="105"/>
      <c r="AW1175" s="105"/>
      <c r="AX1175" s="111"/>
    </row>
    <row r="1176" spans="1:72">
      <c r="A1176" s="102"/>
      <c r="B1176" s="102"/>
      <c r="C1176" s="103"/>
      <c r="D1176" s="103"/>
      <c r="E1176" s="102"/>
      <c r="F1176" s="102"/>
      <c r="G1176" s="102"/>
      <c r="H1176" s="102"/>
      <c r="I1176" s="102"/>
      <c r="J1176" s="103"/>
      <c r="K1176" s="111"/>
      <c r="L1176" s="111"/>
      <c r="M1176" s="111"/>
      <c r="N1176" s="111"/>
      <c r="O1176" s="111"/>
      <c r="P1176" s="111"/>
      <c r="Q1176" s="111"/>
      <c r="R1176" s="105"/>
      <c r="S1176" s="105"/>
      <c r="T1176" s="111"/>
      <c r="U1176" s="111"/>
      <c r="V1176" s="111"/>
      <c r="W1176" s="111"/>
      <c r="X1176" s="111"/>
      <c r="Y1176" s="111"/>
      <c r="Z1176" s="111"/>
      <c r="AA1176" s="111"/>
      <c r="AB1176" s="111"/>
      <c r="AC1176" s="111"/>
      <c r="AD1176" s="111"/>
      <c r="AE1176" s="111"/>
      <c r="AF1176" s="111"/>
      <c r="AG1176" s="111"/>
      <c r="AH1176" s="111"/>
      <c r="AI1176" s="111"/>
      <c r="AJ1176" s="111"/>
      <c r="AK1176" s="111"/>
      <c r="AL1176" s="111"/>
      <c r="AM1176" s="111"/>
      <c r="AN1176" s="111"/>
      <c r="AO1176" s="111"/>
      <c r="AP1176" s="111"/>
      <c r="AQ1176" s="111"/>
      <c r="AR1176" s="111"/>
      <c r="AS1176" s="111"/>
      <c r="AT1176" s="111"/>
      <c r="AU1176" s="111"/>
      <c r="AV1176" s="105"/>
      <c r="AW1176" s="112"/>
      <c r="AX1176" s="111"/>
      <c r="BS1176" s="98"/>
      <c r="BT1176" s="98"/>
    </row>
    <row r="1177" spans="1:72">
      <c r="A1177" s="102"/>
      <c r="B1177" s="102"/>
      <c r="C1177" s="103"/>
      <c r="D1177" s="103"/>
      <c r="E1177" s="102"/>
      <c r="F1177" s="102"/>
      <c r="G1177" s="102"/>
      <c r="H1177" s="102"/>
      <c r="I1177" s="102"/>
      <c r="J1177" s="103"/>
      <c r="K1177" s="111"/>
      <c r="L1177" s="111"/>
      <c r="M1177" s="111"/>
      <c r="N1177" s="111"/>
      <c r="O1177" s="111"/>
      <c r="P1177" s="111"/>
      <c r="Q1177" s="111"/>
      <c r="R1177" s="106"/>
      <c r="S1177" s="105"/>
      <c r="T1177" s="111"/>
      <c r="U1177" s="111"/>
      <c r="V1177" s="111"/>
      <c r="W1177" s="111"/>
      <c r="X1177" s="111"/>
      <c r="Y1177" s="111"/>
      <c r="Z1177" s="111"/>
      <c r="AA1177" s="111"/>
      <c r="AB1177" s="111"/>
      <c r="AC1177" s="111"/>
      <c r="AD1177" s="111"/>
      <c r="AE1177" s="111"/>
      <c r="AF1177" s="111"/>
      <c r="AG1177" s="111"/>
      <c r="AH1177" s="111"/>
      <c r="AI1177" s="111"/>
      <c r="AJ1177" s="111"/>
      <c r="AK1177" s="111"/>
      <c r="AL1177" s="111"/>
      <c r="AM1177" s="111"/>
      <c r="AN1177" s="111"/>
      <c r="AO1177" s="111"/>
      <c r="AP1177" s="111"/>
      <c r="AQ1177" s="111"/>
      <c r="AR1177" s="111"/>
      <c r="AS1177" s="111"/>
      <c r="AT1177" s="111"/>
      <c r="AU1177" s="111"/>
      <c r="AV1177" s="105"/>
      <c r="AW1177" s="105"/>
      <c r="AX1177" s="111"/>
      <c r="BS1177" s="98"/>
      <c r="BT1177" s="98"/>
    </row>
    <row r="1178" spans="1:72">
      <c r="A1178" s="102"/>
      <c r="B1178" s="102"/>
      <c r="C1178" s="103"/>
      <c r="D1178" s="103"/>
      <c r="E1178" s="102"/>
      <c r="F1178" s="102"/>
      <c r="G1178" s="102"/>
      <c r="H1178" s="102"/>
      <c r="I1178" s="102"/>
      <c r="J1178" s="103"/>
      <c r="K1178" s="111"/>
      <c r="L1178" s="111"/>
      <c r="M1178" s="111"/>
      <c r="N1178" s="105"/>
      <c r="O1178" s="105"/>
      <c r="P1178" s="111"/>
      <c r="Q1178" s="111"/>
      <c r="R1178" s="106"/>
      <c r="S1178" s="105"/>
      <c r="T1178" s="111"/>
      <c r="U1178" s="111"/>
      <c r="V1178" s="111"/>
      <c r="W1178" s="111"/>
      <c r="X1178" s="111"/>
      <c r="Y1178" s="111"/>
      <c r="Z1178" s="111"/>
      <c r="AA1178" s="111"/>
      <c r="AB1178" s="111"/>
      <c r="AC1178" s="111"/>
      <c r="AD1178" s="111"/>
      <c r="AE1178" s="111"/>
      <c r="AF1178" s="111"/>
      <c r="AG1178" s="111"/>
      <c r="AH1178" s="111"/>
      <c r="AI1178" s="111"/>
      <c r="AJ1178" s="111"/>
      <c r="AK1178" s="111"/>
      <c r="AL1178" s="111"/>
      <c r="AM1178" s="111"/>
      <c r="AN1178" s="111"/>
      <c r="AO1178" s="111"/>
      <c r="AP1178" s="111"/>
      <c r="AQ1178" s="111"/>
      <c r="AR1178" s="111"/>
      <c r="AS1178" s="111"/>
      <c r="AT1178" s="111"/>
      <c r="AU1178" s="111"/>
      <c r="AV1178" s="105"/>
      <c r="AW1178" s="105"/>
      <c r="AX1178" s="111"/>
      <c r="BS1178" s="98"/>
      <c r="BT1178" s="98"/>
    </row>
    <row r="1179" spans="1:72">
      <c r="A1179" s="102"/>
      <c r="B1179" s="102"/>
      <c r="C1179" s="103"/>
      <c r="D1179" s="103"/>
      <c r="E1179" s="102"/>
      <c r="F1179" s="102"/>
      <c r="G1179" s="102"/>
      <c r="H1179" s="102"/>
      <c r="I1179" s="102"/>
      <c r="J1179" s="103"/>
      <c r="K1179" s="111"/>
      <c r="L1179" s="111"/>
      <c r="M1179" s="111"/>
      <c r="N1179" s="105"/>
      <c r="O1179" s="105"/>
      <c r="P1179" s="105"/>
      <c r="Q1179" s="111"/>
      <c r="R1179" s="105"/>
      <c r="S1179" s="105"/>
      <c r="T1179" s="111"/>
      <c r="U1179" s="111"/>
      <c r="V1179" s="111"/>
      <c r="W1179" s="105"/>
      <c r="X1179" s="111"/>
      <c r="Y1179" s="111"/>
      <c r="Z1179" s="111"/>
      <c r="AA1179" s="111"/>
      <c r="AB1179" s="111"/>
      <c r="AC1179" s="111"/>
      <c r="AD1179" s="105"/>
      <c r="AE1179" s="111"/>
      <c r="AF1179" s="111"/>
      <c r="AG1179" s="111"/>
      <c r="AH1179" s="111"/>
      <c r="AI1179" s="111"/>
      <c r="AJ1179" s="111"/>
      <c r="AK1179" s="111"/>
      <c r="AL1179" s="111"/>
      <c r="AM1179" s="111"/>
      <c r="AN1179" s="111"/>
      <c r="AO1179" s="111"/>
      <c r="AP1179" s="111"/>
      <c r="AQ1179" s="111"/>
      <c r="AR1179" s="111"/>
      <c r="AS1179" s="111"/>
      <c r="AT1179" s="111"/>
      <c r="AU1179" s="111"/>
      <c r="AV1179" s="105"/>
      <c r="AW1179" s="105"/>
      <c r="AX1179" s="111"/>
      <c r="BS1179" s="98"/>
      <c r="BT1179" s="98"/>
    </row>
    <row r="1180" spans="1:72">
      <c r="A1180" s="102"/>
      <c r="B1180" s="102"/>
      <c r="C1180" s="103"/>
      <c r="D1180" s="103"/>
      <c r="E1180" s="102"/>
      <c r="F1180" s="102"/>
      <c r="G1180" s="102"/>
      <c r="H1180" s="102"/>
      <c r="I1180" s="102"/>
      <c r="J1180" s="103"/>
      <c r="K1180" s="111"/>
      <c r="L1180" s="111"/>
      <c r="M1180" s="111"/>
      <c r="N1180" s="111"/>
      <c r="O1180" s="111"/>
      <c r="P1180" s="111"/>
      <c r="Q1180" s="111"/>
      <c r="R1180" s="105"/>
      <c r="S1180" s="105"/>
      <c r="T1180" s="111"/>
      <c r="U1180" s="111"/>
      <c r="V1180" s="111"/>
      <c r="W1180" s="111"/>
      <c r="X1180" s="111"/>
      <c r="Y1180" s="111"/>
      <c r="Z1180" s="111"/>
      <c r="AA1180" s="111"/>
      <c r="AB1180" s="111"/>
      <c r="AC1180" s="111"/>
      <c r="AD1180" s="111"/>
      <c r="AE1180" s="111"/>
      <c r="AF1180" s="111"/>
      <c r="AG1180" s="111"/>
      <c r="AH1180" s="111"/>
      <c r="AI1180" s="111"/>
      <c r="AJ1180" s="111"/>
      <c r="AK1180" s="111"/>
      <c r="AL1180" s="111"/>
      <c r="AM1180" s="111"/>
      <c r="AN1180" s="111"/>
      <c r="AO1180" s="111"/>
      <c r="AP1180" s="111"/>
      <c r="AQ1180" s="111"/>
      <c r="AR1180" s="111"/>
      <c r="AS1180" s="111"/>
      <c r="AT1180" s="111"/>
      <c r="AU1180" s="111"/>
      <c r="AV1180" s="112"/>
      <c r="AW1180" s="105"/>
      <c r="AX1180" s="111"/>
      <c r="BS1180" s="98"/>
      <c r="BT1180" s="98"/>
    </row>
    <row r="1181" spans="1:72">
      <c r="A1181" s="102"/>
      <c r="B1181" s="102"/>
      <c r="C1181" s="103"/>
      <c r="D1181" s="103"/>
      <c r="E1181" s="102"/>
      <c r="F1181" s="102"/>
      <c r="G1181" s="102"/>
      <c r="H1181" s="102"/>
      <c r="I1181" s="102"/>
      <c r="J1181" s="103"/>
      <c r="K1181" s="111"/>
      <c r="L1181" s="111"/>
      <c r="M1181" s="111"/>
      <c r="N1181" s="111"/>
      <c r="O1181" s="111"/>
      <c r="P1181" s="111"/>
      <c r="Q1181" s="111"/>
      <c r="R1181" s="106"/>
      <c r="S1181" s="105"/>
      <c r="T1181" s="111"/>
      <c r="U1181" s="111"/>
      <c r="V1181" s="111"/>
      <c r="W1181" s="111"/>
      <c r="X1181" s="111"/>
      <c r="Y1181" s="111"/>
      <c r="Z1181" s="111"/>
      <c r="AA1181" s="111"/>
      <c r="AB1181" s="111"/>
      <c r="AC1181" s="111"/>
      <c r="AD1181" s="111"/>
      <c r="AE1181" s="111"/>
      <c r="AF1181" s="111"/>
      <c r="AG1181" s="111"/>
      <c r="AH1181" s="111"/>
      <c r="AI1181" s="111"/>
      <c r="AJ1181" s="111"/>
      <c r="AK1181" s="111"/>
      <c r="AL1181" s="111"/>
      <c r="AM1181" s="111"/>
      <c r="AN1181" s="111"/>
      <c r="AO1181" s="111"/>
      <c r="AP1181" s="111"/>
      <c r="AQ1181" s="111"/>
      <c r="AR1181" s="111"/>
      <c r="AS1181" s="111"/>
      <c r="AT1181" s="111"/>
      <c r="AU1181" s="111"/>
      <c r="AV1181" s="112"/>
      <c r="AW1181" s="105"/>
      <c r="AX1181" s="111"/>
      <c r="BA1181" s="98"/>
      <c r="BB1181" s="98"/>
      <c r="BC1181" s="98"/>
      <c r="BD1181" s="98"/>
      <c r="BE1181" s="98"/>
      <c r="BF1181" s="98"/>
      <c r="BG1181" s="98"/>
      <c r="BH1181" s="98"/>
      <c r="BI1181" s="98"/>
      <c r="BJ1181" s="98"/>
      <c r="BK1181" s="98"/>
      <c r="BL1181" s="98"/>
      <c r="BM1181" s="98"/>
      <c r="BN1181" s="98"/>
      <c r="BO1181" s="98"/>
      <c r="BS1181" s="98"/>
      <c r="BT1181" s="98"/>
    </row>
    <row r="1182" spans="1:72">
      <c r="A1182" s="102"/>
      <c r="B1182" s="102"/>
      <c r="C1182" s="103"/>
      <c r="D1182" s="103"/>
      <c r="E1182" s="102"/>
      <c r="F1182" s="102"/>
      <c r="G1182" s="102"/>
      <c r="H1182" s="102"/>
      <c r="I1182" s="102"/>
      <c r="J1182" s="103"/>
      <c r="K1182" s="111"/>
      <c r="L1182" s="111"/>
      <c r="M1182" s="111"/>
      <c r="N1182" s="111"/>
      <c r="O1182" s="111"/>
      <c r="P1182" s="111"/>
      <c r="Q1182" s="111"/>
      <c r="R1182" s="106"/>
      <c r="S1182" s="105"/>
      <c r="T1182" s="111"/>
      <c r="U1182" s="111"/>
      <c r="V1182" s="111"/>
      <c r="W1182" s="111"/>
      <c r="X1182" s="111"/>
      <c r="Y1182" s="111"/>
      <c r="Z1182" s="111"/>
      <c r="AA1182" s="111"/>
      <c r="AB1182" s="111"/>
      <c r="AC1182" s="111"/>
      <c r="AD1182" s="111"/>
      <c r="AE1182" s="111"/>
      <c r="AF1182" s="111"/>
      <c r="AG1182" s="111"/>
      <c r="AH1182" s="111"/>
      <c r="AI1182" s="111"/>
      <c r="AJ1182" s="111"/>
      <c r="AK1182" s="111"/>
      <c r="AL1182" s="111"/>
      <c r="AM1182" s="111"/>
      <c r="AN1182" s="111"/>
      <c r="AO1182" s="111"/>
      <c r="AP1182" s="111"/>
      <c r="AQ1182" s="111"/>
      <c r="AR1182" s="111"/>
      <c r="AS1182" s="111"/>
      <c r="AT1182" s="111"/>
      <c r="AU1182" s="111"/>
      <c r="AV1182" s="112"/>
      <c r="AW1182" s="105"/>
      <c r="AX1182" s="111"/>
      <c r="BS1182" s="98"/>
      <c r="BT1182" s="98"/>
    </row>
    <row r="1183" spans="1:72">
      <c r="A1183" s="102"/>
      <c r="B1183" s="102"/>
      <c r="C1183" s="103"/>
      <c r="D1183" s="103"/>
      <c r="E1183" s="102"/>
      <c r="F1183" s="102"/>
      <c r="G1183" s="102"/>
      <c r="H1183" s="102"/>
      <c r="I1183" s="102"/>
      <c r="J1183" s="103"/>
      <c r="K1183" s="111"/>
      <c r="L1183" s="111"/>
      <c r="M1183" s="111"/>
      <c r="N1183" s="111"/>
      <c r="O1183" s="111"/>
      <c r="P1183" s="111"/>
      <c r="Q1183" s="111"/>
      <c r="R1183" s="105"/>
      <c r="S1183" s="105"/>
      <c r="T1183" s="111"/>
      <c r="U1183" s="111"/>
      <c r="V1183" s="111"/>
      <c r="W1183" s="111"/>
      <c r="X1183" s="111"/>
      <c r="Y1183" s="111"/>
      <c r="Z1183" s="111"/>
      <c r="AA1183" s="111"/>
      <c r="AB1183" s="111"/>
      <c r="AC1183" s="111"/>
      <c r="AD1183" s="111"/>
      <c r="AE1183" s="111"/>
      <c r="AF1183" s="111"/>
      <c r="AG1183" s="111"/>
      <c r="AH1183" s="111"/>
      <c r="AI1183" s="111"/>
      <c r="AJ1183" s="111"/>
      <c r="AK1183" s="111"/>
      <c r="AL1183" s="111"/>
      <c r="AM1183" s="111"/>
      <c r="AN1183" s="111"/>
      <c r="AO1183" s="111"/>
      <c r="AP1183" s="111"/>
      <c r="AQ1183" s="111"/>
      <c r="AR1183" s="111"/>
      <c r="AS1183" s="111"/>
      <c r="AT1183" s="111"/>
      <c r="AU1183" s="111"/>
      <c r="AV1183" s="105"/>
      <c r="AW1183" s="105"/>
      <c r="AX1183" s="111"/>
      <c r="BS1183" s="98"/>
      <c r="BT1183" s="98"/>
    </row>
    <row r="1184" spans="1:72">
      <c r="A1184" s="102"/>
      <c r="B1184" s="102"/>
      <c r="C1184" s="103"/>
      <c r="D1184" s="103"/>
      <c r="E1184" s="102"/>
      <c r="F1184" s="102"/>
      <c r="G1184" s="102"/>
      <c r="H1184" s="102"/>
      <c r="I1184" s="102"/>
      <c r="J1184" s="103"/>
      <c r="K1184" s="111"/>
      <c r="L1184" s="111"/>
      <c r="M1184" s="111"/>
      <c r="N1184" s="105"/>
      <c r="O1184" s="111"/>
      <c r="P1184" s="111"/>
      <c r="Q1184" s="111"/>
      <c r="R1184" s="106"/>
      <c r="S1184" s="105"/>
      <c r="T1184" s="111"/>
      <c r="U1184" s="111"/>
      <c r="V1184" s="111"/>
      <c r="W1184" s="111"/>
      <c r="X1184" s="111"/>
      <c r="Y1184" s="111"/>
      <c r="Z1184" s="111"/>
      <c r="AA1184" s="111"/>
      <c r="AB1184" s="111"/>
      <c r="AC1184" s="111"/>
      <c r="AD1184" s="111"/>
      <c r="AE1184" s="111"/>
      <c r="AF1184" s="111"/>
      <c r="AG1184" s="111"/>
      <c r="AH1184" s="111"/>
      <c r="AI1184" s="111"/>
      <c r="AJ1184" s="111"/>
      <c r="AK1184" s="111"/>
      <c r="AL1184" s="111"/>
      <c r="AM1184" s="111"/>
      <c r="AN1184" s="111"/>
      <c r="AO1184" s="111"/>
      <c r="AP1184" s="111"/>
      <c r="AQ1184" s="111"/>
      <c r="AR1184" s="111"/>
      <c r="AS1184" s="111"/>
      <c r="AT1184" s="111"/>
      <c r="AU1184" s="111"/>
      <c r="AV1184" s="105"/>
      <c r="AW1184" s="105"/>
      <c r="AX1184" s="111"/>
      <c r="BA1184" s="98"/>
      <c r="BB1184" s="98"/>
      <c r="BC1184" s="98"/>
      <c r="BD1184" s="98"/>
      <c r="BE1184" s="98"/>
      <c r="BF1184" s="98"/>
      <c r="BG1184" s="98"/>
      <c r="BH1184" s="98"/>
      <c r="BI1184" s="98"/>
      <c r="BJ1184" s="98"/>
      <c r="BK1184" s="98"/>
      <c r="BL1184" s="98"/>
      <c r="BM1184" s="98"/>
      <c r="BN1184" s="98"/>
      <c r="BO1184" s="98"/>
      <c r="BS1184" s="98"/>
      <c r="BT1184" s="98"/>
    </row>
    <row r="1185" spans="1:72">
      <c r="A1185" s="102"/>
      <c r="B1185" s="102"/>
      <c r="C1185" s="103"/>
      <c r="D1185" s="103"/>
      <c r="E1185" s="102"/>
      <c r="F1185" s="102"/>
      <c r="G1185" s="102"/>
      <c r="H1185" s="102"/>
      <c r="I1185" s="102"/>
      <c r="J1185" s="103"/>
      <c r="K1185" s="111"/>
      <c r="L1185" s="111"/>
      <c r="M1185" s="111"/>
      <c r="N1185" s="105"/>
      <c r="O1185" s="111"/>
      <c r="P1185" s="111"/>
      <c r="Q1185" s="111"/>
      <c r="R1185" s="106"/>
      <c r="S1185" s="105"/>
      <c r="T1185" s="111"/>
      <c r="U1185" s="111"/>
      <c r="V1185" s="111"/>
      <c r="W1185" s="105"/>
      <c r="X1185" s="111"/>
      <c r="Y1185" s="111"/>
      <c r="Z1185" s="111"/>
      <c r="AA1185" s="111"/>
      <c r="AB1185" s="111"/>
      <c r="AC1185" s="111"/>
      <c r="AD1185" s="105"/>
      <c r="AE1185" s="111"/>
      <c r="AF1185" s="111"/>
      <c r="AG1185" s="111"/>
      <c r="AH1185" s="111"/>
      <c r="AI1185" s="111"/>
      <c r="AJ1185" s="111"/>
      <c r="AK1185" s="111"/>
      <c r="AL1185" s="111"/>
      <c r="AM1185" s="111"/>
      <c r="AN1185" s="111"/>
      <c r="AO1185" s="111"/>
      <c r="AP1185" s="111"/>
      <c r="AQ1185" s="111"/>
      <c r="AR1185" s="111"/>
      <c r="AS1185" s="111"/>
      <c r="AT1185" s="111"/>
      <c r="AU1185" s="111"/>
      <c r="AV1185" s="112"/>
      <c r="AW1185" s="105"/>
      <c r="AX1185" s="111"/>
      <c r="AY1185" s="98"/>
      <c r="AZ1185" s="98"/>
      <c r="BS1185" s="98"/>
      <c r="BT1185" s="98"/>
    </row>
    <row r="1186" spans="1:72">
      <c r="A1186" s="102"/>
      <c r="B1186" s="102"/>
      <c r="C1186" s="103"/>
      <c r="D1186" s="103"/>
      <c r="E1186" s="102"/>
      <c r="F1186" s="102"/>
      <c r="G1186" s="102"/>
      <c r="H1186" s="102"/>
      <c r="I1186" s="102"/>
      <c r="J1186" s="103"/>
      <c r="K1186" s="111"/>
      <c r="L1186" s="111"/>
      <c r="M1186" s="111"/>
      <c r="N1186" s="111"/>
      <c r="O1186" s="111"/>
      <c r="P1186" s="111"/>
      <c r="Q1186" s="111"/>
      <c r="R1186" s="106"/>
      <c r="S1186" s="105"/>
      <c r="T1186" s="111"/>
      <c r="U1186" s="111"/>
      <c r="V1186" s="111"/>
      <c r="W1186" s="111"/>
      <c r="X1186" s="111"/>
      <c r="Y1186" s="111"/>
      <c r="Z1186" s="111"/>
      <c r="AA1186" s="111"/>
      <c r="AB1186" s="111"/>
      <c r="AC1186" s="111"/>
      <c r="AD1186" s="111"/>
      <c r="AE1186" s="111"/>
      <c r="AF1186" s="111"/>
      <c r="AG1186" s="111"/>
      <c r="AH1186" s="111"/>
      <c r="AI1186" s="111"/>
      <c r="AJ1186" s="111"/>
      <c r="AK1186" s="111"/>
      <c r="AL1186" s="111"/>
      <c r="AM1186" s="111"/>
      <c r="AN1186" s="111"/>
      <c r="AO1186" s="111"/>
      <c r="AP1186" s="111"/>
      <c r="AQ1186" s="111"/>
      <c r="AR1186" s="111"/>
      <c r="AS1186" s="111"/>
      <c r="AT1186" s="111"/>
      <c r="AU1186" s="111"/>
      <c r="AV1186" s="105"/>
      <c r="AW1186" s="105"/>
      <c r="AX1186" s="111"/>
      <c r="BS1186" s="98"/>
      <c r="BT1186" s="98"/>
    </row>
    <row r="1187" spans="1:72">
      <c r="A1187" s="102"/>
      <c r="B1187" s="102"/>
      <c r="C1187" s="103"/>
      <c r="D1187" s="103"/>
      <c r="E1187" s="102"/>
      <c r="F1187" s="102"/>
      <c r="G1187" s="102"/>
      <c r="H1187" s="102"/>
      <c r="I1187" s="102"/>
      <c r="J1187" s="103"/>
      <c r="K1187" s="111"/>
      <c r="L1187" s="111"/>
      <c r="M1187" s="111"/>
      <c r="N1187" s="111"/>
      <c r="O1187" s="111"/>
      <c r="P1187" s="111"/>
      <c r="Q1187" s="111"/>
      <c r="R1187" s="106"/>
      <c r="S1187" s="105"/>
      <c r="T1187" s="111"/>
      <c r="U1187" s="111"/>
      <c r="V1187" s="111"/>
      <c r="W1187" s="111"/>
      <c r="X1187" s="111"/>
      <c r="Y1187" s="111"/>
      <c r="Z1187" s="111"/>
      <c r="AA1187" s="111"/>
      <c r="AB1187" s="111"/>
      <c r="AC1187" s="111"/>
      <c r="AD1187" s="111"/>
      <c r="AE1187" s="111"/>
      <c r="AF1187" s="111"/>
      <c r="AG1187" s="111"/>
      <c r="AH1187" s="111"/>
      <c r="AI1187" s="111"/>
      <c r="AJ1187" s="111"/>
      <c r="AK1187" s="111"/>
      <c r="AL1187" s="111"/>
      <c r="AM1187" s="111"/>
      <c r="AN1187" s="111"/>
      <c r="AO1187" s="111"/>
      <c r="AP1187" s="111"/>
      <c r="AQ1187" s="111"/>
      <c r="AR1187" s="111"/>
      <c r="AS1187" s="111"/>
      <c r="AT1187" s="111"/>
      <c r="AU1187" s="111"/>
      <c r="AV1187" s="112"/>
      <c r="AW1187" s="105"/>
      <c r="AX1187" s="111"/>
      <c r="BA1187" s="98"/>
      <c r="BB1187" s="98"/>
      <c r="BC1187" s="98"/>
      <c r="BD1187" s="98"/>
      <c r="BE1187" s="98"/>
      <c r="BF1187" s="98"/>
      <c r="BG1187" s="98"/>
      <c r="BH1187" s="98"/>
      <c r="BI1187" s="98"/>
      <c r="BJ1187" s="98"/>
      <c r="BK1187" s="98"/>
      <c r="BL1187" s="98"/>
      <c r="BM1187" s="98"/>
      <c r="BN1187" s="98"/>
      <c r="BO1187" s="98"/>
      <c r="BS1187" s="98"/>
      <c r="BT1187" s="98"/>
    </row>
    <row r="1188" spans="1:72">
      <c r="A1188" s="102"/>
      <c r="B1188" s="102"/>
      <c r="C1188" s="103"/>
      <c r="D1188" s="103"/>
      <c r="E1188" s="102"/>
      <c r="F1188" s="102"/>
      <c r="G1188" s="102"/>
      <c r="H1188" s="102"/>
      <c r="I1188" s="102"/>
      <c r="J1188" s="103"/>
      <c r="K1188" s="111"/>
      <c r="L1188" s="111"/>
      <c r="M1188" s="111"/>
      <c r="N1188" s="111"/>
      <c r="O1188" s="111"/>
      <c r="P1188" s="111"/>
      <c r="Q1188" s="111"/>
      <c r="R1188" s="105"/>
      <c r="S1188" s="105"/>
      <c r="T1188" s="111"/>
      <c r="U1188" s="111"/>
      <c r="V1188" s="111"/>
      <c r="W1188" s="111"/>
      <c r="X1188" s="111"/>
      <c r="Y1188" s="111"/>
      <c r="Z1188" s="111"/>
      <c r="AA1188" s="111"/>
      <c r="AB1188" s="111"/>
      <c r="AC1188" s="111"/>
      <c r="AD1188" s="111"/>
      <c r="AE1188" s="111"/>
      <c r="AF1188" s="111"/>
      <c r="AG1188" s="111"/>
      <c r="AH1188" s="111"/>
      <c r="AI1188" s="111"/>
      <c r="AJ1188" s="111"/>
      <c r="AK1188" s="111"/>
      <c r="AL1188" s="111"/>
      <c r="AM1188" s="111"/>
      <c r="AN1188" s="111"/>
      <c r="AO1188" s="111"/>
      <c r="AP1188" s="111"/>
      <c r="AQ1188" s="111"/>
      <c r="AR1188" s="111"/>
      <c r="AS1188" s="111"/>
      <c r="AT1188" s="111"/>
      <c r="AU1188" s="111"/>
      <c r="AV1188" s="105"/>
      <c r="AW1188" s="105"/>
      <c r="AX1188" s="111"/>
      <c r="AY1188" s="98"/>
      <c r="AZ1188" s="98"/>
      <c r="BS1188" s="98"/>
      <c r="BT1188" s="98"/>
    </row>
    <row r="1189" spans="1:72">
      <c r="A1189" s="102"/>
      <c r="B1189" s="102"/>
      <c r="C1189" s="103"/>
      <c r="D1189" s="103"/>
      <c r="E1189" s="102"/>
      <c r="F1189" s="102"/>
      <c r="G1189" s="102"/>
      <c r="H1189" s="102"/>
      <c r="I1189" s="102"/>
      <c r="J1189" s="103"/>
      <c r="K1189" s="111"/>
      <c r="L1189" s="111"/>
      <c r="M1189" s="111"/>
      <c r="N1189" s="105"/>
      <c r="O1189" s="105"/>
      <c r="P1189" s="105"/>
      <c r="Q1189" s="111"/>
      <c r="R1189" s="106"/>
      <c r="S1189" s="105"/>
      <c r="T1189" s="111"/>
      <c r="U1189" s="111"/>
      <c r="V1189" s="111"/>
      <c r="W1189" s="111"/>
      <c r="X1189" s="111"/>
      <c r="Y1189" s="111"/>
      <c r="Z1189" s="111"/>
      <c r="AA1189" s="111"/>
      <c r="AB1189" s="111"/>
      <c r="AC1189" s="111"/>
      <c r="AD1189" s="111"/>
      <c r="AE1189" s="111"/>
      <c r="AF1189" s="111"/>
      <c r="AG1189" s="111"/>
      <c r="AH1189" s="111"/>
      <c r="AI1189" s="111"/>
      <c r="AJ1189" s="111"/>
      <c r="AK1189" s="111"/>
      <c r="AL1189" s="111"/>
      <c r="AM1189" s="111"/>
      <c r="AN1189" s="111"/>
      <c r="AO1189" s="111"/>
      <c r="AP1189" s="111"/>
      <c r="AQ1189" s="111"/>
      <c r="AR1189" s="111"/>
      <c r="AS1189" s="111"/>
      <c r="AT1189" s="111"/>
      <c r="AU1189" s="111"/>
      <c r="AV1189" s="105"/>
      <c r="AW1189" s="105"/>
      <c r="AX1189" s="111"/>
      <c r="BS1189" s="98"/>
      <c r="BT1189" s="98"/>
    </row>
    <row r="1190" spans="1:72">
      <c r="A1190" s="102"/>
      <c r="B1190" s="102"/>
      <c r="C1190" s="103"/>
      <c r="D1190" s="103"/>
      <c r="E1190" s="102"/>
      <c r="F1190" s="102"/>
      <c r="G1190" s="102"/>
      <c r="H1190" s="102"/>
      <c r="I1190" s="102"/>
      <c r="J1190" s="103"/>
      <c r="K1190" s="111"/>
      <c r="L1190" s="111"/>
      <c r="M1190" s="111"/>
      <c r="N1190" s="111"/>
      <c r="O1190" s="111"/>
      <c r="P1190" s="111"/>
      <c r="Q1190" s="111"/>
      <c r="R1190" s="106"/>
      <c r="S1190" s="105"/>
      <c r="T1190" s="111"/>
      <c r="U1190" s="111"/>
      <c r="V1190" s="111"/>
      <c r="W1190" s="111"/>
      <c r="X1190" s="111"/>
      <c r="Y1190" s="111"/>
      <c r="Z1190" s="111"/>
      <c r="AA1190" s="111"/>
      <c r="AB1190" s="111"/>
      <c r="AC1190" s="111"/>
      <c r="AD1190" s="111"/>
      <c r="AE1190" s="111"/>
      <c r="AF1190" s="111"/>
      <c r="AG1190" s="111"/>
      <c r="AH1190" s="111"/>
      <c r="AI1190" s="111"/>
      <c r="AJ1190" s="111"/>
      <c r="AK1190" s="111"/>
      <c r="AL1190" s="111"/>
      <c r="AM1190" s="111"/>
      <c r="AN1190" s="111"/>
      <c r="AO1190" s="111"/>
      <c r="AP1190" s="111"/>
      <c r="AQ1190" s="111"/>
      <c r="AR1190" s="111"/>
      <c r="AS1190" s="111"/>
      <c r="AT1190" s="111"/>
      <c r="AU1190" s="111"/>
      <c r="AV1190" s="112"/>
      <c r="AW1190" s="105"/>
      <c r="AX1190" s="111"/>
      <c r="AY1190" s="98"/>
      <c r="AZ1190" s="98"/>
      <c r="BS1190" s="98"/>
      <c r="BT1190" s="98"/>
    </row>
    <row r="1191" spans="1:72">
      <c r="A1191" s="102"/>
      <c r="B1191" s="102"/>
      <c r="C1191" s="103"/>
      <c r="D1191" s="103"/>
      <c r="E1191" s="102"/>
      <c r="F1191" s="102"/>
      <c r="G1191" s="102"/>
      <c r="H1191" s="102"/>
      <c r="I1191" s="102"/>
      <c r="J1191" s="103"/>
      <c r="K1191" s="111"/>
      <c r="L1191" s="111"/>
      <c r="M1191" s="111"/>
      <c r="N1191" s="111"/>
      <c r="O1191" s="111"/>
      <c r="P1191" s="111"/>
      <c r="Q1191" s="111"/>
      <c r="R1191" s="106"/>
      <c r="S1191" s="105"/>
      <c r="T1191" s="111"/>
      <c r="U1191" s="111"/>
      <c r="V1191" s="111"/>
      <c r="W1191" s="111"/>
      <c r="X1191" s="111"/>
      <c r="Y1191" s="111"/>
      <c r="Z1191" s="111"/>
      <c r="AA1191" s="111"/>
      <c r="AB1191" s="111"/>
      <c r="AC1191" s="111"/>
      <c r="AD1191" s="111"/>
      <c r="AE1191" s="111"/>
      <c r="AF1191" s="111"/>
      <c r="AG1191" s="111"/>
      <c r="AH1191" s="111"/>
      <c r="AI1191" s="111"/>
      <c r="AJ1191" s="111"/>
      <c r="AK1191" s="111"/>
      <c r="AL1191" s="111"/>
      <c r="AM1191" s="111"/>
      <c r="AN1191" s="111"/>
      <c r="AO1191" s="111"/>
      <c r="AP1191" s="111"/>
      <c r="AQ1191" s="111"/>
      <c r="AR1191" s="111"/>
      <c r="AS1191" s="111"/>
      <c r="AT1191" s="111"/>
      <c r="AU1191" s="111"/>
      <c r="AV1191" s="105"/>
      <c r="AW1191" s="105"/>
      <c r="AX1191" s="111"/>
      <c r="AY1191" s="98"/>
      <c r="AZ1191" s="98"/>
      <c r="BS1191" s="98"/>
      <c r="BT1191" s="98"/>
    </row>
    <row r="1192" spans="1:72">
      <c r="A1192" s="102"/>
      <c r="B1192" s="102"/>
      <c r="C1192" s="103"/>
      <c r="D1192" s="103"/>
      <c r="E1192" s="102"/>
      <c r="F1192" s="102"/>
      <c r="G1192" s="102"/>
      <c r="H1192" s="102"/>
      <c r="I1192" s="102"/>
      <c r="J1192" s="103"/>
      <c r="K1192" s="111"/>
      <c r="L1192" s="111"/>
      <c r="M1192" s="111"/>
      <c r="N1192" s="105"/>
      <c r="O1192" s="105"/>
      <c r="P1192" s="111"/>
      <c r="Q1192" s="111"/>
      <c r="R1192" s="105"/>
      <c r="S1192" s="105"/>
      <c r="T1192" s="111"/>
      <c r="U1192" s="111"/>
      <c r="V1192" s="111"/>
      <c r="W1192" s="111"/>
      <c r="X1192" s="111"/>
      <c r="Y1192" s="111"/>
      <c r="Z1192" s="111"/>
      <c r="AA1192" s="111"/>
      <c r="AB1192" s="111"/>
      <c r="AC1192" s="111"/>
      <c r="AD1192" s="111"/>
      <c r="AE1192" s="111"/>
      <c r="AF1192" s="111"/>
      <c r="AG1192" s="111"/>
      <c r="AH1192" s="111"/>
      <c r="AI1192" s="111"/>
      <c r="AJ1192" s="111"/>
      <c r="AK1192" s="111"/>
      <c r="AL1192" s="111"/>
      <c r="AM1192" s="111"/>
      <c r="AN1192" s="111"/>
      <c r="AO1192" s="111"/>
      <c r="AP1192" s="111"/>
      <c r="AQ1192" s="111"/>
      <c r="AR1192" s="111"/>
      <c r="AS1192" s="111"/>
      <c r="AT1192" s="111"/>
      <c r="AU1192" s="111"/>
      <c r="AV1192" s="112"/>
      <c r="AW1192" s="105"/>
      <c r="AX1192" s="111"/>
      <c r="AY1192" s="98"/>
      <c r="AZ1192" s="98"/>
      <c r="BS1192" s="98"/>
      <c r="BT1192" s="98"/>
    </row>
    <row r="1193" spans="1:72">
      <c r="A1193" s="102"/>
      <c r="B1193" s="102"/>
      <c r="C1193" s="103"/>
      <c r="D1193" s="103"/>
      <c r="E1193" s="102"/>
      <c r="F1193" s="102"/>
      <c r="G1193" s="102"/>
      <c r="H1193" s="102"/>
      <c r="I1193" s="102"/>
      <c r="J1193" s="103"/>
      <c r="K1193" s="111"/>
      <c r="L1193" s="111"/>
      <c r="M1193" s="111"/>
      <c r="N1193" s="111"/>
      <c r="O1193" s="111"/>
      <c r="P1193" s="111"/>
      <c r="Q1193" s="111"/>
      <c r="R1193" s="106"/>
      <c r="S1193" s="105"/>
      <c r="T1193" s="111"/>
      <c r="U1193" s="111"/>
      <c r="V1193" s="111"/>
      <c r="W1193" s="111"/>
      <c r="X1193" s="111"/>
      <c r="Y1193" s="111"/>
      <c r="Z1193" s="111"/>
      <c r="AA1193" s="111"/>
      <c r="AB1193" s="111"/>
      <c r="AC1193" s="111"/>
      <c r="AD1193" s="111"/>
      <c r="AE1193" s="111"/>
      <c r="AF1193" s="111"/>
      <c r="AG1193" s="111"/>
      <c r="AH1193" s="111"/>
      <c r="AI1193" s="111"/>
      <c r="AJ1193" s="111"/>
      <c r="AK1193" s="111"/>
      <c r="AL1193" s="111"/>
      <c r="AM1193" s="111"/>
      <c r="AN1193" s="111"/>
      <c r="AO1193" s="111"/>
      <c r="AP1193" s="111"/>
      <c r="AQ1193" s="111"/>
      <c r="AR1193" s="111"/>
      <c r="AS1193" s="111"/>
      <c r="AT1193" s="111"/>
      <c r="AU1193" s="111"/>
      <c r="AV1193" s="105"/>
      <c r="AW1193" s="105"/>
      <c r="AX1193" s="111"/>
      <c r="BA1193" s="98"/>
      <c r="BB1193" s="98"/>
      <c r="BC1193" s="98"/>
      <c r="BD1193" s="98"/>
      <c r="BF1193" s="98"/>
      <c r="BG1193" s="98"/>
      <c r="BI1193" s="98"/>
      <c r="BJ1193" s="98"/>
      <c r="BK1193" s="98"/>
      <c r="BL1193" s="98"/>
      <c r="BM1193" s="98"/>
      <c r="BN1193" s="98"/>
      <c r="BO1193" s="98"/>
      <c r="BS1193" s="98"/>
      <c r="BT1193" s="98"/>
    </row>
    <row r="1194" spans="1:72">
      <c r="A1194" s="102"/>
      <c r="B1194" s="102"/>
      <c r="C1194" s="103"/>
      <c r="D1194" s="103"/>
      <c r="E1194" s="102"/>
      <c r="F1194" s="102"/>
      <c r="G1194" s="102"/>
      <c r="H1194" s="102"/>
      <c r="I1194" s="102"/>
      <c r="J1194" s="103"/>
      <c r="K1194" s="111"/>
      <c r="L1194" s="111"/>
      <c r="M1194" s="111"/>
      <c r="N1194" s="111"/>
      <c r="O1194" s="111"/>
      <c r="P1194" s="111"/>
      <c r="Q1194" s="111"/>
      <c r="R1194" s="105"/>
      <c r="S1194" s="105"/>
      <c r="T1194" s="111"/>
      <c r="U1194" s="111"/>
      <c r="V1194" s="111"/>
      <c r="W1194" s="111"/>
      <c r="X1194" s="111"/>
      <c r="Y1194" s="111"/>
      <c r="Z1194" s="111"/>
      <c r="AA1194" s="111"/>
      <c r="AB1194" s="111"/>
      <c r="AC1194" s="111"/>
      <c r="AD1194" s="111"/>
      <c r="AE1194" s="111"/>
      <c r="AF1194" s="111"/>
      <c r="AG1194" s="111"/>
      <c r="AH1194" s="111"/>
      <c r="AI1194" s="111"/>
      <c r="AJ1194" s="111"/>
      <c r="AK1194" s="111"/>
      <c r="AL1194" s="111"/>
      <c r="AM1194" s="111"/>
      <c r="AN1194" s="111"/>
      <c r="AO1194" s="111"/>
      <c r="AP1194" s="111"/>
      <c r="AQ1194" s="111"/>
      <c r="AR1194" s="111"/>
      <c r="AS1194" s="111"/>
      <c r="AT1194" s="111"/>
      <c r="AU1194" s="111"/>
      <c r="AV1194" s="112"/>
      <c r="AW1194" s="105"/>
      <c r="AX1194" s="111"/>
      <c r="BS1194" s="98"/>
      <c r="BT1194" s="98"/>
    </row>
    <row r="1195" spans="1:72">
      <c r="A1195" s="102"/>
      <c r="B1195" s="102"/>
      <c r="C1195" s="103"/>
      <c r="D1195" s="103"/>
      <c r="E1195" s="102"/>
      <c r="F1195" s="102"/>
      <c r="G1195" s="102"/>
      <c r="H1195" s="102"/>
      <c r="I1195" s="102"/>
      <c r="J1195" s="103"/>
      <c r="K1195" s="111"/>
      <c r="L1195" s="111"/>
      <c r="M1195" s="111"/>
      <c r="N1195" s="111"/>
      <c r="O1195" s="111"/>
      <c r="P1195" s="111"/>
      <c r="Q1195" s="111"/>
      <c r="R1195" s="106"/>
      <c r="S1195" s="105"/>
      <c r="T1195" s="111"/>
      <c r="U1195" s="111"/>
      <c r="V1195" s="111"/>
      <c r="W1195" s="111"/>
      <c r="X1195" s="111"/>
      <c r="Y1195" s="111"/>
      <c r="Z1195" s="111"/>
      <c r="AA1195" s="111"/>
      <c r="AB1195" s="111"/>
      <c r="AC1195" s="111"/>
      <c r="AD1195" s="111"/>
      <c r="AE1195" s="111"/>
      <c r="AF1195" s="111"/>
      <c r="AG1195" s="111"/>
      <c r="AH1195" s="111"/>
      <c r="AI1195" s="111"/>
      <c r="AJ1195" s="111"/>
      <c r="AK1195" s="111"/>
      <c r="AL1195" s="111"/>
      <c r="AM1195" s="111"/>
      <c r="AN1195" s="111"/>
      <c r="AO1195" s="111"/>
      <c r="AP1195" s="111"/>
      <c r="AQ1195" s="111"/>
      <c r="AR1195" s="111"/>
      <c r="AS1195" s="111"/>
      <c r="AT1195" s="111"/>
      <c r="AU1195" s="111"/>
      <c r="AV1195" s="112"/>
      <c r="AW1195" s="105"/>
      <c r="AX1195" s="111"/>
      <c r="BS1195" s="98"/>
      <c r="BT1195" s="98"/>
    </row>
    <row r="1196" spans="1:72">
      <c r="A1196" s="102"/>
      <c r="B1196" s="102"/>
      <c r="C1196" s="103"/>
      <c r="D1196" s="103"/>
      <c r="E1196" s="102"/>
      <c r="F1196" s="102"/>
      <c r="G1196" s="102"/>
      <c r="H1196" s="102"/>
      <c r="I1196" s="102"/>
      <c r="J1196" s="103"/>
      <c r="K1196" s="111"/>
      <c r="L1196" s="111"/>
      <c r="M1196" s="111"/>
      <c r="N1196" s="105"/>
      <c r="O1196" s="105"/>
      <c r="P1196" s="105"/>
      <c r="Q1196" s="111"/>
      <c r="R1196" s="105"/>
      <c r="S1196" s="105"/>
      <c r="T1196" s="111"/>
      <c r="U1196" s="111"/>
      <c r="V1196" s="111"/>
      <c r="W1196" s="105"/>
      <c r="X1196" s="111"/>
      <c r="Y1196" s="111"/>
      <c r="Z1196" s="111"/>
      <c r="AA1196" s="111"/>
      <c r="AB1196" s="111"/>
      <c r="AC1196" s="111"/>
      <c r="AD1196" s="105"/>
      <c r="AE1196" s="111"/>
      <c r="AF1196" s="111"/>
      <c r="AG1196" s="111"/>
      <c r="AH1196" s="111"/>
      <c r="AI1196" s="111"/>
      <c r="AJ1196" s="111"/>
      <c r="AK1196" s="111"/>
      <c r="AL1196" s="111"/>
      <c r="AM1196" s="111"/>
      <c r="AN1196" s="111"/>
      <c r="AO1196" s="111"/>
      <c r="AP1196" s="111"/>
      <c r="AQ1196" s="111"/>
      <c r="AR1196" s="111"/>
      <c r="AS1196" s="111"/>
      <c r="AT1196" s="111"/>
      <c r="AU1196" s="111"/>
      <c r="AV1196" s="112"/>
      <c r="AW1196" s="112"/>
      <c r="AX1196" s="111"/>
      <c r="BS1196" s="98"/>
      <c r="BT1196" s="98"/>
    </row>
    <row r="1197" spans="1:72">
      <c r="A1197" s="102"/>
      <c r="B1197" s="102"/>
      <c r="C1197" s="103"/>
      <c r="D1197" s="103"/>
      <c r="E1197" s="102"/>
      <c r="F1197" s="102"/>
      <c r="G1197" s="102"/>
      <c r="H1197" s="102"/>
      <c r="I1197" s="102"/>
      <c r="J1197" s="103"/>
      <c r="K1197" s="111"/>
      <c r="L1197" s="111"/>
      <c r="M1197" s="111"/>
      <c r="N1197" s="111"/>
      <c r="O1197" s="111"/>
      <c r="P1197" s="111"/>
      <c r="Q1197" s="111"/>
      <c r="R1197" s="105"/>
      <c r="S1197" s="105"/>
      <c r="T1197" s="111"/>
      <c r="U1197" s="111"/>
      <c r="V1197" s="111"/>
      <c r="W1197" s="111"/>
      <c r="X1197" s="111"/>
      <c r="Y1197" s="111"/>
      <c r="Z1197" s="111"/>
      <c r="AA1197" s="111"/>
      <c r="AB1197" s="111"/>
      <c r="AC1197" s="111"/>
      <c r="AD1197" s="111"/>
      <c r="AE1197" s="111"/>
      <c r="AF1197" s="111"/>
      <c r="AG1197" s="111"/>
      <c r="AH1197" s="111"/>
      <c r="AI1197" s="111"/>
      <c r="AJ1197" s="111"/>
      <c r="AK1197" s="111"/>
      <c r="AL1197" s="111"/>
      <c r="AM1197" s="111"/>
      <c r="AN1197" s="111"/>
      <c r="AO1197" s="111"/>
      <c r="AP1197" s="111"/>
      <c r="AQ1197" s="111"/>
      <c r="AR1197" s="111"/>
      <c r="AS1197" s="111"/>
      <c r="AT1197" s="111"/>
      <c r="AU1197" s="111"/>
      <c r="AV1197" s="105"/>
      <c r="AW1197" s="105"/>
      <c r="AX1197" s="111"/>
      <c r="AY1197" s="98"/>
      <c r="AZ1197" s="98"/>
      <c r="BS1197" s="98"/>
      <c r="BT1197" s="98"/>
    </row>
    <row r="1198" spans="1:72">
      <c r="A1198" s="102"/>
      <c r="B1198" s="102"/>
      <c r="C1198" s="103"/>
      <c r="D1198" s="103"/>
      <c r="E1198" s="102"/>
      <c r="F1198" s="102"/>
      <c r="G1198" s="102"/>
      <c r="H1198" s="102"/>
      <c r="I1198" s="102"/>
      <c r="J1198" s="103"/>
      <c r="K1198" s="111"/>
      <c r="L1198" s="111"/>
      <c r="M1198" s="111"/>
      <c r="N1198" s="111"/>
      <c r="O1198" s="111"/>
      <c r="P1198" s="111"/>
      <c r="Q1198" s="111"/>
      <c r="R1198" s="106"/>
      <c r="S1198" s="105"/>
      <c r="T1198" s="111"/>
      <c r="U1198" s="111"/>
      <c r="V1198" s="111"/>
      <c r="W1198" s="111"/>
      <c r="X1198" s="111"/>
      <c r="Y1198" s="111"/>
      <c r="Z1198" s="111"/>
      <c r="AA1198" s="111"/>
      <c r="AB1198" s="111"/>
      <c r="AC1198" s="111"/>
      <c r="AD1198" s="111"/>
      <c r="AE1198" s="111"/>
      <c r="AF1198" s="111"/>
      <c r="AG1198" s="111"/>
      <c r="AH1198" s="111"/>
      <c r="AI1198" s="111"/>
      <c r="AJ1198" s="111"/>
      <c r="AK1198" s="111"/>
      <c r="AL1198" s="111"/>
      <c r="AM1198" s="111"/>
      <c r="AN1198" s="111"/>
      <c r="AO1198" s="111"/>
      <c r="AP1198" s="111"/>
      <c r="AQ1198" s="111"/>
      <c r="AR1198" s="111"/>
      <c r="AS1198" s="111"/>
      <c r="AT1198" s="111"/>
      <c r="AU1198" s="111"/>
      <c r="AV1198" s="112"/>
      <c r="AW1198" s="105"/>
      <c r="AX1198" s="111"/>
      <c r="BS1198" s="98"/>
      <c r="BT1198" s="98"/>
    </row>
    <row r="1199" spans="1:72">
      <c r="A1199" s="102"/>
      <c r="B1199" s="102"/>
      <c r="C1199" s="103"/>
      <c r="D1199" s="103"/>
      <c r="E1199" s="102"/>
      <c r="F1199" s="102"/>
      <c r="G1199" s="102"/>
      <c r="H1199" s="102"/>
      <c r="I1199" s="102"/>
      <c r="J1199" s="103"/>
      <c r="K1199" s="111"/>
      <c r="L1199" s="111"/>
      <c r="M1199" s="111"/>
      <c r="N1199" s="111"/>
      <c r="O1199" s="111"/>
      <c r="P1199" s="111"/>
      <c r="Q1199" s="105"/>
      <c r="R1199" s="105"/>
      <c r="S1199" s="105"/>
      <c r="T1199" s="105"/>
      <c r="U1199" s="105"/>
      <c r="V1199" s="105"/>
      <c r="W1199" s="105"/>
      <c r="X1199" s="105"/>
      <c r="Y1199" s="105"/>
      <c r="Z1199" s="105"/>
      <c r="AA1199" s="105"/>
      <c r="AB1199" s="105"/>
      <c r="AC1199" s="105"/>
      <c r="AD1199" s="105"/>
      <c r="AE1199" s="105"/>
      <c r="AF1199" s="105"/>
      <c r="AG1199" s="105"/>
      <c r="AH1199" s="105"/>
      <c r="AI1199" s="105"/>
      <c r="AJ1199" s="105"/>
      <c r="AK1199" s="105"/>
      <c r="AL1199" s="111"/>
      <c r="AM1199" s="111"/>
      <c r="AN1199" s="111"/>
      <c r="AO1199" s="111"/>
      <c r="AP1199" s="111"/>
      <c r="AQ1199" s="111"/>
      <c r="AR1199" s="111"/>
      <c r="AS1199" s="111"/>
      <c r="AT1199" s="111"/>
      <c r="AU1199" s="111"/>
      <c r="AV1199" s="105"/>
      <c r="AW1199" s="105"/>
      <c r="AX1199" s="111"/>
      <c r="BS1199" s="98"/>
      <c r="BT1199" s="98"/>
    </row>
    <row r="1200" spans="1:72">
      <c r="A1200" s="102"/>
      <c r="B1200" s="102"/>
      <c r="C1200" s="103"/>
      <c r="D1200" s="103"/>
      <c r="E1200" s="102"/>
      <c r="F1200" s="102"/>
      <c r="G1200" s="102"/>
      <c r="H1200" s="102"/>
      <c r="I1200" s="102"/>
      <c r="J1200" s="103"/>
      <c r="K1200" s="111"/>
      <c r="L1200" s="111"/>
      <c r="M1200" s="111"/>
      <c r="N1200" s="105"/>
      <c r="O1200" s="105"/>
      <c r="P1200" s="105"/>
      <c r="Q1200" s="105"/>
      <c r="R1200" s="105"/>
      <c r="S1200" s="105"/>
      <c r="T1200" s="105"/>
      <c r="U1200" s="105"/>
      <c r="V1200" s="105"/>
      <c r="W1200" s="105"/>
      <c r="X1200" s="105"/>
      <c r="Y1200" s="105"/>
      <c r="Z1200" s="105"/>
      <c r="AA1200" s="105"/>
      <c r="AB1200" s="105"/>
      <c r="AC1200" s="105"/>
      <c r="AD1200" s="105"/>
      <c r="AE1200" s="105"/>
      <c r="AF1200" s="105"/>
      <c r="AG1200" s="105"/>
      <c r="AH1200" s="105"/>
      <c r="AI1200" s="105"/>
      <c r="AJ1200" s="105"/>
      <c r="AK1200" s="105"/>
      <c r="AL1200" s="111"/>
      <c r="AM1200" s="111"/>
      <c r="AN1200" s="111"/>
      <c r="AO1200" s="111"/>
      <c r="AP1200" s="111"/>
      <c r="AQ1200" s="111"/>
      <c r="AR1200" s="111"/>
      <c r="AS1200" s="111"/>
      <c r="AT1200" s="111"/>
      <c r="AU1200" s="111"/>
      <c r="AV1200" s="105"/>
      <c r="AW1200" s="105"/>
      <c r="AX1200" s="111"/>
      <c r="BS1200" s="98"/>
      <c r="BT1200" s="98"/>
    </row>
    <row r="1201" spans="1:72">
      <c r="A1201" s="102"/>
      <c r="B1201" s="102"/>
      <c r="C1201" s="103"/>
      <c r="D1201" s="103"/>
      <c r="E1201" s="102"/>
      <c r="F1201" s="102"/>
      <c r="G1201" s="102"/>
      <c r="H1201" s="102"/>
      <c r="I1201" s="102"/>
      <c r="J1201" s="103"/>
      <c r="K1201" s="111"/>
      <c r="L1201" s="111"/>
      <c r="M1201" s="111"/>
      <c r="N1201" s="111"/>
      <c r="O1201" s="111"/>
      <c r="P1201" s="111"/>
      <c r="Q1201" s="111"/>
      <c r="R1201" s="105"/>
      <c r="S1201" s="105"/>
      <c r="T1201" s="111"/>
      <c r="U1201" s="111"/>
      <c r="V1201" s="111"/>
      <c r="W1201" s="111"/>
      <c r="X1201" s="111"/>
      <c r="Y1201" s="111"/>
      <c r="Z1201" s="111"/>
      <c r="AA1201" s="111"/>
      <c r="AB1201" s="111"/>
      <c r="AC1201" s="111"/>
      <c r="AD1201" s="111"/>
      <c r="AE1201" s="111"/>
      <c r="AF1201" s="111"/>
      <c r="AG1201" s="111"/>
      <c r="AH1201" s="111"/>
      <c r="AI1201" s="111"/>
      <c r="AJ1201" s="111"/>
      <c r="AK1201" s="111"/>
      <c r="AL1201" s="111"/>
      <c r="AM1201" s="111"/>
      <c r="AN1201" s="111"/>
      <c r="AO1201" s="111"/>
      <c r="AP1201" s="111"/>
      <c r="AQ1201" s="111"/>
      <c r="AR1201" s="111"/>
      <c r="AS1201" s="111"/>
      <c r="AT1201" s="111"/>
      <c r="AU1201" s="111"/>
      <c r="AV1201" s="112"/>
      <c r="AW1201" s="105"/>
      <c r="AX1201" s="111"/>
      <c r="BS1201" s="98"/>
      <c r="BT1201" s="98"/>
    </row>
    <row r="1202" spans="1:72">
      <c r="A1202" s="102"/>
      <c r="B1202" s="102"/>
      <c r="C1202" s="103"/>
      <c r="D1202" s="103"/>
      <c r="E1202" s="102"/>
      <c r="F1202" s="102"/>
      <c r="G1202" s="102"/>
      <c r="H1202" s="102"/>
      <c r="I1202" s="102"/>
      <c r="J1202" s="103"/>
      <c r="K1202" s="111"/>
      <c r="L1202" s="111"/>
      <c r="M1202" s="111"/>
      <c r="N1202" s="111"/>
      <c r="O1202" s="111"/>
      <c r="P1202" s="111"/>
      <c r="Q1202" s="111"/>
      <c r="R1202" s="105"/>
      <c r="S1202" s="105"/>
      <c r="T1202" s="111"/>
      <c r="U1202" s="111"/>
      <c r="V1202" s="111"/>
      <c r="W1202" s="111"/>
      <c r="X1202" s="111"/>
      <c r="Y1202" s="111"/>
      <c r="Z1202" s="111"/>
      <c r="AA1202" s="111"/>
      <c r="AB1202" s="111"/>
      <c r="AC1202" s="111"/>
      <c r="AD1202" s="111"/>
      <c r="AE1202" s="111"/>
      <c r="AF1202" s="111"/>
      <c r="AG1202" s="111"/>
      <c r="AH1202" s="111"/>
      <c r="AI1202" s="111"/>
      <c r="AJ1202" s="111"/>
      <c r="AK1202" s="111"/>
      <c r="AL1202" s="111"/>
      <c r="AM1202" s="111"/>
      <c r="AN1202" s="111"/>
      <c r="AO1202" s="111"/>
      <c r="AP1202" s="111"/>
      <c r="AQ1202" s="111"/>
      <c r="AR1202" s="111"/>
      <c r="AS1202" s="111"/>
      <c r="AT1202" s="111"/>
      <c r="AU1202" s="111"/>
      <c r="AV1202" s="105"/>
      <c r="AW1202" s="105"/>
      <c r="AX1202" s="111"/>
    </row>
    <row r="1203" spans="1:72">
      <c r="A1203" s="102"/>
      <c r="B1203" s="102"/>
      <c r="C1203" s="103"/>
      <c r="D1203" s="103"/>
      <c r="E1203" s="102"/>
      <c r="F1203" s="102"/>
      <c r="G1203" s="102"/>
      <c r="H1203" s="102"/>
      <c r="I1203" s="102"/>
      <c r="J1203" s="103"/>
      <c r="K1203" s="111"/>
      <c r="L1203" s="111"/>
      <c r="M1203" s="111"/>
      <c r="N1203" s="111"/>
      <c r="O1203" s="111"/>
      <c r="P1203" s="111"/>
      <c r="Q1203" s="111"/>
      <c r="R1203" s="106"/>
      <c r="S1203" s="105"/>
      <c r="T1203" s="111"/>
      <c r="U1203" s="111"/>
      <c r="V1203" s="111"/>
      <c r="W1203" s="111"/>
      <c r="X1203" s="111"/>
      <c r="Y1203" s="111"/>
      <c r="Z1203" s="111"/>
      <c r="AA1203" s="111"/>
      <c r="AB1203" s="111"/>
      <c r="AC1203" s="111"/>
      <c r="AD1203" s="111"/>
      <c r="AE1203" s="111"/>
      <c r="AF1203" s="111"/>
      <c r="AG1203" s="111"/>
      <c r="AH1203" s="111"/>
      <c r="AI1203" s="111"/>
      <c r="AJ1203" s="111"/>
      <c r="AK1203" s="111"/>
      <c r="AL1203" s="111"/>
      <c r="AM1203" s="111"/>
      <c r="AN1203" s="111"/>
      <c r="AO1203" s="111"/>
      <c r="AP1203" s="111"/>
      <c r="AQ1203" s="111"/>
      <c r="AR1203" s="111"/>
      <c r="AS1203" s="111"/>
      <c r="AT1203" s="111"/>
      <c r="AU1203" s="111"/>
      <c r="AV1203" s="112"/>
      <c r="AW1203" s="105"/>
      <c r="AX1203" s="111"/>
      <c r="BA1203" s="98"/>
      <c r="BB1203" s="98"/>
      <c r="BC1203" s="98"/>
      <c r="BD1203" s="98"/>
      <c r="BE1203" s="98"/>
      <c r="BF1203" s="98"/>
      <c r="BG1203" s="98"/>
      <c r="BH1203" s="98"/>
      <c r="BI1203" s="98"/>
      <c r="BJ1203" s="98"/>
      <c r="BK1203" s="98"/>
      <c r="BL1203" s="98"/>
      <c r="BM1203" s="98"/>
      <c r="BN1203" s="98"/>
      <c r="BO1203" s="98"/>
      <c r="BS1203" s="98"/>
      <c r="BT1203" s="98"/>
    </row>
    <row r="1204" spans="1:72">
      <c r="A1204" s="102"/>
      <c r="B1204" s="102"/>
      <c r="C1204" s="103"/>
      <c r="D1204" s="103"/>
      <c r="E1204" s="102"/>
      <c r="F1204" s="102"/>
      <c r="G1204" s="102"/>
      <c r="H1204" s="102"/>
      <c r="I1204" s="102"/>
      <c r="J1204" s="103"/>
      <c r="K1204" s="111"/>
      <c r="L1204" s="111"/>
      <c r="M1204" s="111"/>
      <c r="N1204" s="111"/>
      <c r="O1204" s="111"/>
      <c r="P1204" s="111"/>
      <c r="Q1204" s="111"/>
      <c r="R1204" s="106"/>
      <c r="S1204" s="105"/>
      <c r="T1204" s="111"/>
      <c r="U1204" s="111"/>
      <c r="V1204" s="111"/>
      <c r="W1204" s="111"/>
      <c r="X1204" s="111"/>
      <c r="Y1204" s="111"/>
      <c r="Z1204" s="111"/>
      <c r="AA1204" s="111"/>
      <c r="AB1204" s="111"/>
      <c r="AC1204" s="111"/>
      <c r="AD1204" s="111"/>
      <c r="AE1204" s="111"/>
      <c r="AF1204" s="111"/>
      <c r="AG1204" s="111"/>
      <c r="AH1204" s="111"/>
      <c r="AI1204" s="111"/>
      <c r="AJ1204" s="111"/>
      <c r="AK1204" s="111"/>
      <c r="AL1204" s="111"/>
      <c r="AM1204" s="111"/>
      <c r="AN1204" s="111"/>
      <c r="AO1204" s="111"/>
      <c r="AP1204" s="111"/>
      <c r="AQ1204" s="111"/>
      <c r="AR1204" s="111"/>
      <c r="AS1204" s="111"/>
      <c r="AT1204" s="111"/>
      <c r="AU1204" s="111"/>
      <c r="AV1204" s="105"/>
      <c r="AW1204" s="105"/>
      <c r="AX1204" s="111"/>
      <c r="BS1204" s="98"/>
      <c r="BT1204" s="98"/>
    </row>
    <row r="1205" spans="1:72">
      <c r="A1205" s="102"/>
      <c r="B1205" s="102"/>
      <c r="C1205" s="103"/>
      <c r="D1205" s="103"/>
      <c r="E1205" s="102"/>
      <c r="F1205" s="102"/>
      <c r="G1205" s="102"/>
      <c r="H1205" s="102"/>
      <c r="I1205" s="102"/>
      <c r="J1205" s="103"/>
      <c r="K1205" s="111"/>
      <c r="L1205" s="111"/>
      <c r="M1205" s="111"/>
      <c r="N1205" s="111"/>
      <c r="O1205" s="111"/>
      <c r="P1205" s="111"/>
      <c r="Q1205" s="111"/>
      <c r="R1205" s="105"/>
      <c r="S1205" s="105"/>
      <c r="T1205" s="111"/>
      <c r="U1205" s="111"/>
      <c r="V1205" s="111"/>
      <c r="W1205" s="111"/>
      <c r="X1205" s="111"/>
      <c r="Y1205" s="111"/>
      <c r="Z1205" s="111"/>
      <c r="AA1205" s="111"/>
      <c r="AB1205" s="111"/>
      <c r="AC1205" s="111"/>
      <c r="AD1205" s="111"/>
      <c r="AE1205" s="111"/>
      <c r="AF1205" s="111"/>
      <c r="AG1205" s="111"/>
      <c r="AH1205" s="111"/>
      <c r="AI1205" s="111"/>
      <c r="AJ1205" s="111"/>
      <c r="AK1205" s="111"/>
      <c r="AL1205" s="111"/>
      <c r="AM1205" s="111"/>
      <c r="AN1205" s="111"/>
      <c r="AO1205" s="111"/>
      <c r="AP1205" s="111"/>
      <c r="AQ1205" s="111"/>
      <c r="AR1205" s="111"/>
      <c r="AS1205" s="111"/>
      <c r="AT1205" s="111"/>
      <c r="AU1205" s="111"/>
      <c r="AV1205" s="112"/>
      <c r="AW1205" s="105"/>
      <c r="AX1205" s="111"/>
      <c r="BS1205" s="98"/>
      <c r="BT1205" s="98"/>
    </row>
    <row r="1206" spans="1:72">
      <c r="A1206" s="102"/>
      <c r="B1206" s="102"/>
      <c r="C1206" s="103"/>
      <c r="D1206" s="103"/>
      <c r="E1206" s="102"/>
      <c r="F1206" s="102"/>
      <c r="G1206" s="102"/>
      <c r="H1206" s="102"/>
      <c r="I1206" s="102"/>
      <c r="J1206" s="103"/>
      <c r="K1206" s="111"/>
      <c r="L1206" s="111"/>
      <c r="M1206" s="111"/>
      <c r="N1206" s="111"/>
      <c r="O1206" s="111"/>
      <c r="P1206" s="111"/>
      <c r="Q1206" s="111"/>
      <c r="R1206" s="106"/>
      <c r="S1206" s="105"/>
      <c r="T1206" s="111"/>
      <c r="U1206" s="111"/>
      <c r="V1206" s="111"/>
      <c r="W1206" s="111"/>
      <c r="X1206" s="111"/>
      <c r="Y1206" s="111"/>
      <c r="Z1206" s="111"/>
      <c r="AA1206" s="111"/>
      <c r="AB1206" s="111"/>
      <c r="AC1206" s="111"/>
      <c r="AD1206" s="111"/>
      <c r="AE1206" s="111"/>
      <c r="AF1206" s="111"/>
      <c r="AG1206" s="111"/>
      <c r="AH1206" s="111"/>
      <c r="AI1206" s="111"/>
      <c r="AJ1206" s="111"/>
      <c r="AK1206" s="111"/>
      <c r="AL1206" s="111"/>
      <c r="AM1206" s="111"/>
      <c r="AN1206" s="111"/>
      <c r="AO1206" s="111"/>
      <c r="AP1206" s="111"/>
      <c r="AQ1206" s="111"/>
      <c r="AR1206" s="111"/>
      <c r="AS1206" s="111"/>
      <c r="AT1206" s="111"/>
      <c r="AU1206" s="111"/>
      <c r="AV1206" s="112"/>
      <c r="AW1206" s="105"/>
      <c r="AX1206" s="111"/>
      <c r="BA1206" s="98"/>
      <c r="BB1206" s="98"/>
      <c r="BC1206" s="98"/>
      <c r="BD1206" s="98"/>
      <c r="BE1206" s="98"/>
      <c r="BF1206" s="98"/>
      <c r="BG1206" s="98"/>
      <c r="BH1206" s="98"/>
      <c r="BI1206" s="98"/>
      <c r="BJ1206" s="98"/>
      <c r="BK1206" s="98"/>
      <c r="BL1206" s="98"/>
      <c r="BM1206" s="98"/>
      <c r="BN1206" s="98"/>
      <c r="BO1206" s="98"/>
      <c r="BS1206" s="98"/>
      <c r="BT1206" s="98"/>
    </row>
    <row r="1207" spans="1:72">
      <c r="A1207" s="102"/>
      <c r="B1207" s="102"/>
      <c r="C1207" s="103"/>
      <c r="D1207" s="103"/>
      <c r="E1207" s="102"/>
      <c r="F1207" s="102"/>
      <c r="G1207" s="102"/>
      <c r="H1207" s="102"/>
      <c r="I1207" s="102"/>
      <c r="J1207" s="103"/>
      <c r="K1207" s="111"/>
      <c r="L1207" s="111"/>
      <c r="M1207" s="111"/>
      <c r="N1207" s="105"/>
      <c r="O1207" s="105"/>
      <c r="P1207" s="105"/>
      <c r="Q1207" s="111"/>
      <c r="R1207" s="106"/>
      <c r="S1207" s="106"/>
      <c r="T1207" s="105"/>
      <c r="U1207" s="105"/>
      <c r="V1207" s="105"/>
      <c r="W1207" s="105"/>
      <c r="X1207" s="105"/>
      <c r="Y1207" s="105"/>
      <c r="Z1207" s="105"/>
      <c r="AA1207" s="105"/>
      <c r="AB1207" s="105"/>
      <c r="AC1207" s="105"/>
      <c r="AD1207" s="105"/>
      <c r="AE1207" s="111"/>
      <c r="AF1207" s="111"/>
      <c r="AG1207" s="105"/>
      <c r="AH1207" s="105"/>
      <c r="AI1207" s="111"/>
      <c r="AJ1207" s="111"/>
      <c r="AK1207" s="105"/>
      <c r="AL1207" s="111"/>
      <c r="AM1207" s="111"/>
      <c r="AN1207" s="111"/>
      <c r="AO1207" s="111"/>
      <c r="AP1207" s="111"/>
      <c r="AQ1207" s="111"/>
      <c r="AR1207" s="111"/>
      <c r="AS1207" s="111"/>
      <c r="AT1207" s="111"/>
      <c r="AU1207" s="111"/>
      <c r="AV1207" s="112"/>
      <c r="AW1207" s="112"/>
      <c r="AX1207" s="111"/>
      <c r="AY1207" s="98"/>
      <c r="AZ1207" s="98"/>
      <c r="BS1207" s="98"/>
      <c r="BT1207" s="98"/>
    </row>
    <row r="1208" spans="1:72">
      <c r="A1208" s="102"/>
      <c r="B1208" s="102"/>
      <c r="C1208" s="103"/>
      <c r="D1208" s="103"/>
      <c r="E1208" s="102"/>
      <c r="F1208" s="102"/>
      <c r="G1208" s="102"/>
      <c r="H1208" s="102"/>
      <c r="I1208" s="102"/>
      <c r="J1208" s="103"/>
      <c r="K1208" s="111"/>
      <c r="L1208" s="111"/>
      <c r="M1208" s="111"/>
      <c r="N1208" s="111"/>
      <c r="O1208" s="111"/>
      <c r="P1208" s="111"/>
      <c r="Q1208" s="111"/>
      <c r="R1208" s="106"/>
      <c r="S1208" s="105"/>
      <c r="T1208" s="111"/>
      <c r="U1208" s="111"/>
      <c r="V1208" s="111"/>
      <c r="W1208" s="111"/>
      <c r="X1208" s="111"/>
      <c r="Y1208" s="111"/>
      <c r="Z1208" s="111"/>
      <c r="AA1208" s="111"/>
      <c r="AB1208" s="111"/>
      <c r="AC1208" s="111"/>
      <c r="AD1208" s="111"/>
      <c r="AE1208" s="111"/>
      <c r="AF1208" s="111"/>
      <c r="AG1208" s="111"/>
      <c r="AH1208" s="111"/>
      <c r="AI1208" s="111"/>
      <c r="AJ1208" s="111"/>
      <c r="AK1208" s="111"/>
      <c r="AL1208" s="111"/>
      <c r="AM1208" s="111"/>
      <c r="AN1208" s="111"/>
      <c r="AO1208" s="111"/>
      <c r="AP1208" s="111"/>
      <c r="AQ1208" s="111"/>
      <c r="AR1208" s="111"/>
      <c r="AS1208" s="111"/>
      <c r="AT1208" s="111"/>
      <c r="AU1208" s="111"/>
      <c r="AV1208" s="112"/>
      <c r="AW1208" s="105"/>
      <c r="AX1208" s="111"/>
      <c r="BS1208" s="98"/>
      <c r="BT1208" s="98"/>
    </row>
    <row r="1209" spans="1:72">
      <c r="A1209" s="102"/>
      <c r="B1209" s="102"/>
      <c r="C1209" s="103"/>
      <c r="D1209" s="103"/>
      <c r="E1209" s="102"/>
      <c r="F1209" s="102"/>
      <c r="G1209" s="102"/>
      <c r="H1209" s="102"/>
      <c r="I1209" s="102"/>
      <c r="J1209" s="103"/>
      <c r="K1209" s="111"/>
      <c r="L1209" s="111"/>
      <c r="M1209" s="111"/>
      <c r="N1209" s="111"/>
      <c r="O1209" s="111"/>
      <c r="P1209" s="111"/>
      <c r="Q1209" s="111"/>
      <c r="R1209" s="105"/>
      <c r="S1209" s="105"/>
      <c r="T1209" s="111"/>
      <c r="U1209" s="111"/>
      <c r="V1209" s="111"/>
      <c r="W1209" s="111"/>
      <c r="X1209" s="111"/>
      <c r="Y1209" s="111"/>
      <c r="Z1209" s="111"/>
      <c r="AA1209" s="111"/>
      <c r="AB1209" s="111"/>
      <c r="AC1209" s="111"/>
      <c r="AD1209" s="111"/>
      <c r="AE1209" s="111"/>
      <c r="AF1209" s="111"/>
      <c r="AG1209" s="111"/>
      <c r="AH1209" s="111"/>
      <c r="AI1209" s="111"/>
      <c r="AJ1209" s="111"/>
      <c r="AK1209" s="111"/>
      <c r="AL1209" s="111"/>
      <c r="AM1209" s="111"/>
      <c r="AN1209" s="111"/>
      <c r="AO1209" s="111"/>
      <c r="AP1209" s="111"/>
      <c r="AQ1209" s="111"/>
      <c r="AR1209" s="111"/>
      <c r="AS1209" s="111"/>
      <c r="AT1209" s="111"/>
      <c r="AU1209" s="111"/>
      <c r="AV1209" s="105"/>
      <c r="AW1209" s="105"/>
      <c r="AX1209" s="111"/>
    </row>
    <row r="1210" spans="1:72">
      <c r="A1210" s="102"/>
      <c r="B1210" s="102"/>
      <c r="C1210" s="103"/>
      <c r="D1210" s="103"/>
      <c r="E1210" s="102"/>
      <c r="F1210" s="102"/>
      <c r="G1210" s="102"/>
      <c r="H1210" s="102"/>
      <c r="I1210" s="102"/>
      <c r="J1210" s="103"/>
      <c r="K1210" s="111"/>
      <c r="L1210" s="111"/>
      <c r="M1210" s="111"/>
      <c r="N1210" s="105"/>
      <c r="O1210" s="105"/>
      <c r="P1210" s="105"/>
      <c r="Q1210" s="105"/>
      <c r="R1210" s="105"/>
      <c r="S1210" s="105"/>
      <c r="T1210" s="105"/>
      <c r="U1210" s="105"/>
      <c r="V1210" s="105"/>
      <c r="W1210" s="105"/>
      <c r="X1210" s="105"/>
      <c r="Y1210" s="105"/>
      <c r="Z1210" s="105"/>
      <c r="AA1210" s="105"/>
      <c r="AB1210" s="105"/>
      <c r="AC1210" s="105"/>
      <c r="AD1210" s="105"/>
      <c r="AE1210" s="105"/>
      <c r="AF1210" s="105"/>
      <c r="AG1210" s="105"/>
      <c r="AH1210" s="105"/>
      <c r="AI1210" s="105"/>
      <c r="AJ1210" s="105"/>
      <c r="AK1210" s="105"/>
      <c r="AL1210" s="111"/>
      <c r="AM1210" s="111"/>
      <c r="AN1210" s="111"/>
      <c r="AO1210" s="111"/>
      <c r="AP1210" s="111"/>
      <c r="AQ1210" s="111"/>
      <c r="AR1210" s="111"/>
      <c r="AS1210" s="111"/>
      <c r="AT1210" s="111"/>
      <c r="AU1210" s="111"/>
      <c r="AV1210" s="105"/>
      <c r="AW1210" s="105"/>
      <c r="AX1210" s="111"/>
    </row>
    <row r="1211" spans="1:72">
      <c r="A1211" s="102"/>
      <c r="B1211" s="102"/>
      <c r="C1211" s="103"/>
      <c r="D1211" s="103"/>
      <c r="E1211" s="102"/>
      <c r="F1211" s="102"/>
      <c r="G1211" s="102"/>
      <c r="H1211" s="102"/>
      <c r="I1211" s="102"/>
      <c r="J1211" s="103"/>
      <c r="K1211" s="111"/>
      <c r="L1211" s="111"/>
      <c r="M1211" s="111"/>
      <c r="N1211" s="105"/>
      <c r="O1211" s="105"/>
      <c r="P1211" s="111"/>
      <c r="Q1211" s="111"/>
      <c r="R1211" s="106"/>
      <c r="S1211" s="105"/>
      <c r="T1211" s="111"/>
      <c r="U1211" s="111"/>
      <c r="V1211" s="111"/>
      <c r="W1211" s="111"/>
      <c r="X1211" s="111"/>
      <c r="Y1211" s="111"/>
      <c r="Z1211" s="111"/>
      <c r="AA1211" s="111"/>
      <c r="AB1211" s="111"/>
      <c r="AC1211" s="111"/>
      <c r="AD1211" s="105"/>
      <c r="AE1211" s="111"/>
      <c r="AF1211" s="111"/>
      <c r="AG1211" s="111"/>
      <c r="AH1211" s="111"/>
      <c r="AI1211" s="111"/>
      <c r="AJ1211" s="111"/>
      <c r="AK1211" s="111"/>
      <c r="AL1211" s="111"/>
      <c r="AM1211" s="111"/>
      <c r="AN1211" s="111"/>
      <c r="AO1211" s="111"/>
      <c r="AP1211" s="111"/>
      <c r="AQ1211" s="111"/>
      <c r="AR1211" s="111"/>
      <c r="AS1211" s="111"/>
      <c r="AT1211" s="111"/>
      <c r="AU1211" s="111"/>
      <c r="AV1211" s="105"/>
      <c r="AW1211" s="105"/>
      <c r="AX1211" s="111"/>
      <c r="BS1211" s="98"/>
      <c r="BT1211" s="98"/>
    </row>
    <row r="1212" spans="1:72">
      <c r="A1212" s="102"/>
      <c r="B1212" s="102"/>
      <c r="C1212" s="103"/>
      <c r="D1212" s="103"/>
      <c r="E1212" s="102"/>
      <c r="F1212" s="102"/>
      <c r="G1212" s="102"/>
      <c r="H1212" s="102"/>
      <c r="I1212" s="102"/>
      <c r="J1212" s="103"/>
      <c r="K1212" s="111"/>
      <c r="L1212" s="111"/>
      <c r="M1212" s="111"/>
      <c r="N1212" s="111"/>
      <c r="O1212" s="111"/>
      <c r="P1212" s="111"/>
      <c r="Q1212" s="111"/>
      <c r="R1212" s="106"/>
      <c r="S1212" s="105"/>
      <c r="T1212" s="111"/>
      <c r="U1212" s="111"/>
      <c r="V1212" s="111"/>
      <c r="W1212" s="111"/>
      <c r="X1212" s="111"/>
      <c r="Y1212" s="111"/>
      <c r="Z1212" s="111"/>
      <c r="AA1212" s="111"/>
      <c r="AB1212" s="111"/>
      <c r="AC1212" s="111"/>
      <c r="AD1212" s="111"/>
      <c r="AE1212" s="111"/>
      <c r="AF1212" s="111"/>
      <c r="AG1212" s="111"/>
      <c r="AH1212" s="111"/>
      <c r="AI1212" s="111"/>
      <c r="AJ1212" s="111"/>
      <c r="AK1212" s="111"/>
      <c r="AL1212" s="111"/>
      <c r="AM1212" s="111"/>
      <c r="AN1212" s="111"/>
      <c r="AO1212" s="111"/>
      <c r="AP1212" s="111"/>
      <c r="AQ1212" s="111"/>
      <c r="AR1212" s="111"/>
      <c r="AS1212" s="111"/>
      <c r="AT1212" s="111"/>
      <c r="AU1212" s="111"/>
      <c r="AV1212" s="112"/>
      <c r="AW1212" s="105"/>
      <c r="AX1212" s="111"/>
      <c r="BA1212" s="98"/>
      <c r="BB1212" s="98"/>
      <c r="BC1212" s="98"/>
      <c r="BD1212" s="98"/>
      <c r="BE1212" s="98"/>
      <c r="BF1212" s="98"/>
      <c r="BG1212" s="98"/>
      <c r="BH1212" s="98"/>
      <c r="BI1212" s="98"/>
      <c r="BJ1212" s="98"/>
      <c r="BK1212" s="98"/>
      <c r="BL1212" s="98"/>
      <c r="BM1212" s="98"/>
      <c r="BN1212" s="98"/>
      <c r="BO1212" s="98"/>
      <c r="BS1212" s="98"/>
      <c r="BT1212" s="98"/>
    </row>
    <row r="1213" spans="1:72">
      <c r="A1213" s="102"/>
      <c r="B1213" s="102"/>
      <c r="C1213" s="103"/>
      <c r="D1213" s="103"/>
      <c r="E1213" s="102"/>
      <c r="F1213" s="102"/>
      <c r="G1213" s="102"/>
      <c r="H1213" s="102"/>
      <c r="I1213" s="102"/>
      <c r="J1213" s="103"/>
      <c r="K1213" s="111"/>
      <c r="L1213" s="111"/>
      <c r="M1213" s="111"/>
      <c r="N1213" s="111"/>
      <c r="O1213" s="111"/>
      <c r="P1213" s="111"/>
      <c r="Q1213" s="111"/>
      <c r="R1213" s="106"/>
      <c r="S1213" s="105"/>
      <c r="T1213" s="111"/>
      <c r="U1213" s="111"/>
      <c r="V1213" s="111"/>
      <c r="W1213" s="111"/>
      <c r="X1213" s="111"/>
      <c r="Y1213" s="111"/>
      <c r="Z1213" s="111"/>
      <c r="AA1213" s="111"/>
      <c r="AB1213" s="111"/>
      <c r="AC1213" s="111"/>
      <c r="AD1213" s="111"/>
      <c r="AE1213" s="111"/>
      <c r="AF1213" s="111"/>
      <c r="AG1213" s="111"/>
      <c r="AH1213" s="111"/>
      <c r="AI1213" s="111"/>
      <c r="AJ1213" s="111"/>
      <c r="AK1213" s="111"/>
      <c r="AL1213" s="111"/>
      <c r="AM1213" s="111"/>
      <c r="AN1213" s="111"/>
      <c r="AO1213" s="111"/>
      <c r="AP1213" s="111"/>
      <c r="AQ1213" s="111"/>
      <c r="AR1213" s="111"/>
      <c r="AS1213" s="111"/>
      <c r="AT1213" s="111"/>
      <c r="AU1213" s="111"/>
      <c r="AV1213" s="105"/>
      <c r="AW1213" s="105"/>
      <c r="AX1213" s="111"/>
      <c r="BS1213" s="98"/>
      <c r="BT1213" s="98"/>
    </row>
    <row r="1214" spans="1:72">
      <c r="A1214" s="102"/>
      <c r="B1214" s="102"/>
      <c r="C1214" s="103"/>
      <c r="D1214" s="103"/>
      <c r="E1214" s="102"/>
      <c r="F1214" s="102"/>
      <c r="G1214" s="102"/>
      <c r="H1214" s="102"/>
      <c r="I1214" s="102"/>
      <c r="J1214" s="103"/>
      <c r="K1214" s="111"/>
      <c r="L1214" s="111"/>
      <c r="M1214" s="111"/>
      <c r="N1214" s="111"/>
      <c r="O1214" s="111"/>
      <c r="P1214" s="111"/>
      <c r="Q1214" s="111"/>
      <c r="R1214" s="106"/>
      <c r="S1214" s="105"/>
      <c r="T1214" s="111"/>
      <c r="U1214" s="111"/>
      <c r="V1214" s="111"/>
      <c r="W1214" s="111"/>
      <c r="X1214" s="111"/>
      <c r="Y1214" s="111"/>
      <c r="Z1214" s="111"/>
      <c r="AA1214" s="111"/>
      <c r="AB1214" s="111"/>
      <c r="AC1214" s="111"/>
      <c r="AD1214" s="111"/>
      <c r="AE1214" s="111"/>
      <c r="AF1214" s="111"/>
      <c r="AG1214" s="111"/>
      <c r="AH1214" s="111"/>
      <c r="AI1214" s="111"/>
      <c r="AJ1214" s="111"/>
      <c r="AK1214" s="111"/>
      <c r="AL1214" s="111"/>
      <c r="AM1214" s="111"/>
      <c r="AN1214" s="111"/>
      <c r="AO1214" s="111"/>
      <c r="AP1214" s="111"/>
      <c r="AQ1214" s="111"/>
      <c r="AR1214" s="111"/>
      <c r="AS1214" s="111"/>
      <c r="AT1214" s="111"/>
      <c r="AU1214" s="111"/>
      <c r="AV1214" s="112"/>
      <c r="AW1214" s="105"/>
      <c r="AX1214" s="111"/>
      <c r="AY1214" s="98"/>
      <c r="AZ1214" s="98"/>
      <c r="BS1214" s="98"/>
      <c r="BT1214" s="98"/>
    </row>
    <row r="1215" spans="1:72">
      <c r="A1215" s="102"/>
      <c r="B1215" s="102"/>
      <c r="C1215" s="103"/>
      <c r="D1215" s="103"/>
      <c r="E1215" s="102"/>
      <c r="F1215" s="102"/>
      <c r="G1215" s="102"/>
      <c r="H1215" s="102"/>
      <c r="I1215" s="102"/>
      <c r="J1215" s="103"/>
      <c r="K1215" s="111"/>
      <c r="L1215" s="111"/>
      <c r="M1215" s="111"/>
      <c r="N1215" s="111"/>
      <c r="O1215" s="105"/>
      <c r="P1215" s="111"/>
      <c r="Q1215" s="111"/>
      <c r="R1215" s="106"/>
      <c r="S1215" s="105"/>
      <c r="T1215" s="111"/>
      <c r="U1215" s="111"/>
      <c r="V1215" s="111"/>
      <c r="W1215" s="111"/>
      <c r="X1215" s="111"/>
      <c r="Y1215" s="111"/>
      <c r="Z1215" s="111"/>
      <c r="AA1215" s="111"/>
      <c r="AB1215" s="111"/>
      <c r="AC1215" s="111"/>
      <c r="AD1215" s="111"/>
      <c r="AE1215" s="111"/>
      <c r="AF1215" s="111"/>
      <c r="AG1215" s="111"/>
      <c r="AH1215" s="111"/>
      <c r="AI1215" s="111"/>
      <c r="AJ1215" s="111"/>
      <c r="AK1215" s="111"/>
      <c r="AL1215" s="111"/>
      <c r="AM1215" s="111"/>
      <c r="AN1215" s="111"/>
      <c r="AO1215" s="111"/>
      <c r="AP1215" s="111"/>
      <c r="AQ1215" s="111"/>
      <c r="AR1215" s="111"/>
      <c r="AS1215" s="111"/>
      <c r="AT1215" s="111"/>
      <c r="AU1215" s="111"/>
      <c r="AV1215" s="105"/>
      <c r="AW1215" s="105"/>
      <c r="AX1215" s="111"/>
      <c r="BS1215" s="98"/>
      <c r="BT1215" s="98"/>
    </row>
    <row r="1216" spans="1:72">
      <c r="A1216" s="102"/>
      <c r="B1216" s="102"/>
      <c r="C1216" s="103"/>
      <c r="D1216" s="103"/>
      <c r="E1216" s="102"/>
      <c r="F1216" s="102"/>
      <c r="G1216" s="102"/>
      <c r="H1216" s="102"/>
      <c r="I1216" s="102"/>
      <c r="J1216" s="103"/>
      <c r="K1216" s="111"/>
      <c r="L1216" s="111"/>
      <c r="M1216" s="111"/>
      <c r="N1216" s="111"/>
      <c r="O1216" s="111"/>
      <c r="P1216" s="111"/>
      <c r="Q1216" s="111"/>
      <c r="R1216" s="106"/>
      <c r="S1216" s="105"/>
      <c r="T1216" s="111"/>
      <c r="U1216" s="111"/>
      <c r="V1216" s="111"/>
      <c r="W1216" s="111"/>
      <c r="X1216" s="111"/>
      <c r="Y1216" s="111"/>
      <c r="Z1216" s="111"/>
      <c r="AA1216" s="111"/>
      <c r="AB1216" s="111"/>
      <c r="AC1216" s="111"/>
      <c r="AD1216" s="111"/>
      <c r="AE1216" s="111"/>
      <c r="AF1216" s="111"/>
      <c r="AG1216" s="111"/>
      <c r="AH1216" s="111"/>
      <c r="AI1216" s="111"/>
      <c r="AJ1216" s="111"/>
      <c r="AK1216" s="111"/>
      <c r="AL1216" s="111"/>
      <c r="AM1216" s="111"/>
      <c r="AN1216" s="111"/>
      <c r="AO1216" s="111"/>
      <c r="AP1216" s="111"/>
      <c r="AQ1216" s="111"/>
      <c r="AR1216" s="111"/>
      <c r="AS1216" s="111"/>
      <c r="AT1216" s="111"/>
      <c r="AU1216" s="111"/>
      <c r="AV1216" s="112"/>
      <c r="AW1216" s="105"/>
      <c r="AX1216" s="111"/>
      <c r="BS1216" s="98"/>
      <c r="BT1216" s="98"/>
    </row>
    <row r="1217" spans="1:72">
      <c r="A1217" s="102"/>
      <c r="B1217" s="102"/>
      <c r="C1217" s="103"/>
      <c r="D1217" s="103"/>
      <c r="E1217" s="102"/>
      <c r="F1217" s="102"/>
      <c r="G1217" s="102"/>
      <c r="H1217" s="102"/>
      <c r="I1217" s="102"/>
      <c r="J1217" s="103"/>
      <c r="K1217" s="111"/>
      <c r="L1217" s="111"/>
      <c r="M1217" s="111"/>
      <c r="N1217" s="111"/>
      <c r="O1217" s="111"/>
      <c r="P1217" s="111"/>
      <c r="Q1217" s="111"/>
      <c r="R1217" s="106"/>
      <c r="S1217" s="105"/>
      <c r="T1217" s="111"/>
      <c r="U1217" s="111"/>
      <c r="V1217" s="111"/>
      <c r="W1217" s="111"/>
      <c r="X1217" s="111"/>
      <c r="Y1217" s="111"/>
      <c r="Z1217" s="111"/>
      <c r="AA1217" s="111"/>
      <c r="AB1217" s="111"/>
      <c r="AC1217" s="111"/>
      <c r="AD1217" s="111"/>
      <c r="AE1217" s="111"/>
      <c r="AF1217" s="111"/>
      <c r="AG1217" s="111"/>
      <c r="AH1217" s="111"/>
      <c r="AI1217" s="111"/>
      <c r="AJ1217" s="111"/>
      <c r="AK1217" s="111"/>
      <c r="AL1217" s="111"/>
      <c r="AM1217" s="111"/>
      <c r="AN1217" s="111"/>
      <c r="AO1217" s="111"/>
      <c r="AP1217" s="111"/>
      <c r="AQ1217" s="111"/>
      <c r="AR1217" s="111"/>
      <c r="AS1217" s="111"/>
      <c r="AT1217" s="111"/>
      <c r="AU1217" s="111"/>
      <c r="AV1217" s="105"/>
      <c r="AW1217" s="105"/>
      <c r="AX1217" s="111"/>
      <c r="BS1217" s="98"/>
      <c r="BT1217" s="98"/>
    </row>
    <row r="1218" spans="1:72">
      <c r="A1218" s="102"/>
      <c r="B1218" s="102"/>
      <c r="C1218" s="103"/>
      <c r="D1218" s="103"/>
      <c r="E1218" s="102"/>
      <c r="F1218" s="102"/>
      <c r="G1218" s="102"/>
      <c r="H1218" s="102"/>
      <c r="I1218" s="102"/>
      <c r="J1218" s="103"/>
      <c r="K1218" s="111"/>
      <c r="L1218" s="111"/>
      <c r="M1218" s="111"/>
      <c r="N1218" s="111"/>
      <c r="O1218" s="111"/>
      <c r="P1218" s="111"/>
      <c r="Q1218" s="111"/>
      <c r="R1218" s="106"/>
      <c r="S1218" s="105"/>
      <c r="T1218" s="111"/>
      <c r="U1218" s="111"/>
      <c r="V1218" s="111"/>
      <c r="W1218" s="111"/>
      <c r="X1218" s="111"/>
      <c r="Y1218" s="111"/>
      <c r="Z1218" s="111"/>
      <c r="AA1218" s="111"/>
      <c r="AB1218" s="111"/>
      <c r="AC1218" s="111"/>
      <c r="AD1218" s="111"/>
      <c r="AE1218" s="111"/>
      <c r="AF1218" s="111"/>
      <c r="AG1218" s="111"/>
      <c r="AH1218" s="111"/>
      <c r="AI1218" s="111"/>
      <c r="AJ1218" s="111"/>
      <c r="AK1218" s="111"/>
      <c r="AL1218" s="111"/>
      <c r="AM1218" s="111"/>
      <c r="AN1218" s="111"/>
      <c r="AO1218" s="111"/>
      <c r="AP1218" s="111"/>
      <c r="AQ1218" s="111"/>
      <c r="AR1218" s="111"/>
      <c r="AS1218" s="111"/>
      <c r="AT1218" s="111"/>
      <c r="AU1218" s="111"/>
      <c r="AV1218" s="112"/>
      <c r="AW1218" s="105"/>
      <c r="AX1218" s="111"/>
      <c r="BS1218" s="98"/>
      <c r="BT1218" s="98"/>
    </row>
    <row r="1219" spans="1:72">
      <c r="A1219" s="102"/>
      <c r="B1219" s="102"/>
      <c r="C1219" s="103"/>
      <c r="D1219" s="103"/>
      <c r="E1219" s="102"/>
      <c r="F1219" s="102"/>
      <c r="G1219" s="102"/>
      <c r="H1219" s="102"/>
      <c r="I1219" s="102"/>
      <c r="J1219" s="103"/>
      <c r="K1219" s="111"/>
      <c r="L1219" s="111"/>
      <c r="M1219" s="111"/>
      <c r="N1219" s="111"/>
      <c r="O1219" s="111"/>
      <c r="P1219" s="111"/>
      <c r="Q1219" s="111"/>
      <c r="R1219" s="106"/>
      <c r="S1219" s="105"/>
      <c r="T1219" s="111"/>
      <c r="U1219" s="111"/>
      <c r="V1219" s="111"/>
      <c r="W1219" s="111"/>
      <c r="X1219" s="111"/>
      <c r="Y1219" s="111"/>
      <c r="Z1219" s="111"/>
      <c r="AA1219" s="111"/>
      <c r="AB1219" s="111"/>
      <c r="AC1219" s="111"/>
      <c r="AD1219" s="111"/>
      <c r="AE1219" s="111"/>
      <c r="AF1219" s="111"/>
      <c r="AG1219" s="111"/>
      <c r="AH1219" s="111"/>
      <c r="AI1219" s="111"/>
      <c r="AJ1219" s="111"/>
      <c r="AK1219" s="111"/>
      <c r="AL1219" s="111"/>
      <c r="AM1219" s="111"/>
      <c r="AN1219" s="111"/>
      <c r="AO1219" s="111"/>
      <c r="AP1219" s="111"/>
      <c r="AQ1219" s="111"/>
      <c r="AR1219" s="111"/>
      <c r="AS1219" s="111"/>
      <c r="AT1219" s="111"/>
      <c r="AU1219" s="111"/>
      <c r="AV1219" s="112"/>
      <c r="AW1219" s="105"/>
      <c r="AX1219" s="111"/>
      <c r="BS1219" s="98"/>
      <c r="BT1219" s="98"/>
    </row>
    <row r="1220" spans="1:72">
      <c r="A1220" s="102"/>
      <c r="B1220" s="102"/>
      <c r="C1220" s="103"/>
      <c r="D1220" s="103"/>
      <c r="E1220" s="102"/>
      <c r="F1220" s="102"/>
      <c r="G1220" s="102"/>
      <c r="H1220" s="102"/>
      <c r="I1220" s="102"/>
      <c r="J1220" s="103"/>
      <c r="K1220" s="111"/>
      <c r="L1220" s="111"/>
      <c r="M1220" s="111"/>
      <c r="N1220" s="105"/>
      <c r="O1220" s="105"/>
      <c r="P1220" s="105"/>
      <c r="Q1220" s="111"/>
      <c r="R1220" s="106"/>
      <c r="S1220" s="105"/>
      <c r="T1220" s="111"/>
      <c r="U1220" s="111"/>
      <c r="V1220" s="111"/>
      <c r="W1220" s="105"/>
      <c r="X1220" s="111"/>
      <c r="Y1220" s="111"/>
      <c r="Z1220" s="111"/>
      <c r="AA1220" s="111"/>
      <c r="AB1220" s="111"/>
      <c r="AC1220" s="111"/>
      <c r="AD1220" s="105"/>
      <c r="AE1220" s="111"/>
      <c r="AF1220" s="111"/>
      <c r="AG1220" s="111"/>
      <c r="AH1220" s="111"/>
      <c r="AI1220" s="111"/>
      <c r="AJ1220" s="111"/>
      <c r="AK1220" s="111"/>
      <c r="AL1220" s="111"/>
      <c r="AM1220" s="111"/>
      <c r="AN1220" s="111"/>
      <c r="AO1220" s="111"/>
      <c r="AP1220" s="111"/>
      <c r="AQ1220" s="111"/>
      <c r="AR1220" s="111"/>
      <c r="AS1220" s="111"/>
      <c r="AT1220" s="111"/>
      <c r="AU1220" s="111"/>
      <c r="AV1220" s="112"/>
      <c r="AW1220" s="105"/>
      <c r="AX1220" s="111"/>
      <c r="BS1220" s="98"/>
      <c r="BT1220" s="98"/>
    </row>
    <row r="1221" spans="1:72">
      <c r="A1221" s="102"/>
      <c r="B1221" s="102"/>
      <c r="C1221" s="103"/>
      <c r="D1221" s="103"/>
      <c r="E1221" s="102"/>
      <c r="F1221" s="102"/>
      <c r="G1221" s="102"/>
      <c r="H1221" s="102"/>
      <c r="I1221" s="102"/>
      <c r="J1221" s="103"/>
      <c r="K1221" s="111"/>
      <c r="L1221" s="111"/>
      <c r="M1221" s="111"/>
      <c r="N1221" s="105"/>
      <c r="O1221" s="111"/>
      <c r="P1221" s="105"/>
      <c r="Q1221" s="111"/>
      <c r="R1221" s="106"/>
      <c r="S1221" s="105"/>
      <c r="T1221" s="111"/>
      <c r="U1221" s="111"/>
      <c r="V1221" s="111"/>
      <c r="W1221" s="105"/>
      <c r="X1221" s="111"/>
      <c r="Y1221" s="111"/>
      <c r="Z1221" s="111"/>
      <c r="AA1221" s="111"/>
      <c r="AB1221" s="111"/>
      <c r="AC1221" s="111"/>
      <c r="AD1221" s="105"/>
      <c r="AE1221" s="111"/>
      <c r="AF1221" s="111"/>
      <c r="AG1221" s="111"/>
      <c r="AH1221" s="111"/>
      <c r="AI1221" s="111"/>
      <c r="AJ1221" s="111"/>
      <c r="AK1221" s="111"/>
      <c r="AL1221" s="111"/>
      <c r="AM1221" s="111"/>
      <c r="AN1221" s="111"/>
      <c r="AO1221" s="111"/>
      <c r="AP1221" s="111"/>
      <c r="AQ1221" s="111"/>
      <c r="AR1221" s="111"/>
      <c r="AS1221" s="111"/>
      <c r="AT1221" s="111"/>
      <c r="AU1221" s="111"/>
      <c r="AV1221" s="112"/>
      <c r="AW1221" s="105"/>
      <c r="AX1221" s="111"/>
      <c r="BS1221" s="98"/>
      <c r="BT1221" s="98"/>
    </row>
    <row r="1222" spans="1:72">
      <c r="A1222" s="102"/>
      <c r="B1222" s="102"/>
      <c r="C1222" s="103"/>
      <c r="D1222" s="103"/>
      <c r="E1222" s="102"/>
      <c r="F1222" s="102"/>
      <c r="G1222" s="102"/>
      <c r="H1222" s="102"/>
      <c r="I1222" s="102"/>
      <c r="J1222" s="103"/>
      <c r="K1222" s="111"/>
      <c r="L1222" s="111"/>
      <c r="M1222" s="111"/>
      <c r="N1222" s="111"/>
      <c r="O1222" s="111"/>
      <c r="P1222" s="111"/>
      <c r="Q1222" s="111"/>
      <c r="R1222" s="106"/>
      <c r="S1222" s="105"/>
      <c r="T1222" s="111"/>
      <c r="U1222" s="111"/>
      <c r="V1222" s="111"/>
      <c r="W1222" s="111"/>
      <c r="X1222" s="111"/>
      <c r="Y1222" s="111"/>
      <c r="Z1222" s="111"/>
      <c r="AA1222" s="111"/>
      <c r="AB1222" s="111"/>
      <c r="AC1222" s="111"/>
      <c r="AD1222" s="111"/>
      <c r="AE1222" s="111"/>
      <c r="AF1222" s="111"/>
      <c r="AG1222" s="111"/>
      <c r="AH1222" s="111"/>
      <c r="AI1222" s="111"/>
      <c r="AJ1222" s="111"/>
      <c r="AK1222" s="111"/>
      <c r="AL1222" s="111"/>
      <c r="AM1222" s="111"/>
      <c r="AN1222" s="111"/>
      <c r="AO1222" s="111"/>
      <c r="AP1222" s="111"/>
      <c r="AQ1222" s="111"/>
      <c r="AR1222" s="111"/>
      <c r="AS1222" s="111"/>
      <c r="AT1222" s="111"/>
      <c r="AU1222" s="111"/>
      <c r="AV1222" s="112"/>
      <c r="AW1222" s="105"/>
      <c r="AX1222" s="111"/>
      <c r="AY1222" s="98"/>
      <c r="AZ1222" s="98"/>
      <c r="BS1222" s="98"/>
      <c r="BT1222" s="98"/>
    </row>
    <row r="1223" spans="1:72">
      <c r="A1223" s="102"/>
      <c r="B1223" s="102"/>
      <c r="C1223" s="103"/>
      <c r="D1223" s="103"/>
      <c r="E1223" s="102"/>
      <c r="F1223" s="102"/>
      <c r="G1223" s="102"/>
      <c r="H1223" s="102"/>
      <c r="I1223" s="102"/>
      <c r="J1223" s="103"/>
      <c r="K1223" s="111"/>
      <c r="L1223" s="111"/>
      <c r="M1223" s="111"/>
      <c r="N1223" s="105"/>
      <c r="O1223" s="111"/>
      <c r="P1223" s="111"/>
      <c r="Q1223" s="111"/>
      <c r="R1223" s="106"/>
      <c r="S1223" s="105"/>
      <c r="T1223" s="111"/>
      <c r="U1223" s="111"/>
      <c r="V1223" s="111"/>
      <c r="W1223" s="111"/>
      <c r="X1223" s="111"/>
      <c r="Y1223" s="111"/>
      <c r="Z1223" s="111"/>
      <c r="AA1223" s="111"/>
      <c r="AB1223" s="111"/>
      <c r="AC1223" s="111"/>
      <c r="AD1223" s="111"/>
      <c r="AE1223" s="111"/>
      <c r="AF1223" s="111"/>
      <c r="AG1223" s="111"/>
      <c r="AH1223" s="111"/>
      <c r="AI1223" s="111"/>
      <c r="AJ1223" s="111"/>
      <c r="AK1223" s="111"/>
      <c r="AL1223" s="111"/>
      <c r="AM1223" s="111"/>
      <c r="AN1223" s="111"/>
      <c r="AO1223" s="111"/>
      <c r="AP1223" s="111"/>
      <c r="AQ1223" s="111"/>
      <c r="AR1223" s="111"/>
      <c r="AS1223" s="111"/>
      <c r="AT1223" s="111"/>
      <c r="AU1223" s="111"/>
      <c r="AV1223" s="105"/>
      <c r="AW1223" s="105"/>
      <c r="AX1223" s="111"/>
      <c r="BS1223" s="98"/>
      <c r="BT1223" s="98"/>
    </row>
    <row r="1224" spans="1:72">
      <c r="A1224" s="102"/>
      <c r="B1224" s="102"/>
      <c r="C1224" s="103"/>
      <c r="D1224" s="103"/>
      <c r="E1224" s="102"/>
      <c r="F1224" s="102"/>
      <c r="G1224" s="102"/>
      <c r="H1224" s="102"/>
      <c r="I1224" s="102"/>
      <c r="J1224" s="103"/>
      <c r="K1224" s="111"/>
      <c r="L1224" s="111"/>
      <c r="M1224" s="111"/>
      <c r="N1224" s="111"/>
      <c r="O1224" s="111"/>
      <c r="P1224" s="111"/>
      <c r="Q1224" s="111"/>
      <c r="R1224" s="105"/>
      <c r="S1224" s="105"/>
      <c r="T1224" s="111"/>
      <c r="U1224" s="111"/>
      <c r="V1224" s="111"/>
      <c r="W1224" s="111"/>
      <c r="X1224" s="111"/>
      <c r="Y1224" s="111"/>
      <c r="Z1224" s="111"/>
      <c r="AA1224" s="111"/>
      <c r="AB1224" s="111"/>
      <c r="AC1224" s="111"/>
      <c r="AD1224" s="111"/>
      <c r="AE1224" s="111"/>
      <c r="AF1224" s="111"/>
      <c r="AG1224" s="111"/>
      <c r="AH1224" s="111"/>
      <c r="AI1224" s="111"/>
      <c r="AJ1224" s="111"/>
      <c r="AK1224" s="111"/>
      <c r="AL1224" s="111"/>
      <c r="AM1224" s="111"/>
      <c r="AN1224" s="111"/>
      <c r="AO1224" s="111"/>
      <c r="AP1224" s="111"/>
      <c r="AQ1224" s="111"/>
      <c r="AR1224" s="111"/>
      <c r="AS1224" s="111"/>
      <c r="AT1224" s="111"/>
      <c r="AU1224" s="111"/>
      <c r="AV1224" s="105"/>
      <c r="AW1224" s="105"/>
      <c r="AX1224" s="111"/>
      <c r="BA1224" s="98"/>
      <c r="BB1224" s="98"/>
      <c r="BC1224" s="98"/>
      <c r="BD1224" s="98"/>
      <c r="BF1224" s="98"/>
      <c r="BG1224" s="98"/>
      <c r="BI1224" s="98"/>
      <c r="BJ1224" s="98"/>
      <c r="BL1224" s="98"/>
      <c r="BM1224" s="98"/>
      <c r="BO1224" s="98"/>
      <c r="BS1224" s="98"/>
      <c r="BT1224" s="98"/>
    </row>
    <row r="1225" spans="1:72">
      <c r="A1225" s="102"/>
      <c r="B1225" s="102"/>
      <c r="C1225" s="103"/>
      <c r="D1225" s="103"/>
      <c r="E1225" s="102"/>
      <c r="F1225" s="102"/>
      <c r="G1225" s="102"/>
      <c r="H1225" s="102"/>
      <c r="I1225" s="102"/>
      <c r="J1225" s="103"/>
      <c r="K1225" s="111"/>
      <c r="L1225" s="111"/>
      <c r="M1225" s="111"/>
      <c r="N1225" s="111"/>
      <c r="O1225" s="111"/>
      <c r="P1225" s="111"/>
      <c r="Q1225" s="111"/>
      <c r="R1225" s="106"/>
      <c r="S1225" s="105"/>
      <c r="T1225" s="111"/>
      <c r="U1225" s="111"/>
      <c r="V1225" s="111"/>
      <c r="W1225" s="111"/>
      <c r="X1225" s="111"/>
      <c r="Y1225" s="111"/>
      <c r="Z1225" s="111"/>
      <c r="AA1225" s="111"/>
      <c r="AB1225" s="111"/>
      <c r="AC1225" s="111"/>
      <c r="AD1225" s="111"/>
      <c r="AE1225" s="111"/>
      <c r="AF1225" s="111"/>
      <c r="AG1225" s="111"/>
      <c r="AH1225" s="111"/>
      <c r="AI1225" s="111"/>
      <c r="AJ1225" s="111"/>
      <c r="AK1225" s="111"/>
      <c r="AL1225" s="111"/>
      <c r="AM1225" s="111"/>
      <c r="AN1225" s="111"/>
      <c r="AO1225" s="111"/>
      <c r="AP1225" s="111"/>
      <c r="AQ1225" s="111"/>
      <c r="AR1225" s="111"/>
      <c r="AS1225" s="111"/>
      <c r="AT1225" s="111"/>
      <c r="AU1225" s="111"/>
      <c r="AV1225" s="112"/>
      <c r="AW1225" s="105"/>
      <c r="AX1225" s="111"/>
      <c r="BS1225" s="98"/>
      <c r="BT1225" s="98"/>
    </row>
    <row r="1226" spans="1:72">
      <c r="A1226" s="102"/>
      <c r="B1226" s="102"/>
      <c r="C1226" s="103"/>
      <c r="D1226" s="103"/>
      <c r="E1226" s="102"/>
      <c r="F1226" s="102"/>
      <c r="G1226" s="102"/>
      <c r="H1226" s="102"/>
      <c r="I1226" s="102"/>
      <c r="J1226" s="103"/>
      <c r="K1226" s="111"/>
      <c r="L1226" s="111"/>
      <c r="M1226" s="111"/>
      <c r="N1226" s="105"/>
      <c r="O1226" s="111"/>
      <c r="P1226" s="111"/>
      <c r="Q1226" s="111"/>
      <c r="R1226" s="106"/>
      <c r="S1226" s="105"/>
      <c r="T1226" s="111"/>
      <c r="U1226" s="111"/>
      <c r="V1226" s="111"/>
      <c r="W1226" s="111"/>
      <c r="X1226" s="111"/>
      <c r="Y1226" s="111"/>
      <c r="Z1226" s="111"/>
      <c r="AA1226" s="111"/>
      <c r="AB1226" s="111"/>
      <c r="AC1226" s="111"/>
      <c r="AD1226" s="111"/>
      <c r="AE1226" s="111"/>
      <c r="AF1226" s="111"/>
      <c r="AG1226" s="111"/>
      <c r="AH1226" s="111"/>
      <c r="AI1226" s="111"/>
      <c r="AJ1226" s="111"/>
      <c r="AK1226" s="111"/>
      <c r="AL1226" s="111"/>
      <c r="AM1226" s="111"/>
      <c r="AN1226" s="111"/>
      <c r="AO1226" s="111"/>
      <c r="AP1226" s="111"/>
      <c r="AQ1226" s="111"/>
      <c r="AR1226" s="111"/>
      <c r="AS1226" s="111"/>
      <c r="AT1226" s="111"/>
      <c r="AU1226" s="111"/>
      <c r="AV1226" s="112"/>
      <c r="AW1226" s="105"/>
      <c r="AX1226" s="111"/>
    </row>
    <row r="1227" spans="1:72">
      <c r="A1227" s="102"/>
      <c r="B1227" s="102"/>
      <c r="C1227" s="103"/>
      <c r="D1227" s="103"/>
      <c r="E1227" s="102"/>
      <c r="F1227" s="102"/>
      <c r="G1227" s="102"/>
      <c r="H1227" s="102"/>
      <c r="I1227" s="102"/>
      <c r="J1227" s="103"/>
      <c r="K1227" s="111"/>
      <c r="L1227" s="111"/>
      <c r="M1227" s="111"/>
      <c r="N1227" s="111"/>
      <c r="O1227" s="111"/>
      <c r="P1227" s="111"/>
      <c r="Q1227" s="111"/>
      <c r="R1227" s="106"/>
      <c r="S1227" s="105"/>
      <c r="T1227" s="111"/>
      <c r="U1227" s="111"/>
      <c r="V1227" s="111"/>
      <c r="W1227" s="111"/>
      <c r="X1227" s="111"/>
      <c r="Y1227" s="111"/>
      <c r="Z1227" s="111"/>
      <c r="AA1227" s="111"/>
      <c r="AB1227" s="111"/>
      <c r="AC1227" s="111"/>
      <c r="AD1227" s="111"/>
      <c r="AE1227" s="111"/>
      <c r="AF1227" s="111"/>
      <c r="AG1227" s="111"/>
      <c r="AH1227" s="111"/>
      <c r="AI1227" s="111"/>
      <c r="AJ1227" s="111"/>
      <c r="AK1227" s="111"/>
      <c r="AL1227" s="111"/>
      <c r="AM1227" s="111"/>
      <c r="AN1227" s="111"/>
      <c r="AO1227" s="111"/>
      <c r="AP1227" s="111"/>
      <c r="AQ1227" s="111"/>
      <c r="AR1227" s="111"/>
      <c r="AS1227" s="111"/>
      <c r="AT1227" s="111"/>
      <c r="AU1227" s="111"/>
      <c r="AV1227" s="105"/>
      <c r="AW1227" s="105"/>
      <c r="AX1227" s="111"/>
      <c r="BS1227" s="98"/>
      <c r="BT1227" s="98"/>
    </row>
    <row r="1228" spans="1:72">
      <c r="A1228" s="102"/>
      <c r="B1228" s="102"/>
      <c r="C1228" s="103"/>
      <c r="D1228" s="103"/>
      <c r="E1228" s="102"/>
      <c r="F1228" s="102"/>
      <c r="G1228" s="102"/>
      <c r="H1228" s="102"/>
      <c r="I1228" s="102"/>
      <c r="J1228" s="103"/>
      <c r="K1228" s="111"/>
      <c r="L1228" s="111"/>
      <c r="M1228" s="111"/>
      <c r="N1228" s="111"/>
      <c r="O1228" s="111"/>
      <c r="P1228" s="111"/>
      <c r="Q1228" s="111"/>
      <c r="R1228" s="105"/>
      <c r="S1228" s="105"/>
      <c r="T1228" s="111"/>
      <c r="U1228" s="111"/>
      <c r="V1228" s="111"/>
      <c r="W1228" s="111"/>
      <c r="X1228" s="111"/>
      <c r="Y1228" s="111"/>
      <c r="Z1228" s="111"/>
      <c r="AA1228" s="111"/>
      <c r="AB1228" s="111"/>
      <c r="AC1228" s="111"/>
      <c r="AD1228" s="111"/>
      <c r="AE1228" s="111"/>
      <c r="AF1228" s="111"/>
      <c r="AG1228" s="111"/>
      <c r="AH1228" s="111"/>
      <c r="AI1228" s="111"/>
      <c r="AJ1228" s="111"/>
      <c r="AK1228" s="111"/>
      <c r="AL1228" s="111"/>
      <c r="AM1228" s="111"/>
      <c r="AN1228" s="111"/>
      <c r="AO1228" s="111"/>
      <c r="AP1228" s="111"/>
      <c r="AQ1228" s="111"/>
      <c r="AR1228" s="111"/>
      <c r="AS1228" s="111"/>
      <c r="AT1228" s="111"/>
      <c r="AU1228" s="111"/>
      <c r="AV1228" s="105"/>
      <c r="AW1228" s="105"/>
      <c r="AX1228" s="111"/>
      <c r="BA1228" s="98"/>
      <c r="BB1228" s="98"/>
      <c r="BC1228" s="98"/>
      <c r="BD1228" s="98"/>
      <c r="BE1228" s="98"/>
      <c r="BF1228" s="98"/>
      <c r="BG1228" s="98"/>
      <c r="BH1228" s="98"/>
      <c r="BI1228" s="98"/>
      <c r="BJ1228" s="98"/>
      <c r="BK1228" s="98"/>
      <c r="BL1228" s="98"/>
      <c r="BM1228" s="98"/>
      <c r="BN1228" s="98"/>
      <c r="BO1228" s="98"/>
      <c r="BS1228" s="98"/>
      <c r="BT1228" s="98"/>
    </row>
    <row r="1229" spans="1:72">
      <c r="A1229" s="102"/>
      <c r="B1229" s="102"/>
      <c r="C1229" s="103"/>
      <c r="D1229" s="103"/>
      <c r="E1229" s="102"/>
      <c r="F1229" s="102"/>
      <c r="G1229" s="102"/>
      <c r="H1229" s="102"/>
      <c r="I1229" s="102"/>
      <c r="J1229" s="103"/>
      <c r="K1229" s="111"/>
      <c r="L1229" s="111"/>
      <c r="M1229" s="111"/>
      <c r="N1229" s="105"/>
      <c r="O1229" s="105"/>
      <c r="P1229" s="105"/>
      <c r="Q1229" s="111"/>
      <c r="R1229" s="105"/>
      <c r="S1229" s="105"/>
      <c r="T1229" s="111"/>
      <c r="U1229" s="111"/>
      <c r="V1229" s="111"/>
      <c r="W1229" s="105"/>
      <c r="X1229" s="111"/>
      <c r="Y1229" s="111"/>
      <c r="Z1229" s="111"/>
      <c r="AA1229" s="111"/>
      <c r="AB1229" s="111"/>
      <c r="AC1229" s="111"/>
      <c r="AD1229" s="105"/>
      <c r="AE1229" s="111"/>
      <c r="AF1229" s="111"/>
      <c r="AG1229" s="111"/>
      <c r="AH1229" s="111"/>
      <c r="AI1229" s="111"/>
      <c r="AJ1229" s="111"/>
      <c r="AK1229" s="111"/>
      <c r="AL1229" s="111"/>
      <c r="AM1229" s="111"/>
      <c r="AN1229" s="111"/>
      <c r="AO1229" s="111"/>
      <c r="AP1229" s="111"/>
      <c r="AQ1229" s="111"/>
      <c r="AR1229" s="111"/>
      <c r="AS1229" s="111"/>
      <c r="AT1229" s="111"/>
      <c r="AU1229" s="111"/>
      <c r="AV1229" s="112"/>
      <c r="AW1229" s="105"/>
      <c r="AX1229" s="111"/>
      <c r="BS1229" s="98"/>
      <c r="BT1229" s="98"/>
    </row>
    <row r="1230" spans="1:72">
      <c r="A1230" s="102"/>
      <c r="B1230" s="102"/>
      <c r="C1230" s="103"/>
      <c r="D1230" s="103"/>
      <c r="E1230" s="102"/>
      <c r="F1230" s="102"/>
      <c r="G1230" s="102"/>
      <c r="H1230" s="102"/>
      <c r="I1230" s="102"/>
      <c r="J1230" s="103"/>
      <c r="K1230" s="111"/>
      <c r="L1230" s="111"/>
      <c r="M1230" s="111"/>
      <c r="N1230" s="105"/>
      <c r="O1230" s="105"/>
      <c r="P1230" s="105"/>
      <c r="Q1230" s="111"/>
      <c r="R1230" s="106"/>
      <c r="S1230" s="105"/>
      <c r="T1230" s="111"/>
      <c r="U1230" s="111"/>
      <c r="V1230" s="111"/>
      <c r="W1230" s="111"/>
      <c r="X1230" s="111"/>
      <c r="Y1230" s="111"/>
      <c r="Z1230" s="111"/>
      <c r="AA1230" s="111"/>
      <c r="AB1230" s="111"/>
      <c r="AC1230" s="111"/>
      <c r="AD1230" s="111"/>
      <c r="AE1230" s="111"/>
      <c r="AF1230" s="111"/>
      <c r="AG1230" s="111"/>
      <c r="AH1230" s="111"/>
      <c r="AI1230" s="111"/>
      <c r="AJ1230" s="111"/>
      <c r="AK1230" s="111"/>
      <c r="AL1230" s="111"/>
      <c r="AM1230" s="111"/>
      <c r="AN1230" s="111"/>
      <c r="AO1230" s="111"/>
      <c r="AP1230" s="111"/>
      <c r="AQ1230" s="111"/>
      <c r="AR1230" s="111"/>
      <c r="AS1230" s="111"/>
      <c r="AT1230" s="111"/>
      <c r="AU1230" s="111"/>
      <c r="AV1230" s="105"/>
      <c r="AW1230" s="105"/>
      <c r="AX1230" s="111"/>
      <c r="BS1230" s="98"/>
      <c r="BT1230" s="98"/>
    </row>
    <row r="1231" spans="1:72">
      <c r="A1231" s="102"/>
      <c r="B1231" s="102"/>
      <c r="C1231" s="103"/>
      <c r="D1231" s="103"/>
      <c r="E1231" s="102"/>
      <c r="F1231" s="102"/>
      <c r="G1231" s="102"/>
      <c r="H1231" s="102"/>
      <c r="I1231" s="102"/>
      <c r="J1231" s="103"/>
      <c r="K1231" s="111"/>
      <c r="L1231" s="111"/>
      <c r="M1231" s="111"/>
      <c r="N1231" s="111"/>
      <c r="O1231" s="111"/>
      <c r="P1231" s="111"/>
      <c r="Q1231" s="111"/>
      <c r="R1231" s="106"/>
      <c r="S1231" s="105"/>
      <c r="T1231" s="111"/>
      <c r="U1231" s="111"/>
      <c r="V1231" s="111"/>
      <c r="W1231" s="111"/>
      <c r="X1231" s="111"/>
      <c r="Y1231" s="111"/>
      <c r="Z1231" s="111"/>
      <c r="AA1231" s="111"/>
      <c r="AB1231" s="111"/>
      <c r="AC1231" s="111"/>
      <c r="AD1231" s="111"/>
      <c r="AE1231" s="111"/>
      <c r="AF1231" s="111"/>
      <c r="AG1231" s="111"/>
      <c r="AH1231" s="111"/>
      <c r="AI1231" s="111"/>
      <c r="AJ1231" s="111"/>
      <c r="AK1231" s="111"/>
      <c r="AL1231" s="111"/>
      <c r="AM1231" s="111"/>
      <c r="AN1231" s="111"/>
      <c r="AO1231" s="111"/>
      <c r="AP1231" s="111"/>
      <c r="AQ1231" s="111"/>
      <c r="AR1231" s="111"/>
      <c r="AS1231" s="105"/>
      <c r="AT1231" s="105"/>
      <c r="AU1231" s="105"/>
      <c r="AV1231" s="112"/>
      <c r="AW1231" s="105"/>
      <c r="AX1231" s="111"/>
      <c r="BA1231" s="98"/>
      <c r="BB1231" s="98"/>
      <c r="BC1231" s="98"/>
      <c r="BD1231" s="98"/>
      <c r="BE1231" s="98"/>
      <c r="BF1231" s="98"/>
      <c r="BG1231" s="98"/>
      <c r="BH1231" s="98"/>
      <c r="BI1231" s="98"/>
      <c r="BJ1231" s="98"/>
      <c r="BK1231" s="98"/>
      <c r="BL1231" s="98"/>
      <c r="BM1231" s="98"/>
      <c r="BN1231" s="98"/>
      <c r="BO1231" s="98"/>
      <c r="BS1231" s="98"/>
      <c r="BT1231" s="98"/>
    </row>
    <row r="1232" spans="1:72">
      <c r="A1232" s="102"/>
      <c r="B1232" s="102"/>
      <c r="C1232" s="103"/>
      <c r="D1232" s="103"/>
      <c r="E1232" s="102"/>
      <c r="F1232" s="102"/>
      <c r="G1232" s="102"/>
      <c r="H1232" s="102"/>
      <c r="I1232" s="102"/>
      <c r="J1232" s="103"/>
      <c r="K1232" s="111"/>
      <c r="L1232" s="111"/>
      <c r="M1232" s="111"/>
      <c r="N1232" s="111"/>
      <c r="O1232" s="111"/>
      <c r="P1232" s="111"/>
      <c r="Q1232" s="111"/>
      <c r="R1232" s="105"/>
      <c r="S1232" s="105"/>
      <c r="T1232" s="111"/>
      <c r="U1232" s="111"/>
      <c r="V1232" s="111"/>
      <c r="W1232" s="111"/>
      <c r="X1232" s="111"/>
      <c r="Y1232" s="111"/>
      <c r="Z1232" s="111"/>
      <c r="AA1232" s="111"/>
      <c r="AB1232" s="111"/>
      <c r="AC1232" s="111"/>
      <c r="AD1232" s="111"/>
      <c r="AE1232" s="111"/>
      <c r="AF1232" s="111"/>
      <c r="AG1232" s="111"/>
      <c r="AH1232" s="111"/>
      <c r="AI1232" s="111"/>
      <c r="AJ1232" s="111"/>
      <c r="AK1232" s="111"/>
      <c r="AL1232" s="111"/>
      <c r="AM1232" s="111"/>
      <c r="AN1232" s="111"/>
      <c r="AO1232" s="111"/>
      <c r="AP1232" s="111"/>
      <c r="AQ1232" s="111"/>
      <c r="AR1232" s="111"/>
      <c r="AS1232" s="111"/>
      <c r="AT1232" s="111"/>
      <c r="AU1232" s="111"/>
      <c r="AV1232" s="105"/>
      <c r="AW1232" s="105"/>
      <c r="AX1232" s="111"/>
      <c r="AY1232" s="98"/>
      <c r="AZ1232" s="98"/>
      <c r="BS1232" s="98"/>
      <c r="BT1232" s="98"/>
    </row>
    <row r="1233" spans="1:72">
      <c r="A1233" s="102"/>
      <c r="B1233" s="102"/>
      <c r="C1233" s="103"/>
      <c r="D1233" s="103"/>
      <c r="E1233" s="102"/>
      <c r="F1233" s="102"/>
      <c r="G1233" s="102"/>
      <c r="H1233" s="102"/>
      <c r="I1233" s="102"/>
      <c r="J1233" s="103"/>
      <c r="K1233" s="111"/>
      <c r="L1233" s="111"/>
      <c r="M1233" s="111"/>
      <c r="N1233" s="111"/>
      <c r="O1233" s="111"/>
      <c r="P1233" s="111"/>
      <c r="Q1233" s="111"/>
      <c r="R1233" s="106"/>
      <c r="S1233" s="105"/>
      <c r="T1233" s="111"/>
      <c r="U1233" s="111"/>
      <c r="V1233" s="111"/>
      <c r="W1233" s="111"/>
      <c r="X1233" s="111"/>
      <c r="Y1233" s="111"/>
      <c r="Z1233" s="111"/>
      <c r="AA1233" s="111"/>
      <c r="AB1233" s="111"/>
      <c r="AC1233" s="111"/>
      <c r="AD1233" s="111"/>
      <c r="AE1233" s="111"/>
      <c r="AF1233" s="111"/>
      <c r="AG1233" s="111"/>
      <c r="AH1233" s="111"/>
      <c r="AI1233" s="111"/>
      <c r="AJ1233" s="111"/>
      <c r="AK1233" s="111"/>
      <c r="AL1233" s="111"/>
      <c r="AM1233" s="111"/>
      <c r="AN1233" s="111"/>
      <c r="AO1233" s="111"/>
      <c r="AP1233" s="111"/>
      <c r="AQ1233" s="111"/>
      <c r="AR1233" s="111"/>
      <c r="AS1233" s="111"/>
      <c r="AT1233" s="111"/>
      <c r="AU1233" s="111"/>
      <c r="AV1233" s="112"/>
      <c r="AW1233" s="105"/>
      <c r="AX1233" s="111"/>
      <c r="BA1233" s="98"/>
      <c r="BB1233" s="98"/>
      <c r="BC1233" s="98"/>
      <c r="BD1233" s="98"/>
      <c r="BE1233" s="98"/>
      <c r="BF1233" s="98"/>
      <c r="BG1233" s="98"/>
      <c r="BH1233" s="98"/>
      <c r="BI1233" s="98"/>
      <c r="BJ1233" s="98"/>
      <c r="BK1233" s="98"/>
      <c r="BL1233" s="98"/>
      <c r="BM1233" s="98"/>
      <c r="BN1233" s="98"/>
      <c r="BO1233" s="98"/>
      <c r="BS1233" s="98"/>
      <c r="BT1233" s="98"/>
    </row>
    <row r="1234" spans="1:72">
      <c r="A1234" s="102"/>
      <c r="B1234" s="102"/>
      <c r="C1234" s="103"/>
      <c r="D1234" s="103"/>
      <c r="E1234" s="102"/>
      <c r="F1234" s="102"/>
      <c r="G1234" s="102"/>
      <c r="H1234" s="102"/>
      <c r="I1234" s="102"/>
      <c r="J1234" s="103"/>
      <c r="K1234" s="111"/>
      <c r="L1234" s="111"/>
      <c r="M1234" s="111"/>
      <c r="N1234" s="111"/>
      <c r="O1234" s="111"/>
      <c r="P1234" s="111"/>
      <c r="Q1234" s="111"/>
      <c r="R1234" s="106"/>
      <c r="S1234" s="105"/>
      <c r="T1234" s="111"/>
      <c r="U1234" s="111"/>
      <c r="V1234" s="111"/>
      <c r="W1234" s="111"/>
      <c r="X1234" s="111"/>
      <c r="Y1234" s="111"/>
      <c r="Z1234" s="111"/>
      <c r="AA1234" s="111"/>
      <c r="AB1234" s="111"/>
      <c r="AC1234" s="111"/>
      <c r="AD1234" s="111"/>
      <c r="AE1234" s="111"/>
      <c r="AF1234" s="111"/>
      <c r="AG1234" s="111"/>
      <c r="AH1234" s="111"/>
      <c r="AI1234" s="111"/>
      <c r="AJ1234" s="111"/>
      <c r="AK1234" s="111"/>
      <c r="AL1234" s="111"/>
      <c r="AM1234" s="111"/>
      <c r="AN1234" s="111"/>
      <c r="AO1234" s="111"/>
      <c r="AP1234" s="111"/>
      <c r="AQ1234" s="111"/>
      <c r="AR1234" s="111"/>
      <c r="AS1234" s="111"/>
      <c r="AT1234" s="111"/>
      <c r="AU1234" s="111"/>
      <c r="AV1234" s="105"/>
      <c r="AW1234" s="105"/>
      <c r="AX1234" s="111"/>
      <c r="AY1234" s="98"/>
      <c r="AZ1234" s="98"/>
      <c r="BS1234" s="98"/>
      <c r="BT1234" s="98"/>
    </row>
    <row r="1235" spans="1:72">
      <c r="A1235" s="102"/>
      <c r="B1235" s="102"/>
      <c r="C1235" s="103"/>
      <c r="D1235" s="103"/>
      <c r="E1235" s="102"/>
      <c r="F1235" s="102"/>
      <c r="G1235" s="102"/>
      <c r="H1235" s="102"/>
      <c r="I1235" s="102"/>
      <c r="J1235" s="103"/>
      <c r="K1235" s="111"/>
      <c r="L1235" s="111"/>
      <c r="M1235" s="111"/>
      <c r="N1235" s="105"/>
      <c r="O1235" s="111"/>
      <c r="P1235" s="111"/>
      <c r="Q1235" s="111"/>
      <c r="R1235" s="106"/>
      <c r="S1235" s="105"/>
      <c r="T1235" s="111"/>
      <c r="U1235" s="111"/>
      <c r="V1235" s="111"/>
      <c r="W1235" s="111"/>
      <c r="X1235" s="111"/>
      <c r="Y1235" s="111"/>
      <c r="Z1235" s="111"/>
      <c r="AA1235" s="111"/>
      <c r="AB1235" s="111"/>
      <c r="AC1235" s="111"/>
      <c r="AD1235" s="111"/>
      <c r="AE1235" s="111"/>
      <c r="AF1235" s="111"/>
      <c r="AG1235" s="111"/>
      <c r="AH1235" s="111"/>
      <c r="AI1235" s="111"/>
      <c r="AJ1235" s="111"/>
      <c r="AK1235" s="111"/>
      <c r="AL1235" s="111"/>
      <c r="AM1235" s="111"/>
      <c r="AN1235" s="111"/>
      <c r="AO1235" s="111"/>
      <c r="AP1235" s="111"/>
      <c r="AQ1235" s="111"/>
      <c r="AR1235" s="111"/>
      <c r="AS1235" s="111"/>
      <c r="AT1235" s="111"/>
      <c r="AU1235" s="111"/>
      <c r="AV1235" s="112"/>
      <c r="AW1235" s="105"/>
      <c r="AX1235" s="111"/>
    </row>
    <row r="1236" spans="1:72">
      <c r="A1236" s="102"/>
      <c r="B1236" s="102"/>
      <c r="C1236" s="103"/>
      <c r="D1236" s="103"/>
      <c r="E1236" s="102"/>
      <c r="F1236" s="102"/>
      <c r="G1236" s="102"/>
      <c r="H1236" s="102"/>
      <c r="I1236" s="102"/>
      <c r="J1236" s="103"/>
      <c r="K1236" s="111"/>
      <c r="L1236" s="111"/>
      <c r="M1236" s="111"/>
      <c r="N1236" s="111"/>
      <c r="O1236" s="111"/>
      <c r="P1236" s="111"/>
      <c r="Q1236" s="111"/>
      <c r="R1236" s="106"/>
      <c r="S1236" s="105"/>
      <c r="T1236" s="111"/>
      <c r="U1236" s="111"/>
      <c r="V1236" s="111"/>
      <c r="W1236" s="105"/>
      <c r="X1236" s="111"/>
      <c r="Y1236" s="111"/>
      <c r="Z1236" s="111"/>
      <c r="AA1236" s="111"/>
      <c r="AB1236" s="111"/>
      <c r="AC1236" s="111"/>
      <c r="AD1236" s="105"/>
      <c r="AE1236" s="111"/>
      <c r="AF1236" s="111"/>
      <c r="AG1236" s="111"/>
      <c r="AH1236" s="111"/>
      <c r="AI1236" s="111"/>
      <c r="AJ1236" s="111"/>
      <c r="AK1236" s="111"/>
      <c r="AL1236" s="111"/>
      <c r="AM1236" s="111"/>
      <c r="AN1236" s="111"/>
      <c r="AO1236" s="111"/>
      <c r="AP1236" s="111"/>
      <c r="AQ1236" s="111"/>
      <c r="AR1236" s="111"/>
      <c r="AS1236" s="111"/>
      <c r="AT1236" s="111"/>
      <c r="AU1236" s="111"/>
      <c r="AV1236" s="112"/>
      <c r="AW1236" s="105"/>
      <c r="AX1236" s="111"/>
      <c r="BS1236" s="98"/>
      <c r="BT1236" s="98"/>
    </row>
    <row r="1237" spans="1:72">
      <c r="A1237" s="102"/>
      <c r="B1237" s="102"/>
      <c r="C1237" s="103"/>
      <c r="D1237" s="103"/>
      <c r="E1237" s="102"/>
      <c r="F1237" s="102"/>
      <c r="G1237" s="102"/>
      <c r="H1237" s="102"/>
      <c r="I1237" s="102"/>
      <c r="J1237" s="103"/>
      <c r="K1237" s="111"/>
      <c r="L1237" s="111"/>
      <c r="M1237" s="111"/>
      <c r="N1237" s="111"/>
      <c r="O1237" s="111"/>
      <c r="P1237" s="111"/>
      <c r="Q1237" s="111"/>
      <c r="R1237" s="106"/>
      <c r="S1237" s="105"/>
      <c r="T1237" s="111"/>
      <c r="U1237" s="111"/>
      <c r="V1237" s="111"/>
      <c r="W1237" s="111"/>
      <c r="X1237" s="111"/>
      <c r="Y1237" s="111"/>
      <c r="Z1237" s="111"/>
      <c r="AA1237" s="111"/>
      <c r="AB1237" s="111"/>
      <c r="AC1237" s="111"/>
      <c r="AD1237" s="111"/>
      <c r="AE1237" s="111"/>
      <c r="AF1237" s="111"/>
      <c r="AG1237" s="111"/>
      <c r="AH1237" s="111"/>
      <c r="AI1237" s="111"/>
      <c r="AJ1237" s="111"/>
      <c r="AK1237" s="111"/>
      <c r="AL1237" s="111"/>
      <c r="AM1237" s="111"/>
      <c r="AN1237" s="111"/>
      <c r="AO1237" s="111"/>
      <c r="AP1237" s="111"/>
      <c r="AQ1237" s="111"/>
      <c r="AR1237" s="111"/>
      <c r="AS1237" s="111"/>
      <c r="AT1237" s="111"/>
      <c r="AU1237" s="111"/>
      <c r="AV1237" s="105"/>
      <c r="AW1237" s="105"/>
      <c r="AX1237" s="111"/>
      <c r="AY1237" s="98"/>
      <c r="AZ1237" s="98"/>
    </row>
    <row r="1238" spans="1:72">
      <c r="A1238" s="102"/>
      <c r="B1238" s="102"/>
      <c r="C1238" s="103"/>
      <c r="D1238" s="103"/>
      <c r="E1238" s="102"/>
      <c r="F1238" s="102"/>
      <c r="G1238" s="102"/>
      <c r="H1238" s="102"/>
      <c r="I1238" s="102"/>
      <c r="J1238" s="103"/>
      <c r="K1238" s="111"/>
      <c r="L1238" s="111"/>
      <c r="M1238" s="111"/>
      <c r="N1238" s="111"/>
      <c r="O1238" s="111"/>
      <c r="P1238" s="111"/>
      <c r="Q1238" s="111"/>
      <c r="R1238" s="106"/>
      <c r="S1238" s="105"/>
      <c r="T1238" s="111"/>
      <c r="U1238" s="111"/>
      <c r="V1238" s="111"/>
      <c r="W1238" s="111"/>
      <c r="X1238" s="111"/>
      <c r="Y1238" s="111"/>
      <c r="Z1238" s="111"/>
      <c r="AA1238" s="111"/>
      <c r="AB1238" s="111"/>
      <c r="AC1238" s="111"/>
      <c r="AD1238" s="111"/>
      <c r="AE1238" s="111"/>
      <c r="AF1238" s="111"/>
      <c r="AG1238" s="111"/>
      <c r="AH1238" s="111"/>
      <c r="AI1238" s="111"/>
      <c r="AJ1238" s="111"/>
      <c r="AK1238" s="111"/>
      <c r="AL1238" s="111"/>
      <c r="AM1238" s="111"/>
      <c r="AN1238" s="111"/>
      <c r="AO1238" s="111"/>
      <c r="AP1238" s="111"/>
      <c r="AQ1238" s="111"/>
      <c r="AR1238" s="111"/>
      <c r="AS1238" s="111"/>
      <c r="AT1238" s="111"/>
      <c r="AU1238" s="111"/>
      <c r="AV1238" s="112"/>
      <c r="AW1238" s="105"/>
      <c r="AX1238" s="111"/>
      <c r="BS1238" s="98"/>
      <c r="BT1238" s="98"/>
    </row>
    <row r="1239" spans="1:72">
      <c r="A1239" s="102"/>
      <c r="B1239" s="102"/>
      <c r="C1239" s="103"/>
      <c r="D1239" s="103"/>
      <c r="E1239" s="102"/>
      <c r="F1239" s="102"/>
      <c r="G1239" s="102"/>
      <c r="H1239" s="102"/>
      <c r="I1239" s="102"/>
      <c r="J1239" s="103"/>
      <c r="K1239" s="111"/>
      <c r="L1239" s="111"/>
      <c r="M1239" s="111"/>
      <c r="N1239" s="105"/>
      <c r="O1239" s="105"/>
      <c r="P1239" s="105"/>
      <c r="Q1239" s="111"/>
      <c r="R1239" s="105"/>
      <c r="S1239" s="105"/>
      <c r="T1239" s="111"/>
      <c r="U1239" s="111"/>
      <c r="V1239" s="111"/>
      <c r="W1239" s="111"/>
      <c r="X1239" s="111"/>
      <c r="Y1239" s="111"/>
      <c r="Z1239" s="111"/>
      <c r="AA1239" s="111"/>
      <c r="AB1239" s="111"/>
      <c r="AC1239" s="111"/>
      <c r="AD1239" s="111"/>
      <c r="AE1239" s="111"/>
      <c r="AF1239" s="111"/>
      <c r="AG1239" s="111"/>
      <c r="AH1239" s="111"/>
      <c r="AI1239" s="111"/>
      <c r="AJ1239" s="111"/>
      <c r="AK1239" s="111"/>
      <c r="AL1239" s="111"/>
      <c r="AM1239" s="111"/>
      <c r="AN1239" s="111"/>
      <c r="AO1239" s="111"/>
      <c r="AP1239" s="111"/>
      <c r="AQ1239" s="111"/>
      <c r="AR1239" s="111"/>
      <c r="AS1239" s="111"/>
      <c r="AT1239" s="111"/>
      <c r="AU1239" s="111"/>
      <c r="AV1239" s="112"/>
      <c r="AW1239" s="105"/>
      <c r="AX1239" s="111"/>
      <c r="AY1239" s="98"/>
      <c r="AZ1239" s="98"/>
      <c r="BS1239" s="98"/>
      <c r="BT1239" s="98"/>
    </row>
    <row r="1240" spans="1:72">
      <c r="A1240" s="102"/>
      <c r="B1240" s="102"/>
      <c r="C1240" s="103"/>
      <c r="D1240" s="103"/>
      <c r="E1240" s="102"/>
      <c r="F1240" s="102"/>
      <c r="G1240" s="102"/>
      <c r="H1240" s="102"/>
      <c r="I1240" s="102"/>
      <c r="J1240" s="103"/>
      <c r="K1240" s="111"/>
      <c r="L1240" s="111"/>
      <c r="M1240" s="111"/>
      <c r="N1240" s="105"/>
      <c r="O1240" s="105"/>
      <c r="P1240" s="105"/>
      <c r="Q1240" s="105"/>
      <c r="R1240" s="105"/>
      <c r="S1240" s="105"/>
      <c r="T1240" s="105"/>
      <c r="U1240" s="105"/>
      <c r="V1240" s="105"/>
      <c r="W1240" s="105"/>
      <c r="X1240" s="105"/>
      <c r="Y1240" s="105"/>
      <c r="Z1240" s="105"/>
      <c r="AA1240" s="105"/>
      <c r="AB1240" s="105"/>
      <c r="AC1240" s="105"/>
      <c r="AD1240" s="105"/>
      <c r="AE1240" s="105"/>
      <c r="AF1240" s="105"/>
      <c r="AG1240" s="105"/>
      <c r="AH1240" s="105"/>
      <c r="AI1240" s="105"/>
      <c r="AJ1240" s="105"/>
      <c r="AK1240" s="105"/>
      <c r="AL1240" s="111"/>
      <c r="AM1240" s="111"/>
      <c r="AN1240" s="111"/>
      <c r="AO1240" s="111"/>
      <c r="AP1240" s="111"/>
      <c r="AQ1240" s="111"/>
      <c r="AR1240" s="111"/>
      <c r="AS1240" s="111"/>
      <c r="AT1240" s="111"/>
      <c r="AU1240" s="111"/>
      <c r="AV1240" s="112"/>
      <c r="AW1240" s="105"/>
      <c r="AX1240" s="111"/>
      <c r="BS1240" s="98"/>
      <c r="BT1240" s="98"/>
    </row>
    <row r="1241" spans="1:72">
      <c r="A1241" s="102"/>
      <c r="B1241" s="102"/>
      <c r="C1241" s="103"/>
      <c r="D1241" s="103"/>
      <c r="E1241" s="102"/>
      <c r="F1241" s="102"/>
      <c r="G1241" s="102"/>
      <c r="H1241" s="102"/>
      <c r="I1241" s="102"/>
      <c r="J1241" s="103"/>
      <c r="K1241" s="111"/>
      <c r="L1241" s="111"/>
      <c r="M1241" s="111"/>
      <c r="N1241" s="111"/>
      <c r="O1241" s="111"/>
      <c r="P1241" s="111"/>
      <c r="Q1241" s="111"/>
      <c r="R1241" s="105"/>
      <c r="S1241" s="105"/>
      <c r="T1241" s="111"/>
      <c r="U1241" s="111"/>
      <c r="V1241" s="111"/>
      <c r="W1241" s="111"/>
      <c r="X1241" s="111"/>
      <c r="Y1241" s="111"/>
      <c r="Z1241" s="111"/>
      <c r="AA1241" s="111"/>
      <c r="AB1241" s="111"/>
      <c r="AC1241" s="111"/>
      <c r="AD1241" s="111"/>
      <c r="AE1241" s="111"/>
      <c r="AF1241" s="111"/>
      <c r="AG1241" s="111"/>
      <c r="AH1241" s="111"/>
      <c r="AI1241" s="111"/>
      <c r="AJ1241" s="111"/>
      <c r="AK1241" s="111"/>
      <c r="AL1241" s="111"/>
      <c r="AM1241" s="111"/>
      <c r="AN1241" s="111"/>
      <c r="AO1241" s="111"/>
      <c r="AP1241" s="111"/>
      <c r="AQ1241" s="111"/>
      <c r="AR1241" s="111"/>
      <c r="AS1241" s="111"/>
      <c r="AT1241" s="111"/>
      <c r="AU1241" s="111"/>
      <c r="AV1241" s="105"/>
      <c r="AW1241" s="105"/>
      <c r="AX1241" s="111"/>
      <c r="BA1241" s="98"/>
      <c r="BB1241" s="98"/>
      <c r="BC1241" s="98"/>
      <c r="BD1241" s="98"/>
      <c r="BE1241" s="98"/>
      <c r="BF1241" s="98"/>
      <c r="BG1241" s="98"/>
      <c r="BH1241" s="98"/>
      <c r="BI1241" s="98"/>
      <c r="BJ1241" s="98"/>
      <c r="BK1241" s="98"/>
      <c r="BL1241" s="98"/>
      <c r="BM1241" s="98"/>
      <c r="BN1241" s="98"/>
      <c r="BO1241" s="98"/>
      <c r="BS1241" s="98"/>
      <c r="BT1241" s="98"/>
    </row>
    <row r="1242" spans="1:72">
      <c r="A1242" s="102"/>
      <c r="B1242" s="102"/>
      <c r="C1242" s="103"/>
      <c r="D1242" s="103"/>
      <c r="E1242" s="102"/>
      <c r="F1242" s="102"/>
      <c r="G1242" s="102"/>
      <c r="H1242" s="102"/>
      <c r="I1242" s="102"/>
      <c r="J1242" s="103"/>
      <c r="K1242" s="111"/>
      <c r="L1242" s="111"/>
      <c r="M1242" s="111"/>
      <c r="N1242" s="111"/>
      <c r="O1242" s="111"/>
      <c r="P1242" s="111"/>
      <c r="Q1242" s="111"/>
      <c r="R1242" s="105"/>
      <c r="S1242" s="105"/>
      <c r="T1242" s="111"/>
      <c r="U1242" s="111"/>
      <c r="V1242" s="111"/>
      <c r="W1242" s="111"/>
      <c r="X1242" s="111"/>
      <c r="Y1242" s="111"/>
      <c r="Z1242" s="111"/>
      <c r="AA1242" s="111"/>
      <c r="AB1242" s="111"/>
      <c r="AC1242" s="111"/>
      <c r="AD1242" s="111"/>
      <c r="AE1242" s="111"/>
      <c r="AF1242" s="111"/>
      <c r="AG1242" s="111"/>
      <c r="AH1242" s="111"/>
      <c r="AI1242" s="111"/>
      <c r="AJ1242" s="111"/>
      <c r="AK1242" s="111"/>
      <c r="AL1242" s="111"/>
      <c r="AM1242" s="111"/>
      <c r="AN1242" s="111"/>
      <c r="AO1242" s="111"/>
      <c r="AP1242" s="111"/>
      <c r="AQ1242" s="111"/>
      <c r="AR1242" s="111"/>
      <c r="AS1242" s="111"/>
      <c r="AT1242" s="111"/>
      <c r="AU1242" s="111"/>
      <c r="AV1242" s="105"/>
      <c r="AW1242" s="105"/>
      <c r="AX1242" s="111"/>
      <c r="AY1242" s="98"/>
      <c r="AZ1242" s="98"/>
      <c r="BS1242" s="98"/>
      <c r="BT1242" s="98"/>
    </row>
    <row r="1243" spans="1:72">
      <c r="A1243" s="102"/>
      <c r="B1243" s="102"/>
      <c r="C1243" s="103"/>
      <c r="D1243" s="103"/>
      <c r="E1243" s="102"/>
      <c r="F1243" s="102"/>
      <c r="G1243" s="102"/>
      <c r="H1243" s="102"/>
      <c r="I1243" s="102"/>
      <c r="J1243" s="103"/>
      <c r="K1243" s="111"/>
      <c r="L1243" s="111"/>
      <c r="M1243" s="111"/>
      <c r="N1243" s="105"/>
      <c r="O1243" s="111"/>
      <c r="P1243" s="111"/>
      <c r="Q1243" s="111"/>
      <c r="R1243" s="106"/>
      <c r="S1243" s="105"/>
      <c r="T1243" s="111"/>
      <c r="U1243" s="111"/>
      <c r="V1243" s="111"/>
      <c r="W1243" s="111"/>
      <c r="X1243" s="111"/>
      <c r="Y1243" s="111"/>
      <c r="Z1243" s="111"/>
      <c r="AA1243" s="111"/>
      <c r="AB1243" s="111"/>
      <c r="AC1243" s="111"/>
      <c r="AD1243" s="111"/>
      <c r="AE1243" s="111"/>
      <c r="AF1243" s="111"/>
      <c r="AG1243" s="111"/>
      <c r="AH1243" s="111"/>
      <c r="AI1243" s="111"/>
      <c r="AJ1243" s="111"/>
      <c r="AK1243" s="111"/>
      <c r="AL1243" s="111"/>
      <c r="AM1243" s="111"/>
      <c r="AN1243" s="111"/>
      <c r="AO1243" s="111"/>
      <c r="AP1243" s="111"/>
      <c r="AQ1243" s="111"/>
      <c r="AR1243" s="111"/>
      <c r="AS1243" s="111"/>
      <c r="AT1243" s="111"/>
      <c r="AU1243" s="111"/>
      <c r="AV1243" s="112"/>
      <c r="AW1243" s="105"/>
      <c r="AX1243" s="111"/>
      <c r="BA1243" s="98"/>
      <c r="BB1243" s="98"/>
      <c r="BC1243" s="98"/>
      <c r="BD1243" s="98"/>
      <c r="BE1243" s="98"/>
      <c r="BF1243" s="98"/>
      <c r="BG1243" s="98"/>
      <c r="BH1243" s="98"/>
      <c r="BI1243" s="98"/>
      <c r="BJ1243" s="98"/>
      <c r="BK1243" s="98"/>
      <c r="BL1243" s="98"/>
      <c r="BM1243" s="98"/>
      <c r="BN1243" s="98"/>
      <c r="BO1243" s="98"/>
    </row>
    <row r="1244" spans="1:72">
      <c r="A1244" s="102"/>
      <c r="B1244" s="102"/>
      <c r="C1244" s="103"/>
      <c r="D1244" s="103"/>
      <c r="E1244" s="102"/>
      <c r="F1244" s="102"/>
      <c r="G1244" s="102"/>
      <c r="H1244" s="102"/>
      <c r="I1244" s="102"/>
      <c r="J1244" s="103"/>
      <c r="K1244" s="111"/>
      <c r="L1244" s="111"/>
      <c r="M1244" s="111"/>
      <c r="N1244" s="111"/>
      <c r="O1244" s="111"/>
      <c r="P1244" s="111"/>
      <c r="Q1244" s="111"/>
      <c r="R1244" s="106"/>
      <c r="S1244" s="105"/>
      <c r="T1244" s="111"/>
      <c r="U1244" s="111"/>
      <c r="V1244" s="111"/>
      <c r="W1244" s="111"/>
      <c r="X1244" s="111"/>
      <c r="Y1244" s="111"/>
      <c r="Z1244" s="111"/>
      <c r="AA1244" s="111"/>
      <c r="AB1244" s="111"/>
      <c r="AC1244" s="111"/>
      <c r="AD1244" s="105"/>
      <c r="AE1244" s="111"/>
      <c r="AF1244" s="111"/>
      <c r="AG1244" s="111"/>
      <c r="AH1244" s="111"/>
      <c r="AI1244" s="111"/>
      <c r="AJ1244" s="111"/>
      <c r="AK1244" s="111"/>
      <c r="AL1244" s="111"/>
      <c r="AM1244" s="111"/>
      <c r="AN1244" s="111"/>
      <c r="AO1244" s="111"/>
      <c r="AP1244" s="111"/>
      <c r="AQ1244" s="111"/>
      <c r="AR1244" s="111"/>
      <c r="AS1244" s="111"/>
      <c r="AT1244" s="111"/>
      <c r="AU1244" s="111"/>
      <c r="AV1244" s="112"/>
      <c r="AW1244" s="105"/>
      <c r="AX1244" s="111"/>
      <c r="BS1244" s="98"/>
      <c r="BT1244" s="98"/>
    </row>
    <row r="1245" spans="1:72">
      <c r="A1245" s="102"/>
      <c r="B1245" s="102"/>
      <c r="C1245" s="103"/>
      <c r="D1245" s="103"/>
      <c r="E1245" s="102"/>
      <c r="F1245" s="102"/>
      <c r="G1245" s="102"/>
      <c r="H1245" s="102"/>
      <c r="I1245" s="102"/>
      <c r="J1245" s="103"/>
      <c r="K1245" s="111"/>
      <c r="L1245" s="111"/>
      <c r="M1245" s="111"/>
      <c r="N1245" s="111"/>
      <c r="O1245" s="111"/>
      <c r="P1245" s="111"/>
      <c r="Q1245" s="111"/>
      <c r="R1245" s="106"/>
      <c r="S1245" s="105"/>
      <c r="T1245" s="111"/>
      <c r="U1245" s="111"/>
      <c r="V1245" s="111"/>
      <c r="W1245" s="111"/>
      <c r="X1245" s="111"/>
      <c r="Y1245" s="111"/>
      <c r="Z1245" s="111"/>
      <c r="AA1245" s="111"/>
      <c r="AB1245" s="111"/>
      <c r="AC1245" s="111"/>
      <c r="AD1245" s="111"/>
      <c r="AE1245" s="111"/>
      <c r="AF1245" s="111"/>
      <c r="AG1245" s="111"/>
      <c r="AH1245" s="111"/>
      <c r="AI1245" s="111"/>
      <c r="AJ1245" s="111"/>
      <c r="AK1245" s="111"/>
      <c r="AL1245" s="111"/>
      <c r="AM1245" s="111"/>
      <c r="AN1245" s="111"/>
      <c r="AO1245" s="111"/>
      <c r="AP1245" s="111"/>
      <c r="AQ1245" s="111"/>
      <c r="AR1245" s="111"/>
      <c r="AS1245" s="111"/>
      <c r="AT1245" s="111"/>
      <c r="AU1245" s="111"/>
      <c r="AV1245" s="112"/>
      <c r="AW1245" s="105"/>
      <c r="AX1245" s="111"/>
      <c r="BA1245" s="98"/>
      <c r="BB1245" s="98"/>
      <c r="BC1245" s="98"/>
      <c r="BD1245" s="98"/>
      <c r="BE1245" s="98"/>
      <c r="BF1245" s="98"/>
      <c r="BG1245" s="98"/>
      <c r="BH1245" s="98"/>
      <c r="BI1245" s="98"/>
      <c r="BJ1245" s="98"/>
      <c r="BK1245" s="98"/>
      <c r="BL1245" s="98"/>
      <c r="BM1245" s="98"/>
      <c r="BN1245" s="98"/>
      <c r="BO1245" s="98"/>
      <c r="BS1245" s="98"/>
      <c r="BT1245" s="98"/>
    </row>
    <row r="1246" spans="1:72">
      <c r="A1246" s="102"/>
      <c r="B1246" s="102"/>
      <c r="C1246" s="103"/>
      <c r="D1246" s="103"/>
      <c r="E1246" s="102"/>
      <c r="F1246" s="102"/>
      <c r="G1246" s="102"/>
      <c r="H1246" s="102"/>
      <c r="I1246" s="102"/>
      <c r="J1246" s="103"/>
      <c r="K1246" s="111"/>
      <c r="L1246" s="111"/>
      <c r="M1246" s="111"/>
      <c r="N1246" s="111"/>
      <c r="O1246" s="111"/>
      <c r="P1246" s="111"/>
      <c r="Q1246" s="111"/>
      <c r="R1246" s="105"/>
      <c r="S1246" s="105"/>
      <c r="T1246" s="111"/>
      <c r="U1246" s="111"/>
      <c r="V1246" s="111"/>
      <c r="W1246" s="111"/>
      <c r="X1246" s="111"/>
      <c r="Y1246" s="111"/>
      <c r="Z1246" s="111"/>
      <c r="AA1246" s="111"/>
      <c r="AB1246" s="111"/>
      <c r="AC1246" s="111"/>
      <c r="AD1246" s="111"/>
      <c r="AE1246" s="111"/>
      <c r="AF1246" s="111"/>
      <c r="AG1246" s="111"/>
      <c r="AH1246" s="111"/>
      <c r="AI1246" s="111"/>
      <c r="AJ1246" s="111"/>
      <c r="AK1246" s="111"/>
      <c r="AL1246" s="111"/>
      <c r="AM1246" s="111"/>
      <c r="AN1246" s="111"/>
      <c r="AO1246" s="111"/>
      <c r="AP1246" s="111"/>
      <c r="AQ1246" s="111"/>
      <c r="AR1246" s="111"/>
      <c r="AS1246" s="111"/>
      <c r="AT1246" s="111"/>
      <c r="AU1246" s="111"/>
      <c r="AV1246" s="105"/>
      <c r="AW1246" s="105"/>
      <c r="AX1246" s="111"/>
      <c r="BA1246" s="98"/>
      <c r="BB1246" s="98"/>
      <c r="BF1246" s="98"/>
      <c r="BG1246" s="98"/>
      <c r="BH1246" s="98"/>
      <c r="BI1246" s="98"/>
      <c r="BJ1246" s="98"/>
      <c r="BK1246" s="98"/>
      <c r="BL1246" s="98"/>
      <c r="BM1246" s="98"/>
      <c r="BN1246" s="98"/>
      <c r="BO1246" s="98"/>
      <c r="BS1246" s="98"/>
      <c r="BT1246" s="98"/>
    </row>
    <row r="1247" spans="1:72">
      <c r="A1247" s="102"/>
      <c r="B1247" s="102"/>
      <c r="C1247" s="103"/>
      <c r="D1247" s="103"/>
      <c r="E1247" s="102"/>
      <c r="F1247" s="102"/>
      <c r="G1247" s="102"/>
      <c r="H1247" s="102"/>
      <c r="I1247" s="102"/>
      <c r="J1247" s="103"/>
      <c r="K1247" s="111"/>
      <c r="L1247" s="111"/>
      <c r="M1247" s="111"/>
      <c r="N1247" s="111"/>
      <c r="O1247" s="111"/>
      <c r="P1247" s="111"/>
      <c r="Q1247" s="111"/>
      <c r="R1247" s="106"/>
      <c r="S1247" s="105"/>
      <c r="T1247" s="111"/>
      <c r="U1247" s="111"/>
      <c r="V1247" s="111"/>
      <c r="W1247" s="111"/>
      <c r="X1247" s="111"/>
      <c r="Y1247" s="111"/>
      <c r="Z1247" s="111"/>
      <c r="AA1247" s="111"/>
      <c r="AB1247" s="111"/>
      <c r="AC1247" s="111"/>
      <c r="AD1247" s="111"/>
      <c r="AE1247" s="111"/>
      <c r="AF1247" s="111"/>
      <c r="AG1247" s="111"/>
      <c r="AH1247" s="111"/>
      <c r="AI1247" s="111"/>
      <c r="AJ1247" s="111"/>
      <c r="AK1247" s="111"/>
      <c r="AL1247" s="111"/>
      <c r="AM1247" s="111"/>
      <c r="AN1247" s="111"/>
      <c r="AO1247" s="111"/>
      <c r="AP1247" s="111"/>
      <c r="AQ1247" s="111"/>
      <c r="AR1247" s="111"/>
      <c r="AS1247" s="111"/>
      <c r="AT1247" s="111"/>
      <c r="AU1247" s="111"/>
      <c r="AV1247" s="105"/>
      <c r="AW1247" s="105"/>
      <c r="AX1247" s="111"/>
      <c r="BS1247" s="98"/>
      <c r="BT1247" s="98"/>
    </row>
    <row r="1248" spans="1:72">
      <c r="A1248" s="102"/>
      <c r="B1248" s="102"/>
      <c r="C1248" s="103"/>
      <c r="D1248" s="103"/>
      <c r="E1248" s="102"/>
      <c r="F1248" s="102"/>
      <c r="G1248" s="102"/>
      <c r="H1248" s="102"/>
      <c r="I1248" s="102"/>
      <c r="J1248" s="103"/>
      <c r="K1248" s="111"/>
      <c r="L1248" s="111"/>
      <c r="M1248" s="111"/>
      <c r="N1248" s="111"/>
      <c r="O1248" s="111"/>
      <c r="P1248" s="111"/>
      <c r="Q1248" s="111"/>
      <c r="R1248" s="106"/>
      <c r="S1248" s="105"/>
      <c r="T1248" s="111"/>
      <c r="U1248" s="111"/>
      <c r="V1248" s="111"/>
      <c r="W1248" s="111"/>
      <c r="X1248" s="111"/>
      <c r="Y1248" s="111"/>
      <c r="Z1248" s="111"/>
      <c r="AA1248" s="111"/>
      <c r="AB1248" s="111"/>
      <c r="AC1248" s="111"/>
      <c r="AD1248" s="111"/>
      <c r="AE1248" s="111"/>
      <c r="AF1248" s="111"/>
      <c r="AG1248" s="111"/>
      <c r="AH1248" s="111"/>
      <c r="AI1248" s="111"/>
      <c r="AJ1248" s="111"/>
      <c r="AK1248" s="111"/>
      <c r="AL1248" s="111"/>
      <c r="AM1248" s="111"/>
      <c r="AN1248" s="111"/>
      <c r="AO1248" s="111"/>
      <c r="AP1248" s="111"/>
      <c r="AQ1248" s="111"/>
      <c r="AR1248" s="111"/>
      <c r="AS1248" s="111"/>
      <c r="AT1248" s="111"/>
      <c r="AU1248" s="111"/>
      <c r="AV1248" s="105"/>
      <c r="AW1248" s="105"/>
      <c r="AX1248" s="111"/>
      <c r="AY1248" s="98"/>
      <c r="AZ1248" s="98"/>
      <c r="BS1248" s="98"/>
      <c r="BT1248" s="98"/>
    </row>
    <row r="1249" spans="1:62">
      <c r="A1249" s="102"/>
      <c r="B1249" s="102"/>
      <c r="C1249" s="103"/>
      <c r="D1249" s="103"/>
      <c r="E1249" s="102"/>
      <c r="F1249" s="102"/>
      <c r="G1249" s="102"/>
      <c r="H1249" s="102"/>
      <c r="I1249" s="102"/>
      <c r="J1249" s="103"/>
      <c r="K1249" s="111"/>
      <c r="L1249" s="111"/>
      <c r="M1249" s="111"/>
      <c r="N1249" s="111"/>
      <c r="O1249" s="111"/>
      <c r="P1249" s="111"/>
      <c r="Q1249" s="111"/>
      <c r="R1249" s="105"/>
      <c r="S1249" s="105"/>
      <c r="T1249" s="111"/>
      <c r="U1249" s="111"/>
      <c r="V1249" s="111"/>
      <c r="W1249" s="111"/>
      <c r="X1249" s="111"/>
      <c r="Y1249" s="111"/>
      <c r="Z1249" s="111"/>
      <c r="AA1249" s="111"/>
      <c r="AB1249" s="111"/>
      <c r="AC1249" s="111"/>
      <c r="AD1249" s="111"/>
      <c r="AE1249" s="111"/>
      <c r="AF1249" s="111"/>
      <c r="AG1249" s="111"/>
      <c r="AH1249" s="111"/>
      <c r="AI1249" s="111"/>
      <c r="AJ1249" s="111"/>
      <c r="AK1249" s="111"/>
      <c r="AL1249" s="111"/>
      <c r="AM1249" s="111"/>
      <c r="AN1249" s="111"/>
      <c r="AO1249" s="111"/>
      <c r="AP1249" s="111"/>
      <c r="AQ1249" s="111"/>
      <c r="AR1249" s="111"/>
      <c r="AS1249" s="111"/>
      <c r="AT1249" s="111"/>
      <c r="AU1249" s="111"/>
      <c r="AV1249" s="105"/>
      <c r="AW1249" s="105"/>
      <c r="AX1249" s="111"/>
      <c r="AY1249" s="98"/>
      <c r="AZ1249" s="98"/>
      <c r="BA1249" s="98"/>
      <c r="BB1249" s="98"/>
      <c r="BC1249" s="98"/>
      <c r="BD1249" s="98"/>
      <c r="BE1249" s="98"/>
      <c r="BF1249" s="98"/>
      <c r="BG1249" s="98"/>
      <c r="BH1249" s="98"/>
      <c r="BI1249" s="98"/>
      <c r="BJ1249" s="98"/>
    </row>
    <row r="1250" spans="1:62">
      <c r="A1250" s="102"/>
      <c r="B1250" s="102"/>
      <c r="C1250" s="103"/>
      <c r="D1250" s="103"/>
      <c r="E1250" s="102"/>
      <c r="F1250" s="102"/>
      <c r="G1250" s="102"/>
      <c r="H1250" s="102"/>
      <c r="I1250" s="102"/>
      <c r="J1250" s="103"/>
      <c r="K1250" s="111"/>
      <c r="L1250" s="111"/>
      <c r="M1250" s="111"/>
      <c r="N1250" s="105"/>
      <c r="O1250" s="105"/>
      <c r="P1250" s="111"/>
      <c r="Q1250" s="111"/>
      <c r="R1250" s="106"/>
      <c r="S1250" s="105"/>
      <c r="T1250" s="111"/>
      <c r="U1250" s="111"/>
      <c r="V1250" s="111"/>
      <c r="W1250" s="111"/>
      <c r="X1250" s="111"/>
      <c r="Y1250" s="111"/>
      <c r="Z1250" s="111"/>
      <c r="AA1250" s="111"/>
      <c r="AB1250" s="111"/>
      <c r="AC1250" s="111"/>
      <c r="AD1250" s="111"/>
      <c r="AE1250" s="111"/>
      <c r="AF1250" s="111"/>
      <c r="AG1250" s="111"/>
      <c r="AH1250" s="111"/>
      <c r="AI1250" s="111"/>
      <c r="AJ1250" s="111"/>
      <c r="AK1250" s="111"/>
      <c r="AL1250" s="111"/>
      <c r="AM1250" s="111"/>
      <c r="AN1250" s="111"/>
      <c r="AO1250" s="111"/>
      <c r="AP1250" s="111"/>
      <c r="AQ1250" s="111"/>
      <c r="AR1250" s="111"/>
      <c r="AS1250" s="111"/>
      <c r="AT1250" s="111"/>
      <c r="AU1250" s="111"/>
      <c r="AV1250" s="112"/>
      <c r="AW1250" s="105"/>
      <c r="AX1250" s="111"/>
      <c r="AY1250" s="98"/>
      <c r="AZ1250" s="98"/>
      <c r="BA1250" s="98"/>
      <c r="BB1250" s="98"/>
      <c r="BC1250" s="98"/>
      <c r="BD1250" s="98"/>
      <c r="BE1250" s="98"/>
      <c r="BF1250" s="98"/>
      <c r="BG1250" s="98"/>
      <c r="BH1250" s="98"/>
      <c r="BI1250" s="98"/>
      <c r="BJ1250" s="98"/>
    </row>
    <row r="1251" spans="1:62">
      <c r="A1251" s="102"/>
      <c r="B1251" s="102"/>
      <c r="C1251" s="103"/>
      <c r="D1251" s="103"/>
      <c r="E1251" s="102"/>
      <c r="F1251" s="102"/>
      <c r="G1251" s="102"/>
      <c r="H1251" s="102"/>
      <c r="I1251" s="102"/>
      <c r="J1251" s="103"/>
      <c r="K1251" s="111"/>
      <c r="L1251" s="111"/>
      <c r="M1251" s="111"/>
      <c r="N1251" s="105"/>
      <c r="O1251" s="111"/>
      <c r="P1251" s="111"/>
      <c r="Q1251" s="111"/>
      <c r="R1251" s="106"/>
      <c r="S1251" s="105"/>
      <c r="T1251" s="111"/>
      <c r="U1251" s="111"/>
      <c r="V1251" s="111"/>
      <c r="W1251" s="111"/>
      <c r="X1251" s="111"/>
      <c r="Y1251" s="111"/>
      <c r="Z1251" s="111"/>
      <c r="AA1251" s="111"/>
      <c r="AB1251" s="111"/>
      <c r="AC1251" s="111"/>
      <c r="AD1251" s="111"/>
      <c r="AE1251" s="111"/>
      <c r="AF1251" s="111"/>
      <c r="AG1251" s="111"/>
      <c r="AH1251" s="111"/>
      <c r="AI1251" s="111"/>
      <c r="AJ1251" s="111"/>
      <c r="AK1251" s="111"/>
      <c r="AL1251" s="111"/>
      <c r="AM1251" s="111"/>
      <c r="AN1251" s="111"/>
      <c r="AO1251" s="111"/>
      <c r="AP1251" s="111"/>
      <c r="AQ1251" s="111"/>
      <c r="AR1251" s="111"/>
      <c r="AS1251" s="111"/>
      <c r="AT1251" s="111"/>
      <c r="AU1251" s="111"/>
      <c r="AV1251" s="105"/>
      <c r="AW1251" s="105"/>
      <c r="AX1251" s="111"/>
      <c r="AY1251" s="98"/>
      <c r="AZ1251" s="98"/>
      <c r="BA1251" s="98"/>
      <c r="BB1251" s="98"/>
      <c r="BC1251" s="98"/>
      <c r="BD1251" s="98"/>
      <c r="BE1251" s="98"/>
      <c r="BF1251" s="98"/>
      <c r="BG1251" s="98"/>
      <c r="BH1251" s="98"/>
      <c r="BI1251" s="98"/>
      <c r="BJ1251" s="98"/>
    </row>
    <row r="1252" spans="1:62">
      <c r="A1252" s="102"/>
      <c r="B1252" s="102"/>
      <c r="C1252" s="103"/>
      <c r="D1252" s="103"/>
      <c r="E1252" s="102"/>
      <c r="F1252" s="102"/>
      <c r="G1252" s="102"/>
      <c r="H1252" s="102"/>
      <c r="I1252" s="102"/>
      <c r="J1252" s="103"/>
      <c r="K1252" s="111"/>
      <c r="L1252" s="111"/>
      <c r="M1252" s="111"/>
      <c r="N1252" s="111"/>
      <c r="O1252" s="111"/>
      <c r="P1252" s="111"/>
      <c r="Q1252" s="111"/>
      <c r="R1252" s="106"/>
      <c r="S1252" s="105"/>
      <c r="T1252" s="111"/>
      <c r="U1252" s="111"/>
      <c r="V1252" s="111"/>
      <c r="W1252" s="111"/>
      <c r="X1252" s="111"/>
      <c r="Y1252" s="111"/>
      <c r="Z1252" s="111"/>
      <c r="AA1252" s="111"/>
      <c r="AB1252" s="111"/>
      <c r="AC1252" s="111"/>
      <c r="AD1252" s="111"/>
      <c r="AE1252" s="111"/>
      <c r="AF1252" s="111"/>
      <c r="AG1252" s="111"/>
      <c r="AH1252" s="111"/>
      <c r="AI1252" s="111"/>
      <c r="AJ1252" s="111"/>
      <c r="AK1252" s="111"/>
      <c r="AL1252" s="111"/>
      <c r="AM1252" s="111"/>
      <c r="AN1252" s="111"/>
      <c r="AO1252" s="111"/>
      <c r="AP1252" s="111"/>
      <c r="AQ1252" s="111"/>
      <c r="AR1252" s="111"/>
      <c r="AS1252" s="111"/>
      <c r="AT1252" s="111"/>
      <c r="AU1252" s="111"/>
      <c r="AV1252" s="105"/>
      <c r="AW1252" s="105"/>
      <c r="AX1252" s="111"/>
      <c r="AY1252" s="98"/>
      <c r="AZ1252" s="98"/>
      <c r="BA1252" s="98"/>
      <c r="BB1252" s="98"/>
      <c r="BC1252" s="98"/>
      <c r="BE1252" s="98"/>
      <c r="BF1252" s="98"/>
      <c r="BG1252" s="98"/>
      <c r="BH1252" s="98"/>
      <c r="BI1252" s="98"/>
    </row>
    <row r="1253" spans="1:62">
      <c r="A1253" s="102"/>
      <c r="B1253" s="102"/>
      <c r="C1253" s="103"/>
      <c r="D1253" s="103"/>
      <c r="E1253" s="102"/>
      <c r="F1253" s="102"/>
      <c r="G1253" s="102"/>
      <c r="H1253" s="102"/>
      <c r="I1253" s="102"/>
      <c r="J1253" s="103"/>
      <c r="K1253" s="111"/>
      <c r="L1253" s="111"/>
      <c r="M1253" s="111"/>
      <c r="N1253" s="105"/>
      <c r="O1253" s="111"/>
      <c r="P1253" s="111"/>
      <c r="Q1253" s="111"/>
      <c r="R1253" s="106"/>
      <c r="S1253" s="105"/>
      <c r="T1253" s="111"/>
      <c r="U1253" s="111"/>
      <c r="V1253" s="111"/>
      <c r="W1253" s="111"/>
      <c r="X1253" s="111"/>
      <c r="Y1253" s="111"/>
      <c r="Z1253" s="111"/>
      <c r="AA1253" s="111"/>
      <c r="AB1253" s="111"/>
      <c r="AC1253" s="111"/>
      <c r="AD1253" s="111"/>
      <c r="AE1253" s="111"/>
      <c r="AF1253" s="111"/>
      <c r="AG1253" s="111"/>
      <c r="AH1253" s="111"/>
      <c r="AI1253" s="111"/>
      <c r="AJ1253" s="111"/>
      <c r="AK1253" s="111"/>
      <c r="AL1253" s="111"/>
      <c r="AM1253" s="111"/>
      <c r="AN1253" s="111"/>
      <c r="AO1253" s="111"/>
      <c r="AP1253" s="111"/>
      <c r="AQ1253" s="111"/>
      <c r="AR1253" s="111"/>
      <c r="AS1253" s="111"/>
      <c r="AT1253" s="111"/>
      <c r="AU1253" s="111"/>
      <c r="AV1253" s="105"/>
      <c r="AW1253" s="105"/>
      <c r="AX1253" s="111"/>
      <c r="AY1253" s="98"/>
      <c r="AZ1253" s="98"/>
      <c r="BA1253" s="98"/>
      <c r="BB1253" s="98"/>
      <c r="BC1253" s="98"/>
      <c r="BD1253" s="98"/>
      <c r="BE1253" s="98"/>
      <c r="BF1253" s="98"/>
      <c r="BG1253" s="98"/>
      <c r="BH1253" s="98"/>
      <c r="BI1253" s="98"/>
      <c r="BJ1253" s="98"/>
    </row>
    <row r="1254" spans="1:62">
      <c r="A1254" s="102"/>
      <c r="B1254" s="102"/>
      <c r="C1254" s="103"/>
      <c r="D1254" s="103"/>
      <c r="E1254" s="102"/>
      <c r="F1254" s="102"/>
      <c r="G1254" s="102"/>
      <c r="H1254" s="102"/>
      <c r="I1254" s="102"/>
      <c r="J1254" s="103"/>
      <c r="K1254" s="111"/>
      <c r="L1254" s="111"/>
      <c r="M1254" s="111"/>
      <c r="N1254" s="105"/>
      <c r="O1254" s="111"/>
      <c r="P1254" s="111"/>
      <c r="Q1254" s="111"/>
      <c r="R1254" s="105"/>
      <c r="S1254" s="105"/>
      <c r="T1254" s="111"/>
      <c r="U1254" s="111"/>
      <c r="V1254" s="111"/>
      <c r="W1254" s="111"/>
      <c r="X1254" s="111"/>
      <c r="Y1254" s="111"/>
      <c r="Z1254" s="111"/>
      <c r="AA1254" s="111"/>
      <c r="AB1254" s="111"/>
      <c r="AC1254" s="111"/>
      <c r="AD1254" s="111"/>
      <c r="AE1254" s="111"/>
      <c r="AF1254" s="111"/>
      <c r="AG1254" s="111"/>
      <c r="AH1254" s="111"/>
      <c r="AI1254" s="111"/>
      <c r="AJ1254" s="111"/>
      <c r="AK1254" s="111"/>
      <c r="AL1254" s="111"/>
      <c r="AM1254" s="111"/>
      <c r="AN1254" s="111"/>
      <c r="AO1254" s="111"/>
      <c r="AP1254" s="111"/>
      <c r="AQ1254" s="111"/>
      <c r="AR1254" s="111"/>
      <c r="AS1254" s="111"/>
      <c r="AT1254" s="111"/>
      <c r="AU1254" s="111"/>
      <c r="AV1254" s="105"/>
      <c r="AW1254" s="105"/>
      <c r="AX1254" s="111"/>
    </row>
    <row r="1255" spans="1:62">
      <c r="A1255" s="102"/>
      <c r="B1255" s="102"/>
      <c r="C1255" s="103"/>
      <c r="D1255" s="103"/>
      <c r="E1255" s="102"/>
      <c r="F1255" s="102"/>
      <c r="G1255" s="102"/>
      <c r="H1255" s="102"/>
      <c r="I1255" s="102"/>
      <c r="J1255" s="103"/>
      <c r="K1255" s="111"/>
      <c r="L1255" s="111"/>
      <c r="M1255" s="111"/>
      <c r="N1255" s="111"/>
      <c r="O1255" s="111"/>
      <c r="P1255" s="111"/>
      <c r="Q1255" s="111"/>
      <c r="R1255" s="106"/>
      <c r="S1255" s="105"/>
      <c r="T1255" s="111"/>
      <c r="U1255" s="111"/>
      <c r="V1255" s="111"/>
      <c r="W1255" s="111"/>
      <c r="X1255" s="111"/>
      <c r="Y1255" s="111"/>
      <c r="Z1255" s="111"/>
      <c r="AA1255" s="111"/>
      <c r="AB1255" s="111"/>
      <c r="AC1255" s="111"/>
      <c r="AD1255" s="111"/>
      <c r="AE1255" s="111"/>
      <c r="AF1255" s="111"/>
      <c r="AG1255" s="111"/>
      <c r="AH1255" s="111"/>
      <c r="AI1255" s="111"/>
      <c r="AJ1255" s="111"/>
      <c r="AK1255" s="111"/>
      <c r="AL1255" s="111"/>
      <c r="AM1255" s="111"/>
      <c r="AN1255" s="111"/>
      <c r="AO1255" s="111"/>
      <c r="AP1255" s="111"/>
      <c r="AQ1255" s="111"/>
      <c r="AR1255" s="111"/>
      <c r="AS1255" s="111"/>
      <c r="AT1255" s="111"/>
      <c r="AU1255" s="111"/>
      <c r="AV1255" s="105"/>
      <c r="AW1255" s="105"/>
      <c r="AX1255" s="111"/>
      <c r="AY1255" s="98"/>
      <c r="AZ1255" s="98"/>
      <c r="BA1255" s="98"/>
      <c r="BB1255" s="98"/>
      <c r="BC1255" s="98"/>
      <c r="BD1255" s="98"/>
      <c r="BE1255" s="98"/>
      <c r="BF1255" s="98"/>
      <c r="BG1255" s="98"/>
      <c r="BH1255" s="98"/>
      <c r="BI1255" s="98"/>
      <c r="BJ1255" s="98"/>
    </row>
    <row r="1256" spans="1:62">
      <c r="A1256" s="102"/>
      <c r="B1256" s="102"/>
      <c r="C1256" s="103"/>
      <c r="D1256" s="103"/>
      <c r="E1256" s="102"/>
      <c r="F1256" s="102"/>
      <c r="G1256" s="102"/>
      <c r="H1256" s="102"/>
      <c r="I1256" s="102"/>
      <c r="J1256" s="103"/>
      <c r="K1256" s="111"/>
      <c r="L1256" s="111"/>
      <c r="M1256" s="111"/>
      <c r="N1256" s="111"/>
      <c r="O1256" s="111"/>
      <c r="P1256" s="111"/>
      <c r="Q1256" s="111"/>
      <c r="R1256" s="106"/>
      <c r="S1256" s="105"/>
      <c r="T1256" s="111"/>
      <c r="U1256" s="111"/>
      <c r="V1256" s="111"/>
      <c r="W1256" s="111"/>
      <c r="X1256" s="111"/>
      <c r="Y1256" s="111"/>
      <c r="Z1256" s="111"/>
      <c r="AA1256" s="111"/>
      <c r="AB1256" s="111"/>
      <c r="AC1256" s="111"/>
      <c r="AD1256" s="111"/>
      <c r="AE1256" s="111"/>
      <c r="AF1256" s="111"/>
      <c r="AG1256" s="111"/>
      <c r="AH1256" s="111"/>
      <c r="AI1256" s="111"/>
      <c r="AJ1256" s="111"/>
      <c r="AK1256" s="111"/>
      <c r="AL1256" s="111"/>
      <c r="AM1256" s="111"/>
      <c r="AN1256" s="111"/>
      <c r="AO1256" s="111"/>
      <c r="AP1256" s="111"/>
      <c r="AQ1256" s="111"/>
      <c r="AR1256" s="111"/>
      <c r="AS1256" s="111"/>
      <c r="AT1256" s="111"/>
      <c r="AU1256" s="111"/>
      <c r="AV1256" s="105"/>
      <c r="AW1256" s="105"/>
      <c r="AX1256" s="111"/>
      <c r="AY1256" s="98"/>
      <c r="AZ1256" s="98"/>
      <c r="BA1256" s="98"/>
      <c r="BB1256" s="98"/>
      <c r="BC1256" s="98"/>
      <c r="BD1256" s="98"/>
      <c r="BE1256" s="98"/>
      <c r="BF1256" s="98"/>
      <c r="BG1256" s="98"/>
      <c r="BH1256" s="98"/>
      <c r="BI1256" s="98"/>
      <c r="BJ1256" s="98"/>
    </row>
    <row r="1257" spans="1:62">
      <c r="A1257" s="102"/>
      <c r="B1257" s="102"/>
      <c r="C1257" s="103"/>
      <c r="D1257" s="103"/>
      <c r="E1257" s="102"/>
      <c r="F1257" s="102"/>
      <c r="G1257" s="102"/>
      <c r="H1257" s="102"/>
      <c r="I1257" s="102"/>
      <c r="J1257" s="103"/>
      <c r="K1257" s="111"/>
      <c r="L1257" s="111"/>
      <c r="M1257" s="111"/>
      <c r="N1257" s="105"/>
      <c r="O1257" s="111"/>
      <c r="P1257" s="111"/>
      <c r="Q1257" s="111"/>
      <c r="R1257" s="106"/>
      <c r="S1257" s="105"/>
      <c r="T1257" s="111"/>
      <c r="U1257" s="111"/>
      <c r="V1257" s="111"/>
      <c r="W1257" s="111"/>
      <c r="X1257" s="111"/>
      <c r="Y1257" s="111"/>
      <c r="Z1257" s="111"/>
      <c r="AA1257" s="111"/>
      <c r="AB1257" s="111"/>
      <c r="AC1257" s="111"/>
      <c r="AD1257" s="111"/>
      <c r="AE1257" s="111"/>
      <c r="AF1257" s="111"/>
      <c r="AG1257" s="111"/>
      <c r="AH1257" s="111"/>
      <c r="AI1257" s="111"/>
      <c r="AJ1257" s="111"/>
      <c r="AK1257" s="111"/>
      <c r="AL1257" s="111"/>
      <c r="AM1257" s="111"/>
      <c r="AN1257" s="111"/>
      <c r="AO1257" s="111"/>
      <c r="AP1257" s="111"/>
      <c r="AQ1257" s="111"/>
      <c r="AR1257" s="111"/>
      <c r="AS1257" s="111"/>
      <c r="AT1257" s="111"/>
      <c r="AU1257" s="111"/>
      <c r="AV1257" s="105"/>
      <c r="AW1257" s="105"/>
      <c r="AX1257" s="111"/>
      <c r="AY1257" s="98"/>
      <c r="AZ1257" s="98"/>
      <c r="BA1257" s="98"/>
      <c r="BB1257" s="98"/>
      <c r="BC1257" s="98"/>
      <c r="BD1257" s="98"/>
      <c r="BE1257" s="98"/>
      <c r="BF1257" s="98"/>
      <c r="BG1257" s="98"/>
      <c r="BH1257" s="98"/>
      <c r="BI1257" s="98"/>
      <c r="BJ1257" s="98"/>
    </row>
    <row r="1258" spans="1:62">
      <c r="A1258" s="102"/>
      <c r="B1258" s="102"/>
      <c r="C1258" s="103"/>
      <c r="D1258" s="103"/>
      <c r="E1258" s="102"/>
      <c r="F1258" s="102"/>
      <c r="G1258" s="102"/>
      <c r="H1258" s="102"/>
      <c r="I1258" s="102"/>
      <c r="J1258" s="103"/>
      <c r="K1258" s="111"/>
      <c r="L1258" s="111"/>
      <c r="M1258" s="111"/>
      <c r="N1258" s="111"/>
      <c r="O1258" s="111"/>
      <c r="P1258" s="111"/>
      <c r="Q1258" s="111"/>
      <c r="R1258" s="106"/>
      <c r="S1258" s="106"/>
      <c r="T1258" s="111"/>
      <c r="U1258" s="111"/>
      <c r="V1258" s="111"/>
      <c r="W1258" s="111"/>
      <c r="X1258" s="111"/>
      <c r="Y1258" s="111"/>
      <c r="Z1258" s="111"/>
      <c r="AA1258" s="111"/>
      <c r="AB1258" s="111"/>
      <c r="AC1258" s="111"/>
      <c r="AD1258" s="111"/>
      <c r="AE1258" s="111"/>
      <c r="AF1258" s="111"/>
      <c r="AG1258" s="111"/>
      <c r="AH1258" s="111"/>
      <c r="AI1258" s="111"/>
      <c r="AJ1258" s="111"/>
      <c r="AK1258" s="111"/>
      <c r="AL1258" s="111"/>
      <c r="AM1258" s="111"/>
      <c r="AN1258" s="111"/>
      <c r="AO1258" s="111"/>
      <c r="AP1258" s="111"/>
      <c r="AQ1258" s="111"/>
      <c r="AR1258" s="111"/>
      <c r="AS1258" s="111"/>
      <c r="AT1258" s="111"/>
      <c r="AU1258" s="111"/>
      <c r="AV1258" s="112"/>
      <c r="AW1258" s="105"/>
      <c r="AX1258" s="111"/>
      <c r="AY1258" s="98"/>
      <c r="AZ1258" s="98"/>
      <c r="BA1258" s="98"/>
      <c r="BB1258" s="98"/>
      <c r="BC1258" s="98"/>
      <c r="BD1258" s="98"/>
      <c r="BE1258" s="98"/>
      <c r="BF1258" s="98"/>
      <c r="BG1258" s="98"/>
      <c r="BH1258" s="98"/>
      <c r="BI1258" s="98"/>
      <c r="BJ1258" s="98"/>
    </row>
    <row r="1259" spans="1:62">
      <c r="A1259" s="102"/>
      <c r="B1259" s="102"/>
      <c r="C1259" s="103"/>
      <c r="D1259" s="103"/>
      <c r="E1259" s="102"/>
      <c r="F1259" s="102"/>
      <c r="G1259" s="102"/>
      <c r="H1259" s="102"/>
      <c r="I1259" s="102"/>
      <c r="J1259" s="103"/>
      <c r="K1259" s="111"/>
      <c r="L1259" s="111"/>
      <c r="M1259" s="111"/>
      <c r="N1259" s="111"/>
      <c r="O1259" s="111"/>
      <c r="P1259" s="111"/>
      <c r="Q1259" s="111"/>
      <c r="R1259" s="106"/>
      <c r="S1259" s="105"/>
      <c r="T1259" s="111"/>
      <c r="U1259" s="111"/>
      <c r="V1259" s="111"/>
      <c r="W1259" s="111"/>
      <c r="X1259" s="111"/>
      <c r="Y1259" s="111"/>
      <c r="Z1259" s="111"/>
      <c r="AA1259" s="111"/>
      <c r="AB1259" s="111"/>
      <c r="AC1259" s="111"/>
      <c r="AD1259" s="111"/>
      <c r="AE1259" s="111"/>
      <c r="AF1259" s="111"/>
      <c r="AG1259" s="111"/>
      <c r="AH1259" s="111"/>
      <c r="AI1259" s="111"/>
      <c r="AJ1259" s="111"/>
      <c r="AK1259" s="111"/>
      <c r="AL1259" s="111"/>
      <c r="AM1259" s="111"/>
      <c r="AN1259" s="111"/>
      <c r="AO1259" s="111"/>
      <c r="AP1259" s="111"/>
      <c r="AQ1259" s="111"/>
      <c r="AR1259" s="111"/>
      <c r="AS1259" s="111"/>
      <c r="AT1259" s="111"/>
      <c r="AU1259" s="111"/>
      <c r="AV1259" s="105"/>
      <c r="AW1259" s="105"/>
      <c r="AX1259" s="111"/>
      <c r="AY1259" s="98"/>
      <c r="AZ1259" s="98"/>
      <c r="BA1259" s="98"/>
      <c r="BB1259" s="98"/>
      <c r="BC1259" s="98"/>
      <c r="BD1259" s="98"/>
      <c r="BE1259" s="98"/>
      <c r="BF1259" s="98"/>
      <c r="BG1259" s="98"/>
      <c r="BH1259" s="98"/>
      <c r="BI1259" s="98"/>
      <c r="BJ1259" s="98"/>
    </row>
    <row r="1260" spans="1:62">
      <c r="A1260" s="102"/>
      <c r="B1260" s="102"/>
      <c r="C1260" s="103"/>
      <c r="D1260" s="103"/>
      <c r="E1260" s="102"/>
      <c r="F1260" s="102"/>
      <c r="G1260" s="102"/>
      <c r="H1260" s="102"/>
      <c r="I1260" s="102"/>
      <c r="J1260" s="103"/>
      <c r="K1260" s="111"/>
      <c r="L1260" s="111"/>
      <c r="M1260" s="111"/>
      <c r="N1260" s="111"/>
      <c r="O1260" s="111"/>
      <c r="P1260" s="111"/>
      <c r="Q1260" s="111"/>
      <c r="R1260" s="106"/>
      <c r="S1260" s="105"/>
      <c r="T1260" s="111"/>
      <c r="U1260" s="111"/>
      <c r="V1260" s="111"/>
      <c r="W1260" s="111"/>
      <c r="X1260" s="111"/>
      <c r="Y1260" s="111"/>
      <c r="Z1260" s="111"/>
      <c r="AA1260" s="111"/>
      <c r="AB1260" s="111"/>
      <c r="AC1260" s="111"/>
      <c r="AD1260" s="111"/>
      <c r="AE1260" s="111"/>
      <c r="AF1260" s="111"/>
      <c r="AG1260" s="111"/>
      <c r="AH1260" s="111"/>
      <c r="AI1260" s="111"/>
      <c r="AJ1260" s="111"/>
      <c r="AK1260" s="111"/>
      <c r="AL1260" s="111"/>
      <c r="AM1260" s="111"/>
      <c r="AN1260" s="111"/>
      <c r="AO1260" s="111"/>
      <c r="AP1260" s="111"/>
      <c r="AQ1260" s="111"/>
      <c r="AR1260" s="111"/>
      <c r="AS1260" s="111"/>
      <c r="AT1260" s="111"/>
      <c r="AU1260" s="111"/>
      <c r="AV1260" s="105"/>
      <c r="AW1260" s="105"/>
      <c r="AX1260" s="111"/>
      <c r="AY1260" s="98"/>
      <c r="AZ1260" s="98"/>
      <c r="BA1260" s="98"/>
      <c r="BB1260" s="98"/>
      <c r="BC1260" s="98"/>
      <c r="BD1260" s="98"/>
      <c r="BE1260" s="98"/>
      <c r="BF1260" s="98"/>
      <c r="BG1260" s="98"/>
      <c r="BH1260" s="98"/>
      <c r="BI1260" s="98"/>
      <c r="BJ1260" s="98"/>
    </row>
    <row r="1261" spans="1:62">
      <c r="A1261" s="102"/>
      <c r="B1261" s="102"/>
      <c r="C1261" s="103"/>
      <c r="D1261" s="103"/>
      <c r="E1261" s="102"/>
      <c r="F1261" s="102"/>
      <c r="G1261" s="102"/>
      <c r="H1261" s="102"/>
      <c r="I1261" s="102"/>
      <c r="J1261" s="103"/>
      <c r="K1261" s="111"/>
      <c r="L1261" s="111"/>
      <c r="M1261" s="111"/>
      <c r="N1261" s="105"/>
      <c r="O1261" s="105"/>
      <c r="P1261" s="111"/>
      <c r="Q1261" s="111"/>
      <c r="R1261" s="106"/>
      <c r="S1261" s="105"/>
      <c r="T1261" s="111"/>
      <c r="U1261" s="111"/>
      <c r="V1261" s="111"/>
      <c r="W1261" s="111"/>
      <c r="X1261" s="111"/>
      <c r="Y1261" s="111"/>
      <c r="Z1261" s="111"/>
      <c r="AA1261" s="111"/>
      <c r="AB1261" s="111"/>
      <c r="AC1261" s="111"/>
      <c r="AD1261" s="111"/>
      <c r="AE1261" s="111"/>
      <c r="AF1261" s="111"/>
      <c r="AG1261" s="111"/>
      <c r="AH1261" s="111"/>
      <c r="AI1261" s="111"/>
      <c r="AJ1261" s="111"/>
      <c r="AK1261" s="111"/>
      <c r="AL1261" s="111"/>
      <c r="AM1261" s="111"/>
      <c r="AN1261" s="111"/>
      <c r="AO1261" s="111"/>
      <c r="AP1261" s="111"/>
      <c r="AQ1261" s="111"/>
      <c r="AR1261" s="111"/>
      <c r="AS1261" s="111"/>
      <c r="AT1261" s="111"/>
      <c r="AU1261" s="111"/>
      <c r="AV1261" s="112"/>
      <c r="AW1261" s="105"/>
      <c r="AX1261" s="111"/>
      <c r="AY1261" s="98"/>
      <c r="AZ1261" s="98"/>
      <c r="BA1261" s="98"/>
      <c r="BB1261" s="98"/>
      <c r="BC1261" s="98"/>
      <c r="BD1261" s="98"/>
      <c r="BE1261" s="98"/>
      <c r="BF1261" s="98"/>
      <c r="BG1261" s="98"/>
      <c r="BH1261" s="98"/>
      <c r="BI1261" s="98"/>
      <c r="BJ1261" s="98"/>
    </row>
    <row r="1262" spans="1:62">
      <c r="A1262" s="102"/>
      <c r="B1262" s="102"/>
      <c r="C1262" s="103"/>
      <c r="D1262" s="103"/>
      <c r="E1262" s="102"/>
      <c r="F1262" s="102"/>
      <c r="G1262" s="102"/>
      <c r="H1262" s="102"/>
      <c r="I1262" s="102"/>
      <c r="J1262" s="103"/>
      <c r="K1262" s="111"/>
      <c r="L1262" s="111"/>
      <c r="M1262" s="111"/>
      <c r="N1262" s="111"/>
      <c r="O1262" s="111"/>
      <c r="P1262" s="111"/>
      <c r="Q1262" s="111"/>
      <c r="R1262" s="106"/>
      <c r="S1262" s="105"/>
      <c r="T1262" s="111"/>
      <c r="U1262" s="111"/>
      <c r="V1262" s="111"/>
      <c r="W1262" s="111"/>
      <c r="X1262" s="111"/>
      <c r="Y1262" s="111"/>
      <c r="Z1262" s="111"/>
      <c r="AA1262" s="111"/>
      <c r="AB1262" s="111"/>
      <c r="AC1262" s="111"/>
      <c r="AD1262" s="111"/>
      <c r="AE1262" s="111"/>
      <c r="AF1262" s="111"/>
      <c r="AG1262" s="111"/>
      <c r="AH1262" s="111"/>
      <c r="AI1262" s="111"/>
      <c r="AJ1262" s="111"/>
      <c r="AK1262" s="111"/>
      <c r="AL1262" s="111"/>
      <c r="AM1262" s="111"/>
      <c r="AN1262" s="111"/>
      <c r="AO1262" s="111"/>
      <c r="AP1262" s="111"/>
      <c r="AQ1262" s="111"/>
      <c r="AR1262" s="111"/>
      <c r="AS1262" s="111"/>
      <c r="AT1262" s="111"/>
      <c r="AU1262" s="111"/>
      <c r="AV1262" s="112"/>
      <c r="AW1262" s="105"/>
      <c r="AX1262" s="111"/>
      <c r="AY1262" s="98"/>
      <c r="AZ1262" s="98"/>
      <c r="BA1262" s="98"/>
      <c r="BB1262" s="98"/>
      <c r="BC1262" s="98"/>
      <c r="BE1262" s="98"/>
      <c r="BF1262" s="98"/>
      <c r="BG1262" s="98"/>
      <c r="BH1262" s="98"/>
      <c r="BI1262" s="98"/>
    </row>
    <row r="1263" spans="1:62">
      <c r="A1263" s="102"/>
      <c r="B1263" s="102"/>
      <c r="C1263" s="103"/>
      <c r="D1263" s="103"/>
      <c r="E1263" s="102"/>
      <c r="F1263" s="102"/>
      <c r="G1263" s="102"/>
      <c r="H1263" s="102"/>
      <c r="I1263" s="102"/>
      <c r="J1263" s="103"/>
      <c r="K1263" s="111"/>
      <c r="L1263" s="111"/>
      <c r="M1263" s="111"/>
      <c r="N1263" s="111"/>
      <c r="O1263" s="111"/>
      <c r="P1263" s="111"/>
      <c r="Q1263" s="111"/>
      <c r="R1263" s="105"/>
      <c r="S1263" s="105"/>
      <c r="T1263" s="111"/>
      <c r="U1263" s="111"/>
      <c r="V1263" s="111"/>
      <c r="W1263" s="111"/>
      <c r="X1263" s="111"/>
      <c r="Y1263" s="111"/>
      <c r="Z1263" s="111"/>
      <c r="AA1263" s="111"/>
      <c r="AB1263" s="111"/>
      <c r="AC1263" s="111"/>
      <c r="AD1263" s="111"/>
      <c r="AE1263" s="111"/>
      <c r="AF1263" s="111"/>
      <c r="AG1263" s="111"/>
      <c r="AH1263" s="111"/>
      <c r="AI1263" s="111"/>
      <c r="AJ1263" s="111"/>
      <c r="AK1263" s="111"/>
      <c r="AL1263" s="111"/>
      <c r="AM1263" s="111"/>
      <c r="AN1263" s="111"/>
      <c r="AO1263" s="111"/>
      <c r="AP1263" s="111"/>
      <c r="AQ1263" s="111"/>
      <c r="AR1263" s="111"/>
      <c r="AS1263" s="111"/>
      <c r="AT1263" s="111"/>
      <c r="AU1263" s="111"/>
      <c r="AV1263" s="105"/>
      <c r="AW1263" s="105"/>
      <c r="AX1263" s="111"/>
      <c r="AY1263" s="98"/>
      <c r="AZ1263" s="98"/>
      <c r="BA1263" s="98"/>
      <c r="BB1263" s="98"/>
      <c r="BC1263" s="98"/>
      <c r="BE1263" s="98"/>
      <c r="BF1263" s="98"/>
      <c r="BG1263" s="98"/>
      <c r="BH1263" s="98"/>
      <c r="BI1263" s="98"/>
    </row>
    <row r="1264" spans="1:62">
      <c r="A1264" s="102"/>
      <c r="B1264" s="102"/>
      <c r="C1264" s="103"/>
      <c r="D1264" s="103"/>
      <c r="E1264" s="102"/>
      <c r="F1264" s="102"/>
      <c r="G1264" s="102"/>
      <c r="H1264" s="102"/>
      <c r="I1264" s="102"/>
      <c r="J1264" s="103"/>
      <c r="K1264" s="111"/>
      <c r="L1264" s="111"/>
      <c r="M1264" s="111"/>
      <c r="N1264" s="105"/>
      <c r="O1264" s="105"/>
      <c r="P1264" s="111"/>
      <c r="Q1264" s="111"/>
      <c r="R1264" s="106"/>
      <c r="S1264" s="105"/>
      <c r="T1264" s="111"/>
      <c r="U1264" s="111"/>
      <c r="V1264" s="111"/>
      <c r="W1264" s="105"/>
      <c r="X1264" s="111"/>
      <c r="Y1264" s="111"/>
      <c r="Z1264" s="111"/>
      <c r="AA1264" s="111"/>
      <c r="AB1264" s="111"/>
      <c r="AC1264" s="111"/>
      <c r="AD1264" s="105"/>
      <c r="AE1264" s="111"/>
      <c r="AF1264" s="111"/>
      <c r="AG1264" s="111"/>
      <c r="AH1264" s="111"/>
      <c r="AI1264" s="111"/>
      <c r="AJ1264" s="111"/>
      <c r="AK1264" s="111"/>
      <c r="AL1264" s="111"/>
      <c r="AM1264" s="111"/>
      <c r="AN1264" s="111"/>
      <c r="AO1264" s="111"/>
      <c r="AP1264" s="111"/>
      <c r="AQ1264" s="111"/>
      <c r="AR1264" s="111"/>
      <c r="AS1264" s="111"/>
      <c r="AT1264" s="111"/>
      <c r="AU1264" s="111"/>
      <c r="AV1264" s="105"/>
      <c r="AW1264" s="105"/>
      <c r="AX1264" s="111"/>
      <c r="AY1264" s="98"/>
      <c r="AZ1264" s="98"/>
      <c r="BA1264" s="98"/>
      <c r="BB1264" s="98"/>
      <c r="BC1264" s="98"/>
      <c r="BD1264" s="98"/>
      <c r="BE1264" s="98"/>
      <c r="BF1264" s="98"/>
      <c r="BG1264" s="98"/>
      <c r="BH1264" s="98"/>
      <c r="BI1264" s="98"/>
      <c r="BJ1264" s="98"/>
    </row>
    <row r="1265" spans="1:62">
      <c r="A1265" s="102"/>
      <c r="B1265" s="102"/>
      <c r="C1265" s="103"/>
      <c r="D1265" s="103"/>
      <c r="E1265" s="102"/>
      <c r="F1265" s="102"/>
      <c r="G1265" s="102"/>
      <c r="H1265" s="102"/>
      <c r="I1265" s="102"/>
      <c r="J1265" s="103"/>
      <c r="K1265" s="111"/>
      <c r="L1265" s="111"/>
      <c r="M1265" s="111"/>
      <c r="N1265" s="111"/>
      <c r="O1265" s="111"/>
      <c r="P1265" s="111"/>
      <c r="Q1265" s="111"/>
      <c r="R1265" s="106"/>
      <c r="S1265" s="105"/>
      <c r="T1265" s="111"/>
      <c r="U1265" s="111"/>
      <c r="V1265" s="111"/>
      <c r="W1265" s="111"/>
      <c r="X1265" s="111"/>
      <c r="Y1265" s="111"/>
      <c r="Z1265" s="111"/>
      <c r="AA1265" s="111"/>
      <c r="AB1265" s="111"/>
      <c r="AC1265" s="111"/>
      <c r="AD1265" s="111"/>
      <c r="AE1265" s="111"/>
      <c r="AF1265" s="111"/>
      <c r="AG1265" s="111"/>
      <c r="AH1265" s="111"/>
      <c r="AI1265" s="111"/>
      <c r="AJ1265" s="111"/>
      <c r="AK1265" s="111"/>
      <c r="AL1265" s="111"/>
      <c r="AM1265" s="111"/>
      <c r="AN1265" s="111"/>
      <c r="AO1265" s="111"/>
      <c r="AP1265" s="111"/>
      <c r="AQ1265" s="111"/>
      <c r="AR1265" s="111"/>
      <c r="AS1265" s="111"/>
      <c r="AT1265" s="111"/>
      <c r="AU1265" s="111"/>
      <c r="AV1265" s="112"/>
      <c r="AW1265" s="105"/>
      <c r="AX1265" s="111"/>
      <c r="AY1265" s="98"/>
      <c r="AZ1265" s="98"/>
      <c r="BA1265" s="98"/>
      <c r="BB1265" s="98"/>
      <c r="BC1265" s="98"/>
      <c r="BD1265" s="98"/>
      <c r="BE1265" s="98"/>
      <c r="BF1265" s="98"/>
      <c r="BG1265" s="98"/>
      <c r="BH1265" s="98"/>
      <c r="BI1265" s="98"/>
      <c r="BJ1265" s="98"/>
    </row>
    <row r="1266" spans="1:62">
      <c r="A1266" s="102"/>
      <c r="B1266" s="102"/>
      <c r="C1266" s="103"/>
      <c r="D1266" s="103"/>
      <c r="E1266" s="102"/>
      <c r="F1266" s="102"/>
      <c r="G1266" s="102"/>
      <c r="H1266" s="102"/>
      <c r="I1266" s="102"/>
      <c r="J1266" s="103"/>
      <c r="K1266" s="111"/>
      <c r="L1266" s="111"/>
      <c r="M1266" s="111"/>
      <c r="N1266" s="111"/>
      <c r="O1266" s="111"/>
      <c r="P1266" s="111"/>
      <c r="Q1266" s="111"/>
      <c r="R1266" s="105"/>
      <c r="S1266" s="105"/>
      <c r="T1266" s="111"/>
      <c r="U1266" s="111"/>
      <c r="V1266" s="111"/>
      <c r="W1266" s="111"/>
      <c r="X1266" s="111"/>
      <c r="Y1266" s="111"/>
      <c r="Z1266" s="111"/>
      <c r="AA1266" s="111"/>
      <c r="AB1266" s="111"/>
      <c r="AC1266" s="111"/>
      <c r="AD1266" s="111"/>
      <c r="AE1266" s="111"/>
      <c r="AF1266" s="111"/>
      <c r="AG1266" s="111"/>
      <c r="AH1266" s="111"/>
      <c r="AI1266" s="111"/>
      <c r="AJ1266" s="111"/>
      <c r="AK1266" s="111"/>
      <c r="AL1266" s="111"/>
      <c r="AM1266" s="111"/>
      <c r="AN1266" s="111"/>
      <c r="AO1266" s="111"/>
      <c r="AP1266" s="111"/>
      <c r="AQ1266" s="111"/>
      <c r="AR1266" s="111"/>
      <c r="AS1266" s="111"/>
      <c r="AT1266" s="111"/>
      <c r="AU1266" s="111"/>
      <c r="AV1266" s="105"/>
      <c r="AW1266" s="105"/>
      <c r="AX1266" s="111"/>
      <c r="AY1266" s="98"/>
      <c r="AZ1266" s="98"/>
      <c r="BA1266" s="98"/>
      <c r="BB1266" s="98"/>
      <c r="BC1266" s="98"/>
      <c r="BD1266" s="98"/>
      <c r="BE1266" s="98"/>
      <c r="BF1266" s="98"/>
      <c r="BG1266" s="98"/>
      <c r="BH1266" s="98"/>
      <c r="BI1266" s="98"/>
      <c r="BJ1266" s="98"/>
    </row>
    <row r="1267" spans="1:62">
      <c r="A1267" s="102"/>
      <c r="B1267" s="102"/>
      <c r="C1267" s="103"/>
      <c r="D1267" s="103"/>
      <c r="E1267" s="102"/>
      <c r="F1267" s="102"/>
      <c r="G1267" s="102"/>
      <c r="H1267" s="102"/>
      <c r="I1267" s="102"/>
      <c r="J1267" s="103"/>
      <c r="K1267" s="111"/>
      <c r="L1267" s="111"/>
      <c r="M1267" s="111"/>
      <c r="N1267" s="111"/>
      <c r="O1267" s="111"/>
      <c r="P1267" s="111"/>
      <c r="Q1267" s="111"/>
      <c r="R1267" s="106"/>
      <c r="S1267" s="105"/>
      <c r="T1267" s="111"/>
      <c r="U1267" s="111"/>
      <c r="V1267" s="111"/>
      <c r="W1267" s="111"/>
      <c r="X1267" s="111"/>
      <c r="Y1267" s="111"/>
      <c r="Z1267" s="111"/>
      <c r="AA1267" s="111"/>
      <c r="AB1267" s="111"/>
      <c r="AC1267" s="111"/>
      <c r="AD1267" s="111"/>
      <c r="AE1267" s="111"/>
      <c r="AF1267" s="111"/>
      <c r="AG1267" s="111"/>
      <c r="AH1267" s="111"/>
      <c r="AI1267" s="111"/>
      <c r="AJ1267" s="111"/>
      <c r="AK1267" s="111"/>
      <c r="AL1267" s="111"/>
      <c r="AM1267" s="111"/>
      <c r="AN1267" s="111"/>
      <c r="AO1267" s="111"/>
      <c r="AP1267" s="111"/>
      <c r="AQ1267" s="111"/>
      <c r="AR1267" s="111"/>
      <c r="AS1267" s="111"/>
      <c r="AT1267" s="111"/>
      <c r="AU1267" s="111"/>
      <c r="AV1267" s="112"/>
      <c r="AW1267" s="105"/>
      <c r="AX1267" s="111"/>
      <c r="AY1267" s="98"/>
      <c r="AZ1267" s="98"/>
      <c r="BA1267" s="98"/>
      <c r="BB1267" s="98"/>
      <c r="BC1267" s="98"/>
      <c r="BD1267" s="98"/>
      <c r="BE1267" s="98"/>
      <c r="BF1267" s="98"/>
      <c r="BG1267" s="98"/>
      <c r="BH1267" s="98"/>
      <c r="BI1267" s="98"/>
      <c r="BJ1267" s="98"/>
    </row>
    <row r="1268" spans="1:62">
      <c r="A1268" s="102"/>
      <c r="B1268" s="102"/>
      <c r="C1268" s="103"/>
      <c r="D1268" s="103"/>
      <c r="E1268" s="102"/>
      <c r="F1268" s="102"/>
      <c r="G1268" s="102"/>
      <c r="H1268" s="102"/>
      <c r="I1268" s="102"/>
      <c r="J1268" s="103"/>
      <c r="K1268" s="111"/>
      <c r="L1268" s="111"/>
      <c r="M1268" s="111"/>
      <c r="N1268" s="111"/>
      <c r="O1268" s="111"/>
      <c r="P1268" s="111"/>
      <c r="Q1268" s="111"/>
      <c r="R1268" s="105"/>
      <c r="S1268" s="105"/>
      <c r="T1268" s="111"/>
      <c r="U1268" s="111"/>
      <c r="V1268" s="111"/>
      <c r="W1268" s="111"/>
      <c r="X1268" s="111"/>
      <c r="Y1268" s="111"/>
      <c r="Z1268" s="111"/>
      <c r="AA1268" s="111"/>
      <c r="AB1268" s="111"/>
      <c r="AC1268" s="111"/>
      <c r="AD1268" s="111"/>
      <c r="AE1268" s="111"/>
      <c r="AF1268" s="111"/>
      <c r="AG1268" s="111"/>
      <c r="AH1268" s="111"/>
      <c r="AI1268" s="111"/>
      <c r="AJ1268" s="111"/>
      <c r="AK1268" s="111"/>
      <c r="AL1268" s="111"/>
      <c r="AM1268" s="111"/>
      <c r="AN1268" s="111"/>
      <c r="AO1268" s="111"/>
      <c r="AP1268" s="111"/>
      <c r="AQ1268" s="111"/>
      <c r="AR1268" s="111"/>
      <c r="AS1268" s="111"/>
      <c r="AT1268" s="111"/>
      <c r="AU1268" s="111"/>
      <c r="AV1268" s="105"/>
      <c r="AW1268" s="105"/>
      <c r="AX1268" s="111"/>
      <c r="AY1268" s="98"/>
      <c r="AZ1268" s="98"/>
      <c r="BA1268" s="98"/>
      <c r="BB1268" s="98"/>
      <c r="BC1268" s="98"/>
      <c r="BD1268" s="98"/>
      <c r="BE1268" s="98"/>
      <c r="BF1268" s="98"/>
      <c r="BG1268" s="98"/>
      <c r="BH1268" s="98"/>
      <c r="BI1268" s="98"/>
      <c r="BJ1268" s="98"/>
    </row>
    <row r="1269" spans="1:62">
      <c r="A1269" s="102"/>
      <c r="B1269" s="102"/>
      <c r="C1269" s="103"/>
      <c r="D1269" s="103"/>
      <c r="E1269" s="102"/>
      <c r="F1269" s="102"/>
      <c r="G1269" s="102"/>
      <c r="H1269" s="102"/>
      <c r="I1269" s="102"/>
      <c r="J1269" s="103"/>
      <c r="K1269" s="111"/>
      <c r="L1269" s="111"/>
      <c r="M1269" s="111"/>
      <c r="N1269" s="111"/>
      <c r="O1269" s="111"/>
      <c r="P1269" s="111"/>
      <c r="Q1269" s="111"/>
      <c r="R1269" s="106"/>
      <c r="S1269" s="105"/>
      <c r="T1269" s="111"/>
      <c r="U1269" s="111"/>
      <c r="V1269" s="111"/>
      <c r="W1269" s="111"/>
      <c r="X1269" s="111"/>
      <c r="Y1269" s="111"/>
      <c r="Z1269" s="111"/>
      <c r="AA1269" s="111"/>
      <c r="AB1269" s="111"/>
      <c r="AC1269" s="111"/>
      <c r="AD1269" s="111"/>
      <c r="AE1269" s="111"/>
      <c r="AF1269" s="111"/>
      <c r="AG1269" s="111"/>
      <c r="AH1269" s="111"/>
      <c r="AI1269" s="111"/>
      <c r="AJ1269" s="111"/>
      <c r="AK1269" s="111"/>
      <c r="AL1269" s="111"/>
      <c r="AM1269" s="111"/>
      <c r="AN1269" s="111"/>
      <c r="AO1269" s="111"/>
      <c r="AP1269" s="111"/>
      <c r="AQ1269" s="111"/>
      <c r="AR1269" s="111"/>
      <c r="AS1269" s="111"/>
      <c r="AT1269" s="111"/>
      <c r="AU1269" s="111"/>
      <c r="AV1269" s="105"/>
      <c r="AW1269" s="105"/>
      <c r="AX1269" s="111"/>
      <c r="AY1269" s="98"/>
      <c r="AZ1269" s="98"/>
      <c r="BA1269" s="98"/>
      <c r="BB1269" s="98"/>
      <c r="BC1269" s="98"/>
      <c r="BD1269" s="98"/>
      <c r="BE1269" s="98"/>
      <c r="BF1269" s="98"/>
      <c r="BG1269" s="98"/>
      <c r="BH1269" s="98"/>
      <c r="BI1269" s="98"/>
      <c r="BJ1269" s="98"/>
    </row>
    <row r="1270" spans="1:62">
      <c r="A1270" s="102"/>
      <c r="B1270" s="102"/>
      <c r="C1270" s="103"/>
      <c r="D1270" s="103"/>
      <c r="E1270" s="102"/>
      <c r="F1270" s="102"/>
      <c r="G1270" s="102"/>
      <c r="H1270" s="102"/>
      <c r="I1270" s="102"/>
      <c r="J1270" s="103"/>
      <c r="K1270" s="111"/>
      <c r="L1270" s="111"/>
      <c r="M1270" s="111"/>
      <c r="N1270" s="111"/>
      <c r="O1270" s="111"/>
      <c r="P1270" s="111"/>
      <c r="Q1270" s="111"/>
      <c r="R1270" s="106"/>
      <c r="S1270" s="105"/>
      <c r="T1270" s="111"/>
      <c r="U1270" s="111"/>
      <c r="V1270" s="111"/>
      <c r="W1270" s="111"/>
      <c r="X1270" s="111"/>
      <c r="Y1270" s="111"/>
      <c r="Z1270" s="111"/>
      <c r="AA1270" s="111"/>
      <c r="AB1270" s="111"/>
      <c r="AC1270" s="111"/>
      <c r="AD1270" s="111"/>
      <c r="AE1270" s="111"/>
      <c r="AF1270" s="111"/>
      <c r="AG1270" s="111"/>
      <c r="AH1270" s="111"/>
      <c r="AI1270" s="111"/>
      <c r="AJ1270" s="111"/>
      <c r="AK1270" s="111"/>
      <c r="AL1270" s="111"/>
      <c r="AM1270" s="111"/>
      <c r="AN1270" s="111"/>
      <c r="AO1270" s="111"/>
      <c r="AP1270" s="111"/>
      <c r="AQ1270" s="111"/>
      <c r="AR1270" s="111"/>
      <c r="AS1270" s="111"/>
      <c r="AT1270" s="111"/>
      <c r="AU1270" s="111"/>
      <c r="AV1270" s="112"/>
      <c r="AW1270" s="112"/>
      <c r="AX1270" s="111"/>
      <c r="AY1270" s="98"/>
      <c r="AZ1270" s="98"/>
      <c r="BA1270" s="98"/>
      <c r="BB1270" s="98"/>
      <c r="BC1270" s="98"/>
      <c r="BD1270" s="98"/>
      <c r="BE1270" s="98"/>
      <c r="BF1270" s="98"/>
      <c r="BG1270" s="98"/>
      <c r="BH1270" s="98"/>
      <c r="BI1270" s="98"/>
      <c r="BJ1270" s="98"/>
    </row>
    <row r="1271" spans="1:62">
      <c r="A1271" s="102"/>
      <c r="B1271" s="102"/>
      <c r="C1271" s="103"/>
      <c r="D1271" s="103"/>
      <c r="E1271" s="102"/>
      <c r="F1271" s="102"/>
      <c r="G1271" s="102"/>
      <c r="H1271" s="102"/>
      <c r="I1271" s="102"/>
      <c r="J1271" s="103"/>
      <c r="K1271" s="111"/>
      <c r="L1271" s="111"/>
      <c r="M1271" s="111"/>
      <c r="N1271" s="111"/>
      <c r="O1271" s="111"/>
      <c r="P1271" s="111"/>
      <c r="Q1271" s="111"/>
      <c r="R1271" s="106"/>
      <c r="S1271" s="105"/>
      <c r="T1271" s="111"/>
      <c r="U1271" s="111"/>
      <c r="V1271" s="111"/>
      <c r="W1271" s="111"/>
      <c r="X1271" s="111"/>
      <c r="Y1271" s="111"/>
      <c r="Z1271" s="111"/>
      <c r="AA1271" s="111"/>
      <c r="AB1271" s="111"/>
      <c r="AC1271" s="111"/>
      <c r="AD1271" s="111"/>
      <c r="AE1271" s="111"/>
      <c r="AF1271" s="111"/>
      <c r="AG1271" s="111"/>
      <c r="AH1271" s="111"/>
      <c r="AI1271" s="111"/>
      <c r="AJ1271" s="111"/>
      <c r="AK1271" s="111"/>
      <c r="AL1271" s="111"/>
      <c r="AM1271" s="111"/>
      <c r="AN1271" s="111"/>
      <c r="AO1271" s="111"/>
      <c r="AP1271" s="111"/>
      <c r="AQ1271" s="111"/>
      <c r="AR1271" s="111"/>
      <c r="AS1271" s="111"/>
      <c r="AT1271" s="111"/>
      <c r="AU1271" s="111"/>
      <c r="AV1271" s="112"/>
      <c r="AW1271" s="112"/>
      <c r="AX1271" s="111"/>
      <c r="AY1271" s="98"/>
      <c r="AZ1271" s="98"/>
      <c r="BA1271" s="98"/>
      <c r="BB1271" s="98"/>
      <c r="BC1271" s="98"/>
      <c r="BD1271" s="98"/>
      <c r="BE1271" s="98"/>
      <c r="BF1271" s="98"/>
      <c r="BG1271" s="98"/>
      <c r="BH1271" s="98"/>
      <c r="BI1271" s="98"/>
      <c r="BJ1271" s="98"/>
    </row>
    <row r="1272" spans="1:62">
      <c r="A1272" s="102"/>
      <c r="B1272" s="102"/>
      <c r="C1272" s="103"/>
      <c r="D1272" s="103"/>
      <c r="E1272" s="102"/>
      <c r="F1272" s="102"/>
      <c r="G1272" s="102"/>
      <c r="H1272" s="102"/>
      <c r="I1272" s="102"/>
      <c r="J1272" s="103"/>
      <c r="K1272" s="111"/>
      <c r="L1272" s="111"/>
      <c r="M1272" s="111"/>
      <c r="N1272" s="111"/>
      <c r="O1272" s="111"/>
      <c r="P1272" s="111"/>
      <c r="Q1272" s="111"/>
      <c r="R1272" s="106"/>
      <c r="S1272" s="105"/>
      <c r="T1272" s="111"/>
      <c r="U1272" s="111"/>
      <c r="V1272" s="111"/>
      <c r="W1272" s="111"/>
      <c r="X1272" s="111"/>
      <c r="Y1272" s="111"/>
      <c r="Z1272" s="111"/>
      <c r="AA1272" s="111"/>
      <c r="AB1272" s="111"/>
      <c r="AC1272" s="111"/>
      <c r="AD1272" s="111"/>
      <c r="AE1272" s="111"/>
      <c r="AF1272" s="111"/>
      <c r="AG1272" s="111"/>
      <c r="AH1272" s="111"/>
      <c r="AI1272" s="111"/>
      <c r="AJ1272" s="111"/>
      <c r="AK1272" s="111"/>
      <c r="AL1272" s="111"/>
      <c r="AM1272" s="111"/>
      <c r="AN1272" s="111"/>
      <c r="AO1272" s="111"/>
      <c r="AP1272" s="111"/>
      <c r="AQ1272" s="111"/>
      <c r="AR1272" s="111"/>
      <c r="AS1272" s="111"/>
      <c r="AT1272" s="111"/>
      <c r="AU1272" s="111"/>
      <c r="AV1272" s="105"/>
      <c r="AW1272" s="105"/>
      <c r="AX1272" s="111"/>
      <c r="AY1272" s="98"/>
      <c r="AZ1272" s="98"/>
      <c r="BA1272" s="98"/>
      <c r="BB1272" s="98"/>
      <c r="BC1272" s="98"/>
      <c r="BD1272" s="98"/>
      <c r="BE1272" s="98"/>
      <c r="BF1272" s="98"/>
      <c r="BG1272" s="98"/>
      <c r="BH1272" s="98"/>
      <c r="BI1272" s="98"/>
      <c r="BJ1272" s="98"/>
    </row>
    <row r="1273" spans="1:62">
      <c r="A1273" s="102"/>
      <c r="B1273" s="102"/>
      <c r="C1273" s="103"/>
      <c r="D1273" s="103"/>
      <c r="E1273" s="102"/>
      <c r="F1273" s="102"/>
      <c r="G1273" s="102"/>
      <c r="H1273" s="102"/>
      <c r="I1273" s="102"/>
      <c r="J1273" s="103"/>
      <c r="K1273" s="111"/>
      <c r="L1273" s="111"/>
      <c r="M1273" s="111"/>
      <c r="N1273" s="111"/>
      <c r="O1273" s="111"/>
      <c r="P1273" s="111"/>
      <c r="Q1273" s="111"/>
      <c r="R1273" s="106"/>
      <c r="S1273" s="105"/>
      <c r="T1273" s="111"/>
      <c r="U1273" s="111"/>
      <c r="V1273" s="111"/>
      <c r="W1273" s="111"/>
      <c r="X1273" s="111"/>
      <c r="Y1273" s="111"/>
      <c r="Z1273" s="111"/>
      <c r="AA1273" s="111"/>
      <c r="AB1273" s="111"/>
      <c r="AC1273" s="111"/>
      <c r="AD1273" s="111"/>
      <c r="AE1273" s="111"/>
      <c r="AF1273" s="111"/>
      <c r="AG1273" s="111"/>
      <c r="AH1273" s="111"/>
      <c r="AI1273" s="111"/>
      <c r="AJ1273" s="111"/>
      <c r="AK1273" s="111"/>
      <c r="AL1273" s="111"/>
      <c r="AM1273" s="111"/>
      <c r="AN1273" s="111"/>
      <c r="AO1273" s="111"/>
      <c r="AP1273" s="111"/>
      <c r="AQ1273" s="111"/>
      <c r="AR1273" s="111"/>
      <c r="AS1273" s="111"/>
      <c r="AT1273" s="111"/>
      <c r="AU1273" s="111"/>
      <c r="AV1273" s="112"/>
      <c r="AW1273" s="105"/>
      <c r="AX1273" s="111"/>
    </row>
    <row r="1274" spans="1:62">
      <c r="A1274" s="102"/>
      <c r="B1274" s="102"/>
      <c r="C1274" s="103"/>
      <c r="D1274" s="103"/>
      <c r="E1274" s="102"/>
      <c r="F1274" s="102"/>
      <c r="G1274" s="102"/>
      <c r="H1274" s="102"/>
      <c r="I1274" s="102"/>
      <c r="J1274" s="103"/>
      <c r="K1274" s="111"/>
      <c r="L1274" s="111"/>
      <c r="M1274" s="111"/>
      <c r="N1274" s="111"/>
      <c r="O1274" s="111"/>
      <c r="P1274" s="111"/>
      <c r="Q1274" s="111"/>
      <c r="R1274" s="106"/>
      <c r="S1274" s="105"/>
      <c r="T1274" s="111"/>
      <c r="U1274" s="111"/>
      <c r="V1274" s="111"/>
      <c r="W1274" s="111"/>
      <c r="X1274" s="111"/>
      <c r="Y1274" s="111"/>
      <c r="Z1274" s="111"/>
      <c r="AA1274" s="111"/>
      <c r="AB1274" s="111"/>
      <c r="AC1274" s="111"/>
      <c r="AD1274" s="111"/>
      <c r="AE1274" s="111"/>
      <c r="AF1274" s="111"/>
      <c r="AG1274" s="111"/>
      <c r="AH1274" s="111"/>
      <c r="AI1274" s="111"/>
      <c r="AJ1274" s="111"/>
      <c r="AK1274" s="111"/>
      <c r="AL1274" s="111"/>
      <c r="AM1274" s="111"/>
      <c r="AN1274" s="111"/>
      <c r="AO1274" s="111"/>
      <c r="AP1274" s="111"/>
      <c r="AQ1274" s="111"/>
      <c r="AR1274" s="111"/>
      <c r="AS1274" s="111"/>
      <c r="AT1274" s="111"/>
      <c r="AU1274" s="111"/>
      <c r="AV1274" s="105"/>
      <c r="AW1274" s="105"/>
      <c r="AX1274" s="111"/>
      <c r="AY1274" s="98"/>
      <c r="AZ1274" s="98"/>
      <c r="BA1274" s="98"/>
      <c r="BB1274" s="98"/>
      <c r="BC1274" s="98"/>
      <c r="BD1274" s="98"/>
      <c r="BE1274" s="98"/>
      <c r="BF1274" s="98"/>
      <c r="BG1274" s="98"/>
      <c r="BH1274" s="98"/>
      <c r="BI1274" s="98"/>
      <c r="BJ1274" s="98"/>
    </row>
    <row r="1275" spans="1:62">
      <c r="A1275" s="102"/>
      <c r="B1275" s="102"/>
      <c r="C1275" s="103"/>
      <c r="D1275" s="103"/>
      <c r="E1275" s="102"/>
      <c r="F1275" s="102"/>
      <c r="G1275" s="102"/>
      <c r="H1275" s="102"/>
      <c r="I1275" s="102"/>
      <c r="J1275" s="103"/>
      <c r="K1275" s="111"/>
      <c r="L1275" s="111"/>
      <c r="M1275" s="111"/>
      <c r="N1275" s="105"/>
      <c r="O1275" s="105"/>
      <c r="P1275" s="105"/>
      <c r="Q1275" s="105"/>
      <c r="R1275" s="105"/>
      <c r="S1275" s="105"/>
      <c r="T1275" s="105"/>
      <c r="U1275" s="105"/>
      <c r="V1275" s="105"/>
      <c r="W1275" s="105"/>
      <c r="X1275" s="105"/>
      <c r="Y1275" s="105"/>
      <c r="Z1275" s="105"/>
      <c r="AA1275" s="105"/>
      <c r="AB1275" s="105"/>
      <c r="AC1275" s="105"/>
      <c r="AD1275" s="105"/>
      <c r="AE1275" s="105"/>
      <c r="AF1275" s="105"/>
      <c r="AG1275" s="105"/>
      <c r="AH1275" s="105"/>
      <c r="AI1275" s="105"/>
      <c r="AJ1275" s="105"/>
      <c r="AK1275" s="105"/>
      <c r="AL1275" s="105"/>
      <c r="AM1275" s="105"/>
      <c r="AN1275" s="111"/>
      <c r="AO1275" s="111"/>
      <c r="AP1275" s="111"/>
      <c r="AQ1275" s="111"/>
      <c r="AR1275" s="111"/>
      <c r="AS1275" s="111"/>
      <c r="AT1275" s="111"/>
      <c r="AU1275" s="111"/>
      <c r="AV1275" s="105"/>
      <c r="AW1275" s="105"/>
      <c r="AX1275" s="105"/>
      <c r="AY1275" s="98"/>
      <c r="AZ1275" s="98"/>
      <c r="BA1275" s="98"/>
      <c r="BB1275" s="98"/>
      <c r="BC1275" s="98"/>
      <c r="BD1275" s="98"/>
      <c r="BE1275" s="98"/>
      <c r="BF1275" s="98"/>
      <c r="BG1275" s="98"/>
      <c r="BH1275" s="98"/>
      <c r="BI1275" s="98"/>
      <c r="BJ1275" s="98"/>
    </row>
    <row r="1276" spans="1:62">
      <c r="A1276" s="102"/>
      <c r="B1276" s="102"/>
      <c r="C1276" s="103"/>
      <c r="D1276" s="103"/>
      <c r="E1276" s="102"/>
      <c r="F1276" s="102"/>
      <c r="G1276" s="102"/>
      <c r="H1276" s="102"/>
      <c r="I1276" s="102"/>
      <c r="J1276" s="103"/>
      <c r="K1276" s="111"/>
      <c r="L1276" s="111"/>
      <c r="M1276" s="111"/>
      <c r="N1276" s="111"/>
      <c r="O1276" s="111"/>
      <c r="P1276" s="111"/>
      <c r="Q1276" s="111"/>
      <c r="R1276" s="106"/>
      <c r="S1276" s="105"/>
      <c r="T1276" s="111"/>
      <c r="U1276" s="111"/>
      <c r="V1276" s="111"/>
      <c r="W1276" s="111"/>
      <c r="X1276" s="111"/>
      <c r="Y1276" s="111"/>
      <c r="Z1276" s="111"/>
      <c r="AA1276" s="111"/>
      <c r="AB1276" s="111"/>
      <c r="AC1276" s="111"/>
      <c r="AD1276" s="111"/>
      <c r="AE1276" s="111"/>
      <c r="AF1276" s="111"/>
      <c r="AG1276" s="111"/>
      <c r="AH1276" s="111"/>
      <c r="AI1276" s="111"/>
      <c r="AJ1276" s="111"/>
      <c r="AK1276" s="111"/>
      <c r="AL1276" s="111"/>
      <c r="AM1276" s="111"/>
      <c r="AN1276" s="111"/>
      <c r="AO1276" s="111"/>
      <c r="AP1276" s="111"/>
      <c r="AQ1276" s="111"/>
      <c r="AR1276" s="111"/>
      <c r="AS1276" s="111"/>
      <c r="AT1276" s="111"/>
      <c r="AU1276" s="111"/>
      <c r="AV1276" s="112"/>
      <c r="AW1276" s="105"/>
      <c r="AX1276" s="111"/>
      <c r="AY1276" s="98"/>
      <c r="AZ1276" s="98"/>
      <c r="BA1276" s="98"/>
      <c r="BB1276" s="98"/>
      <c r="BC1276" s="98"/>
      <c r="BD1276" s="98"/>
      <c r="BE1276" s="98"/>
      <c r="BF1276" s="98"/>
      <c r="BG1276" s="98"/>
      <c r="BH1276" s="98"/>
      <c r="BI1276" s="98"/>
      <c r="BJ1276" s="98"/>
    </row>
    <row r="1277" spans="1:62">
      <c r="A1277" s="102"/>
      <c r="B1277" s="102"/>
      <c r="C1277" s="103"/>
      <c r="D1277" s="103"/>
      <c r="E1277" s="102"/>
      <c r="F1277" s="102"/>
      <c r="G1277" s="102"/>
      <c r="H1277" s="102"/>
      <c r="I1277" s="102"/>
      <c r="J1277" s="103"/>
      <c r="K1277" s="111"/>
      <c r="L1277" s="111"/>
      <c r="M1277" s="111"/>
      <c r="N1277" s="111"/>
      <c r="O1277" s="111"/>
      <c r="P1277" s="111"/>
      <c r="Q1277" s="111"/>
      <c r="R1277" s="105"/>
      <c r="S1277" s="105"/>
      <c r="T1277" s="111"/>
      <c r="U1277" s="111"/>
      <c r="V1277" s="111"/>
      <c r="W1277" s="111"/>
      <c r="X1277" s="111"/>
      <c r="Y1277" s="111"/>
      <c r="Z1277" s="111"/>
      <c r="AA1277" s="111"/>
      <c r="AB1277" s="111"/>
      <c r="AC1277" s="111"/>
      <c r="AD1277" s="111"/>
      <c r="AE1277" s="111"/>
      <c r="AF1277" s="111"/>
      <c r="AG1277" s="111"/>
      <c r="AH1277" s="111"/>
      <c r="AI1277" s="111"/>
      <c r="AJ1277" s="111"/>
      <c r="AK1277" s="111"/>
      <c r="AL1277" s="111"/>
      <c r="AM1277" s="111"/>
      <c r="AN1277" s="111"/>
      <c r="AO1277" s="111"/>
      <c r="AP1277" s="111"/>
      <c r="AQ1277" s="111"/>
      <c r="AR1277" s="111"/>
      <c r="AS1277" s="111"/>
      <c r="AT1277" s="111"/>
      <c r="AU1277" s="111"/>
      <c r="AV1277" s="105"/>
      <c r="AW1277" s="105"/>
      <c r="AX1277" s="111"/>
      <c r="AY1277" s="98"/>
      <c r="AZ1277" s="98"/>
      <c r="BA1277" s="98"/>
      <c r="BB1277" s="98"/>
      <c r="BC1277" s="98"/>
      <c r="BD1277" s="98"/>
      <c r="BE1277" s="98"/>
      <c r="BF1277" s="98"/>
      <c r="BG1277" s="98"/>
      <c r="BH1277" s="98"/>
      <c r="BI1277" s="98"/>
      <c r="BJ1277" s="98"/>
    </row>
    <row r="1278" spans="1:62">
      <c r="A1278" s="102"/>
      <c r="B1278" s="102"/>
      <c r="C1278" s="103"/>
      <c r="D1278" s="103"/>
      <c r="E1278" s="102"/>
      <c r="F1278" s="102"/>
      <c r="G1278" s="102"/>
      <c r="H1278" s="102"/>
      <c r="I1278" s="102"/>
      <c r="J1278" s="103"/>
      <c r="K1278" s="111"/>
      <c r="L1278" s="111"/>
      <c r="M1278" s="111"/>
      <c r="N1278" s="111"/>
      <c r="O1278" s="111"/>
      <c r="P1278" s="105"/>
      <c r="Q1278" s="111"/>
      <c r="R1278" s="106"/>
      <c r="S1278" s="105"/>
      <c r="T1278" s="111"/>
      <c r="U1278" s="111"/>
      <c r="V1278" s="111"/>
      <c r="W1278" s="105"/>
      <c r="X1278" s="111"/>
      <c r="Y1278" s="111"/>
      <c r="Z1278" s="111"/>
      <c r="AA1278" s="111"/>
      <c r="AB1278" s="111"/>
      <c r="AC1278" s="111"/>
      <c r="AD1278" s="105"/>
      <c r="AE1278" s="111"/>
      <c r="AF1278" s="111"/>
      <c r="AG1278" s="111"/>
      <c r="AH1278" s="111"/>
      <c r="AI1278" s="111"/>
      <c r="AJ1278" s="111"/>
      <c r="AK1278" s="111"/>
      <c r="AL1278" s="111"/>
      <c r="AM1278" s="111"/>
      <c r="AN1278" s="111"/>
      <c r="AO1278" s="111"/>
      <c r="AP1278" s="111"/>
      <c r="AQ1278" s="111"/>
      <c r="AR1278" s="111"/>
      <c r="AS1278" s="111"/>
      <c r="AT1278" s="111"/>
      <c r="AU1278" s="111"/>
      <c r="AV1278" s="112"/>
      <c r="AW1278" s="105"/>
      <c r="AX1278" s="111"/>
      <c r="AY1278" s="98"/>
      <c r="AZ1278" s="98"/>
      <c r="BA1278" s="98"/>
      <c r="BB1278" s="98"/>
      <c r="BC1278" s="98"/>
      <c r="BD1278" s="98"/>
      <c r="BE1278" s="98"/>
      <c r="BF1278" s="98"/>
      <c r="BG1278" s="98"/>
      <c r="BH1278" s="98"/>
      <c r="BI1278" s="98"/>
      <c r="BJ1278" s="98"/>
    </row>
    <row r="1279" spans="1:62">
      <c r="A1279" s="102"/>
      <c r="B1279" s="102"/>
      <c r="C1279" s="103"/>
      <c r="D1279" s="103"/>
      <c r="E1279" s="102"/>
      <c r="F1279" s="102"/>
      <c r="G1279" s="102"/>
      <c r="H1279" s="102"/>
      <c r="I1279" s="102"/>
      <c r="J1279" s="103"/>
      <c r="K1279" s="111"/>
      <c r="L1279" s="111"/>
      <c r="M1279" s="111"/>
      <c r="N1279" s="105"/>
      <c r="O1279" s="111"/>
      <c r="P1279" s="111"/>
      <c r="Q1279" s="111"/>
      <c r="R1279" s="105"/>
      <c r="S1279" s="105"/>
      <c r="T1279" s="111"/>
      <c r="U1279" s="111"/>
      <c r="V1279" s="111"/>
      <c r="W1279" s="111"/>
      <c r="X1279" s="111"/>
      <c r="Y1279" s="111"/>
      <c r="Z1279" s="111"/>
      <c r="AA1279" s="111"/>
      <c r="AB1279" s="111"/>
      <c r="AC1279" s="111"/>
      <c r="AD1279" s="111"/>
      <c r="AE1279" s="111"/>
      <c r="AF1279" s="111"/>
      <c r="AG1279" s="111"/>
      <c r="AH1279" s="111"/>
      <c r="AI1279" s="111"/>
      <c r="AJ1279" s="111"/>
      <c r="AK1279" s="111"/>
      <c r="AL1279" s="111"/>
      <c r="AM1279" s="111"/>
      <c r="AN1279" s="111"/>
      <c r="AO1279" s="111"/>
      <c r="AP1279" s="111"/>
      <c r="AQ1279" s="111"/>
      <c r="AR1279" s="111"/>
      <c r="AS1279" s="111"/>
      <c r="AT1279" s="111"/>
      <c r="AU1279" s="111"/>
      <c r="AV1279" s="112"/>
      <c r="AW1279" s="105"/>
      <c r="AX1279" s="111"/>
      <c r="AY1279" s="98"/>
      <c r="AZ1279" s="98"/>
      <c r="BA1279" s="98"/>
      <c r="BB1279" s="98"/>
      <c r="BC1279" s="98"/>
      <c r="BD1279" s="98"/>
      <c r="BE1279" s="98"/>
      <c r="BF1279" s="98"/>
      <c r="BG1279" s="98"/>
      <c r="BH1279" s="98"/>
      <c r="BI1279" s="98"/>
      <c r="BJ1279" s="98"/>
    </row>
    <row r="1280" spans="1:62">
      <c r="A1280" s="102"/>
      <c r="B1280" s="102"/>
      <c r="C1280" s="103"/>
      <c r="D1280" s="103"/>
      <c r="E1280" s="102"/>
      <c r="F1280" s="102"/>
      <c r="G1280" s="102"/>
      <c r="H1280" s="102"/>
      <c r="I1280" s="102"/>
      <c r="J1280" s="103"/>
      <c r="K1280" s="111"/>
      <c r="L1280" s="111"/>
      <c r="M1280" s="111"/>
      <c r="N1280" s="105"/>
      <c r="O1280" s="111"/>
      <c r="P1280" s="111"/>
      <c r="Q1280" s="111"/>
      <c r="R1280" s="106"/>
      <c r="S1280" s="105"/>
      <c r="T1280" s="111"/>
      <c r="U1280" s="111"/>
      <c r="V1280" s="111"/>
      <c r="W1280" s="111"/>
      <c r="X1280" s="111"/>
      <c r="Y1280" s="111"/>
      <c r="Z1280" s="111"/>
      <c r="AA1280" s="111"/>
      <c r="AB1280" s="111"/>
      <c r="AC1280" s="111"/>
      <c r="AD1280" s="111"/>
      <c r="AE1280" s="111"/>
      <c r="AF1280" s="111"/>
      <c r="AG1280" s="111"/>
      <c r="AH1280" s="111"/>
      <c r="AI1280" s="111"/>
      <c r="AJ1280" s="111"/>
      <c r="AK1280" s="111"/>
      <c r="AL1280" s="111"/>
      <c r="AM1280" s="111"/>
      <c r="AN1280" s="111"/>
      <c r="AO1280" s="111"/>
      <c r="AP1280" s="111"/>
      <c r="AQ1280" s="111"/>
      <c r="AR1280" s="111"/>
      <c r="AS1280" s="111"/>
      <c r="AT1280" s="111"/>
      <c r="AU1280" s="111"/>
      <c r="AV1280" s="105"/>
      <c r="AW1280" s="105"/>
      <c r="AX1280" s="111"/>
      <c r="AY1280" s="98"/>
      <c r="AZ1280" s="98"/>
      <c r="BA1280" s="98"/>
      <c r="BB1280" s="98"/>
      <c r="BC1280" s="98"/>
      <c r="BD1280" s="98"/>
      <c r="BE1280" s="98"/>
      <c r="BF1280" s="98"/>
      <c r="BG1280" s="98"/>
      <c r="BH1280" s="98"/>
      <c r="BI1280" s="98"/>
      <c r="BJ1280" s="98"/>
    </row>
    <row r="1281" spans="1:62">
      <c r="A1281" s="102"/>
      <c r="B1281" s="102"/>
      <c r="C1281" s="103"/>
      <c r="D1281" s="103"/>
      <c r="E1281" s="102"/>
      <c r="F1281" s="102"/>
      <c r="G1281" s="102"/>
      <c r="H1281" s="102"/>
      <c r="I1281" s="102"/>
      <c r="J1281" s="103"/>
      <c r="K1281" s="111"/>
      <c r="L1281" s="111"/>
      <c r="M1281" s="111"/>
      <c r="N1281" s="111"/>
      <c r="O1281" s="111"/>
      <c r="P1281" s="111"/>
      <c r="Q1281" s="111"/>
      <c r="R1281" s="105"/>
      <c r="S1281" s="105"/>
      <c r="T1281" s="111"/>
      <c r="U1281" s="111"/>
      <c r="V1281" s="111"/>
      <c r="W1281" s="105"/>
      <c r="X1281" s="111"/>
      <c r="Y1281" s="111"/>
      <c r="Z1281" s="111"/>
      <c r="AA1281" s="111"/>
      <c r="AB1281" s="111"/>
      <c r="AC1281" s="111"/>
      <c r="AD1281" s="111"/>
      <c r="AE1281" s="111"/>
      <c r="AF1281" s="111"/>
      <c r="AG1281" s="111"/>
      <c r="AH1281" s="111"/>
      <c r="AI1281" s="111"/>
      <c r="AJ1281" s="111"/>
      <c r="AK1281" s="111"/>
      <c r="AL1281" s="111"/>
      <c r="AM1281" s="111"/>
      <c r="AN1281" s="111"/>
      <c r="AO1281" s="111"/>
      <c r="AP1281" s="111"/>
      <c r="AQ1281" s="111"/>
      <c r="AR1281" s="111"/>
      <c r="AS1281" s="111"/>
      <c r="AT1281" s="111"/>
      <c r="AU1281" s="111"/>
      <c r="AV1281" s="105"/>
      <c r="AW1281" s="105"/>
      <c r="AX1281" s="111"/>
      <c r="AY1281" s="98"/>
      <c r="AZ1281" s="98"/>
      <c r="BA1281" s="98"/>
      <c r="BB1281" s="98"/>
      <c r="BC1281" s="98"/>
      <c r="BE1281" s="98"/>
      <c r="BF1281" s="98"/>
      <c r="BG1281" s="98"/>
      <c r="BH1281" s="98"/>
      <c r="BI1281" s="98"/>
    </row>
    <row r="1282" spans="1:62">
      <c r="A1282" s="102"/>
      <c r="B1282" s="102"/>
      <c r="C1282" s="103"/>
      <c r="D1282" s="103"/>
      <c r="E1282" s="102"/>
      <c r="F1282" s="102"/>
      <c r="G1282" s="102"/>
      <c r="H1282" s="102"/>
      <c r="I1282" s="102"/>
      <c r="J1282" s="103"/>
      <c r="K1282" s="111"/>
      <c r="L1282" s="111"/>
      <c r="M1282" s="111"/>
      <c r="N1282" s="105"/>
      <c r="O1282" s="111"/>
      <c r="P1282" s="111"/>
      <c r="Q1282" s="111"/>
      <c r="R1282" s="106"/>
      <c r="S1282" s="105"/>
      <c r="T1282" s="111"/>
      <c r="U1282" s="111"/>
      <c r="V1282" s="111"/>
      <c r="W1282" s="111"/>
      <c r="X1282" s="111"/>
      <c r="Y1282" s="111"/>
      <c r="Z1282" s="111"/>
      <c r="AA1282" s="111"/>
      <c r="AB1282" s="111"/>
      <c r="AC1282" s="111"/>
      <c r="AD1282" s="111"/>
      <c r="AE1282" s="111"/>
      <c r="AF1282" s="111"/>
      <c r="AG1282" s="111"/>
      <c r="AH1282" s="111"/>
      <c r="AI1282" s="111"/>
      <c r="AJ1282" s="111"/>
      <c r="AK1282" s="111"/>
      <c r="AL1282" s="111"/>
      <c r="AM1282" s="111"/>
      <c r="AN1282" s="111"/>
      <c r="AO1282" s="111"/>
      <c r="AP1282" s="111"/>
      <c r="AQ1282" s="111"/>
      <c r="AR1282" s="111"/>
      <c r="AS1282" s="111"/>
      <c r="AT1282" s="111"/>
      <c r="AU1282" s="111"/>
      <c r="AV1282" s="105"/>
      <c r="AW1282" s="105"/>
      <c r="AX1282" s="111"/>
      <c r="AY1282" s="98"/>
      <c r="AZ1282" s="98"/>
      <c r="BA1282" s="98"/>
      <c r="BB1282" s="98"/>
      <c r="BC1282" s="98"/>
      <c r="BD1282" s="98"/>
      <c r="BE1282" s="98"/>
      <c r="BF1282" s="98"/>
      <c r="BG1282" s="98"/>
      <c r="BH1282" s="98"/>
      <c r="BI1282" s="98"/>
      <c r="BJ1282" s="98"/>
    </row>
    <row r="1283" spans="1:62">
      <c r="A1283" s="102"/>
      <c r="B1283" s="102"/>
      <c r="C1283" s="103"/>
      <c r="D1283" s="103"/>
      <c r="E1283" s="102"/>
      <c r="F1283" s="102"/>
      <c r="G1283" s="102"/>
      <c r="H1283" s="102"/>
      <c r="I1283" s="102"/>
      <c r="J1283" s="103"/>
      <c r="K1283" s="111"/>
      <c r="L1283" s="111"/>
      <c r="M1283" s="111"/>
      <c r="N1283" s="111"/>
      <c r="O1283" s="111"/>
      <c r="P1283" s="111"/>
      <c r="Q1283" s="111"/>
      <c r="R1283" s="105"/>
      <c r="S1283" s="105"/>
      <c r="T1283" s="111"/>
      <c r="U1283" s="111"/>
      <c r="V1283" s="111"/>
      <c r="W1283" s="111"/>
      <c r="X1283" s="111"/>
      <c r="Y1283" s="111"/>
      <c r="Z1283" s="111"/>
      <c r="AA1283" s="111"/>
      <c r="AB1283" s="111"/>
      <c r="AC1283" s="111"/>
      <c r="AD1283" s="111"/>
      <c r="AE1283" s="111"/>
      <c r="AF1283" s="111"/>
      <c r="AG1283" s="111"/>
      <c r="AH1283" s="111"/>
      <c r="AI1283" s="111"/>
      <c r="AJ1283" s="111"/>
      <c r="AK1283" s="111"/>
      <c r="AL1283" s="111"/>
      <c r="AM1283" s="111"/>
      <c r="AN1283" s="111"/>
      <c r="AO1283" s="111"/>
      <c r="AP1283" s="111"/>
      <c r="AQ1283" s="111"/>
      <c r="AR1283" s="111"/>
      <c r="AS1283" s="111"/>
      <c r="AT1283" s="111"/>
      <c r="AU1283" s="111"/>
      <c r="AV1283" s="105"/>
      <c r="AW1283" s="105"/>
      <c r="AX1283" s="111"/>
      <c r="AY1283" s="98"/>
      <c r="AZ1283" s="98"/>
      <c r="BA1283" s="98"/>
      <c r="BB1283" s="98"/>
      <c r="BC1283" s="98"/>
      <c r="BD1283" s="98"/>
      <c r="BE1283" s="98"/>
      <c r="BF1283" s="98"/>
      <c r="BG1283" s="98"/>
      <c r="BH1283" s="98"/>
      <c r="BI1283" s="98"/>
      <c r="BJ1283" s="98"/>
    </row>
    <row r="1284" spans="1:62">
      <c r="A1284" s="102"/>
      <c r="B1284" s="102"/>
      <c r="C1284" s="103"/>
      <c r="D1284" s="103"/>
      <c r="E1284" s="102"/>
      <c r="F1284" s="102"/>
      <c r="G1284" s="102"/>
      <c r="H1284" s="102"/>
      <c r="I1284" s="102"/>
      <c r="J1284" s="103"/>
      <c r="K1284" s="111"/>
      <c r="L1284" s="111"/>
      <c r="M1284" s="111"/>
      <c r="N1284" s="111"/>
      <c r="O1284" s="111"/>
      <c r="P1284" s="111"/>
      <c r="Q1284" s="111"/>
      <c r="R1284" s="106"/>
      <c r="S1284" s="105"/>
      <c r="T1284" s="111"/>
      <c r="U1284" s="111"/>
      <c r="V1284" s="111"/>
      <c r="W1284" s="111"/>
      <c r="X1284" s="111"/>
      <c r="Y1284" s="111"/>
      <c r="Z1284" s="111"/>
      <c r="AA1284" s="111"/>
      <c r="AB1284" s="111"/>
      <c r="AC1284" s="111"/>
      <c r="AD1284" s="111"/>
      <c r="AE1284" s="111"/>
      <c r="AF1284" s="111"/>
      <c r="AG1284" s="111"/>
      <c r="AH1284" s="111"/>
      <c r="AI1284" s="111"/>
      <c r="AJ1284" s="111"/>
      <c r="AK1284" s="111"/>
      <c r="AL1284" s="111"/>
      <c r="AM1284" s="111"/>
      <c r="AN1284" s="111"/>
      <c r="AO1284" s="111"/>
      <c r="AP1284" s="111"/>
      <c r="AQ1284" s="111"/>
      <c r="AR1284" s="111"/>
      <c r="AS1284" s="111"/>
      <c r="AT1284" s="111"/>
      <c r="AU1284" s="111"/>
      <c r="AV1284" s="112"/>
      <c r="AW1284" s="105"/>
      <c r="AX1284" s="111"/>
      <c r="AY1284" s="98"/>
      <c r="AZ1284" s="98"/>
      <c r="BA1284" s="98"/>
      <c r="BB1284" s="98"/>
      <c r="BC1284" s="98"/>
      <c r="BD1284" s="98"/>
      <c r="BE1284" s="98"/>
      <c r="BF1284" s="98"/>
      <c r="BG1284" s="98"/>
      <c r="BH1284" s="98"/>
      <c r="BI1284" s="98"/>
      <c r="BJ1284" s="98"/>
    </row>
    <row r="1285" spans="1:62">
      <c r="A1285" s="102"/>
      <c r="B1285" s="102"/>
      <c r="C1285" s="103"/>
      <c r="D1285" s="103"/>
      <c r="E1285" s="102"/>
      <c r="F1285" s="102"/>
      <c r="G1285" s="102"/>
      <c r="H1285" s="102"/>
      <c r="I1285" s="102"/>
      <c r="J1285" s="103"/>
      <c r="K1285" s="111"/>
      <c r="L1285" s="111"/>
      <c r="M1285" s="111"/>
      <c r="N1285" s="111"/>
      <c r="O1285" s="111"/>
      <c r="P1285" s="111"/>
      <c r="Q1285" s="111"/>
      <c r="R1285" s="106"/>
      <c r="S1285" s="105"/>
      <c r="T1285" s="111"/>
      <c r="U1285" s="111"/>
      <c r="V1285" s="111"/>
      <c r="W1285" s="111"/>
      <c r="X1285" s="111"/>
      <c r="Y1285" s="111"/>
      <c r="Z1285" s="111"/>
      <c r="AA1285" s="111"/>
      <c r="AB1285" s="111"/>
      <c r="AC1285" s="111"/>
      <c r="AD1285" s="111"/>
      <c r="AE1285" s="111"/>
      <c r="AF1285" s="111"/>
      <c r="AG1285" s="111"/>
      <c r="AH1285" s="111"/>
      <c r="AI1285" s="111"/>
      <c r="AJ1285" s="111"/>
      <c r="AK1285" s="111"/>
      <c r="AL1285" s="111"/>
      <c r="AM1285" s="111"/>
      <c r="AN1285" s="111"/>
      <c r="AO1285" s="111"/>
      <c r="AP1285" s="111"/>
      <c r="AQ1285" s="111"/>
      <c r="AR1285" s="111"/>
      <c r="AS1285" s="111"/>
      <c r="AT1285" s="111"/>
      <c r="AU1285" s="111"/>
      <c r="AV1285" s="105"/>
      <c r="AW1285" s="105"/>
      <c r="AX1285" s="111"/>
      <c r="AY1285" s="98"/>
      <c r="AZ1285" s="98"/>
      <c r="BA1285" s="98"/>
      <c r="BB1285" s="98"/>
      <c r="BC1285" s="98"/>
      <c r="BD1285" s="98"/>
      <c r="BE1285" s="98"/>
      <c r="BF1285" s="98"/>
      <c r="BG1285" s="98"/>
      <c r="BH1285" s="98"/>
      <c r="BI1285" s="98"/>
      <c r="BJ1285" s="98"/>
    </row>
    <row r="1286" spans="1:62">
      <c r="A1286" s="102"/>
      <c r="B1286" s="102"/>
      <c r="C1286" s="103"/>
      <c r="D1286" s="103"/>
      <c r="E1286" s="102"/>
      <c r="F1286" s="102"/>
      <c r="G1286" s="102"/>
      <c r="H1286" s="102"/>
      <c r="I1286" s="102"/>
      <c r="J1286" s="103"/>
      <c r="K1286" s="111"/>
      <c r="L1286" s="111"/>
      <c r="M1286" s="111"/>
      <c r="N1286" s="111"/>
      <c r="O1286" s="111"/>
      <c r="P1286" s="111"/>
      <c r="Q1286" s="111"/>
      <c r="R1286" s="106"/>
      <c r="S1286" s="105"/>
      <c r="T1286" s="111"/>
      <c r="U1286" s="111"/>
      <c r="V1286" s="111"/>
      <c r="W1286" s="111"/>
      <c r="X1286" s="111"/>
      <c r="Y1286" s="111"/>
      <c r="Z1286" s="111"/>
      <c r="AA1286" s="111"/>
      <c r="AB1286" s="111"/>
      <c r="AC1286" s="111"/>
      <c r="AD1286" s="111"/>
      <c r="AE1286" s="111"/>
      <c r="AF1286" s="111"/>
      <c r="AG1286" s="111"/>
      <c r="AH1286" s="111"/>
      <c r="AI1286" s="111"/>
      <c r="AJ1286" s="111"/>
      <c r="AK1286" s="111"/>
      <c r="AL1286" s="111"/>
      <c r="AM1286" s="111"/>
      <c r="AN1286" s="111"/>
      <c r="AO1286" s="111"/>
      <c r="AP1286" s="111"/>
      <c r="AQ1286" s="111"/>
      <c r="AR1286" s="111"/>
      <c r="AS1286" s="111"/>
      <c r="AT1286" s="111"/>
      <c r="AU1286" s="111"/>
      <c r="AV1286" s="105"/>
      <c r="AW1286" s="105"/>
      <c r="AX1286" s="111"/>
      <c r="AY1286" s="98"/>
      <c r="AZ1286" s="98"/>
      <c r="BA1286" s="98"/>
      <c r="BB1286" s="98"/>
      <c r="BC1286" s="98"/>
      <c r="BD1286" s="98"/>
      <c r="BE1286" s="98"/>
      <c r="BF1286" s="98"/>
      <c r="BG1286" s="98"/>
      <c r="BH1286" s="98"/>
      <c r="BI1286" s="98"/>
      <c r="BJ1286" s="98"/>
    </row>
    <row r="1287" spans="1:62">
      <c r="A1287" s="102"/>
      <c r="B1287" s="102"/>
      <c r="C1287" s="103"/>
      <c r="D1287" s="103"/>
      <c r="E1287" s="102"/>
      <c r="F1287" s="102"/>
      <c r="G1287" s="102"/>
      <c r="H1287" s="102"/>
      <c r="I1287" s="102"/>
      <c r="J1287" s="103"/>
      <c r="K1287" s="111"/>
      <c r="L1287" s="111"/>
      <c r="M1287" s="111"/>
      <c r="N1287" s="111"/>
      <c r="O1287" s="111"/>
      <c r="P1287" s="111"/>
      <c r="Q1287" s="111"/>
      <c r="R1287" s="106"/>
      <c r="S1287" s="105"/>
      <c r="T1287" s="111"/>
      <c r="U1287" s="111"/>
      <c r="V1287" s="111"/>
      <c r="W1287" s="111"/>
      <c r="X1287" s="111"/>
      <c r="Y1287" s="111"/>
      <c r="Z1287" s="111"/>
      <c r="AA1287" s="111"/>
      <c r="AB1287" s="111"/>
      <c r="AC1287" s="111"/>
      <c r="AD1287" s="111"/>
      <c r="AE1287" s="111"/>
      <c r="AF1287" s="111"/>
      <c r="AG1287" s="111"/>
      <c r="AH1287" s="111"/>
      <c r="AI1287" s="111"/>
      <c r="AJ1287" s="111"/>
      <c r="AK1287" s="111"/>
      <c r="AL1287" s="111"/>
      <c r="AM1287" s="111"/>
      <c r="AN1287" s="111"/>
      <c r="AO1287" s="111"/>
      <c r="AP1287" s="111"/>
      <c r="AQ1287" s="111"/>
      <c r="AR1287" s="111"/>
      <c r="AS1287" s="111"/>
      <c r="AT1287" s="111"/>
      <c r="AU1287" s="111"/>
      <c r="AV1287" s="112"/>
      <c r="AW1287" s="105"/>
      <c r="AX1287" s="111"/>
      <c r="AY1287" s="98"/>
      <c r="AZ1287" s="98"/>
      <c r="BA1287" s="98"/>
      <c r="BB1287" s="98"/>
      <c r="BC1287" s="98"/>
      <c r="BD1287" s="98"/>
      <c r="BE1287" s="98"/>
      <c r="BF1287" s="98"/>
      <c r="BG1287" s="98"/>
      <c r="BH1287" s="98"/>
      <c r="BI1287" s="98"/>
      <c r="BJ1287" s="98"/>
    </row>
    <row r="1288" spans="1:62">
      <c r="A1288" s="102"/>
      <c r="B1288" s="102"/>
      <c r="C1288" s="103"/>
      <c r="D1288" s="103"/>
      <c r="E1288" s="102"/>
      <c r="F1288" s="102"/>
      <c r="G1288" s="102"/>
      <c r="H1288" s="102"/>
      <c r="I1288" s="102"/>
      <c r="J1288" s="103"/>
      <c r="K1288" s="111"/>
      <c r="L1288" s="111"/>
      <c r="M1288" s="111"/>
      <c r="N1288" s="111"/>
      <c r="O1288" s="111"/>
      <c r="P1288" s="111"/>
      <c r="Q1288" s="111"/>
      <c r="R1288" s="106"/>
      <c r="S1288" s="105"/>
      <c r="T1288" s="111"/>
      <c r="U1288" s="111"/>
      <c r="V1288" s="111"/>
      <c r="W1288" s="111"/>
      <c r="X1288" s="111"/>
      <c r="Y1288" s="111"/>
      <c r="Z1288" s="111"/>
      <c r="AA1288" s="111"/>
      <c r="AB1288" s="111"/>
      <c r="AC1288" s="111"/>
      <c r="AD1288" s="111"/>
      <c r="AE1288" s="111"/>
      <c r="AF1288" s="111"/>
      <c r="AG1288" s="111"/>
      <c r="AH1288" s="111"/>
      <c r="AI1288" s="111"/>
      <c r="AJ1288" s="111"/>
      <c r="AK1288" s="111"/>
      <c r="AL1288" s="111"/>
      <c r="AM1288" s="111"/>
      <c r="AN1288" s="111"/>
      <c r="AO1288" s="111"/>
      <c r="AP1288" s="111"/>
      <c r="AQ1288" s="111"/>
      <c r="AR1288" s="111"/>
      <c r="AS1288" s="111"/>
      <c r="AT1288" s="111"/>
      <c r="AU1288" s="111"/>
      <c r="AV1288" s="112"/>
      <c r="AW1288" s="105"/>
      <c r="AX1288" s="111"/>
      <c r="AY1288" s="98"/>
      <c r="AZ1288" s="98"/>
      <c r="BA1288" s="98"/>
      <c r="BB1288" s="98"/>
      <c r="BC1288" s="98"/>
      <c r="BD1288" s="98"/>
      <c r="BE1288" s="98"/>
      <c r="BF1288" s="98"/>
      <c r="BG1288" s="98"/>
      <c r="BH1288" s="98"/>
      <c r="BI1288" s="98"/>
      <c r="BJ1288" s="98"/>
    </row>
    <row r="1289" spans="1:62">
      <c r="A1289" s="102"/>
      <c r="B1289" s="102"/>
      <c r="C1289" s="103"/>
      <c r="D1289" s="103"/>
      <c r="E1289" s="102"/>
      <c r="F1289" s="102"/>
      <c r="G1289" s="102"/>
      <c r="H1289" s="102"/>
      <c r="I1289" s="102"/>
      <c r="J1289" s="103"/>
      <c r="K1289" s="111"/>
      <c r="L1289" s="111"/>
      <c r="M1289" s="111"/>
      <c r="N1289" s="111"/>
      <c r="O1289" s="105"/>
      <c r="P1289" s="111"/>
      <c r="Q1289" s="111"/>
      <c r="R1289" s="106"/>
      <c r="S1289" s="105"/>
      <c r="T1289" s="111"/>
      <c r="U1289" s="111"/>
      <c r="V1289" s="111"/>
      <c r="W1289" s="111"/>
      <c r="X1289" s="111"/>
      <c r="Y1289" s="111"/>
      <c r="Z1289" s="111"/>
      <c r="AA1289" s="111"/>
      <c r="AB1289" s="111"/>
      <c r="AC1289" s="111"/>
      <c r="AD1289" s="111"/>
      <c r="AE1289" s="111"/>
      <c r="AF1289" s="111"/>
      <c r="AG1289" s="111"/>
      <c r="AH1289" s="111"/>
      <c r="AI1289" s="111"/>
      <c r="AJ1289" s="111"/>
      <c r="AK1289" s="111"/>
      <c r="AL1289" s="111"/>
      <c r="AM1289" s="111"/>
      <c r="AN1289" s="111"/>
      <c r="AO1289" s="111"/>
      <c r="AP1289" s="111"/>
      <c r="AQ1289" s="111"/>
      <c r="AR1289" s="111"/>
      <c r="AS1289" s="111"/>
      <c r="AT1289" s="111"/>
      <c r="AU1289" s="111"/>
      <c r="AV1289" s="105"/>
      <c r="AW1289" s="105"/>
      <c r="AX1289" s="111"/>
      <c r="AY1289" s="98"/>
      <c r="AZ1289" s="98"/>
      <c r="BA1289" s="98"/>
      <c r="BB1289" s="98"/>
      <c r="BC1289" s="98"/>
      <c r="BD1289" s="98"/>
      <c r="BE1289" s="98"/>
      <c r="BF1289" s="98"/>
      <c r="BG1289" s="98"/>
      <c r="BH1289" s="98"/>
      <c r="BI1289" s="98"/>
      <c r="BJ1289" s="98"/>
    </row>
    <row r="1290" spans="1:62">
      <c r="A1290" s="102"/>
      <c r="B1290" s="102"/>
      <c r="C1290" s="103"/>
      <c r="D1290" s="103"/>
      <c r="E1290" s="102"/>
      <c r="F1290" s="102"/>
      <c r="G1290" s="102"/>
      <c r="H1290" s="102"/>
      <c r="I1290" s="102"/>
      <c r="J1290" s="103"/>
      <c r="K1290" s="111"/>
      <c r="L1290" s="111"/>
      <c r="M1290" s="111"/>
      <c r="N1290" s="111"/>
      <c r="O1290" s="111"/>
      <c r="P1290" s="111"/>
      <c r="Q1290" s="111"/>
      <c r="R1290" s="105"/>
      <c r="S1290" s="105"/>
      <c r="T1290" s="111"/>
      <c r="U1290" s="111"/>
      <c r="V1290" s="111"/>
      <c r="W1290" s="111"/>
      <c r="X1290" s="111"/>
      <c r="Y1290" s="111"/>
      <c r="Z1290" s="111"/>
      <c r="AA1290" s="111"/>
      <c r="AB1290" s="111"/>
      <c r="AC1290" s="111"/>
      <c r="AD1290" s="111"/>
      <c r="AE1290" s="111"/>
      <c r="AF1290" s="111"/>
      <c r="AG1290" s="111"/>
      <c r="AH1290" s="111"/>
      <c r="AI1290" s="111"/>
      <c r="AJ1290" s="111"/>
      <c r="AK1290" s="111"/>
      <c r="AL1290" s="111"/>
      <c r="AM1290" s="111"/>
      <c r="AN1290" s="111"/>
      <c r="AO1290" s="111"/>
      <c r="AP1290" s="111"/>
      <c r="AQ1290" s="111"/>
      <c r="AR1290" s="111"/>
      <c r="AS1290" s="111"/>
      <c r="AT1290" s="111"/>
      <c r="AU1290" s="111"/>
      <c r="AV1290" s="105"/>
      <c r="AW1290" s="105"/>
      <c r="AX1290" s="111"/>
      <c r="AY1290" s="98"/>
      <c r="AZ1290" s="98"/>
      <c r="BA1290" s="98"/>
      <c r="BB1290" s="98"/>
      <c r="BC1290" s="98"/>
      <c r="BD1290" s="98"/>
      <c r="BE1290" s="98"/>
      <c r="BF1290" s="98"/>
      <c r="BG1290" s="98"/>
      <c r="BH1290" s="98"/>
      <c r="BI1290" s="98"/>
      <c r="BJ1290" s="98"/>
    </row>
    <row r="1291" spans="1:62">
      <c r="A1291" s="102"/>
      <c r="B1291" s="102"/>
      <c r="C1291" s="103"/>
      <c r="D1291" s="103"/>
      <c r="E1291" s="102"/>
      <c r="F1291" s="102"/>
      <c r="G1291" s="102"/>
      <c r="H1291" s="102"/>
      <c r="I1291" s="102"/>
      <c r="J1291" s="103"/>
      <c r="K1291" s="111"/>
      <c r="L1291" s="111"/>
      <c r="M1291" s="111"/>
      <c r="N1291" s="111"/>
      <c r="O1291" s="111"/>
      <c r="P1291" s="111"/>
      <c r="Q1291" s="111"/>
      <c r="R1291" s="105"/>
      <c r="S1291" s="105"/>
      <c r="T1291" s="111"/>
      <c r="U1291" s="111"/>
      <c r="V1291" s="111"/>
      <c r="W1291" s="111"/>
      <c r="X1291" s="111"/>
      <c r="Y1291" s="111"/>
      <c r="Z1291" s="111"/>
      <c r="AA1291" s="111"/>
      <c r="AB1291" s="111"/>
      <c r="AC1291" s="111"/>
      <c r="AD1291" s="111"/>
      <c r="AE1291" s="111"/>
      <c r="AF1291" s="111"/>
      <c r="AG1291" s="111"/>
      <c r="AH1291" s="111"/>
      <c r="AI1291" s="111"/>
      <c r="AJ1291" s="111"/>
      <c r="AK1291" s="111"/>
      <c r="AL1291" s="111"/>
      <c r="AM1291" s="111"/>
      <c r="AN1291" s="111"/>
      <c r="AO1291" s="111"/>
      <c r="AP1291" s="111"/>
      <c r="AQ1291" s="111"/>
      <c r="AR1291" s="111"/>
      <c r="AS1291" s="111"/>
      <c r="AT1291" s="111"/>
      <c r="AU1291" s="111"/>
      <c r="AV1291" s="105"/>
      <c r="AW1291" s="105"/>
      <c r="AX1291" s="111"/>
      <c r="AY1291" s="98"/>
      <c r="AZ1291" s="98"/>
      <c r="BA1291" s="98"/>
      <c r="BB1291" s="98"/>
      <c r="BC1291" s="98"/>
      <c r="BD1291" s="98"/>
      <c r="BE1291" s="98"/>
      <c r="BF1291" s="98"/>
      <c r="BG1291" s="98"/>
      <c r="BH1291" s="98"/>
      <c r="BI1291" s="98"/>
      <c r="BJ1291" s="98"/>
    </row>
    <row r="1292" spans="1:62">
      <c r="A1292" s="102"/>
      <c r="B1292" s="102"/>
      <c r="C1292" s="103"/>
      <c r="D1292" s="103"/>
      <c r="E1292" s="102"/>
      <c r="F1292" s="102"/>
      <c r="G1292" s="102"/>
      <c r="H1292" s="102"/>
      <c r="I1292" s="102"/>
      <c r="J1292" s="103"/>
      <c r="K1292" s="111"/>
      <c r="L1292" s="111"/>
      <c r="M1292" s="111"/>
      <c r="N1292" s="111"/>
      <c r="O1292" s="111"/>
      <c r="P1292" s="111"/>
      <c r="Q1292" s="111"/>
      <c r="R1292" s="106"/>
      <c r="S1292" s="105"/>
      <c r="T1292" s="111"/>
      <c r="U1292" s="111"/>
      <c r="V1292" s="111"/>
      <c r="W1292" s="111"/>
      <c r="X1292" s="111"/>
      <c r="Y1292" s="111"/>
      <c r="Z1292" s="111"/>
      <c r="AA1292" s="111"/>
      <c r="AB1292" s="111"/>
      <c r="AC1292" s="111"/>
      <c r="AD1292" s="111"/>
      <c r="AE1292" s="111"/>
      <c r="AF1292" s="111"/>
      <c r="AG1292" s="111"/>
      <c r="AH1292" s="111"/>
      <c r="AI1292" s="111"/>
      <c r="AJ1292" s="111"/>
      <c r="AK1292" s="111"/>
      <c r="AL1292" s="111"/>
      <c r="AM1292" s="111"/>
      <c r="AN1292" s="111"/>
      <c r="AO1292" s="111"/>
      <c r="AP1292" s="111"/>
      <c r="AQ1292" s="111"/>
      <c r="AR1292" s="111"/>
      <c r="AS1292" s="111"/>
      <c r="AT1292" s="111"/>
      <c r="AU1292" s="111"/>
      <c r="AV1292" s="112"/>
      <c r="AW1292" s="105"/>
      <c r="AX1292" s="111"/>
      <c r="AY1292" s="98"/>
      <c r="AZ1292" s="98"/>
      <c r="BA1292" s="98"/>
      <c r="BB1292" s="98"/>
      <c r="BC1292" s="98"/>
      <c r="BD1292" s="98"/>
      <c r="BE1292" s="98"/>
      <c r="BF1292" s="98"/>
      <c r="BG1292" s="98"/>
      <c r="BH1292" s="98"/>
      <c r="BI1292" s="98"/>
      <c r="BJ1292" s="98"/>
    </row>
    <row r="1293" spans="1:62">
      <c r="A1293" s="102"/>
      <c r="B1293" s="102"/>
      <c r="C1293" s="103"/>
      <c r="D1293" s="103"/>
      <c r="E1293" s="102"/>
      <c r="F1293" s="102"/>
      <c r="G1293" s="102"/>
      <c r="H1293" s="102"/>
      <c r="I1293" s="102"/>
      <c r="J1293" s="103"/>
      <c r="K1293" s="111"/>
      <c r="L1293" s="111"/>
      <c r="M1293" s="111"/>
      <c r="N1293" s="111"/>
      <c r="O1293" s="111"/>
      <c r="P1293" s="111"/>
      <c r="Q1293" s="111"/>
      <c r="R1293" s="105"/>
      <c r="S1293" s="105"/>
      <c r="T1293" s="111"/>
      <c r="U1293" s="111"/>
      <c r="V1293" s="111"/>
      <c r="W1293" s="111"/>
      <c r="X1293" s="111"/>
      <c r="Y1293" s="111"/>
      <c r="Z1293" s="111"/>
      <c r="AA1293" s="111"/>
      <c r="AB1293" s="111"/>
      <c r="AC1293" s="111"/>
      <c r="AD1293" s="111"/>
      <c r="AE1293" s="111"/>
      <c r="AF1293" s="111"/>
      <c r="AG1293" s="111"/>
      <c r="AH1293" s="111"/>
      <c r="AI1293" s="111"/>
      <c r="AJ1293" s="111"/>
      <c r="AK1293" s="111"/>
      <c r="AL1293" s="111"/>
      <c r="AM1293" s="111"/>
      <c r="AN1293" s="111"/>
      <c r="AO1293" s="111"/>
      <c r="AP1293" s="111"/>
      <c r="AQ1293" s="111"/>
      <c r="AR1293" s="111"/>
      <c r="AS1293" s="111"/>
      <c r="AT1293" s="111"/>
      <c r="AU1293" s="111"/>
      <c r="AV1293" s="112"/>
      <c r="AW1293" s="105"/>
      <c r="AX1293" s="111"/>
      <c r="AY1293" s="98"/>
      <c r="AZ1293" s="98"/>
      <c r="BA1293" s="98"/>
      <c r="BB1293" s="98"/>
      <c r="BC1293" s="98"/>
      <c r="BD1293" s="98"/>
      <c r="BE1293" s="98"/>
      <c r="BF1293" s="98"/>
      <c r="BG1293" s="98"/>
      <c r="BH1293" s="98"/>
      <c r="BI1293" s="98"/>
      <c r="BJ1293" s="98"/>
    </row>
    <row r="1294" spans="1:62">
      <c r="A1294" s="102"/>
      <c r="B1294" s="102"/>
      <c r="C1294" s="103"/>
      <c r="D1294" s="103"/>
      <c r="E1294" s="102"/>
      <c r="F1294" s="102"/>
      <c r="G1294" s="102"/>
      <c r="H1294" s="102"/>
      <c r="I1294" s="102"/>
      <c r="J1294" s="103"/>
      <c r="K1294" s="111"/>
      <c r="L1294" s="111"/>
      <c r="M1294" s="111"/>
      <c r="N1294" s="105"/>
      <c r="O1294" s="105"/>
      <c r="P1294" s="105"/>
      <c r="Q1294" s="105"/>
      <c r="R1294" s="105"/>
      <c r="S1294" s="105"/>
      <c r="T1294" s="105"/>
      <c r="U1294" s="105"/>
      <c r="V1294" s="105"/>
      <c r="W1294" s="105"/>
      <c r="X1294" s="105"/>
      <c r="Y1294" s="105"/>
      <c r="Z1294" s="105"/>
      <c r="AA1294" s="105"/>
      <c r="AB1294" s="105"/>
      <c r="AC1294" s="105"/>
      <c r="AD1294" s="105"/>
      <c r="AE1294" s="105"/>
      <c r="AF1294" s="105"/>
      <c r="AG1294" s="105"/>
      <c r="AH1294" s="105"/>
      <c r="AI1294" s="105"/>
      <c r="AJ1294" s="105"/>
      <c r="AK1294" s="105"/>
      <c r="AL1294" s="105"/>
      <c r="AM1294" s="105"/>
      <c r="AN1294" s="105"/>
      <c r="AO1294" s="105"/>
      <c r="AP1294" s="105"/>
      <c r="AQ1294" s="105"/>
      <c r="AR1294" s="105"/>
      <c r="AS1294" s="105"/>
      <c r="AT1294" s="105"/>
      <c r="AU1294" s="105"/>
      <c r="AV1294" s="105"/>
      <c r="AW1294" s="105"/>
      <c r="AX1294" s="105"/>
      <c r="AY1294" s="98"/>
      <c r="AZ1294" s="98"/>
      <c r="BA1294" s="98"/>
      <c r="BB1294" s="98"/>
      <c r="BC1294" s="98"/>
      <c r="BD1294" s="98"/>
      <c r="BE1294" s="98"/>
      <c r="BF1294" s="98"/>
      <c r="BG1294" s="98"/>
      <c r="BH1294" s="98"/>
      <c r="BI1294" s="98"/>
      <c r="BJ1294" s="98"/>
    </row>
    <row r="1295" spans="1:62">
      <c r="A1295" s="102"/>
      <c r="B1295" s="102"/>
      <c r="C1295" s="103"/>
      <c r="D1295" s="103"/>
      <c r="E1295" s="102"/>
      <c r="F1295" s="102"/>
      <c r="G1295" s="102"/>
      <c r="H1295" s="102"/>
      <c r="I1295" s="102"/>
      <c r="J1295" s="103"/>
      <c r="K1295" s="111"/>
      <c r="L1295" s="111"/>
      <c r="M1295" s="111"/>
      <c r="N1295" s="111"/>
      <c r="O1295" s="111"/>
      <c r="P1295" s="111"/>
      <c r="Q1295" s="111"/>
      <c r="R1295" s="105"/>
      <c r="S1295" s="105"/>
      <c r="T1295" s="111"/>
      <c r="U1295" s="111"/>
      <c r="V1295" s="111"/>
      <c r="W1295" s="111"/>
      <c r="X1295" s="111"/>
      <c r="Y1295" s="111"/>
      <c r="Z1295" s="111"/>
      <c r="AA1295" s="111"/>
      <c r="AB1295" s="111"/>
      <c r="AC1295" s="111"/>
      <c r="AD1295" s="111"/>
      <c r="AE1295" s="111"/>
      <c r="AF1295" s="111"/>
      <c r="AG1295" s="111"/>
      <c r="AH1295" s="111"/>
      <c r="AI1295" s="111"/>
      <c r="AJ1295" s="111"/>
      <c r="AK1295" s="111"/>
      <c r="AL1295" s="111"/>
      <c r="AM1295" s="111"/>
      <c r="AN1295" s="111"/>
      <c r="AO1295" s="111"/>
      <c r="AP1295" s="111"/>
      <c r="AQ1295" s="111"/>
      <c r="AR1295" s="111"/>
      <c r="AS1295" s="111"/>
      <c r="AT1295" s="111"/>
      <c r="AU1295" s="111"/>
      <c r="AV1295" s="112"/>
      <c r="AW1295" s="105"/>
      <c r="AX1295" s="111"/>
      <c r="AY1295" s="98"/>
      <c r="AZ1295" s="98"/>
      <c r="BA1295" s="98"/>
      <c r="BB1295" s="98"/>
      <c r="BC1295" s="98"/>
      <c r="BD1295" s="98"/>
      <c r="BE1295" s="98"/>
      <c r="BF1295" s="98"/>
      <c r="BG1295" s="98"/>
      <c r="BH1295" s="98"/>
      <c r="BI1295" s="98"/>
      <c r="BJ1295" s="98"/>
    </row>
    <row r="1296" spans="1:62">
      <c r="A1296" s="102"/>
      <c r="B1296" s="102"/>
      <c r="C1296" s="103"/>
      <c r="D1296" s="103"/>
      <c r="E1296" s="102"/>
      <c r="F1296" s="102"/>
      <c r="G1296" s="102"/>
      <c r="H1296" s="102"/>
      <c r="I1296" s="102"/>
      <c r="J1296" s="103"/>
      <c r="K1296" s="111"/>
      <c r="L1296" s="111"/>
      <c r="M1296" s="111"/>
      <c r="N1296" s="111"/>
      <c r="O1296" s="111"/>
      <c r="P1296" s="111"/>
      <c r="Q1296" s="111"/>
      <c r="R1296" s="106"/>
      <c r="S1296" s="105"/>
      <c r="T1296" s="111"/>
      <c r="U1296" s="111"/>
      <c r="V1296" s="111"/>
      <c r="W1296" s="111"/>
      <c r="X1296" s="111"/>
      <c r="Y1296" s="111"/>
      <c r="Z1296" s="111"/>
      <c r="AA1296" s="111"/>
      <c r="AB1296" s="111"/>
      <c r="AC1296" s="111"/>
      <c r="AD1296" s="105"/>
      <c r="AE1296" s="111"/>
      <c r="AF1296" s="111"/>
      <c r="AG1296" s="111"/>
      <c r="AH1296" s="111"/>
      <c r="AI1296" s="111"/>
      <c r="AJ1296" s="111"/>
      <c r="AK1296" s="111"/>
      <c r="AL1296" s="111"/>
      <c r="AM1296" s="111"/>
      <c r="AN1296" s="111"/>
      <c r="AO1296" s="111"/>
      <c r="AP1296" s="111"/>
      <c r="AQ1296" s="111"/>
      <c r="AR1296" s="111"/>
      <c r="AS1296" s="111"/>
      <c r="AT1296" s="111"/>
      <c r="AU1296" s="111"/>
      <c r="AV1296" s="112"/>
      <c r="AW1296" s="105"/>
      <c r="AX1296" s="111"/>
      <c r="AY1296" s="98"/>
      <c r="AZ1296" s="98"/>
      <c r="BA1296" s="98"/>
      <c r="BB1296" s="98"/>
      <c r="BC1296" s="98"/>
      <c r="BD1296" s="98"/>
      <c r="BE1296" s="98"/>
      <c r="BF1296" s="98"/>
      <c r="BG1296" s="98"/>
      <c r="BH1296" s="98"/>
      <c r="BI1296" s="98"/>
      <c r="BJ1296" s="98"/>
    </row>
    <row r="1297" spans="1:62">
      <c r="A1297" s="102"/>
      <c r="B1297" s="102"/>
      <c r="C1297" s="103"/>
      <c r="D1297" s="103"/>
      <c r="E1297" s="102"/>
      <c r="F1297" s="102"/>
      <c r="G1297" s="102"/>
      <c r="H1297" s="102"/>
      <c r="I1297" s="102"/>
      <c r="J1297" s="103"/>
      <c r="K1297" s="111"/>
      <c r="L1297" s="111"/>
      <c r="M1297" s="111"/>
      <c r="N1297" s="111"/>
      <c r="O1297" s="111"/>
      <c r="P1297" s="111"/>
      <c r="Q1297" s="111"/>
      <c r="R1297" s="106"/>
      <c r="S1297" s="105"/>
      <c r="T1297" s="111"/>
      <c r="U1297" s="111"/>
      <c r="V1297" s="111"/>
      <c r="W1297" s="111"/>
      <c r="X1297" s="111"/>
      <c r="Y1297" s="111"/>
      <c r="Z1297" s="111"/>
      <c r="AA1297" s="111"/>
      <c r="AB1297" s="111"/>
      <c r="AC1297" s="111"/>
      <c r="AD1297" s="111"/>
      <c r="AE1297" s="111"/>
      <c r="AF1297" s="111"/>
      <c r="AG1297" s="111"/>
      <c r="AH1297" s="111"/>
      <c r="AI1297" s="111"/>
      <c r="AJ1297" s="111"/>
      <c r="AK1297" s="111"/>
      <c r="AL1297" s="111"/>
      <c r="AM1297" s="111"/>
      <c r="AN1297" s="111"/>
      <c r="AO1297" s="111"/>
      <c r="AP1297" s="111"/>
      <c r="AQ1297" s="111"/>
      <c r="AR1297" s="111"/>
      <c r="AS1297" s="111"/>
      <c r="AT1297" s="111"/>
      <c r="AU1297" s="111"/>
      <c r="AV1297" s="112"/>
      <c r="AW1297" s="105"/>
      <c r="AX1297" s="111"/>
      <c r="AY1297" s="98"/>
      <c r="AZ1297" s="98"/>
      <c r="BA1297" s="98"/>
      <c r="BB1297" s="98"/>
      <c r="BC1297" s="98"/>
      <c r="BD1297" s="98"/>
      <c r="BE1297" s="98"/>
      <c r="BF1297" s="98"/>
      <c r="BG1297" s="98"/>
      <c r="BH1297" s="98"/>
      <c r="BI1297" s="98"/>
      <c r="BJ1297" s="98"/>
    </row>
    <row r="1298" spans="1:62">
      <c r="A1298" s="102"/>
      <c r="B1298" s="102"/>
      <c r="C1298" s="103"/>
      <c r="D1298" s="103"/>
      <c r="E1298" s="102"/>
      <c r="F1298" s="102"/>
      <c r="G1298" s="102"/>
      <c r="H1298" s="102"/>
      <c r="I1298" s="102"/>
      <c r="J1298" s="103"/>
      <c r="K1298" s="111"/>
      <c r="L1298" s="111"/>
      <c r="M1298" s="111"/>
      <c r="N1298" s="111"/>
      <c r="O1298" s="111"/>
      <c r="P1298" s="111"/>
      <c r="Q1298" s="111"/>
      <c r="R1298" s="105"/>
      <c r="S1298" s="105"/>
      <c r="T1298" s="111"/>
      <c r="U1298" s="111"/>
      <c r="V1298" s="111"/>
      <c r="W1298" s="111"/>
      <c r="X1298" s="111"/>
      <c r="Y1298" s="111"/>
      <c r="Z1298" s="111"/>
      <c r="AA1298" s="111"/>
      <c r="AB1298" s="111"/>
      <c r="AC1298" s="111"/>
      <c r="AD1298" s="111"/>
      <c r="AE1298" s="111"/>
      <c r="AF1298" s="111"/>
      <c r="AG1298" s="111"/>
      <c r="AH1298" s="111"/>
      <c r="AI1298" s="111"/>
      <c r="AJ1298" s="111"/>
      <c r="AK1298" s="111"/>
      <c r="AL1298" s="111"/>
      <c r="AM1298" s="111"/>
      <c r="AN1298" s="111"/>
      <c r="AO1298" s="111"/>
      <c r="AP1298" s="111"/>
      <c r="AQ1298" s="111"/>
      <c r="AR1298" s="111"/>
      <c r="AS1298" s="111"/>
      <c r="AT1298" s="111"/>
      <c r="AU1298" s="111"/>
      <c r="AV1298" s="112"/>
      <c r="AW1298" s="105"/>
      <c r="AX1298" s="111"/>
      <c r="AY1298" s="98"/>
      <c r="AZ1298" s="98"/>
      <c r="BA1298" s="98"/>
      <c r="BB1298" s="98"/>
      <c r="BC1298" s="98"/>
      <c r="BD1298" s="98"/>
      <c r="BE1298" s="98"/>
      <c r="BF1298" s="98"/>
      <c r="BG1298" s="98"/>
      <c r="BH1298" s="98"/>
      <c r="BI1298" s="98"/>
      <c r="BJ1298" s="98"/>
    </row>
    <row r="1299" spans="1:62">
      <c r="A1299" s="102"/>
      <c r="B1299" s="102"/>
      <c r="C1299" s="103"/>
      <c r="D1299" s="103"/>
      <c r="E1299" s="102"/>
      <c r="F1299" s="102"/>
      <c r="G1299" s="102"/>
      <c r="H1299" s="102"/>
      <c r="I1299" s="102"/>
      <c r="J1299" s="103"/>
      <c r="K1299" s="111"/>
      <c r="L1299" s="111"/>
      <c r="M1299" s="111"/>
      <c r="N1299" s="105"/>
      <c r="O1299" s="105"/>
      <c r="P1299" s="111"/>
      <c r="Q1299" s="111"/>
      <c r="R1299" s="105"/>
      <c r="S1299" s="105"/>
      <c r="T1299" s="111"/>
      <c r="U1299" s="111"/>
      <c r="V1299" s="111"/>
      <c r="W1299" s="111"/>
      <c r="X1299" s="111"/>
      <c r="Y1299" s="111"/>
      <c r="Z1299" s="111"/>
      <c r="AA1299" s="111"/>
      <c r="AB1299" s="111"/>
      <c r="AC1299" s="111"/>
      <c r="AD1299" s="111"/>
      <c r="AE1299" s="111"/>
      <c r="AF1299" s="111"/>
      <c r="AG1299" s="111"/>
      <c r="AH1299" s="111"/>
      <c r="AI1299" s="111"/>
      <c r="AJ1299" s="111"/>
      <c r="AK1299" s="111"/>
      <c r="AL1299" s="111"/>
      <c r="AM1299" s="111"/>
      <c r="AN1299" s="111"/>
      <c r="AO1299" s="111"/>
      <c r="AP1299" s="111"/>
      <c r="AQ1299" s="111"/>
      <c r="AR1299" s="111"/>
      <c r="AS1299" s="111"/>
      <c r="AT1299" s="111"/>
      <c r="AU1299" s="111"/>
      <c r="AV1299" s="112"/>
      <c r="AW1299" s="105"/>
      <c r="AX1299" s="111"/>
      <c r="AY1299" s="98"/>
      <c r="AZ1299" s="98"/>
      <c r="BA1299" s="98"/>
      <c r="BB1299" s="98"/>
      <c r="BC1299" s="98"/>
      <c r="BE1299" s="98"/>
      <c r="BF1299" s="98"/>
      <c r="BG1299" s="98"/>
      <c r="BH1299" s="98"/>
      <c r="BI1299" s="98"/>
    </row>
    <row r="1300" spans="1:62">
      <c r="A1300" s="102"/>
      <c r="B1300" s="102"/>
      <c r="C1300" s="103"/>
      <c r="D1300" s="103"/>
      <c r="E1300" s="102"/>
      <c r="F1300" s="102"/>
      <c r="G1300" s="102"/>
      <c r="H1300" s="102"/>
      <c r="I1300" s="102"/>
      <c r="J1300" s="103"/>
      <c r="K1300" s="111"/>
      <c r="L1300" s="111"/>
      <c r="M1300" s="111"/>
      <c r="N1300" s="111"/>
      <c r="O1300" s="111"/>
      <c r="P1300" s="111"/>
      <c r="Q1300" s="111"/>
      <c r="R1300" s="106"/>
      <c r="S1300" s="105"/>
      <c r="T1300" s="111"/>
      <c r="U1300" s="111"/>
      <c r="V1300" s="111"/>
      <c r="W1300" s="111"/>
      <c r="X1300" s="111"/>
      <c r="Y1300" s="111"/>
      <c r="Z1300" s="111"/>
      <c r="AA1300" s="111"/>
      <c r="AB1300" s="111"/>
      <c r="AC1300" s="111"/>
      <c r="AD1300" s="111"/>
      <c r="AE1300" s="111"/>
      <c r="AF1300" s="111"/>
      <c r="AG1300" s="111"/>
      <c r="AH1300" s="111"/>
      <c r="AI1300" s="111"/>
      <c r="AJ1300" s="111"/>
      <c r="AK1300" s="111"/>
      <c r="AL1300" s="111"/>
      <c r="AM1300" s="111"/>
      <c r="AN1300" s="111"/>
      <c r="AO1300" s="111"/>
      <c r="AP1300" s="111"/>
      <c r="AQ1300" s="111"/>
      <c r="AR1300" s="111"/>
      <c r="AS1300" s="111"/>
      <c r="AT1300" s="111"/>
      <c r="AU1300" s="111"/>
      <c r="AV1300" s="105"/>
      <c r="AW1300" s="105"/>
      <c r="AX1300" s="111"/>
      <c r="AY1300" s="98"/>
      <c r="AZ1300" s="98"/>
      <c r="BA1300" s="98"/>
      <c r="BB1300" s="98"/>
      <c r="BC1300" s="98"/>
      <c r="BE1300" s="98"/>
      <c r="BF1300" s="98"/>
      <c r="BG1300" s="98"/>
      <c r="BH1300" s="98"/>
      <c r="BI1300" s="98"/>
    </row>
    <row r="1301" spans="1:62">
      <c r="A1301" s="102"/>
      <c r="B1301" s="102"/>
      <c r="C1301" s="103"/>
      <c r="D1301" s="103"/>
      <c r="E1301" s="102"/>
      <c r="F1301" s="102"/>
      <c r="G1301" s="102"/>
      <c r="H1301" s="102"/>
      <c r="I1301" s="102"/>
      <c r="J1301" s="103"/>
      <c r="K1301" s="111"/>
      <c r="L1301" s="111"/>
      <c r="M1301" s="111"/>
      <c r="N1301" s="105"/>
      <c r="O1301" s="105"/>
      <c r="P1301" s="105"/>
      <c r="Q1301" s="111"/>
      <c r="R1301" s="105"/>
      <c r="S1301" s="105"/>
      <c r="T1301" s="111"/>
      <c r="U1301" s="111"/>
      <c r="V1301" s="111"/>
      <c r="W1301" s="105"/>
      <c r="X1301" s="111"/>
      <c r="Y1301" s="111"/>
      <c r="Z1301" s="111"/>
      <c r="AA1301" s="111"/>
      <c r="AB1301" s="111"/>
      <c r="AC1301" s="111"/>
      <c r="AD1301" s="105"/>
      <c r="AE1301" s="111"/>
      <c r="AF1301" s="111"/>
      <c r="AG1301" s="111"/>
      <c r="AH1301" s="111"/>
      <c r="AI1301" s="111"/>
      <c r="AJ1301" s="111"/>
      <c r="AK1301" s="111"/>
      <c r="AL1301" s="111"/>
      <c r="AM1301" s="111"/>
      <c r="AN1301" s="111"/>
      <c r="AO1301" s="111"/>
      <c r="AP1301" s="111"/>
      <c r="AQ1301" s="111"/>
      <c r="AR1301" s="111"/>
      <c r="AS1301" s="111"/>
      <c r="AT1301" s="111"/>
      <c r="AU1301" s="111"/>
      <c r="AV1301" s="105"/>
      <c r="AW1301" s="105"/>
      <c r="AX1301" s="111"/>
      <c r="AY1301" s="98"/>
      <c r="AZ1301" s="98"/>
      <c r="BA1301" s="98"/>
      <c r="BB1301" s="98"/>
      <c r="BC1301" s="98"/>
      <c r="BD1301" s="98"/>
      <c r="BE1301" s="98"/>
      <c r="BF1301" s="98"/>
      <c r="BG1301" s="98"/>
      <c r="BH1301" s="98"/>
      <c r="BI1301" s="98"/>
      <c r="BJ1301" s="98"/>
    </row>
    <row r="1302" spans="1:62">
      <c r="A1302" s="102"/>
      <c r="B1302" s="102"/>
      <c r="C1302" s="103"/>
      <c r="D1302" s="103"/>
      <c r="E1302" s="102"/>
      <c r="F1302" s="102"/>
      <c r="G1302" s="102"/>
      <c r="H1302" s="102"/>
      <c r="I1302" s="102"/>
      <c r="J1302" s="103"/>
      <c r="K1302" s="111"/>
      <c r="L1302" s="111"/>
      <c r="M1302" s="111"/>
      <c r="N1302" s="105"/>
      <c r="O1302" s="105"/>
      <c r="P1302" s="111"/>
      <c r="Q1302" s="111"/>
      <c r="R1302" s="106"/>
      <c r="S1302" s="105"/>
      <c r="T1302" s="111"/>
      <c r="U1302" s="111"/>
      <c r="V1302" s="111"/>
      <c r="W1302" s="111"/>
      <c r="X1302" s="111"/>
      <c r="Y1302" s="111"/>
      <c r="Z1302" s="111"/>
      <c r="AA1302" s="111"/>
      <c r="AB1302" s="111"/>
      <c r="AC1302" s="111"/>
      <c r="AD1302" s="111"/>
      <c r="AE1302" s="111"/>
      <c r="AF1302" s="111"/>
      <c r="AG1302" s="111"/>
      <c r="AH1302" s="111"/>
      <c r="AI1302" s="111"/>
      <c r="AJ1302" s="111"/>
      <c r="AK1302" s="111"/>
      <c r="AL1302" s="111"/>
      <c r="AM1302" s="111"/>
      <c r="AN1302" s="111"/>
      <c r="AO1302" s="111"/>
      <c r="AP1302" s="111"/>
      <c r="AQ1302" s="111"/>
      <c r="AR1302" s="111"/>
      <c r="AS1302" s="111"/>
      <c r="AT1302" s="111"/>
      <c r="AU1302" s="111"/>
      <c r="AV1302" s="112"/>
      <c r="AW1302" s="105"/>
      <c r="AX1302" s="111"/>
    </row>
    <row r="1303" spans="1:62">
      <c r="A1303" s="102"/>
      <c r="B1303" s="102"/>
      <c r="C1303" s="103"/>
      <c r="D1303" s="103"/>
      <c r="E1303" s="102"/>
      <c r="F1303" s="102"/>
      <c r="G1303" s="102"/>
      <c r="H1303" s="102"/>
      <c r="I1303" s="102"/>
      <c r="J1303" s="103"/>
      <c r="K1303" s="111"/>
      <c r="L1303" s="111"/>
      <c r="M1303" s="111"/>
      <c r="N1303" s="111"/>
      <c r="O1303" s="111"/>
      <c r="P1303" s="111"/>
      <c r="Q1303" s="111"/>
      <c r="R1303" s="105"/>
      <c r="S1303" s="105"/>
      <c r="T1303" s="111"/>
      <c r="U1303" s="111"/>
      <c r="V1303" s="111"/>
      <c r="W1303" s="111"/>
      <c r="X1303" s="111"/>
      <c r="Y1303" s="111"/>
      <c r="Z1303" s="111"/>
      <c r="AA1303" s="111"/>
      <c r="AB1303" s="111"/>
      <c r="AC1303" s="111"/>
      <c r="AD1303" s="111"/>
      <c r="AE1303" s="111"/>
      <c r="AF1303" s="111"/>
      <c r="AG1303" s="111"/>
      <c r="AH1303" s="111"/>
      <c r="AI1303" s="111"/>
      <c r="AJ1303" s="111"/>
      <c r="AK1303" s="111"/>
      <c r="AL1303" s="111"/>
      <c r="AM1303" s="111"/>
      <c r="AN1303" s="111"/>
      <c r="AO1303" s="111"/>
      <c r="AP1303" s="111"/>
      <c r="AQ1303" s="111"/>
      <c r="AR1303" s="111"/>
      <c r="AS1303" s="111"/>
      <c r="AT1303" s="111"/>
      <c r="AU1303" s="111"/>
      <c r="AV1303" s="105"/>
      <c r="AW1303" s="105"/>
      <c r="AX1303" s="111"/>
      <c r="AY1303" s="98"/>
      <c r="AZ1303" s="98"/>
      <c r="BA1303" s="98"/>
      <c r="BB1303" s="98"/>
      <c r="BC1303" s="98"/>
      <c r="BD1303" s="98"/>
      <c r="BE1303" s="98"/>
      <c r="BF1303" s="98"/>
      <c r="BG1303" s="98"/>
      <c r="BH1303" s="98"/>
      <c r="BI1303" s="98"/>
      <c r="BJ1303" s="98"/>
    </row>
    <row r="1304" spans="1:62">
      <c r="A1304" s="102"/>
      <c r="B1304" s="102"/>
      <c r="C1304" s="103"/>
      <c r="D1304" s="103"/>
      <c r="E1304" s="102"/>
      <c r="F1304" s="102"/>
      <c r="G1304" s="102"/>
      <c r="H1304" s="102"/>
      <c r="I1304" s="102"/>
      <c r="J1304" s="103"/>
      <c r="K1304" s="111"/>
      <c r="L1304" s="111"/>
      <c r="M1304" s="111"/>
      <c r="N1304" s="111"/>
      <c r="O1304" s="111"/>
      <c r="P1304" s="111"/>
      <c r="Q1304" s="111"/>
      <c r="R1304" s="106"/>
      <c r="S1304" s="105"/>
      <c r="T1304" s="111"/>
      <c r="U1304" s="111"/>
      <c r="V1304" s="111"/>
      <c r="W1304" s="111"/>
      <c r="X1304" s="111"/>
      <c r="Y1304" s="111"/>
      <c r="Z1304" s="111"/>
      <c r="AA1304" s="111"/>
      <c r="AB1304" s="111"/>
      <c r="AC1304" s="111"/>
      <c r="AD1304" s="111"/>
      <c r="AE1304" s="111"/>
      <c r="AF1304" s="111"/>
      <c r="AG1304" s="111"/>
      <c r="AH1304" s="111"/>
      <c r="AI1304" s="111"/>
      <c r="AJ1304" s="111"/>
      <c r="AK1304" s="111"/>
      <c r="AL1304" s="111"/>
      <c r="AM1304" s="111"/>
      <c r="AN1304" s="111"/>
      <c r="AO1304" s="111"/>
      <c r="AP1304" s="111"/>
      <c r="AQ1304" s="111"/>
      <c r="AR1304" s="111"/>
      <c r="AS1304" s="111"/>
      <c r="AT1304" s="111"/>
      <c r="AU1304" s="111"/>
      <c r="AV1304" s="105"/>
      <c r="AW1304" s="105"/>
      <c r="AX1304" s="111"/>
      <c r="AY1304" s="98"/>
      <c r="AZ1304" s="98"/>
      <c r="BA1304" s="98"/>
      <c r="BB1304" s="98"/>
      <c r="BC1304" s="98"/>
      <c r="BD1304" s="98"/>
      <c r="BE1304" s="98"/>
      <c r="BF1304" s="98"/>
      <c r="BG1304" s="98"/>
      <c r="BH1304" s="98"/>
      <c r="BI1304" s="98"/>
      <c r="BJ1304" s="98"/>
    </row>
    <row r="1305" spans="1:62">
      <c r="A1305" s="102"/>
      <c r="B1305" s="102"/>
      <c r="C1305" s="103"/>
      <c r="D1305" s="103"/>
      <c r="E1305" s="102"/>
      <c r="F1305" s="102"/>
      <c r="G1305" s="102"/>
      <c r="H1305" s="102"/>
      <c r="I1305" s="102"/>
      <c r="J1305" s="103"/>
      <c r="K1305" s="111"/>
      <c r="L1305" s="111"/>
      <c r="M1305" s="111"/>
      <c r="N1305" s="105"/>
      <c r="O1305" s="105"/>
      <c r="P1305" s="111"/>
      <c r="Q1305" s="111"/>
      <c r="R1305" s="106"/>
      <c r="S1305" s="105"/>
      <c r="T1305" s="111"/>
      <c r="U1305" s="111"/>
      <c r="V1305" s="111"/>
      <c r="W1305" s="111"/>
      <c r="X1305" s="111"/>
      <c r="Y1305" s="111"/>
      <c r="Z1305" s="111"/>
      <c r="AA1305" s="111"/>
      <c r="AB1305" s="111"/>
      <c r="AC1305" s="111"/>
      <c r="AD1305" s="111"/>
      <c r="AE1305" s="111"/>
      <c r="AF1305" s="111"/>
      <c r="AG1305" s="111"/>
      <c r="AH1305" s="111"/>
      <c r="AI1305" s="111"/>
      <c r="AJ1305" s="111"/>
      <c r="AK1305" s="111"/>
      <c r="AL1305" s="111"/>
      <c r="AM1305" s="111"/>
      <c r="AN1305" s="111"/>
      <c r="AO1305" s="111"/>
      <c r="AP1305" s="111"/>
      <c r="AQ1305" s="111"/>
      <c r="AR1305" s="111"/>
      <c r="AS1305" s="111"/>
      <c r="AT1305" s="111"/>
      <c r="AU1305" s="111"/>
      <c r="AV1305" s="105"/>
      <c r="AW1305" s="105"/>
      <c r="AX1305" s="111"/>
      <c r="AY1305" s="98"/>
      <c r="AZ1305" s="98"/>
      <c r="BA1305" s="98"/>
      <c r="BB1305" s="98"/>
      <c r="BC1305" s="98"/>
      <c r="BD1305" s="98"/>
      <c r="BE1305" s="98"/>
      <c r="BF1305" s="98"/>
      <c r="BG1305" s="98"/>
      <c r="BH1305" s="98"/>
      <c r="BI1305" s="98"/>
      <c r="BJ1305" s="98"/>
    </row>
    <row r="1306" spans="1:62">
      <c r="A1306" s="102"/>
      <c r="B1306" s="102"/>
      <c r="C1306" s="103"/>
      <c r="D1306" s="103"/>
      <c r="E1306" s="102"/>
      <c r="F1306" s="102"/>
      <c r="G1306" s="102"/>
      <c r="H1306" s="102"/>
      <c r="I1306" s="102"/>
      <c r="J1306" s="103"/>
      <c r="K1306" s="111"/>
      <c r="L1306" s="111"/>
      <c r="M1306" s="111"/>
      <c r="N1306" s="111"/>
      <c r="O1306" s="111"/>
      <c r="P1306" s="111"/>
      <c r="Q1306" s="111"/>
      <c r="R1306" s="106"/>
      <c r="S1306" s="105"/>
      <c r="T1306" s="111"/>
      <c r="U1306" s="111"/>
      <c r="V1306" s="111"/>
      <c r="W1306" s="111"/>
      <c r="X1306" s="111"/>
      <c r="Y1306" s="111"/>
      <c r="Z1306" s="111"/>
      <c r="AA1306" s="111"/>
      <c r="AB1306" s="111"/>
      <c r="AC1306" s="111"/>
      <c r="AD1306" s="111"/>
      <c r="AE1306" s="111"/>
      <c r="AF1306" s="111"/>
      <c r="AG1306" s="111"/>
      <c r="AH1306" s="111"/>
      <c r="AI1306" s="111"/>
      <c r="AJ1306" s="111"/>
      <c r="AK1306" s="111"/>
      <c r="AL1306" s="111"/>
      <c r="AM1306" s="111"/>
      <c r="AN1306" s="111"/>
      <c r="AO1306" s="111"/>
      <c r="AP1306" s="111"/>
      <c r="AQ1306" s="111"/>
      <c r="AR1306" s="111"/>
      <c r="AS1306" s="111"/>
      <c r="AT1306" s="111"/>
      <c r="AU1306" s="111"/>
      <c r="AV1306" s="112"/>
      <c r="AW1306" s="105"/>
      <c r="AX1306" s="111"/>
      <c r="AY1306" s="98"/>
      <c r="AZ1306" s="98"/>
      <c r="BA1306" s="98"/>
      <c r="BB1306" s="98"/>
      <c r="BC1306" s="98"/>
      <c r="BE1306" s="98"/>
      <c r="BF1306" s="98"/>
      <c r="BG1306" s="98"/>
      <c r="BH1306" s="98"/>
      <c r="BI1306" s="98"/>
    </row>
    <row r="1307" spans="1:62">
      <c r="A1307" s="102"/>
      <c r="B1307" s="102"/>
      <c r="C1307" s="103"/>
      <c r="D1307" s="103"/>
      <c r="E1307" s="102"/>
      <c r="F1307" s="102"/>
      <c r="G1307" s="102"/>
      <c r="H1307" s="102"/>
      <c r="I1307" s="102"/>
      <c r="J1307" s="103"/>
      <c r="K1307" s="111"/>
      <c r="L1307" s="111"/>
      <c r="M1307" s="111"/>
      <c r="N1307" s="111"/>
      <c r="O1307" s="111"/>
      <c r="P1307" s="111"/>
      <c r="Q1307" s="111"/>
      <c r="R1307" s="106"/>
      <c r="S1307" s="105"/>
      <c r="T1307" s="111"/>
      <c r="U1307" s="111"/>
      <c r="V1307" s="111"/>
      <c r="W1307" s="111"/>
      <c r="X1307" s="111"/>
      <c r="Y1307" s="111"/>
      <c r="Z1307" s="111"/>
      <c r="AA1307" s="111"/>
      <c r="AB1307" s="111"/>
      <c r="AC1307" s="111"/>
      <c r="AD1307" s="111"/>
      <c r="AE1307" s="111"/>
      <c r="AF1307" s="111"/>
      <c r="AG1307" s="111"/>
      <c r="AH1307" s="111"/>
      <c r="AI1307" s="111"/>
      <c r="AJ1307" s="111"/>
      <c r="AK1307" s="111"/>
      <c r="AL1307" s="111"/>
      <c r="AM1307" s="111"/>
      <c r="AN1307" s="111"/>
      <c r="AO1307" s="111"/>
      <c r="AP1307" s="111"/>
      <c r="AQ1307" s="111"/>
      <c r="AR1307" s="111"/>
      <c r="AS1307" s="111"/>
      <c r="AT1307" s="111"/>
      <c r="AU1307" s="111"/>
      <c r="AV1307" s="105"/>
      <c r="AW1307" s="105"/>
      <c r="AX1307" s="111"/>
      <c r="AY1307" s="98"/>
      <c r="AZ1307" s="98"/>
      <c r="BA1307" s="98"/>
      <c r="BB1307" s="98"/>
      <c r="BC1307" s="98"/>
      <c r="BD1307" s="98"/>
      <c r="BE1307" s="98"/>
      <c r="BF1307" s="98"/>
      <c r="BG1307" s="98"/>
      <c r="BH1307" s="98"/>
      <c r="BI1307" s="98"/>
      <c r="BJ1307" s="98"/>
    </row>
    <row r="1308" spans="1:62">
      <c r="A1308" s="102"/>
      <c r="B1308" s="102"/>
      <c r="C1308" s="103"/>
      <c r="D1308" s="103"/>
      <c r="E1308" s="102"/>
      <c r="F1308" s="102"/>
      <c r="G1308" s="102"/>
      <c r="H1308" s="102"/>
      <c r="I1308" s="102"/>
      <c r="J1308" s="103"/>
      <c r="K1308" s="111"/>
      <c r="L1308" s="111"/>
      <c r="M1308" s="111"/>
      <c r="N1308" s="111"/>
      <c r="O1308" s="111"/>
      <c r="P1308" s="111"/>
      <c r="Q1308" s="111"/>
      <c r="R1308" s="105"/>
      <c r="S1308" s="105"/>
      <c r="T1308" s="111"/>
      <c r="U1308" s="111"/>
      <c r="V1308" s="111"/>
      <c r="W1308" s="111"/>
      <c r="X1308" s="111"/>
      <c r="Y1308" s="111"/>
      <c r="Z1308" s="111"/>
      <c r="AA1308" s="111"/>
      <c r="AB1308" s="111"/>
      <c r="AC1308" s="111"/>
      <c r="AD1308" s="111"/>
      <c r="AE1308" s="111"/>
      <c r="AF1308" s="111"/>
      <c r="AG1308" s="111"/>
      <c r="AH1308" s="111"/>
      <c r="AI1308" s="111"/>
      <c r="AJ1308" s="111"/>
      <c r="AK1308" s="111"/>
      <c r="AL1308" s="111"/>
      <c r="AM1308" s="111"/>
      <c r="AN1308" s="111"/>
      <c r="AO1308" s="111"/>
      <c r="AP1308" s="111"/>
      <c r="AQ1308" s="111"/>
      <c r="AR1308" s="111"/>
      <c r="AS1308" s="111"/>
      <c r="AT1308" s="111"/>
      <c r="AU1308" s="111"/>
      <c r="AV1308" s="105"/>
      <c r="AW1308" s="105"/>
      <c r="AX1308" s="111"/>
      <c r="AY1308" s="98"/>
      <c r="AZ1308" s="98"/>
      <c r="BA1308" s="98"/>
      <c r="BB1308" s="98"/>
      <c r="BC1308" s="98"/>
      <c r="BD1308" s="98"/>
      <c r="BE1308" s="98"/>
      <c r="BF1308" s="98"/>
      <c r="BG1308" s="98"/>
      <c r="BH1308" s="98"/>
      <c r="BI1308" s="98"/>
      <c r="BJ1308" s="98"/>
    </row>
    <row r="1309" spans="1:62">
      <c r="A1309" s="102"/>
      <c r="B1309" s="102"/>
      <c r="C1309" s="103"/>
      <c r="D1309" s="103"/>
      <c r="E1309" s="102"/>
      <c r="F1309" s="102"/>
      <c r="G1309" s="102"/>
      <c r="H1309" s="102"/>
      <c r="I1309" s="102"/>
      <c r="J1309" s="103"/>
      <c r="K1309" s="111"/>
      <c r="L1309" s="111"/>
      <c r="M1309" s="111"/>
      <c r="N1309" s="105"/>
      <c r="O1309" s="105"/>
      <c r="P1309" s="105"/>
      <c r="Q1309" s="105"/>
      <c r="R1309" s="105"/>
      <c r="S1309" s="105"/>
      <c r="T1309" s="105"/>
      <c r="U1309" s="105"/>
      <c r="V1309" s="105"/>
      <c r="W1309" s="105"/>
      <c r="X1309" s="105"/>
      <c r="Y1309" s="105"/>
      <c r="Z1309" s="105"/>
      <c r="AA1309" s="105"/>
      <c r="AB1309" s="105"/>
      <c r="AC1309" s="105"/>
      <c r="AD1309" s="105"/>
      <c r="AE1309" s="105"/>
      <c r="AF1309" s="105"/>
      <c r="AG1309" s="105"/>
      <c r="AH1309" s="105"/>
      <c r="AI1309" s="105"/>
      <c r="AJ1309" s="105"/>
      <c r="AK1309" s="105"/>
      <c r="AL1309" s="111"/>
      <c r="AM1309" s="111"/>
      <c r="AN1309" s="111"/>
      <c r="AO1309" s="111"/>
      <c r="AP1309" s="111"/>
      <c r="AQ1309" s="111"/>
      <c r="AR1309" s="111"/>
      <c r="AS1309" s="111"/>
      <c r="AT1309" s="111"/>
      <c r="AU1309" s="111"/>
      <c r="AV1309" s="112"/>
      <c r="AW1309" s="105"/>
      <c r="AX1309" s="111"/>
      <c r="AY1309" s="98"/>
      <c r="AZ1309" s="98"/>
      <c r="BA1309" s="98"/>
      <c r="BB1309" s="98"/>
      <c r="BC1309" s="98"/>
      <c r="BD1309" s="98"/>
      <c r="BE1309" s="98"/>
      <c r="BF1309" s="98"/>
      <c r="BG1309" s="98"/>
      <c r="BH1309" s="98"/>
      <c r="BI1309" s="98"/>
      <c r="BJ1309" s="98"/>
    </row>
    <row r="1310" spans="1:62">
      <c r="A1310" s="102"/>
      <c r="B1310" s="102"/>
      <c r="C1310" s="103"/>
      <c r="D1310" s="103"/>
      <c r="E1310" s="102"/>
      <c r="F1310" s="102"/>
      <c r="G1310" s="102"/>
      <c r="H1310" s="102"/>
      <c r="I1310" s="102"/>
      <c r="J1310" s="103"/>
      <c r="K1310" s="111"/>
      <c r="L1310" s="111"/>
      <c r="M1310" s="111"/>
      <c r="N1310" s="111"/>
      <c r="O1310" s="111"/>
      <c r="P1310" s="111"/>
      <c r="Q1310" s="111"/>
      <c r="R1310" s="106"/>
      <c r="S1310" s="105"/>
      <c r="T1310" s="111"/>
      <c r="U1310" s="111"/>
      <c r="V1310" s="111"/>
      <c r="W1310" s="111"/>
      <c r="X1310" s="111"/>
      <c r="Y1310" s="111"/>
      <c r="Z1310" s="111"/>
      <c r="AA1310" s="111"/>
      <c r="AB1310" s="111"/>
      <c r="AC1310" s="111"/>
      <c r="AD1310" s="111"/>
      <c r="AE1310" s="111"/>
      <c r="AF1310" s="111"/>
      <c r="AG1310" s="111"/>
      <c r="AH1310" s="111"/>
      <c r="AI1310" s="111"/>
      <c r="AJ1310" s="111"/>
      <c r="AK1310" s="111"/>
      <c r="AL1310" s="111"/>
      <c r="AM1310" s="111"/>
      <c r="AN1310" s="111"/>
      <c r="AO1310" s="111"/>
      <c r="AP1310" s="111"/>
      <c r="AQ1310" s="111"/>
      <c r="AR1310" s="111"/>
      <c r="AS1310" s="111"/>
      <c r="AT1310" s="111"/>
      <c r="AU1310" s="111"/>
      <c r="AV1310" s="105"/>
      <c r="AW1310" s="105"/>
      <c r="AX1310" s="111"/>
      <c r="AY1310" s="98"/>
      <c r="AZ1310" s="98"/>
      <c r="BA1310" s="98"/>
      <c r="BB1310" s="98"/>
      <c r="BC1310" s="98"/>
      <c r="BD1310" s="98"/>
      <c r="BE1310" s="98"/>
      <c r="BF1310" s="98"/>
      <c r="BG1310" s="98"/>
      <c r="BH1310" s="98"/>
      <c r="BI1310" s="98"/>
      <c r="BJ1310" s="98"/>
    </row>
    <row r="1311" spans="1:62">
      <c r="A1311" s="102"/>
      <c r="B1311" s="102"/>
      <c r="C1311" s="103"/>
      <c r="D1311" s="103"/>
      <c r="E1311" s="102"/>
      <c r="F1311" s="102"/>
      <c r="G1311" s="102"/>
      <c r="H1311" s="102"/>
      <c r="I1311" s="102"/>
      <c r="J1311" s="103"/>
      <c r="K1311" s="111"/>
      <c r="L1311" s="111"/>
      <c r="M1311" s="111"/>
      <c r="N1311" s="111"/>
      <c r="O1311" s="111"/>
      <c r="P1311" s="111"/>
      <c r="Q1311" s="111"/>
      <c r="R1311" s="105"/>
      <c r="S1311" s="106"/>
      <c r="T1311" s="111"/>
      <c r="U1311" s="111"/>
      <c r="V1311" s="111"/>
      <c r="W1311" s="111"/>
      <c r="X1311" s="111"/>
      <c r="Y1311" s="111"/>
      <c r="Z1311" s="111"/>
      <c r="AA1311" s="111"/>
      <c r="AB1311" s="111"/>
      <c r="AC1311" s="111"/>
      <c r="AD1311" s="111"/>
      <c r="AE1311" s="111"/>
      <c r="AF1311" s="111"/>
      <c r="AG1311" s="111"/>
      <c r="AH1311" s="111"/>
      <c r="AI1311" s="111"/>
      <c r="AJ1311" s="111"/>
      <c r="AK1311" s="111"/>
      <c r="AL1311" s="111"/>
      <c r="AM1311" s="111"/>
      <c r="AN1311" s="111"/>
      <c r="AO1311" s="111"/>
      <c r="AP1311" s="111"/>
      <c r="AQ1311" s="111"/>
      <c r="AR1311" s="111"/>
      <c r="AS1311" s="111"/>
      <c r="AT1311" s="111"/>
      <c r="AU1311" s="111"/>
      <c r="AV1311" s="112"/>
      <c r="AW1311" s="105"/>
      <c r="AX1311" s="111"/>
    </row>
    <row r="1312" spans="1:62">
      <c r="A1312" s="102"/>
      <c r="B1312" s="102"/>
      <c r="C1312" s="103"/>
      <c r="D1312" s="103"/>
      <c r="E1312" s="102"/>
      <c r="F1312" s="102"/>
      <c r="G1312" s="102"/>
      <c r="H1312" s="102"/>
      <c r="I1312" s="102"/>
      <c r="J1312" s="103"/>
      <c r="K1312" s="111"/>
      <c r="L1312" s="111"/>
      <c r="M1312" s="111"/>
      <c r="N1312" s="111"/>
      <c r="O1312" s="111"/>
      <c r="P1312" s="111"/>
      <c r="Q1312" s="111"/>
      <c r="R1312" s="106"/>
      <c r="S1312" s="105"/>
      <c r="T1312" s="111"/>
      <c r="U1312" s="111"/>
      <c r="V1312" s="111"/>
      <c r="W1312" s="111"/>
      <c r="X1312" s="111"/>
      <c r="Y1312" s="111"/>
      <c r="Z1312" s="111"/>
      <c r="AA1312" s="111"/>
      <c r="AB1312" s="111"/>
      <c r="AC1312" s="111"/>
      <c r="AD1312" s="111"/>
      <c r="AE1312" s="111"/>
      <c r="AF1312" s="111"/>
      <c r="AG1312" s="111"/>
      <c r="AH1312" s="111"/>
      <c r="AI1312" s="111"/>
      <c r="AJ1312" s="111"/>
      <c r="AK1312" s="111"/>
      <c r="AL1312" s="111"/>
      <c r="AM1312" s="111"/>
      <c r="AN1312" s="111"/>
      <c r="AO1312" s="111"/>
      <c r="AP1312" s="111"/>
      <c r="AQ1312" s="111"/>
      <c r="AR1312" s="111"/>
      <c r="AS1312" s="111"/>
      <c r="AT1312" s="111"/>
      <c r="AU1312" s="111"/>
      <c r="AV1312" s="112"/>
      <c r="AW1312" s="105"/>
      <c r="AX1312" s="111"/>
      <c r="AY1312" s="98"/>
      <c r="AZ1312" s="98"/>
      <c r="BA1312" s="98"/>
      <c r="BB1312" s="98"/>
      <c r="BC1312" s="98"/>
      <c r="BD1312" s="98"/>
      <c r="BE1312" s="98"/>
      <c r="BF1312" s="98"/>
      <c r="BG1312" s="98"/>
      <c r="BH1312" s="98"/>
      <c r="BI1312" s="98"/>
      <c r="BJ1312" s="98"/>
    </row>
    <row r="1313" spans="1:62">
      <c r="A1313" s="102"/>
      <c r="B1313" s="102"/>
      <c r="C1313" s="103"/>
      <c r="D1313" s="103"/>
      <c r="E1313" s="102"/>
      <c r="F1313" s="102"/>
      <c r="G1313" s="102"/>
      <c r="H1313" s="102"/>
      <c r="I1313" s="102"/>
      <c r="J1313" s="103"/>
      <c r="K1313" s="111"/>
      <c r="L1313" s="111"/>
      <c r="M1313" s="111"/>
      <c r="N1313" s="111"/>
      <c r="O1313" s="111"/>
      <c r="P1313" s="111"/>
      <c r="Q1313" s="111"/>
      <c r="R1313" s="105"/>
      <c r="S1313" s="105"/>
      <c r="T1313" s="111"/>
      <c r="U1313" s="111"/>
      <c r="V1313" s="111"/>
      <c r="W1313" s="111"/>
      <c r="X1313" s="111"/>
      <c r="Y1313" s="111"/>
      <c r="Z1313" s="111"/>
      <c r="AA1313" s="111"/>
      <c r="AB1313" s="111"/>
      <c r="AC1313" s="111"/>
      <c r="AD1313" s="111"/>
      <c r="AE1313" s="111"/>
      <c r="AF1313" s="111"/>
      <c r="AG1313" s="111"/>
      <c r="AH1313" s="111"/>
      <c r="AI1313" s="111"/>
      <c r="AJ1313" s="111"/>
      <c r="AK1313" s="111"/>
      <c r="AL1313" s="111"/>
      <c r="AM1313" s="111"/>
      <c r="AN1313" s="111"/>
      <c r="AO1313" s="111"/>
      <c r="AP1313" s="111"/>
      <c r="AQ1313" s="111"/>
      <c r="AR1313" s="111"/>
      <c r="AS1313" s="111"/>
      <c r="AT1313" s="111"/>
      <c r="AU1313" s="111"/>
      <c r="AV1313" s="105"/>
      <c r="AW1313" s="105"/>
      <c r="AX1313" s="111"/>
      <c r="AY1313" s="98"/>
      <c r="AZ1313" s="98"/>
      <c r="BA1313" s="98"/>
      <c r="BB1313" s="98"/>
      <c r="BC1313" s="98"/>
      <c r="BD1313" s="98"/>
      <c r="BE1313" s="98"/>
      <c r="BF1313" s="98"/>
      <c r="BG1313" s="98"/>
      <c r="BH1313" s="98"/>
      <c r="BI1313" s="98"/>
      <c r="BJ1313" s="98"/>
    </row>
    <row r="1314" spans="1:62">
      <c r="A1314" s="102"/>
      <c r="B1314" s="102"/>
      <c r="C1314" s="103"/>
      <c r="D1314" s="103"/>
      <c r="E1314" s="102"/>
      <c r="F1314" s="102"/>
      <c r="G1314" s="102"/>
      <c r="H1314" s="102"/>
      <c r="I1314" s="102"/>
      <c r="J1314" s="103"/>
      <c r="K1314" s="111"/>
      <c r="L1314" s="111"/>
      <c r="M1314" s="111"/>
      <c r="N1314" s="105"/>
      <c r="O1314" s="111"/>
      <c r="P1314" s="111"/>
      <c r="Q1314" s="111"/>
      <c r="R1314" s="106"/>
      <c r="S1314" s="105"/>
      <c r="T1314" s="111"/>
      <c r="U1314" s="111"/>
      <c r="V1314" s="111"/>
      <c r="W1314" s="111"/>
      <c r="X1314" s="111"/>
      <c r="Y1314" s="111"/>
      <c r="Z1314" s="111"/>
      <c r="AA1314" s="111"/>
      <c r="AB1314" s="111"/>
      <c r="AC1314" s="111"/>
      <c r="AD1314" s="111"/>
      <c r="AE1314" s="111"/>
      <c r="AF1314" s="111"/>
      <c r="AG1314" s="111"/>
      <c r="AH1314" s="111"/>
      <c r="AI1314" s="111"/>
      <c r="AJ1314" s="111"/>
      <c r="AK1314" s="111"/>
      <c r="AL1314" s="111"/>
      <c r="AM1314" s="111"/>
      <c r="AN1314" s="111"/>
      <c r="AO1314" s="111"/>
      <c r="AP1314" s="111"/>
      <c r="AQ1314" s="111"/>
      <c r="AR1314" s="111"/>
      <c r="AS1314" s="111"/>
      <c r="AT1314" s="111"/>
      <c r="AU1314" s="105"/>
      <c r="AV1314" s="105"/>
      <c r="AW1314" s="105"/>
      <c r="AX1314" s="111"/>
      <c r="AY1314" s="98"/>
      <c r="AZ1314" s="98"/>
      <c r="BA1314" s="98"/>
      <c r="BB1314" s="98"/>
      <c r="BC1314" s="98"/>
      <c r="BD1314" s="98"/>
      <c r="BE1314" s="98"/>
      <c r="BF1314" s="98"/>
      <c r="BG1314" s="98"/>
      <c r="BH1314" s="98"/>
      <c r="BI1314" s="98"/>
      <c r="BJ1314" s="98"/>
    </row>
    <row r="1315" spans="1:62">
      <c r="A1315" s="102"/>
      <c r="B1315" s="102"/>
      <c r="C1315" s="103"/>
      <c r="D1315" s="103"/>
      <c r="E1315" s="102"/>
      <c r="F1315" s="102"/>
      <c r="G1315" s="102"/>
      <c r="H1315" s="102"/>
      <c r="I1315" s="102"/>
      <c r="J1315" s="103"/>
      <c r="K1315" s="111"/>
      <c r="L1315" s="111"/>
      <c r="M1315" s="111"/>
      <c r="N1315" s="111"/>
      <c r="O1315" s="111"/>
      <c r="P1315" s="111"/>
      <c r="Q1315" s="111"/>
      <c r="R1315" s="105"/>
      <c r="S1315" s="105"/>
      <c r="T1315" s="111"/>
      <c r="U1315" s="111"/>
      <c r="V1315" s="111"/>
      <c r="W1315" s="111"/>
      <c r="X1315" s="111"/>
      <c r="Y1315" s="111"/>
      <c r="Z1315" s="111"/>
      <c r="AA1315" s="111"/>
      <c r="AB1315" s="111"/>
      <c r="AC1315" s="111"/>
      <c r="AD1315" s="111"/>
      <c r="AE1315" s="111"/>
      <c r="AF1315" s="111"/>
      <c r="AG1315" s="111"/>
      <c r="AH1315" s="111"/>
      <c r="AI1315" s="111"/>
      <c r="AJ1315" s="111"/>
      <c r="AK1315" s="111"/>
      <c r="AL1315" s="111"/>
      <c r="AM1315" s="111"/>
      <c r="AN1315" s="111"/>
      <c r="AO1315" s="111"/>
      <c r="AP1315" s="111"/>
      <c r="AQ1315" s="111"/>
      <c r="AR1315" s="111"/>
      <c r="AS1315" s="111"/>
      <c r="AT1315" s="111"/>
      <c r="AU1315" s="111"/>
      <c r="AV1315" s="112"/>
      <c r="AW1315" s="105"/>
      <c r="AX1315" s="111"/>
      <c r="AY1315" s="98"/>
      <c r="AZ1315" s="98"/>
      <c r="BA1315" s="98"/>
      <c r="BB1315" s="98"/>
      <c r="BC1315" s="98"/>
      <c r="BD1315" s="98"/>
      <c r="BE1315" s="98"/>
      <c r="BF1315" s="98"/>
      <c r="BG1315" s="98"/>
      <c r="BH1315" s="98"/>
      <c r="BI1315" s="98"/>
      <c r="BJ1315" s="98"/>
    </row>
    <row r="1316" spans="1:62">
      <c r="A1316" s="102"/>
      <c r="B1316" s="102"/>
      <c r="C1316" s="103"/>
      <c r="D1316" s="103"/>
      <c r="E1316" s="102"/>
      <c r="F1316" s="102"/>
      <c r="G1316" s="102"/>
      <c r="H1316" s="102"/>
      <c r="I1316" s="102"/>
      <c r="J1316" s="103"/>
      <c r="K1316" s="111"/>
      <c r="L1316" s="111"/>
      <c r="M1316" s="111"/>
      <c r="N1316" s="105"/>
      <c r="O1316" s="111"/>
      <c r="P1316" s="111"/>
      <c r="Q1316" s="111"/>
      <c r="R1316" s="106"/>
      <c r="S1316" s="105"/>
      <c r="T1316" s="111"/>
      <c r="U1316" s="111"/>
      <c r="V1316" s="111"/>
      <c r="W1316" s="111"/>
      <c r="X1316" s="111"/>
      <c r="Y1316" s="111"/>
      <c r="Z1316" s="111"/>
      <c r="AA1316" s="111"/>
      <c r="AB1316" s="111"/>
      <c r="AC1316" s="111"/>
      <c r="AD1316" s="111"/>
      <c r="AE1316" s="111"/>
      <c r="AF1316" s="111"/>
      <c r="AG1316" s="111"/>
      <c r="AH1316" s="111"/>
      <c r="AI1316" s="111"/>
      <c r="AJ1316" s="111"/>
      <c r="AK1316" s="111"/>
      <c r="AL1316" s="111"/>
      <c r="AM1316" s="111"/>
      <c r="AN1316" s="111"/>
      <c r="AO1316" s="111"/>
      <c r="AP1316" s="111"/>
      <c r="AQ1316" s="111"/>
      <c r="AR1316" s="111"/>
      <c r="AS1316" s="111"/>
      <c r="AT1316" s="111"/>
      <c r="AU1316" s="111"/>
      <c r="AV1316" s="112"/>
      <c r="AW1316" s="105"/>
      <c r="AX1316" s="111"/>
      <c r="AY1316" s="98"/>
      <c r="AZ1316" s="98"/>
      <c r="BA1316" s="98"/>
      <c r="BB1316" s="98"/>
      <c r="BC1316" s="98"/>
      <c r="BD1316" s="98"/>
      <c r="BE1316" s="98"/>
      <c r="BF1316" s="98"/>
      <c r="BG1316" s="98"/>
      <c r="BH1316" s="98"/>
      <c r="BI1316" s="98"/>
      <c r="BJ1316" s="98"/>
    </row>
    <row r="1317" spans="1:62">
      <c r="A1317" s="102"/>
      <c r="B1317" s="102"/>
      <c r="C1317" s="103"/>
      <c r="D1317" s="103"/>
      <c r="E1317" s="102"/>
      <c r="F1317" s="102"/>
      <c r="G1317" s="102"/>
      <c r="H1317" s="102"/>
      <c r="I1317" s="102"/>
      <c r="J1317" s="103"/>
      <c r="K1317" s="111"/>
      <c r="L1317" s="111"/>
      <c r="M1317" s="111"/>
      <c r="N1317" s="111"/>
      <c r="O1317" s="111"/>
      <c r="P1317" s="111"/>
      <c r="Q1317" s="111"/>
      <c r="R1317" s="106"/>
      <c r="S1317" s="105"/>
      <c r="T1317" s="111"/>
      <c r="U1317" s="111"/>
      <c r="V1317" s="111"/>
      <c r="W1317" s="111"/>
      <c r="X1317" s="111"/>
      <c r="Y1317" s="111"/>
      <c r="Z1317" s="111"/>
      <c r="AA1317" s="111"/>
      <c r="AB1317" s="111"/>
      <c r="AC1317" s="111"/>
      <c r="AD1317" s="111"/>
      <c r="AE1317" s="111"/>
      <c r="AF1317" s="111"/>
      <c r="AG1317" s="111"/>
      <c r="AH1317" s="111"/>
      <c r="AI1317" s="111"/>
      <c r="AJ1317" s="111"/>
      <c r="AK1317" s="111"/>
      <c r="AL1317" s="111"/>
      <c r="AM1317" s="111"/>
      <c r="AN1317" s="111"/>
      <c r="AO1317" s="111"/>
      <c r="AP1317" s="111"/>
      <c r="AQ1317" s="111"/>
      <c r="AR1317" s="111"/>
      <c r="AS1317" s="111"/>
      <c r="AT1317" s="111"/>
      <c r="AU1317" s="111"/>
      <c r="AV1317" s="105"/>
      <c r="AW1317" s="105"/>
      <c r="AX1317" s="111"/>
      <c r="AY1317" s="98"/>
      <c r="AZ1317" s="98"/>
      <c r="BA1317" s="98"/>
      <c r="BB1317" s="98"/>
      <c r="BC1317" s="98"/>
      <c r="BD1317" s="98"/>
      <c r="BE1317" s="98"/>
      <c r="BF1317" s="98"/>
      <c r="BG1317" s="98"/>
      <c r="BH1317" s="98"/>
      <c r="BI1317" s="98"/>
      <c r="BJ1317" s="98"/>
    </row>
    <row r="1318" spans="1:62">
      <c r="A1318" s="102"/>
      <c r="B1318" s="102"/>
      <c r="C1318" s="103"/>
      <c r="D1318" s="103"/>
      <c r="E1318" s="102"/>
      <c r="F1318" s="102"/>
      <c r="G1318" s="102"/>
      <c r="H1318" s="102"/>
      <c r="I1318" s="102"/>
      <c r="J1318" s="103"/>
      <c r="K1318" s="111"/>
      <c r="L1318" s="111"/>
      <c r="M1318" s="111"/>
      <c r="N1318" s="111"/>
      <c r="O1318" s="111"/>
      <c r="P1318" s="111"/>
      <c r="Q1318" s="111"/>
      <c r="R1318" s="105"/>
      <c r="S1318" s="105"/>
      <c r="T1318" s="111"/>
      <c r="U1318" s="111"/>
      <c r="V1318" s="111"/>
      <c r="W1318" s="111"/>
      <c r="X1318" s="111"/>
      <c r="Y1318" s="111"/>
      <c r="Z1318" s="111"/>
      <c r="AA1318" s="111"/>
      <c r="AB1318" s="111"/>
      <c r="AC1318" s="111"/>
      <c r="AD1318" s="111"/>
      <c r="AE1318" s="111"/>
      <c r="AF1318" s="111"/>
      <c r="AG1318" s="111"/>
      <c r="AH1318" s="111"/>
      <c r="AI1318" s="111"/>
      <c r="AJ1318" s="111"/>
      <c r="AK1318" s="111"/>
      <c r="AL1318" s="111"/>
      <c r="AM1318" s="111"/>
      <c r="AN1318" s="111"/>
      <c r="AO1318" s="111"/>
      <c r="AP1318" s="111"/>
      <c r="AQ1318" s="111"/>
      <c r="AR1318" s="111"/>
      <c r="AS1318" s="111"/>
      <c r="AT1318" s="111"/>
      <c r="AU1318" s="111"/>
      <c r="AV1318" s="112"/>
      <c r="AW1318" s="105"/>
      <c r="AX1318" s="111"/>
      <c r="AY1318" s="98"/>
      <c r="AZ1318" s="98"/>
      <c r="BA1318" s="98"/>
      <c r="BB1318" s="98"/>
      <c r="BC1318" s="98"/>
      <c r="BD1318" s="98"/>
      <c r="BE1318" s="98"/>
      <c r="BF1318" s="98"/>
      <c r="BG1318" s="98"/>
      <c r="BH1318" s="98"/>
      <c r="BI1318" s="98"/>
      <c r="BJ1318" s="98"/>
    </row>
    <row r="1319" spans="1:62">
      <c r="A1319" s="102"/>
      <c r="B1319" s="102"/>
      <c r="C1319" s="103"/>
      <c r="D1319" s="103"/>
      <c r="E1319" s="102"/>
      <c r="F1319" s="102"/>
      <c r="G1319" s="102"/>
      <c r="H1319" s="102"/>
      <c r="I1319" s="102"/>
      <c r="J1319" s="103"/>
      <c r="K1319" s="111"/>
      <c r="L1319" s="111"/>
      <c r="M1319" s="111"/>
      <c r="N1319" s="111"/>
      <c r="O1319" s="111"/>
      <c r="P1319" s="111"/>
      <c r="Q1319" s="111"/>
      <c r="R1319" s="106"/>
      <c r="S1319" s="105"/>
      <c r="T1319" s="111"/>
      <c r="U1319" s="111"/>
      <c r="V1319" s="111"/>
      <c r="W1319" s="111"/>
      <c r="X1319" s="111"/>
      <c r="Y1319" s="111"/>
      <c r="Z1319" s="111"/>
      <c r="AA1319" s="111"/>
      <c r="AB1319" s="111"/>
      <c r="AC1319" s="111"/>
      <c r="AD1319" s="111"/>
      <c r="AE1319" s="111"/>
      <c r="AF1319" s="111"/>
      <c r="AG1319" s="111"/>
      <c r="AH1319" s="111"/>
      <c r="AI1319" s="111"/>
      <c r="AJ1319" s="111"/>
      <c r="AK1319" s="111"/>
      <c r="AL1319" s="111"/>
      <c r="AM1319" s="111"/>
      <c r="AN1319" s="111"/>
      <c r="AO1319" s="111"/>
      <c r="AP1319" s="111"/>
      <c r="AQ1319" s="111"/>
      <c r="AR1319" s="111"/>
      <c r="AS1319" s="111"/>
      <c r="AT1319" s="111"/>
      <c r="AU1319" s="111"/>
      <c r="AV1319" s="112"/>
      <c r="AW1319" s="105"/>
      <c r="AX1319" s="111"/>
      <c r="AY1319" s="98"/>
      <c r="AZ1319" s="98"/>
      <c r="BA1319" s="98"/>
      <c r="BB1319" s="98"/>
      <c r="BC1319" s="98"/>
      <c r="BD1319" s="98"/>
      <c r="BE1319" s="98"/>
      <c r="BF1319" s="98"/>
      <c r="BG1319" s="98"/>
      <c r="BH1319" s="98"/>
      <c r="BI1319" s="98"/>
      <c r="BJ1319" s="98"/>
    </row>
    <row r="1320" spans="1:62">
      <c r="A1320" s="102"/>
      <c r="B1320" s="102"/>
      <c r="C1320" s="103"/>
      <c r="D1320" s="103"/>
      <c r="E1320" s="102"/>
      <c r="F1320" s="102"/>
      <c r="G1320" s="102"/>
      <c r="H1320" s="102"/>
      <c r="I1320" s="102"/>
      <c r="J1320" s="103"/>
      <c r="K1320" s="111"/>
      <c r="L1320" s="111"/>
      <c r="M1320" s="111"/>
      <c r="N1320" s="111"/>
      <c r="O1320" s="111"/>
      <c r="P1320" s="111"/>
      <c r="Q1320" s="111"/>
      <c r="R1320" s="106"/>
      <c r="S1320" s="105"/>
      <c r="T1320" s="111"/>
      <c r="U1320" s="111"/>
      <c r="V1320" s="111"/>
      <c r="W1320" s="111"/>
      <c r="X1320" s="111"/>
      <c r="Y1320" s="111"/>
      <c r="Z1320" s="111"/>
      <c r="AA1320" s="111"/>
      <c r="AB1320" s="111"/>
      <c r="AC1320" s="111"/>
      <c r="AD1320" s="111"/>
      <c r="AE1320" s="111"/>
      <c r="AF1320" s="111"/>
      <c r="AG1320" s="111"/>
      <c r="AH1320" s="111"/>
      <c r="AI1320" s="111"/>
      <c r="AJ1320" s="111"/>
      <c r="AK1320" s="111"/>
      <c r="AL1320" s="111"/>
      <c r="AM1320" s="111"/>
      <c r="AN1320" s="111"/>
      <c r="AO1320" s="111"/>
      <c r="AP1320" s="111"/>
      <c r="AQ1320" s="111"/>
      <c r="AR1320" s="111"/>
      <c r="AS1320" s="111"/>
      <c r="AT1320" s="111"/>
      <c r="AU1320" s="111"/>
      <c r="AV1320" s="112"/>
      <c r="AW1320" s="105"/>
      <c r="AX1320" s="111"/>
      <c r="AY1320" s="98"/>
      <c r="AZ1320" s="98"/>
      <c r="BA1320" s="98"/>
      <c r="BB1320" s="98"/>
      <c r="BC1320" s="98"/>
      <c r="BE1320" s="98"/>
      <c r="BF1320" s="98"/>
      <c r="BG1320" s="98"/>
      <c r="BH1320" s="98"/>
      <c r="BI1320" s="98"/>
    </row>
    <row r="1321" spans="1:62">
      <c r="A1321" s="102"/>
      <c r="B1321" s="102"/>
      <c r="C1321" s="103"/>
      <c r="D1321" s="103"/>
      <c r="E1321" s="102"/>
      <c r="F1321" s="102"/>
      <c r="G1321" s="102"/>
      <c r="H1321" s="102"/>
      <c r="I1321" s="102"/>
      <c r="J1321" s="103"/>
      <c r="K1321" s="111"/>
      <c r="L1321" s="111"/>
      <c r="M1321" s="111"/>
      <c r="N1321" s="111"/>
      <c r="O1321" s="111"/>
      <c r="P1321" s="111"/>
      <c r="Q1321" s="111"/>
      <c r="R1321" s="106"/>
      <c r="S1321" s="105"/>
      <c r="T1321" s="111"/>
      <c r="U1321" s="111"/>
      <c r="V1321" s="111"/>
      <c r="W1321" s="111"/>
      <c r="X1321" s="111"/>
      <c r="Y1321" s="111"/>
      <c r="Z1321" s="111"/>
      <c r="AA1321" s="111"/>
      <c r="AB1321" s="111"/>
      <c r="AC1321" s="111"/>
      <c r="AD1321" s="111"/>
      <c r="AE1321" s="111"/>
      <c r="AF1321" s="111"/>
      <c r="AG1321" s="111"/>
      <c r="AH1321" s="111"/>
      <c r="AI1321" s="111"/>
      <c r="AJ1321" s="111"/>
      <c r="AK1321" s="111"/>
      <c r="AL1321" s="111"/>
      <c r="AM1321" s="111"/>
      <c r="AN1321" s="111"/>
      <c r="AO1321" s="111"/>
      <c r="AP1321" s="111"/>
      <c r="AQ1321" s="111"/>
      <c r="AR1321" s="111"/>
      <c r="AS1321" s="111"/>
      <c r="AT1321" s="111"/>
      <c r="AU1321" s="111"/>
      <c r="AV1321" s="105"/>
      <c r="AW1321" s="105"/>
      <c r="AX1321" s="111"/>
      <c r="AY1321" s="98"/>
      <c r="AZ1321" s="98"/>
      <c r="BA1321" s="98"/>
      <c r="BB1321" s="98"/>
      <c r="BC1321" s="98"/>
      <c r="BE1321" s="98"/>
      <c r="BF1321" s="98"/>
      <c r="BG1321" s="98"/>
      <c r="BH1321" s="98"/>
      <c r="BI1321" s="98"/>
    </row>
    <row r="1322" spans="1:62">
      <c r="A1322" s="102"/>
      <c r="B1322" s="102"/>
      <c r="C1322" s="103"/>
      <c r="D1322" s="103"/>
      <c r="E1322" s="102"/>
      <c r="F1322" s="102"/>
      <c r="G1322" s="102"/>
      <c r="H1322" s="102"/>
      <c r="I1322" s="102"/>
      <c r="J1322" s="103"/>
      <c r="K1322" s="111"/>
      <c r="L1322" s="111"/>
      <c r="M1322" s="111"/>
      <c r="N1322" s="111"/>
      <c r="O1322" s="111"/>
      <c r="P1322" s="111"/>
      <c r="Q1322" s="111"/>
      <c r="R1322" s="105"/>
      <c r="S1322" s="105"/>
      <c r="T1322" s="111"/>
      <c r="U1322" s="111"/>
      <c r="V1322" s="111"/>
      <c r="W1322" s="111"/>
      <c r="X1322" s="111"/>
      <c r="Y1322" s="111"/>
      <c r="Z1322" s="111"/>
      <c r="AA1322" s="111"/>
      <c r="AB1322" s="111"/>
      <c r="AC1322" s="111"/>
      <c r="AD1322" s="111"/>
      <c r="AE1322" s="111"/>
      <c r="AF1322" s="111"/>
      <c r="AG1322" s="111"/>
      <c r="AH1322" s="111"/>
      <c r="AI1322" s="111"/>
      <c r="AJ1322" s="111"/>
      <c r="AK1322" s="111"/>
      <c r="AL1322" s="111"/>
      <c r="AM1322" s="111"/>
      <c r="AN1322" s="111"/>
      <c r="AO1322" s="111"/>
      <c r="AP1322" s="111"/>
      <c r="AQ1322" s="111"/>
      <c r="AR1322" s="111"/>
      <c r="AS1322" s="111"/>
      <c r="AT1322" s="111"/>
      <c r="AU1322" s="111"/>
      <c r="AV1322" s="105"/>
      <c r="AW1322" s="105"/>
      <c r="AX1322" s="111"/>
    </row>
    <row r="1323" spans="1:62">
      <c r="A1323" s="102"/>
      <c r="B1323" s="102"/>
      <c r="C1323" s="103"/>
      <c r="D1323" s="103"/>
      <c r="E1323" s="102"/>
      <c r="F1323" s="102"/>
      <c r="G1323" s="102"/>
      <c r="H1323" s="102"/>
      <c r="I1323" s="102"/>
      <c r="J1323" s="103"/>
      <c r="K1323" s="111"/>
      <c r="L1323" s="111"/>
      <c r="M1323" s="111"/>
      <c r="N1323" s="105"/>
      <c r="O1323" s="105"/>
      <c r="P1323" s="111"/>
      <c r="Q1323" s="111"/>
      <c r="R1323" s="106"/>
      <c r="S1323" s="105"/>
      <c r="T1323" s="111"/>
      <c r="U1323" s="111"/>
      <c r="V1323" s="111"/>
      <c r="W1323" s="111"/>
      <c r="X1323" s="111"/>
      <c r="Y1323" s="111"/>
      <c r="Z1323" s="111"/>
      <c r="AA1323" s="111"/>
      <c r="AB1323" s="111"/>
      <c r="AC1323" s="111"/>
      <c r="AD1323" s="111"/>
      <c r="AE1323" s="111"/>
      <c r="AF1323" s="111"/>
      <c r="AG1323" s="111"/>
      <c r="AH1323" s="111"/>
      <c r="AI1323" s="111"/>
      <c r="AJ1323" s="111"/>
      <c r="AK1323" s="111"/>
      <c r="AL1323" s="111"/>
      <c r="AM1323" s="111"/>
      <c r="AN1323" s="111"/>
      <c r="AO1323" s="111"/>
      <c r="AP1323" s="111"/>
      <c r="AQ1323" s="111"/>
      <c r="AR1323" s="111"/>
      <c r="AS1323" s="111"/>
      <c r="AT1323" s="111"/>
      <c r="AU1323" s="111"/>
      <c r="AV1323" s="105"/>
      <c r="AW1323" s="105"/>
      <c r="AX1323" s="111"/>
      <c r="AY1323" s="98"/>
      <c r="AZ1323" s="98"/>
      <c r="BA1323" s="98"/>
      <c r="BB1323" s="98"/>
      <c r="BC1323" s="98"/>
      <c r="BD1323" s="98"/>
      <c r="BE1323" s="98"/>
      <c r="BF1323" s="98"/>
      <c r="BG1323" s="98"/>
      <c r="BH1323" s="98"/>
      <c r="BI1323" s="98"/>
      <c r="BJ1323" s="98"/>
    </row>
    <row r="1324" spans="1:62">
      <c r="A1324" s="102"/>
      <c r="B1324" s="102"/>
      <c r="C1324" s="103"/>
      <c r="D1324" s="103"/>
      <c r="E1324" s="102"/>
      <c r="F1324" s="102"/>
      <c r="G1324" s="102"/>
      <c r="H1324" s="102"/>
      <c r="I1324" s="102"/>
      <c r="J1324" s="103"/>
      <c r="K1324" s="111"/>
      <c r="L1324" s="111"/>
      <c r="M1324" s="111"/>
      <c r="N1324" s="111"/>
      <c r="O1324" s="111"/>
      <c r="P1324" s="111"/>
      <c r="Q1324" s="111"/>
      <c r="R1324" s="106"/>
      <c r="S1324" s="105"/>
      <c r="T1324" s="111"/>
      <c r="U1324" s="111"/>
      <c r="V1324" s="111"/>
      <c r="W1324" s="111"/>
      <c r="X1324" s="111"/>
      <c r="Y1324" s="111"/>
      <c r="Z1324" s="111"/>
      <c r="AA1324" s="111"/>
      <c r="AB1324" s="111"/>
      <c r="AC1324" s="111"/>
      <c r="AD1324" s="111"/>
      <c r="AE1324" s="111"/>
      <c r="AF1324" s="111"/>
      <c r="AG1324" s="111"/>
      <c r="AH1324" s="111"/>
      <c r="AI1324" s="111"/>
      <c r="AJ1324" s="111"/>
      <c r="AK1324" s="111"/>
      <c r="AL1324" s="111"/>
      <c r="AM1324" s="111"/>
      <c r="AN1324" s="111"/>
      <c r="AO1324" s="111"/>
      <c r="AP1324" s="111"/>
      <c r="AQ1324" s="111"/>
      <c r="AR1324" s="111"/>
      <c r="AS1324" s="111"/>
      <c r="AT1324" s="111"/>
      <c r="AU1324" s="111"/>
      <c r="AV1324" s="112"/>
      <c r="AW1324" s="105"/>
      <c r="AX1324" s="111"/>
      <c r="AY1324" s="98"/>
      <c r="AZ1324" s="98"/>
      <c r="BA1324" s="98"/>
      <c r="BB1324" s="98"/>
      <c r="BC1324" s="98"/>
      <c r="BD1324" s="98"/>
      <c r="BE1324" s="98"/>
      <c r="BF1324" s="98"/>
      <c r="BG1324" s="98"/>
      <c r="BH1324" s="98"/>
      <c r="BI1324" s="98"/>
      <c r="BJ1324" s="98"/>
    </row>
    <row r="1325" spans="1:62">
      <c r="A1325" s="102"/>
      <c r="B1325" s="102"/>
      <c r="C1325" s="103"/>
      <c r="D1325" s="103"/>
      <c r="E1325" s="102"/>
      <c r="F1325" s="102"/>
      <c r="G1325" s="102"/>
      <c r="H1325" s="102"/>
      <c r="I1325" s="102"/>
      <c r="J1325" s="103"/>
      <c r="K1325" s="111"/>
      <c r="L1325" s="111"/>
      <c r="M1325" s="111"/>
      <c r="N1325" s="105"/>
      <c r="O1325" s="105"/>
      <c r="P1325" s="111"/>
      <c r="Q1325" s="111"/>
      <c r="R1325" s="106"/>
      <c r="S1325" s="105"/>
      <c r="T1325" s="111"/>
      <c r="U1325" s="111"/>
      <c r="V1325" s="111"/>
      <c r="W1325" s="111"/>
      <c r="X1325" s="111"/>
      <c r="Y1325" s="111"/>
      <c r="Z1325" s="111"/>
      <c r="AA1325" s="111"/>
      <c r="AB1325" s="111"/>
      <c r="AC1325" s="111"/>
      <c r="AD1325" s="111"/>
      <c r="AE1325" s="111"/>
      <c r="AF1325" s="111"/>
      <c r="AG1325" s="111"/>
      <c r="AH1325" s="111"/>
      <c r="AI1325" s="111"/>
      <c r="AJ1325" s="111"/>
      <c r="AK1325" s="111"/>
      <c r="AL1325" s="111"/>
      <c r="AM1325" s="111"/>
      <c r="AN1325" s="111"/>
      <c r="AO1325" s="111"/>
      <c r="AP1325" s="111"/>
      <c r="AQ1325" s="111"/>
      <c r="AR1325" s="111"/>
      <c r="AS1325" s="111"/>
      <c r="AT1325" s="111"/>
      <c r="AU1325" s="111"/>
      <c r="AV1325" s="112"/>
      <c r="AW1325" s="105"/>
      <c r="AX1325" s="111"/>
      <c r="AY1325" s="98"/>
      <c r="AZ1325" s="98"/>
      <c r="BA1325" s="98"/>
      <c r="BB1325" s="98"/>
      <c r="BC1325" s="98"/>
      <c r="BD1325" s="98"/>
      <c r="BE1325" s="98"/>
      <c r="BF1325" s="98"/>
      <c r="BG1325" s="98"/>
      <c r="BH1325" s="98"/>
      <c r="BI1325" s="98"/>
      <c r="BJ1325" s="98"/>
    </row>
    <row r="1326" spans="1:62">
      <c r="A1326" s="102"/>
      <c r="B1326" s="102"/>
      <c r="C1326" s="103"/>
      <c r="D1326" s="103"/>
      <c r="E1326" s="102"/>
      <c r="F1326" s="102"/>
      <c r="G1326" s="102"/>
      <c r="H1326" s="102"/>
      <c r="I1326" s="102"/>
      <c r="J1326" s="103"/>
      <c r="K1326" s="111"/>
      <c r="L1326" s="111"/>
      <c r="M1326" s="111"/>
      <c r="N1326" s="105"/>
      <c r="O1326" s="105"/>
      <c r="P1326" s="111"/>
      <c r="Q1326" s="111"/>
      <c r="R1326" s="106"/>
      <c r="S1326" s="105"/>
      <c r="T1326" s="111"/>
      <c r="U1326" s="111"/>
      <c r="V1326" s="111"/>
      <c r="W1326" s="111"/>
      <c r="X1326" s="111"/>
      <c r="Y1326" s="111"/>
      <c r="Z1326" s="111"/>
      <c r="AA1326" s="111"/>
      <c r="AB1326" s="111"/>
      <c r="AC1326" s="111"/>
      <c r="AD1326" s="111"/>
      <c r="AE1326" s="111"/>
      <c r="AF1326" s="111"/>
      <c r="AG1326" s="111"/>
      <c r="AH1326" s="111"/>
      <c r="AI1326" s="111"/>
      <c r="AJ1326" s="111"/>
      <c r="AK1326" s="111"/>
      <c r="AL1326" s="111"/>
      <c r="AM1326" s="111"/>
      <c r="AN1326" s="111"/>
      <c r="AO1326" s="111"/>
      <c r="AP1326" s="111"/>
      <c r="AQ1326" s="111"/>
      <c r="AR1326" s="111"/>
      <c r="AS1326" s="111"/>
      <c r="AT1326" s="111"/>
      <c r="AU1326" s="111"/>
      <c r="AV1326" s="105"/>
      <c r="AW1326" s="112"/>
      <c r="AX1326" s="111"/>
      <c r="AY1326" s="98"/>
      <c r="AZ1326" s="98"/>
      <c r="BA1326" s="98"/>
      <c r="BB1326" s="98"/>
      <c r="BC1326" s="98"/>
      <c r="BE1326" s="98"/>
      <c r="BF1326" s="98"/>
      <c r="BG1326" s="98"/>
      <c r="BH1326" s="98"/>
      <c r="BI1326" s="98"/>
    </row>
    <row r="1327" spans="1:62">
      <c r="A1327" s="102"/>
      <c r="B1327" s="102"/>
      <c r="C1327" s="103"/>
      <c r="D1327" s="103"/>
      <c r="E1327" s="102"/>
      <c r="F1327" s="102"/>
      <c r="G1327" s="102"/>
      <c r="H1327" s="102"/>
      <c r="I1327" s="102"/>
      <c r="J1327" s="103"/>
      <c r="K1327" s="111"/>
      <c r="L1327" s="111"/>
      <c r="M1327" s="111"/>
      <c r="N1327" s="111"/>
      <c r="O1327" s="111"/>
      <c r="P1327" s="111"/>
      <c r="Q1327" s="111"/>
      <c r="R1327" s="106"/>
      <c r="S1327" s="105"/>
      <c r="T1327" s="111"/>
      <c r="U1327" s="111"/>
      <c r="V1327" s="111"/>
      <c r="W1327" s="111"/>
      <c r="X1327" s="111"/>
      <c r="Y1327" s="111"/>
      <c r="Z1327" s="111"/>
      <c r="AA1327" s="111"/>
      <c r="AB1327" s="111"/>
      <c r="AC1327" s="111"/>
      <c r="AD1327" s="111"/>
      <c r="AE1327" s="111"/>
      <c r="AF1327" s="111"/>
      <c r="AG1327" s="111"/>
      <c r="AH1327" s="111"/>
      <c r="AI1327" s="111"/>
      <c r="AJ1327" s="111"/>
      <c r="AK1327" s="111"/>
      <c r="AL1327" s="111"/>
      <c r="AM1327" s="111"/>
      <c r="AN1327" s="111"/>
      <c r="AO1327" s="111"/>
      <c r="AP1327" s="111"/>
      <c r="AQ1327" s="111"/>
      <c r="AR1327" s="111"/>
      <c r="AS1327" s="111"/>
      <c r="AT1327" s="111"/>
      <c r="AU1327" s="111"/>
      <c r="AV1327" s="112"/>
      <c r="AW1327" s="105"/>
      <c r="AX1327" s="111"/>
      <c r="AY1327" s="98"/>
      <c r="AZ1327" s="98"/>
      <c r="BA1327" s="98"/>
      <c r="BB1327" s="98"/>
      <c r="BC1327" s="98"/>
      <c r="BD1327" s="98"/>
      <c r="BE1327" s="98"/>
      <c r="BF1327" s="98"/>
      <c r="BG1327" s="98"/>
      <c r="BH1327" s="98"/>
      <c r="BI1327" s="98"/>
      <c r="BJ1327" s="98"/>
    </row>
    <row r="1328" spans="1:62">
      <c r="A1328" s="102"/>
      <c r="B1328" s="102"/>
      <c r="C1328" s="103"/>
      <c r="D1328" s="103"/>
      <c r="E1328" s="102"/>
      <c r="F1328" s="102"/>
      <c r="G1328" s="102"/>
      <c r="H1328" s="102"/>
      <c r="I1328" s="102"/>
      <c r="J1328" s="103"/>
      <c r="K1328" s="111"/>
      <c r="L1328" s="111"/>
      <c r="M1328" s="111"/>
      <c r="N1328" s="111"/>
      <c r="O1328" s="111"/>
      <c r="P1328" s="111"/>
      <c r="Q1328" s="111"/>
      <c r="R1328" s="106"/>
      <c r="S1328" s="105"/>
      <c r="T1328" s="111"/>
      <c r="U1328" s="111"/>
      <c r="V1328" s="111"/>
      <c r="W1328" s="111"/>
      <c r="X1328" s="111"/>
      <c r="Y1328" s="111"/>
      <c r="Z1328" s="111"/>
      <c r="AA1328" s="111"/>
      <c r="AB1328" s="111"/>
      <c r="AC1328" s="111"/>
      <c r="AD1328" s="111"/>
      <c r="AE1328" s="111"/>
      <c r="AF1328" s="111"/>
      <c r="AG1328" s="111"/>
      <c r="AH1328" s="111"/>
      <c r="AI1328" s="111"/>
      <c r="AJ1328" s="111"/>
      <c r="AK1328" s="111"/>
      <c r="AL1328" s="111"/>
      <c r="AM1328" s="111"/>
      <c r="AN1328" s="111"/>
      <c r="AO1328" s="111"/>
      <c r="AP1328" s="111"/>
      <c r="AQ1328" s="111"/>
      <c r="AR1328" s="111"/>
      <c r="AS1328" s="111"/>
      <c r="AT1328" s="111"/>
      <c r="AU1328" s="111"/>
      <c r="AV1328" s="112"/>
      <c r="AW1328" s="112"/>
      <c r="AX1328" s="111"/>
      <c r="AY1328" s="98"/>
      <c r="AZ1328" s="98"/>
      <c r="BA1328" s="98"/>
      <c r="BB1328" s="98"/>
      <c r="BC1328" s="98"/>
      <c r="BD1328" s="98"/>
      <c r="BE1328" s="98"/>
      <c r="BF1328" s="98"/>
      <c r="BG1328" s="98"/>
      <c r="BH1328" s="98"/>
      <c r="BI1328" s="98"/>
      <c r="BJ1328" s="98"/>
    </row>
    <row r="1329" spans="1:62">
      <c r="A1329" s="102"/>
      <c r="B1329" s="102"/>
      <c r="C1329" s="103"/>
      <c r="D1329" s="103"/>
      <c r="E1329" s="102"/>
      <c r="F1329" s="102"/>
      <c r="G1329" s="102"/>
      <c r="H1329" s="102"/>
      <c r="I1329" s="102"/>
      <c r="J1329" s="103"/>
      <c r="K1329" s="111"/>
      <c r="L1329" s="111"/>
      <c r="M1329" s="111"/>
      <c r="N1329" s="111"/>
      <c r="O1329" s="111"/>
      <c r="P1329" s="111"/>
      <c r="Q1329" s="111"/>
      <c r="R1329" s="106"/>
      <c r="S1329" s="105"/>
      <c r="T1329" s="111"/>
      <c r="U1329" s="111"/>
      <c r="V1329" s="111"/>
      <c r="W1329" s="105"/>
      <c r="X1329" s="111"/>
      <c r="Y1329" s="111"/>
      <c r="Z1329" s="111"/>
      <c r="AA1329" s="111"/>
      <c r="AB1329" s="111"/>
      <c r="AC1329" s="111"/>
      <c r="AD1329" s="105"/>
      <c r="AE1329" s="111"/>
      <c r="AF1329" s="111"/>
      <c r="AG1329" s="111"/>
      <c r="AH1329" s="111"/>
      <c r="AI1329" s="111"/>
      <c r="AJ1329" s="111"/>
      <c r="AK1329" s="111"/>
      <c r="AL1329" s="111"/>
      <c r="AM1329" s="111"/>
      <c r="AN1329" s="111"/>
      <c r="AO1329" s="111"/>
      <c r="AP1329" s="111"/>
      <c r="AQ1329" s="111"/>
      <c r="AR1329" s="111"/>
      <c r="AS1329" s="111"/>
      <c r="AT1329" s="111"/>
      <c r="AU1329" s="111"/>
      <c r="AV1329" s="112"/>
      <c r="AW1329" s="105"/>
      <c r="AX1329" s="111"/>
      <c r="AY1329" s="98"/>
      <c r="AZ1329" s="98"/>
      <c r="BA1329" s="98"/>
      <c r="BB1329" s="98"/>
      <c r="BC1329" s="98"/>
      <c r="BD1329" s="98"/>
      <c r="BE1329" s="98"/>
      <c r="BF1329" s="98"/>
      <c r="BG1329" s="98"/>
      <c r="BH1329" s="98"/>
      <c r="BI1329" s="98"/>
      <c r="BJ1329" s="98"/>
    </row>
    <row r="1330" spans="1:62">
      <c r="A1330" s="102"/>
      <c r="B1330" s="102"/>
      <c r="C1330" s="103"/>
      <c r="D1330" s="103"/>
      <c r="E1330" s="102"/>
      <c r="F1330" s="102"/>
      <c r="G1330" s="102"/>
      <c r="H1330" s="102"/>
      <c r="I1330" s="102"/>
      <c r="J1330" s="103"/>
      <c r="K1330" s="111"/>
      <c r="L1330" s="111"/>
      <c r="M1330" s="111"/>
      <c r="N1330" s="111"/>
      <c r="O1330" s="111"/>
      <c r="P1330" s="111"/>
      <c r="Q1330" s="111"/>
      <c r="R1330" s="106"/>
      <c r="S1330" s="105"/>
      <c r="T1330" s="111"/>
      <c r="U1330" s="111"/>
      <c r="V1330" s="111"/>
      <c r="W1330" s="111"/>
      <c r="X1330" s="111"/>
      <c r="Y1330" s="111"/>
      <c r="Z1330" s="111"/>
      <c r="AA1330" s="111"/>
      <c r="AB1330" s="111"/>
      <c r="AC1330" s="111"/>
      <c r="AD1330" s="111"/>
      <c r="AE1330" s="111"/>
      <c r="AF1330" s="111"/>
      <c r="AG1330" s="111"/>
      <c r="AH1330" s="111"/>
      <c r="AI1330" s="111"/>
      <c r="AJ1330" s="111"/>
      <c r="AK1330" s="111"/>
      <c r="AL1330" s="111"/>
      <c r="AM1330" s="111"/>
      <c r="AN1330" s="111"/>
      <c r="AO1330" s="111"/>
      <c r="AP1330" s="111"/>
      <c r="AQ1330" s="111"/>
      <c r="AR1330" s="111"/>
      <c r="AS1330" s="111"/>
      <c r="AT1330" s="111"/>
      <c r="AU1330" s="111"/>
      <c r="AV1330" s="105"/>
      <c r="AW1330" s="105"/>
      <c r="AX1330" s="111"/>
      <c r="AY1330" s="98"/>
      <c r="AZ1330" s="98"/>
      <c r="BA1330" s="98"/>
      <c r="BB1330" s="98"/>
      <c r="BC1330" s="98"/>
      <c r="BD1330" s="98"/>
      <c r="BE1330" s="98"/>
      <c r="BF1330" s="98"/>
      <c r="BG1330" s="98"/>
      <c r="BH1330" s="98"/>
      <c r="BI1330" s="98"/>
      <c r="BJ1330" s="98"/>
    </row>
    <row r="1331" spans="1:62">
      <c r="A1331" s="102"/>
      <c r="B1331" s="102"/>
      <c r="C1331" s="103"/>
      <c r="D1331" s="103"/>
      <c r="E1331" s="102"/>
      <c r="F1331" s="102"/>
      <c r="G1331" s="102"/>
      <c r="H1331" s="102"/>
      <c r="I1331" s="102"/>
      <c r="J1331" s="103"/>
      <c r="K1331" s="111"/>
      <c r="L1331" s="111"/>
      <c r="M1331" s="111"/>
      <c r="N1331" s="111"/>
      <c r="O1331" s="111"/>
      <c r="P1331" s="111"/>
      <c r="Q1331" s="111"/>
      <c r="R1331" s="106"/>
      <c r="S1331" s="105"/>
      <c r="T1331" s="111"/>
      <c r="U1331" s="111"/>
      <c r="V1331" s="111"/>
      <c r="W1331" s="111"/>
      <c r="X1331" s="111"/>
      <c r="Y1331" s="111"/>
      <c r="Z1331" s="111"/>
      <c r="AA1331" s="111"/>
      <c r="AB1331" s="111"/>
      <c r="AC1331" s="111"/>
      <c r="AD1331" s="111"/>
      <c r="AE1331" s="111"/>
      <c r="AF1331" s="111"/>
      <c r="AG1331" s="111"/>
      <c r="AH1331" s="111"/>
      <c r="AI1331" s="111"/>
      <c r="AJ1331" s="111"/>
      <c r="AK1331" s="111"/>
      <c r="AL1331" s="111"/>
      <c r="AM1331" s="111"/>
      <c r="AN1331" s="111"/>
      <c r="AO1331" s="111"/>
      <c r="AP1331" s="111"/>
      <c r="AQ1331" s="111"/>
      <c r="AR1331" s="111"/>
      <c r="AS1331" s="111"/>
      <c r="AT1331" s="111"/>
      <c r="AU1331" s="111"/>
      <c r="AV1331" s="112"/>
      <c r="AW1331" s="105"/>
      <c r="AX1331" s="111"/>
      <c r="AY1331" s="98"/>
      <c r="AZ1331" s="98"/>
      <c r="BA1331" s="98"/>
      <c r="BB1331" s="98"/>
      <c r="BC1331" s="98"/>
      <c r="BE1331" s="98"/>
      <c r="BF1331" s="98"/>
      <c r="BG1331" s="98"/>
      <c r="BH1331" s="98"/>
      <c r="BI1331" s="98"/>
    </row>
    <row r="1332" spans="1:62">
      <c r="A1332" s="102"/>
      <c r="B1332" s="102"/>
      <c r="C1332" s="103"/>
      <c r="D1332" s="103"/>
      <c r="E1332" s="102"/>
      <c r="F1332" s="102"/>
      <c r="G1332" s="102"/>
      <c r="H1332" s="102"/>
      <c r="I1332" s="102"/>
      <c r="J1332" s="103"/>
      <c r="K1332" s="111"/>
      <c r="L1332" s="111"/>
      <c r="M1332" s="111"/>
      <c r="N1332" s="111"/>
      <c r="O1332" s="111"/>
      <c r="P1332" s="111"/>
      <c r="Q1332" s="111"/>
      <c r="R1332" s="106"/>
      <c r="S1332" s="105"/>
      <c r="T1332" s="111"/>
      <c r="U1332" s="111"/>
      <c r="V1332" s="111"/>
      <c r="W1332" s="111"/>
      <c r="X1332" s="111"/>
      <c r="Y1332" s="111"/>
      <c r="Z1332" s="111"/>
      <c r="AA1332" s="111"/>
      <c r="AB1332" s="111"/>
      <c r="AC1332" s="111"/>
      <c r="AD1332" s="111"/>
      <c r="AE1332" s="111"/>
      <c r="AF1332" s="111"/>
      <c r="AG1332" s="111"/>
      <c r="AH1332" s="111"/>
      <c r="AI1332" s="111"/>
      <c r="AJ1332" s="111"/>
      <c r="AK1332" s="111"/>
      <c r="AL1332" s="111"/>
      <c r="AM1332" s="111"/>
      <c r="AN1332" s="111"/>
      <c r="AO1332" s="111"/>
      <c r="AP1332" s="111"/>
      <c r="AQ1332" s="111"/>
      <c r="AR1332" s="111"/>
      <c r="AS1332" s="111"/>
      <c r="AT1332" s="111"/>
      <c r="AU1332" s="111"/>
      <c r="AV1332" s="112"/>
      <c r="AW1332" s="105"/>
      <c r="AX1332" s="111"/>
      <c r="AY1332" s="98"/>
      <c r="AZ1332" s="98"/>
      <c r="BA1332" s="98"/>
      <c r="BB1332" s="98"/>
      <c r="BC1332" s="98"/>
      <c r="BD1332" s="98"/>
      <c r="BE1332" s="98"/>
      <c r="BF1332" s="98"/>
      <c r="BG1332" s="98"/>
      <c r="BH1332" s="98"/>
      <c r="BI1332" s="98"/>
      <c r="BJ1332" s="98"/>
    </row>
    <row r="1333" spans="1:62">
      <c r="A1333" s="102"/>
      <c r="B1333" s="102"/>
      <c r="C1333" s="103"/>
      <c r="D1333" s="103"/>
      <c r="E1333" s="102"/>
      <c r="F1333" s="102"/>
      <c r="G1333" s="102"/>
      <c r="H1333" s="102"/>
      <c r="I1333" s="102"/>
      <c r="J1333" s="103"/>
      <c r="K1333" s="111"/>
      <c r="L1333" s="111"/>
      <c r="M1333" s="111"/>
      <c r="N1333" s="105"/>
      <c r="O1333" s="111"/>
      <c r="P1333" s="111"/>
      <c r="Q1333" s="111"/>
      <c r="R1333" s="105"/>
      <c r="S1333" s="105"/>
      <c r="T1333" s="111"/>
      <c r="U1333" s="111"/>
      <c r="V1333" s="111"/>
      <c r="W1333" s="111"/>
      <c r="X1333" s="111"/>
      <c r="Y1333" s="111"/>
      <c r="Z1333" s="111"/>
      <c r="AA1333" s="111"/>
      <c r="AB1333" s="111"/>
      <c r="AC1333" s="111"/>
      <c r="AD1333" s="111"/>
      <c r="AE1333" s="111"/>
      <c r="AF1333" s="111"/>
      <c r="AG1333" s="111"/>
      <c r="AH1333" s="111"/>
      <c r="AI1333" s="111"/>
      <c r="AJ1333" s="111"/>
      <c r="AK1333" s="111"/>
      <c r="AL1333" s="111"/>
      <c r="AM1333" s="111"/>
      <c r="AN1333" s="111"/>
      <c r="AO1333" s="111"/>
      <c r="AP1333" s="111"/>
      <c r="AQ1333" s="111"/>
      <c r="AR1333" s="111"/>
      <c r="AS1333" s="111"/>
      <c r="AT1333" s="111"/>
      <c r="AU1333" s="111"/>
      <c r="AV1333" s="105"/>
      <c r="AW1333" s="105"/>
      <c r="AX1333" s="111"/>
      <c r="AY1333" s="98"/>
      <c r="AZ1333" s="98"/>
      <c r="BA1333" s="98"/>
      <c r="BB1333" s="98"/>
      <c r="BC1333" s="98"/>
      <c r="BD1333" s="98"/>
      <c r="BE1333" s="98"/>
      <c r="BF1333" s="98"/>
      <c r="BG1333" s="98"/>
      <c r="BH1333" s="98"/>
      <c r="BI1333" s="98"/>
      <c r="BJ1333" s="98"/>
    </row>
    <row r="1334" spans="1:62">
      <c r="A1334" s="102"/>
      <c r="B1334" s="102"/>
      <c r="C1334" s="103"/>
      <c r="D1334" s="103"/>
      <c r="E1334" s="102"/>
      <c r="F1334" s="102"/>
      <c r="G1334" s="102"/>
      <c r="H1334" s="102"/>
      <c r="I1334" s="102"/>
      <c r="J1334" s="103"/>
      <c r="K1334" s="111"/>
      <c r="L1334" s="111"/>
      <c r="M1334" s="111"/>
      <c r="N1334" s="111"/>
      <c r="O1334" s="111"/>
      <c r="P1334" s="111"/>
      <c r="Q1334" s="111"/>
      <c r="R1334" s="106"/>
      <c r="S1334" s="105"/>
      <c r="T1334" s="111"/>
      <c r="U1334" s="111"/>
      <c r="V1334" s="111"/>
      <c r="W1334" s="111"/>
      <c r="X1334" s="111"/>
      <c r="Y1334" s="111"/>
      <c r="Z1334" s="111"/>
      <c r="AA1334" s="111"/>
      <c r="AB1334" s="111"/>
      <c r="AC1334" s="111"/>
      <c r="AD1334" s="111"/>
      <c r="AE1334" s="111"/>
      <c r="AF1334" s="111"/>
      <c r="AG1334" s="111"/>
      <c r="AH1334" s="111"/>
      <c r="AI1334" s="111"/>
      <c r="AJ1334" s="111"/>
      <c r="AK1334" s="111"/>
      <c r="AL1334" s="111"/>
      <c r="AM1334" s="111"/>
      <c r="AN1334" s="111"/>
      <c r="AO1334" s="111"/>
      <c r="AP1334" s="111"/>
      <c r="AQ1334" s="111"/>
      <c r="AR1334" s="111"/>
      <c r="AS1334" s="111"/>
      <c r="AT1334" s="111"/>
      <c r="AU1334" s="111"/>
      <c r="AV1334" s="105"/>
      <c r="AW1334" s="105"/>
      <c r="AX1334" s="111"/>
      <c r="AY1334" s="98"/>
      <c r="AZ1334" s="98"/>
      <c r="BA1334" s="98"/>
      <c r="BB1334" s="98"/>
      <c r="BC1334" s="98"/>
      <c r="BD1334" s="98"/>
      <c r="BE1334" s="98"/>
      <c r="BF1334" s="98"/>
      <c r="BG1334" s="98"/>
      <c r="BH1334" s="98"/>
      <c r="BI1334" s="98"/>
      <c r="BJ1334" s="98"/>
    </row>
    <row r="1335" spans="1:62">
      <c r="A1335" s="102"/>
      <c r="B1335" s="102"/>
      <c r="C1335" s="103"/>
      <c r="D1335" s="103"/>
      <c r="E1335" s="102"/>
      <c r="F1335" s="102"/>
      <c r="G1335" s="102"/>
      <c r="H1335" s="102"/>
      <c r="I1335" s="102"/>
      <c r="J1335" s="103"/>
      <c r="K1335" s="111"/>
      <c r="L1335" s="111"/>
      <c r="M1335" s="111"/>
      <c r="N1335" s="111"/>
      <c r="O1335" s="111"/>
      <c r="P1335" s="111"/>
      <c r="Q1335" s="111"/>
      <c r="R1335" s="106"/>
      <c r="S1335" s="105"/>
      <c r="T1335" s="111"/>
      <c r="U1335" s="111"/>
      <c r="V1335" s="111"/>
      <c r="W1335" s="111"/>
      <c r="X1335" s="111"/>
      <c r="Y1335" s="111"/>
      <c r="Z1335" s="111"/>
      <c r="AA1335" s="111"/>
      <c r="AB1335" s="111"/>
      <c r="AC1335" s="111"/>
      <c r="AD1335" s="111"/>
      <c r="AE1335" s="111"/>
      <c r="AF1335" s="111"/>
      <c r="AG1335" s="111"/>
      <c r="AH1335" s="111"/>
      <c r="AI1335" s="111"/>
      <c r="AJ1335" s="111"/>
      <c r="AK1335" s="111"/>
      <c r="AL1335" s="111"/>
      <c r="AM1335" s="111"/>
      <c r="AN1335" s="111"/>
      <c r="AO1335" s="111"/>
      <c r="AP1335" s="111"/>
      <c r="AQ1335" s="111"/>
      <c r="AR1335" s="111"/>
      <c r="AS1335" s="111"/>
      <c r="AT1335" s="111"/>
      <c r="AU1335" s="111"/>
      <c r="AV1335" s="112"/>
      <c r="AW1335" s="105"/>
      <c r="AX1335" s="111"/>
      <c r="AY1335" s="98"/>
      <c r="AZ1335" s="98"/>
      <c r="BA1335" s="98"/>
      <c r="BB1335" s="98"/>
      <c r="BC1335" s="98"/>
      <c r="BD1335" s="98"/>
      <c r="BE1335" s="98"/>
      <c r="BF1335" s="98"/>
      <c r="BG1335" s="98"/>
      <c r="BH1335" s="98"/>
      <c r="BI1335" s="98"/>
      <c r="BJ1335" s="98"/>
    </row>
    <row r="1336" spans="1:62">
      <c r="A1336" s="102"/>
      <c r="B1336" s="102"/>
      <c r="C1336" s="103"/>
      <c r="D1336" s="103"/>
      <c r="E1336" s="102"/>
      <c r="F1336" s="102"/>
      <c r="G1336" s="102"/>
      <c r="H1336" s="102"/>
      <c r="I1336" s="102"/>
      <c r="J1336" s="103"/>
      <c r="K1336" s="111"/>
      <c r="L1336" s="111"/>
      <c r="M1336" s="111"/>
      <c r="N1336" s="111"/>
      <c r="O1336" s="111"/>
      <c r="P1336" s="111"/>
      <c r="Q1336" s="111"/>
      <c r="R1336" s="106"/>
      <c r="S1336" s="105"/>
      <c r="T1336" s="111"/>
      <c r="U1336" s="111"/>
      <c r="V1336" s="111"/>
      <c r="W1336" s="111"/>
      <c r="X1336" s="111"/>
      <c r="Y1336" s="111"/>
      <c r="Z1336" s="111"/>
      <c r="AA1336" s="111"/>
      <c r="AB1336" s="111"/>
      <c r="AC1336" s="111"/>
      <c r="AD1336" s="111"/>
      <c r="AE1336" s="111"/>
      <c r="AF1336" s="111"/>
      <c r="AG1336" s="111"/>
      <c r="AH1336" s="111"/>
      <c r="AI1336" s="111"/>
      <c r="AJ1336" s="111"/>
      <c r="AK1336" s="111"/>
      <c r="AL1336" s="111"/>
      <c r="AM1336" s="111"/>
      <c r="AN1336" s="111"/>
      <c r="AO1336" s="111"/>
      <c r="AP1336" s="111"/>
      <c r="AQ1336" s="111"/>
      <c r="AR1336" s="111"/>
      <c r="AS1336" s="111"/>
      <c r="AT1336" s="111"/>
      <c r="AU1336" s="111"/>
      <c r="AV1336" s="105"/>
      <c r="AW1336" s="105"/>
      <c r="AX1336" s="111"/>
      <c r="AY1336" s="98"/>
      <c r="AZ1336" s="98"/>
      <c r="BA1336" s="98"/>
      <c r="BB1336" s="98"/>
      <c r="BC1336" s="98"/>
      <c r="BD1336" s="98"/>
      <c r="BE1336" s="98"/>
      <c r="BF1336" s="98"/>
      <c r="BG1336" s="98"/>
      <c r="BH1336" s="98"/>
      <c r="BI1336" s="98"/>
      <c r="BJ1336" s="98"/>
    </row>
    <row r="1337" spans="1:62">
      <c r="A1337" s="102"/>
      <c r="B1337" s="102"/>
      <c r="C1337" s="103"/>
      <c r="D1337" s="103"/>
      <c r="E1337" s="102"/>
      <c r="F1337" s="102"/>
      <c r="G1337" s="102"/>
      <c r="H1337" s="102"/>
      <c r="I1337" s="102"/>
      <c r="J1337" s="103"/>
      <c r="K1337" s="111"/>
      <c r="L1337" s="111"/>
      <c r="M1337" s="111"/>
      <c r="N1337" s="105"/>
      <c r="O1337" s="105"/>
      <c r="P1337" s="105"/>
      <c r="Q1337" s="111"/>
      <c r="R1337" s="106"/>
      <c r="S1337" s="105"/>
      <c r="T1337" s="111"/>
      <c r="U1337" s="111"/>
      <c r="V1337" s="111"/>
      <c r="W1337" s="105"/>
      <c r="X1337" s="111"/>
      <c r="Y1337" s="111"/>
      <c r="Z1337" s="111"/>
      <c r="AA1337" s="111"/>
      <c r="AB1337" s="111"/>
      <c r="AC1337" s="111"/>
      <c r="AD1337" s="105"/>
      <c r="AE1337" s="111"/>
      <c r="AF1337" s="111"/>
      <c r="AG1337" s="111"/>
      <c r="AH1337" s="111"/>
      <c r="AI1337" s="111"/>
      <c r="AJ1337" s="111"/>
      <c r="AK1337" s="111"/>
      <c r="AL1337" s="111"/>
      <c r="AM1337" s="111"/>
      <c r="AN1337" s="111"/>
      <c r="AO1337" s="111"/>
      <c r="AP1337" s="111"/>
      <c r="AQ1337" s="111"/>
      <c r="AR1337" s="111"/>
      <c r="AS1337" s="111"/>
      <c r="AT1337" s="111"/>
      <c r="AU1337" s="111"/>
      <c r="AV1337" s="112"/>
      <c r="AW1337" s="105"/>
      <c r="AX1337" s="111"/>
    </row>
    <row r="1338" spans="1:62">
      <c r="A1338" s="102"/>
      <c r="B1338" s="102"/>
      <c r="C1338" s="103"/>
      <c r="D1338" s="103"/>
      <c r="E1338" s="102"/>
      <c r="F1338" s="102"/>
      <c r="G1338" s="102"/>
      <c r="H1338" s="102"/>
      <c r="I1338" s="102"/>
      <c r="J1338" s="103"/>
      <c r="K1338" s="111"/>
      <c r="L1338" s="111"/>
      <c r="M1338" s="111"/>
      <c r="N1338" s="105"/>
      <c r="O1338" s="105"/>
      <c r="P1338" s="111"/>
      <c r="Q1338" s="111"/>
      <c r="R1338" s="106"/>
      <c r="S1338" s="105"/>
      <c r="T1338" s="111"/>
      <c r="U1338" s="111"/>
      <c r="V1338" s="111"/>
      <c r="W1338" s="111"/>
      <c r="X1338" s="111"/>
      <c r="Y1338" s="111"/>
      <c r="Z1338" s="111"/>
      <c r="AA1338" s="111"/>
      <c r="AB1338" s="111"/>
      <c r="AC1338" s="111"/>
      <c r="AD1338" s="111"/>
      <c r="AE1338" s="111"/>
      <c r="AF1338" s="111"/>
      <c r="AG1338" s="111"/>
      <c r="AH1338" s="111"/>
      <c r="AI1338" s="111"/>
      <c r="AJ1338" s="111"/>
      <c r="AK1338" s="111"/>
      <c r="AL1338" s="111"/>
      <c r="AM1338" s="111"/>
      <c r="AN1338" s="111"/>
      <c r="AO1338" s="111"/>
      <c r="AP1338" s="111"/>
      <c r="AQ1338" s="111"/>
      <c r="AR1338" s="111"/>
      <c r="AS1338" s="111"/>
      <c r="AT1338" s="111"/>
      <c r="AU1338" s="111"/>
      <c r="AV1338" s="105"/>
      <c r="AW1338" s="105"/>
      <c r="AX1338" s="111"/>
      <c r="AY1338" s="98"/>
      <c r="AZ1338" s="98"/>
      <c r="BA1338" s="98"/>
      <c r="BB1338" s="98"/>
      <c r="BC1338" s="98"/>
      <c r="BD1338" s="98"/>
      <c r="BE1338" s="98"/>
      <c r="BF1338" s="98"/>
      <c r="BG1338" s="98"/>
      <c r="BH1338" s="98"/>
      <c r="BI1338" s="98"/>
      <c r="BJ1338" s="98"/>
    </row>
    <row r="1339" spans="1:62">
      <c r="A1339" s="102"/>
      <c r="B1339" s="102"/>
      <c r="C1339" s="103"/>
      <c r="D1339" s="103"/>
      <c r="E1339" s="102"/>
      <c r="F1339" s="102"/>
      <c r="G1339" s="102"/>
      <c r="H1339" s="102"/>
      <c r="I1339" s="102"/>
      <c r="J1339" s="103"/>
      <c r="K1339" s="111"/>
      <c r="L1339" s="111"/>
      <c r="M1339" s="111"/>
      <c r="N1339" s="111"/>
      <c r="O1339" s="111"/>
      <c r="P1339" s="111"/>
      <c r="Q1339" s="111"/>
      <c r="R1339" s="106"/>
      <c r="S1339" s="105"/>
      <c r="T1339" s="111"/>
      <c r="U1339" s="111"/>
      <c r="V1339" s="111"/>
      <c r="W1339" s="111"/>
      <c r="X1339" s="111"/>
      <c r="Y1339" s="111"/>
      <c r="Z1339" s="111"/>
      <c r="AA1339" s="111"/>
      <c r="AB1339" s="111"/>
      <c r="AC1339" s="111"/>
      <c r="AD1339" s="111"/>
      <c r="AE1339" s="111"/>
      <c r="AF1339" s="111"/>
      <c r="AG1339" s="111"/>
      <c r="AH1339" s="111"/>
      <c r="AI1339" s="111"/>
      <c r="AJ1339" s="111"/>
      <c r="AK1339" s="111"/>
      <c r="AL1339" s="111"/>
      <c r="AM1339" s="111"/>
      <c r="AN1339" s="111"/>
      <c r="AO1339" s="111"/>
      <c r="AP1339" s="111"/>
      <c r="AQ1339" s="111"/>
      <c r="AR1339" s="111"/>
      <c r="AS1339" s="111"/>
      <c r="AT1339" s="111"/>
      <c r="AU1339" s="111"/>
      <c r="AV1339" s="112"/>
      <c r="AW1339" s="105"/>
      <c r="AX1339" s="111"/>
      <c r="AY1339" s="98"/>
      <c r="AZ1339" s="98"/>
      <c r="BA1339" s="98"/>
      <c r="BB1339" s="98"/>
      <c r="BC1339" s="98"/>
      <c r="BE1339" s="98"/>
      <c r="BF1339" s="98"/>
      <c r="BG1339" s="98"/>
      <c r="BH1339" s="98"/>
      <c r="BI1339" s="98"/>
    </row>
    <row r="1340" spans="1:62">
      <c r="A1340" s="102"/>
      <c r="B1340" s="102"/>
      <c r="C1340" s="103"/>
      <c r="D1340" s="103"/>
      <c r="E1340" s="102"/>
      <c r="F1340" s="102"/>
      <c r="G1340" s="102"/>
      <c r="H1340" s="102"/>
      <c r="I1340" s="102"/>
      <c r="J1340" s="103"/>
      <c r="K1340" s="111"/>
      <c r="L1340" s="111"/>
      <c r="M1340" s="111"/>
      <c r="N1340" s="111"/>
      <c r="O1340" s="111"/>
      <c r="P1340" s="111"/>
      <c r="Q1340" s="111"/>
      <c r="R1340" s="106"/>
      <c r="S1340" s="105"/>
      <c r="T1340" s="111"/>
      <c r="U1340" s="111"/>
      <c r="V1340" s="111"/>
      <c r="W1340" s="111"/>
      <c r="X1340" s="111"/>
      <c r="Y1340" s="111"/>
      <c r="Z1340" s="111"/>
      <c r="AA1340" s="111"/>
      <c r="AB1340" s="111"/>
      <c r="AC1340" s="111"/>
      <c r="AD1340" s="111"/>
      <c r="AE1340" s="111"/>
      <c r="AF1340" s="111"/>
      <c r="AG1340" s="111"/>
      <c r="AH1340" s="111"/>
      <c r="AI1340" s="111"/>
      <c r="AJ1340" s="111"/>
      <c r="AK1340" s="111"/>
      <c r="AL1340" s="111"/>
      <c r="AM1340" s="111"/>
      <c r="AN1340" s="111"/>
      <c r="AO1340" s="111"/>
      <c r="AP1340" s="111"/>
      <c r="AQ1340" s="111"/>
      <c r="AR1340" s="111"/>
      <c r="AS1340" s="111"/>
      <c r="AT1340" s="111"/>
      <c r="AU1340" s="111"/>
      <c r="AV1340" s="112"/>
      <c r="AW1340" s="105"/>
      <c r="AX1340" s="111"/>
      <c r="AY1340" s="98"/>
      <c r="AZ1340" s="98"/>
      <c r="BA1340" s="98"/>
      <c r="BB1340" s="98"/>
      <c r="BC1340" s="98"/>
      <c r="BD1340" s="98"/>
      <c r="BE1340" s="98"/>
      <c r="BF1340" s="98"/>
      <c r="BG1340" s="98"/>
      <c r="BH1340" s="98"/>
      <c r="BI1340" s="98"/>
      <c r="BJ1340" s="98"/>
    </row>
    <row r="1341" spans="1:62">
      <c r="A1341" s="102"/>
      <c r="B1341" s="102"/>
      <c r="C1341" s="103"/>
      <c r="D1341" s="103"/>
      <c r="E1341" s="102"/>
      <c r="F1341" s="102"/>
      <c r="G1341" s="102"/>
      <c r="H1341" s="102"/>
      <c r="I1341" s="102"/>
      <c r="J1341" s="103"/>
      <c r="K1341" s="111"/>
      <c r="L1341" s="111"/>
      <c r="M1341" s="111"/>
      <c r="N1341" s="111"/>
      <c r="O1341" s="111"/>
      <c r="P1341" s="111"/>
      <c r="Q1341" s="111"/>
      <c r="R1341" s="106"/>
      <c r="S1341" s="105"/>
      <c r="T1341" s="111"/>
      <c r="U1341" s="111"/>
      <c r="V1341" s="111"/>
      <c r="W1341" s="111"/>
      <c r="X1341" s="111"/>
      <c r="Y1341" s="111"/>
      <c r="Z1341" s="111"/>
      <c r="AA1341" s="111"/>
      <c r="AB1341" s="111"/>
      <c r="AC1341" s="111"/>
      <c r="AD1341" s="111"/>
      <c r="AE1341" s="111"/>
      <c r="AF1341" s="111"/>
      <c r="AG1341" s="111"/>
      <c r="AH1341" s="111"/>
      <c r="AI1341" s="111"/>
      <c r="AJ1341" s="111"/>
      <c r="AK1341" s="111"/>
      <c r="AL1341" s="111"/>
      <c r="AM1341" s="111"/>
      <c r="AN1341" s="111"/>
      <c r="AO1341" s="111"/>
      <c r="AP1341" s="111"/>
      <c r="AQ1341" s="111"/>
      <c r="AR1341" s="111"/>
      <c r="AS1341" s="111"/>
      <c r="AT1341" s="111"/>
      <c r="AU1341" s="111"/>
      <c r="AV1341" s="105"/>
      <c r="AW1341" s="105"/>
      <c r="AX1341" s="111"/>
      <c r="AY1341" s="98"/>
      <c r="AZ1341" s="98"/>
      <c r="BA1341" s="98"/>
      <c r="BB1341" s="98"/>
      <c r="BC1341" s="98"/>
      <c r="BD1341" s="98"/>
      <c r="BE1341" s="98"/>
      <c r="BF1341" s="98"/>
      <c r="BG1341" s="98"/>
      <c r="BH1341" s="98"/>
      <c r="BI1341" s="98"/>
      <c r="BJ1341" s="98"/>
    </row>
    <row r="1342" spans="1:62">
      <c r="A1342" s="102"/>
      <c r="B1342" s="102"/>
      <c r="C1342" s="103"/>
      <c r="D1342" s="103"/>
      <c r="E1342" s="102"/>
      <c r="F1342" s="102"/>
      <c r="G1342" s="102"/>
      <c r="H1342" s="102"/>
      <c r="I1342" s="102"/>
      <c r="J1342" s="103"/>
      <c r="K1342" s="111"/>
      <c r="L1342" s="111"/>
      <c r="M1342" s="111"/>
      <c r="N1342" s="111"/>
      <c r="O1342" s="111"/>
      <c r="P1342" s="111"/>
      <c r="Q1342" s="111"/>
      <c r="R1342" s="106"/>
      <c r="S1342" s="105"/>
      <c r="T1342" s="111"/>
      <c r="U1342" s="111"/>
      <c r="V1342" s="111"/>
      <c r="W1342" s="111"/>
      <c r="X1342" s="111"/>
      <c r="Y1342" s="111"/>
      <c r="Z1342" s="111"/>
      <c r="AA1342" s="111"/>
      <c r="AB1342" s="111"/>
      <c r="AC1342" s="111"/>
      <c r="AD1342" s="111"/>
      <c r="AE1342" s="111"/>
      <c r="AF1342" s="111"/>
      <c r="AG1342" s="111"/>
      <c r="AH1342" s="111"/>
      <c r="AI1342" s="111"/>
      <c r="AJ1342" s="111"/>
      <c r="AK1342" s="111"/>
      <c r="AL1342" s="111"/>
      <c r="AM1342" s="111"/>
      <c r="AN1342" s="111"/>
      <c r="AO1342" s="111"/>
      <c r="AP1342" s="111"/>
      <c r="AQ1342" s="111"/>
      <c r="AR1342" s="111"/>
      <c r="AS1342" s="111"/>
      <c r="AT1342" s="111"/>
      <c r="AU1342" s="111"/>
      <c r="AV1342" s="112"/>
      <c r="AW1342" s="105"/>
      <c r="AX1342" s="111"/>
      <c r="AY1342" s="98"/>
      <c r="AZ1342" s="98"/>
      <c r="BA1342" s="98"/>
      <c r="BB1342" s="98"/>
      <c r="BC1342" s="98"/>
      <c r="BD1342" s="98"/>
      <c r="BE1342" s="98"/>
      <c r="BF1342" s="98"/>
      <c r="BG1342" s="98"/>
      <c r="BH1342" s="98"/>
      <c r="BI1342" s="98"/>
      <c r="BJ1342" s="98"/>
    </row>
    <row r="1343" spans="1:62">
      <c r="A1343" s="102"/>
      <c r="B1343" s="102"/>
      <c r="C1343" s="103"/>
      <c r="D1343" s="103"/>
      <c r="E1343" s="102"/>
      <c r="F1343" s="102"/>
      <c r="G1343" s="102"/>
      <c r="H1343" s="102"/>
      <c r="I1343" s="102"/>
      <c r="J1343" s="103"/>
      <c r="K1343" s="111"/>
      <c r="L1343" s="111"/>
      <c r="M1343" s="111"/>
      <c r="N1343" s="105"/>
      <c r="O1343" s="111"/>
      <c r="P1343" s="111"/>
      <c r="Q1343" s="111"/>
      <c r="R1343" s="105"/>
      <c r="S1343" s="105"/>
      <c r="T1343" s="111"/>
      <c r="U1343" s="111"/>
      <c r="V1343" s="111"/>
      <c r="W1343" s="111"/>
      <c r="X1343" s="111"/>
      <c r="Y1343" s="111"/>
      <c r="Z1343" s="111"/>
      <c r="AA1343" s="111"/>
      <c r="AB1343" s="111"/>
      <c r="AC1343" s="111"/>
      <c r="AD1343" s="111"/>
      <c r="AE1343" s="111"/>
      <c r="AF1343" s="111"/>
      <c r="AG1343" s="111"/>
      <c r="AH1343" s="111"/>
      <c r="AI1343" s="111"/>
      <c r="AJ1343" s="111"/>
      <c r="AK1343" s="111"/>
      <c r="AL1343" s="111"/>
      <c r="AM1343" s="111"/>
      <c r="AN1343" s="111"/>
      <c r="AO1343" s="111"/>
      <c r="AP1343" s="111"/>
      <c r="AQ1343" s="111"/>
      <c r="AR1343" s="111"/>
      <c r="AS1343" s="111"/>
      <c r="AT1343" s="111"/>
      <c r="AU1343" s="111"/>
      <c r="AV1343" s="112"/>
      <c r="AW1343" s="105"/>
      <c r="AX1343" s="111"/>
      <c r="AY1343" s="98"/>
      <c r="AZ1343" s="98"/>
      <c r="BA1343" s="98"/>
      <c r="BB1343" s="98"/>
      <c r="BC1343" s="98"/>
      <c r="BD1343" s="98"/>
      <c r="BE1343" s="98"/>
      <c r="BF1343" s="98"/>
      <c r="BG1343" s="98"/>
      <c r="BH1343" s="98"/>
      <c r="BI1343" s="98"/>
      <c r="BJ1343" s="98"/>
    </row>
    <row r="1344" spans="1:62">
      <c r="A1344" s="102"/>
      <c r="B1344" s="102"/>
      <c r="C1344" s="103"/>
      <c r="D1344" s="103"/>
      <c r="E1344" s="102"/>
      <c r="F1344" s="102"/>
      <c r="G1344" s="102"/>
      <c r="H1344" s="102"/>
      <c r="I1344" s="102"/>
      <c r="J1344" s="103"/>
      <c r="K1344" s="111"/>
      <c r="L1344" s="111"/>
      <c r="M1344" s="111"/>
      <c r="N1344" s="111"/>
      <c r="O1344" s="111"/>
      <c r="P1344" s="111"/>
      <c r="Q1344" s="111"/>
      <c r="R1344" s="105"/>
      <c r="S1344" s="105"/>
      <c r="T1344" s="111"/>
      <c r="U1344" s="111"/>
      <c r="V1344" s="111"/>
      <c r="W1344" s="111"/>
      <c r="X1344" s="111"/>
      <c r="Y1344" s="111"/>
      <c r="Z1344" s="111"/>
      <c r="AA1344" s="111"/>
      <c r="AB1344" s="111"/>
      <c r="AC1344" s="111"/>
      <c r="AD1344" s="111"/>
      <c r="AE1344" s="111"/>
      <c r="AF1344" s="111"/>
      <c r="AG1344" s="111"/>
      <c r="AH1344" s="111"/>
      <c r="AI1344" s="111"/>
      <c r="AJ1344" s="111"/>
      <c r="AK1344" s="111"/>
      <c r="AL1344" s="111"/>
      <c r="AM1344" s="111"/>
      <c r="AN1344" s="111"/>
      <c r="AO1344" s="111"/>
      <c r="AP1344" s="111"/>
      <c r="AQ1344" s="111"/>
      <c r="AR1344" s="111"/>
      <c r="AS1344" s="111"/>
      <c r="AT1344" s="111"/>
      <c r="AU1344" s="111"/>
      <c r="AV1344" s="112"/>
      <c r="AW1344" s="105"/>
      <c r="AX1344" s="111"/>
      <c r="AY1344" s="98"/>
      <c r="AZ1344" s="98"/>
      <c r="BA1344" s="98"/>
      <c r="BB1344" s="98"/>
      <c r="BC1344" s="98"/>
      <c r="BD1344" s="98"/>
      <c r="BE1344" s="98"/>
      <c r="BF1344" s="98"/>
      <c r="BG1344" s="98"/>
      <c r="BH1344" s="98"/>
      <c r="BI1344" s="98"/>
      <c r="BJ1344" s="98"/>
    </row>
    <row r="1345" spans="1:62">
      <c r="A1345" s="102"/>
      <c r="B1345" s="102"/>
      <c r="C1345" s="103"/>
      <c r="D1345" s="103"/>
      <c r="E1345" s="102"/>
      <c r="F1345" s="102"/>
      <c r="G1345" s="102"/>
      <c r="H1345" s="102"/>
      <c r="I1345" s="102"/>
      <c r="J1345" s="103"/>
      <c r="K1345" s="111"/>
      <c r="L1345" s="111"/>
      <c r="M1345" s="111"/>
      <c r="N1345" s="111"/>
      <c r="O1345" s="111"/>
      <c r="P1345" s="111"/>
      <c r="Q1345" s="111"/>
      <c r="R1345" s="106"/>
      <c r="S1345" s="105"/>
      <c r="T1345" s="111"/>
      <c r="U1345" s="111"/>
      <c r="V1345" s="111"/>
      <c r="W1345" s="111"/>
      <c r="X1345" s="111"/>
      <c r="Y1345" s="111"/>
      <c r="Z1345" s="111"/>
      <c r="AA1345" s="111"/>
      <c r="AB1345" s="111"/>
      <c r="AC1345" s="111"/>
      <c r="AD1345" s="111"/>
      <c r="AE1345" s="111"/>
      <c r="AF1345" s="111"/>
      <c r="AG1345" s="111"/>
      <c r="AH1345" s="111"/>
      <c r="AI1345" s="111"/>
      <c r="AJ1345" s="111"/>
      <c r="AK1345" s="111"/>
      <c r="AL1345" s="111"/>
      <c r="AM1345" s="111"/>
      <c r="AN1345" s="111"/>
      <c r="AO1345" s="111"/>
      <c r="AP1345" s="111"/>
      <c r="AQ1345" s="111"/>
      <c r="AR1345" s="111"/>
      <c r="AS1345" s="111"/>
      <c r="AT1345" s="111"/>
      <c r="AU1345" s="111"/>
      <c r="AV1345" s="112"/>
      <c r="AW1345" s="105"/>
      <c r="AX1345" s="111"/>
      <c r="AY1345" s="98"/>
      <c r="AZ1345" s="98"/>
      <c r="BA1345" s="98"/>
      <c r="BB1345" s="98"/>
      <c r="BC1345" s="98"/>
      <c r="BD1345" s="98"/>
      <c r="BE1345" s="98"/>
      <c r="BF1345" s="98"/>
      <c r="BG1345" s="98"/>
      <c r="BH1345" s="98"/>
      <c r="BI1345" s="98"/>
      <c r="BJ1345" s="98"/>
    </row>
    <row r="1346" spans="1:62">
      <c r="A1346" s="102"/>
      <c r="B1346" s="102"/>
      <c r="C1346" s="103"/>
      <c r="D1346" s="103"/>
      <c r="E1346" s="102"/>
      <c r="F1346" s="102"/>
      <c r="G1346" s="102"/>
      <c r="H1346" s="102"/>
      <c r="I1346" s="102"/>
      <c r="J1346" s="103"/>
      <c r="K1346" s="111"/>
      <c r="L1346" s="111"/>
      <c r="M1346" s="111"/>
      <c r="N1346" s="111"/>
      <c r="O1346" s="111"/>
      <c r="P1346" s="111"/>
      <c r="Q1346" s="111"/>
      <c r="R1346" s="106"/>
      <c r="S1346" s="105"/>
      <c r="T1346" s="111"/>
      <c r="U1346" s="111"/>
      <c r="V1346" s="111"/>
      <c r="W1346" s="111"/>
      <c r="X1346" s="111"/>
      <c r="Y1346" s="111"/>
      <c r="Z1346" s="111"/>
      <c r="AA1346" s="111"/>
      <c r="AB1346" s="111"/>
      <c r="AC1346" s="111"/>
      <c r="AD1346" s="111"/>
      <c r="AE1346" s="111"/>
      <c r="AF1346" s="111"/>
      <c r="AG1346" s="111"/>
      <c r="AH1346" s="111"/>
      <c r="AI1346" s="111"/>
      <c r="AJ1346" s="111"/>
      <c r="AK1346" s="111"/>
      <c r="AL1346" s="111"/>
      <c r="AM1346" s="111"/>
      <c r="AN1346" s="111"/>
      <c r="AO1346" s="111"/>
      <c r="AP1346" s="111"/>
      <c r="AQ1346" s="111"/>
      <c r="AR1346" s="111"/>
      <c r="AS1346" s="111"/>
      <c r="AT1346" s="111"/>
      <c r="AU1346" s="111"/>
      <c r="AV1346" s="112"/>
      <c r="AW1346" s="105"/>
      <c r="AX1346" s="111"/>
      <c r="AY1346" s="98"/>
      <c r="AZ1346" s="98"/>
      <c r="BA1346" s="98"/>
      <c r="BB1346" s="98"/>
      <c r="BC1346" s="98"/>
      <c r="BD1346" s="98"/>
      <c r="BE1346" s="98"/>
      <c r="BF1346" s="98"/>
      <c r="BG1346" s="98"/>
      <c r="BH1346" s="98"/>
      <c r="BI1346" s="98"/>
      <c r="BJ1346" s="98"/>
    </row>
    <row r="1347" spans="1:62">
      <c r="A1347" s="102"/>
      <c r="B1347" s="102"/>
      <c r="C1347" s="103"/>
      <c r="D1347" s="103"/>
      <c r="E1347" s="102"/>
      <c r="F1347" s="102"/>
      <c r="G1347" s="102"/>
      <c r="H1347" s="102"/>
      <c r="I1347" s="102"/>
      <c r="J1347" s="103"/>
      <c r="K1347" s="111"/>
      <c r="L1347" s="111"/>
      <c r="M1347" s="111"/>
      <c r="N1347" s="111"/>
      <c r="O1347" s="111"/>
      <c r="P1347" s="111"/>
      <c r="Q1347" s="111"/>
      <c r="R1347" s="106"/>
      <c r="S1347" s="105"/>
      <c r="T1347" s="111"/>
      <c r="U1347" s="111"/>
      <c r="V1347" s="111"/>
      <c r="W1347" s="111"/>
      <c r="X1347" s="111"/>
      <c r="Y1347" s="111"/>
      <c r="Z1347" s="111"/>
      <c r="AA1347" s="111"/>
      <c r="AB1347" s="111"/>
      <c r="AC1347" s="111"/>
      <c r="AD1347" s="111"/>
      <c r="AE1347" s="111"/>
      <c r="AF1347" s="111"/>
      <c r="AG1347" s="111"/>
      <c r="AH1347" s="111"/>
      <c r="AI1347" s="111"/>
      <c r="AJ1347" s="111"/>
      <c r="AK1347" s="111"/>
      <c r="AL1347" s="111"/>
      <c r="AM1347" s="111"/>
      <c r="AN1347" s="111"/>
      <c r="AO1347" s="111"/>
      <c r="AP1347" s="111"/>
      <c r="AQ1347" s="111"/>
      <c r="AR1347" s="111"/>
      <c r="AS1347" s="111"/>
      <c r="AT1347" s="111"/>
      <c r="AU1347" s="111"/>
      <c r="AV1347" s="105"/>
      <c r="AW1347" s="105"/>
      <c r="AX1347" s="111"/>
      <c r="AY1347" s="98"/>
      <c r="AZ1347" s="98"/>
      <c r="BA1347" s="98"/>
      <c r="BB1347" s="98"/>
      <c r="BC1347" s="98"/>
      <c r="BD1347" s="98"/>
      <c r="BE1347" s="98"/>
      <c r="BF1347" s="98"/>
      <c r="BG1347" s="98"/>
      <c r="BH1347" s="98"/>
      <c r="BI1347" s="98"/>
      <c r="BJ1347" s="98"/>
    </row>
    <row r="1348" spans="1:62">
      <c r="A1348" s="102"/>
      <c r="B1348" s="102"/>
      <c r="C1348" s="103"/>
      <c r="D1348" s="103"/>
      <c r="E1348" s="102"/>
      <c r="F1348" s="102"/>
      <c r="G1348" s="102"/>
      <c r="H1348" s="102"/>
      <c r="I1348" s="102"/>
      <c r="J1348" s="103"/>
      <c r="K1348" s="111"/>
      <c r="L1348" s="111"/>
      <c r="M1348" s="111"/>
      <c r="N1348" s="111"/>
      <c r="O1348" s="111"/>
      <c r="P1348" s="111"/>
      <c r="Q1348" s="111"/>
      <c r="R1348" s="106"/>
      <c r="S1348" s="105"/>
      <c r="T1348" s="111"/>
      <c r="U1348" s="111"/>
      <c r="V1348" s="111"/>
      <c r="W1348" s="111"/>
      <c r="X1348" s="111"/>
      <c r="Y1348" s="111"/>
      <c r="Z1348" s="111"/>
      <c r="AA1348" s="111"/>
      <c r="AB1348" s="111"/>
      <c r="AC1348" s="111"/>
      <c r="AD1348" s="111"/>
      <c r="AE1348" s="111"/>
      <c r="AF1348" s="111"/>
      <c r="AG1348" s="111"/>
      <c r="AH1348" s="111"/>
      <c r="AI1348" s="111"/>
      <c r="AJ1348" s="111"/>
      <c r="AK1348" s="111"/>
      <c r="AL1348" s="111"/>
      <c r="AM1348" s="111"/>
      <c r="AN1348" s="111"/>
      <c r="AO1348" s="111"/>
      <c r="AP1348" s="111"/>
      <c r="AQ1348" s="111"/>
      <c r="AR1348" s="111"/>
      <c r="AS1348" s="111"/>
      <c r="AT1348" s="111"/>
      <c r="AU1348" s="111"/>
      <c r="AV1348" s="112"/>
      <c r="AW1348" s="105"/>
      <c r="AX1348" s="111"/>
      <c r="AY1348" s="98"/>
      <c r="AZ1348" s="98"/>
      <c r="BA1348" s="98"/>
      <c r="BB1348" s="98"/>
      <c r="BC1348" s="98"/>
      <c r="BD1348" s="98"/>
      <c r="BE1348" s="98"/>
      <c r="BF1348" s="98"/>
      <c r="BG1348" s="98"/>
      <c r="BH1348" s="98"/>
      <c r="BI1348" s="98"/>
      <c r="BJ1348" s="98"/>
    </row>
    <row r="1349" spans="1:62">
      <c r="A1349" s="102"/>
      <c r="B1349" s="102"/>
      <c r="C1349" s="103"/>
      <c r="D1349" s="103"/>
      <c r="E1349" s="102"/>
      <c r="F1349" s="102"/>
      <c r="G1349" s="102"/>
      <c r="H1349" s="102"/>
      <c r="I1349" s="102"/>
      <c r="J1349" s="103"/>
      <c r="K1349" s="111"/>
      <c r="L1349" s="111"/>
      <c r="M1349" s="111"/>
      <c r="N1349" s="111"/>
      <c r="O1349" s="111"/>
      <c r="P1349" s="111"/>
      <c r="Q1349" s="111"/>
      <c r="R1349" s="106"/>
      <c r="S1349" s="105"/>
      <c r="T1349" s="111"/>
      <c r="U1349" s="111"/>
      <c r="V1349" s="111"/>
      <c r="W1349" s="111"/>
      <c r="X1349" s="111"/>
      <c r="Y1349" s="111"/>
      <c r="Z1349" s="111"/>
      <c r="AA1349" s="111"/>
      <c r="AB1349" s="111"/>
      <c r="AC1349" s="111"/>
      <c r="AD1349" s="111"/>
      <c r="AE1349" s="111"/>
      <c r="AF1349" s="111"/>
      <c r="AG1349" s="111"/>
      <c r="AH1349" s="111"/>
      <c r="AI1349" s="111"/>
      <c r="AJ1349" s="111"/>
      <c r="AK1349" s="111"/>
      <c r="AL1349" s="111"/>
      <c r="AM1349" s="111"/>
      <c r="AN1349" s="111"/>
      <c r="AO1349" s="111"/>
      <c r="AP1349" s="111"/>
      <c r="AQ1349" s="111"/>
      <c r="AR1349" s="111"/>
      <c r="AS1349" s="111"/>
      <c r="AT1349" s="111"/>
      <c r="AU1349" s="111"/>
      <c r="AV1349" s="112"/>
      <c r="AW1349" s="105"/>
      <c r="AX1349" s="111"/>
      <c r="AY1349" s="98"/>
      <c r="AZ1349" s="98"/>
      <c r="BA1349" s="98"/>
      <c r="BB1349" s="98"/>
      <c r="BC1349" s="98"/>
      <c r="BE1349" s="98"/>
      <c r="BF1349" s="98"/>
      <c r="BG1349" s="98"/>
      <c r="BH1349" s="98"/>
      <c r="BI1349" s="98"/>
    </row>
    <row r="1350" spans="1:62">
      <c r="A1350" s="102"/>
      <c r="B1350" s="102"/>
      <c r="C1350" s="103"/>
      <c r="D1350" s="103"/>
      <c r="E1350" s="102"/>
      <c r="F1350" s="102"/>
      <c r="G1350" s="102"/>
      <c r="H1350" s="102"/>
      <c r="I1350" s="102"/>
      <c r="J1350" s="103"/>
      <c r="K1350" s="111"/>
      <c r="L1350" s="111"/>
      <c r="M1350" s="111"/>
      <c r="N1350" s="111"/>
      <c r="O1350" s="111"/>
      <c r="P1350" s="111"/>
      <c r="Q1350" s="111"/>
      <c r="R1350" s="106"/>
      <c r="S1350" s="105"/>
      <c r="T1350" s="111"/>
      <c r="U1350" s="111"/>
      <c r="V1350" s="111"/>
      <c r="W1350" s="111"/>
      <c r="X1350" s="111"/>
      <c r="Y1350" s="111"/>
      <c r="Z1350" s="111"/>
      <c r="AA1350" s="111"/>
      <c r="AB1350" s="111"/>
      <c r="AC1350" s="111"/>
      <c r="AD1350" s="111"/>
      <c r="AE1350" s="111"/>
      <c r="AF1350" s="111"/>
      <c r="AG1350" s="111"/>
      <c r="AH1350" s="111"/>
      <c r="AI1350" s="111"/>
      <c r="AJ1350" s="111"/>
      <c r="AK1350" s="111"/>
      <c r="AL1350" s="111"/>
      <c r="AM1350" s="111"/>
      <c r="AN1350" s="111"/>
      <c r="AO1350" s="111"/>
      <c r="AP1350" s="111"/>
      <c r="AQ1350" s="111"/>
      <c r="AR1350" s="111"/>
      <c r="AS1350" s="111"/>
      <c r="AT1350" s="111"/>
      <c r="AU1350" s="111"/>
      <c r="AV1350" s="112"/>
      <c r="AW1350" s="105"/>
      <c r="AX1350" s="111"/>
      <c r="AY1350" s="98"/>
      <c r="AZ1350" s="98"/>
      <c r="BA1350" s="98"/>
      <c r="BB1350" s="98"/>
      <c r="BC1350" s="98"/>
      <c r="BD1350" s="98"/>
      <c r="BE1350" s="98"/>
      <c r="BF1350" s="98"/>
      <c r="BG1350" s="98"/>
      <c r="BH1350" s="98"/>
      <c r="BI1350" s="98"/>
      <c r="BJ1350" s="98"/>
    </row>
    <row r="1351" spans="1:62">
      <c r="A1351" s="102"/>
      <c r="B1351" s="102"/>
      <c r="C1351" s="103"/>
      <c r="D1351" s="103"/>
      <c r="E1351" s="102"/>
      <c r="F1351" s="102"/>
      <c r="G1351" s="102"/>
      <c r="H1351" s="102"/>
      <c r="I1351" s="102"/>
      <c r="J1351" s="103"/>
      <c r="K1351" s="111"/>
      <c r="L1351" s="111"/>
      <c r="M1351" s="111"/>
      <c r="N1351" s="105"/>
      <c r="O1351" s="105"/>
      <c r="P1351" s="105"/>
      <c r="Q1351" s="111"/>
      <c r="R1351" s="106"/>
      <c r="S1351" s="105"/>
      <c r="T1351" s="111"/>
      <c r="U1351" s="111"/>
      <c r="V1351" s="111"/>
      <c r="W1351" s="111"/>
      <c r="X1351" s="111"/>
      <c r="Y1351" s="111"/>
      <c r="Z1351" s="111"/>
      <c r="AA1351" s="111"/>
      <c r="AB1351" s="111"/>
      <c r="AC1351" s="111"/>
      <c r="AD1351" s="111"/>
      <c r="AE1351" s="111"/>
      <c r="AF1351" s="111"/>
      <c r="AG1351" s="111"/>
      <c r="AH1351" s="111"/>
      <c r="AI1351" s="111"/>
      <c r="AJ1351" s="111"/>
      <c r="AK1351" s="111"/>
      <c r="AL1351" s="111"/>
      <c r="AM1351" s="111"/>
      <c r="AN1351" s="111"/>
      <c r="AO1351" s="111"/>
      <c r="AP1351" s="111"/>
      <c r="AQ1351" s="111"/>
      <c r="AR1351" s="111"/>
      <c r="AS1351" s="111"/>
      <c r="AT1351" s="111"/>
      <c r="AU1351" s="111"/>
      <c r="AV1351" s="105"/>
      <c r="AW1351" s="105"/>
      <c r="AX1351" s="111"/>
      <c r="AY1351" s="98"/>
      <c r="AZ1351" s="98"/>
      <c r="BA1351" s="98"/>
      <c r="BB1351" s="98"/>
      <c r="BC1351" s="98"/>
      <c r="BD1351" s="98"/>
      <c r="BE1351" s="98"/>
      <c r="BF1351" s="98"/>
      <c r="BG1351" s="98"/>
      <c r="BH1351" s="98"/>
      <c r="BI1351" s="98"/>
      <c r="BJ1351" s="98"/>
    </row>
    <row r="1352" spans="1:62">
      <c r="A1352" s="102"/>
      <c r="B1352" s="102"/>
      <c r="C1352" s="103"/>
      <c r="D1352" s="103"/>
      <c r="E1352" s="102"/>
      <c r="F1352" s="102"/>
      <c r="G1352" s="102"/>
      <c r="H1352" s="102"/>
      <c r="I1352" s="102"/>
      <c r="J1352" s="103"/>
      <c r="K1352" s="111"/>
      <c r="L1352" s="111"/>
      <c r="M1352" s="111"/>
      <c r="N1352" s="111"/>
      <c r="O1352" s="111"/>
      <c r="P1352" s="111"/>
      <c r="Q1352" s="111"/>
      <c r="R1352" s="105"/>
      <c r="S1352" s="105"/>
      <c r="T1352" s="111"/>
      <c r="U1352" s="111"/>
      <c r="V1352" s="111"/>
      <c r="W1352" s="111"/>
      <c r="X1352" s="111"/>
      <c r="Y1352" s="111"/>
      <c r="Z1352" s="111"/>
      <c r="AA1352" s="111"/>
      <c r="AB1352" s="111"/>
      <c r="AC1352" s="111"/>
      <c r="AD1352" s="111"/>
      <c r="AE1352" s="111"/>
      <c r="AF1352" s="111"/>
      <c r="AG1352" s="111"/>
      <c r="AH1352" s="111"/>
      <c r="AI1352" s="111"/>
      <c r="AJ1352" s="111"/>
      <c r="AK1352" s="111"/>
      <c r="AL1352" s="111"/>
      <c r="AM1352" s="111"/>
      <c r="AN1352" s="111"/>
      <c r="AO1352" s="111"/>
      <c r="AP1352" s="111"/>
      <c r="AQ1352" s="111"/>
      <c r="AR1352" s="111"/>
      <c r="AS1352" s="111"/>
      <c r="AT1352" s="111"/>
      <c r="AU1352" s="111"/>
      <c r="AV1352" s="105"/>
      <c r="AW1352" s="105"/>
      <c r="AX1352" s="111"/>
      <c r="AY1352" s="98"/>
      <c r="AZ1352" s="98"/>
      <c r="BA1352" s="98"/>
      <c r="BB1352" s="98"/>
      <c r="BC1352" s="98"/>
      <c r="BD1352" s="98"/>
      <c r="BE1352" s="98"/>
      <c r="BF1352" s="98"/>
      <c r="BG1352" s="98"/>
      <c r="BH1352" s="98"/>
      <c r="BI1352" s="98"/>
      <c r="BJ1352" s="98"/>
    </row>
    <row r="1353" spans="1:62">
      <c r="A1353" s="102"/>
      <c r="B1353" s="102"/>
      <c r="C1353" s="103"/>
      <c r="D1353" s="103"/>
      <c r="E1353" s="102"/>
      <c r="F1353" s="102"/>
      <c r="G1353" s="102"/>
      <c r="H1353" s="102"/>
      <c r="I1353" s="102"/>
      <c r="J1353" s="103"/>
      <c r="K1353" s="111"/>
      <c r="L1353" s="111"/>
      <c r="M1353" s="111"/>
      <c r="N1353" s="105"/>
      <c r="O1353" s="105"/>
      <c r="P1353" s="105"/>
      <c r="Q1353" s="105"/>
      <c r="R1353" s="105"/>
      <c r="S1353" s="105"/>
      <c r="T1353" s="105"/>
      <c r="U1353" s="105"/>
      <c r="V1353" s="105"/>
      <c r="W1353" s="105"/>
      <c r="X1353" s="105"/>
      <c r="Y1353" s="105"/>
      <c r="Z1353" s="105"/>
      <c r="AA1353" s="105"/>
      <c r="AB1353" s="105"/>
      <c r="AC1353" s="105"/>
      <c r="AD1353" s="105"/>
      <c r="AE1353" s="105"/>
      <c r="AF1353" s="105"/>
      <c r="AG1353" s="105"/>
      <c r="AH1353" s="105"/>
      <c r="AI1353" s="105"/>
      <c r="AJ1353" s="105"/>
      <c r="AK1353" s="105"/>
      <c r="AL1353" s="111"/>
      <c r="AM1353" s="111"/>
      <c r="AN1353" s="111"/>
      <c r="AO1353" s="111"/>
      <c r="AP1353" s="111"/>
      <c r="AQ1353" s="111"/>
      <c r="AR1353" s="111"/>
      <c r="AS1353" s="111"/>
      <c r="AT1353" s="111"/>
      <c r="AU1353" s="111"/>
      <c r="AV1353" s="105"/>
      <c r="AW1353" s="105"/>
      <c r="AX1353" s="111"/>
    </row>
    <row r="1354" spans="1:62">
      <c r="A1354" s="102"/>
      <c r="B1354" s="102"/>
      <c r="C1354" s="103"/>
      <c r="D1354" s="103"/>
      <c r="E1354" s="102"/>
      <c r="F1354" s="102"/>
      <c r="G1354" s="102"/>
      <c r="H1354" s="102"/>
      <c r="I1354" s="102"/>
      <c r="J1354" s="103"/>
      <c r="K1354" s="111"/>
      <c r="L1354" s="111"/>
      <c r="M1354" s="111"/>
      <c r="N1354" s="105"/>
      <c r="O1354" s="105"/>
      <c r="P1354" s="105"/>
      <c r="Q1354" s="111"/>
      <c r="R1354" s="106"/>
      <c r="S1354" s="105"/>
      <c r="T1354" s="111"/>
      <c r="U1354" s="111"/>
      <c r="V1354" s="111"/>
      <c r="W1354" s="105"/>
      <c r="X1354" s="111"/>
      <c r="Y1354" s="111"/>
      <c r="Z1354" s="111"/>
      <c r="AA1354" s="111"/>
      <c r="AB1354" s="111"/>
      <c r="AC1354" s="111"/>
      <c r="AD1354" s="105"/>
      <c r="AE1354" s="111"/>
      <c r="AF1354" s="111"/>
      <c r="AG1354" s="111"/>
      <c r="AH1354" s="111"/>
      <c r="AI1354" s="111"/>
      <c r="AJ1354" s="111"/>
      <c r="AK1354" s="111"/>
      <c r="AL1354" s="111"/>
      <c r="AM1354" s="111"/>
      <c r="AN1354" s="111"/>
      <c r="AO1354" s="111"/>
      <c r="AP1354" s="111"/>
      <c r="AQ1354" s="111"/>
      <c r="AR1354" s="111"/>
      <c r="AS1354" s="111"/>
      <c r="AT1354" s="111"/>
      <c r="AU1354" s="111"/>
      <c r="AV1354" s="112"/>
      <c r="AW1354" s="105"/>
      <c r="AX1354" s="111"/>
      <c r="AY1354" s="98"/>
      <c r="AZ1354" s="98"/>
      <c r="BA1354" s="98"/>
      <c r="BB1354" s="98"/>
      <c r="BC1354" s="98"/>
      <c r="BE1354" s="98"/>
      <c r="BF1354" s="98"/>
      <c r="BG1354" s="98"/>
      <c r="BH1354" s="98"/>
      <c r="BI1354" s="98"/>
    </row>
    <row r="1355" spans="1:62">
      <c r="A1355" s="102"/>
      <c r="B1355" s="102"/>
      <c r="C1355" s="103"/>
      <c r="D1355" s="103"/>
      <c r="E1355" s="102"/>
      <c r="F1355" s="102"/>
      <c r="G1355" s="102"/>
      <c r="H1355" s="102"/>
      <c r="I1355" s="102"/>
      <c r="J1355" s="103"/>
      <c r="K1355" s="111"/>
      <c r="L1355" s="111"/>
      <c r="M1355" s="111"/>
      <c r="N1355" s="105"/>
      <c r="O1355" s="111"/>
      <c r="P1355" s="111"/>
      <c r="Q1355" s="111"/>
      <c r="R1355" s="106"/>
      <c r="S1355" s="105"/>
      <c r="T1355" s="111"/>
      <c r="U1355" s="111"/>
      <c r="V1355" s="111"/>
      <c r="W1355" s="111"/>
      <c r="X1355" s="111"/>
      <c r="Y1355" s="111"/>
      <c r="Z1355" s="111"/>
      <c r="AA1355" s="111"/>
      <c r="AB1355" s="111"/>
      <c r="AC1355" s="111"/>
      <c r="AD1355" s="111"/>
      <c r="AE1355" s="111"/>
      <c r="AF1355" s="111"/>
      <c r="AG1355" s="111"/>
      <c r="AH1355" s="111"/>
      <c r="AI1355" s="111"/>
      <c r="AJ1355" s="111"/>
      <c r="AK1355" s="111"/>
      <c r="AL1355" s="111"/>
      <c r="AM1355" s="111"/>
      <c r="AN1355" s="111"/>
      <c r="AO1355" s="111"/>
      <c r="AP1355" s="111"/>
      <c r="AQ1355" s="111"/>
      <c r="AR1355" s="111"/>
      <c r="AS1355" s="111"/>
      <c r="AT1355" s="111"/>
      <c r="AU1355" s="111"/>
      <c r="AV1355" s="112"/>
      <c r="AW1355" s="105"/>
      <c r="AX1355" s="111"/>
      <c r="AY1355" s="98"/>
      <c r="AZ1355" s="98"/>
      <c r="BA1355" s="98"/>
      <c r="BB1355" s="98"/>
      <c r="BC1355" s="98"/>
      <c r="BD1355" s="98"/>
      <c r="BE1355" s="98"/>
      <c r="BF1355" s="98"/>
      <c r="BG1355" s="98"/>
      <c r="BH1355" s="98"/>
      <c r="BI1355" s="98"/>
      <c r="BJ1355" s="98"/>
    </row>
    <row r="1356" spans="1:62">
      <c r="A1356" s="102"/>
      <c r="B1356" s="102"/>
      <c r="C1356" s="103"/>
      <c r="D1356" s="103"/>
      <c r="E1356" s="102"/>
      <c r="F1356" s="102"/>
      <c r="G1356" s="102"/>
      <c r="H1356" s="102"/>
      <c r="I1356" s="102"/>
      <c r="J1356" s="103"/>
      <c r="K1356" s="111"/>
      <c r="L1356" s="111"/>
      <c r="M1356" s="111"/>
      <c r="N1356" s="105"/>
      <c r="O1356" s="111"/>
      <c r="P1356" s="111"/>
      <c r="Q1356" s="111"/>
      <c r="R1356" s="106"/>
      <c r="S1356" s="105"/>
      <c r="T1356" s="111"/>
      <c r="U1356" s="111"/>
      <c r="V1356" s="111"/>
      <c r="W1356" s="111"/>
      <c r="X1356" s="111"/>
      <c r="Y1356" s="111"/>
      <c r="Z1356" s="111"/>
      <c r="AA1356" s="111"/>
      <c r="AB1356" s="111"/>
      <c r="AC1356" s="111"/>
      <c r="AD1356" s="111"/>
      <c r="AE1356" s="111"/>
      <c r="AF1356" s="111"/>
      <c r="AG1356" s="111"/>
      <c r="AH1356" s="111"/>
      <c r="AI1356" s="111"/>
      <c r="AJ1356" s="111"/>
      <c r="AK1356" s="111"/>
      <c r="AL1356" s="111"/>
      <c r="AM1356" s="111"/>
      <c r="AN1356" s="111"/>
      <c r="AO1356" s="111"/>
      <c r="AP1356" s="111"/>
      <c r="AQ1356" s="111"/>
      <c r="AR1356" s="111"/>
      <c r="AS1356" s="111"/>
      <c r="AT1356" s="111"/>
      <c r="AU1356" s="111"/>
      <c r="AV1356" s="105"/>
      <c r="AW1356" s="105"/>
      <c r="AX1356" s="111"/>
      <c r="AY1356" s="98"/>
      <c r="AZ1356" s="98"/>
      <c r="BA1356" s="98"/>
      <c r="BB1356" s="98"/>
      <c r="BC1356" s="98"/>
      <c r="BD1356" s="98"/>
      <c r="BE1356" s="98"/>
      <c r="BF1356" s="98"/>
      <c r="BG1356" s="98"/>
      <c r="BH1356" s="98"/>
      <c r="BI1356" s="98"/>
      <c r="BJ1356" s="98"/>
    </row>
    <row r="1357" spans="1:62">
      <c r="A1357" s="102"/>
      <c r="B1357" s="102"/>
      <c r="C1357" s="103"/>
      <c r="D1357" s="103"/>
      <c r="E1357" s="102"/>
      <c r="F1357" s="102"/>
      <c r="G1357" s="102"/>
      <c r="H1357" s="102"/>
      <c r="I1357" s="102"/>
      <c r="J1357" s="103"/>
      <c r="K1357" s="111"/>
      <c r="L1357" s="111"/>
      <c r="M1357" s="111"/>
      <c r="N1357" s="111"/>
      <c r="O1357" s="111"/>
      <c r="P1357" s="111"/>
      <c r="Q1357" s="111"/>
      <c r="R1357" s="105"/>
      <c r="S1357" s="105"/>
      <c r="T1357" s="111"/>
      <c r="U1357" s="111"/>
      <c r="V1357" s="111"/>
      <c r="W1357" s="111"/>
      <c r="X1357" s="111"/>
      <c r="Y1357" s="111"/>
      <c r="Z1357" s="111"/>
      <c r="AA1357" s="111"/>
      <c r="AB1357" s="111"/>
      <c r="AC1357" s="111"/>
      <c r="AD1357" s="111"/>
      <c r="AE1357" s="111"/>
      <c r="AF1357" s="111"/>
      <c r="AG1357" s="111"/>
      <c r="AH1357" s="111"/>
      <c r="AI1357" s="111"/>
      <c r="AJ1357" s="111"/>
      <c r="AK1357" s="111"/>
      <c r="AL1357" s="111"/>
      <c r="AM1357" s="111"/>
      <c r="AN1357" s="111"/>
      <c r="AO1357" s="111"/>
      <c r="AP1357" s="111"/>
      <c r="AQ1357" s="111"/>
      <c r="AR1357" s="111"/>
      <c r="AS1357" s="111"/>
      <c r="AT1357" s="111"/>
      <c r="AU1357" s="111"/>
      <c r="AV1357" s="105"/>
      <c r="AW1357" s="105"/>
      <c r="AX1357" s="111"/>
      <c r="AY1357" s="98"/>
      <c r="AZ1357" s="98"/>
      <c r="BA1357" s="98"/>
      <c r="BB1357" s="98"/>
      <c r="BC1357" s="98"/>
      <c r="BD1357" s="98"/>
      <c r="BE1357" s="98"/>
      <c r="BF1357" s="98"/>
      <c r="BG1357" s="98"/>
      <c r="BH1357" s="98"/>
      <c r="BI1357" s="98"/>
      <c r="BJ1357" s="98"/>
    </row>
    <row r="1358" spans="1:62">
      <c r="A1358" s="102"/>
      <c r="B1358" s="102"/>
      <c r="C1358" s="103"/>
      <c r="D1358" s="103"/>
      <c r="E1358" s="102"/>
      <c r="F1358" s="102"/>
      <c r="G1358" s="102"/>
      <c r="H1358" s="102"/>
      <c r="I1358" s="102"/>
      <c r="J1358" s="103"/>
      <c r="K1358" s="111"/>
      <c r="L1358" s="111"/>
      <c r="M1358" s="111"/>
      <c r="N1358" s="111"/>
      <c r="O1358" s="111"/>
      <c r="P1358" s="111"/>
      <c r="Q1358" s="111"/>
      <c r="R1358" s="106"/>
      <c r="S1358" s="105"/>
      <c r="T1358" s="111"/>
      <c r="U1358" s="111"/>
      <c r="V1358" s="111"/>
      <c r="W1358" s="111"/>
      <c r="X1358" s="111"/>
      <c r="Y1358" s="111"/>
      <c r="Z1358" s="111"/>
      <c r="AA1358" s="111"/>
      <c r="AB1358" s="111"/>
      <c r="AC1358" s="111"/>
      <c r="AD1358" s="111"/>
      <c r="AE1358" s="111"/>
      <c r="AF1358" s="111"/>
      <c r="AG1358" s="111"/>
      <c r="AH1358" s="111"/>
      <c r="AI1358" s="111"/>
      <c r="AJ1358" s="111"/>
      <c r="AK1358" s="111"/>
      <c r="AL1358" s="111"/>
      <c r="AM1358" s="111"/>
      <c r="AN1358" s="111"/>
      <c r="AO1358" s="111"/>
      <c r="AP1358" s="111"/>
      <c r="AQ1358" s="111"/>
      <c r="AR1358" s="111"/>
      <c r="AS1358" s="111"/>
      <c r="AT1358" s="111"/>
      <c r="AU1358" s="111"/>
      <c r="AV1358" s="112"/>
      <c r="AW1358" s="105"/>
      <c r="AX1358" s="111"/>
      <c r="AY1358" s="98"/>
      <c r="AZ1358" s="98"/>
      <c r="BA1358" s="98"/>
      <c r="BB1358" s="98"/>
      <c r="BC1358" s="98"/>
      <c r="BD1358" s="98"/>
      <c r="BE1358" s="98"/>
      <c r="BF1358" s="98"/>
      <c r="BG1358" s="98"/>
      <c r="BH1358" s="98"/>
      <c r="BI1358" s="98"/>
      <c r="BJ1358" s="98"/>
    </row>
    <row r="1359" spans="1:62">
      <c r="A1359" s="102"/>
      <c r="B1359" s="102"/>
      <c r="C1359" s="103"/>
      <c r="D1359" s="103"/>
      <c r="E1359" s="102"/>
      <c r="F1359" s="102"/>
      <c r="G1359" s="102"/>
      <c r="H1359" s="102"/>
      <c r="I1359" s="102"/>
      <c r="J1359" s="103"/>
      <c r="K1359" s="111"/>
      <c r="L1359" s="111"/>
      <c r="M1359" s="111"/>
      <c r="N1359" s="105"/>
      <c r="O1359" s="105"/>
      <c r="P1359" s="105"/>
      <c r="Q1359" s="111"/>
      <c r="R1359" s="106"/>
      <c r="S1359" s="105"/>
      <c r="T1359" s="111"/>
      <c r="U1359" s="111"/>
      <c r="V1359" s="111"/>
      <c r="W1359" s="105"/>
      <c r="X1359" s="111"/>
      <c r="Y1359" s="111"/>
      <c r="Z1359" s="111"/>
      <c r="AA1359" s="111"/>
      <c r="AB1359" s="111"/>
      <c r="AC1359" s="111"/>
      <c r="AD1359" s="105"/>
      <c r="AE1359" s="111"/>
      <c r="AF1359" s="111"/>
      <c r="AG1359" s="111"/>
      <c r="AH1359" s="111"/>
      <c r="AI1359" s="111"/>
      <c r="AJ1359" s="111"/>
      <c r="AK1359" s="111"/>
      <c r="AL1359" s="111"/>
      <c r="AM1359" s="111"/>
      <c r="AN1359" s="111"/>
      <c r="AO1359" s="111"/>
      <c r="AP1359" s="111"/>
      <c r="AQ1359" s="111"/>
      <c r="AR1359" s="111"/>
      <c r="AS1359" s="111"/>
      <c r="AT1359" s="111"/>
      <c r="AU1359" s="111"/>
      <c r="AV1359" s="112"/>
      <c r="AW1359" s="105"/>
      <c r="AX1359" s="111"/>
      <c r="AY1359" s="98"/>
      <c r="AZ1359" s="98"/>
      <c r="BA1359" s="98"/>
      <c r="BB1359" s="98"/>
      <c r="BC1359" s="98"/>
      <c r="BD1359" s="98"/>
      <c r="BE1359" s="98"/>
      <c r="BF1359" s="98"/>
      <c r="BG1359" s="98"/>
      <c r="BH1359" s="98"/>
      <c r="BI1359" s="98"/>
      <c r="BJ1359" s="98"/>
    </row>
    <row r="1360" spans="1:62">
      <c r="A1360" s="102"/>
      <c r="B1360" s="102"/>
      <c r="C1360" s="103"/>
      <c r="D1360" s="103"/>
      <c r="E1360" s="102"/>
      <c r="F1360" s="102"/>
      <c r="G1360" s="102"/>
      <c r="H1360" s="102"/>
      <c r="I1360" s="102"/>
      <c r="J1360" s="103"/>
      <c r="K1360" s="111"/>
      <c r="L1360" s="111"/>
      <c r="M1360" s="111"/>
      <c r="N1360" s="111"/>
      <c r="O1360" s="111"/>
      <c r="P1360" s="111"/>
      <c r="Q1360" s="111"/>
      <c r="R1360" s="105"/>
      <c r="S1360" s="105"/>
      <c r="T1360" s="111"/>
      <c r="U1360" s="111"/>
      <c r="V1360" s="111"/>
      <c r="W1360" s="111"/>
      <c r="X1360" s="111"/>
      <c r="Y1360" s="111"/>
      <c r="Z1360" s="111"/>
      <c r="AA1360" s="111"/>
      <c r="AB1360" s="111"/>
      <c r="AC1360" s="111"/>
      <c r="AD1360" s="111"/>
      <c r="AE1360" s="111"/>
      <c r="AF1360" s="111"/>
      <c r="AG1360" s="111"/>
      <c r="AH1360" s="111"/>
      <c r="AI1360" s="111"/>
      <c r="AJ1360" s="111"/>
      <c r="AK1360" s="111"/>
      <c r="AL1360" s="111"/>
      <c r="AM1360" s="111"/>
      <c r="AN1360" s="111"/>
      <c r="AO1360" s="111"/>
      <c r="AP1360" s="111"/>
      <c r="AQ1360" s="111"/>
      <c r="AR1360" s="111"/>
      <c r="AS1360" s="111"/>
      <c r="AT1360" s="111"/>
      <c r="AU1360" s="111"/>
      <c r="AV1360" s="105"/>
      <c r="AW1360" s="105"/>
      <c r="AX1360" s="111"/>
    </row>
    <row r="1361" spans="1:62">
      <c r="A1361" s="102"/>
      <c r="B1361" s="102"/>
      <c r="C1361" s="103"/>
      <c r="D1361" s="103"/>
      <c r="E1361" s="102"/>
      <c r="F1361" s="102"/>
      <c r="G1361" s="102"/>
      <c r="H1361" s="102"/>
      <c r="I1361" s="102"/>
      <c r="J1361" s="103"/>
      <c r="K1361" s="111"/>
      <c r="L1361" s="111"/>
      <c r="M1361" s="111"/>
      <c r="N1361" s="111"/>
      <c r="O1361" s="111"/>
      <c r="P1361" s="111"/>
      <c r="Q1361" s="111"/>
      <c r="R1361" s="106"/>
      <c r="S1361" s="105"/>
      <c r="T1361" s="111"/>
      <c r="U1361" s="111"/>
      <c r="V1361" s="111"/>
      <c r="W1361" s="111"/>
      <c r="X1361" s="111"/>
      <c r="Y1361" s="111"/>
      <c r="Z1361" s="111"/>
      <c r="AA1361" s="111"/>
      <c r="AB1361" s="111"/>
      <c r="AC1361" s="111"/>
      <c r="AD1361" s="111"/>
      <c r="AE1361" s="111"/>
      <c r="AF1361" s="111"/>
      <c r="AG1361" s="111"/>
      <c r="AH1361" s="111"/>
      <c r="AI1361" s="111"/>
      <c r="AJ1361" s="111"/>
      <c r="AK1361" s="111"/>
      <c r="AL1361" s="111"/>
      <c r="AM1361" s="111"/>
      <c r="AN1361" s="111"/>
      <c r="AO1361" s="111"/>
      <c r="AP1361" s="111"/>
      <c r="AQ1361" s="111"/>
      <c r="AR1361" s="111"/>
      <c r="AS1361" s="111"/>
      <c r="AT1361" s="111"/>
      <c r="AU1361" s="111"/>
      <c r="AV1361" s="105"/>
      <c r="AW1361" s="105"/>
      <c r="AX1361" s="111"/>
      <c r="AY1361" s="98"/>
      <c r="AZ1361" s="98"/>
      <c r="BA1361" s="98"/>
      <c r="BB1361" s="98"/>
      <c r="BC1361" s="98"/>
      <c r="BD1361" s="98"/>
      <c r="BE1361" s="98"/>
      <c r="BF1361" s="98"/>
      <c r="BG1361" s="98"/>
      <c r="BH1361" s="98"/>
      <c r="BI1361" s="98"/>
      <c r="BJ1361" s="98"/>
    </row>
    <row r="1362" spans="1:62">
      <c r="A1362" s="102"/>
      <c r="B1362" s="102"/>
      <c r="C1362" s="103"/>
      <c r="D1362" s="103"/>
      <c r="E1362" s="102"/>
      <c r="F1362" s="102"/>
      <c r="G1362" s="102"/>
      <c r="H1362" s="102"/>
      <c r="I1362" s="102"/>
      <c r="J1362" s="103"/>
      <c r="K1362" s="111"/>
      <c r="L1362" s="111"/>
      <c r="M1362" s="111"/>
      <c r="N1362" s="111"/>
      <c r="O1362" s="111"/>
      <c r="P1362" s="111"/>
      <c r="Q1362" s="111"/>
      <c r="R1362" s="105"/>
      <c r="S1362" s="105"/>
      <c r="T1362" s="111"/>
      <c r="U1362" s="111"/>
      <c r="V1362" s="111"/>
      <c r="W1362" s="111"/>
      <c r="X1362" s="111"/>
      <c r="Y1362" s="111"/>
      <c r="Z1362" s="111"/>
      <c r="AA1362" s="111"/>
      <c r="AB1362" s="111"/>
      <c r="AC1362" s="111"/>
      <c r="AD1362" s="111"/>
      <c r="AE1362" s="111"/>
      <c r="AF1362" s="111"/>
      <c r="AG1362" s="111"/>
      <c r="AH1362" s="111"/>
      <c r="AI1362" s="111"/>
      <c r="AJ1362" s="111"/>
      <c r="AK1362" s="111"/>
      <c r="AL1362" s="111"/>
      <c r="AM1362" s="111"/>
      <c r="AN1362" s="111"/>
      <c r="AO1362" s="111"/>
      <c r="AP1362" s="111"/>
      <c r="AQ1362" s="111"/>
      <c r="AR1362" s="111"/>
      <c r="AS1362" s="111"/>
      <c r="AT1362" s="111"/>
      <c r="AU1362" s="111"/>
      <c r="AV1362" s="112"/>
      <c r="AW1362" s="105"/>
      <c r="AX1362" s="111"/>
      <c r="AY1362" s="98"/>
      <c r="AZ1362" s="98"/>
      <c r="BA1362" s="98"/>
      <c r="BB1362" s="98"/>
      <c r="BC1362" s="98"/>
      <c r="BD1362" s="98"/>
      <c r="BE1362" s="98"/>
      <c r="BF1362" s="98"/>
      <c r="BG1362" s="98"/>
      <c r="BH1362" s="98"/>
      <c r="BI1362" s="98"/>
      <c r="BJ1362" s="98"/>
    </row>
    <row r="1363" spans="1:62">
      <c r="A1363" s="102"/>
      <c r="B1363" s="102"/>
      <c r="C1363" s="103"/>
      <c r="D1363" s="103"/>
      <c r="E1363" s="102"/>
      <c r="F1363" s="102"/>
      <c r="G1363" s="102"/>
      <c r="H1363" s="102"/>
      <c r="I1363" s="102"/>
      <c r="J1363" s="103"/>
      <c r="K1363" s="111"/>
      <c r="L1363" s="111"/>
      <c r="M1363" s="111"/>
      <c r="N1363" s="111"/>
      <c r="O1363" s="111"/>
      <c r="P1363" s="111"/>
      <c r="Q1363" s="111"/>
      <c r="R1363" s="105"/>
      <c r="S1363" s="105"/>
      <c r="T1363" s="111"/>
      <c r="U1363" s="111"/>
      <c r="V1363" s="111"/>
      <c r="W1363" s="111"/>
      <c r="X1363" s="111"/>
      <c r="Y1363" s="111"/>
      <c r="Z1363" s="111"/>
      <c r="AA1363" s="111"/>
      <c r="AB1363" s="111"/>
      <c r="AC1363" s="111"/>
      <c r="AD1363" s="111"/>
      <c r="AE1363" s="111"/>
      <c r="AF1363" s="111"/>
      <c r="AG1363" s="111"/>
      <c r="AH1363" s="111"/>
      <c r="AI1363" s="111"/>
      <c r="AJ1363" s="111"/>
      <c r="AK1363" s="111"/>
      <c r="AL1363" s="111"/>
      <c r="AM1363" s="111"/>
      <c r="AN1363" s="111"/>
      <c r="AO1363" s="111"/>
      <c r="AP1363" s="111"/>
      <c r="AQ1363" s="111"/>
      <c r="AR1363" s="111"/>
      <c r="AS1363" s="111"/>
      <c r="AT1363" s="111"/>
      <c r="AU1363" s="111"/>
      <c r="AV1363" s="105"/>
      <c r="AW1363" s="105"/>
      <c r="AX1363" s="111"/>
      <c r="AY1363" s="98"/>
      <c r="AZ1363" s="98"/>
      <c r="BA1363" s="98"/>
      <c r="BB1363" s="98"/>
      <c r="BC1363" s="98"/>
      <c r="BD1363" s="98"/>
      <c r="BE1363" s="98"/>
      <c r="BF1363" s="98"/>
      <c r="BG1363" s="98"/>
      <c r="BH1363" s="98"/>
      <c r="BI1363" s="98"/>
      <c r="BJ1363" s="98"/>
    </row>
    <row r="1364" spans="1:62">
      <c r="A1364" s="102"/>
      <c r="B1364" s="102"/>
      <c r="C1364" s="103"/>
      <c r="D1364" s="103"/>
      <c r="E1364" s="102"/>
      <c r="F1364" s="102"/>
      <c r="G1364" s="102"/>
      <c r="H1364" s="102"/>
      <c r="I1364" s="102"/>
      <c r="J1364" s="103"/>
      <c r="K1364" s="111"/>
      <c r="L1364" s="111"/>
      <c r="M1364" s="111"/>
      <c r="N1364" s="111"/>
      <c r="O1364" s="111"/>
      <c r="P1364" s="111"/>
      <c r="Q1364" s="111"/>
      <c r="R1364" s="106"/>
      <c r="S1364" s="105"/>
      <c r="T1364" s="111"/>
      <c r="U1364" s="111"/>
      <c r="V1364" s="111"/>
      <c r="W1364" s="111"/>
      <c r="X1364" s="111"/>
      <c r="Y1364" s="111"/>
      <c r="Z1364" s="111"/>
      <c r="AA1364" s="111"/>
      <c r="AB1364" s="111"/>
      <c r="AC1364" s="111"/>
      <c r="AD1364" s="111"/>
      <c r="AE1364" s="111"/>
      <c r="AF1364" s="111"/>
      <c r="AG1364" s="111"/>
      <c r="AH1364" s="111"/>
      <c r="AI1364" s="111"/>
      <c r="AJ1364" s="111"/>
      <c r="AK1364" s="111"/>
      <c r="AL1364" s="111"/>
      <c r="AM1364" s="111"/>
      <c r="AN1364" s="111"/>
      <c r="AO1364" s="111"/>
      <c r="AP1364" s="111"/>
      <c r="AQ1364" s="111"/>
      <c r="AR1364" s="111"/>
      <c r="AS1364" s="111"/>
      <c r="AT1364" s="111"/>
      <c r="AU1364" s="111"/>
      <c r="AV1364" s="105"/>
      <c r="AW1364" s="105"/>
      <c r="AX1364" s="111"/>
      <c r="AY1364" s="98"/>
      <c r="AZ1364" s="98"/>
      <c r="BA1364" s="98"/>
      <c r="BB1364" s="98"/>
      <c r="BC1364" s="98"/>
      <c r="BD1364" s="98"/>
      <c r="BE1364" s="98"/>
      <c r="BF1364" s="98"/>
      <c r="BG1364" s="98"/>
      <c r="BH1364" s="98"/>
      <c r="BI1364" s="98"/>
      <c r="BJ1364" s="98"/>
    </row>
    <row r="1365" spans="1:62">
      <c r="A1365" s="102"/>
      <c r="B1365" s="102"/>
      <c r="C1365" s="103"/>
      <c r="D1365" s="103"/>
      <c r="E1365" s="102"/>
      <c r="F1365" s="102"/>
      <c r="G1365" s="102"/>
      <c r="H1365" s="102"/>
      <c r="I1365" s="102"/>
      <c r="J1365" s="103"/>
      <c r="K1365" s="111"/>
      <c r="L1365" s="111"/>
      <c r="M1365" s="111"/>
      <c r="N1365" s="105"/>
      <c r="O1365" s="105"/>
      <c r="P1365" s="105"/>
      <c r="Q1365" s="111"/>
      <c r="R1365" s="106"/>
      <c r="S1365" s="105"/>
      <c r="T1365" s="111"/>
      <c r="U1365" s="111"/>
      <c r="V1365" s="111"/>
      <c r="W1365" s="111"/>
      <c r="X1365" s="111"/>
      <c r="Y1365" s="111"/>
      <c r="Z1365" s="111"/>
      <c r="AA1365" s="111"/>
      <c r="AB1365" s="111"/>
      <c r="AC1365" s="111"/>
      <c r="AD1365" s="111"/>
      <c r="AE1365" s="111"/>
      <c r="AF1365" s="111"/>
      <c r="AG1365" s="111"/>
      <c r="AH1365" s="111"/>
      <c r="AI1365" s="111"/>
      <c r="AJ1365" s="111"/>
      <c r="AK1365" s="111"/>
      <c r="AL1365" s="111"/>
      <c r="AM1365" s="111"/>
      <c r="AN1365" s="111"/>
      <c r="AO1365" s="111"/>
      <c r="AP1365" s="111"/>
      <c r="AQ1365" s="111"/>
      <c r="AR1365" s="111"/>
      <c r="AS1365" s="111"/>
      <c r="AT1365" s="111"/>
      <c r="AU1365" s="111"/>
      <c r="AV1365" s="112"/>
      <c r="AW1365" s="105"/>
      <c r="AX1365" s="111"/>
      <c r="AY1365" s="98"/>
      <c r="AZ1365" s="98"/>
      <c r="BA1365" s="98"/>
      <c r="BB1365" s="98"/>
      <c r="BC1365" s="98"/>
      <c r="BD1365" s="98"/>
      <c r="BE1365" s="98"/>
      <c r="BF1365" s="98"/>
      <c r="BG1365" s="98"/>
      <c r="BH1365" s="98"/>
      <c r="BI1365" s="98"/>
      <c r="BJ1365" s="98"/>
    </row>
    <row r="1366" spans="1:62">
      <c r="A1366" s="102"/>
      <c r="B1366" s="102"/>
      <c r="C1366" s="103"/>
      <c r="D1366" s="103"/>
      <c r="E1366" s="102"/>
      <c r="F1366" s="102"/>
      <c r="G1366" s="102"/>
      <c r="H1366" s="102"/>
      <c r="I1366" s="102"/>
      <c r="J1366" s="103"/>
      <c r="K1366" s="111"/>
      <c r="L1366" s="111"/>
      <c r="M1366" s="111"/>
      <c r="N1366" s="111"/>
      <c r="O1366" s="111"/>
      <c r="P1366" s="111"/>
      <c r="Q1366" s="111"/>
      <c r="R1366" s="106"/>
      <c r="S1366" s="105"/>
      <c r="T1366" s="111"/>
      <c r="U1366" s="111"/>
      <c r="V1366" s="111"/>
      <c r="W1366" s="111"/>
      <c r="X1366" s="111"/>
      <c r="Y1366" s="111"/>
      <c r="Z1366" s="111"/>
      <c r="AA1366" s="111"/>
      <c r="AB1366" s="111"/>
      <c r="AC1366" s="111"/>
      <c r="AD1366" s="111"/>
      <c r="AE1366" s="111"/>
      <c r="AF1366" s="111"/>
      <c r="AG1366" s="111"/>
      <c r="AH1366" s="111"/>
      <c r="AI1366" s="111"/>
      <c r="AJ1366" s="111"/>
      <c r="AK1366" s="111"/>
      <c r="AL1366" s="111"/>
      <c r="AM1366" s="111"/>
      <c r="AN1366" s="111"/>
      <c r="AO1366" s="111"/>
      <c r="AP1366" s="111"/>
      <c r="AQ1366" s="111"/>
      <c r="AR1366" s="111"/>
      <c r="AS1366" s="111"/>
      <c r="AT1366" s="111"/>
      <c r="AU1366" s="111"/>
      <c r="AV1366" s="112"/>
      <c r="AW1366" s="105"/>
      <c r="AX1366" s="111"/>
      <c r="AY1366" s="98"/>
      <c r="AZ1366" s="98"/>
      <c r="BA1366" s="98"/>
      <c r="BB1366" s="98"/>
      <c r="BC1366" s="98"/>
      <c r="BD1366" s="98"/>
      <c r="BE1366" s="98"/>
      <c r="BF1366" s="98"/>
      <c r="BG1366" s="98"/>
      <c r="BH1366" s="98"/>
      <c r="BI1366" s="98"/>
      <c r="BJ1366" s="98"/>
    </row>
    <row r="1367" spans="1:62">
      <c r="A1367" s="102"/>
      <c r="B1367" s="102"/>
      <c r="C1367" s="103"/>
      <c r="D1367" s="103"/>
      <c r="E1367" s="102"/>
      <c r="F1367" s="102"/>
      <c r="G1367" s="102"/>
      <c r="H1367" s="102"/>
      <c r="I1367" s="102"/>
      <c r="J1367" s="103"/>
      <c r="K1367" s="111"/>
      <c r="L1367" s="111"/>
      <c r="M1367" s="111"/>
      <c r="N1367" s="111"/>
      <c r="O1367" s="111"/>
      <c r="P1367" s="111"/>
      <c r="Q1367" s="111"/>
      <c r="R1367" s="106"/>
      <c r="S1367" s="105"/>
      <c r="T1367" s="111"/>
      <c r="U1367" s="111"/>
      <c r="V1367" s="111"/>
      <c r="W1367" s="111"/>
      <c r="X1367" s="111"/>
      <c r="Y1367" s="111"/>
      <c r="Z1367" s="111"/>
      <c r="AA1367" s="111"/>
      <c r="AB1367" s="111"/>
      <c r="AC1367" s="111"/>
      <c r="AD1367" s="111"/>
      <c r="AE1367" s="111"/>
      <c r="AF1367" s="111"/>
      <c r="AG1367" s="111"/>
      <c r="AH1367" s="111"/>
      <c r="AI1367" s="111"/>
      <c r="AJ1367" s="111"/>
      <c r="AK1367" s="111"/>
      <c r="AL1367" s="111"/>
      <c r="AM1367" s="111"/>
      <c r="AN1367" s="111"/>
      <c r="AO1367" s="111"/>
      <c r="AP1367" s="111"/>
      <c r="AQ1367" s="111"/>
      <c r="AR1367" s="111"/>
      <c r="AS1367" s="111"/>
      <c r="AT1367" s="111"/>
      <c r="AU1367" s="111"/>
      <c r="AV1367" s="112"/>
      <c r="AW1367" s="105"/>
      <c r="AX1367" s="111"/>
      <c r="AY1367" s="98"/>
      <c r="AZ1367" s="98"/>
      <c r="BA1367" s="98"/>
      <c r="BB1367" s="98"/>
      <c r="BC1367" s="98"/>
      <c r="BD1367" s="98"/>
      <c r="BE1367" s="98"/>
      <c r="BF1367" s="98"/>
      <c r="BG1367" s="98"/>
      <c r="BH1367" s="98"/>
      <c r="BI1367" s="98"/>
      <c r="BJ1367" s="98"/>
    </row>
    <row r="1368" spans="1:62">
      <c r="A1368" s="102"/>
      <c r="B1368" s="102"/>
      <c r="C1368" s="103"/>
      <c r="D1368" s="103"/>
      <c r="E1368" s="102"/>
      <c r="F1368" s="102"/>
      <c r="G1368" s="102"/>
      <c r="H1368" s="102"/>
      <c r="I1368" s="102"/>
      <c r="J1368" s="103"/>
      <c r="K1368" s="111"/>
      <c r="L1368" s="111"/>
      <c r="M1368" s="111"/>
      <c r="N1368" s="111"/>
      <c r="O1368" s="111"/>
      <c r="P1368" s="111"/>
      <c r="Q1368" s="111"/>
      <c r="R1368" s="106"/>
      <c r="S1368" s="105"/>
      <c r="T1368" s="111"/>
      <c r="U1368" s="111"/>
      <c r="V1368" s="111"/>
      <c r="W1368" s="111"/>
      <c r="X1368" s="111"/>
      <c r="Y1368" s="111"/>
      <c r="Z1368" s="111"/>
      <c r="AA1368" s="111"/>
      <c r="AB1368" s="111"/>
      <c r="AC1368" s="111"/>
      <c r="AD1368" s="105"/>
      <c r="AE1368" s="111"/>
      <c r="AF1368" s="111"/>
      <c r="AG1368" s="111"/>
      <c r="AH1368" s="111"/>
      <c r="AI1368" s="111"/>
      <c r="AJ1368" s="111"/>
      <c r="AK1368" s="111"/>
      <c r="AL1368" s="111"/>
      <c r="AM1368" s="111"/>
      <c r="AN1368" s="111"/>
      <c r="AO1368" s="111"/>
      <c r="AP1368" s="111"/>
      <c r="AQ1368" s="111"/>
      <c r="AR1368" s="111"/>
      <c r="AS1368" s="111"/>
      <c r="AT1368" s="111"/>
      <c r="AU1368" s="111"/>
      <c r="AV1368" s="112"/>
      <c r="AW1368" s="105"/>
      <c r="AX1368" s="111"/>
      <c r="AY1368" s="98"/>
      <c r="AZ1368" s="98"/>
      <c r="BA1368" s="98"/>
      <c r="BB1368" s="98"/>
      <c r="BC1368" s="98"/>
      <c r="BD1368" s="98"/>
      <c r="BE1368" s="98"/>
      <c r="BF1368" s="98"/>
      <c r="BG1368" s="98"/>
      <c r="BH1368" s="98"/>
      <c r="BI1368" s="98"/>
      <c r="BJ1368" s="98"/>
    </row>
    <row r="1369" spans="1:62">
      <c r="A1369" s="102"/>
      <c r="B1369" s="102"/>
      <c r="C1369" s="103"/>
      <c r="D1369" s="103"/>
      <c r="E1369" s="102"/>
      <c r="F1369" s="102"/>
      <c r="G1369" s="102"/>
      <c r="H1369" s="102"/>
      <c r="I1369" s="102"/>
      <c r="J1369" s="103"/>
      <c r="K1369" s="111"/>
      <c r="L1369" s="111"/>
      <c r="M1369" s="111"/>
      <c r="N1369" s="111"/>
      <c r="O1369" s="111"/>
      <c r="P1369" s="111"/>
      <c r="Q1369" s="111"/>
      <c r="R1369" s="106"/>
      <c r="S1369" s="105"/>
      <c r="T1369" s="111"/>
      <c r="U1369" s="111"/>
      <c r="V1369" s="111"/>
      <c r="W1369" s="111"/>
      <c r="X1369" s="111"/>
      <c r="Y1369" s="111"/>
      <c r="Z1369" s="111"/>
      <c r="AA1369" s="111"/>
      <c r="AB1369" s="111"/>
      <c r="AC1369" s="111"/>
      <c r="AD1369" s="111"/>
      <c r="AE1369" s="111"/>
      <c r="AF1369" s="111"/>
      <c r="AG1369" s="111"/>
      <c r="AH1369" s="111"/>
      <c r="AI1369" s="111"/>
      <c r="AJ1369" s="111"/>
      <c r="AK1369" s="111"/>
      <c r="AL1369" s="111"/>
      <c r="AM1369" s="111"/>
      <c r="AN1369" s="111"/>
      <c r="AO1369" s="111"/>
      <c r="AP1369" s="111"/>
      <c r="AQ1369" s="111"/>
      <c r="AR1369" s="111"/>
      <c r="AS1369" s="111"/>
      <c r="AT1369" s="111"/>
      <c r="AU1369" s="111"/>
      <c r="AV1369" s="112"/>
      <c r="AW1369" s="105"/>
      <c r="AX1369" s="111"/>
      <c r="AY1369" s="98"/>
      <c r="AZ1369" s="98"/>
      <c r="BA1369" s="98"/>
      <c r="BB1369" s="98"/>
      <c r="BC1369" s="98"/>
      <c r="BD1369" s="98"/>
      <c r="BE1369" s="98"/>
      <c r="BF1369" s="98"/>
      <c r="BG1369" s="98"/>
      <c r="BH1369" s="98"/>
      <c r="BI1369" s="98"/>
      <c r="BJ1369" s="98"/>
    </row>
    <row r="1370" spans="1:62">
      <c r="A1370" s="102"/>
      <c r="B1370" s="102"/>
      <c r="C1370" s="103"/>
      <c r="D1370" s="103"/>
      <c r="E1370" s="102"/>
      <c r="F1370" s="102"/>
      <c r="G1370" s="102"/>
      <c r="H1370" s="102"/>
      <c r="I1370" s="102"/>
      <c r="J1370" s="103"/>
      <c r="K1370" s="111"/>
      <c r="L1370" s="111"/>
      <c r="M1370" s="111"/>
      <c r="N1370" s="111"/>
      <c r="O1370" s="111"/>
      <c r="P1370" s="111"/>
      <c r="Q1370" s="111"/>
      <c r="R1370" s="105"/>
      <c r="S1370" s="105"/>
      <c r="T1370" s="111"/>
      <c r="U1370" s="111"/>
      <c r="V1370" s="111"/>
      <c r="W1370" s="111"/>
      <c r="X1370" s="111"/>
      <c r="Y1370" s="111"/>
      <c r="Z1370" s="111"/>
      <c r="AA1370" s="111"/>
      <c r="AB1370" s="111"/>
      <c r="AC1370" s="111"/>
      <c r="AD1370" s="111"/>
      <c r="AE1370" s="111"/>
      <c r="AF1370" s="111"/>
      <c r="AG1370" s="111"/>
      <c r="AH1370" s="111"/>
      <c r="AI1370" s="111"/>
      <c r="AJ1370" s="111"/>
      <c r="AK1370" s="111"/>
      <c r="AL1370" s="111"/>
      <c r="AM1370" s="111"/>
      <c r="AN1370" s="111"/>
      <c r="AO1370" s="111"/>
      <c r="AP1370" s="111"/>
      <c r="AQ1370" s="111"/>
      <c r="AR1370" s="111"/>
      <c r="AS1370" s="111"/>
      <c r="AT1370" s="111"/>
      <c r="AU1370" s="111"/>
      <c r="AV1370" s="112"/>
      <c r="AW1370" s="105"/>
      <c r="AX1370" s="111"/>
      <c r="AY1370" s="98"/>
      <c r="AZ1370" s="98"/>
      <c r="BA1370" s="98"/>
      <c r="BB1370" s="98"/>
      <c r="BC1370" s="98"/>
      <c r="BD1370" s="98"/>
      <c r="BE1370" s="98"/>
      <c r="BF1370" s="98"/>
      <c r="BG1370" s="98"/>
      <c r="BH1370" s="98"/>
      <c r="BI1370" s="98"/>
      <c r="BJ1370" s="98"/>
    </row>
    <row r="1371" spans="1:62">
      <c r="A1371" s="102"/>
      <c r="B1371" s="102"/>
      <c r="C1371" s="103"/>
      <c r="D1371" s="103"/>
      <c r="E1371" s="102"/>
      <c r="F1371" s="102"/>
      <c r="G1371" s="102"/>
      <c r="H1371" s="102"/>
      <c r="I1371" s="102"/>
      <c r="J1371" s="103"/>
      <c r="K1371" s="111"/>
      <c r="L1371" s="111"/>
      <c r="M1371" s="111"/>
      <c r="N1371" s="105"/>
      <c r="O1371" s="105"/>
      <c r="P1371" s="105"/>
      <c r="Q1371" s="105"/>
      <c r="R1371" s="105"/>
      <c r="S1371" s="105"/>
      <c r="T1371" s="105"/>
      <c r="U1371" s="105"/>
      <c r="V1371" s="105"/>
      <c r="W1371" s="105"/>
      <c r="X1371" s="105"/>
      <c r="Y1371" s="105"/>
      <c r="Z1371" s="105"/>
      <c r="AA1371" s="105"/>
      <c r="AB1371" s="105"/>
      <c r="AC1371" s="105"/>
      <c r="AD1371" s="105"/>
      <c r="AE1371" s="105"/>
      <c r="AF1371" s="105"/>
      <c r="AG1371" s="105"/>
      <c r="AH1371" s="105"/>
      <c r="AI1371" s="105"/>
      <c r="AJ1371" s="105"/>
      <c r="AK1371" s="105"/>
      <c r="AL1371" s="111"/>
      <c r="AM1371" s="111"/>
      <c r="AN1371" s="111"/>
      <c r="AO1371" s="111"/>
      <c r="AP1371" s="111"/>
      <c r="AQ1371" s="111"/>
      <c r="AR1371" s="111"/>
      <c r="AS1371" s="111"/>
      <c r="AT1371" s="111"/>
      <c r="AU1371" s="111"/>
      <c r="AV1371" s="112"/>
      <c r="AW1371" s="105"/>
      <c r="AX1371" s="111"/>
      <c r="AY1371" s="98"/>
      <c r="AZ1371" s="98"/>
      <c r="BA1371" s="98"/>
      <c r="BB1371" s="98"/>
      <c r="BC1371" s="98"/>
      <c r="BD1371" s="98"/>
      <c r="BE1371" s="98"/>
      <c r="BF1371" s="98"/>
      <c r="BG1371" s="98"/>
      <c r="BH1371" s="98"/>
      <c r="BI1371" s="98"/>
      <c r="BJ1371" s="98"/>
    </row>
    <row r="1372" spans="1:62">
      <c r="A1372" s="102"/>
      <c r="B1372" s="102"/>
      <c r="C1372" s="103"/>
      <c r="D1372" s="103"/>
      <c r="E1372" s="102"/>
      <c r="F1372" s="102"/>
      <c r="G1372" s="102"/>
      <c r="H1372" s="102"/>
      <c r="I1372" s="102"/>
      <c r="J1372" s="103"/>
      <c r="K1372" s="111"/>
      <c r="L1372" s="111"/>
      <c r="M1372" s="111"/>
      <c r="N1372" s="111"/>
      <c r="O1372" s="111"/>
      <c r="P1372" s="111"/>
      <c r="Q1372" s="111"/>
      <c r="R1372" s="105"/>
      <c r="S1372" s="105"/>
      <c r="T1372" s="111"/>
      <c r="U1372" s="111"/>
      <c r="V1372" s="111"/>
      <c r="W1372" s="111"/>
      <c r="X1372" s="111"/>
      <c r="Y1372" s="111"/>
      <c r="Z1372" s="111"/>
      <c r="AA1372" s="111"/>
      <c r="AB1372" s="111"/>
      <c r="AC1372" s="111"/>
      <c r="AD1372" s="111"/>
      <c r="AE1372" s="111"/>
      <c r="AF1372" s="111"/>
      <c r="AG1372" s="111"/>
      <c r="AH1372" s="111"/>
      <c r="AI1372" s="111"/>
      <c r="AJ1372" s="111"/>
      <c r="AK1372" s="111"/>
      <c r="AL1372" s="111"/>
      <c r="AM1372" s="111"/>
      <c r="AN1372" s="111"/>
      <c r="AO1372" s="111"/>
      <c r="AP1372" s="111"/>
      <c r="AQ1372" s="111"/>
      <c r="AR1372" s="111"/>
      <c r="AS1372" s="111"/>
      <c r="AT1372" s="111"/>
      <c r="AU1372" s="111"/>
      <c r="AV1372" s="105"/>
      <c r="AW1372" s="105"/>
      <c r="AX1372" s="111"/>
      <c r="AY1372" s="98"/>
      <c r="AZ1372" s="98"/>
      <c r="BA1372" s="98"/>
      <c r="BB1372" s="98"/>
      <c r="BC1372" s="98"/>
      <c r="BD1372" s="98"/>
      <c r="BE1372" s="98"/>
      <c r="BF1372" s="98"/>
      <c r="BG1372" s="98"/>
      <c r="BH1372" s="98"/>
      <c r="BI1372" s="98"/>
      <c r="BJ1372" s="98"/>
    </row>
    <row r="1373" spans="1:62">
      <c r="A1373" s="102"/>
      <c r="B1373" s="102"/>
      <c r="C1373" s="103"/>
      <c r="D1373" s="103"/>
      <c r="E1373" s="102"/>
      <c r="F1373" s="102"/>
      <c r="G1373" s="102"/>
      <c r="H1373" s="102"/>
      <c r="I1373" s="102"/>
      <c r="J1373" s="103"/>
      <c r="K1373" s="111"/>
      <c r="L1373" s="111"/>
      <c r="M1373" s="111"/>
      <c r="N1373" s="111"/>
      <c r="O1373" s="111"/>
      <c r="P1373" s="111"/>
      <c r="Q1373" s="111"/>
      <c r="R1373" s="105"/>
      <c r="S1373" s="105"/>
      <c r="T1373" s="111"/>
      <c r="U1373" s="111"/>
      <c r="V1373" s="111"/>
      <c r="W1373" s="111"/>
      <c r="X1373" s="111"/>
      <c r="Y1373" s="111"/>
      <c r="Z1373" s="111"/>
      <c r="AA1373" s="111"/>
      <c r="AB1373" s="111"/>
      <c r="AC1373" s="111"/>
      <c r="AD1373" s="111"/>
      <c r="AE1373" s="111"/>
      <c r="AF1373" s="111"/>
      <c r="AG1373" s="111"/>
      <c r="AH1373" s="111"/>
      <c r="AI1373" s="111"/>
      <c r="AJ1373" s="111"/>
      <c r="AK1373" s="111"/>
      <c r="AL1373" s="111"/>
      <c r="AM1373" s="111"/>
      <c r="AN1373" s="111"/>
      <c r="AO1373" s="111"/>
      <c r="AP1373" s="111"/>
      <c r="AQ1373" s="111"/>
      <c r="AR1373" s="111"/>
      <c r="AS1373" s="111"/>
      <c r="AT1373" s="111"/>
      <c r="AU1373" s="111"/>
      <c r="AV1373" s="105"/>
      <c r="AW1373" s="105"/>
      <c r="AX1373" s="111"/>
      <c r="AY1373" s="98"/>
      <c r="AZ1373" s="98"/>
      <c r="BA1373" s="98"/>
      <c r="BB1373" s="98"/>
      <c r="BC1373" s="98"/>
      <c r="BD1373" s="98"/>
      <c r="BE1373" s="98"/>
      <c r="BF1373" s="98"/>
      <c r="BG1373" s="98"/>
      <c r="BH1373" s="98"/>
      <c r="BI1373" s="98"/>
      <c r="BJ1373" s="98"/>
    </row>
    <row r="1374" spans="1:62">
      <c r="A1374" s="102"/>
      <c r="B1374" s="102"/>
      <c r="C1374" s="103"/>
      <c r="D1374" s="103"/>
      <c r="E1374" s="102"/>
      <c r="F1374" s="102"/>
      <c r="G1374" s="102"/>
      <c r="H1374" s="102"/>
      <c r="I1374" s="102"/>
      <c r="J1374" s="103"/>
      <c r="K1374" s="111"/>
      <c r="L1374" s="111"/>
      <c r="M1374" s="111"/>
      <c r="N1374" s="105"/>
      <c r="O1374" s="105"/>
      <c r="P1374" s="105"/>
      <c r="Q1374" s="111"/>
      <c r="R1374" s="106"/>
      <c r="S1374" s="105"/>
      <c r="T1374" s="111"/>
      <c r="U1374" s="111"/>
      <c r="V1374" s="111"/>
      <c r="W1374" s="105"/>
      <c r="X1374" s="111"/>
      <c r="Y1374" s="111"/>
      <c r="Z1374" s="111"/>
      <c r="AA1374" s="111"/>
      <c r="AB1374" s="111"/>
      <c r="AC1374" s="111"/>
      <c r="AD1374" s="105"/>
      <c r="AE1374" s="111"/>
      <c r="AF1374" s="111"/>
      <c r="AG1374" s="111"/>
      <c r="AH1374" s="111"/>
      <c r="AI1374" s="111"/>
      <c r="AJ1374" s="111"/>
      <c r="AK1374" s="111"/>
      <c r="AL1374" s="105"/>
      <c r="AM1374" s="105"/>
      <c r="AN1374" s="105"/>
      <c r="AO1374" s="105"/>
      <c r="AP1374" s="105"/>
      <c r="AQ1374" s="105"/>
      <c r="AR1374" s="105"/>
      <c r="AS1374" s="105"/>
      <c r="AT1374" s="105"/>
      <c r="AU1374" s="105"/>
      <c r="AV1374" s="112"/>
      <c r="AW1374" s="105"/>
      <c r="AX1374" s="105"/>
      <c r="AY1374" s="98"/>
      <c r="AZ1374" s="98"/>
      <c r="BA1374" s="98"/>
      <c r="BB1374" s="98"/>
      <c r="BC1374" s="98"/>
      <c r="BD1374" s="98"/>
      <c r="BE1374" s="98"/>
      <c r="BF1374" s="98"/>
      <c r="BG1374" s="98"/>
      <c r="BH1374" s="98"/>
      <c r="BI1374" s="98"/>
      <c r="BJ1374" s="98"/>
    </row>
    <row r="1375" spans="1:62">
      <c r="A1375" s="102"/>
      <c r="B1375" s="102"/>
      <c r="C1375" s="103"/>
      <c r="D1375" s="103"/>
      <c r="E1375" s="102"/>
      <c r="F1375" s="102"/>
      <c r="G1375" s="102"/>
      <c r="H1375" s="102"/>
      <c r="I1375" s="102"/>
      <c r="J1375" s="103"/>
      <c r="K1375" s="111"/>
      <c r="L1375" s="111"/>
      <c r="M1375" s="111"/>
      <c r="N1375" s="111"/>
      <c r="O1375" s="111"/>
      <c r="P1375" s="111"/>
      <c r="Q1375" s="111"/>
      <c r="R1375" s="106"/>
      <c r="S1375" s="105"/>
      <c r="T1375" s="111"/>
      <c r="U1375" s="111"/>
      <c r="V1375" s="111"/>
      <c r="W1375" s="105"/>
      <c r="X1375" s="111"/>
      <c r="Y1375" s="111"/>
      <c r="Z1375" s="111"/>
      <c r="AA1375" s="111"/>
      <c r="AB1375" s="111"/>
      <c r="AC1375" s="111"/>
      <c r="AD1375" s="111"/>
      <c r="AE1375" s="111"/>
      <c r="AF1375" s="111"/>
      <c r="AG1375" s="111"/>
      <c r="AH1375" s="111"/>
      <c r="AI1375" s="111"/>
      <c r="AJ1375" s="111"/>
      <c r="AK1375" s="111"/>
      <c r="AL1375" s="111"/>
      <c r="AM1375" s="111"/>
      <c r="AN1375" s="111"/>
      <c r="AO1375" s="111"/>
      <c r="AP1375" s="111"/>
      <c r="AQ1375" s="111"/>
      <c r="AR1375" s="111"/>
      <c r="AS1375" s="111"/>
      <c r="AT1375" s="111"/>
      <c r="AU1375" s="111"/>
      <c r="AV1375" s="112"/>
      <c r="AW1375" s="112"/>
      <c r="AX1375" s="111"/>
      <c r="AY1375" s="98"/>
      <c r="AZ1375" s="98"/>
      <c r="BA1375" s="98"/>
      <c r="BB1375" s="98"/>
      <c r="BC1375" s="98"/>
      <c r="BD1375" s="98"/>
      <c r="BE1375" s="98"/>
      <c r="BF1375" s="98"/>
      <c r="BG1375" s="98"/>
      <c r="BH1375" s="98"/>
      <c r="BI1375" s="98"/>
      <c r="BJ1375" s="98"/>
    </row>
    <row r="1376" spans="1:62">
      <c r="A1376" s="102"/>
      <c r="B1376" s="102"/>
      <c r="C1376" s="103"/>
      <c r="D1376" s="103"/>
      <c r="E1376" s="102"/>
      <c r="F1376" s="102"/>
      <c r="G1376" s="102"/>
      <c r="H1376" s="102"/>
      <c r="I1376" s="102"/>
      <c r="J1376" s="103"/>
      <c r="K1376" s="111"/>
      <c r="L1376" s="111"/>
      <c r="M1376" s="111"/>
      <c r="N1376" s="111"/>
      <c r="O1376" s="111"/>
      <c r="P1376" s="111"/>
      <c r="Q1376" s="111"/>
      <c r="R1376" s="106"/>
      <c r="S1376" s="105"/>
      <c r="T1376" s="111"/>
      <c r="U1376" s="111"/>
      <c r="V1376" s="111"/>
      <c r="W1376" s="111"/>
      <c r="X1376" s="111"/>
      <c r="Y1376" s="111"/>
      <c r="Z1376" s="111"/>
      <c r="AA1376" s="111"/>
      <c r="AB1376" s="111"/>
      <c r="AC1376" s="111"/>
      <c r="AD1376" s="111"/>
      <c r="AE1376" s="111"/>
      <c r="AF1376" s="111"/>
      <c r="AG1376" s="111"/>
      <c r="AH1376" s="111"/>
      <c r="AI1376" s="111"/>
      <c r="AJ1376" s="111"/>
      <c r="AK1376" s="111"/>
      <c r="AL1376" s="111"/>
      <c r="AM1376" s="111"/>
      <c r="AN1376" s="111"/>
      <c r="AO1376" s="111"/>
      <c r="AP1376" s="111"/>
      <c r="AQ1376" s="111"/>
      <c r="AR1376" s="111"/>
      <c r="AS1376" s="111"/>
      <c r="AT1376" s="111"/>
      <c r="AU1376" s="111"/>
      <c r="AV1376" s="112"/>
      <c r="AW1376" s="105"/>
      <c r="AX1376" s="111"/>
      <c r="AY1376" s="98"/>
      <c r="AZ1376" s="98"/>
      <c r="BA1376" s="98"/>
      <c r="BB1376" s="98"/>
      <c r="BC1376" s="98"/>
      <c r="BD1376" s="98"/>
      <c r="BE1376" s="98"/>
      <c r="BF1376" s="98"/>
      <c r="BG1376" s="98"/>
      <c r="BH1376" s="98"/>
      <c r="BI1376" s="98"/>
      <c r="BJ1376" s="98"/>
    </row>
    <row r="1377" spans="1:62">
      <c r="A1377" s="102"/>
      <c r="B1377" s="102"/>
      <c r="C1377" s="103"/>
      <c r="D1377" s="103"/>
      <c r="E1377" s="102"/>
      <c r="F1377" s="102"/>
      <c r="G1377" s="102"/>
      <c r="H1377" s="102"/>
      <c r="I1377" s="102"/>
      <c r="J1377" s="103"/>
      <c r="K1377" s="111"/>
      <c r="L1377" s="111"/>
      <c r="M1377" s="111"/>
      <c r="N1377" s="111"/>
      <c r="O1377" s="111"/>
      <c r="P1377" s="111"/>
      <c r="Q1377" s="111"/>
      <c r="R1377" s="105"/>
      <c r="S1377" s="105"/>
      <c r="T1377" s="111"/>
      <c r="U1377" s="111"/>
      <c r="V1377" s="111"/>
      <c r="W1377" s="111"/>
      <c r="X1377" s="111"/>
      <c r="Y1377" s="111"/>
      <c r="Z1377" s="111"/>
      <c r="AA1377" s="111"/>
      <c r="AB1377" s="111"/>
      <c r="AC1377" s="111"/>
      <c r="AD1377" s="111"/>
      <c r="AE1377" s="111"/>
      <c r="AF1377" s="111"/>
      <c r="AG1377" s="111"/>
      <c r="AH1377" s="111"/>
      <c r="AI1377" s="111"/>
      <c r="AJ1377" s="111"/>
      <c r="AK1377" s="111"/>
      <c r="AL1377" s="111"/>
      <c r="AM1377" s="111"/>
      <c r="AN1377" s="111"/>
      <c r="AO1377" s="111"/>
      <c r="AP1377" s="111"/>
      <c r="AQ1377" s="111"/>
      <c r="AR1377" s="111"/>
      <c r="AS1377" s="111"/>
      <c r="AT1377" s="111"/>
      <c r="AU1377" s="111"/>
      <c r="AV1377" s="105"/>
      <c r="AW1377" s="105"/>
      <c r="AX1377" s="111"/>
      <c r="AY1377" s="98"/>
      <c r="AZ1377" s="98"/>
      <c r="BA1377" s="98"/>
      <c r="BB1377" s="98"/>
      <c r="BC1377" s="98"/>
      <c r="BD1377" s="98"/>
      <c r="BE1377" s="98"/>
      <c r="BF1377" s="98"/>
      <c r="BG1377" s="98"/>
      <c r="BH1377" s="98"/>
      <c r="BI1377" s="98"/>
      <c r="BJ1377" s="98"/>
    </row>
    <row r="1378" spans="1:62">
      <c r="A1378" s="102"/>
      <c r="B1378" s="102"/>
      <c r="C1378" s="103"/>
      <c r="D1378" s="103"/>
      <c r="E1378" s="102"/>
      <c r="F1378" s="102"/>
      <c r="G1378" s="102"/>
      <c r="H1378" s="102"/>
      <c r="I1378" s="102"/>
      <c r="J1378" s="103"/>
      <c r="K1378" s="111"/>
      <c r="L1378" s="111"/>
      <c r="M1378" s="111"/>
      <c r="N1378" s="111"/>
      <c r="O1378" s="111"/>
      <c r="P1378" s="111"/>
      <c r="Q1378" s="111"/>
      <c r="R1378" s="106"/>
      <c r="S1378" s="105"/>
      <c r="T1378" s="111"/>
      <c r="U1378" s="111"/>
      <c r="V1378" s="111"/>
      <c r="W1378" s="111"/>
      <c r="X1378" s="111"/>
      <c r="Y1378" s="111"/>
      <c r="Z1378" s="111"/>
      <c r="AA1378" s="111"/>
      <c r="AB1378" s="111"/>
      <c r="AC1378" s="111"/>
      <c r="AD1378" s="111"/>
      <c r="AE1378" s="111"/>
      <c r="AF1378" s="111"/>
      <c r="AG1378" s="111"/>
      <c r="AH1378" s="111"/>
      <c r="AI1378" s="111"/>
      <c r="AJ1378" s="111"/>
      <c r="AK1378" s="111"/>
      <c r="AL1378" s="111"/>
      <c r="AM1378" s="111"/>
      <c r="AN1378" s="111"/>
      <c r="AO1378" s="111"/>
      <c r="AP1378" s="111"/>
      <c r="AQ1378" s="111"/>
      <c r="AR1378" s="111"/>
      <c r="AS1378" s="111"/>
      <c r="AT1378" s="111"/>
      <c r="AU1378" s="111"/>
      <c r="AV1378" s="112"/>
      <c r="AW1378" s="105"/>
      <c r="AX1378" s="111"/>
      <c r="AY1378" s="98"/>
      <c r="AZ1378" s="98"/>
      <c r="BA1378" s="98"/>
      <c r="BB1378" s="98"/>
      <c r="BC1378" s="98"/>
      <c r="BD1378" s="98"/>
      <c r="BE1378" s="98"/>
      <c r="BF1378" s="98"/>
      <c r="BG1378" s="98"/>
      <c r="BH1378" s="98"/>
      <c r="BI1378" s="98"/>
      <c r="BJ1378" s="98"/>
    </row>
    <row r="1379" spans="1:62">
      <c r="A1379" s="102"/>
      <c r="B1379" s="102"/>
      <c r="C1379" s="103"/>
      <c r="D1379" s="103"/>
      <c r="E1379" s="102"/>
      <c r="F1379" s="102"/>
      <c r="G1379" s="102"/>
      <c r="H1379" s="102"/>
      <c r="I1379" s="102"/>
      <c r="J1379" s="103"/>
      <c r="K1379" s="111"/>
      <c r="L1379" s="111"/>
      <c r="M1379" s="111"/>
      <c r="N1379" s="111"/>
      <c r="O1379" s="111"/>
      <c r="P1379" s="111"/>
      <c r="Q1379" s="111"/>
      <c r="R1379" s="105"/>
      <c r="S1379" s="105"/>
      <c r="T1379" s="111"/>
      <c r="U1379" s="111"/>
      <c r="V1379" s="111"/>
      <c r="W1379" s="111"/>
      <c r="X1379" s="111"/>
      <c r="Y1379" s="111"/>
      <c r="Z1379" s="111"/>
      <c r="AA1379" s="111"/>
      <c r="AB1379" s="111"/>
      <c r="AC1379" s="111"/>
      <c r="AD1379" s="111"/>
      <c r="AE1379" s="111"/>
      <c r="AF1379" s="111"/>
      <c r="AG1379" s="111"/>
      <c r="AH1379" s="111"/>
      <c r="AI1379" s="111"/>
      <c r="AJ1379" s="111"/>
      <c r="AK1379" s="111"/>
      <c r="AL1379" s="111"/>
      <c r="AM1379" s="111"/>
      <c r="AN1379" s="111"/>
      <c r="AO1379" s="111"/>
      <c r="AP1379" s="111"/>
      <c r="AQ1379" s="111"/>
      <c r="AR1379" s="111"/>
      <c r="AS1379" s="111"/>
      <c r="AT1379" s="111"/>
      <c r="AU1379" s="111"/>
      <c r="AV1379" s="105"/>
      <c r="AW1379" s="105"/>
      <c r="AX1379" s="111"/>
      <c r="AY1379" s="98"/>
      <c r="AZ1379" s="98"/>
      <c r="BA1379" s="98"/>
      <c r="BB1379" s="98"/>
      <c r="BC1379" s="98"/>
      <c r="BD1379" s="98"/>
      <c r="BE1379" s="98"/>
      <c r="BF1379" s="98"/>
      <c r="BG1379" s="98"/>
      <c r="BH1379" s="98"/>
      <c r="BI1379" s="98"/>
      <c r="BJ1379" s="98"/>
    </row>
    <row r="1380" spans="1:62">
      <c r="A1380" s="102"/>
      <c r="B1380" s="102"/>
      <c r="C1380" s="103"/>
      <c r="D1380" s="103"/>
      <c r="E1380" s="102"/>
      <c r="F1380" s="102"/>
      <c r="G1380" s="102"/>
      <c r="H1380" s="102"/>
      <c r="I1380" s="102"/>
      <c r="J1380" s="103"/>
      <c r="K1380" s="111"/>
      <c r="L1380" s="111"/>
      <c r="M1380" s="111"/>
      <c r="N1380" s="111"/>
      <c r="O1380" s="111"/>
      <c r="P1380" s="111"/>
      <c r="Q1380" s="111"/>
      <c r="R1380" s="106"/>
      <c r="S1380" s="105"/>
      <c r="T1380" s="111"/>
      <c r="U1380" s="111"/>
      <c r="V1380" s="111"/>
      <c r="W1380" s="111"/>
      <c r="X1380" s="111"/>
      <c r="Y1380" s="111"/>
      <c r="Z1380" s="111"/>
      <c r="AA1380" s="111"/>
      <c r="AB1380" s="111"/>
      <c r="AC1380" s="111"/>
      <c r="AD1380" s="111"/>
      <c r="AE1380" s="111"/>
      <c r="AF1380" s="111"/>
      <c r="AG1380" s="111"/>
      <c r="AH1380" s="111"/>
      <c r="AI1380" s="111"/>
      <c r="AJ1380" s="111"/>
      <c r="AK1380" s="111"/>
      <c r="AL1380" s="111"/>
      <c r="AM1380" s="111"/>
      <c r="AN1380" s="111"/>
      <c r="AO1380" s="111"/>
      <c r="AP1380" s="111"/>
      <c r="AQ1380" s="111"/>
      <c r="AR1380" s="111"/>
      <c r="AS1380" s="111"/>
      <c r="AT1380" s="111"/>
      <c r="AU1380" s="111"/>
      <c r="AV1380" s="105"/>
      <c r="AW1380" s="105"/>
      <c r="AX1380" s="111"/>
    </row>
    <row r="1381" spans="1:62">
      <c r="A1381" s="102"/>
      <c r="B1381" s="102"/>
      <c r="C1381" s="103"/>
      <c r="D1381" s="103"/>
      <c r="E1381" s="102"/>
      <c r="F1381" s="102"/>
      <c r="G1381" s="102"/>
      <c r="H1381" s="102"/>
      <c r="I1381" s="102"/>
      <c r="J1381" s="103"/>
      <c r="K1381" s="111"/>
      <c r="L1381" s="111"/>
      <c r="M1381" s="111"/>
      <c r="N1381" s="105"/>
      <c r="O1381" s="105"/>
      <c r="P1381" s="105"/>
      <c r="Q1381" s="111"/>
      <c r="R1381" s="106"/>
      <c r="S1381" s="105"/>
      <c r="T1381" s="111"/>
      <c r="U1381" s="111"/>
      <c r="V1381" s="111"/>
      <c r="W1381" s="111"/>
      <c r="X1381" s="111"/>
      <c r="Y1381" s="111"/>
      <c r="Z1381" s="111"/>
      <c r="AA1381" s="111"/>
      <c r="AB1381" s="111"/>
      <c r="AC1381" s="111"/>
      <c r="AD1381" s="111"/>
      <c r="AE1381" s="111"/>
      <c r="AF1381" s="111"/>
      <c r="AG1381" s="111"/>
      <c r="AH1381" s="111"/>
      <c r="AI1381" s="111"/>
      <c r="AJ1381" s="111"/>
      <c r="AK1381" s="111"/>
      <c r="AL1381" s="111"/>
      <c r="AM1381" s="111"/>
      <c r="AN1381" s="111"/>
      <c r="AO1381" s="111"/>
      <c r="AP1381" s="111"/>
      <c r="AQ1381" s="111"/>
      <c r="AR1381" s="111"/>
      <c r="AS1381" s="111"/>
      <c r="AT1381" s="111"/>
      <c r="AU1381" s="111"/>
      <c r="AV1381" s="105"/>
      <c r="AW1381" s="105"/>
      <c r="AX1381" s="111"/>
      <c r="AY1381" s="98"/>
      <c r="AZ1381" s="98"/>
      <c r="BA1381" s="98"/>
      <c r="BB1381" s="98"/>
      <c r="BC1381" s="98"/>
      <c r="BD1381" s="98"/>
      <c r="BE1381" s="98"/>
      <c r="BF1381" s="98"/>
      <c r="BG1381" s="98"/>
      <c r="BH1381" s="98"/>
      <c r="BI1381" s="98"/>
      <c r="BJ1381" s="98"/>
    </row>
    <row r="1382" spans="1:62">
      <c r="A1382" s="102"/>
      <c r="B1382" s="102"/>
      <c r="C1382" s="103"/>
      <c r="D1382" s="103"/>
      <c r="E1382" s="102"/>
      <c r="F1382" s="102"/>
      <c r="G1382" s="102"/>
      <c r="H1382" s="102"/>
      <c r="I1382" s="102"/>
      <c r="J1382" s="103"/>
      <c r="K1382" s="111"/>
      <c r="L1382" s="111"/>
      <c r="M1382" s="111"/>
      <c r="N1382" s="105"/>
      <c r="O1382" s="105"/>
      <c r="P1382" s="105"/>
      <c r="Q1382" s="105"/>
      <c r="R1382" s="105"/>
      <c r="S1382" s="105"/>
      <c r="T1382" s="105"/>
      <c r="U1382" s="105"/>
      <c r="V1382" s="105"/>
      <c r="W1382" s="105"/>
      <c r="X1382" s="105"/>
      <c r="Y1382" s="105"/>
      <c r="Z1382" s="105"/>
      <c r="AA1382" s="105"/>
      <c r="AB1382" s="105"/>
      <c r="AC1382" s="105"/>
      <c r="AD1382" s="105"/>
      <c r="AE1382" s="105"/>
      <c r="AF1382" s="105"/>
      <c r="AG1382" s="105"/>
      <c r="AH1382" s="105"/>
      <c r="AI1382" s="105"/>
      <c r="AJ1382" s="105"/>
      <c r="AK1382" s="105"/>
      <c r="AL1382" s="111"/>
      <c r="AM1382" s="111"/>
      <c r="AN1382" s="111"/>
      <c r="AO1382" s="111"/>
      <c r="AP1382" s="111"/>
      <c r="AQ1382" s="111"/>
      <c r="AR1382" s="111"/>
      <c r="AS1382" s="111"/>
      <c r="AT1382" s="111"/>
      <c r="AU1382" s="111"/>
      <c r="AV1382" s="112"/>
      <c r="AW1382" s="105"/>
      <c r="AX1382" s="111"/>
      <c r="AY1382" s="98"/>
      <c r="AZ1382" s="98"/>
      <c r="BA1382" s="98"/>
      <c r="BB1382" s="98"/>
      <c r="BC1382" s="98"/>
      <c r="BD1382" s="98"/>
      <c r="BE1382" s="98"/>
      <c r="BF1382" s="98"/>
      <c r="BG1382" s="98"/>
      <c r="BH1382" s="98"/>
      <c r="BI1382" s="98"/>
      <c r="BJ1382" s="98"/>
    </row>
    <row r="1383" spans="1:62">
      <c r="A1383" s="102"/>
      <c r="B1383" s="102"/>
      <c r="C1383" s="103"/>
      <c r="D1383" s="103"/>
      <c r="E1383" s="102"/>
      <c r="F1383" s="102"/>
      <c r="G1383" s="102"/>
      <c r="H1383" s="102"/>
      <c r="I1383" s="102"/>
      <c r="J1383" s="103"/>
      <c r="K1383" s="111"/>
      <c r="L1383" s="111"/>
      <c r="M1383" s="111"/>
      <c r="N1383" s="105"/>
      <c r="O1383" s="105"/>
      <c r="P1383" s="105"/>
      <c r="Q1383" s="105"/>
      <c r="R1383" s="105"/>
      <c r="S1383" s="105"/>
      <c r="T1383" s="105"/>
      <c r="U1383" s="105"/>
      <c r="V1383" s="105"/>
      <c r="W1383" s="105"/>
      <c r="X1383" s="105"/>
      <c r="Y1383" s="105"/>
      <c r="Z1383" s="105"/>
      <c r="AA1383" s="105"/>
      <c r="AB1383" s="105"/>
      <c r="AC1383" s="105"/>
      <c r="AD1383" s="105"/>
      <c r="AE1383" s="105"/>
      <c r="AF1383" s="105"/>
      <c r="AG1383" s="105"/>
      <c r="AH1383" s="105"/>
      <c r="AI1383" s="105"/>
      <c r="AJ1383" s="105"/>
      <c r="AK1383" s="105"/>
      <c r="AL1383" s="105"/>
      <c r="AM1383" s="105"/>
      <c r="AN1383" s="105"/>
      <c r="AO1383" s="105"/>
      <c r="AP1383" s="105"/>
      <c r="AQ1383" s="105"/>
      <c r="AR1383" s="105"/>
      <c r="AS1383" s="105"/>
      <c r="AT1383" s="105"/>
      <c r="AU1383" s="105"/>
      <c r="AV1383" s="112"/>
      <c r="AW1383" s="105"/>
      <c r="AX1383" s="105"/>
      <c r="AY1383" s="98"/>
      <c r="AZ1383" s="98"/>
      <c r="BA1383" s="98"/>
      <c r="BB1383" s="98"/>
      <c r="BC1383" s="98"/>
      <c r="BD1383" s="98"/>
      <c r="BE1383" s="98"/>
      <c r="BF1383" s="98"/>
      <c r="BG1383" s="98"/>
      <c r="BH1383" s="98"/>
      <c r="BI1383" s="98"/>
      <c r="BJ1383" s="98"/>
    </row>
    <row r="1384" spans="1:62">
      <c r="A1384" s="102"/>
      <c r="B1384" s="102"/>
      <c r="C1384" s="103"/>
      <c r="D1384" s="103"/>
      <c r="E1384" s="102"/>
      <c r="F1384" s="102"/>
      <c r="G1384" s="102"/>
      <c r="H1384" s="102"/>
      <c r="I1384" s="102"/>
      <c r="J1384" s="103"/>
      <c r="K1384" s="111"/>
      <c r="L1384" s="111"/>
      <c r="M1384" s="111"/>
      <c r="N1384" s="111"/>
      <c r="O1384" s="111"/>
      <c r="P1384" s="111"/>
      <c r="Q1384" s="111"/>
      <c r="R1384" s="105"/>
      <c r="S1384" s="105"/>
      <c r="T1384" s="111"/>
      <c r="U1384" s="111"/>
      <c r="V1384" s="111"/>
      <c r="W1384" s="111"/>
      <c r="X1384" s="111"/>
      <c r="Y1384" s="111"/>
      <c r="Z1384" s="111"/>
      <c r="AA1384" s="111"/>
      <c r="AB1384" s="111"/>
      <c r="AC1384" s="111"/>
      <c r="AD1384" s="111"/>
      <c r="AE1384" s="111"/>
      <c r="AF1384" s="111"/>
      <c r="AG1384" s="111"/>
      <c r="AH1384" s="111"/>
      <c r="AI1384" s="111"/>
      <c r="AJ1384" s="111"/>
      <c r="AK1384" s="111"/>
      <c r="AL1384" s="111"/>
      <c r="AM1384" s="111"/>
      <c r="AN1384" s="111"/>
      <c r="AO1384" s="111"/>
      <c r="AP1384" s="111"/>
      <c r="AQ1384" s="111"/>
      <c r="AR1384" s="111"/>
      <c r="AS1384" s="111"/>
      <c r="AT1384" s="111"/>
      <c r="AU1384" s="111"/>
      <c r="AV1384" s="105"/>
      <c r="AW1384" s="105"/>
      <c r="AX1384" s="111"/>
      <c r="AY1384" s="98"/>
      <c r="AZ1384" s="98"/>
      <c r="BA1384" s="98"/>
      <c r="BB1384" s="98"/>
      <c r="BC1384" s="98"/>
      <c r="BD1384" s="98"/>
      <c r="BE1384" s="98"/>
      <c r="BF1384" s="98"/>
      <c r="BG1384" s="98"/>
      <c r="BH1384" s="98"/>
      <c r="BI1384" s="98"/>
      <c r="BJ1384" s="98"/>
    </row>
    <row r="1385" spans="1:62">
      <c r="A1385" s="102"/>
      <c r="B1385" s="102"/>
      <c r="C1385" s="103"/>
      <c r="D1385" s="103"/>
      <c r="E1385" s="102"/>
      <c r="F1385" s="102"/>
      <c r="G1385" s="102"/>
      <c r="H1385" s="102"/>
      <c r="I1385" s="102"/>
      <c r="J1385" s="103"/>
      <c r="K1385" s="111"/>
      <c r="L1385" s="111"/>
      <c r="M1385" s="111"/>
      <c r="N1385" s="111"/>
      <c r="O1385" s="111"/>
      <c r="P1385" s="111"/>
      <c r="Q1385" s="111"/>
      <c r="R1385" s="105"/>
      <c r="S1385" s="105"/>
      <c r="T1385" s="111"/>
      <c r="U1385" s="111"/>
      <c r="V1385" s="111"/>
      <c r="W1385" s="111"/>
      <c r="X1385" s="111"/>
      <c r="Y1385" s="111"/>
      <c r="Z1385" s="111"/>
      <c r="AA1385" s="111"/>
      <c r="AB1385" s="111"/>
      <c r="AC1385" s="111"/>
      <c r="AD1385" s="111"/>
      <c r="AE1385" s="111"/>
      <c r="AF1385" s="111"/>
      <c r="AG1385" s="111"/>
      <c r="AH1385" s="111"/>
      <c r="AI1385" s="111"/>
      <c r="AJ1385" s="111"/>
      <c r="AK1385" s="111"/>
      <c r="AL1385" s="111"/>
      <c r="AM1385" s="111"/>
      <c r="AN1385" s="111"/>
      <c r="AO1385" s="111"/>
      <c r="AP1385" s="111"/>
      <c r="AQ1385" s="111"/>
      <c r="AR1385" s="111"/>
      <c r="AS1385" s="111"/>
      <c r="AT1385" s="111"/>
      <c r="AU1385" s="111"/>
      <c r="AV1385" s="112"/>
      <c r="AW1385" s="105"/>
      <c r="AX1385" s="111"/>
      <c r="AY1385" s="98"/>
      <c r="AZ1385" s="98"/>
      <c r="BA1385" s="98"/>
      <c r="BB1385" s="98"/>
      <c r="BC1385" s="98"/>
      <c r="BD1385" s="98"/>
      <c r="BE1385" s="98"/>
      <c r="BF1385" s="98"/>
      <c r="BG1385" s="98"/>
      <c r="BH1385" s="98"/>
      <c r="BI1385" s="98"/>
      <c r="BJ1385" s="98"/>
    </row>
    <row r="1386" spans="1:62">
      <c r="A1386" s="102"/>
      <c r="B1386" s="102"/>
      <c r="C1386" s="103"/>
      <c r="D1386" s="103"/>
      <c r="E1386" s="102"/>
      <c r="F1386" s="102"/>
      <c r="G1386" s="102"/>
      <c r="H1386" s="102"/>
      <c r="I1386" s="102"/>
      <c r="J1386" s="103"/>
      <c r="K1386" s="111"/>
      <c r="L1386" s="111"/>
      <c r="M1386" s="111"/>
      <c r="N1386" s="111"/>
      <c r="O1386" s="111"/>
      <c r="P1386" s="111"/>
      <c r="Q1386" s="111"/>
      <c r="R1386" s="106"/>
      <c r="S1386" s="105"/>
      <c r="T1386" s="111"/>
      <c r="U1386" s="111"/>
      <c r="V1386" s="111"/>
      <c r="W1386" s="111"/>
      <c r="X1386" s="111"/>
      <c r="Y1386" s="111"/>
      <c r="Z1386" s="111"/>
      <c r="AA1386" s="111"/>
      <c r="AB1386" s="111"/>
      <c r="AC1386" s="111"/>
      <c r="AD1386" s="111"/>
      <c r="AE1386" s="111"/>
      <c r="AF1386" s="111"/>
      <c r="AG1386" s="111"/>
      <c r="AH1386" s="111"/>
      <c r="AI1386" s="111"/>
      <c r="AJ1386" s="111"/>
      <c r="AK1386" s="111"/>
      <c r="AL1386" s="111"/>
      <c r="AM1386" s="111"/>
      <c r="AN1386" s="111"/>
      <c r="AO1386" s="111"/>
      <c r="AP1386" s="111"/>
      <c r="AQ1386" s="111"/>
      <c r="AR1386" s="111"/>
      <c r="AS1386" s="111"/>
      <c r="AT1386" s="111"/>
      <c r="AU1386" s="111"/>
      <c r="AV1386" s="112"/>
      <c r="AW1386" s="105"/>
      <c r="AX1386" s="111"/>
      <c r="AY1386" s="98"/>
      <c r="AZ1386" s="98"/>
      <c r="BA1386" s="98"/>
      <c r="BB1386" s="98"/>
      <c r="BC1386" s="98"/>
      <c r="BD1386" s="98"/>
      <c r="BE1386" s="98"/>
      <c r="BF1386" s="98"/>
      <c r="BG1386" s="98"/>
      <c r="BH1386" s="98"/>
      <c r="BI1386" s="98"/>
      <c r="BJ1386" s="98"/>
    </row>
    <row r="1387" spans="1:62">
      <c r="A1387" s="102"/>
      <c r="B1387" s="102"/>
      <c r="C1387" s="103"/>
      <c r="D1387" s="103"/>
      <c r="E1387" s="102"/>
      <c r="F1387" s="102"/>
      <c r="G1387" s="102"/>
      <c r="H1387" s="102"/>
      <c r="I1387" s="102"/>
      <c r="J1387" s="103"/>
      <c r="K1387" s="111"/>
      <c r="L1387" s="111"/>
      <c r="M1387" s="111"/>
      <c r="N1387" s="111"/>
      <c r="O1387" s="111"/>
      <c r="P1387" s="111"/>
      <c r="Q1387" s="111"/>
      <c r="R1387" s="105"/>
      <c r="S1387" s="105"/>
      <c r="T1387" s="111"/>
      <c r="U1387" s="111"/>
      <c r="V1387" s="111"/>
      <c r="W1387" s="111"/>
      <c r="X1387" s="111"/>
      <c r="Y1387" s="111"/>
      <c r="Z1387" s="111"/>
      <c r="AA1387" s="111"/>
      <c r="AB1387" s="111"/>
      <c r="AC1387" s="111"/>
      <c r="AD1387" s="111"/>
      <c r="AE1387" s="111"/>
      <c r="AF1387" s="111"/>
      <c r="AG1387" s="111"/>
      <c r="AH1387" s="111"/>
      <c r="AI1387" s="111"/>
      <c r="AJ1387" s="111"/>
      <c r="AK1387" s="111"/>
      <c r="AL1387" s="111"/>
      <c r="AM1387" s="111"/>
      <c r="AN1387" s="111"/>
      <c r="AO1387" s="111"/>
      <c r="AP1387" s="111"/>
      <c r="AQ1387" s="111"/>
      <c r="AR1387" s="111"/>
      <c r="AS1387" s="111"/>
      <c r="AT1387" s="111"/>
      <c r="AU1387" s="111"/>
      <c r="AV1387" s="105"/>
      <c r="AW1387" s="105"/>
      <c r="AX1387" s="111"/>
      <c r="AY1387" s="98"/>
      <c r="AZ1387" s="98"/>
      <c r="BA1387" s="98"/>
      <c r="BB1387" s="98"/>
      <c r="BC1387" s="98"/>
      <c r="BD1387" s="98"/>
      <c r="BE1387" s="98"/>
      <c r="BF1387" s="98"/>
      <c r="BG1387" s="98"/>
      <c r="BH1387" s="98"/>
      <c r="BI1387" s="98"/>
      <c r="BJ1387" s="98"/>
    </row>
    <row r="1388" spans="1:62">
      <c r="A1388" s="102"/>
      <c r="B1388" s="102"/>
      <c r="C1388" s="103"/>
      <c r="D1388" s="103"/>
      <c r="E1388" s="102"/>
      <c r="F1388" s="102"/>
      <c r="G1388" s="102"/>
      <c r="H1388" s="102"/>
      <c r="I1388" s="102"/>
      <c r="J1388" s="103"/>
      <c r="K1388" s="111"/>
      <c r="L1388" s="111"/>
      <c r="M1388" s="111"/>
      <c r="N1388" s="111"/>
      <c r="O1388" s="111"/>
      <c r="P1388" s="111"/>
      <c r="Q1388" s="111"/>
      <c r="R1388" s="106"/>
      <c r="S1388" s="105"/>
      <c r="T1388" s="111"/>
      <c r="U1388" s="111"/>
      <c r="V1388" s="111"/>
      <c r="W1388" s="111"/>
      <c r="X1388" s="111"/>
      <c r="Y1388" s="111"/>
      <c r="Z1388" s="111"/>
      <c r="AA1388" s="111"/>
      <c r="AB1388" s="111"/>
      <c r="AC1388" s="111"/>
      <c r="AD1388" s="111"/>
      <c r="AE1388" s="111"/>
      <c r="AF1388" s="111"/>
      <c r="AG1388" s="111"/>
      <c r="AH1388" s="111"/>
      <c r="AI1388" s="111"/>
      <c r="AJ1388" s="111"/>
      <c r="AK1388" s="111"/>
      <c r="AL1388" s="111"/>
      <c r="AM1388" s="111"/>
      <c r="AN1388" s="111"/>
      <c r="AO1388" s="111"/>
      <c r="AP1388" s="111"/>
      <c r="AQ1388" s="111"/>
      <c r="AR1388" s="111"/>
      <c r="AS1388" s="111"/>
      <c r="AT1388" s="111"/>
      <c r="AU1388" s="111"/>
      <c r="AV1388" s="105"/>
      <c r="AW1388" s="105"/>
      <c r="AX1388" s="111"/>
      <c r="AY1388" s="98"/>
      <c r="AZ1388" s="98"/>
      <c r="BA1388" s="98"/>
      <c r="BB1388" s="98"/>
      <c r="BC1388" s="98"/>
      <c r="BD1388" s="98"/>
      <c r="BE1388" s="98"/>
      <c r="BF1388" s="98"/>
      <c r="BG1388" s="98"/>
      <c r="BH1388" s="98"/>
      <c r="BI1388" s="98"/>
      <c r="BJ1388" s="98"/>
    </row>
    <row r="1389" spans="1:62">
      <c r="A1389" s="102"/>
      <c r="B1389" s="102"/>
      <c r="C1389" s="103"/>
      <c r="D1389" s="103"/>
      <c r="E1389" s="102"/>
      <c r="F1389" s="102"/>
      <c r="G1389" s="102"/>
      <c r="H1389" s="102"/>
      <c r="I1389" s="102"/>
      <c r="J1389" s="103"/>
      <c r="K1389" s="111"/>
      <c r="L1389" s="111"/>
      <c r="M1389" s="111"/>
      <c r="N1389" s="111"/>
      <c r="O1389" s="111"/>
      <c r="P1389" s="111"/>
      <c r="Q1389" s="111"/>
      <c r="R1389" s="106"/>
      <c r="S1389" s="105"/>
      <c r="T1389" s="111"/>
      <c r="U1389" s="111"/>
      <c r="V1389" s="111"/>
      <c r="W1389" s="111"/>
      <c r="X1389" s="111"/>
      <c r="Y1389" s="111"/>
      <c r="Z1389" s="111"/>
      <c r="AA1389" s="111"/>
      <c r="AB1389" s="111"/>
      <c r="AC1389" s="111"/>
      <c r="AD1389" s="111"/>
      <c r="AE1389" s="111"/>
      <c r="AF1389" s="111"/>
      <c r="AG1389" s="111"/>
      <c r="AH1389" s="111"/>
      <c r="AI1389" s="111"/>
      <c r="AJ1389" s="111"/>
      <c r="AK1389" s="111"/>
      <c r="AL1389" s="111"/>
      <c r="AM1389" s="111"/>
      <c r="AN1389" s="111"/>
      <c r="AO1389" s="111"/>
      <c r="AP1389" s="111"/>
      <c r="AQ1389" s="111"/>
      <c r="AR1389" s="111"/>
      <c r="AS1389" s="111"/>
      <c r="AT1389" s="111"/>
      <c r="AU1389" s="111"/>
      <c r="AV1389" s="112"/>
      <c r="AW1389" s="105"/>
      <c r="AX1389" s="111"/>
      <c r="AY1389" s="98"/>
      <c r="AZ1389" s="98"/>
      <c r="BA1389" s="98"/>
      <c r="BB1389" s="98"/>
      <c r="BC1389" s="98"/>
      <c r="BD1389" s="98"/>
      <c r="BE1389" s="98"/>
      <c r="BF1389" s="98"/>
      <c r="BG1389" s="98"/>
      <c r="BH1389" s="98"/>
      <c r="BI1389" s="98"/>
      <c r="BJ1389" s="98"/>
    </row>
    <row r="1390" spans="1:62">
      <c r="A1390" s="102"/>
      <c r="B1390" s="102"/>
      <c r="C1390" s="103"/>
      <c r="D1390" s="103"/>
      <c r="E1390" s="102"/>
      <c r="F1390" s="102"/>
      <c r="G1390" s="102"/>
      <c r="H1390" s="102"/>
      <c r="I1390" s="102"/>
      <c r="J1390" s="103"/>
      <c r="K1390" s="111"/>
      <c r="L1390" s="111"/>
      <c r="M1390" s="111"/>
      <c r="N1390" s="111"/>
      <c r="O1390" s="111"/>
      <c r="P1390" s="111"/>
      <c r="Q1390" s="111"/>
      <c r="R1390" s="105"/>
      <c r="S1390" s="105"/>
      <c r="T1390" s="111"/>
      <c r="U1390" s="111"/>
      <c r="V1390" s="111"/>
      <c r="W1390" s="111"/>
      <c r="X1390" s="111"/>
      <c r="Y1390" s="111"/>
      <c r="Z1390" s="111"/>
      <c r="AA1390" s="111"/>
      <c r="AB1390" s="111"/>
      <c r="AC1390" s="111"/>
      <c r="AD1390" s="111"/>
      <c r="AE1390" s="111"/>
      <c r="AF1390" s="111"/>
      <c r="AG1390" s="111"/>
      <c r="AH1390" s="111"/>
      <c r="AI1390" s="111"/>
      <c r="AJ1390" s="111"/>
      <c r="AK1390" s="111"/>
      <c r="AL1390" s="111"/>
      <c r="AM1390" s="111"/>
      <c r="AN1390" s="111"/>
      <c r="AO1390" s="111"/>
      <c r="AP1390" s="111"/>
      <c r="AQ1390" s="111"/>
      <c r="AR1390" s="111"/>
      <c r="AS1390" s="111"/>
      <c r="AT1390" s="111"/>
      <c r="AU1390" s="111"/>
      <c r="AV1390" s="105"/>
      <c r="AW1390" s="105"/>
      <c r="AX1390" s="111"/>
      <c r="AY1390" s="98"/>
      <c r="AZ1390" s="98"/>
      <c r="BA1390" s="98"/>
      <c r="BB1390" s="98"/>
      <c r="BC1390" s="98"/>
      <c r="BD1390" s="98"/>
      <c r="BE1390" s="98"/>
      <c r="BF1390" s="98"/>
      <c r="BG1390" s="98"/>
      <c r="BH1390" s="98"/>
      <c r="BI1390" s="98"/>
      <c r="BJ1390" s="98"/>
    </row>
    <row r="1391" spans="1:62">
      <c r="A1391" s="102"/>
      <c r="B1391" s="102"/>
      <c r="C1391" s="103"/>
      <c r="D1391" s="103"/>
      <c r="E1391" s="102"/>
      <c r="F1391" s="102"/>
      <c r="G1391" s="102"/>
      <c r="H1391" s="102"/>
      <c r="I1391" s="102"/>
      <c r="J1391" s="103"/>
      <c r="K1391" s="111"/>
      <c r="L1391" s="111"/>
      <c r="M1391" s="111"/>
      <c r="N1391" s="111"/>
      <c r="O1391" s="111"/>
      <c r="P1391" s="111"/>
      <c r="Q1391" s="111"/>
      <c r="R1391" s="105"/>
      <c r="S1391" s="105"/>
      <c r="T1391" s="111"/>
      <c r="U1391" s="111"/>
      <c r="V1391" s="111"/>
      <c r="W1391" s="111"/>
      <c r="X1391" s="111"/>
      <c r="Y1391" s="111"/>
      <c r="Z1391" s="111"/>
      <c r="AA1391" s="111"/>
      <c r="AB1391" s="111"/>
      <c r="AC1391" s="111"/>
      <c r="AD1391" s="111"/>
      <c r="AE1391" s="111"/>
      <c r="AF1391" s="111"/>
      <c r="AG1391" s="111"/>
      <c r="AH1391" s="111"/>
      <c r="AI1391" s="111"/>
      <c r="AJ1391" s="111"/>
      <c r="AK1391" s="111"/>
      <c r="AL1391" s="111"/>
      <c r="AM1391" s="111"/>
      <c r="AN1391" s="111"/>
      <c r="AO1391" s="111"/>
      <c r="AP1391" s="111"/>
      <c r="AQ1391" s="111"/>
      <c r="AR1391" s="111"/>
      <c r="AS1391" s="111"/>
      <c r="AT1391" s="111"/>
      <c r="AU1391" s="111"/>
      <c r="AV1391" s="112"/>
      <c r="AW1391" s="112"/>
      <c r="AX1391" s="111"/>
      <c r="AY1391" s="98"/>
      <c r="AZ1391" s="98"/>
      <c r="BA1391" s="98"/>
      <c r="BB1391" s="98"/>
      <c r="BC1391" s="98"/>
      <c r="BD1391" s="98"/>
      <c r="BE1391" s="98"/>
      <c r="BF1391" s="98"/>
      <c r="BG1391" s="98"/>
      <c r="BH1391" s="98"/>
      <c r="BI1391" s="98"/>
      <c r="BJ1391" s="98"/>
    </row>
    <row r="1392" spans="1:62">
      <c r="A1392" s="102"/>
      <c r="B1392" s="102"/>
      <c r="C1392" s="103"/>
      <c r="D1392" s="103"/>
      <c r="E1392" s="102"/>
      <c r="F1392" s="102"/>
      <c r="G1392" s="102"/>
      <c r="H1392" s="102"/>
      <c r="I1392" s="102"/>
      <c r="J1392" s="103"/>
      <c r="K1392" s="111"/>
      <c r="L1392" s="111"/>
      <c r="M1392" s="111"/>
      <c r="N1392" s="111"/>
      <c r="O1392" s="111"/>
      <c r="P1392" s="111"/>
      <c r="Q1392" s="111"/>
      <c r="R1392" s="105"/>
      <c r="S1392" s="105"/>
      <c r="T1392" s="111"/>
      <c r="U1392" s="111"/>
      <c r="V1392" s="111"/>
      <c r="W1392" s="111"/>
      <c r="X1392" s="111"/>
      <c r="Y1392" s="111"/>
      <c r="Z1392" s="111"/>
      <c r="AA1392" s="111"/>
      <c r="AB1392" s="111"/>
      <c r="AC1392" s="111"/>
      <c r="AD1392" s="111"/>
      <c r="AE1392" s="111"/>
      <c r="AF1392" s="111"/>
      <c r="AG1392" s="111"/>
      <c r="AH1392" s="111"/>
      <c r="AI1392" s="111"/>
      <c r="AJ1392" s="111"/>
      <c r="AK1392" s="111"/>
      <c r="AL1392" s="111"/>
      <c r="AM1392" s="111"/>
      <c r="AN1392" s="111"/>
      <c r="AO1392" s="111"/>
      <c r="AP1392" s="111"/>
      <c r="AQ1392" s="111"/>
      <c r="AR1392" s="111"/>
      <c r="AS1392" s="111"/>
      <c r="AT1392" s="111"/>
      <c r="AU1392" s="111"/>
      <c r="AV1392" s="105"/>
      <c r="AW1392" s="105"/>
      <c r="AX1392" s="111"/>
      <c r="AY1392" s="98"/>
      <c r="AZ1392" s="98"/>
      <c r="BA1392" s="98"/>
      <c r="BB1392" s="98"/>
      <c r="BC1392" s="98"/>
      <c r="BD1392" s="98"/>
      <c r="BE1392" s="98"/>
      <c r="BF1392" s="98"/>
      <c r="BG1392" s="98"/>
      <c r="BH1392" s="98"/>
      <c r="BI1392" s="98"/>
      <c r="BJ1392" s="98"/>
    </row>
    <row r="1393" spans="1:62">
      <c r="A1393" s="102"/>
      <c r="B1393" s="102"/>
      <c r="C1393" s="103"/>
      <c r="D1393" s="103"/>
      <c r="E1393" s="102"/>
      <c r="F1393" s="102"/>
      <c r="G1393" s="102"/>
      <c r="H1393" s="102"/>
      <c r="I1393" s="102"/>
      <c r="J1393" s="103"/>
      <c r="K1393" s="111"/>
      <c r="L1393" s="111"/>
      <c r="M1393" s="111"/>
      <c r="N1393" s="111"/>
      <c r="O1393" s="111"/>
      <c r="P1393" s="111"/>
      <c r="Q1393" s="111"/>
      <c r="R1393" s="105"/>
      <c r="S1393" s="105"/>
      <c r="T1393" s="111"/>
      <c r="U1393" s="111"/>
      <c r="V1393" s="111"/>
      <c r="W1393" s="111"/>
      <c r="X1393" s="111"/>
      <c r="Y1393" s="111"/>
      <c r="Z1393" s="111"/>
      <c r="AA1393" s="111"/>
      <c r="AB1393" s="111"/>
      <c r="AC1393" s="111"/>
      <c r="AD1393" s="111"/>
      <c r="AE1393" s="111"/>
      <c r="AF1393" s="111"/>
      <c r="AG1393" s="111"/>
      <c r="AH1393" s="111"/>
      <c r="AI1393" s="111"/>
      <c r="AJ1393" s="111"/>
      <c r="AK1393" s="111"/>
      <c r="AL1393" s="111"/>
      <c r="AM1393" s="111"/>
      <c r="AN1393" s="111"/>
      <c r="AO1393" s="111"/>
      <c r="AP1393" s="111"/>
      <c r="AQ1393" s="111"/>
      <c r="AR1393" s="111"/>
      <c r="AS1393" s="111"/>
      <c r="AT1393" s="111"/>
      <c r="AU1393" s="111"/>
      <c r="AV1393" s="105"/>
      <c r="AW1393" s="105"/>
      <c r="AX1393" s="111"/>
      <c r="AY1393" s="98"/>
      <c r="AZ1393" s="98"/>
      <c r="BA1393" s="98"/>
      <c r="BB1393" s="98"/>
      <c r="BC1393" s="98"/>
      <c r="BD1393" s="98"/>
      <c r="BE1393" s="98"/>
      <c r="BF1393" s="98"/>
      <c r="BG1393" s="98"/>
      <c r="BH1393" s="98"/>
      <c r="BI1393" s="98"/>
      <c r="BJ1393" s="98"/>
    </row>
    <row r="1394" spans="1:62">
      <c r="A1394" s="102"/>
      <c r="B1394" s="102"/>
      <c r="C1394" s="103"/>
      <c r="D1394" s="103"/>
      <c r="E1394" s="102"/>
      <c r="F1394" s="102"/>
      <c r="G1394" s="102"/>
      <c r="H1394" s="102"/>
      <c r="I1394" s="102"/>
      <c r="J1394" s="103"/>
      <c r="K1394" s="111"/>
      <c r="L1394" s="111"/>
      <c r="M1394" s="111"/>
      <c r="N1394" s="111"/>
      <c r="O1394" s="111"/>
      <c r="P1394" s="111"/>
      <c r="Q1394" s="111"/>
      <c r="R1394" s="105"/>
      <c r="S1394" s="106"/>
      <c r="T1394" s="111"/>
      <c r="U1394" s="111"/>
      <c r="V1394" s="111"/>
      <c r="W1394" s="111"/>
      <c r="X1394" s="111"/>
      <c r="Y1394" s="111"/>
      <c r="Z1394" s="111"/>
      <c r="AA1394" s="111"/>
      <c r="AB1394" s="111"/>
      <c r="AC1394" s="111"/>
      <c r="AD1394" s="111"/>
      <c r="AE1394" s="111"/>
      <c r="AF1394" s="111"/>
      <c r="AG1394" s="111"/>
      <c r="AH1394" s="111"/>
      <c r="AI1394" s="111"/>
      <c r="AJ1394" s="111"/>
      <c r="AK1394" s="111"/>
      <c r="AL1394" s="111"/>
      <c r="AM1394" s="111"/>
      <c r="AN1394" s="111"/>
      <c r="AO1394" s="111"/>
      <c r="AP1394" s="111"/>
      <c r="AQ1394" s="111"/>
      <c r="AR1394" s="111"/>
      <c r="AS1394" s="111"/>
      <c r="AT1394" s="111"/>
      <c r="AU1394" s="111"/>
      <c r="AV1394" s="105"/>
      <c r="AW1394" s="105"/>
      <c r="AX1394" s="111"/>
      <c r="AY1394" s="98"/>
      <c r="AZ1394" s="98"/>
      <c r="BA1394" s="98"/>
      <c r="BB1394" s="98"/>
      <c r="BC1394" s="98"/>
      <c r="BD1394" s="98"/>
      <c r="BE1394" s="98"/>
      <c r="BF1394" s="98"/>
      <c r="BG1394" s="98"/>
      <c r="BH1394" s="98"/>
      <c r="BI1394" s="98"/>
      <c r="BJ1394" s="98"/>
    </row>
    <row r="1395" spans="1:62">
      <c r="A1395" s="102"/>
      <c r="B1395" s="102"/>
      <c r="C1395" s="103"/>
      <c r="D1395" s="103"/>
      <c r="E1395" s="102"/>
      <c r="F1395" s="102"/>
      <c r="G1395" s="102"/>
      <c r="H1395" s="102"/>
      <c r="I1395" s="102"/>
      <c r="J1395" s="103"/>
      <c r="K1395" s="111"/>
      <c r="L1395" s="111"/>
      <c r="M1395" s="111"/>
      <c r="N1395" s="105"/>
      <c r="O1395" s="105"/>
      <c r="P1395" s="105"/>
      <c r="Q1395" s="111"/>
      <c r="R1395" s="105"/>
      <c r="S1395" s="105"/>
      <c r="T1395" s="111"/>
      <c r="U1395" s="111"/>
      <c r="V1395" s="111"/>
      <c r="W1395" s="111"/>
      <c r="X1395" s="111"/>
      <c r="Y1395" s="111"/>
      <c r="Z1395" s="111"/>
      <c r="AA1395" s="111"/>
      <c r="AB1395" s="111"/>
      <c r="AC1395" s="111"/>
      <c r="AD1395" s="111"/>
      <c r="AE1395" s="111"/>
      <c r="AF1395" s="111"/>
      <c r="AG1395" s="111"/>
      <c r="AH1395" s="111"/>
      <c r="AI1395" s="111"/>
      <c r="AJ1395" s="111"/>
      <c r="AK1395" s="111"/>
      <c r="AL1395" s="111"/>
      <c r="AM1395" s="111"/>
      <c r="AN1395" s="111"/>
      <c r="AO1395" s="111"/>
      <c r="AP1395" s="111"/>
      <c r="AQ1395" s="111"/>
      <c r="AR1395" s="111"/>
      <c r="AS1395" s="111"/>
      <c r="AT1395" s="111"/>
      <c r="AU1395" s="111"/>
      <c r="AV1395" s="105"/>
      <c r="AW1395" s="105"/>
      <c r="AX1395" s="111"/>
      <c r="AY1395" s="98"/>
      <c r="AZ1395" s="98"/>
      <c r="BA1395" s="98"/>
      <c r="BB1395" s="98"/>
      <c r="BC1395" s="98"/>
      <c r="BD1395" s="98"/>
      <c r="BE1395" s="98"/>
      <c r="BF1395" s="98"/>
      <c r="BG1395" s="98"/>
      <c r="BH1395" s="98"/>
      <c r="BI1395" s="98"/>
    </row>
    <row r="1396" spans="1:62">
      <c r="A1396" s="102"/>
      <c r="B1396" s="102"/>
      <c r="C1396" s="103"/>
      <c r="D1396" s="103"/>
      <c r="E1396" s="102"/>
      <c r="F1396" s="102"/>
      <c r="G1396" s="102"/>
      <c r="H1396" s="102"/>
      <c r="I1396" s="102"/>
      <c r="J1396" s="103"/>
      <c r="K1396" s="111"/>
      <c r="L1396" s="111"/>
      <c r="M1396" s="111"/>
      <c r="N1396" s="105"/>
      <c r="O1396" s="105"/>
      <c r="P1396" s="105"/>
      <c r="Q1396" s="111"/>
      <c r="R1396" s="105"/>
      <c r="S1396" s="105"/>
      <c r="T1396" s="111"/>
      <c r="U1396" s="111"/>
      <c r="V1396" s="111"/>
      <c r="W1396" s="111"/>
      <c r="X1396" s="111"/>
      <c r="Y1396" s="111"/>
      <c r="Z1396" s="111"/>
      <c r="AA1396" s="111"/>
      <c r="AB1396" s="111"/>
      <c r="AC1396" s="111"/>
      <c r="AD1396" s="111"/>
      <c r="AE1396" s="111"/>
      <c r="AF1396" s="111"/>
      <c r="AG1396" s="111"/>
      <c r="AH1396" s="111"/>
      <c r="AI1396" s="111"/>
      <c r="AJ1396" s="111"/>
      <c r="AK1396" s="111"/>
      <c r="AL1396" s="111"/>
      <c r="AM1396" s="111"/>
      <c r="AN1396" s="111"/>
      <c r="AO1396" s="111"/>
      <c r="AP1396" s="111"/>
      <c r="AQ1396" s="111"/>
      <c r="AR1396" s="111"/>
      <c r="AS1396" s="111"/>
      <c r="AT1396" s="111"/>
      <c r="AU1396" s="111"/>
      <c r="AV1396" s="105"/>
      <c r="AW1396" s="105"/>
      <c r="AX1396" s="111"/>
      <c r="AY1396" s="98"/>
      <c r="AZ1396" s="98"/>
      <c r="BA1396" s="98"/>
      <c r="BB1396" s="98"/>
      <c r="BC1396" s="98"/>
      <c r="BD1396" s="98"/>
      <c r="BE1396" s="98"/>
      <c r="BF1396" s="98"/>
      <c r="BG1396" s="98"/>
      <c r="BH1396" s="98"/>
      <c r="BI1396" s="98"/>
      <c r="BJ1396" s="98"/>
    </row>
    <row r="1397" spans="1:62">
      <c r="A1397" s="102"/>
      <c r="B1397" s="102"/>
      <c r="C1397" s="103"/>
      <c r="D1397" s="103"/>
      <c r="E1397" s="102"/>
      <c r="F1397" s="102"/>
      <c r="G1397" s="102"/>
      <c r="H1397" s="102"/>
      <c r="I1397" s="102"/>
      <c r="J1397" s="103"/>
      <c r="K1397" s="111"/>
      <c r="L1397" s="111"/>
      <c r="M1397" s="111"/>
      <c r="N1397" s="111"/>
      <c r="O1397" s="111"/>
      <c r="P1397" s="111"/>
      <c r="Q1397" s="111"/>
      <c r="R1397" s="106"/>
      <c r="S1397" s="105"/>
      <c r="T1397" s="111"/>
      <c r="U1397" s="111"/>
      <c r="V1397" s="111"/>
      <c r="W1397" s="111"/>
      <c r="X1397" s="111"/>
      <c r="Y1397" s="111"/>
      <c r="Z1397" s="111"/>
      <c r="AA1397" s="111"/>
      <c r="AB1397" s="111"/>
      <c r="AC1397" s="111"/>
      <c r="AD1397" s="111"/>
      <c r="AE1397" s="111"/>
      <c r="AF1397" s="111"/>
      <c r="AG1397" s="111"/>
      <c r="AH1397" s="111"/>
      <c r="AI1397" s="111"/>
      <c r="AJ1397" s="111"/>
      <c r="AK1397" s="111"/>
      <c r="AL1397" s="111"/>
      <c r="AM1397" s="111"/>
      <c r="AN1397" s="111"/>
      <c r="AO1397" s="111"/>
      <c r="AP1397" s="111"/>
      <c r="AQ1397" s="111"/>
      <c r="AR1397" s="111"/>
      <c r="AS1397" s="111"/>
      <c r="AT1397" s="111"/>
      <c r="AU1397" s="111"/>
      <c r="AV1397" s="112"/>
      <c r="AW1397" s="105"/>
      <c r="AX1397" s="111"/>
      <c r="AY1397" s="98"/>
      <c r="AZ1397" s="98"/>
      <c r="BA1397" s="98"/>
      <c r="BB1397" s="98"/>
      <c r="BC1397" s="98"/>
      <c r="BD1397" s="98"/>
      <c r="BE1397" s="98"/>
      <c r="BF1397" s="98"/>
      <c r="BG1397" s="98"/>
      <c r="BH1397" s="98"/>
      <c r="BI1397" s="98"/>
      <c r="BJ1397" s="98"/>
    </row>
    <row r="1398" spans="1:62">
      <c r="A1398" s="102"/>
      <c r="B1398" s="102"/>
      <c r="C1398" s="103"/>
      <c r="D1398" s="103"/>
      <c r="E1398" s="102"/>
      <c r="F1398" s="102"/>
      <c r="G1398" s="102"/>
      <c r="H1398" s="102"/>
      <c r="I1398" s="102"/>
      <c r="J1398" s="103"/>
      <c r="K1398" s="111"/>
      <c r="L1398" s="111"/>
      <c r="M1398" s="111"/>
      <c r="N1398" s="111"/>
      <c r="O1398" s="111"/>
      <c r="P1398" s="111"/>
      <c r="Q1398" s="111"/>
      <c r="R1398" s="105"/>
      <c r="S1398" s="105"/>
      <c r="T1398" s="111"/>
      <c r="U1398" s="111"/>
      <c r="V1398" s="111"/>
      <c r="W1398" s="111"/>
      <c r="X1398" s="111"/>
      <c r="Y1398" s="111"/>
      <c r="Z1398" s="111"/>
      <c r="AA1398" s="111"/>
      <c r="AB1398" s="111"/>
      <c r="AC1398" s="111"/>
      <c r="AD1398" s="111"/>
      <c r="AE1398" s="111"/>
      <c r="AF1398" s="111"/>
      <c r="AG1398" s="111"/>
      <c r="AH1398" s="111"/>
      <c r="AI1398" s="111"/>
      <c r="AJ1398" s="111"/>
      <c r="AK1398" s="111"/>
      <c r="AL1398" s="111"/>
      <c r="AM1398" s="111"/>
      <c r="AN1398" s="111"/>
      <c r="AO1398" s="111"/>
      <c r="AP1398" s="111"/>
      <c r="AQ1398" s="111"/>
      <c r="AR1398" s="111"/>
      <c r="AS1398" s="111"/>
      <c r="AT1398" s="111"/>
      <c r="AU1398" s="111"/>
      <c r="AV1398" s="105"/>
      <c r="AW1398" s="105"/>
      <c r="AX1398" s="111"/>
      <c r="AY1398" s="98"/>
      <c r="AZ1398" s="98"/>
      <c r="BA1398" s="98"/>
      <c r="BB1398" s="98"/>
      <c r="BC1398" s="98"/>
      <c r="BD1398" s="98"/>
      <c r="BE1398" s="98"/>
      <c r="BF1398" s="98"/>
      <c r="BG1398" s="98"/>
      <c r="BH1398" s="98"/>
      <c r="BI1398" s="98"/>
      <c r="BJ1398" s="98"/>
    </row>
    <row r="1399" spans="1:62">
      <c r="A1399" s="102"/>
      <c r="B1399" s="102"/>
      <c r="C1399" s="103"/>
      <c r="D1399" s="103"/>
      <c r="E1399" s="102"/>
      <c r="F1399" s="102"/>
      <c r="G1399" s="102"/>
      <c r="H1399" s="102"/>
      <c r="I1399" s="102"/>
      <c r="J1399" s="103"/>
      <c r="K1399" s="111"/>
      <c r="L1399" s="111"/>
      <c r="M1399" s="111"/>
      <c r="N1399" s="111"/>
      <c r="O1399" s="111"/>
      <c r="P1399" s="111"/>
      <c r="Q1399" s="111"/>
      <c r="R1399" s="106"/>
      <c r="S1399" s="105"/>
      <c r="T1399" s="111"/>
      <c r="U1399" s="111"/>
      <c r="V1399" s="111"/>
      <c r="W1399" s="111"/>
      <c r="X1399" s="111"/>
      <c r="Y1399" s="111"/>
      <c r="Z1399" s="111"/>
      <c r="AA1399" s="111"/>
      <c r="AB1399" s="111"/>
      <c r="AC1399" s="111"/>
      <c r="AD1399" s="111"/>
      <c r="AE1399" s="111"/>
      <c r="AF1399" s="111"/>
      <c r="AG1399" s="111"/>
      <c r="AH1399" s="111"/>
      <c r="AI1399" s="111"/>
      <c r="AJ1399" s="111"/>
      <c r="AK1399" s="111"/>
      <c r="AL1399" s="111"/>
      <c r="AM1399" s="111"/>
      <c r="AN1399" s="111"/>
      <c r="AO1399" s="111"/>
      <c r="AP1399" s="111"/>
      <c r="AQ1399" s="111"/>
      <c r="AR1399" s="111"/>
      <c r="AS1399" s="111"/>
      <c r="AT1399" s="111"/>
      <c r="AU1399" s="111"/>
      <c r="AV1399" s="112"/>
      <c r="AW1399" s="105"/>
      <c r="AX1399" s="111"/>
      <c r="AY1399" s="98"/>
      <c r="AZ1399" s="98"/>
      <c r="BA1399" s="98"/>
      <c r="BB1399" s="98"/>
      <c r="BC1399" s="98"/>
      <c r="BD1399" s="98"/>
      <c r="BE1399" s="98"/>
      <c r="BF1399" s="98"/>
      <c r="BG1399" s="98"/>
      <c r="BH1399" s="98"/>
      <c r="BI1399" s="98"/>
      <c r="BJ1399" s="98"/>
    </row>
    <row r="1400" spans="1:62">
      <c r="A1400" s="102"/>
      <c r="B1400" s="102"/>
      <c r="C1400" s="103"/>
      <c r="D1400" s="103"/>
      <c r="E1400" s="102"/>
      <c r="F1400" s="102"/>
      <c r="G1400" s="102"/>
      <c r="H1400" s="102"/>
      <c r="I1400" s="102"/>
      <c r="J1400" s="103"/>
      <c r="K1400" s="111"/>
      <c r="L1400" s="111"/>
      <c r="M1400" s="111"/>
      <c r="N1400" s="105"/>
      <c r="O1400" s="105"/>
      <c r="P1400" s="105"/>
      <c r="Q1400" s="111"/>
      <c r="R1400" s="106"/>
      <c r="S1400" s="105"/>
      <c r="T1400" s="111"/>
      <c r="U1400" s="111"/>
      <c r="V1400" s="111"/>
      <c r="W1400" s="111"/>
      <c r="X1400" s="111"/>
      <c r="Y1400" s="111"/>
      <c r="Z1400" s="111"/>
      <c r="AA1400" s="111"/>
      <c r="AB1400" s="111"/>
      <c r="AC1400" s="111"/>
      <c r="AD1400" s="111"/>
      <c r="AE1400" s="111"/>
      <c r="AF1400" s="111"/>
      <c r="AG1400" s="111"/>
      <c r="AH1400" s="111"/>
      <c r="AI1400" s="111"/>
      <c r="AJ1400" s="111"/>
      <c r="AK1400" s="111"/>
      <c r="AL1400" s="111"/>
      <c r="AM1400" s="111"/>
      <c r="AN1400" s="111"/>
      <c r="AO1400" s="111"/>
      <c r="AP1400" s="111"/>
      <c r="AQ1400" s="111"/>
      <c r="AR1400" s="111"/>
      <c r="AS1400" s="111"/>
      <c r="AT1400" s="111"/>
      <c r="AU1400" s="111"/>
      <c r="AV1400" s="105"/>
      <c r="AW1400" s="105"/>
      <c r="AX1400" s="111"/>
      <c r="AY1400" s="98"/>
      <c r="AZ1400" s="98"/>
      <c r="BA1400" s="98"/>
      <c r="BB1400" s="98"/>
      <c r="BC1400" s="98"/>
      <c r="BD1400" s="98"/>
      <c r="BE1400" s="98"/>
      <c r="BF1400" s="98"/>
      <c r="BG1400" s="98"/>
      <c r="BH1400" s="98"/>
      <c r="BI1400" s="98"/>
      <c r="BJ1400" s="98"/>
    </row>
    <row r="1401" spans="1:62">
      <c r="A1401" s="102"/>
      <c r="B1401" s="102"/>
      <c r="C1401" s="103"/>
      <c r="D1401" s="103"/>
      <c r="E1401" s="102"/>
      <c r="F1401" s="102"/>
      <c r="G1401" s="102"/>
      <c r="H1401" s="102"/>
      <c r="I1401" s="102"/>
      <c r="J1401" s="103"/>
      <c r="K1401" s="111"/>
      <c r="L1401" s="111"/>
      <c r="M1401" s="111"/>
      <c r="N1401" s="111"/>
      <c r="O1401" s="111"/>
      <c r="P1401" s="111"/>
      <c r="Q1401" s="111"/>
      <c r="R1401" s="106"/>
      <c r="S1401" s="105"/>
      <c r="T1401" s="111"/>
      <c r="U1401" s="111"/>
      <c r="V1401" s="111"/>
      <c r="W1401" s="111"/>
      <c r="X1401" s="111"/>
      <c r="Y1401" s="111"/>
      <c r="Z1401" s="111"/>
      <c r="AA1401" s="111"/>
      <c r="AB1401" s="111"/>
      <c r="AC1401" s="111"/>
      <c r="AD1401" s="111"/>
      <c r="AE1401" s="111"/>
      <c r="AF1401" s="111"/>
      <c r="AG1401" s="111"/>
      <c r="AH1401" s="111"/>
      <c r="AI1401" s="111"/>
      <c r="AJ1401" s="111"/>
      <c r="AK1401" s="111"/>
      <c r="AL1401" s="111"/>
      <c r="AM1401" s="111"/>
      <c r="AN1401" s="111"/>
      <c r="AO1401" s="111"/>
      <c r="AP1401" s="111"/>
      <c r="AQ1401" s="111"/>
      <c r="AR1401" s="111"/>
      <c r="AS1401" s="111"/>
      <c r="AT1401" s="111"/>
      <c r="AU1401" s="111"/>
      <c r="AV1401" s="112"/>
      <c r="AW1401" s="105"/>
      <c r="AX1401" s="111"/>
      <c r="AY1401" s="98"/>
      <c r="AZ1401" s="98"/>
      <c r="BA1401" s="98"/>
      <c r="BB1401" s="98"/>
      <c r="BC1401" s="98"/>
      <c r="BD1401" s="98"/>
      <c r="BE1401" s="98"/>
      <c r="BF1401" s="98"/>
      <c r="BG1401" s="98"/>
      <c r="BH1401" s="98"/>
      <c r="BI1401" s="98"/>
      <c r="BJ1401" s="98"/>
    </row>
    <row r="1402" spans="1:62">
      <c r="A1402" s="102"/>
      <c r="B1402" s="102"/>
      <c r="C1402" s="103"/>
      <c r="D1402" s="103"/>
      <c r="E1402" s="102"/>
      <c r="F1402" s="102"/>
      <c r="G1402" s="102"/>
      <c r="H1402" s="102"/>
      <c r="I1402" s="102"/>
      <c r="J1402" s="103"/>
      <c r="K1402" s="111"/>
      <c r="L1402" s="111"/>
      <c r="M1402" s="111"/>
      <c r="N1402" s="105"/>
      <c r="O1402" s="105"/>
      <c r="P1402" s="105"/>
      <c r="Q1402" s="111"/>
      <c r="R1402" s="105"/>
      <c r="S1402" s="105"/>
      <c r="T1402" s="111"/>
      <c r="U1402" s="111"/>
      <c r="V1402" s="111"/>
      <c r="W1402" s="105"/>
      <c r="X1402" s="111"/>
      <c r="Y1402" s="111"/>
      <c r="Z1402" s="111"/>
      <c r="AA1402" s="111"/>
      <c r="AB1402" s="111"/>
      <c r="AC1402" s="111"/>
      <c r="AD1402" s="105"/>
      <c r="AE1402" s="111"/>
      <c r="AF1402" s="111"/>
      <c r="AG1402" s="111"/>
      <c r="AH1402" s="111"/>
      <c r="AI1402" s="111"/>
      <c r="AJ1402" s="111"/>
      <c r="AK1402" s="111"/>
      <c r="AL1402" s="111"/>
      <c r="AM1402" s="111"/>
      <c r="AN1402" s="111"/>
      <c r="AO1402" s="111"/>
      <c r="AP1402" s="111"/>
      <c r="AQ1402" s="111"/>
      <c r="AR1402" s="111"/>
      <c r="AS1402" s="111"/>
      <c r="AT1402" s="111"/>
      <c r="AU1402" s="111"/>
      <c r="AV1402" s="105"/>
      <c r="AW1402" s="105"/>
      <c r="AX1402" s="111"/>
      <c r="AY1402" s="98"/>
      <c r="AZ1402" s="98"/>
      <c r="BA1402" s="98"/>
      <c r="BB1402" s="98"/>
      <c r="BC1402" s="98"/>
      <c r="BD1402" s="98"/>
      <c r="BE1402" s="98"/>
      <c r="BF1402" s="98"/>
      <c r="BG1402" s="98"/>
      <c r="BH1402" s="98"/>
      <c r="BI1402" s="98"/>
      <c r="BJ1402" s="98"/>
    </row>
    <row r="1403" spans="1:62">
      <c r="A1403" s="102"/>
      <c r="B1403" s="102"/>
      <c r="C1403" s="103"/>
      <c r="D1403" s="103"/>
      <c r="E1403" s="102"/>
      <c r="F1403" s="102"/>
      <c r="G1403" s="102"/>
      <c r="H1403" s="102"/>
      <c r="I1403" s="102"/>
      <c r="J1403" s="103"/>
      <c r="K1403" s="111"/>
      <c r="L1403" s="111"/>
      <c r="M1403" s="111"/>
      <c r="N1403" s="111"/>
      <c r="O1403" s="105"/>
      <c r="P1403" s="105"/>
      <c r="Q1403" s="105"/>
      <c r="R1403" s="105"/>
      <c r="S1403" s="105"/>
      <c r="T1403" s="105"/>
      <c r="U1403" s="105"/>
      <c r="V1403" s="105"/>
      <c r="W1403" s="105"/>
      <c r="X1403" s="105"/>
      <c r="Y1403" s="105"/>
      <c r="Z1403" s="105"/>
      <c r="AA1403" s="105"/>
      <c r="AB1403" s="105"/>
      <c r="AC1403" s="105"/>
      <c r="AD1403" s="105"/>
      <c r="AE1403" s="105"/>
      <c r="AF1403" s="105"/>
      <c r="AG1403" s="105"/>
      <c r="AH1403" s="105"/>
      <c r="AI1403" s="105"/>
      <c r="AJ1403" s="105"/>
      <c r="AK1403" s="105"/>
      <c r="AL1403" s="111"/>
      <c r="AM1403" s="111"/>
      <c r="AN1403" s="111"/>
      <c r="AO1403" s="111"/>
      <c r="AP1403" s="111"/>
      <c r="AQ1403" s="111"/>
      <c r="AR1403" s="111"/>
      <c r="AS1403" s="111"/>
      <c r="AT1403" s="111"/>
      <c r="AU1403" s="105"/>
      <c r="AV1403" s="105"/>
      <c r="AW1403" s="105"/>
      <c r="AX1403" s="111"/>
      <c r="AY1403" s="98"/>
      <c r="AZ1403" s="98"/>
      <c r="BA1403" s="98"/>
      <c r="BB1403" s="98"/>
      <c r="BC1403" s="98"/>
      <c r="BD1403" s="98"/>
      <c r="BE1403" s="98"/>
      <c r="BF1403" s="98"/>
      <c r="BG1403" s="98"/>
      <c r="BH1403" s="98"/>
      <c r="BI1403" s="98"/>
      <c r="BJ1403" s="98"/>
    </row>
    <row r="1404" spans="1:62">
      <c r="A1404" s="102"/>
      <c r="B1404" s="102"/>
      <c r="C1404" s="103"/>
      <c r="D1404" s="103"/>
      <c r="E1404" s="102"/>
      <c r="F1404" s="102"/>
      <c r="G1404" s="102"/>
      <c r="H1404" s="102"/>
      <c r="I1404" s="102"/>
      <c r="J1404" s="103"/>
      <c r="K1404" s="111"/>
      <c r="L1404" s="111"/>
      <c r="M1404" s="111"/>
      <c r="N1404" s="111"/>
      <c r="O1404" s="105"/>
      <c r="P1404" s="105"/>
      <c r="Q1404" s="111"/>
      <c r="R1404" s="106"/>
      <c r="S1404" s="105"/>
      <c r="T1404" s="111"/>
      <c r="U1404" s="111"/>
      <c r="V1404" s="111"/>
      <c r="W1404" s="111"/>
      <c r="X1404" s="111"/>
      <c r="Y1404" s="111"/>
      <c r="Z1404" s="111"/>
      <c r="AA1404" s="111"/>
      <c r="AB1404" s="111"/>
      <c r="AC1404" s="111"/>
      <c r="AD1404" s="111"/>
      <c r="AE1404" s="111"/>
      <c r="AF1404" s="111"/>
      <c r="AG1404" s="111"/>
      <c r="AH1404" s="111"/>
      <c r="AI1404" s="111"/>
      <c r="AJ1404" s="111"/>
      <c r="AK1404" s="111"/>
      <c r="AL1404" s="111"/>
      <c r="AM1404" s="111"/>
      <c r="AN1404" s="111"/>
      <c r="AO1404" s="111"/>
      <c r="AP1404" s="111"/>
      <c r="AQ1404" s="111"/>
      <c r="AR1404" s="111"/>
      <c r="AS1404" s="111"/>
      <c r="AT1404" s="111"/>
      <c r="AU1404" s="111"/>
      <c r="AV1404" s="112"/>
      <c r="AW1404" s="105"/>
      <c r="AX1404" s="111"/>
      <c r="AY1404" s="98"/>
      <c r="AZ1404" s="98"/>
      <c r="BA1404" s="98"/>
      <c r="BB1404" s="98"/>
      <c r="BC1404" s="98"/>
      <c r="BD1404" s="98"/>
      <c r="BE1404" s="98"/>
      <c r="BF1404" s="98"/>
      <c r="BG1404" s="98"/>
      <c r="BH1404" s="98"/>
      <c r="BI1404" s="98"/>
      <c r="BJ1404" s="98"/>
    </row>
    <row r="1405" spans="1:62">
      <c r="A1405" s="102"/>
      <c r="B1405" s="102"/>
      <c r="C1405" s="103"/>
      <c r="D1405" s="103"/>
      <c r="E1405" s="102"/>
      <c r="F1405" s="102"/>
      <c r="G1405" s="102"/>
      <c r="H1405" s="102"/>
      <c r="I1405" s="102"/>
      <c r="J1405" s="103"/>
      <c r="K1405" s="111"/>
      <c r="L1405" s="111"/>
      <c r="M1405" s="111"/>
      <c r="N1405" s="105"/>
      <c r="O1405" s="105"/>
      <c r="P1405" s="105"/>
      <c r="Q1405" s="105"/>
      <c r="R1405" s="105"/>
      <c r="S1405" s="105"/>
      <c r="T1405" s="105"/>
      <c r="U1405" s="105"/>
      <c r="V1405" s="105"/>
      <c r="W1405" s="105"/>
      <c r="X1405" s="105"/>
      <c r="Y1405" s="105"/>
      <c r="Z1405" s="105"/>
      <c r="AA1405" s="105"/>
      <c r="AB1405" s="105"/>
      <c r="AC1405" s="105"/>
      <c r="AD1405" s="105"/>
      <c r="AE1405" s="105"/>
      <c r="AF1405" s="105"/>
      <c r="AG1405" s="105"/>
      <c r="AH1405" s="105"/>
      <c r="AI1405" s="105"/>
      <c r="AJ1405" s="105"/>
      <c r="AK1405" s="105"/>
      <c r="AL1405" s="111"/>
      <c r="AM1405" s="111"/>
      <c r="AN1405" s="111"/>
      <c r="AO1405" s="111"/>
      <c r="AP1405" s="111"/>
      <c r="AQ1405" s="111"/>
      <c r="AR1405" s="111"/>
      <c r="AS1405" s="111"/>
      <c r="AT1405" s="111"/>
      <c r="AU1405" s="111"/>
      <c r="AV1405" s="112"/>
      <c r="AW1405" s="112"/>
      <c r="AX1405" s="111"/>
      <c r="AY1405" s="98"/>
      <c r="AZ1405" s="98"/>
      <c r="BA1405" s="98"/>
      <c r="BB1405" s="98"/>
      <c r="BC1405" s="98"/>
      <c r="BD1405" s="98"/>
      <c r="BE1405" s="98"/>
      <c r="BF1405" s="98"/>
      <c r="BG1405" s="98"/>
      <c r="BH1405" s="98"/>
      <c r="BI1405" s="98"/>
      <c r="BJ1405" s="98"/>
    </row>
    <row r="1406" spans="1:62">
      <c r="A1406" s="102"/>
      <c r="B1406" s="102"/>
      <c r="C1406" s="103"/>
      <c r="D1406" s="103"/>
      <c r="E1406" s="102"/>
      <c r="F1406" s="102"/>
      <c r="G1406" s="102"/>
      <c r="H1406" s="102"/>
      <c r="I1406" s="102"/>
      <c r="J1406" s="103"/>
      <c r="K1406" s="111"/>
      <c r="L1406" s="111"/>
      <c r="M1406" s="111"/>
      <c r="N1406" s="105"/>
      <c r="O1406" s="105"/>
      <c r="P1406" s="105"/>
      <c r="Q1406" s="111"/>
      <c r="R1406" s="106"/>
      <c r="S1406" s="105"/>
      <c r="T1406" s="111"/>
      <c r="U1406" s="111"/>
      <c r="V1406" s="111"/>
      <c r="W1406" s="111"/>
      <c r="X1406" s="111"/>
      <c r="Y1406" s="111"/>
      <c r="Z1406" s="111"/>
      <c r="AA1406" s="111"/>
      <c r="AB1406" s="111"/>
      <c r="AC1406" s="111"/>
      <c r="AD1406" s="111"/>
      <c r="AE1406" s="111"/>
      <c r="AF1406" s="111"/>
      <c r="AG1406" s="111"/>
      <c r="AH1406" s="111"/>
      <c r="AI1406" s="111"/>
      <c r="AJ1406" s="111"/>
      <c r="AK1406" s="111"/>
      <c r="AL1406" s="111"/>
      <c r="AM1406" s="111"/>
      <c r="AN1406" s="111"/>
      <c r="AO1406" s="111"/>
      <c r="AP1406" s="111"/>
      <c r="AQ1406" s="111"/>
      <c r="AR1406" s="111"/>
      <c r="AS1406" s="111"/>
      <c r="AT1406" s="111"/>
      <c r="AU1406" s="111"/>
      <c r="AV1406" s="105"/>
      <c r="AW1406" s="105"/>
      <c r="AX1406" s="111"/>
      <c r="AY1406" s="98"/>
      <c r="AZ1406" s="98"/>
      <c r="BA1406" s="98"/>
      <c r="BB1406" s="98"/>
      <c r="BC1406" s="98"/>
      <c r="BD1406" s="98"/>
      <c r="BE1406" s="98"/>
      <c r="BF1406" s="98"/>
      <c r="BG1406" s="98"/>
      <c r="BH1406" s="98"/>
      <c r="BI1406" s="98"/>
      <c r="BJ1406" s="98"/>
    </row>
    <row r="1407" spans="1:62">
      <c r="A1407" s="102"/>
      <c r="B1407" s="102"/>
      <c r="C1407" s="103"/>
      <c r="D1407" s="103"/>
      <c r="E1407" s="102"/>
      <c r="F1407" s="102"/>
      <c r="G1407" s="102"/>
      <c r="H1407" s="102"/>
      <c r="I1407" s="102"/>
      <c r="J1407" s="103"/>
      <c r="K1407" s="111"/>
      <c r="L1407" s="111"/>
      <c r="M1407" s="111"/>
      <c r="N1407" s="111"/>
      <c r="O1407" s="111"/>
      <c r="P1407" s="111"/>
      <c r="Q1407" s="111"/>
      <c r="R1407" s="106"/>
      <c r="S1407" s="105"/>
      <c r="T1407" s="111"/>
      <c r="U1407" s="111"/>
      <c r="V1407" s="111"/>
      <c r="W1407" s="111"/>
      <c r="X1407" s="111"/>
      <c r="Y1407" s="111"/>
      <c r="Z1407" s="111"/>
      <c r="AA1407" s="111"/>
      <c r="AB1407" s="111"/>
      <c r="AC1407" s="111"/>
      <c r="AD1407" s="111"/>
      <c r="AE1407" s="111"/>
      <c r="AF1407" s="111"/>
      <c r="AG1407" s="111"/>
      <c r="AH1407" s="111"/>
      <c r="AI1407" s="111"/>
      <c r="AJ1407" s="111"/>
      <c r="AK1407" s="111"/>
      <c r="AL1407" s="111"/>
      <c r="AM1407" s="111"/>
      <c r="AN1407" s="111"/>
      <c r="AO1407" s="111"/>
      <c r="AP1407" s="111"/>
      <c r="AQ1407" s="111"/>
      <c r="AR1407" s="111"/>
      <c r="AS1407" s="111"/>
      <c r="AT1407" s="111"/>
      <c r="AU1407" s="111"/>
      <c r="AV1407" s="105"/>
      <c r="AW1407" s="105"/>
      <c r="AX1407" s="111"/>
      <c r="AY1407" s="98"/>
      <c r="AZ1407" s="98"/>
      <c r="BA1407" s="98"/>
      <c r="BB1407" s="98"/>
      <c r="BC1407" s="98"/>
      <c r="BD1407" s="98"/>
      <c r="BE1407" s="98"/>
      <c r="BF1407" s="98"/>
      <c r="BG1407" s="98"/>
      <c r="BH1407" s="98"/>
      <c r="BI1407" s="98"/>
      <c r="BJ1407" s="98"/>
    </row>
    <row r="1408" spans="1:62">
      <c r="A1408" s="102"/>
      <c r="B1408" s="102"/>
      <c r="C1408" s="103"/>
      <c r="D1408" s="103"/>
      <c r="E1408" s="102"/>
      <c r="F1408" s="102"/>
      <c r="G1408" s="102"/>
      <c r="H1408" s="102"/>
      <c r="I1408" s="102"/>
      <c r="J1408" s="103"/>
      <c r="K1408" s="111"/>
      <c r="L1408" s="111"/>
      <c r="M1408" s="111"/>
      <c r="N1408" s="111"/>
      <c r="O1408" s="111"/>
      <c r="P1408" s="111"/>
      <c r="Q1408" s="111"/>
      <c r="R1408" s="106"/>
      <c r="S1408" s="105"/>
      <c r="T1408" s="111"/>
      <c r="U1408" s="111"/>
      <c r="V1408" s="111"/>
      <c r="W1408" s="111"/>
      <c r="X1408" s="111"/>
      <c r="Y1408" s="111"/>
      <c r="Z1408" s="111"/>
      <c r="AA1408" s="111"/>
      <c r="AB1408" s="111"/>
      <c r="AC1408" s="111"/>
      <c r="AD1408" s="111"/>
      <c r="AE1408" s="111"/>
      <c r="AF1408" s="111"/>
      <c r="AG1408" s="111"/>
      <c r="AH1408" s="111"/>
      <c r="AI1408" s="111"/>
      <c r="AJ1408" s="111"/>
      <c r="AK1408" s="111"/>
      <c r="AL1408" s="111"/>
      <c r="AM1408" s="111"/>
      <c r="AN1408" s="111"/>
      <c r="AO1408" s="111"/>
      <c r="AP1408" s="111"/>
      <c r="AQ1408" s="111"/>
      <c r="AR1408" s="111"/>
      <c r="AS1408" s="111"/>
      <c r="AT1408" s="111"/>
      <c r="AU1408" s="111"/>
      <c r="AV1408" s="112"/>
      <c r="AW1408" s="105"/>
      <c r="AX1408" s="111"/>
      <c r="AY1408" s="98"/>
      <c r="AZ1408" s="98"/>
      <c r="BA1408" s="98"/>
      <c r="BB1408" s="98"/>
      <c r="BC1408" s="98"/>
      <c r="BD1408" s="98"/>
      <c r="BE1408" s="98"/>
      <c r="BF1408" s="98"/>
      <c r="BG1408" s="98"/>
      <c r="BH1408" s="98"/>
      <c r="BI1408" s="98"/>
      <c r="BJ1408" s="98"/>
    </row>
    <row r="1409" spans="1:62">
      <c r="A1409" s="102"/>
      <c r="B1409" s="102"/>
      <c r="C1409" s="103"/>
      <c r="D1409" s="103"/>
      <c r="E1409" s="102"/>
      <c r="F1409" s="102"/>
      <c r="G1409" s="102"/>
      <c r="H1409" s="102"/>
      <c r="I1409" s="102"/>
      <c r="J1409" s="103"/>
      <c r="K1409" s="111"/>
      <c r="L1409" s="111"/>
      <c r="M1409" s="111"/>
      <c r="N1409" s="105"/>
      <c r="O1409" s="105"/>
      <c r="P1409" s="111"/>
      <c r="Q1409" s="111"/>
      <c r="R1409" s="106"/>
      <c r="S1409" s="105"/>
      <c r="T1409" s="111"/>
      <c r="U1409" s="111"/>
      <c r="V1409" s="111"/>
      <c r="W1409" s="111"/>
      <c r="X1409" s="111"/>
      <c r="Y1409" s="111"/>
      <c r="Z1409" s="111"/>
      <c r="AA1409" s="111"/>
      <c r="AB1409" s="111"/>
      <c r="AC1409" s="111"/>
      <c r="AD1409" s="111"/>
      <c r="AE1409" s="111"/>
      <c r="AF1409" s="111"/>
      <c r="AG1409" s="111"/>
      <c r="AH1409" s="111"/>
      <c r="AI1409" s="111"/>
      <c r="AJ1409" s="111"/>
      <c r="AK1409" s="111"/>
      <c r="AL1409" s="111"/>
      <c r="AM1409" s="111"/>
      <c r="AN1409" s="111"/>
      <c r="AO1409" s="111"/>
      <c r="AP1409" s="111"/>
      <c r="AQ1409" s="111"/>
      <c r="AR1409" s="111"/>
      <c r="AS1409" s="111"/>
      <c r="AT1409" s="111"/>
      <c r="AU1409" s="111"/>
      <c r="AV1409" s="105"/>
      <c r="AW1409" s="105"/>
      <c r="AX1409" s="111"/>
      <c r="AY1409" s="98"/>
      <c r="AZ1409" s="98"/>
      <c r="BA1409" s="98"/>
      <c r="BB1409" s="98"/>
      <c r="BC1409" s="98"/>
      <c r="BD1409" s="98"/>
      <c r="BE1409" s="98"/>
      <c r="BF1409" s="98"/>
      <c r="BG1409" s="98"/>
      <c r="BH1409" s="98"/>
      <c r="BI1409" s="98"/>
      <c r="BJ1409" s="98"/>
    </row>
    <row r="1410" spans="1:62">
      <c r="A1410" s="102"/>
      <c r="B1410" s="102"/>
      <c r="C1410" s="103"/>
      <c r="D1410" s="103"/>
      <c r="E1410" s="102"/>
      <c r="F1410" s="102"/>
      <c r="G1410" s="102"/>
      <c r="H1410" s="102"/>
      <c r="I1410" s="102"/>
      <c r="J1410" s="103"/>
      <c r="K1410" s="111"/>
      <c r="L1410" s="111"/>
      <c r="M1410" s="111"/>
      <c r="N1410" s="105"/>
      <c r="O1410" s="105"/>
      <c r="P1410" s="105"/>
      <c r="Q1410" s="105"/>
      <c r="R1410" s="105"/>
      <c r="S1410" s="105"/>
      <c r="T1410" s="105"/>
      <c r="U1410" s="105"/>
      <c r="V1410" s="105"/>
      <c r="W1410" s="105"/>
      <c r="X1410" s="105"/>
      <c r="Y1410" s="105"/>
      <c r="Z1410" s="105"/>
      <c r="AA1410" s="105"/>
      <c r="AB1410" s="105"/>
      <c r="AC1410" s="105"/>
      <c r="AD1410" s="105"/>
      <c r="AE1410" s="105"/>
      <c r="AF1410" s="105"/>
      <c r="AG1410" s="105"/>
      <c r="AH1410" s="105"/>
      <c r="AI1410" s="105"/>
      <c r="AJ1410" s="105"/>
      <c r="AK1410" s="105"/>
      <c r="AL1410" s="111"/>
      <c r="AM1410" s="111"/>
      <c r="AN1410" s="111"/>
      <c r="AO1410" s="111"/>
      <c r="AP1410" s="111"/>
      <c r="AQ1410" s="111"/>
      <c r="AR1410" s="111"/>
      <c r="AS1410" s="111"/>
      <c r="AT1410" s="111"/>
      <c r="AU1410" s="111"/>
      <c r="AV1410" s="105"/>
      <c r="AW1410" s="105"/>
      <c r="AX1410" s="111"/>
      <c r="AY1410" s="98"/>
      <c r="AZ1410" s="98"/>
      <c r="BA1410" s="98"/>
      <c r="BB1410" s="98"/>
      <c r="BC1410" s="98"/>
      <c r="BD1410" s="98"/>
      <c r="BE1410" s="98"/>
      <c r="BF1410" s="98"/>
      <c r="BG1410" s="98"/>
      <c r="BH1410" s="98"/>
      <c r="BI1410" s="98"/>
      <c r="BJ1410" s="98"/>
    </row>
    <row r="1411" spans="1:62">
      <c r="A1411" s="102"/>
      <c r="B1411" s="102"/>
      <c r="C1411" s="103"/>
      <c r="D1411" s="103"/>
      <c r="E1411" s="102"/>
      <c r="F1411" s="102"/>
      <c r="G1411" s="102"/>
      <c r="H1411" s="102"/>
      <c r="I1411" s="102"/>
      <c r="J1411" s="103"/>
      <c r="K1411" s="111"/>
      <c r="L1411" s="111"/>
      <c r="M1411" s="111"/>
      <c r="N1411" s="111"/>
      <c r="O1411" s="111"/>
      <c r="P1411" s="111"/>
      <c r="Q1411" s="111"/>
      <c r="R1411" s="105"/>
      <c r="S1411" s="105"/>
      <c r="T1411" s="111"/>
      <c r="U1411" s="111"/>
      <c r="V1411" s="111"/>
      <c r="W1411" s="111"/>
      <c r="X1411" s="111"/>
      <c r="Y1411" s="111"/>
      <c r="Z1411" s="111"/>
      <c r="AA1411" s="111"/>
      <c r="AB1411" s="111"/>
      <c r="AC1411" s="111"/>
      <c r="AD1411" s="111"/>
      <c r="AE1411" s="111"/>
      <c r="AF1411" s="111"/>
      <c r="AG1411" s="111"/>
      <c r="AH1411" s="111"/>
      <c r="AI1411" s="111"/>
      <c r="AJ1411" s="111"/>
      <c r="AK1411" s="111"/>
      <c r="AL1411" s="111"/>
      <c r="AM1411" s="111"/>
      <c r="AN1411" s="111"/>
      <c r="AO1411" s="111"/>
      <c r="AP1411" s="111"/>
      <c r="AQ1411" s="111"/>
      <c r="AR1411" s="111"/>
      <c r="AS1411" s="111"/>
      <c r="AT1411" s="111"/>
      <c r="AU1411" s="111"/>
      <c r="AV1411" s="105"/>
      <c r="AW1411" s="105"/>
      <c r="AX1411" s="111"/>
      <c r="AY1411" s="98"/>
      <c r="AZ1411" s="98"/>
      <c r="BA1411" s="98"/>
      <c r="BB1411" s="98"/>
      <c r="BC1411" s="98"/>
      <c r="BD1411" s="98"/>
      <c r="BE1411" s="98"/>
      <c r="BF1411" s="98"/>
      <c r="BG1411" s="98"/>
      <c r="BH1411" s="98"/>
      <c r="BI1411" s="98"/>
      <c r="BJ1411" s="98"/>
    </row>
    <row r="1412" spans="1:62">
      <c r="A1412" s="102"/>
      <c r="B1412" s="102"/>
      <c r="C1412" s="103"/>
      <c r="D1412" s="103"/>
      <c r="E1412" s="102"/>
      <c r="F1412" s="102"/>
      <c r="G1412" s="102"/>
      <c r="H1412" s="102"/>
      <c r="I1412" s="102"/>
      <c r="J1412" s="103"/>
      <c r="K1412" s="111"/>
      <c r="L1412" s="111"/>
      <c r="M1412" s="111"/>
      <c r="N1412" s="111"/>
      <c r="O1412" s="111"/>
      <c r="P1412" s="111"/>
      <c r="Q1412" s="111"/>
      <c r="R1412" s="106"/>
      <c r="S1412" s="105"/>
      <c r="T1412" s="111"/>
      <c r="U1412" s="111"/>
      <c r="V1412" s="111"/>
      <c r="W1412" s="111"/>
      <c r="X1412" s="111"/>
      <c r="Y1412" s="111"/>
      <c r="Z1412" s="111"/>
      <c r="AA1412" s="111"/>
      <c r="AB1412" s="111"/>
      <c r="AC1412" s="111"/>
      <c r="AD1412" s="111"/>
      <c r="AE1412" s="111"/>
      <c r="AF1412" s="111"/>
      <c r="AG1412" s="111"/>
      <c r="AH1412" s="111"/>
      <c r="AI1412" s="111"/>
      <c r="AJ1412" s="111"/>
      <c r="AK1412" s="111"/>
      <c r="AL1412" s="111"/>
      <c r="AM1412" s="111"/>
      <c r="AN1412" s="111"/>
      <c r="AO1412" s="111"/>
      <c r="AP1412" s="111"/>
      <c r="AQ1412" s="111"/>
      <c r="AR1412" s="111"/>
      <c r="AS1412" s="111"/>
      <c r="AT1412" s="111"/>
      <c r="AU1412" s="111"/>
      <c r="AV1412" s="105"/>
      <c r="AW1412" s="105"/>
      <c r="AX1412" s="111"/>
      <c r="AY1412" s="98"/>
      <c r="AZ1412" s="98"/>
      <c r="BA1412" s="98"/>
      <c r="BB1412" s="98"/>
      <c r="BC1412" s="98"/>
      <c r="BD1412" s="98"/>
      <c r="BE1412" s="98"/>
      <c r="BF1412" s="98"/>
      <c r="BG1412" s="98"/>
      <c r="BH1412" s="98"/>
      <c r="BI1412" s="98"/>
      <c r="BJ1412" s="98"/>
    </row>
    <row r="1413" spans="1:62">
      <c r="A1413" s="102"/>
      <c r="B1413" s="102"/>
      <c r="C1413" s="103"/>
      <c r="D1413" s="103"/>
      <c r="E1413" s="102"/>
      <c r="F1413" s="102"/>
      <c r="G1413" s="102"/>
      <c r="H1413" s="102"/>
      <c r="I1413" s="102"/>
      <c r="J1413" s="103"/>
      <c r="K1413" s="111"/>
      <c r="L1413" s="111"/>
      <c r="M1413" s="111"/>
      <c r="N1413" s="111"/>
      <c r="O1413" s="111"/>
      <c r="P1413" s="111"/>
      <c r="Q1413" s="111"/>
      <c r="R1413" s="105"/>
      <c r="S1413" s="105"/>
      <c r="T1413" s="111"/>
      <c r="U1413" s="111"/>
      <c r="V1413" s="111"/>
      <c r="W1413" s="111"/>
      <c r="X1413" s="111"/>
      <c r="Y1413" s="111"/>
      <c r="Z1413" s="111"/>
      <c r="AA1413" s="111"/>
      <c r="AB1413" s="111"/>
      <c r="AC1413" s="111"/>
      <c r="AD1413" s="111"/>
      <c r="AE1413" s="111"/>
      <c r="AF1413" s="111"/>
      <c r="AG1413" s="111"/>
      <c r="AH1413" s="111"/>
      <c r="AI1413" s="111"/>
      <c r="AJ1413" s="111"/>
      <c r="AK1413" s="111"/>
      <c r="AL1413" s="111"/>
      <c r="AM1413" s="111"/>
      <c r="AN1413" s="111"/>
      <c r="AO1413" s="111"/>
      <c r="AP1413" s="111"/>
      <c r="AQ1413" s="111"/>
      <c r="AR1413" s="111"/>
      <c r="AS1413" s="111"/>
      <c r="AT1413" s="111"/>
      <c r="AU1413" s="111"/>
      <c r="AV1413" s="105"/>
      <c r="AW1413" s="105"/>
      <c r="AX1413" s="111"/>
      <c r="AY1413" s="98"/>
      <c r="AZ1413" s="98"/>
      <c r="BA1413" s="98"/>
      <c r="BB1413" s="98"/>
      <c r="BC1413" s="98"/>
      <c r="BD1413" s="98"/>
      <c r="BE1413" s="98"/>
      <c r="BF1413" s="98"/>
      <c r="BG1413" s="98"/>
      <c r="BH1413" s="98"/>
      <c r="BI1413" s="98"/>
      <c r="BJ1413" s="98"/>
    </row>
    <row r="1414" spans="1:62">
      <c r="A1414" s="102"/>
      <c r="B1414" s="102"/>
      <c r="C1414" s="103"/>
      <c r="D1414" s="103"/>
      <c r="E1414" s="102"/>
      <c r="F1414" s="102"/>
      <c r="G1414" s="102"/>
      <c r="H1414" s="102"/>
      <c r="I1414" s="102"/>
      <c r="J1414" s="103"/>
      <c r="K1414" s="111"/>
      <c r="L1414" s="111"/>
      <c r="M1414" s="111"/>
      <c r="N1414" s="111"/>
      <c r="O1414" s="111"/>
      <c r="P1414" s="111"/>
      <c r="Q1414" s="111"/>
      <c r="R1414" s="106"/>
      <c r="S1414" s="105"/>
      <c r="T1414" s="111"/>
      <c r="U1414" s="111"/>
      <c r="V1414" s="111"/>
      <c r="W1414" s="111"/>
      <c r="X1414" s="111"/>
      <c r="Y1414" s="111"/>
      <c r="Z1414" s="111"/>
      <c r="AA1414" s="111"/>
      <c r="AB1414" s="111"/>
      <c r="AC1414" s="111"/>
      <c r="AD1414" s="111"/>
      <c r="AE1414" s="111"/>
      <c r="AF1414" s="111"/>
      <c r="AG1414" s="111"/>
      <c r="AH1414" s="111"/>
      <c r="AI1414" s="111"/>
      <c r="AJ1414" s="111"/>
      <c r="AK1414" s="111"/>
      <c r="AL1414" s="111"/>
      <c r="AM1414" s="111"/>
      <c r="AN1414" s="111"/>
      <c r="AO1414" s="111"/>
      <c r="AP1414" s="111"/>
      <c r="AQ1414" s="111"/>
      <c r="AR1414" s="111"/>
      <c r="AS1414" s="111"/>
      <c r="AT1414" s="111"/>
      <c r="AU1414" s="111"/>
      <c r="AV1414" s="105"/>
      <c r="AW1414" s="105"/>
      <c r="AX1414" s="111"/>
      <c r="AY1414" s="98"/>
      <c r="AZ1414" s="98"/>
      <c r="BA1414" s="98"/>
      <c r="BB1414" s="98"/>
      <c r="BC1414" s="98"/>
      <c r="BD1414" s="98"/>
      <c r="BE1414" s="98"/>
      <c r="BF1414" s="98"/>
      <c r="BG1414" s="98"/>
      <c r="BH1414" s="98"/>
      <c r="BI1414" s="98"/>
      <c r="BJ1414" s="98"/>
    </row>
    <row r="1415" spans="1:62">
      <c r="A1415" s="102"/>
      <c r="B1415" s="102"/>
      <c r="C1415" s="103"/>
      <c r="D1415" s="103"/>
      <c r="E1415" s="102"/>
      <c r="F1415" s="102"/>
      <c r="G1415" s="102"/>
      <c r="H1415" s="102"/>
      <c r="I1415" s="102"/>
      <c r="J1415" s="103"/>
      <c r="K1415" s="111"/>
      <c r="L1415" s="111"/>
      <c r="M1415" s="111"/>
      <c r="N1415" s="111"/>
      <c r="O1415" s="111"/>
      <c r="P1415" s="111"/>
      <c r="Q1415" s="111"/>
      <c r="R1415" s="106"/>
      <c r="S1415" s="105"/>
      <c r="T1415" s="111"/>
      <c r="U1415" s="111"/>
      <c r="V1415" s="111"/>
      <c r="W1415" s="111"/>
      <c r="X1415" s="111"/>
      <c r="Y1415" s="111"/>
      <c r="Z1415" s="111"/>
      <c r="AA1415" s="111"/>
      <c r="AB1415" s="111"/>
      <c r="AC1415" s="111"/>
      <c r="AD1415" s="111"/>
      <c r="AE1415" s="111"/>
      <c r="AF1415" s="111"/>
      <c r="AG1415" s="111"/>
      <c r="AH1415" s="111"/>
      <c r="AI1415" s="111"/>
      <c r="AJ1415" s="111"/>
      <c r="AK1415" s="111"/>
      <c r="AL1415" s="111"/>
      <c r="AM1415" s="111"/>
      <c r="AN1415" s="111"/>
      <c r="AO1415" s="111"/>
      <c r="AP1415" s="111"/>
      <c r="AQ1415" s="111"/>
      <c r="AR1415" s="111"/>
      <c r="AS1415" s="111"/>
      <c r="AT1415" s="111"/>
      <c r="AU1415" s="111"/>
      <c r="AV1415" s="112"/>
      <c r="AW1415" s="105"/>
      <c r="AX1415" s="111"/>
      <c r="AY1415" s="98"/>
      <c r="AZ1415" s="98"/>
      <c r="BA1415" s="98"/>
      <c r="BB1415" s="98"/>
      <c r="BC1415" s="98"/>
      <c r="BE1415" s="98"/>
      <c r="BF1415" s="98"/>
      <c r="BG1415" s="98"/>
      <c r="BH1415" s="98"/>
      <c r="BI1415" s="98"/>
      <c r="BJ1415" s="98"/>
    </row>
    <row r="1416" spans="1:62">
      <c r="A1416" s="102"/>
      <c r="B1416" s="102"/>
      <c r="C1416" s="103"/>
      <c r="D1416" s="103"/>
      <c r="E1416" s="102"/>
      <c r="F1416" s="102"/>
      <c r="G1416" s="102"/>
      <c r="H1416" s="102"/>
      <c r="I1416" s="102"/>
      <c r="J1416" s="103"/>
      <c r="K1416" s="111"/>
      <c r="L1416" s="111"/>
      <c r="M1416" s="111"/>
      <c r="N1416" s="111"/>
      <c r="O1416" s="111"/>
      <c r="P1416" s="111"/>
      <c r="Q1416" s="111"/>
      <c r="R1416" s="106"/>
      <c r="S1416" s="105"/>
      <c r="T1416" s="111"/>
      <c r="U1416" s="111"/>
      <c r="V1416" s="111"/>
      <c r="W1416" s="111"/>
      <c r="X1416" s="111"/>
      <c r="Y1416" s="111"/>
      <c r="Z1416" s="111"/>
      <c r="AA1416" s="111"/>
      <c r="AB1416" s="111"/>
      <c r="AC1416" s="111"/>
      <c r="AD1416" s="111"/>
      <c r="AE1416" s="111"/>
      <c r="AF1416" s="111"/>
      <c r="AG1416" s="111"/>
      <c r="AH1416" s="111"/>
      <c r="AI1416" s="111"/>
      <c r="AJ1416" s="111"/>
      <c r="AK1416" s="111"/>
      <c r="AL1416" s="111"/>
      <c r="AM1416" s="111"/>
      <c r="AN1416" s="111"/>
      <c r="AO1416" s="111"/>
      <c r="AP1416" s="111"/>
      <c r="AQ1416" s="111"/>
      <c r="AR1416" s="111"/>
      <c r="AS1416" s="111"/>
      <c r="AT1416" s="111"/>
      <c r="AU1416" s="111"/>
      <c r="AV1416" s="112"/>
      <c r="AW1416" s="105"/>
      <c r="AX1416" s="111"/>
      <c r="AY1416" s="98"/>
      <c r="AZ1416" s="98"/>
      <c r="BA1416" s="98"/>
      <c r="BB1416" s="98"/>
      <c r="BC1416" s="98"/>
      <c r="BD1416" s="98"/>
      <c r="BE1416" s="98"/>
      <c r="BF1416" s="98"/>
      <c r="BG1416" s="98"/>
      <c r="BH1416" s="98"/>
      <c r="BI1416" s="98"/>
      <c r="BJ1416" s="98"/>
    </row>
    <row r="1417" spans="1:62">
      <c r="A1417" s="102"/>
      <c r="B1417" s="102"/>
      <c r="C1417" s="103"/>
      <c r="D1417" s="103"/>
      <c r="E1417" s="102"/>
      <c r="F1417" s="102"/>
      <c r="G1417" s="102"/>
      <c r="H1417" s="102"/>
      <c r="I1417" s="102"/>
      <c r="J1417" s="103"/>
      <c r="K1417" s="111"/>
      <c r="L1417" s="111"/>
      <c r="M1417" s="111"/>
      <c r="N1417" s="111"/>
      <c r="O1417" s="111"/>
      <c r="P1417" s="111"/>
      <c r="Q1417" s="111"/>
      <c r="R1417" s="106"/>
      <c r="S1417" s="105"/>
      <c r="T1417" s="111"/>
      <c r="U1417" s="111"/>
      <c r="V1417" s="111"/>
      <c r="W1417" s="111"/>
      <c r="X1417" s="111"/>
      <c r="Y1417" s="111"/>
      <c r="Z1417" s="111"/>
      <c r="AA1417" s="111"/>
      <c r="AB1417" s="111"/>
      <c r="AC1417" s="111"/>
      <c r="AD1417" s="111"/>
      <c r="AE1417" s="111"/>
      <c r="AF1417" s="111"/>
      <c r="AG1417" s="111"/>
      <c r="AH1417" s="111"/>
      <c r="AI1417" s="111"/>
      <c r="AJ1417" s="111"/>
      <c r="AK1417" s="111"/>
      <c r="AL1417" s="111"/>
      <c r="AM1417" s="111"/>
      <c r="AN1417" s="111"/>
      <c r="AO1417" s="111"/>
      <c r="AP1417" s="111"/>
      <c r="AQ1417" s="111"/>
      <c r="AR1417" s="111"/>
      <c r="AS1417" s="111"/>
      <c r="AT1417" s="111"/>
      <c r="AU1417" s="111"/>
      <c r="AV1417" s="105"/>
      <c r="AW1417" s="105"/>
      <c r="AX1417" s="111"/>
      <c r="AY1417" s="98"/>
      <c r="AZ1417" s="98"/>
      <c r="BA1417" s="98"/>
      <c r="BB1417" s="98"/>
      <c r="BC1417" s="98"/>
      <c r="BD1417" s="98"/>
      <c r="BE1417" s="98"/>
      <c r="BF1417" s="98"/>
      <c r="BG1417" s="98"/>
      <c r="BH1417" s="98"/>
      <c r="BI1417" s="98"/>
      <c r="BJ1417" s="98"/>
    </row>
    <row r="1418" spans="1:62">
      <c r="A1418" s="102"/>
      <c r="B1418" s="102"/>
      <c r="C1418" s="103"/>
      <c r="D1418" s="103"/>
      <c r="E1418" s="102"/>
      <c r="F1418" s="102"/>
      <c r="G1418" s="102"/>
      <c r="H1418" s="102"/>
      <c r="I1418" s="102"/>
      <c r="J1418" s="103"/>
      <c r="K1418" s="111"/>
      <c r="L1418" s="111"/>
      <c r="M1418" s="111"/>
      <c r="N1418" s="105"/>
      <c r="O1418" s="105"/>
      <c r="P1418" s="111"/>
      <c r="Q1418" s="111"/>
      <c r="R1418" s="106"/>
      <c r="S1418" s="105"/>
      <c r="T1418" s="111"/>
      <c r="U1418" s="111"/>
      <c r="V1418" s="111"/>
      <c r="W1418" s="111"/>
      <c r="X1418" s="111"/>
      <c r="Y1418" s="111"/>
      <c r="Z1418" s="111"/>
      <c r="AA1418" s="111"/>
      <c r="AB1418" s="111"/>
      <c r="AC1418" s="111"/>
      <c r="AD1418" s="111"/>
      <c r="AE1418" s="111"/>
      <c r="AF1418" s="111"/>
      <c r="AG1418" s="111"/>
      <c r="AH1418" s="111"/>
      <c r="AI1418" s="111"/>
      <c r="AJ1418" s="111"/>
      <c r="AK1418" s="111"/>
      <c r="AL1418" s="111"/>
      <c r="AM1418" s="111"/>
      <c r="AN1418" s="111"/>
      <c r="AO1418" s="111"/>
      <c r="AP1418" s="111"/>
      <c r="AQ1418" s="111"/>
      <c r="AR1418" s="111"/>
      <c r="AS1418" s="111"/>
      <c r="AT1418" s="111"/>
      <c r="AU1418" s="111"/>
      <c r="AV1418" s="112"/>
      <c r="AW1418" s="105"/>
      <c r="AX1418" s="111"/>
      <c r="AY1418" s="98"/>
      <c r="AZ1418" s="98"/>
      <c r="BA1418" s="98"/>
      <c r="BB1418" s="98"/>
      <c r="BC1418" s="98"/>
      <c r="BD1418" s="98"/>
      <c r="BE1418" s="98"/>
      <c r="BF1418" s="98"/>
      <c r="BG1418" s="98"/>
      <c r="BH1418" s="98"/>
      <c r="BI1418" s="98"/>
      <c r="BJ1418" s="98"/>
    </row>
    <row r="1419" spans="1:62">
      <c r="A1419" s="102"/>
      <c r="B1419" s="102"/>
      <c r="C1419" s="103"/>
      <c r="D1419" s="103"/>
      <c r="E1419" s="102"/>
      <c r="F1419" s="102"/>
      <c r="G1419" s="102"/>
      <c r="H1419" s="102"/>
      <c r="I1419" s="102"/>
      <c r="J1419" s="103"/>
      <c r="K1419" s="111"/>
      <c r="L1419" s="111"/>
      <c r="M1419" s="111"/>
      <c r="N1419" s="105"/>
      <c r="O1419" s="105"/>
      <c r="P1419" s="105"/>
      <c r="Q1419" s="111"/>
      <c r="R1419" s="106"/>
      <c r="S1419" s="105"/>
      <c r="T1419" s="111"/>
      <c r="U1419" s="111"/>
      <c r="V1419" s="111"/>
      <c r="W1419" s="105"/>
      <c r="X1419" s="111"/>
      <c r="Y1419" s="111"/>
      <c r="Z1419" s="111"/>
      <c r="AA1419" s="111"/>
      <c r="AB1419" s="111"/>
      <c r="AC1419" s="111"/>
      <c r="AD1419" s="105"/>
      <c r="AE1419" s="111"/>
      <c r="AF1419" s="111"/>
      <c r="AG1419" s="111"/>
      <c r="AH1419" s="111"/>
      <c r="AI1419" s="111"/>
      <c r="AJ1419" s="111"/>
      <c r="AK1419" s="111"/>
      <c r="AL1419" s="111"/>
      <c r="AM1419" s="111"/>
      <c r="AN1419" s="111"/>
      <c r="AO1419" s="111"/>
      <c r="AP1419" s="111"/>
      <c r="AQ1419" s="111"/>
      <c r="AR1419" s="111"/>
      <c r="AS1419" s="111"/>
      <c r="AT1419" s="111"/>
      <c r="AU1419" s="111"/>
      <c r="AV1419" s="105"/>
      <c r="AW1419" s="105"/>
      <c r="AX1419" s="111"/>
      <c r="AY1419" s="98"/>
      <c r="AZ1419" s="98"/>
      <c r="BA1419" s="98"/>
      <c r="BB1419" s="98"/>
      <c r="BC1419" s="98"/>
      <c r="BD1419" s="98"/>
      <c r="BE1419" s="98"/>
      <c r="BF1419" s="98"/>
      <c r="BG1419" s="98"/>
      <c r="BH1419" s="98"/>
      <c r="BI1419" s="98"/>
      <c r="BJ1419" s="98"/>
    </row>
    <row r="1420" spans="1:62">
      <c r="A1420" s="102"/>
      <c r="B1420" s="102"/>
      <c r="C1420" s="103"/>
      <c r="D1420" s="103"/>
      <c r="E1420" s="102"/>
      <c r="F1420" s="102"/>
      <c r="G1420" s="102"/>
      <c r="H1420" s="102"/>
      <c r="I1420" s="102"/>
      <c r="J1420" s="103"/>
      <c r="K1420" s="111"/>
      <c r="L1420" s="111"/>
      <c r="M1420" s="111"/>
      <c r="N1420" s="111"/>
      <c r="O1420" s="111"/>
      <c r="P1420" s="111"/>
      <c r="Q1420" s="111"/>
      <c r="R1420" s="105"/>
      <c r="S1420" s="105"/>
      <c r="T1420" s="111"/>
      <c r="U1420" s="111"/>
      <c r="V1420" s="111"/>
      <c r="W1420" s="111"/>
      <c r="X1420" s="111"/>
      <c r="Y1420" s="111"/>
      <c r="Z1420" s="111"/>
      <c r="AA1420" s="111"/>
      <c r="AB1420" s="111"/>
      <c r="AC1420" s="111"/>
      <c r="AD1420" s="111"/>
      <c r="AE1420" s="111"/>
      <c r="AF1420" s="111"/>
      <c r="AG1420" s="111"/>
      <c r="AH1420" s="111"/>
      <c r="AI1420" s="111"/>
      <c r="AJ1420" s="111"/>
      <c r="AK1420" s="111"/>
      <c r="AL1420" s="111"/>
      <c r="AM1420" s="111"/>
      <c r="AN1420" s="111"/>
      <c r="AO1420" s="111"/>
      <c r="AP1420" s="111"/>
      <c r="AQ1420" s="111"/>
      <c r="AR1420" s="111"/>
      <c r="AS1420" s="111"/>
      <c r="AT1420" s="111"/>
      <c r="AU1420" s="111"/>
      <c r="AV1420" s="105"/>
      <c r="AW1420" s="105"/>
      <c r="AX1420" s="111"/>
      <c r="AY1420" s="98"/>
      <c r="AZ1420" s="98"/>
      <c r="BA1420" s="98"/>
      <c r="BB1420" s="98"/>
      <c r="BC1420" s="98"/>
      <c r="BD1420" s="98"/>
      <c r="BE1420" s="98"/>
      <c r="BF1420" s="98"/>
      <c r="BG1420" s="98"/>
      <c r="BH1420" s="98"/>
      <c r="BI1420" s="98"/>
      <c r="BJ1420" s="98"/>
    </row>
    <row r="1421" spans="1:62">
      <c r="A1421" s="102"/>
      <c r="B1421" s="102"/>
      <c r="C1421" s="103"/>
      <c r="D1421" s="103"/>
      <c r="E1421" s="102"/>
      <c r="F1421" s="102"/>
      <c r="G1421" s="102"/>
      <c r="H1421" s="102"/>
      <c r="I1421" s="102"/>
      <c r="J1421" s="103"/>
      <c r="K1421" s="111"/>
      <c r="L1421" s="111"/>
      <c r="M1421" s="111"/>
      <c r="N1421" s="111"/>
      <c r="O1421" s="111"/>
      <c r="P1421" s="111"/>
      <c r="Q1421" s="111"/>
      <c r="R1421" s="105"/>
      <c r="S1421" s="105"/>
      <c r="T1421" s="111"/>
      <c r="U1421" s="111"/>
      <c r="V1421" s="111"/>
      <c r="W1421" s="111"/>
      <c r="X1421" s="111"/>
      <c r="Y1421" s="111"/>
      <c r="Z1421" s="111"/>
      <c r="AA1421" s="111"/>
      <c r="AB1421" s="111"/>
      <c r="AC1421" s="111"/>
      <c r="AD1421" s="111"/>
      <c r="AE1421" s="111"/>
      <c r="AF1421" s="111"/>
      <c r="AG1421" s="111"/>
      <c r="AH1421" s="111"/>
      <c r="AI1421" s="111"/>
      <c r="AJ1421" s="111"/>
      <c r="AK1421" s="111"/>
      <c r="AL1421" s="111"/>
      <c r="AM1421" s="111"/>
      <c r="AN1421" s="111"/>
      <c r="AO1421" s="111"/>
      <c r="AP1421" s="111"/>
      <c r="AQ1421" s="111"/>
      <c r="AR1421" s="111"/>
      <c r="AS1421" s="111"/>
      <c r="AT1421" s="111"/>
      <c r="AU1421" s="111"/>
      <c r="AV1421" s="105"/>
      <c r="AW1421" s="105"/>
      <c r="AX1421" s="111"/>
      <c r="AY1421" s="98"/>
      <c r="AZ1421" s="98"/>
      <c r="BA1421" s="98"/>
      <c r="BB1421" s="98"/>
      <c r="BC1421" s="98"/>
      <c r="BE1421" s="98"/>
      <c r="BF1421" s="98"/>
      <c r="BG1421" s="98"/>
      <c r="BH1421" s="98"/>
      <c r="BI1421" s="98"/>
    </row>
    <row r="1422" spans="1:62">
      <c r="A1422" s="102"/>
      <c r="B1422" s="102"/>
      <c r="C1422" s="103"/>
      <c r="D1422" s="103"/>
      <c r="E1422" s="102"/>
      <c r="F1422" s="102"/>
      <c r="G1422" s="102"/>
      <c r="H1422" s="102"/>
      <c r="I1422" s="102"/>
      <c r="J1422" s="103"/>
      <c r="K1422" s="111"/>
      <c r="L1422" s="111"/>
      <c r="M1422" s="111"/>
      <c r="N1422" s="105"/>
      <c r="O1422" s="111"/>
      <c r="P1422" s="111"/>
      <c r="Q1422" s="111"/>
      <c r="R1422" s="106"/>
      <c r="S1422" s="105"/>
      <c r="T1422" s="111"/>
      <c r="U1422" s="111"/>
      <c r="V1422" s="111"/>
      <c r="W1422" s="111"/>
      <c r="X1422" s="111"/>
      <c r="Y1422" s="111"/>
      <c r="Z1422" s="111"/>
      <c r="AA1422" s="111"/>
      <c r="AB1422" s="111"/>
      <c r="AC1422" s="111"/>
      <c r="AD1422" s="111"/>
      <c r="AE1422" s="111"/>
      <c r="AF1422" s="111"/>
      <c r="AG1422" s="111"/>
      <c r="AH1422" s="111"/>
      <c r="AI1422" s="111"/>
      <c r="AJ1422" s="111"/>
      <c r="AK1422" s="111"/>
      <c r="AL1422" s="111"/>
      <c r="AM1422" s="111"/>
      <c r="AN1422" s="111"/>
      <c r="AO1422" s="111"/>
      <c r="AP1422" s="111"/>
      <c r="AQ1422" s="111"/>
      <c r="AR1422" s="111"/>
      <c r="AS1422" s="111"/>
      <c r="AT1422" s="111"/>
      <c r="AU1422" s="111"/>
      <c r="AV1422" s="112"/>
      <c r="AW1422" s="105"/>
      <c r="AX1422" s="111"/>
      <c r="AY1422" s="98"/>
      <c r="AZ1422" s="98"/>
      <c r="BA1422" s="98"/>
      <c r="BB1422" s="98"/>
      <c r="BC1422" s="98"/>
      <c r="BD1422" s="98"/>
      <c r="BE1422" s="98"/>
      <c r="BF1422" s="98"/>
      <c r="BG1422" s="98"/>
      <c r="BH1422" s="98"/>
      <c r="BI1422" s="98"/>
      <c r="BJ1422" s="98"/>
    </row>
    <row r="1423" spans="1:62">
      <c r="A1423" s="102"/>
      <c r="B1423" s="102"/>
      <c r="C1423" s="103"/>
      <c r="D1423" s="103"/>
      <c r="E1423" s="102"/>
      <c r="F1423" s="102"/>
      <c r="G1423" s="102"/>
      <c r="H1423" s="102"/>
      <c r="I1423" s="102"/>
      <c r="J1423" s="103"/>
      <c r="K1423" s="111"/>
      <c r="L1423" s="111"/>
      <c r="M1423" s="111"/>
      <c r="N1423" s="111"/>
      <c r="O1423" s="111"/>
      <c r="P1423" s="111"/>
      <c r="Q1423" s="111"/>
      <c r="R1423" s="105"/>
      <c r="S1423" s="105"/>
      <c r="T1423" s="111"/>
      <c r="U1423" s="111"/>
      <c r="V1423" s="111"/>
      <c r="W1423" s="111"/>
      <c r="X1423" s="111"/>
      <c r="Y1423" s="111"/>
      <c r="Z1423" s="111"/>
      <c r="AA1423" s="111"/>
      <c r="AB1423" s="111"/>
      <c r="AC1423" s="111"/>
      <c r="AD1423" s="111"/>
      <c r="AE1423" s="111"/>
      <c r="AF1423" s="111"/>
      <c r="AG1423" s="111"/>
      <c r="AH1423" s="111"/>
      <c r="AI1423" s="111"/>
      <c r="AJ1423" s="111"/>
      <c r="AK1423" s="111"/>
      <c r="AL1423" s="111"/>
      <c r="AM1423" s="111"/>
      <c r="AN1423" s="111"/>
      <c r="AO1423" s="111"/>
      <c r="AP1423" s="111"/>
      <c r="AQ1423" s="111"/>
      <c r="AR1423" s="111"/>
      <c r="AS1423" s="111"/>
      <c r="AT1423" s="111"/>
      <c r="AU1423" s="111"/>
      <c r="AV1423" s="105"/>
      <c r="AW1423" s="105"/>
      <c r="AX1423" s="111"/>
      <c r="AY1423" s="98"/>
      <c r="AZ1423" s="98"/>
      <c r="BA1423" s="98"/>
      <c r="BB1423" s="98"/>
      <c r="BC1423" s="98"/>
      <c r="BD1423" s="98"/>
      <c r="BE1423" s="98"/>
      <c r="BF1423" s="98"/>
      <c r="BG1423" s="98"/>
      <c r="BH1423" s="98"/>
      <c r="BI1423" s="98"/>
      <c r="BJ1423" s="98"/>
    </row>
    <row r="1424" spans="1:62">
      <c r="A1424" s="102"/>
      <c r="B1424" s="102"/>
      <c r="C1424" s="103"/>
      <c r="D1424" s="103"/>
      <c r="E1424" s="102"/>
      <c r="F1424" s="102"/>
      <c r="G1424" s="102"/>
      <c r="H1424" s="102"/>
      <c r="I1424" s="102"/>
      <c r="J1424" s="103"/>
      <c r="K1424" s="111"/>
      <c r="L1424" s="111"/>
      <c r="M1424" s="111"/>
      <c r="N1424" s="111"/>
      <c r="O1424" s="111"/>
      <c r="P1424" s="111"/>
      <c r="Q1424" s="111"/>
      <c r="R1424" s="105"/>
      <c r="S1424" s="105"/>
      <c r="T1424" s="111"/>
      <c r="U1424" s="111"/>
      <c r="V1424" s="111"/>
      <c r="W1424" s="111"/>
      <c r="X1424" s="111"/>
      <c r="Y1424" s="111"/>
      <c r="Z1424" s="111"/>
      <c r="AA1424" s="111"/>
      <c r="AB1424" s="111"/>
      <c r="AC1424" s="111"/>
      <c r="AD1424" s="111"/>
      <c r="AE1424" s="111"/>
      <c r="AF1424" s="111"/>
      <c r="AG1424" s="111"/>
      <c r="AH1424" s="111"/>
      <c r="AI1424" s="111"/>
      <c r="AJ1424" s="111"/>
      <c r="AK1424" s="111"/>
      <c r="AL1424" s="111"/>
      <c r="AM1424" s="111"/>
      <c r="AN1424" s="111"/>
      <c r="AO1424" s="111"/>
      <c r="AP1424" s="111"/>
      <c r="AQ1424" s="111"/>
      <c r="AR1424" s="111"/>
      <c r="AS1424" s="111"/>
      <c r="AT1424" s="111"/>
      <c r="AU1424" s="111"/>
      <c r="AV1424" s="105"/>
      <c r="AW1424" s="105"/>
      <c r="AX1424" s="111"/>
      <c r="AY1424" s="98"/>
      <c r="AZ1424" s="98"/>
      <c r="BA1424" s="98"/>
      <c r="BB1424" s="98"/>
      <c r="BC1424" s="98"/>
      <c r="BD1424" s="98"/>
      <c r="BE1424" s="98"/>
      <c r="BF1424" s="98"/>
      <c r="BG1424" s="98"/>
      <c r="BH1424" s="98"/>
      <c r="BI1424" s="98"/>
      <c r="BJ1424" s="98"/>
    </row>
    <row r="1425" spans="1:62">
      <c r="A1425" s="102"/>
      <c r="B1425" s="102"/>
      <c r="C1425" s="103"/>
      <c r="D1425" s="103"/>
      <c r="E1425" s="102"/>
      <c r="F1425" s="102"/>
      <c r="G1425" s="102"/>
      <c r="H1425" s="102"/>
      <c r="I1425" s="102"/>
      <c r="J1425" s="103"/>
      <c r="K1425" s="111"/>
      <c r="L1425" s="111"/>
      <c r="M1425" s="111"/>
      <c r="N1425" s="105"/>
      <c r="O1425" s="105"/>
      <c r="P1425" s="111"/>
      <c r="Q1425" s="111"/>
      <c r="R1425" s="106"/>
      <c r="S1425" s="105"/>
      <c r="T1425" s="111"/>
      <c r="U1425" s="111"/>
      <c r="V1425" s="111"/>
      <c r="W1425" s="111"/>
      <c r="X1425" s="111"/>
      <c r="Y1425" s="111"/>
      <c r="Z1425" s="111"/>
      <c r="AA1425" s="111"/>
      <c r="AB1425" s="111"/>
      <c r="AC1425" s="111"/>
      <c r="AD1425" s="111"/>
      <c r="AE1425" s="111"/>
      <c r="AF1425" s="111"/>
      <c r="AG1425" s="111"/>
      <c r="AH1425" s="111"/>
      <c r="AI1425" s="111"/>
      <c r="AJ1425" s="111"/>
      <c r="AK1425" s="111"/>
      <c r="AL1425" s="111"/>
      <c r="AM1425" s="111"/>
      <c r="AN1425" s="111"/>
      <c r="AO1425" s="111"/>
      <c r="AP1425" s="111"/>
      <c r="AQ1425" s="111"/>
      <c r="AR1425" s="111"/>
      <c r="AS1425" s="111"/>
      <c r="AT1425" s="111"/>
      <c r="AU1425" s="111"/>
      <c r="AV1425" s="105"/>
      <c r="AW1425" s="105"/>
      <c r="AX1425" s="111"/>
      <c r="AY1425" s="98"/>
      <c r="AZ1425" s="98"/>
      <c r="BA1425" s="98"/>
      <c r="BB1425" s="98"/>
      <c r="BC1425" s="98"/>
      <c r="BD1425" s="98"/>
      <c r="BE1425" s="98"/>
      <c r="BF1425" s="98"/>
      <c r="BG1425" s="98"/>
      <c r="BH1425" s="98"/>
      <c r="BI1425" s="98"/>
      <c r="BJ1425" s="98"/>
    </row>
    <row r="1426" spans="1:62">
      <c r="A1426" s="102"/>
      <c r="B1426" s="102"/>
      <c r="C1426" s="103"/>
      <c r="D1426" s="103"/>
      <c r="E1426" s="102"/>
      <c r="F1426" s="102"/>
      <c r="G1426" s="102"/>
      <c r="H1426" s="102"/>
      <c r="I1426" s="102"/>
      <c r="J1426" s="103"/>
      <c r="K1426" s="111"/>
      <c r="L1426" s="111"/>
      <c r="M1426" s="111"/>
      <c r="N1426" s="105"/>
      <c r="O1426" s="111"/>
      <c r="P1426" s="111"/>
      <c r="Q1426" s="111"/>
      <c r="R1426" s="106"/>
      <c r="S1426" s="105"/>
      <c r="T1426" s="111"/>
      <c r="U1426" s="111"/>
      <c r="V1426" s="111"/>
      <c r="W1426" s="111"/>
      <c r="X1426" s="111"/>
      <c r="Y1426" s="111"/>
      <c r="Z1426" s="111"/>
      <c r="AA1426" s="111"/>
      <c r="AB1426" s="111"/>
      <c r="AC1426" s="111"/>
      <c r="AD1426" s="111"/>
      <c r="AE1426" s="111"/>
      <c r="AF1426" s="111"/>
      <c r="AG1426" s="111"/>
      <c r="AH1426" s="111"/>
      <c r="AI1426" s="111"/>
      <c r="AJ1426" s="111"/>
      <c r="AK1426" s="111"/>
      <c r="AL1426" s="111"/>
      <c r="AM1426" s="111"/>
      <c r="AN1426" s="111"/>
      <c r="AO1426" s="111"/>
      <c r="AP1426" s="111"/>
      <c r="AQ1426" s="111"/>
      <c r="AR1426" s="111"/>
      <c r="AS1426" s="111"/>
      <c r="AT1426" s="111"/>
      <c r="AU1426" s="111"/>
      <c r="AV1426" s="112"/>
      <c r="AW1426" s="105"/>
      <c r="AX1426" s="111"/>
      <c r="AY1426" s="98"/>
      <c r="AZ1426" s="98"/>
      <c r="BA1426" s="98"/>
      <c r="BB1426" s="98"/>
      <c r="BC1426" s="98"/>
      <c r="BD1426" s="98"/>
      <c r="BE1426" s="98"/>
      <c r="BF1426" s="98"/>
      <c r="BG1426" s="98"/>
      <c r="BH1426" s="98"/>
      <c r="BI1426" s="98"/>
      <c r="BJ1426" s="98"/>
    </row>
    <row r="1427" spans="1:62">
      <c r="A1427" s="102"/>
      <c r="B1427" s="102"/>
      <c r="C1427" s="103"/>
      <c r="D1427" s="103"/>
      <c r="E1427" s="102"/>
      <c r="F1427" s="102"/>
      <c r="G1427" s="102"/>
      <c r="H1427" s="102"/>
      <c r="I1427" s="102"/>
      <c r="J1427" s="103"/>
      <c r="K1427" s="111"/>
      <c r="L1427" s="111"/>
      <c r="M1427" s="111"/>
      <c r="N1427" s="111"/>
      <c r="O1427" s="111"/>
      <c r="P1427" s="111"/>
      <c r="Q1427" s="111"/>
      <c r="R1427" s="106"/>
      <c r="S1427" s="105"/>
      <c r="T1427" s="111"/>
      <c r="U1427" s="111"/>
      <c r="V1427" s="111"/>
      <c r="W1427" s="111"/>
      <c r="X1427" s="111"/>
      <c r="Y1427" s="111"/>
      <c r="Z1427" s="111"/>
      <c r="AA1427" s="111"/>
      <c r="AB1427" s="111"/>
      <c r="AC1427" s="111"/>
      <c r="AD1427" s="111"/>
      <c r="AE1427" s="111"/>
      <c r="AF1427" s="111"/>
      <c r="AG1427" s="111"/>
      <c r="AH1427" s="111"/>
      <c r="AI1427" s="111"/>
      <c r="AJ1427" s="111"/>
      <c r="AK1427" s="111"/>
      <c r="AL1427" s="111"/>
      <c r="AM1427" s="111"/>
      <c r="AN1427" s="111"/>
      <c r="AO1427" s="111"/>
      <c r="AP1427" s="111"/>
      <c r="AQ1427" s="111"/>
      <c r="AR1427" s="111"/>
      <c r="AS1427" s="111"/>
      <c r="AT1427" s="111"/>
      <c r="AU1427" s="111"/>
      <c r="AV1427" s="112"/>
      <c r="AW1427" s="105"/>
      <c r="AX1427" s="111"/>
      <c r="AY1427" s="98"/>
      <c r="AZ1427" s="98"/>
      <c r="BA1427" s="98"/>
      <c r="BB1427" s="98"/>
      <c r="BC1427" s="98"/>
      <c r="BD1427" s="98"/>
      <c r="BE1427" s="98"/>
      <c r="BF1427" s="98"/>
      <c r="BG1427" s="98"/>
      <c r="BH1427" s="98"/>
      <c r="BI1427" s="98"/>
      <c r="BJ1427" s="98"/>
    </row>
    <row r="1428" spans="1:62">
      <c r="A1428" s="102"/>
      <c r="B1428" s="102"/>
      <c r="C1428" s="103"/>
      <c r="D1428" s="103"/>
      <c r="E1428" s="102"/>
      <c r="F1428" s="102"/>
      <c r="G1428" s="102"/>
      <c r="H1428" s="102"/>
      <c r="I1428" s="102"/>
      <c r="J1428" s="103"/>
      <c r="K1428" s="111"/>
      <c r="L1428" s="111"/>
      <c r="M1428" s="111"/>
      <c r="N1428" s="105"/>
      <c r="O1428" s="111"/>
      <c r="P1428" s="111"/>
      <c r="Q1428" s="111"/>
      <c r="R1428" s="105"/>
      <c r="S1428" s="105"/>
      <c r="T1428" s="111"/>
      <c r="U1428" s="111"/>
      <c r="V1428" s="111"/>
      <c r="W1428" s="111"/>
      <c r="X1428" s="111"/>
      <c r="Y1428" s="111"/>
      <c r="Z1428" s="111"/>
      <c r="AA1428" s="111"/>
      <c r="AB1428" s="111"/>
      <c r="AC1428" s="111"/>
      <c r="AD1428" s="111"/>
      <c r="AE1428" s="111"/>
      <c r="AF1428" s="111"/>
      <c r="AG1428" s="111"/>
      <c r="AH1428" s="111"/>
      <c r="AI1428" s="111"/>
      <c r="AJ1428" s="111"/>
      <c r="AK1428" s="111"/>
      <c r="AL1428" s="111"/>
      <c r="AM1428" s="111"/>
      <c r="AN1428" s="111"/>
      <c r="AO1428" s="111"/>
      <c r="AP1428" s="111"/>
      <c r="AQ1428" s="111"/>
      <c r="AR1428" s="111"/>
      <c r="AS1428" s="111"/>
      <c r="AT1428" s="111"/>
      <c r="AU1428" s="111"/>
      <c r="AV1428" s="105"/>
      <c r="AW1428" s="105"/>
      <c r="AX1428" s="111"/>
    </row>
    <row r="1429" spans="1:62">
      <c r="A1429" s="102"/>
      <c r="B1429" s="102"/>
      <c r="C1429" s="103"/>
      <c r="D1429" s="103"/>
      <c r="E1429" s="102"/>
      <c r="F1429" s="102"/>
      <c r="G1429" s="102"/>
      <c r="H1429" s="102"/>
      <c r="I1429" s="102"/>
      <c r="J1429" s="103"/>
      <c r="K1429" s="111"/>
      <c r="L1429" s="111"/>
      <c r="M1429" s="111"/>
      <c r="N1429" s="111"/>
      <c r="O1429" s="111"/>
      <c r="P1429" s="111"/>
      <c r="Q1429" s="111"/>
      <c r="R1429" s="106"/>
      <c r="S1429" s="105"/>
      <c r="T1429" s="111"/>
      <c r="U1429" s="111"/>
      <c r="V1429" s="111"/>
      <c r="W1429" s="111"/>
      <c r="X1429" s="111"/>
      <c r="Y1429" s="111"/>
      <c r="Z1429" s="111"/>
      <c r="AA1429" s="111"/>
      <c r="AB1429" s="111"/>
      <c r="AC1429" s="111"/>
      <c r="AD1429" s="111"/>
      <c r="AE1429" s="111"/>
      <c r="AF1429" s="111"/>
      <c r="AG1429" s="111"/>
      <c r="AH1429" s="111"/>
      <c r="AI1429" s="111"/>
      <c r="AJ1429" s="111"/>
      <c r="AK1429" s="111"/>
      <c r="AL1429" s="111"/>
      <c r="AM1429" s="111"/>
      <c r="AN1429" s="111"/>
      <c r="AO1429" s="111"/>
      <c r="AP1429" s="111"/>
      <c r="AQ1429" s="111"/>
      <c r="AR1429" s="111"/>
      <c r="AS1429" s="111"/>
      <c r="AT1429" s="111"/>
      <c r="AU1429" s="111"/>
      <c r="AV1429" s="112"/>
      <c r="AW1429" s="105"/>
      <c r="AX1429" s="111"/>
    </row>
    <row r="1430" spans="1:62">
      <c r="A1430" s="102"/>
      <c r="B1430" s="102"/>
      <c r="C1430" s="103"/>
      <c r="D1430" s="103"/>
      <c r="E1430" s="102"/>
      <c r="F1430" s="102"/>
      <c r="G1430" s="102"/>
      <c r="H1430" s="102"/>
      <c r="I1430" s="102"/>
      <c r="J1430" s="103"/>
      <c r="K1430" s="111"/>
      <c r="L1430" s="111"/>
      <c r="M1430" s="111"/>
      <c r="N1430" s="111"/>
      <c r="O1430" s="111"/>
      <c r="P1430" s="111"/>
      <c r="Q1430" s="111"/>
      <c r="R1430" s="106"/>
      <c r="S1430" s="105"/>
      <c r="T1430" s="111"/>
      <c r="U1430" s="111"/>
      <c r="V1430" s="111"/>
      <c r="W1430" s="111"/>
      <c r="X1430" s="111"/>
      <c r="Y1430" s="111"/>
      <c r="Z1430" s="111"/>
      <c r="AA1430" s="111"/>
      <c r="AB1430" s="111"/>
      <c r="AC1430" s="111"/>
      <c r="AD1430" s="111"/>
      <c r="AE1430" s="111"/>
      <c r="AF1430" s="111"/>
      <c r="AG1430" s="111"/>
      <c r="AH1430" s="111"/>
      <c r="AI1430" s="111"/>
      <c r="AJ1430" s="111"/>
      <c r="AK1430" s="111"/>
      <c r="AL1430" s="111"/>
      <c r="AM1430" s="111"/>
      <c r="AN1430" s="111"/>
      <c r="AO1430" s="111"/>
      <c r="AP1430" s="111"/>
      <c r="AQ1430" s="111"/>
      <c r="AR1430" s="111"/>
      <c r="AS1430" s="111"/>
      <c r="AT1430" s="111"/>
      <c r="AU1430" s="111"/>
      <c r="AV1430" s="112"/>
      <c r="AW1430" s="105"/>
      <c r="AX1430" s="111"/>
      <c r="AY1430" s="98"/>
      <c r="AZ1430" s="98"/>
      <c r="BA1430" s="98"/>
      <c r="BB1430" s="98"/>
      <c r="BC1430" s="98"/>
      <c r="BD1430" s="98"/>
      <c r="BE1430" s="98"/>
      <c r="BF1430" s="98"/>
      <c r="BG1430" s="98"/>
      <c r="BH1430" s="98"/>
      <c r="BI1430" s="98"/>
      <c r="BJ1430" s="98"/>
    </row>
    <row r="1431" spans="1:62">
      <c r="A1431" s="102"/>
      <c r="B1431" s="102"/>
      <c r="C1431" s="103"/>
      <c r="D1431" s="103"/>
      <c r="E1431" s="102"/>
      <c r="F1431" s="102"/>
      <c r="G1431" s="102"/>
      <c r="H1431" s="102"/>
      <c r="I1431" s="102"/>
      <c r="J1431" s="103"/>
      <c r="K1431" s="111"/>
      <c r="L1431" s="111"/>
      <c r="M1431" s="111"/>
      <c r="N1431" s="105"/>
      <c r="O1431" s="105"/>
      <c r="P1431" s="111"/>
      <c r="Q1431" s="111"/>
      <c r="R1431" s="105"/>
      <c r="S1431" s="105"/>
      <c r="T1431" s="111"/>
      <c r="U1431" s="111"/>
      <c r="V1431" s="111"/>
      <c r="W1431" s="111"/>
      <c r="X1431" s="111"/>
      <c r="Y1431" s="111"/>
      <c r="Z1431" s="111"/>
      <c r="AA1431" s="111"/>
      <c r="AB1431" s="111"/>
      <c r="AC1431" s="111"/>
      <c r="AD1431" s="111"/>
      <c r="AE1431" s="111"/>
      <c r="AF1431" s="111"/>
      <c r="AG1431" s="111"/>
      <c r="AH1431" s="111"/>
      <c r="AI1431" s="111"/>
      <c r="AJ1431" s="111"/>
      <c r="AK1431" s="111"/>
      <c r="AL1431" s="111"/>
      <c r="AM1431" s="111"/>
      <c r="AN1431" s="111"/>
      <c r="AO1431" s="111"/>
      <c r="AP1431" s="111"/>
      <c r="AQ1431" s="111"/>
      <c r="AR1431" s="111"/>
      <c r="AS1431" s="111"/>
      <c r="AT1431" s="111"/>
      <c r="AU1431" s="111"/>
      <c r="AV1431" s="105"/>
      <c r="AW1431" s="105"/>
      <c r="AX1431" s="111"/>
      <c r="AY1431" s="98"/>
      <c r="AZ1431" s="98"/>
      <c r="BA1431" s="98"/>
      <c r="BB1431" s="98"/>
      <c r="BC1431" s="98"/>
      <c r="BD1431" s="98"/>
      <c r="BE1431" s="98"/>
      <c r="BF1431" s="98"/>
      <c r="BG1431" s="98"/>
      <c r="BH1431" s="98"/>
      <c r="BI1431" s="98"/>
      <c r="BJ1431" s="98"/>
    </row>
    <row r="1432" spans="1:62">
      <c r="A1432" s="102"/>
      <c r="B1432" s="102"/>
      <c r="C1432" s="103"/>
      <c r="D1432" s="103"/>
      <c r="E1432" s="102"/>
      <c r="F1432" s="102"/>
      <c r="G1432" s="102"/>
      <c r="H1432" s="102"/>
      <c r="I1432" s="102"/>
      <c r="J1432" s="103"/>
      <c r="K1432" s="111"/>
      <c r="L1432" s="111"/>
      <c r="M1432" s="111"/>
      <c r="N1432" s="111"/>
      <c r="O1432" s="105"/>
      <c r="P1432" s="105"/>
      <c r="Q1432" s="111"/>
      <c r="R1432" s="106"/>
      <c r="S1432" s="105"/>
      <c r="T1432" s="111"/>
      <c r="U1432" s="111"/>
      <c r="V1432" s="111"/>
      <c r="W1432" s="105"/>
      <c r="X1432" s="111"/>
      <c r="Y1432" s="111"/>
      <c r="Z1432" s="111"/>
      <c r="AA1432" s="111"/>
      <c r="AB1432" s="111"/>
      <c r="AC1432" s="111"/>
      <c r="AD1432" s="105"/>
      <c r="AE1432" s="111"/>
      <c r="AF1432" s="111"/>
      <c r="AG1432" s="111"/>
      <c r="AH1432" s="111"/>
      <c r="AI1432" s="111"/>
      <c r="AJ1432" s="111"/>
      <c r="AK1432" s="111"/>
      <c r="AL1432" s="111"/>
      <c r="AM1432" s="111"/>
      <c r="AN1432" s="111"/>
      <c r="AO1432" s="111"/>
      <c r="AP1432" s="105"/>
      <c r="AQ1432" s="111"/>
      <c r="AR1432" s="111"/>
      <c r="AS1432" s="111"/>
      <c r="AT1432" s="111"/>
      <c r="AU1432" s="111"/>
      <c r="AV1432" s="112"/>
      <c r="AW1432" s="112"/>
      <c r="AX1432" s="111"/>
      <c r="AY1432" s="98"/>
      <c r="AZ1432" s="98"/>
      <c r="BA1432" s="98"/>
      <c r="BB1432" s="98"/>
      <c r="BC1432" s="98"/>
      <c r="BD1432" s="98"/>
      <c r="BE1432" s="98"/>
      <c r="BF1432" s="98"/>
      <c r="BG1432" s="98"/>
      <c r="BH1432" s="98"/>
      <c r="BI1432" s="98"/>
      <c r="BJ1432" s="98"/>
    </row>
    <row r="1433" spans="1:62">
      <c r="A1433" s="102"/>
      <c r="B1433" s="102"/>
      <c r="C1433" s="103"/>
      <c r="D1433" s="103"/>
      <c r="E1433" s="102"/>
      <c r="F1433" s="102"/>
      <c r="G1433" s="102"/>
      <c r="H1433" s="102"/>
      <c r="I1433" s="102"/>
      <c r="J1433" s="103"/>
      <c r="K1433" s="111"/>
      <c r="L1433" s="111"/>
      <c r="M1433" s="111"/>
      <c r="N1433" s="105"/>
      <c r="O1433" s="105"/>
      <c r="P1433" s="105"/>
      <c r="Q1433" s="111"/>
      <c r="R1433" s="106"/>
      <c r="S1433" s="105"/>
      <c r="T1433" s="111"/>
      <c r="U1433" s="111"/>
      <c r="V1433" s="111"/>
      <c r="W1433" s="105"/>
      <c r="X1433" s="111"/>
      <c r="Y1433" s="111"/>
      <c r="Z1433" s="111"/>
      <c r="AA1433" s="111"/>
      <c r="AB1433" s="111"/>
      <c r="AC1433" s="111"/>
      <c r="AD1433" s="105"/>
      <c r="AE1433" s="111"/>
      <c r="AF1433" s="111"/>
      <c r="AG1433" s="111"/>
      <c r="AH1433" s="111"/>
      <c r="AI1433" s="111"/>
      <c r="AJ1433" s="111"/>
      <c r="AK1433" s="111"/>
      <c r="AL1433" s="111"/>
      <c r="AM1433" s="111"/>
      <c r="AN1433" s="111"/>
      <c r="AO1433" s="111"/>
      <c r="AP1433" s="111"/>
      <c r="AQ1433" s="111"/>
      <c r="AR1433" s="111"/>
      <c r="AS1433" s="111"/>
      <c r="AT1433" s="111"/>
      <c r="AU1433" s="111"/>
      <c r="AV1433" s="105"/>
      <c r="AW1433" s="105"/>
      <c r="AX1433" s="111"/>
      <c r="AY1433" s="98"/>
      <c r="AZ1433" s="98"/>
      <c r="BA1433" s="98"/>
      <c r="BB1433" s="98"/>
      <c r="BC1433" s="98"/>
      <c r="BD1433" s="98"/>
      <c r="BE1433" s="98"/>
      <c r="BF1433" s="98"/>
      <c r="BG1433" s="98"/>
      <c r="BH1433" s="98"/>
      <c r="BI1433" s="98"/>
      <c r="BJ1433" s="98"/>
    </row>
    <row r="1434" spans="1:62">
      <c r="A1434" s="102"/>
      <c r="B1434" s="102"/>
      <c r="C1434" s="103"/>
      <c r="D1434" s="103"/>
      <c r="E1434" s="102"/>
      <c r="F1434" s="102"/>
      <c r="G1434" s="102"/>
      <c r="H1434" s="102"/>
      <c r="I1434" s="102"/>
      <c r="J1434" s="103"/>
      <c r="K1434" s="111"/>
      <c r="L1434" s="111"/>
      <c r="M1434" s="111"/>
      <c r="N1434" s="105"/>
      <c r="O1434" s="111"/>
      <c r="P1434" s="111"/>
      <c r="Q1434" s="111"/>
      <c r="R1434" s="106"/>
      <c r="S1434" s="105"/>
      <c r="T1434" s="111"/>
      <c r="U1434" s="111"/>
      <c r="V1434" s="111"/>
      <c r="W1434" s="111"/>
      <c r="X1434" s="111"/>
      <c r="Y1434" s="111"/>
      <c r="Z1434" s="111"/>
      <c r="AA1434" s="111"/>
      <c r="AB1434" s="111"/>
      <c r="AC1434" s="111"/>
      <c r="AD1434" s="111"/>
      <c r="AE1434" s="111"/>
      <c r="AF1434" s="111"/>
      <c r="AG1434" s="111"/>
      <c r="AH1434" s="111"/>
      <c r="AI1434" s="111"/>
      <c r="AJ1434" s="111"/>
      <c r="AK1434" s="111"/>
      <c r="AL1434" s="111"/>
      <c r="AM1434" s="111"/>
      <c r="AN1434" s="111"/>
      <c r="AO1434" s="111"/>
      <c r="AP1434" s="111"/>
      <c r="AQ1434" s="111"/>
      <c r="AR1434" s="111"/>
      <c r="AS1434" s="111"/>
      <c r="AT1434" s="111"/>
      <c r="AU1434" s="111"/>
      <c r="AV1434" s="112"/>
      <c r="AW1434" s="105"/>
      <c r="AX1434" s="111"/>
      <c r="AY1434" s="98"/>
      <c r="AZ1434" s="98"/>
      <c r="BA1434" s="98"/>
      <c r="BB1434" s="98"/>
      <c r="BC1434" s="98"/>
      <c r="BD1434" s="98"/>
      <c r="BE1434" s="98"/>
      <c r="BF1434" s="98"/>
      <c r="BG1434" s="98"/>
      <c r="BH1434" s="98"/>
      <c r="BI1434" s="98"/>
      <c r="BJ1434" s="98"/>
    </row>
    <row r="1435" spans="1:62">
      <c r="A1435" s="102"/>
      <c r="B1435" s="102"/>
      <c r="C1435" s="103"/>
      <c r="D1435" s="103"/>
      <c r="E1435" s="102"/>
      <c r="F1435" s="102"/>
      <c r="G1435" s="102"/>
      <c r="H1435" s="102"/>
      <c r="I1435" s="102"/>
      <c r="J1435" s="103"/>
      <c r="K1435" s="111"/>
      <c r="L1435" s="111"/>
      <c r="M1435" s="111"/>
      <c r="N1435" s="111"/>
      <c r="O1435" s="111"/>
      <c r="P1435" s="111"/>
      <c r="Q1435" s="111"/>
      <c r="R1435" s="106"/>
      <c r="S1435" s="106"/>
      <c r="T1435" s="111"/>
      <c r="U1435" s="111"/>
      <c r="V1435" s="111"/>
      <c r="W1435" s="111"/>
      <c r="X1435" s="111"/>
      <c r="Y1435" s="111"/>
      <c r="Z1435" s="111"/>
      <c r="AA1435" s="111"/>
      <c r="AB1435" s="111"/>
      <c r="AC1435" s="111"/>
      <c r="AD1435" s="111"/>
      <c r="AE1435" s="111"/>
      <c r="AF1435" s="111"/>
      <c r="AG1435" s="111"/>
      <c r="AH1435" s="111"/>
      <c r="AI1435" s="111"/>
      <c r="AJ1435" s="111"/>
      <c r="AK1435" s="111"/>
      <c r="AL1435" s="111"/>
      <c r="AM1435" s="111"/>
      <c r="AN1435" s="111"/>
      <c r="AO1435" s="111"/>
      <c r="AP1435" s="111"/>
      <c r="AQ1435" s="111"/>
      <c r="AR1435" s="111"/>
      <c r="AS1435" s="111"/>
      <c r="AT1435" s="111"/>
      <c r="AU1435" s="111"/>
      <c r="AV1435" s="112"/>
      <c r="AW1435" s="112"/>
      <c r="AX1435" s="111"/>
      <c r="AY1435" s="98"/>
      <c r="AZ1435" s="98"/>
      <c r="BA1435" s="98"/>
      <c r="BB1435" s="98"/>
      <c r="BC1435" s="98"/>
      <c r="BD1435" s="98"/>
      <c r="BE1435" s="98"/>
      <c r="BF1435" s="98"/>
      <c r="BG1435" s="98"/>
      <c r="BH1435" s="98"/>
      <c r="BI1435" s="98"/>
      <c r="BJ1435" s="98"/>
    </row>
    <row r="1436" spans="1:62">
      <c r="A1436" s="102"/>
      <c r="B1436" s="102"/>
      <c r="C1436" s="103"/>
      <c r="D1436" s="103"/>
      <c r="E1436" s="102"/>
      <c r="F1436" s="102"/>
      <c r="G1436" s="102"/>
      <c r="H1436" s="102"/>
      <c r="I1436" s="102"/>
      <c r="J1436" s="103"/>
      <c r="K1436" s="111"/>
      <c r="L1436" s="111"/>
      <c r="M1436" s="111"/>
      <c r="N1436" s="111"/>
      <c r="O1436" s="111"/>
      <c r="P1436" s="111"/>
      <c r="Q1436" s="111"/>
      <c r="R1436" s="105"/>
      <c r="S1436" s="105"/>
      <c r="T1436" s="111"/>
      <c r="U1436" s="111"/>
      <c r="V1436" s="111"/>
      <c r="W1436" s="111"/>
      <c r="X1436" s="111"/>
      <c r="Y1436" s="111"/>
      <c r="Z1436" s="111"/>
      <c r="AA1436" s="111"/>
      <c r="AB1436" s="111"/>
      <c r="AC1436" s="111"/>
      <c r="AD1436" s="111"/>
      <c r="AE1436" s="111"/>
      <c r="AF1436" s="111"/>
      <c r="AG1436" s="111"/>
      <c r="AH1436" s="111"/>
      <c r="AI1436" s="111"/>
      <c r="AJ1436" s="111"/>
      <c r="AK1436" s="111"/>
      <c r="AL1436" s="111"/>
      <c r="AM1436" s="111"/>
      <c r="AN1436" s="111"/>
      <c r="AO1436" s="111"/>
      <c r="AP1436" s="111"/>
      <c r="AQ1436" s="111"/>
      <c r="AR1436" s="111"/>
      <c r="AS1436" s="111"/>
      <c r="AT1436" s="111"/>
      <c r="AU1436" s="111"/>
      <c r="AV1436" s="105"/>
      <c r="AW1436" s="105"/>
      <c r="AX1436" s="111"/>
      <c r="AY1436" s="98"/>
      <c r="AZ1436" s="98"/>
      <c r="BA1436" s="98"/>
      <c r="BB1436" s="98"/>
      <c r="BC1436" s="98"/>
      <c r="BD1436" s="98"/>
      <c r="BE1436" s="98"/>
      <c r="BF1436" s="98"/>
      <c r="BG1436" s="98"/>
      <c r="BH1436" s="98"/>
      <c r="BI1436" s="98"/>
      <c r="BJ1436" s="98"/>
    </row>
    <row r="1437" spans="1:62">
      <c r="A1437" s="102"/>
      <c r="B1437" s="102"/>
      <c r="C1437" s="103"/>
      <c r="D1437" s="103"/>
      <c r="E1437" s="102"/>
      <c r="F1437" s="102"/>
      <c r="G1437" s="102"/>
      <c r="H1437" s="102"/>
      <c r="I1437" s="102"/>
      <c r="J1437" s="103"/>
      <c r="K1437" s="111"/>
      <c r="L1437" s="111"/>
      <c r="M1437" s="111"/>
      <c r="N1437" s="111"/>
      <c r="O1437" s="111"/>
      <c r="P1437" s="111"/>
      <c r="Q1437" s="111"/>
      <c r="R1437" s="106"/>
      <c r="S1437" s="105"/>
      <c r="T1437" s="111"/>
      <c r="U1437" s="111"/>
      <c r="V1437" s="111"/>
      <c r="W1437" s="111"/>
      <c r="X1437" s="111"/>
      <c r="Y1437" s="111"/>
      <c r="Z1437" s="111"/>
      <c r="AA1437" s="111"/>
      <c r="AB1437" s="111"/>
      <c r="AC1437" s="111"/>
      <c r="AD1437" s="111"/>
      <c r="AE1437" s="111"/>
      <c r="AF1437" s="111"/>
      <c r="AG1437" s="111"/>
      <c r="AH1437" s="111"/>
      <c r="AI1437" s="111"/>
      <c r="AJ1437" s="111"/>
      <c r="AK1437" s="111"/>
      <c r="AL1437" s="111"/>
      <c r="AM1437" s="111"/>
      <c r="AN1437" s="111"/>
      <c r="AO1437" s="111"/>
      <c r="AP1437" s="111"/>
      <c r="AQ1437" s="111"/>
      <c r="AR1437" s="111"/>
      <c r="AS1437" s="111"/>
      <c r="AT1437" s="111"/>
      <c r="AU1437" s="111"/>
      <c r="AV1437" s="105"/>
      <c r="AW1437" s="105"/>
      <c r="AX1437" s="111"/>
      <c r="AY1437" s="98"/>
      <c r="AZ1437" s="98"/>
      <c r="BA1437" s="98"/>
      <c r="BB1437" s="98"/>
      <c r="BC1437" s="98"/>
      <c r="BD1437" s="98"/>
      <c r="BE1437" s="98"/>
      <c r="BF1437" s="98"/>
      <c r="BG1437" s="98"/>
      <c r="BH1437" s="98"/>
      <c r="BI1437" s="98"/>
      <c r="BJ1437" s="98"/>
    </row>
    <row r="1438" spans="1:62">
      <c r="A1438" s="102"/>
      <c r="B1438" s="102"/>
      <c r="C1438" s="103"/>
      <c r="D1438" s="103"/>
      <c r="E1438" s="102"/>
      <c r="F1438" s="102"/>
      <c r="G1438" s="102"/>
      <c r="H1438" s="102"/>
      <c r="I1438" s="102"/>
      <c r="J1438" s="103"/>
      <c r="K1438" s="111"/>
      <c r="L1438" s="111"/>
      <c r="M1438" s="111"/>
      <c r="N1438" s="111"/>
      <c r="O1438" s="111"/>
      <c r="P1438" s="111"/>
      <c r="Q1438" s="111"/>
      <c r="R1438" s="106"/>
      <c r="S1438" s="105"/>
      <c r="T1438" s="111"/>
      <c r="U1438" s="111"/>
      <c r="V1438" s="111"/>
      <c r="W1438" s="111"/>
      <c r="X1438" s="111"/>
      <c r="Y1438" s="111"/>
      <c r="Z1438" s="111"/>
      <c r="AA1438" s="111"/>
      <c r="AB1438" s="111"/>
      <c r="AC1438" s="111"/>
      <c r="AD1438" s="111"/>
      <c r="AE1438" s="111"/>
      <c r="AF1438" s="111"/>
      <c r="AG1438" s="111"/>
      <c r="AH1438" s="111"/>
      <c r="AI1438" s="111"/>
      <c r="AJ1438" s="111"/>
      <c r="AK1438" s="111"/>
      <c r="AL1438" s="111"/>
      <c r="AM1438" s="111"/>
      <c r="AN1438" s="111"/>
      <c r="AO1438" s="111"/>
      <c r="AP1438" s="111"/>
      <c r="AQ1438" s="111"/>
      <c r="AR1438" s="111"/>
      <c r="AS1438" s="111"/>
      <c r="AT1438" s="111"/>
      <c r="AU1438" s="111"/>
      <c r="AV1438" s="105"/>
      <c r="AW1438" s="105"/>
      <c r="AX1438" s="111"/>
      <c r="AY1438" s="98"/>
      <c r="AZ1438" s="98"/>
      <c r="BA1438" s="98"/>
      <c r="BB1438" s="98"/>
      <c r="BC1438" s="98"/>
      <c r="BD1438" s="98"/>
      <c r="BE1438" s="98"/>
      <c r="BF1438" s="98"/>
      <c r="BG1438" s="98"/>
      <c r="BH1438" s="98"/>
      <c r="BI1438" s="98"/>
      <c r="BJ1438" s="98"/>
    </row>
    <row r="1439" spans="1:62">
      <c r="A1439" s="102"/>
      <c r="B1439" s="102"/>
      <c r="C1439" s="103"/>
      <c r="D1439" s="103"/>
      <c r="E1439" s="102"/>
      <c r="F1439" s="102"/>
      <c r="G1439" s="102"/>
      <c r="H1439" s="102"/>
      <c r="I1439" s="102"/>
      <c r="J1439" s="103"/>
      <c r="K1439" s="111"/>
      <c r="L1439" s="111"/>
      <c r="M1439" s="111"/>
      <c r="N1439" s="111"/>
      <c r="O1439" s="111"/>
      <c r="P1439" s="111"/>
      <c r="Q1439" s="111"/>
      <c r="R1439" s="106"/>
      <c r="S1439" s="105"/>
      <c r="T1439" s="111"/>
      <c r="U1439" s="111"/>
      <c r="V1439" s="111"/>
      <c r="W1439" s="111"/>
      <c r="X1439" s="111"/>
      <c r="Y1439" s="111"/>
      <c r="Z1439" s="111"/>
      <c r="AA1439" s="111"/>
      <c r="AB1439" s="111"/>
      <c r="AC1439" s="111"/>
      <c r="AD1439" s="111"/>
      <c r="AE1439" s="111"/>
      <c r="AF1439" s="111"/>
      <c r="AG1439" s="111"/>
      <c r="AH1439" s="111"/>
      <c r="AI1439" s="111"/>
      <c r="AJ1439" s="111"/>
      <c r="AK1439" s="111"/>
      <c r="AL1439" s="111"/>
      <c r="AM1439" s="111"/>
      <c r="AN1439" s="111"/>
      <c r="AO1439" s="111"/>
      <c r="AP1439" s="111"/>
      <c r="AQ1439" s="111"/>
      <c r="AR1439" s="111"/>
      <c r="AS1439" s="111"/>
      <c r="AT1439" s="111"/>
      <c r="AU1439" s="111"/>
      <c r="AV1439" s="105"/>
      <c r="AW1439" s="105"/>
      <c r="AX1439" s="111"/>
      <c r="AY1439" s="98"/>
      <c r="AZ1439" s="98"/>
      <c r="BA1439" s="98"/>
      <c r="BB1439" s="98"/>
      <c r="BC1439" s="98"/>
      <c r="BD1439" s="98"/>
      <c r="BE1439" s="98"/>
      <c r="BF1439" s="98"/>
      <c r="BG1439" s="98"/>
      <c r="BH1439" s="98"/>
      <c r="BI1439" s="98"/>
      <c r="BJ1439" s="98"/>
    </row>
    <row r="1440" spans="1:62">
      <c r="A1440" s="102"/>
      <c r="B1440" s="102"/>
      <c r="C1440" s="103"/>
      <c r="D1440" s="103"/>
      <c r="E1440" s="102"/>
      <c r="F1440" s="102"/>
      <c r="G1440" s="102"/>
      <c r="H1440" s="102"/>
      <c r="I1440" s="102"/>
      <c r="J1440" s="103"/>
      <c r="K1440" s="111"/>
      <c r="L1440" s="111"/>
      <c r="M1440" s="111"/>
      <c r="N1440" s="111"/>
      <c r="O1440" s="111"/>
      <c r="P1440" s="111"/>
      <c r="Q1440" s="111"/>
      <c r="R1440" s="106"/>
      <c r="S1440" s="105"/>
      <c r="T1440" s="111"/>
      <c r="U1440" s="111"/>
      <c r="V1440" s="111"/>
      <c r="W1440" s="111"/>
      <c r="X1440" s="111"/>
      <c r="Y1440" s="111"/>
      <c r="Z1440" s="111"/>
      <c r="AA1440" s="111"/>
      <c r="AB1440" s="111"/>
      <c r="AC1440" s="111"/>
      <c r="AD1440" s="111"/>
      <c r="AE1440" s="111"/>
      <c r="AF1440" s="111"/>
      <c r="AG1440" s="111"/>
      <c r="AH1440" s="111"/>
      <c r="AI1440" s="111"/>
      <c r="AJ1440" s="111"/>
      <c r="AK1440" s="111"/>
      <c r="AL1440" s="111"/>
      <c r="AM1440" s="111"/>
      <c r="AN1440" s="111"/>
      <c r="AO1440" s="111"/>
      <c r="AP1440" s="111"/>
      <c r="AQ1440" s="111"/>
      <c r="AR1440" s="111"/>
      <c r="AS1440" s="111"/>
      <c r="AT1440" s="111"/>
      <c r="AU1440" s="111"/>
      <c r="AV1440" s="105"/>
      <c r="AW1440" s="105"/>
      <c r="AX1440" s="111"/>
      <c r="AY1440" s="98"/>
      <c r="AZ1440" s="98"/>
      <c r="BA1440" s="98"/>
      <c r="BB1440" s="98"/>
      <c r="BC1440" s="98"/>
      <c r="BD1440" s="98"/>
      <c r="BE1440" s="98"/>
      <c r="BF1440" s="98"/>
      <c r="BG1440" s="98"/>
      <c r="BH1440" s="98"/>
      <c r="BI1440" s="98"/>
      <c r="BJ1440" s="98"/>
    </row>
    <row r="1441" spans="1:62">
      <c r="A1441" s="102"/>
      <c r="B1441" s="102"/>
      <c r="C1441" s="103"/>
      <c r="D1441" s="103"/>
      <c r="E1441" s="102"/>
      <c r="F1441" s="102"/>
      <c r="G1441" s="102"/>
      <c r="H1441" s="102"/>
      <c r="I1441" s="102"/>
      <c r="J1441" s="103"/>
      <c r="K1441" s="111"/>
      <c r="L1441" s="111"/>
      <c r="M1441" s="111"/>
      <c r="N1441" s="111"/>
      <c r="O1441" s="111"/>
      <c r="P1441" s="111"/>
      <c r="Q1441" s="111"/>
      <c r="R1441" s="105"/>
      <c r="S1441" s="105"/>
      <c r="T1441" s="111"/>
      <c r="U1441" s="111"/>
      <c r="V1441" s="111"/>
      <c r="W1441" s="111"/>
      <c r="X1441" s="111"/>
      <c r="Y1441" s="111"/>
      <c r="Z1441" s="111"/>
      <c r="AA1441" s="111"/>
      <c r="AB1441" s="111"/>
      <c r="AC1441" s="111"/>
      <c r="AD1441" s="111"/>
      <c r="AE1441" s="111"/>
      <c r="AF1441" s="111"/>
      <c r="AG1441" s="111"/>
      <c r="AH1441" s="111"/>
      <c r="AI1441" s="111"/>
      <c r="AJ1441" s="111"/>
      <c r="AK1441" s="111"/>
      <c r="AL1441" s="111"/>
      <c r="AM1441" s="111"/>
      <c r="AN1441" s="111"/>
      <c r="AO1441" s="111"/>
      <c r="AP1441" s="111"/>
      <c r="AQ1441" s="111"/>
      <c r="AR1441" s="111"/>
      <c r="AS1441" s="111"/>
      <c r="AT1441" s="111"/>
      <c r="AU1441" s="111"/>
      <c r="AV1441" s="105"/>
      <c r="AW1441" s="105"/>
      <c r="AX1441" s="111"/>
    </row>
    <row r="1442" spans="1:62">
      <c r="A1442" s="102"/>
      <c r="B1442" s="102"/>
      <c r="C1442" s="103"/>
      <c r="D1442" s="103"/>
      <c r="E1442" s="102"/>
      <c r="F1442" s="102"/>
      <c r="G1442" s="102"/>
      <c r="H1442" s="102"/>
      <c r="I1442" s="102"/>
      <c r="J1442" s="103"/>
      <c r="K1442" s="111"/>
      <c r="L1442" s="111"/>
      <c r="M1442" s="111"/>
      <c r="N1442" s="111"/>
      <c r="O1442" s="111"/>
      <c r="P1442" s="111"/>
      <c r="Q1442" s="111"/>
      <c r="R1442" s="106"/>
      <c r="S1442" s="105"/>
      <c r="T1442" s="111"/>
      <c r="U1442" s="111"/>
      <c r="V1442" s="111"/>
      <c r="W1442" s="105"/>
      <c r="X1442" s="111"/>
      <c r="Y1442" s="111"/>
      <c r="Z1442" s="111"/>
      <c r="AA1442" s="111"/>
      <c r="AB1442" s="111"/>
      <c r="AC1442" s="111"/>
      <c r="AD1442" s="111"/>
      <c r="AE1442" s="111"/>
      <c r="AF1442" s="111"/>
      <c r="AG1442" s="111"/>
      <c r="AH1442" s="111"/>
      <c r="AI1442" s="111"/>
      <c r="AJ1442" s="111"/>
      <c r="AK1442" s="111"/>
      <c r="AL1442" s="111"/>
      <c r="AM1442" s="111"/>
      <c r="AN1442" s="111"/>
      <c r="AO1442" s="111"/>
      <c r="AP1442" s="111"/>
      <c r="AQ1442" s="111"/>
      <c r="AR1442" s="111"/>
      <c r="AS1442" s="111"/>
      <c r="AT1442" s="111"/>
      <c r="AU1442" s="111"/>
      <c r="AV1442" s="105"/>
      <c r="AW1442" s="105"/>
      <c r="AX1442" s="111"/>
      <c r="AY1442" s="98"/>
      <c r="AZ1442" s="98"/>
      <c r="BA1442" s="98"/>
      <c r="BB1442" s="98"/>
      <c r="BC1442" s="98"/>
      <c r="BD1442" s="98"/>
      <c r="BE1442" s="98"/>
      <c r="BF1442" s="98"/>
      <c r="BG1442" s="98"/>
      <c r="BH1442" s="98"/>
      <c r="BI1442" s="98"/>
      <c r="BJ1442" s="98"/>
    </row>
    <row r="1443" spans="1:62">
      <c r="A1443" s="102"/>
      <c r="B1443" s="102"/>
      <c r="C1443" s="103"/>
      <c r="D1443" s="103"/>
      <c r="E1443" s="102"/>
      <c r="F1443" s="102"/>
      <c r="G1443" s="102"/>
      <c r="H1443" s="102"/>
      <c r="I1443" s="102"/>
      <c r="J1443" s="103"/>
      <c r="K1443" s="111"/>
      <c r="L1443" s="111"/>
      <c r="M1443" s="111"/>
      <c r="N1443" s="105"/>
      <c r="O1443" s="105"/>
      <c r="P1443" s="111"/>
      <c r="Q1443" s="111"/>
      <c r="R1443" s="106"/>
      <c r="S1443" s="105"/>
      <c r="T1443" s="111"/>
      <c r="U1443" s="111"/>
      <c r="V1443" s="111"/>
      <c r="W1443" s="111"/>
      <c r="X1443" s="111"/>
      <c r="Y1443" s="111"/>
      <c r="Z1443" s="111"/>
      <c r="AA1443" s="111"/>
      <c r="AB1443" s="111"/>
      <c r="AC1443" s="111"/>
      <c r="AD1443" s="111"/>
      <c r="AE1443" s="111"/>
      <c r="AF1443" s="111"/>
      <c r="AG1443" s="111"/>
      <c r="AH1443" s="111"/>
      <c r="AI1443" s="111"/>
      <c r="AJ1443" s="111"/>
      <c r="AK1443" s="111"/>
      <c r="AL1443" s="111"/>
      <c r="AM1443" s="111"/>
      <c r="AN1443" s="111"/>
      <c r="AO1443" s="111"/>
      <c r="AP1443" s="111"/>
      <c r="AQ1443" s="111"/>
      <c r="AR1443" s="111"/>
      <c r="AS1443" s="111"/>
      <c r="AT1443" s="111"/>
      <c r="AU1443" s="111"/>
      <c r="AV1443" s="105"/>
      <c r="AW1443" s="105"/>
      <c r="AX1443" s="111"/>
      <c r="AY1443" s="98"/>
      <c r="AZ1443" s="98"/>
      <c r="BA1443" s="98"/>
      <c r="BB1443" s="98"/>
      <c r="BC1443" s="98"/>
      <c r="BD1443" s="98"/>
      <c r="BE1443" s="98"/>
      <c r="BF1443" s="98"/>
      <c r="BG1443" s="98"/>
      <c r="BH1443" s="98"/>
      <c r="BI1443" s="98"/>
      <c r="BJ1443" s="98"/>
    </row>
    <row r="1444" spans="1:62">
      <c r="A1444" s="102"/>
      <c r="B1444" s="102"/>
      <c r="C1444" s="103"/>
      <c r="D1444" s="103"/>
      <c r="E1444" s="102"/>
      <c r="F1444" s="102"/>
      <c r="G1444" s="102"/>
      <c r="H1444" s="102"/>
      <c r="I1444" s="102"/>
      <c r="J1444" s="103"/>
      <c r="K1444" s="111"/>
      <c r="L1444" s="111"/>
      <c r="M1444" s="111"/>
      <c r="N1444" s="111"/>
      <c r="O1444" s="111"/>
      <c r="P1444" s="111"/>
      <c r="Q1444" s="111"/>
      <c r="R1444" s="106"/>
      <c r="S1444" s="105"/>
      <c r="T1444" s="111"/>
      <c r="U1444" s="111"/>
      <c r="V1444" s="111"/>
      <c r="W1444" s="111"/>
      <c r="X1444" s="111"/>
      <c r="Y1444" s="111"/>
      <c r="Z1444" s="111"/>
      <c r="AA1444" s="111"/>
      <c r="AB1444" s="111"/>
      <c r="AC1444" s="111"/>
      <c r="AD1444" s="111"/>
      <c r="AE1444" s="111"/>
      <c r="AF1444" s="111"/>
      <c r="AG1444" s="111"/>
      <c r="AH1444" s="111"/>
      <c r="AI1444" s="111"/>
      <c r="AJ1444" s="111"/>
      <c r="AK1444" s="111"/>
      <c r="AL1444" s="111"/>
      <c r="AM1444" s="111"/>
      <c r="AN1444" s="111"/>
      <c r="AO1444" s="111"/>
      <c r="AP1444" s="111"/>
      <c r="AQ1444" s="111"/>
      <c r="AR1444" s="111"/>
      <c r="AS1444" s="111"/>
      <c r="AT1444" s="111"/>
      <c r="AU1444" s="111"/>
      <c r="AV1444" s="105"/>
      <c r="AW1444" s="105"/>
      <c r="AX1444" s="111"/>
      <c r="AY1444" s="98"/>
      <c r="AZ1444" s="98"/>
      <c r="BA1444" s="98"/>
      <c r="BB1444" s="98"/>
      <c r="BC1444" s="98"/>
      <c r="BD1444" s="98"/>
      <c r="BE1444" s="98"/>
      <c r="BF1444" s="98"/>
      <c r="BG1444" s="98"/>
      <c r="BH1444" s="98"/>
      <c r="BI1444" s="98"/>
      <c r="BJ1444" s="98"/>
    </row>
    <row r="1445" spans="1:62">
      <c r="A1445" s="102"/>
      <c r="B1445" s="102"/>
      <c r="C1445" s="103"/>
      <c r="D1445" s="103"/>
      <c r="E1445" s="102"/>
      <c r="F1445" s="102"/>
      <c r="G1445" s="102"/>
      <c r="H1445" s="102"/>
      <c r="I1445" s="102"/>
      <c r="J1445" s="103"/>
      <c r="K1445" s="111"/>
      <c r="L1445" s="111"/>
      <c r="M1445" s="111"/>
      <c r="N1445" s="111"/>
      <c r="O1445" s="111"/>
      <c r="P1445" s="111"/>
      <c r="Q1445" s="111"/>
      <c r="R1445" s="105"/>
      <c r="S1445" s="105"/>
      <c r="T1445" s="111"/>
      <c r="U1445" s="111"/>
      <c r="V1445" s="111"/>
      <c r="W1445" s="111"/>
      <c r="X1445" s="111"/>
      <c r="Y1445" s="111"/>
      <c r="Z1445" s="111"/>
      <c r="AA1445" s="111"/>
      <c r="AB1445" s="111"/>
      <c r="AC1445" s="111"/>
      <c r="AD1445" s="111"/>
      <c r="AE1445" s="111"/>
      <c r="AF1445" s="111"/>
      <c r="AG1445" s="111"/>
      <c r="AH1445" s="111"/>
      <c r="AI1445" s="111"/>
      <c r="AJ1445" s="111"/>
      <c r="AK1445" s="111"/>
      <c r="AL1445" s="111"/>
      <c r="AM1445" s="111"/>
      <c r="AN1445" s="111"/>
      <c r="AO1445" s="111"/>
      <c r="AP1445" s="111"/>
      <c r="AQ1445" s="111"/>
      <c r="AR1445" s="111"/>
      <c r="AS1445" s="111"/>
      <c r="AT1445" s="111"/>
      <c r="AU1445" s="111"/>
      <c r="AV1445" s="112"/>
      <c r="AW1445" s="105"/>
      <c r="AX1445" s="111"/>
      <c r="AY1445" s="98"/>
      <c r="AZ1445" s="98"/>
      <c r="BA1445" s="98"/>
      <c r="BB1445" s="98"/>
      <c r="BC1445" s="98"/>
      <c r="BD1445" s="98"/>
      <c r="BE1445" s="98"/>
      <c r="BF1445" s="98"/>
      <c r="BG1445" s="98"/>
      <c r="BH1445" s="98"/>
      <c r="BI1445" s="98"/>
      <c r="BJ1445" s="98"/>
    </row>
    <row r="1446" spans="1:62">
      <c r="A1446" s="102"/>
      <c r="B1446" s="102"/>
      <c r="C1446" s="103"/>
      <c r="D1446" s="103"/>
      <c r="E1446" s="102"/>
      <c r="F1446" s="102"/>
      <c r="G1446" s="102"/>
      <c r="H1446" s="102"/>
      <c r="I1446" s="102"/>
      <c r="J1446" s="103"/>
      <c r="K1446" s="111"/>
      <c r="L1446" s="111"/>
      <c r="M1446" s="111"/>
      <c r="N1446" s="105"/>
      <c r="O1446" s="105"/>
      <c r="P1446" s="105"/>
      <c r="Q1446" s="111"/>
      <c r="R1446" s="106"/>
      <c r="S1446" s="105"/>
      <c r="T1446" s="111"/>
      <c r="U1446" s="111"/>
      <c r="V1446" s="111"/>
      <c r="W1446" s="105"/>
      <c r="X1446" s="111"/>
      <c r="Y1446" s="111"/>
      <c r="Z1446" s="111"/>
      <c r="AA1446" s="111"/>
      <c r="AB1446" s="111"/>
      <c r="AC1446" s="111"/>
      <c r="AD1446" s="105"/>
      <c r="AE1446" s="111"/>
      <c r="AF1446" s="111"/>
      <c r="AG1446" s="111"/>
      <c r="AH1446" s="111"/>
      <c r="AI1446" s="111"/>
      <c r="AJ1446" s="111"/>
      <c r="AK1446" s="111"/>
      <c r="AL1446" s="111"/>
      <c r="AM1446" s="111"/>
      <c r="AN1446" s="111"/>
      <c r="AO1446" s="111"/>
      <c r="AP1446" s="111"/>
      <c r="AQ1446" s="111"/>
      <c r="AR1446" s="111"/>
      <c r="AS1446" s="111"/>
      <c r="AT1446" s="111"/>
      <c r="AU1446" s="111"/>
      <c r="AV1446" s="112"/>
      <c r="AW1446" s="105"/>
      <c r="AX1446" s="111"/>
      <c r="AY1446" s="98"/>
      <c r="AZ1446" s="98"/>
      <c r="BA1446" s="98"/>
      <c r="BB1446" s="98"/>
      <c r="BC1446" s="98"/>
      <c r="BD1446" s="98"/>
      <c r="BE1446" s="98"/>
      <c r="BF1446" s="98"/>
      <c r="BG1446" s="98"/>
      <c r="BH1446" s="98"/>
      <c r="BI1446" s="98"/>
      <c r="BJ1446" s="98"/>
    </row>
    <row r="1447" spans="1:62">
      <c r="A1447" s="102"/>
      <c r="B1447" s="102"/>
      <c r="C1447" s="103"/>
      <c r="D1447" s="103"/>
      <c r="E1447" s="102"/>
      <c r="F1447" s="102"/>
      <c r="G1447" s="102"/>
      <c r="H1447" s="102"/>
      <c r="I1447" s="102"/>
      <c r="J1447" s="103"/>
      <c r="K1447" s="111"/>
      <c r="L1447" s="111"/>
      <c r="M1447" s="111"/>
      <c r="N1447" s="111"/>
      <c r="O1447" s="111"/>
      <c r="P1447" s="111"/>
      <c r="Q1447" s="111"/>
      <c r="R1447" s="106"/>
      <c r="S1447" s="105"/>
      <c r="T1447" s="111"/>
      <c r="U1447" s="111"/>
      <c r="V1447" s="111"/>
      <c r="W1447" s="111"/>
      <c r="X1447" s="111"/>
      <c r="Y1447" s="111"/>
      <c r="Z1447" s="111"/>
      <c r="AA1447" s="111"/>
      <c r="AB1447" s="111"/>
      <c r="AC1447" s="111"/>
      <c r="AD1447" s="111"/>
      <c r="AE1447" s="111"/>
      <c r="AF1447" s="111"/>
      <c r="AG1447" s="111"/>
      <c r="AH1447" s="111"/>
      <c r="AI1447" s="111"/>
      <c r="AJ1447" s="111"/>
      <c r="AK1447" s="111"/>
      <c r="AL1447" s="111"/>
      <c r="AM1447" s="111"/>
      <c r="AN1447" s="111"/>
      <c r="AO1447" s="111"/>
      <c r="AP1447" s="111"/>
      <c r="AQ1447" s="111"/>
      <c r="AR1447" s="111"/>
      <c r="AS1447" s="111"/>
      <c r="AT1447" s="111"/>
      <c r="AU1447" s="111"/>
      <c r="AV1447" s="112"/>
      <c r="AW1447" s="105"/>
      <c r="AX1447" s="111"/>
      <c r="AY1447" s="98"/>
      <c r="AZ1447" s="98"/>
      <c r="BA1447" s="98"/>
      <c r="BB1447" s="98"/>
      <c r="BC1447" s="98"/>
      <c r="BD1447" s="98"/>
      <c r="BE1447" s="98"/>
      <c r="BF1447" s="98"/>
      <c r="BG1447" s="98"/>
      <c r="BH1447" s="98"/>
      <c r="BI1447" s="98"/>
      <c r="BJ1447" s="98"/>
    </row>
    <row r="1448" spans="1:62">
      <c r="A1448" s="102"/>
      <c r="B1448" s="102"/>
      <c r="C1448" s="103"/>
      <c r="D1448" s="103"/>
      <c r="E1448" s="102"/>
      <c r="F1448" s="102"/>
      <c r="G1448" s="102"/>
      <c r="H1448" s="102"/>
      <c r="I1448" s="102"/>
      <c r="J1448" s="103"/>
      <c r="K1448" s="111"/>
      <c r="L1448" s="111"/>
      <c r="M1448" s="111"/>
      <c r="N1448" s="111"/>
      <c r="O1448" s="111"/>
      <c r="P1448" s="111"/>
      <c r="Q1448" s="111"/>
      <c r="R1448" s="106"/>
      <c r="S1448" s="106"/>
      <c r="T1448" s="111"/>
      <c r="U1448" s="111"/>
      <c r="V1448" s="111"/>
      <c r="W1448" s="111"/>
      <c r="X1448" s="111"/>
      <c r="Y1448" s="111"/>
      <c r="Z1448" s="111"/>
      <c r="AA1448" s="111"/>
      <c r="AB1448" s="111"/>
      <c r="AC1448" s="111"/>
      <c r="AD1448" s="111"/>
      <c r="AE1448" s="111"/>
      <c r="AF1448" s="111"/>
      <c r="AG1448" s="111"/>
      <c r="AH1448" s="111"/>
      <c r="AI1448" s="111"/>
      <c r="AJ1448" s="111"/>
      <c r="AK1448" s="111"/>
      <c r="AL1448" s="111"/>
      <c r="AM1448" s="111"/>
      <c r="AN1448" s="111"/>
      <c r="AO1448" s="111"/>
      <c r="AP1448" s="111"/>
      <c r="AQ1448" s="111"/>
      <c r="AR1448" s="111"/>
      <c r="AS1448" s="111"/>
      <c r="AT1448" s="111"/>
      <c r="AU1448" s="111"/>
      <c r="AV1448" s="112"/>
      <c r="AW1448" s="112"/>
      <c r="AX1448" s="111"/>
      <c r="AY1448" s="98"/>
      <c r="AZ1448" s="98"/>
      <c r="BA1448" s="98"/>
      <c r="BB1448" s="98"/>
      <c r="BC1448" s="98"/>
      <c r="BD1448" s="98"/>
      <c r="BE1448" s="98"/>
      <c r="BF1448" s="98"/>
      <c r="BG1448" s="98"/>
      <c r="BH1448" s="98"/>
      <c r="BI1448" s="98"/>
      <c r="BJ1448" s="98"/>
    </row>
    <row r="1449" spans="1:62">
      <c r="A1449" s="102"/>
      <c r="B1449" s="102"/>
      <c r="C1449" s="103"/>
      <c r="D1449" s="103"/>
      <c r="E1449" s="102"/>
      <c r="F1449" s="102"/>
      <c r="G1449" s="102"/>
      <c r="H1449" s="102"/>
      <c r="I1449" s="102"/>
      <c r="J1449" s="103"/>
      <c r="K1449" s="111"/>
      <c r="L1449" s="111"/>
      <c r="M1449" s="111"/>
      <c r="N1449" s="111"/>
      <c r="O1449" s="111"/>
      <c r="P1449" s="111"/>
      <c r="Q1449" s="111"/>
      <c r="R1449" s="105"/>
      <c r="S1449" s="105"/>
      <c r="T1449" s="111"/>
      <c r="U1449" s="111"/>
      <c r="V1449" s="111"/>
      <c r="W1449" s="111"/>
      <c r="X1449" s="111"/>
      <c r="Y1449" s="111"/>
      <c r="Z1449" s="111"/>
      <c r="AA1449" s="111"/>
      <c r="AB1449" s="111"/>
      <c r="AC1449" s="111"/>
      <c r="AD1449" s="111"/>
      <c r="AE1449" s="111"/>
      <c r="AF1449" s="111"/>
      <c r="AG1449" s="111"/>
      <c r="AH1449" s="111"/>
      <c r="AI1449" s="111"/>
      <c r="AJ1449" s="111"/>
      <c r="AK1449" s="111"/>
      <c r="AL1449" s="111"/>
      <c r="AM1449" s="111"/>
      <c r="AN1449" s="111"/>
      <c r="AO1449" s="111"/>
      <c r="AP1449" s="111"/>
      <c r="AQ1449" s="111"/>
      <c r="AR1449" s="111"/>
      <c r="AS1449" s="111"/>
      <c r="AT1449" s="111"/>
      <c r="AU1449" s="111"/>
      <c r="AV1449" s="105"/>
      <c r="AW1449" s="105"/>
      <c r="AX1449" s="111"/>
      <c r="AY1449" s="98"/>
      <c r="AZ1449" s="98"/>
      <c r="BA1449" s="98"/>
      <c r="BB1449" s="98"/>
      <c r="BC1449" s="98"/>
      <c r="BD1449" s="98"/>
      <c r="BE1449" s="98"/>
      <c r="BF1449" s="98"/>
      <c r="BG1449" s="98"/>
      <c r="BH1449" s="98"/>
      <c r="BI1449" s="98"/>
      <c r="BJ1449" s="98"/>
    </row>
    <row r="1450" spans="1:62">
      <c r="A1450" s="102"/>
      <c r="B1450" s="102"/>
      <c r="C1450" s="103"/>
      <c r="D1450" s="103"/>
      <c r="E1450" s="102"/>
      <c r="F1450" s="102"/>
      <c r="G1450" s="102"/>
      <c r="H1450" s="102"/>
      <c r="I1450" s="102"/>
      <c r="J1450" s="103"/>
      <c r="K1450" s="111"/>
      <c r="L1450" s="111"/>
      <c r="M1450" s="111"/>
      <c r="N1450" s="105"/>
      <c r="O1450" s="105"/>
      <c r="P1450" s="111"/>
      <c r="Q1450" s="111"/>
      <c r="R1450" s="106"/>
      <c r="S1450" s="105"/>
      <c r="T1450" s="111"/>
      <c r="U1450" s="111"/>
      <c r="V1450" s="111"/>
      <c r="W1450" s="111"/>
      <c r="X1450" s="111"/>
      <c r="Y1450" s="111"/>
      <c r="Z1450" s="111"/>
      <c r="AA1450" s="111"/>
      <c r="AB1450" s="111"/>
      <c r="AC1450" s="111"/>
      <c r="AD1450" s="111"/>
      <c r="AE1450" s="111"/>
      <c r="AF1450" s="111"/>
      <c r="AG1450" s="111"/>
      <c r="AH1450" s="111"/>
      <c r="AI1450" s="111"/>
      <c r="AJ1450" s="111"/>
      <c r="AK1450" s="111"/>
      <c r="AL1450" s="111"/>
      <c r="AM1450" s="111"/>
      <c r="AN1450" s="111"/>
      <c r="AO1450" s="111"/>
      <c r="AP1450" s="111"/>
      <c r="AQ1450" s="111"/>
      <c r="AR1450" s="111"/>
      <c r="AS1450" s="111"/>
      <c r="AT1450" s="111"/>
      <c r="AU1450" s="111"/>
      <c r="AV1450" s="112"/>
      <c r="AW1450" s="105"/>
      <c r="AX1450" s="111"/>
      <c r="AY1450" s="98"/>
      <c r="AZ1450" s="98"/>
      <c r="BA1450" s="98"/>
      <c r="BB1450" s="98"/>
      <c r="BC1450" s="98"/>
      <c r="BD1450" s="98"/>
      <c r="BE1450" s="98"/>
      <c r="BF1450" s="98"/>
      <c r="BG1450" s="98"/>
      <c r="BH1450" s="98"/>
      <c r="BI1450" s="98"/>
      <c r="BJ1450" s="98"/>
    </row>
    <row r="1451" spans="1:62">
      <c r="A1451" s="102"/>
      <c r="B1451" s="102"/>
      <c r="C1451" s="103"/>
      <c r="D1451" s="103"/>
      <c r="E1451" s="102"/>
      <c r="F1451" s="102"/>
      <c r="G1451" s="102"/>
      <c r="H1451" s="102"/>
      <c r="I1451" s="102"/>
      <c r="J1451" s="103"/>
      <c r="K1451" s="111"/>
      <c r="L1451" s="111"/>
      <c r="M1451" s="111"/>
      <c r="N1451" s="111"/>
      <c r="O1451" s="111"/>
      <c r="P1451" s="111"/>
      <c r="Q1451" s="111"/>
      <c r="R1451" s="106"/>
      <c r="S1451" s="105"/>
      <c r="T1451" s="111"/>
      <c r="U1451" s="111"/>
      <c r="V1451" s="111"/>
      <c r="W1451" s="111"/>
      <c r="X1451" s="111"/>
      <c r="Y1451" s="111"/>
      <c r="Z1451" s="111"/>
      <c r="AA1451" s="111"/>
      <c r="AB1451" s="111"/>
      <c r="AC1451" s="111"/>
      <c r="AD1451" s="111"/>
      <c r="AE1451" s="111"/>
      <c r="AF1451" s="111"/>
      <c r="AG1451" s="111"/>
      <c r="AH1451" s="111"/>
      <c r="AI1451" s="111"/>
      <c r="AJ1451" s="111"/>
      <c r="AK1451" s="111"/>
      <c r="AL1451" s="111"/>
      <c r="AM1451" s="111"/>
      <c r="AN1451" s="111"/>
      <c r="AO1451" s="111"/>
      <c r="AP1451" s="111"/>
      <c r="AQ1451" s="111"/>
      <c r="AR1451" s="111"/>
      <c r="AS1451" s="111"/>
      <c r="AT1451" s="111"/>
      <c r="AU1451" s="111"/>
      <c r="AV1451" s="105"/>
      <c r="AW1451" s="105"/>
      <c r="AX1451" s="111"/>
      <c r="AY1451" s="98"/>
      <c r="AZ1451" s="98"/>
      <c r="BA1451" s="98"/>
      <c r="BB1451" s="98"/>
      <c r="BC1451" s="98"/>
      <c r="BD1451" s="98"/>
      <c r="BE1451" s="98"/>
      <c r="BF1451" s="98"/>
      <c r="BG1451" s="98"/>
      <c r="BH1451" s="98"/>
      <c r="BI1451" s="98"/>
      <c r="BJ1451" s="98"/>
    </row>
    <row r="1452" spans="1:62">
      <c r="A1452" s="102"/>
      <c r="B1452" s="102"/>
      <c r="C1452" s="103"/>
      <c r="D1452" s="103"/>
      <c r="E1452" s="102"/>
      <c r="F1452" s="102"/>
      <c r="G1452" s="102"/>
      <c r="H1452" s="102"/>
      <c r="I1452" s="102"/>
      <c r="J1452" s="103"/>
      <c r="K1452" s="111"/>
      <c r="L1452" s="111"/>
      <c r="M1452" s="111"/>
      <c r="N1452" s="105"/>
      <c r="O1452" s="105"/>
      <c r="P1452" s="105"/>
      <c r="Q1452" s="111"/>
      <c r="R1452" s="106"/>
      <c r="S1452" s="105"/>
      <c r="T1452" s="111"/>
      <c r="U1452" s="111"/>
      <c r="V1452" s="111"/>
      <c r="W1452" s="105"/>
      <c r="X1452" s="111"/>
      <c r="Y1452" s="111"/>
      <c r="Z1452" s="111"/>
      <c r="AA1452" s="111"/>
      <c r="AB1452" s="111"/>
      <c r="AC1452" s="111"/>
      <c r="AD1452" s="105"/>
      <c r="AE1452" s="111"/>
      <c r="AF1452" s="111"/>
      <c r="AG1452" s="111"/>
      <c r="AH1452" s="111"/>
      <c r="AI1452" s="111"/>
      <c r="AJ1452" s="111"/>
      <c r="AK1452" s="111"/>
      <c r="AL1452" s="111"/>
      <c r="AM1452" s="111"/>
      <c r="AN1452" s="111"/>
      <c r="AO1452" s="111"/>
      <c r="AP1452" s="111"/>
      <c r="AQ1452" s="111"/>
      <c r="AR1452" s="111"/>
      <c r="AS1452" s="111"/>
      <c r="AT1452" s="111"/>
      <c r="AU1452" s="111"/>
      <c r="AV1452" s="112"/>
      <c r="AW1452" s="105"/>
      <c r="AX1452" s="111"/>
      <c r="AY1452" s="98"/>
      <c r="AZ1452" s="98"/>
      <c r="BA1452" s="98"/>
      <c r="BB1452" s="98"/>
      <c r="BC1452" s="98"/>
      <c r="BE1452" s="98"/>
      <c r="BF1452" s="98"/>
      <c r="BG1452" s="98"/>
      <c r="BH1452" s="98"/>
      <c r="BI1452" s="98"/>
    </row>
    <row r="1453" spans="1:62">
      <c r="A1453" s="102"/>
      <c r="B1453" s="102"/>
      <c r="C1453" s="103"/>
      <c r="D1453" s="103"/>
      <c r="E1453" s="102"/>
      <c r="F1453" s="102"/>
      <c r="G1453" s="102"/>
      <c r="H1453" s="102"/>
      <c r="I1453" s="102"/>
      <c r="J1453" s="103"/>
      <c r="K1453" s="111"/>
      <c r="L1453" s="111"/>
      <c r="M1453" s="111"/>
      <c r="N1453" s="111"/>
      <c r="O1453" s="111"/>
      <c r="P1453" s="111"/>
      <c r="Q1453" s="111"/>
      <c r="R1453" s="106"/>
      <c r="S1453" s="105"/>
      <c r="T1453" s="111"/>
      <c r="U1453" s="111"/>
      <c r="V1453" s="111"/>
      <c r="W1453" s="111"/>
      <c r="X1453" s="111"/>
      <c r="Y1453" s="111"/>
      <c r="Z1453" s="111"/>
      <c r="AA1453" s="111"/>
      <c r="AB1453" s="111"/>
      <c r="AC1453" s="111"/>
      <c r="AD1453" s="111"/>
      <c r="AE1453" s="111"/>
      <c r="AF1453" s="111"/>
      <c r="AG1453" s="111"/>
      <c r="AH1453" s="111"/>
      <c r="AI1453" s="111"/>
      <c r="AJ1453" s="111"/>
      <c r="AK1453" s="111"/>
      <c r="AL1453" s="111"/>
      <c r="AM1453" s="111"/>
      <c r="AN1453" s="111"/>
      <c r="AO1453" s="111"/>
      <c r="AP1453" s="111"/>
      <c r="AQ1453" s="111"/>
      <c r="AR1453" s="111"/>
      <c r="AS1453" s="111"/>
      <c r="AT1453" s="111"/>
      <c r="AU1453" s="111"/>
      <c r="AV1453" s="105"/>
      <c r="AW1453" s="105"/>
      <c r="AX1453" s="111"/>
      <c r="AY1453" s="98"/>
      <c r="AZ1453" s="98"/>
      <c r="BA1453" s="98"/>
      <c r="BB1453" s="98"/>
      <c r="BC1453" s="98"/>
      <c r="BD1453" s="98"/>
      <c r="BE1453" s="98"/>
      <c r="BF1453" s="98"/>
      <c r="BG1453" s="98"/>
      <c r="BH1453" s="98"/>
      <c r="BI1453" s="98"/>
      <c r="BJ1453" s="98"/>
    </row>
    <row r="1454" spans="1:62">
      <c r="A1454" s="102"/>
      <c r="B1454" s="102"/>
      <c r="C1454" s="103"/>
      <c r="D1454" s="103"/>
      <c r="E1454" s="102"/>
      <c r="F1454" s="102"/>
      <c r="G1454" s="102"/>
      <c r="H1454" s="102"/>
      <c r="I1454" s="102"/>
      <c r="J1454" s="103"/>
      <c r="K1454" s="111"/>
      <c r="L1454" s="111"/>
      <c r="M1454" s="111"/>
      <c r="N1454" s="105"/>
      <c r="O1454" s="105"/>
      <c r="P1454" s="105"/>
      <c r="Q1454" s="111"/>
      <c r="R1454" s="106"/>
      <c r="S1454" s="105"/>
      <c r="T1454" s="111"/>
      <c r="U1454" s="111"/>
      <c r="V1454" s="111"/>
      <c r="W1454" s="105"/>
      <c r="X1454" s="111"/>
      <c r="Y1454" s="111"/>
      <c r="Z1454" s="111"/>
      <c r="AA1454" s="111"/>
      <c r="AB1454" s="111"/>
      <c r="AC1454" s="111"/>
      <c r="AD1454" s="105"/>
      <c r="AE1454" s="111"/>
      <c r="AF1454" s="111"/>
      <c r="AG1454" s="111"/>
      <c r="AH1454" s="111"/>
      <c r="AI1454" s="111"/>
      <c r="AJ1454" s="111"/>
      <c r="AK1454" s="111"/>
      <c r="AL1454" s="111"/>
      <c r="AM1454" s="111"/>
      <c r="AN1454" s="111"/>
      <c r="AO1454" s="111"/>
      <c r="AP1454" s="111"/>
      <c r="AQ1454" s="111"/>
      <c r="AR1454" s="111"/>
      <c r="AS1454" s="111"/>
      <c r="AT1454" s="111"/>
      <c r="AU1454" s="111"/>
      <c r="AV1454" s="112"/>
      <c r="AW1454" s="105"/>
      <c r="AX1454" s="111"/>
      <c r="AY1454" s="98"/>
      <c r="AZ1454" s="98"/>
      <c r="BA1454" s="98"/>
      <c r="BB1454" s="98"/>
      <c r="BC1454" s="98"/>
      <c r="BD1454" s="98"/>
      <c r="BE1454" s="98"/>
      <c r="BF1454" s="98"/>
      <c r="BG1454" s="98"/>
      <c r="BH1454" s="98"/>
      <c r="BI1454" s="98"/>
      <c r="BJ1454" s="98"/>
    </row>
    <row r="1455" spans="1:62">
      <c r="A1455" s="102"/>
      <c r="B1455" s="102"/>
      <c r="C1455" s="103"/>
      <c r="D1455" s="103"/>
      <c r="E1455" s="102"/>
      <c r="F1455" s="102"/>
      <c r="G1455" s="102"/>
      <c r="H1455" s="102"/>
      <c r="I1455" s="102"/>
      <c r="J1455" s="103"/>
      <c r="K1455" s="111"/>
      <c r="L1455" s="111"/>
      <c r="M1455" s="111"/>
      <c r="N1455" s="111"/>
      <c r="O1455" s="111"/>
      <c r="P1455" s="111"/>
      <c r="Q1455" s="111"/>
      <c r="R1455" s="105"/>
      <c r="S1455" s="105"/>
      <c r="T1455" s="111"/>
      <c r="U1455" s="111"/>
      <c r="V1455" s="111"/>
      <c r="W1455" s="111"/>
      <c r="X1455" s="111"/>
      <c r="Y1455" s="111"/>
      <c r="Z1455" s="111"/>
      <c r="AA1455" s="111"/>
      <c r="AB1455" s="111"/>
      <c r="AC1455" s="111"/>
      <c r="AD1455" s="111"/>
      <c r="AE1455" s="111"/>
      <c r="AF1455" s="111"/>
      <c r="AG1455" s="111"/>
      <c r="AH1455" s="111"/>
      <c r="AI1455" s="111"/>
      <c r="AJ1455" s="111"/>
      <c r="AK1455" s="111"/>
      <c r="AL1455" s="111"/>
      <c r="AM1455" s="111"/>
      <c r="AN1455" s="111"/>
      <c r="AO1455" s="111"/>
      <c r="AP1455" s="111"/>
      <c r="AQ1455" s="111"/>
      <c r="AR1455" s="111"/>
      <c r="AS1455" s="111"/>
      <c r="AT1455" s="111"/>
      <c r="AU1455" s="111"/>
      <c r="AV1455" s="105"/>
      <c r="AW1455" s="105"/>
      <c r="AX1455" s="111"/>
      <c r="AY1455" s="98"/>
      <c r="AZ1455" s="98"/>
      <c r="BA1455" s="98"/>
      <c r="BB1455" s="98"/>
      <c r="BC1455" s="98"/>
      <c r="BD1455" s="98"/>
      <c r="BE1455" s="98"/>
      <c r="BF1455" s="98"/>
      <c r="BG1455" s="98"/>
      <c r="BH1455" s="98"/>
      <c r="BI1455" s="98"/>
      <c r="BJ1455" s="98"/>
    </row>
    <row r="1456" spans="1:62">
      <c r="A1456" s="102"/>
      <c r="B1456" s="102"/>
      <c r="C1456" s="103"/>
      <c r="D1456" s="103"/>
      <c r="E1456" s="102"/>
      <c r="F1456" s="102"/>
      <c r="G1456" s="102"/>
      <c r="H1456" s="102"/>
      <c r="I1456" s="102"/>
      <c r="J1456" s="103"/>
      <c r="K1456" s="111"/>
      <c r="L1456" s="111"/>
      <c r="M1456" s="111"/>
      <c r="N1456" s="111"/>
      <c r="O1456" s="111"/>
      <c r="P1456" s="111"/>
      <c r="Q1456" s="111"/>
      <c r="R1456" s="106"/>
      <c r="S1456" s="105"/>
      <c r="T1456" s="111"/>
      <c r="U1456" s="111"/>
      <c r="V1456" s="111"/>
      <c r="W1456" s="111"/>
      <c r="X1456" s="111"/>
      <c r="Y1456" s="111"/>
      <c r="Z1456" s="111"/>
      <c r="AA1456" s="111"/>
      <c r="AB1456" s="111"/>
      <c r="AC1456" s="111"/>
      <c r="AD1456" s="111"/>
      <c r="AE1456" s="111"/>
      <c r="AF1456" s="111"/>
      <c r="AG1456" s="111"/>
      <c r="AH1456" s="111"/>
      <c r="AI1456" s="111"/>
      <c r="AJ1456" s="111"/>
      <c r="AK1456" s="111"/>
      <c r="AL1456" s="111"/>
      <c r="AM1456" s="111"/>
      <c r="AN1456" s="111"/>
      <c r="AO1456" s="111"/>
      <c r="AP1456" s="111"/>
      <c r="AQ1456" s="111"/>
      <c r="AR1456" s="111"/>
      <c r="AS1456" s="111"/>
      <c r="AT1456" s="111"/>
      <c r="AU1456" s="111"/>
      <c r="AV1456" s="112"/>
      <c r="AW1456" s="112"/>
      <c r="AX1456" s="111"/>
      <c r="AY1456" s="98"/>
      <c r="AZ1456" s="98"/>
      <c r="BA1456" s="98"/>
      <c r="BB1456" s="98"/>
      <c r="BC1456" s="98"/>
      <c r="BD1456" s="98"/>
      <c r="BE1456" s="98"/>
      <c r="BF1456" s="98"/>
      <c r="BG1456" s="98"/>
      <c r="BH1456" s="98"/>
      <c r="BI1456" s="98"/>
      <c r="BJ1456" s="98"/>
    </row>
    <row r="1457" spans="1:62">
      <c r="A1457" s="102"/>
      <c r="B1457" s="102"/>
      <c r="C1457" s="103"/>
      <c r="D1457" s="103"/>
      <c r="E1457" s="102"/>
      <c r="F1457" s="102"/>
      <c r="G1457" s="102"/>
      <c r="H1457" s="102"/>
      <c r="I1457" s="102"/>
      <c r="J1457" s="103"/>
      <c r="K1457" s="111"/>
      <c r="L1457" s="111"/>
      <c r="M1457" s="111"/>
      <c r="N1457" s="105"/>
      <c r="O1457" s="105"/>
      <c r="P1457" s="105"/>
      <c r="Q1457" s="105"/>
      <c r="R1457" s="105"/>
      <c r="S1457" s="105"/>
      <c r="T1457" s="105"/>
      <c r="U1457" s="105"/>
      <c r="V1457" s="105"/>
      <c r="W1457" s="105"/>
      <c r="X1457" s="105"/>
      <c r="Y1457" s="105"/>
      <c r="Z1457" s="105"/>
      <c r="AA1457" s="105"/>
      <c r="AB1457" s="105"/>
      <c r="AC1457" s="105"/>
      <c r="AD1457" s="105"/>
      <c r="AE1457" s="105"/>
      <c r="AF1457" s="105"/>
      <c r="AG1457" s="105"/>
      <c r="AH1457" s="105"/>
      <c r="AI1457" s="105"/>
      <c r="AJ1457" s="105"/>
      <c r="AK1457" s="105"/>
      <c r="AL1457" s="111"/>
      <c r="AM1457" s="111"/>
      <c r="AN1457" s="111"/>
      <c r="AO1457" s="111"/>
      <c r="AP1457" s="111"/>
      <c r="AQ1457" s="111"/>
      <c r="AR1457" s="111"/>
      <c r="AS1457" s="111"/>
      <c r="AT1457" s="111"/>
      <c r="AU1457" s="111"/>
      <c r="AV1457" s="105"/>
      <c r="AW1457" s="105"/>
      <c r="AX1457" s="111"/>
      <c r="AY1457" s="98"/>
      <c r="AZ1457" s="98"/>
      <c r="BA1457" s="98"/>
      <c r="BB1457" s="98"/>
      <c r="BC1457" s="98"/>
      <c r="BD1457" s="98"/>
      <c r="BE1457" s="98"/>
      <c r="BF1457" s="98"/>
      <c r="BG1457" s="98"/>
      <c r="BH1457" s="98"/>
      <c r="BI1457" s="98"/>
      <c r="BJ1457" s="98"/>
    </row>
    <row r="1458" spans="1:62">
      <c r="A1458" s="102"/>
      <c r="B1458" s="102"/>
      <c r="C1458" s="103"/>
      <c r="D1458" s="103"/>
      <c r="E1458" s="102"/>
      <c r="F1458" s="102"/>
      <c r="G1458" s="102"/>
      <c r="H1458" s="102"/>
      <c r="I1458" s="102"/>
      <c r="J1458" s="103"/>
      <c r="K1458" s="111"/>
      <c r="L1458" s="111"/>
      <c r="M1458" s="111"/>
      <c r="N1458" s="111"/>
      <c r="O1458" s="111"/>
      <c r="P1458" s="111"/>
      <c r="Q1458" s="111"/>
      <c r="R1458" s="106"/>
      <c r="S1458" s="105"/>
      <c r="T1458" s="111"/>
      <c r="U1458" s="111"/>
      <c r="V1458" s="111"/>
      <c r="W1458" s="111"/>
      <c r="X1458" s="111"/>
      <c r="Y1458" s="111"/>
      <c r="Z1458" s="111"/>
      <c r="AA1458" s="111"/>
      <c r="AB1458" s="111"/>
      <c r="AC1458" s="111"/>
      <c r="AD1458" s="111"/>
      <c r="AE1458" s="111"/>
      <c r="AF1458" s="111"/>
      <c r="AG1458" s="111"/>
      <c r="AH1458" s="111"/>
      <c r="AI1458" s="111"/>
      <c r="AJ1458" s="111"/>
      <c r="AK1458" s="111"/>
      <c r="AL1458" s="111"/>
      <c r="AM1458" s="111"/>
      <c r="AN1458" s="111"/>
      <c r="AO1458" s="111"/>
      <c r="AP1458" s="111"/>
      <c r="AQ1458" s="111"/>
      <c r="AR1458" s="111"/>
      <c r="AS1458" s="111"/>
      <c r="AT1458" s="111"/>
      <c r="AU1458" s="111"/>
      <c r="AV1458" s="112"/>
      <c r="AW1458" s="105"/>
      <c r="AX1458" s="111"/>
      <c r="AY1458" s="98"/>
      <c r="AZ1458" s="98"/>
      <c r="BA1458" s="98"/>
      <c r="BB1458" s="98"/>
      <c r="BC1458" s="98"/>
      <c r="BD1458" s="98"/>
      <c r="BE1458" s="98"/>
      <c r="BF1458" s="98"/>
      <c r="BG1458" s="98"/>
      <c r="BH1458" s="98"/>
      <c r="BI1458" s="98"/>
      <c r="BJ1458" s="98"/>
    </row>
    <row r="1459" spans="1:62">
      <c r="A1459" s="102"/>
      <c r="B1459" s="102"/>
      <c r="C1459" s="103"/>
      <c r="D1459" s="103"/>
      <c r="E1459" s="102"/>
      <c r="F1459" s="102"/>
      <c r="G1459" s="102"/>
      <c r="H1459" s="102"/>
      <c r="I1459" s="102"/>
      <c r="J1459" s="103"/>
      <c r="K1459" s="111"/>
      <c r="L1459" s="111"/>
      <c r="M1459" s="111"/>
      <c r="N1459" s="105"/>
      <c r="O1459" s="105"/>
      <c r="P1459" s="111"/>
      <c r="Q1459" s="111"/>
      <c r="R1459" s="105"/>
      <c r="S1459" s="106"/>
      <c r="T1459" s="111"/>
      <c r="U1459" s="111"/>
      <c r="V1459" s="111"/>
      <c r="W1459" s="111"/>
      <c r="X1459" s="111"/>
      <c r="Y1459" s="111"/>
      <c r="Z1459" s="111"/>
      <c r="AA1459" s="111"/>
      <c r="AB1459" s="111"/>
      <c r="AC1459" s="111"/>
      <c r="AD1459" s="111"/>
      <c r="AE1459" s="111"/>
      <c r="AF1459" s="111"/>
      <c r="AG1459" s="111"/>
      <c r="AH1459" s="111"/>
      <c r="AI1459" s="111"/>
      <c r="AJ1459" s="111"/>
      <c r="AK1459" s="111"/>
      <c r="AL1459" s="111"/>
      <c r="AM1459" s="111"/>
      <c r="AN1459" s="111"/>
      <c r="AO1459" s="111"/>
      <c r="AP1459" s="111"/>
      <c r="AQ1459" s="111"/>
      <c r="AR1459" s="111"/>
      <c r="AS1459" s="111"/>
      <c r="AT1459" s="111"/>
      <c r="AU1459" s="111"/>
      <c r="AV1459" s="112"/>
      <c r="AW1459" s="105"/>
      <c r="AX1459" s="111"/>
      <c r="AY1459" s="98"/>
      <c r="AZ1459" s="98"/>
      <c r="BA1459" s="98"/>
      <c r="BB1459" s="98"/>
      <c r="BC1459" s="98"/>
      <c r="BD1459" s="98"/>
      <c r="BE1459" s="98"/>
      <c r="BF1459" s="98"/>
      <c r="BG1459" s="98"/>
      <c r="BH1459" s="98"/>
      <c r="BI1459" s="98"/>
      <c r="BJ1459" s="98"/>
    </row>
    <row r="1460" spans="1:62">
      <c r="A1460" s="102"/>
      <c r="B1460" s="102"/>
      <c r="C1460" s="103"/>
      <c r="D1460" s="103"/>
      <c r="E1460" s="102"/>
      <c r="F1460" s="102"/>
      <c r="G1460" s="102"/>
      <c r="H1460" s="102"/>
      <c r="I1460" s="102"/>
      <c r="J1460" s="103"/>
      <c r="K1460" s="111"/>
      <c r="L1460" s="111"/>
      <c r="M1460" s="111"/>
      <c r="N1460" s="111"/>
      <c r="O1460" s="111"/>
      <c r="P1460" s="111"/>
      <c r="Q1460" s="111"/>
      <c r="R1460" s="106"/>
      <c r="S1460" s="105"/>
      <c r="T1460" s="111"/>
      <c r="U1460" s="111"/>
      <c r="V1460" s="111"/>
      <c r="W1460" s="111"/>
      <c r="X1460" s="111"/>
      <c r="Y1460" s="111"/>
      <c r="Z1460" s="111"/>
      <c r="AA1460" s="111"/>
      <c r="AB1460" s="111"/>
      <c r="AC1460" s="111"/>
      <c r="AD1460" s="111"/>
      <c r="AE1460" s="111"/>
      <c r="AF1460" s="111"/>
      <c r="AG1460" s="111"/>
      <c r="AH1460" s="111"/>
      <c r="AI1460" s="111"/>
      <c r="AJ1460" s="111"/>
      <c r="AK1460" s="111"/>
      <c r="AL1460" s="111"/>
      <c r="AM1460" s="111"/>
      <c r="AN1460" s="111"/>
      <c r="AO1460" s="111"/>
      <c r="AP1460" s="111"/>
      <c r="AQ1460" s="111"/>
      <c r="AR1460" s="111"/>
      <c r="AS1460" s="111"/>
      <c r="AT1460" s="111"/>
      <c r="AU1460" s="111"/>
      <c r="AV1460" s="105"/>
      <c r="AW1460" s="105"/>
      <c r="AX1460" s="111"/>
      <c r="AY1460" s="98"/>
      <c r="AZ1460" s="98"/>
      <c r="BA1460" s="98"/>
      <c r="BB1460" s="98"/>
      <c r="BC1460" s="98"/>
      <c r="BD1460" s="98"/>
      <c r="BE1460" s="98"/>
      <c r="BF1460" s="98"/>
      <c r="BG1460" s="98"/>
      <c r="BH1460" s="98"/>
      <c r="BI1460" s="98"/>
      <c r="BJ1460" s="98"/>
    </row>
    <row r="1461" spans="1:62">
      <c r="A1461" s="102"/>
      <c r="B1461" s="102"/>
      <c r="C1461" s="103"/>
      <c r="D1461" s="103"/>
      <c r="E1461" s="102"/>
      <c r="F1461" s="102"/>
      <c r="G1461" s="102"/>
      <c r="H1461" s="102"/>
      <c r="I1461" s="102"/>
      <c r="J1461" s="103"/>
      <c r="K1461" s="111"/>
      <c r="L1461" s="111"/>
      <c r="M1461" s="111"/>
      <c r="N1461" s="111"/>
      <c r="O1461" s="111"/>
      <c r="P1461" s="111"/>
      <c r="Q1461" s="111"/>
      <c r="R1461" s="106"/>
      <c r="S1461" s="105"/>
      <c r="T1461" s="111"/>
      <c r="U1461" s="111"/>
      <c r="V1461" s="111"/>
      <c r="W1461" s="111"/>
      <c r="X1461" s="111"/>
      <c r="Y1461" s="111"/>
      <c r="Z1461" s="111"/>
      <c r="AA1461" s="111"/>
      <c r="AB1461" s="111"/>
      <c r="AC1461" s="111"/>
      <c r="AD1461" s="111"/>
      <c r="AE1461" s="111"/>
      <c r="AF1461" s="111"/>
      <c r="AG1461" s="111"/>
      <c r="AH1461" s="111"/>
      <c r="AI1461" s="111"/>
      <c r="AJ1461" s="111"/>
      <c r="AK1461" s="111"/>
      <c r="AL1461" s="111"/>
      <c r="AM1461" s="111"/>
      <c r="AN1461" s="111"/>
      <c r="AO1461" s="111"/>
      <c r="AP1461" s="111"/>
      <c r="AQ1461" s="111"/>
      <c r="AR1461" s="111"/>
      <c r="AS1461" s="111"/>
      <c r="AT1461" s="111"/>
      <c r="AU1461" s="111"/>
      <c r="AV1461" s="105"/>
      <c r="AW1461" s="105"/>
      <c r="AX1461" s="111"/>
      <c r="AY1461" s="98"/>
      <c r="AZ1461" s="98"/>
      <c r="BA1461" s="98"/>
      <c r="BB1461" s="98"/>
      <c r="BC1461" s="98"/>
      <c r="BD1461" s="98"/>
      <c r="BE1461" s="98"/>
      <c r="BF1461" s="98"/>
      <c r="BG1461" s="98"/>
      <c r="BH1461" s="98"/>
      <c r="BI1461" s="98"/>
      <c r="BJ1461" s="98"/>
    </row>
    <row r="1462" spans="1:62">
      <c r="A1462" s="102"/>
      <c r="B1462" s="102"/>
      <c r="C1462" s="103"/>
      <c r="D1462" s="103"/>
      <c r="E1462" s="102"/>
      <c r="F1462" s="102"/>
      <c r="G1462" s="102"/>
      <c r="H1462" s="102"/>
      <c r="I1462" s="102"/>
      <c r="J1462" s="103"/>
      <c r="K1462" s="111"/>
      <c r="L1462" s="111"/>
      <c r="M1462" s="111"/>
      <c r="N1462" s="111"/>
      <c r="O1462" s="111"/>
      <c r="P1462" s="111"/>
      <c r="Q1462" s="111"/>
      <c r="R1462" s="106"/>
      <c r="S1462" s="105"/>
      <c r="T1462" s="111"/>
      <c r="U1462" s="111"/>
      <c r="V1462" s="111"/>
      <c r="W1462" s="111"/>
      <c r="X1462" s="111"/>
      <c r="Y1462" s="111"/>
      <c r="Z1462" s="111"/>
      <c r="AA1462" s="111"/>
      <c r="AB1462" s="111"/>
      <c r="AC1462" s="111"/>
      <c r="AD1462" s="111"/>
      <c r="AE1462" s="111"/>
      <c r="AF1462" s="111"/>
      <c r="AG1462" s="111"/>
      <c r="AH1462" s="111"/>
      <c r="AI1462" s="111"/>
      <c r="AJ1462" s="111"/>
      <c r="AK1462" s="111"/>
      <c r="AL1462" s="111"/>
      <c r="AM1462" s="111"/>
      <c r="AN1462" s="111"/>
      <c r="AO1462" s="111"/>
      <c r="AP1462" s="111"/>
      <c r="AQ1462" s="111"/>
      <c r="AR1462" s="111"/>
      <c r="AS1462" s="111"/>
      <c r="AT1462" s="111"/>
      <c r="AU1462" s="111"/>
      <c r="AV1462" s="112"/>
      <c r="AW1462" s="105"/>
      <c r="AX1462" s="111"/>
      <c r="AY1462" s="98"/>
      <c r="AZ1462" s="98"/>
      <c r="BA1462" s="98"/>
      <c r="BB1462" s="98"/>
      <c r="BC1462" s="98"/>
      <c r="BD1462" s="98"/>
      <c r="BE1462" s="98"/>
      <c r="BF1462" s="98"/>
      <c r="BG1462" s="98"/>
      <c r="BH1462" s="98"/>
      <c r="BI1462" s="98"/>
      <c r="BJ1462" s="98"/>
    </row>
    <row r="1463" spans="1:62">
      <c r="A1463" s="102"/>
      <c r="B1463" s="102"/>
      <c r="C1463" s="103"/>
      <c r="D1463" s="103"/>
      <c r="E1463" s="102"/>
      <c r="F1463" s="102"/>
      <c r="G1463" s="102"/>
      <c r="H1463" s="102"/>
      <c r="I1463" s="102"/>
      <c r="J1463" s="103"/>
      <c r="K1463" s="111"/>
      <c r="L1463" s="111"/>
      <c r="M1463" s="111"/>
      <c r="N1463" s="111"/>
      <c r="O1463" s="111"/>
      <c r="P1463" s="111"/>
      <c r="Q1463" s="111"/>
      <c r="R1463" s="105"/>
      <c r="S1463" s="105"/>
      <c r="T1463" s="111"/>
      <c r="U1463" s="111"/>
      <c r="V1463" s="111"/>
      <c r="W1463" s="111"/>
      <c r="X1463" s="111"/>
      <c r="Y1463" s="111"/>
      <c r="Z1463" s="111"/>
      <c r="AA1463" s="111"/>
      <c r="AB1463" s="111"/>
      <c r="AC1463" s="111"/>
      <c r="AD1463" s="111"/>
      <c r="AE1463" s="111"/>
      <c r="AF1463" s="111"/>
      <c r="AG1463" s="111"/>
      <c r="AH1463" s="111"/>
      <c r="AI1463" s="111"/>
      <c r="AJ1463" s="111"/>
      <c r="AK1463" s="111"/>
      <c r="AL1463" s="111"/>
      <c r="AM1463" s="111"/>
      <c r="AN1463" s="111"/>
      <c r="AO1463" s="111"/>
      <c r="AP1463" s="111"/>
      <c r="AQ1463" s="111"/>
      <c r="AR1463" s="111"/>
      <c r="AS1463" s="111"/>
      <c r="AT1463" s="111"/>
      <c r="AU1463" s="111"/>
      <c r="AV1463" s="105"/>
      <c r="AW1463" s="105"/>
      <c r="AX1463" s="111"/>
      <c r="AY1463" s="98"/>
      <c r="AZ1463" s="98"/>
      <c r="BA1463" s="98"/>
      <c r="BB1463" s="98"/>
      <c r="BC1463" s="98"/>
      <c r="BD1463" s="98"/>
      <c r="BE1463" s="98"/>
      <c r="BF1463" s="98"/>
      <c r="BG1463" s="98"/>
      <c r="BH1463" s="98"/>
      <c r="BI1463" s="98"/>
      <c r="BJ1463" s="98"/>
    </row>
    <row r="1464" spans="1:62">
      <c r="A1464" s="102"/>
      <c r="B1464" s="102"/>
      <c r="C1464" s="103"/>
      <c r="D1464" s="103"/>
      <c r="E1464" s="102"/>
      <c r="F1464" s="102"/>
      <c r="G1464" s="102"/>
      <c r="H1464" s="102"/>
      <c r="I1464" s="102"/>
      <c r="J1464" s="103"/>
      <c r="K1464" s="111"/>
      <c r="L1464" s="111"/>
      <c r="M1464" s="111"/>
      <c r="N1464" s="111"/>
      <c r="O1464" s="111"/>
      <c r="P1464" s="111"/>
      <c r="Q1464" s="111"/>
      <c r="R1464" s="105"/>
      <c r="S1464" s="105"/>
      <c r="T1464" s="111"/>
      <c r="U1464" s="111"/>
      <c r="V1464" s="111"/>
      <c r="W1464" s="111"/>
      <c r="X1464" s="111"/>
      <c r="Y1464" s="111"/>
      <c r="Z1464" s="111"/>
      <c r="AA1464" s="111"/>
      <c r="AB1464" s="111"/>
      <c r="AC1464" s="111"/>
      <c r="AD1464" s="111"/>
      <c r="AE1464" s="111"/>
      <c r="AF1464" s="111"/>
      <c r="AG1464" s="111"/>
      <c r="AH1464" s="111"/>
      <c r="AI1464" s="111"/>
      <c r="AJ1464" s="111"/>
      <c r="AK1464" s="111"/>
      <c r="AL1464" s="111"/>
      <c r="AM1464" s="111"/>
      <c r="AN1464" s="111"/>
      <c r="AO1464" s="111"/>
      <c r="AP1464" s="111"/>
      <c r="AQ1464" s="111"/>
      <c r="AR1464" s="111"/>
      <c r="AS1464" s="111"/>
      <c r="AT1464" s="111"/>
      <c r="AU1464" s="111"/>
      <c r="AV1464" s="105"/>
      <c r="AW1464" s="105"/>
      <c r="AX1464" s="111"/>
      <c r="AY1464" s="98"/>
      <c r="AZ1464" s="98"/>
      <c r="BA1464" s="98"/>
      <c r="BB1464" s="98"/>
      <c r="BC1464" s="98"/>
      <c r="BD1464" s="98"/>
      <c r="BE1464" s="98"/>
      <c r="BF1464" s="98"/>
      <c r="BG1464" s="98"/>
      <c r="BH1464" s="98"/>
      <c r="BI1464" s="98"/>
      <c r="BJ1464" s="98"/>
    </row>
    <row r="1465" spans="1:62">
      <c r="A1465" s="102"/>
      <c r="B1465" s="102"/>
      <c r="C1465" s="103"/>
      <c r="D1465" s="103"/>
      <c r="E1465" s="102"/>
      <c r="F1465" s="102"/>
      <c r="G1465" s="102"/>
      <c r="H1465" s="102"/>
      <c r="I1465" s="102"/>
      <c r="J1465" s="103"/>
      <c r="K1465" s="111"/>
      <c r="L1465" s="111"/>
      <c r="M1465" s="111"/>
      <c r="N1465" s="105"/>
      <c r="O1465" s="105"/>
      <c r="P1465" s="105"/>
      <c r="Q1465" s="111"/>
      <c r="R1465" s="106"/>
      <c r="S1465" s="105"/>
      <c r="T1465" s="111"/>
      <c r="U1465" s="111"/>
      <c r="V1465" s="111"/>
      <c r="W1465" s="105"/>
      <c r="X1465" s="111"/>
      <c r="Y1465" s="111"/>
      <c r="Z1465" s="111"/>
      <c r="AA1465" s="111"/>
      <c r="AB1465" s="111"/>
      <c r="AC1465" s="111"/>
      <c r="AD1465" s="105"/>
      <c r="AE1465" s="111"/>
      <c r="AF1465" s="111"/>
      <c r="AG1465" s="111"/>
      <c r="AH1465" s="111"/>
      <c r="AI1465" s="111"/>
      <c r="AJ1465" s="111"/>
      <c r="AK1465" s="111"/>
      <c r="AL1465" s="111"/>
      <c r="AM1465" s="111"/>
      <c r="AN1465" s="111"/>
      <c r="AO1465" s="111"/>
      <c r="AP1465" s="111"/>
      <c r="AQ1465" s="111"/>
      <c r="AR1465" s="111"/>
      <c r="AS1465" s="111"/>
      <c r="AT1465" s="111"/>
      <c r="AU1465" s="111"/>
      <c r="AV1465" s="112"/>
      <c r="AW1465" s="105"/>
      <c r="AX1465" s="111"/>
      <c r="AY1465" s="98"/>
      <c r="AZ1465" s="98"/>
      <c r="BA1465" s="98"/>
      <c r="BB1465" s="98"/>
      <c r="BC1465" s="98"/>
      <c r="BE1465" s="98"/>
      <c r="BF1465" s="98"/>
      <c r="BG1465" s="98"/>
      <c r="BH1465" s="98"/>
      <c r="BI1465" s="98"/>
      <c r="BJ1465" s="98"/>
    </row>
    <row r="1466" spans="1:62">
      <c r="A1466" s="102"/>
      <c r="B1466" s="102"/>
      <c r="C1466" s="103"/>
      <c r="D1466" s="103"/>
      <c r="E1466" s="102"/>
      <c r="F1466" s="102"/>
      <c r="G1466" s="102"/>
      <c r="H1466" s="102"/>
      <c r="I1466" s="102"/>
      <c r="J1466" s="103"/>
      <c r="K1466" s="111"/>
      <c r="L1466" s="111"/>
      <c r="M1466" s="111"/>
      <c r="N1466" s="105"/>
      <c r="O1466" s="105"/>
      <c r="P1466" s="111"/>
      <c r="Q1466" s="111"/>
      <c r="R1466" s="106"/>
      <c r="S1466" s="105"/>
      <c r="T1466" s="105"/>
      <c r="U1466" s="105"/>
      <c r="V1466" s="105"/>
      <c r="W1466" s="105"/>
      <c r="X1466" s="105"/>
      <c r="Y1466" s="105"/>
      <c r="Z1466" s="105"/>
      <c r="AA1466" s="105"/>
      <c r="AB1466" s="105"/>
      <c r="AC1466" s="105"/>
      <c r="AD1466" s="105"/>
      <c r="AE1466" s="105"/>
      <c r="AF1466" s="105"/>
      <c r="AG1466" s="105"/>
      <c r="AH1466" s="105"/>
      <c r="AI1466" s="105"/>
      <c r="AJ1466" s="105"/>
      <c r="AK1466" s="105"/>
      <c r="AL1466" s="105"/>
      <c r="AM1466" s="105"/>
      <c r="AN1466" s="111"/>
      <c r="AO1466" s="111"/>
      <c r="AP1466" s="111"/>
      <c r="AQ1466" s="105"/>
      <c r="AR1466" s="105"/>
      <c r="AS1466" s="105"/>
      <c r="AT1466" s="105"/>
      <c r="AU1466" s="105"/>
      <c r="AV1466" s="105"/>
      <c r="AW1466" s="105"/>
      <c r="AX1466" s="105"/>
      <c r="AY1466" s="98"/>
      <c r="AZ1466" s="98"/>
      <c r="BA1466" s="98"/>
      <c r="BB1466" s="98"/>
      <c r="BC1466" s="98"/>
      <c r="BD1466" s="98"/>
      <c r="BE1466" s="98"/>
      <c r="BF1466" s="98"/>
      <c r="BG1466" s="98"/>
      <c r="BH1466" s="98"/>
      <c r="BI1466" s="98"/>
      <c r="BJ1466" s="98"/>
    </row>
    <row r="1467" spans="1:62">
      <c r="A1467" s="102"/>
      <c r="B1467" s="102"/>
      <c r="C1467" s="103"/>
      <c r="D1467" s="103"/>
      <c r="E1467" s="102"/>
      <c r="F1467" s="102"/>
      <c r="G1467" s="102"/>
      <c r="H1467" s="102"/>
      <c r="I1467" s="102"/>
      <c r="J1467" s="103"/>
      <c r="K1467" s="111"/>
      <c r="L1467" s="111"/>
      <c r="M1467" s="111"/>
      <c r="N1467" s="111"/>
      <c r="O1467" s="111"/>
      <c r="P1467" s="111"/>
      <c r="Q1467" s="111"/>
      <c r="R1467" s="106"/>
      <c r="S1467" s="105"/>
      <c r="T1467" s="111"/>
      <c r="U1467" s="111"/>
      <c r="V1467" s="111"/>
      <c r="W1467" s="111"/>
      <c r="X1467" s="111"/>
      <c r="Y1467" s="111"/>
      <c r="Z1467" s="111"/>
      <c r="AA1467" s="111"/>
      <c r="AB1467" s="111"/>
      <c r="AC1467" s="111"/>
      <c r="AD1467" s="111"/>
      <c r="AE1467" s="111"/>
      <c r="AF1467" s="111"/>
      <c r="AG1467" s="111"/>
      <c r="AH1467" s="111"/>
      <c r="AI1467" s="111"/>
      <c r="AJ1467" s="111"/>
      <c r="AK1467" s="111"/>
      <c r="AL1467" s="111"/>
      <c r="AM1467" s="111"/>
      <c r="AN1467" s="111"/>
      <c r="AO1467" s="111"/>
      <c r="AP1467" s="111"/>
      <c r="AQ1467" s="111"/>
      <c r="AR1467" s="111"/>
      <c r="AS1467" s="111"/>
      <c r="AT1467" s="111"/>
      <c r="AU1467" s="111"/>
      <c r="AV1467" s="105"/>
      <c r="AW1467" s="105"/>
      <c r="AX1467" s="111"/>
      <c r="AY1467" s="98"/>
      <c r="AZ1467" s="98"/>
      <c r="BA1467" s="98"/>
      <c r="BB1467" s="98"/>
      <c r="BC1467" s="98"/>
      <c r="BD1467" s="98"/>
      <c r="BE1467" s="98"/>
      <c r="BF1467" s="98"/>
      <c r="BG1467" s="98"/>
      <c r="BH1467" s="98"/>
      <c r="BI1467" s="98"/>
      <c r="BJ1467" s="98"/>
    </row>
    <row r="1468" spans="1:62">
      <c r="A1468" s="102"/>
      <c r="B1468" s="102"/>
      <c r="C1468" s="103"/>
      <c r="D1468" s="103"/>
      <c r="E1468" s="102"/>
      <c r="F1468" s="102"/>
      <c r="G1468" s="102"/>
      <c r="H1468" s="102"/>
      <c r="I1468" s="102"/>
      <c r="J1468" s="103"/>
      <c r="K1468" s="111"/>
      <c r="L1468" s="111"/>
      <c r="M1468" s="111"/>
      <c r="N1468" s="111"/>
      <c r="O1468" s="111"/>
      <c r="P1468" s="111"/>
      <c r="Q1468" s="111"/>
      <c r="R1468" s="106"/>
      <c r="S1468" s="105"/>
      <c r="T1468" s="111"/>
      <c r="U1468" s="111"/>
      <c r="V1468" s="111"/>
      <c r="W1468" s="111"/>
      <c r="X1468" s="111"/>
      <c r="Y1468" s="111"/>
      <c r="Z1468" s="111"/>
      <c r="AA1468" s="111"/>
      <c r="AB1468" s="111"/>
      <c r="AC1468" s="111"/>
      <c r="AD1468" s="111"/>
      <c r="AE1468" s="111"/>
      <c r="AF1468" s="111"/>
      <c r="AG1468" s="111"/>
      <c r="AH1468" s="111"/>
      <c r="AI1468" s="111"/>
      <c r="AJ1468" s="111"/>
      <c r="AK1468" s="111"/>
      <c r="AL1468" s="111"/>
      <c r="AM1468" s="111"/>
      <c r="AN1468" s="111"/>
      <c r="AO1468" s="111"/>
      <c r="AP1468" s="111"/>
      <c r="AQ1468" s="111"/>
      <c r="AR1468" s="111"/>
      <c r="AS1468" s="111"/>
      <c r="AT1468" s="111"/>
      <c r="AU1468" s="111"/>
      <c r="AV1468" s="105"/>
      <c r="AW1468" s="105"/>
      <c r="AX1468" s="111"/>
      <c r="AY1468" s="98"/>
      <c r="AZ1468" s="98"/>
      <c r="BA1468" s="98"/>
      <c r="BB1468" s="98"/>
      <c r="BC1468" s="98"/>
      <c r="BD1468" s="98"/>
      <c r="BE1468" s="98"/>
      <c r="BF1468" s="98"/>
      <c r="BG1468" s="98"/>
      <c r="BH1468" s="98"/>
      <c r="BI1468" s="98"/>
      <c r="BJ1468" s="98"/>
    </row>
    <row r="1469" spans="1:62">
      <c r="A1469" s="102"/>
      <c r="B1469" s="102"/>
      <c r="C1469" s="103"/>
      <c r="D1469" s="103"/>
      <c r="E1469" s="102"/>
      <c r="F1469" s="102"/>
      <c r="G1469" s="102"/>
      <c r="H1469" s="102"/>
      <c r="I1469" s="102"/>
      <c r="J1469" s="103"/>
      <c r="K1469" s="111"/>
      <c r="L1469" s="111"/>
      <c r="M1469" s="111"/>
      <c r="N1469" s="105"/>
      <c r="O1469" s="111"/>
      <c r="P1469" s="111"/>
      <c r="Q1469" s="111"/>
      <c r="R1469" s="106"/>
      <c r="S1469" s="105"/>
      <c r="T1469" s="111"/>
      <c r="U1469" s="111"/>
      <c r="V1469" s="111"/>
      <c r="W1469" s="111"/>
      <c r="X1469" s="111"/>
      <c r="Y1469" s="111"/>
      <c r="Z1469" s="111"/>
      <c r="AA1469" s="111"/>
      <c r="AB1469" s="111"/>
      <c r="AC1469" s="111"/>
      <c r="AD1469" s="111"/>
      <c r="AE1469" s="111"/>
      <c r="AF1469" s="111"/>
      <c r="AG1469" s="111"/>
      <c r="AH1469" s="111"/>
      <c r="AI1469" s="111"/>
      <c r="AJ1469" s="111"/>
      <c r="AK1469" s="111"/>
      <c r="AL1469" s="111"/>
      <c r="AM1469" s="111"/>
      <c r="AN1469" s="111"/>
      <c r="AO1469" s="111"/>
      <c r="AP1469" s="111"/>
      <c r="AQ1469" s="111"/>
      <c r="AR1469" s="111"/>
      <c r="AS1469" s="111"/>
      <c r="AT1469" s="111"/>
      <c r="AU1469" s="111"/>
      <c r="AV1469" s="112"/>
      <c r="AW1469" s="105"/>
      <c r="AX1469" s="111"/>
      <c r="AY1469" s="98"/>
      <c r="AZ1469" s="98"/>
      <c r="BA1469" s="98"/>
      <c r="BB1469" s="98"/>
      <c r="BC1469" s="98"/>
      <c r="BD1469" s="98"/>
      <c r="BE1469" s="98"/>
      <c r="BF1469" s="98"/>
      <c r="BG1469" s="98"/>
      <c r="BH1469" s="98"/>
      <c r="BI1469" s="98"/>
      <c r="BJ1469" s="98"/>
    </row>
    <row r="1470" spans="1:62">
      <c r="A1470" s="102"/>
      <c r="B1470" s="102"/>
      <c r="C1470" s="103"/>
      <c r="D1470" s="103"/>
      <c r="E1470" s="102"/>
      <c r="F1470" s="102"/>
      <c r="G1470" s="102"/>
      <c r="H1470" s="102"/>
      <c r="I1470" s="102"/>
      <c r="J1470" s="103"/>
      <c r="K1470" s="111"/>
      <c r="L1470" s="111"/>
      <c r="M1470" s="111"/>
      <c r="N1470" s="105"/>
      <c r="O1470" s="111"/>
      <c r="P1470" s="111"/>
      <c r="Q1470" s="111"/>
      <c r="R1470" s="106"/>
      <c r="S1470" s="105"/>
      <c r="T1470" s="111"/>
      <c r="U1470" s="111"/>
      <c r="V1470" s="111"/>
      <c r="W1470" s="111"/>
      <c r="X1470" s="111"/>
      <c r="Y1470" s="111"/>
      <c r="Z1470" s="111"/>
      <c r="AA1470" s="111"/>
      <c r="AB1470" s="111"/>
      <c r="AC1470" s="111"/>
      <c r="AD1470" s="111"/>
      <c r="AE1470" s="111"/>
      <c r="AF1470" s="111"/>
      <c r="AG1470" s="111"/>
      <c r="AH1470" s="111"/>
      <c r="AI1470" s="111"/>
      <c r="AJ1470" s="111"/>
      <c r="AK1470" s="111"/>
      <c r="AL1470" s="111"/>
      <c r="AM1470" s="111"/>
      <c r="AN1470" s="111"/>
      <c r="AO1470" s="111"/>
      <c r="AP1470" s="111"/>
      <c r="AQ1470" s="111"/>
      <c r="AR1470" s="111"/>
      <c r="AS1470" s="111"/>
      <c r="AT1470" s="111"/>
      <c r="AU1470" s="111"/>
      <c r="AV1470" s="105"/>
      <c r="AW1470" s="105"/>
      <c r="AX1470" s="111"/>
      <c r="AY1470" s="98"/>
      <c r="AZ1470" s="98"/>
      <c r="BA1470" s="98"/>
      <c r="BB1470" s="98"/>
      <c r="BC1470" s="98"/>
      <c r="BE1470" s="98"/>
      <c r="BF1470" s="98"/>
      <c r="BG1470" s="98"/>
      <c r="BH1470" s="98"/>
      <c r="BI1470" s="98"/>
    </row>
    <row r="1471" spans="1:62">
      <c r="A1471" s="102"/>
      <c r="B1471" s="102"/>
      <c r="C1471" s="103"/>
      <c r="D1471" s="103"/>
      <c r="E1471" s="102"/>
      <c r="F1471" s="102"/>
      <c r="G1471" s="102"/>
      <c r="H1471" s="102"/>
      <c r="I1471" s="102"/>
      <c r="J1471" s="103"/>
      <c r="K1471" s="111"/>
      <c r="L1471" s="111"/>
      <c r="M1471" s="111"/>
      <c r="N1471" s="111"/>
      <c r="O1471" s="111"/>
      <c r="P1471" s="111"/>
      <c r="Q1471" s="111"/>
      <c r="R1471" s="105"/>
      <c r="S1471" s="105"/>
      <c r="T1471" s="111"/>
      <c r="U1471" s="111"/>
      <c r="V1471" s="111"/>
      <c r="W1471" s="111"/>
      <c r="X1471" s="111"/>
      <c r="Y1471" s="111"/>
      <c r="Z1471" s="111"/>
      <c r="AA1471" s="111"/>
      <c r="AB1471" s="111"/>
      <c r="AC1471" s="111"/>
      <c r="AD1471" s="111"/>
      <c r="AE1471" s="111"/>
      <c r="AF1471" s="111"/>
      <c r="AG1471" s="111"/>
      <c r="AH1471" s="111"/>
      <c r="AI1471" s="111"/>
      <c r="AJ1471" s="111"/>
      <c r="AK1471" s="111"/>
      <c r="AL1471" s="111"/>
      <c r="AM1471" s="111"/>
      <c r="AN1471" s="111"/>
      <c r="AO1471" s="111"/>
      <c r="AP1471" s="111"/>
      <c r="AQ1471" s="111"/>
      <c r="AR1471" s="111"/>
      <c r="AS1471" s="111"/>
      <c r="AT1471" s="111"/>
      <c r="AU1471" s="111"/>
      <c r="AV1471" s="105"/>
      <c r="AW1471" s="105"/>
      <c r="AX1471" s="111"/>
      <c r="AY1471" s="98"/>
      <c r="AZ1471" s="98"/>
      <c r="BA1471" s="98"/>
      <c r="BB1471" s="98"/>
      <c r="BC1471" s="98"/>
      <c r="BD1471" s="98"/>
      <c r="BE1471" s="98"/>
      <c r="BF1471" s="98"/>
      <c r="BG1471" s="98"/>
      <c r="BH1471" s="98"/>
      <c r="BI1471" s="98"/>
      <c r="BJ1471" s="98"/>
    </row>
    <row r="1472" spans="1:62">
      <c r="A1472" s="102"/>
      <c r="B1472" s="102"/>
      <c r="C1472" s="103"/>
      <c r="D1472" s="103"/>
      <c r="E1472" s="102"/>
      <c r="F1472" s="102"/>
      <c r="G1472" s="102"/>
      <c r="H1472" s="102"/>
      <c r="I1472" s="102"/>
      <c r="J1472" s="103"/>
      <c r="K1472" s="111"/>
      <c r="L1472" s="111"/>
      <c r="M1472" s="111"/>
      <c r="N1472" s="111"/>
      <c r="O1472" s="111"/>
      <c r="P1472" s="111"/>
      <c r="Q1472" s="111"/>
      <c r="R1472" s="106"/>
      <c r="S1472" s="105"/>
      <c r="T1472" s="111"/>
      <c r="U1472" s="111"/>
      <c r="V1472" s="111"/>
      <c r="W1472" s="111"/>
      <c r="X1472" s="111"/>
      <c r="Y1472" s="111"/>
      <c r="Z1472" s="111"/>
      <c r="AA1472" s="111"/>
      <c r="AB1472" s="111"/>
      <c r="AC1472" s="111"/>
      <c r="AD1472" s="111"/>
      <c r="AE1472" s="111"/>
      <c r="AF1472" s="111"/>
      <c r="AG1472" s="111"/>
      <c r="AH1472" s="111"/>
      <c r="AI1472" s="111"/>
      <c r="AJ1472" s="111"/>
      <c r="AK1472" s="111"/>
      <c r="AL1472" s="111"/>
      <c r="AM1472" s="111"/>
      <c r="AN1472" s="111"/>
      <c r="AO1472" s="111"/>
      <c r="AP1472" s="111"/>
      <c r="AQ1472" s="111"/>
      <c r="AR1472" s="111"/>
      <c r="AS1472" s="111"/>
      <c r="AT1472" s="111"/>
      <c r="AU1472" s="111"/>
      <c r="AV1472" s="112"/>
      <c r="AW1472" s="105"/>
      <c r="AX1472" s="111"/>
      <c r="AY1472" s="98"/>
      <c r="AZ1472" s="98"/>
      <c r="BA1472" s="98"/>
      <c r="BB1472" s="98"/>
      <c r="BC1472" s="98"/>
      <c r="BD1472" s="98"/>
      <c r="BE1472" s="98"/>
      <c r="BF1472" s="98"/>
      <c r="BG1472" s="98"/>
      <c r="BH1472" s="98"/>
      <c r="BI1472" s="98"/>
      <c r="BJ1472" s="98"/>
    </row>
    <row r="1473" spans="1:62">
      <c r="A1473" s="102"/>
      <c r="B1473" s="102"/>
      <c r="C1473" s="103"/>
      <c r="D1473" s="103"/>
      <c r="E1473" s="102"/>
      <c r="F1473" s="102"/>
      <c r="G1473" s="102"/>
      <c r="H1473" s="102"/>
      <c r="I1473" s="102"/>
      <c r="J1473" s="103"/>
      <c r="K1473" s="111"/>
      <c r="L1473" s="111"/>
      <c r="M1473" s="111"/>
      <c r="N1473" s="105"/>
      <c r="O1473" s="105"/>
      <c r="P1473" s="111"/>
      <c r="Q1473" s="111"/>
      <c r="R1473" s="106"/>
      <c r="S1473" s="105"/>
      <c r="T1473" s="111"/>
      <c r="U1473" s="111"/>
      <c r="V1473" s="111"/>
      <c r="W1473" s="111"/>
      <c r="X1473" s="111"/>
      <c r="Y1473" s="111"/>
      <c r="Z1473" s="111"/>
      <c r="AA1473" s="111"/>
      <c r="AB1473" s="111"/>
      <c r="AC1473" s="111"/>
      <c r="AD1473" s="111"/>
      <c r="AE1473" s="111"/>
      <c r="AF1473" s="111"/>
      <c r="AG1473" s="111"/>
      <c r="AH1473" s="111"/>
      <c r="AI1473" s="111"/>
      <c r="AJ1473" s="111"/>
      <c r="AK1473" s="111"/>
      <c r="AL1473" s="111"/>
      <c r="AM1473" s="111"/>
      <c r="AN1473" s="111"/>
      <c r="AO1473" s="111"/>
      <c r="AP1473" s="111"/>
      <c r="AQ1473" s="111"/>
      <c r="AR1473" s="111"/>
      <c r="AS1473" s="111"/>
      <c r="AT1473" s="111"/>
      <c r="AU1473" s="111"/>
      <c r="AV1473" s="112"/>
      <c r="AW1473" s="105"/>
      <c r="AX1473" s="111"/>
      <c r="AY1473" s="98"/>
      <c r="AZ1473" s="98"/>
      <c r="BA1473" s="98"/>
      <c r="BB1473" s="98"/>
      <c r="BC1473" s="98"/>
      <c r="BD1473" s="98"/>
      <c r="BE1473" s="98"/>
      <c r="BF1473" s="98"/>
      <c r="BG1473" s="98"/>
      <c r="BH1473" s="98"/>
      <c r="BI1473" s="98"/>
      <c r="BJ1473" s="98"/>
    </row>
    <row r="1474" spans="1:62">
      <c r="A1474" s="102"/>
      <c r="B1474" s="102"/>
      <c r="C1474" s="103"/>
      <c r="D1474" s="103"/>
      <c r="E1474" s="102"/>
      <c r="F1474" s="102"/>
      <c r="G1474" s="102"/>
      <c r="H1474" s="102"/>
      <c r="I1474" s="102"/>
      <c r="J1474" s="103"/>
      <c r="K1474" s="111"/>
      <c r="L1474" s="111"/>
      <c r="M1474" s="111"/>
      <c r="N1474" s="111"/>
      <c r="O1474" s="111"/>
      <c r="P1474" s="111"/>
      <c r="Q1474" s="111"/>
      <c r="R1474" s="105"/>
      <c r="S1474" s="105"/>
      <c r="T1474" s="111"/>
      <c r="U1474" s="111"/>
      <c r="V1474" s="111"/>
      <c r="W1474" s="111"/>
      <c r="X1474" s="111"/>
      <c r="Y1474" s="111"/>
      <c r="Z1474" s="111"/>
      <c r="AA1474" s="111"/>
      <c r="AB1474" s="111"/>
      <c r="AC1474" s="111"/>
      <c r="AD1474" s="111"/>
      <c r="AE1474" s="111"/>
      <c r="AF1474" s="111"/>
      <c r="AG1474" s="111"/>
      <c r="AH1474" s="111"/>
      <c r="AI1474" s="111"/>
      <c r="AJ1474" s="111"/>
      <c r="AK1474" s="111"/>
      <c r="AL1474" s="111"/>
      <c r="AM1474" s="111"/>
      <c r="AN1474" s="111"/>
      <c r="AO1474" s="111"/>
      <c r="AP1474" s="111"/>
      <c r="AQ1474" s="111"/>
      <c r="AR1474" s="111"/>
      <c r="AS1474" s="111"/>
      <c r="AT1474" s="111"/>
      <c r="AU1474" s="111"/>
      <c r="AV1474" s="105"/>
      <c r="AW1474" s="105"/>
      <c r="AX1474" s="111"/>
      <c r="AY1474" s="98"/>
      <c r="AZ1474" s="98"/>
      <c r="BA1474" s="98"/>
      <c r="BB1474" s="98"/>
      <c r="BC1474" s="98"/>
      <c r="BD1474" s="98"/>
      <c r="BE1474" s="98"/>
      <c r="BF1474" s="98"/>
      <c r="BG1474" s="98"/>
      <c r="BH1474" s="98"/>
      <c r="BI1474" s="98"/>
      <c r="BJ1474" s="98"/>
    </row>
    <row r="1475" spans="1:62">
      <c r="A1475" s="102"/>
      <c r="B1475" s="102"/>
      <c r="C1475" s="103"/>
      <c r="D1475" s="103"/>
      <c r="E1475" s="102"/>
      <c r="F1475" s="102"/>
      <c r="G1475" s="102"/>
      <c r="H1475" s="102"/>
      <c r="I1475" s="102"/>
      <c r="J1475" s="103"/>
      <c r="K1475" s="111"/>
      <c r="L1475" s="111"/>
      <c r="M1475" s="111"/>
      <c r="N1475" s="111"/>
      <c r="O1475" s="111"/>
      <c r="P1475" s="111"/>
      <c r="Q1475" s="111"/>
      <c r="R1475" s="106"/>
      <c r="S1475" s="105"/>
      <c r="T1475" s="111"/>
      <c r="U1475" s="111"/>
      <c r="V1475" s="111"/>
      <c r="W1475" s="111"/>
      <c r="X1475" s="111"/>
      <c r="Y1475" s="111"/>
      <c r="Z1475" s="111"/>
      <c r="AA1475" s="111"/>
      <c r="AB1475" s="111"/>
      <c r="AC1475" s="111"/>
      <c r="AD1475" s="111"/>
      <c r="AE1475" s="111"/>
      <c r="AF1475" s="111"/>
      <c r="AG1475" s="111"/>
      <c r="AH1475" s="111"/>
      <c r="AI1475" s="111"/>
      <c r="AJ1475" s="111"/>
      <c r="AK1475" s="111"/>
      <c r="AL1475" s="111"/>
      <c r="AM1475" s="111"/>
      <c r="AN1475" s="111"/>
      <c r="AO1475" s="111"/>
      <c r="AP1475" s="111"/>
      <c r="AQ1475" s="111"/>
      <c r="AR1475" s="111"/>
      <c r="AS1475" s="111"/>
      <c r="AT1475" s="111"/>
      <c r="AU1475" s="111"/>
      <c r="AV1475" s="112"/>
      <c r="AW1475" s="105"/>
      <c r="AX1475" s="111"/>
      <c r="AY1475" s="98"/>
      <c r="AZ1475" s="98"/>
      <c r="BA1475" s="98"/>
      <c r="BB1475" s="98"/>
      <c r="BC1475" s="98"/>
      <c r="BD1475" s="98"/>
      <c r="BE1475" s="98"/>
      <c r="BF1475" s="98"/>
      <c r="BG1475" s="98"/>
      <c r="BH1475" s="98"/>
      <c r="BI1475" s="98"/>
      <c r="BJ1475" s="98"/>
    </row>
    <row r="1476" spans="1:62">
      <c r="A1476" s="102"/>
      <c r="B1476" s="102"/>
      <c r="C1476" s="103"/>
      <c r="D1476" s="103"/>
      <c r="E1476" s="102"/>
      <c r="F1476" s="102"/>
      <c r="G1476" s="102"/>
      <c r="H1476" s="102"/>
      <c r="I1476" s="102"/>
      <c r="J1476" s="103"/>
      <c r="K1476" s="111"/>
      <c r="L1476" s="111"/>
      <c r="M1476" s="111"/>
      <c r="N1476" s="111"/>
      <c r="O1476" s="111"/>
      <c r="P1476" s="111"/>
      <c r="Q1476" s="111"/>
      <c r="R1476" s="106"/>
      <c r="S1476" s="105"/>
      <c r="T1476" s="111"/>
      <c r="U1476" s="111"/>
      <c r="V1476" s="111"/>
      <c r="W1476" s="111"/>
      <c r="X1476" s="111"/>
      <c r="Y1476" s="111"/>
      <c r="Z1476" s="111"/>
      <c r="AA1476" s="111"/>
      <c r="AB1476" s="111"/>
      <c r="AC1476" s="111"/>
      <c r="AD1476" s="111"/>
      <c r="AE1476" s="111"/>
      <c r="AF1476" s="111"/>
      <c r="AG1476" s="111"/>
      <c r="AH1476" s="111"/>
      <c r="AI1476" s="111"/>
      <c r="AJ1476" s="111"/>
      <c r="AK1476" s="111"/>
      <c r="AL1476" s="111"/>
      <c r="AM1476" s="111"/>
      <c r="AN1476" s="111"/>
      <c r="AO1476" s="111"/>
      <c r="AP1476" s="111"/>
      <c r="AQ1476" s="111"/>
      <c r="AR1476" s="111"/>
      <c r="AS1476" s="111"/>
      <c r="AT1476" s="111"/>
      <c r="AU1476" s="111"/>
      <c r="AV1476" s="112"/>
      <c r="AW1476" s="105"/>
      <c r="AX1476" s="111"/>
      <c r="AY1476" s="98"/>
      <c r="AZ1476" s="98"/>
      <c r="BA1476" s="98"/>
      <c r="BB1476" s="98"/>
      <c r="BC1476" s="98"/>
      <c r="BE1476" s="98"/>
      <c r="BF1476" s="98"/>
      <c r="BG1476" s="98"/>
      <c r="BH1476" s="98"/>
      <c r="BI1476" s="98"/>
      <c r="BJ1476" s="98"/>
    </row>
    <row r="1477" spans="1:62">
      <c r="A1477" s="102"/>
      <c r="B1477" s="102"/>
      <c r="C1477" s="103"/>
      <c r="D1477" s="103"/>
      <c r="E1477" s="102"/>
      <c r="F1477" s="102"/>
      <c r="G1477" s="102"/>
      <c r="H1477" s="102"/>
      <c r="I1477" s="102"/>
      <c r="J1477" s="103"/>
      <c r="K1477" s="111"/>
      <c r="L1477" s="111"/>
      <c r="M1477" s="111"/>
      <c r="N1477" s="111"/>
      <c r="O1477" s="111"/>
      <c r="P1477" s="111"/>
      <c r="Q1477" s="111"/>
      <c r="R1477" s="106"/>
      <c r="S1477" s="105"/>
      <c r="T1477" s="111"/>
      <c r="U1477" s="111"/>
      <c r="V1477" s="111"/>
      <c r="W1477" s="111"/>
      <c r="X1477" s="111"/>
      <c r="Y1477" s="111"/>
      <c r="Z1477" s="111"/>
      <c r="AA1477" s="111"/>
      <c r="AB1477" s="111"/>
      <c r="AC1477" s="111"/>
      <c r="AD1477" s="111"/>
      <c r="AE1477" s="111"/>
      <c r="AF1477" s="111"/>
      <c r="AG1477" s="111"/>
      <c r="AH1477" s="111"/>
      <c r="AI1477" s="111"/>
      <c r="AJ1477" s="111"/>
      <c r="AK1477" s="111"/>
      <c r="AL1477" s="111"/>
      <c r="AM1477" s="111"/>
      <c r="AN1477" s="111"/>
      <c r="AO1477" s="111"/>
      <c r="AP1477" s="111"/>
      <c r="AQ1477" s="111"/>
      <c r="AR1477" s="111"/>
      <c r="AS1477" s="111"/>
      <c r="AT1477" s="111"/>
      <c r="AU1477" s="111"/>
      <c r="AV1477" s="112"/>
      <c r="AW1477" s="105"/>
      <c r="AX1477" s="111"/>
      <c r="AY1477" s="98"/>
      <c r="AZ1477" s="98"/>
      <c r="BA1477" s="98"/>
      <c r="BB1477" s="98"/>
      <c r="BC1477" s="98"/>
      <c r="BD1477" s="98"/>
      <c r="BE1477" s="98"/>
      <c r="BF1477" s="98"/>
      <c r="BG1477" s="98"/>
      <c r="BH1477" s="98"/>
      <c r="BI1477" s="98"/>
      <c r="BJ1477" s="98"/>
    </row>
    <row r="1478" spans="1:62">
      <c r="A1478" s="102"/>
      <c r="B1478" s="102"/>
      <c r="C1478" s="103"/>
      <c r="D1478" s="103"/>
      <c r="E1478" s="102"/>
      <c r="F1478" s="102"/>
      <c r="G1478" s="102"/>
      <c r="H1478" s="102"/>
      <c r="I1478" s="102"/>
      <c r="J1478" s="103"/>
      <c r="K1478" s="111"/>
      <c r="L1478" s="111"/>
      <c r="M1478" s="111"/>
      <c r="N1478" s="111"/>
      <c r="O1478" s="111"/>
      <c r="P1478" s="111"/>
      <c r="Q1478" s="111"/>
      <c r="R1478" s="106"/>
      <c r="S1478" s="105"/>
      <c r="T1478" s="111"/>
      <c r="U1478" s="111"/>
      <c r="V1478" s="111"/>
      <c r="W1478" s="111"/>
      <c r="X1478" s="111"/>
      <c r="Y1478" s="111"/>
      <c r="Z1478" s="111"/>
      <c r="AA1478" s="111"/>
      <c r="AB1478" s="111"/>
      <c r="AC1478" s="111"/>
      <c r="AD1478" s="111"/>
      <c r="AE1478" s="111"/>
      <c r="AF1478" s="111"/>
      <c r="AG1478" s="111"/>
      <c r="AH1478" s="111"/>
      <c r="AI1478" s="111"/>
      <c r="AJ1478" s="111"/>
      <c r="AK1478" s="111"/>
      <c r="AL1478" s="111"/>
      <c r="AM1478" s="111"/>
      <c r="AN1478" s="111"/>
      <c r="AO1478" s="111"/>
      <c r="AP1478" s="111"/>
      <c r="AQ1478" s="111"/>
      <c r="AR1478" s="111"/>
      <c r="AS1478" s="111"/>
      <c r="AT1478" s="111"/>
      <c r="AU1478" s="111"/>
      <c r="AV1478" s="112"/>
      <c r="AW1478" s="105"/>
      <c r="AX1478" s="111"/>
      <c r="AY1478" s="98"/>
      <c r="AZ1478" s="98"/>
      <c r="BA1478" s="98"/>
      <c r="BB1478" s="98"/>
      <c r="BC1478" s="98"/>
      <c r="BD1478" s="98"/>
      <c r="BE1478" s="98"/>
      <c r="BF1478" s="98"/>
      <c r="BG1478" s="98"/>
      <c r="BH1478" s="98"/>
      <c r="BI1478" s="98"/>
      <c r="BJ1478" s="98"/>
    </row>
    <row r="1479" spans="1:62">
      <c r="A1479" s="102"/>
      <c r="B1479" s="102"/>
      <c r="C1479" s="103"/>
      <c r="D1479" s="103"/>
      <c r="E1479" s="102"/>
      <c r="F1479" s="102"/>
      <c r="G1479" s="102"/>
      <c r="H1479" s="102"/>
      <c r="I1479" s="102"/>
      <c r="J1479" s="103"/>
      <c r="K1479" s="111"/>
      <c r="L1479" s="111"/>
      <c r="M1479" s="111"/>
      <c r="N1479" s="111"/>
      <c r="O1479" s="111"/>
      <c r="P1479" s="111"/>
      <c r="Q1479" s="111"/>
      <c r="R1479" s="105"/>
      <c r="S1479" s="105"/>
      <c r="T1479" s="111"/>
      <c r="U1479" s="111"/>
      <c r="V1479" s="111"/>
      <c r="W1479" s="111"/>
      <c r="X1479" s="111"/>
      <c r="Y1479" s="111"/>
      <c r="Z1479" s="111"/>
      <c r="AA1479" s="111"/>
      <c r="AB1479" s="111"/>
      <c r="AC1479" s="111"/>
      <c r="AD1479" s="111"/>
      <c r="AE1479" s="111"/>
      <c r="AF1479" s="111"/>
      <c r="AG1479" s="111"/>
      <c r="AH1479" s="111"/>
      <c r="AI1479" s="111"/>
      <c r="AJ1479" s="111"/>
      <c r="AK1479" s="111"/>
      <c r="AL1479" s="111"/>
      <c r="AM1479" s="111"/>
      <c r="AN1479" s="111"/>
      <c r="AO1479" s="111"/>
      <c r="AP1479" s="111"/>
      <c r="AQ1479" s="111"/>
      <c r="AR1479" s="111"/>
      <c r="AS1479" s="111"/>
      <c r="AT1479" s="111"/>
      <c r="AU1479" s="111"/>
      <c r="AV1479" s="105"/>
      <c r="AW1479" s="105"/>
      <c r="AX1479" s="111"/>
      <c r="AY1479" s="98"/>
      <c r="AZ1479" s="98"/>
      <c r="BA1479" s="98"/>
      <c r="BB1479" s="98"/>
      <c r="BC1479" s="98"/>
      <c r="BD1479" s="98"/>
      <c r="BE1479" s="98"/>
      <c r="BF1479" s="98"/>
      <c r="BG1479" s="98"/>
      <c r="BH1479" s="98"/>
      <c r="BI1479" s="98"/>
      <c r="BJ1479" s="98"/>
    </row>
    <row r="1480" spans="1:62">
      <c r="A1480" s="102"/>
      <c r="B1480" s="102"/>
      <c r="C1480" s="103"/>
      <c r="D1480" s="103"/>
      <c r="E1480" s="102"/>
      <c r="F1480" s="102"/>
      <c r="G1480" s="102"/>
      <c r="H1480" s="102"/>
      <c r="I1480" s="102"/>
      <c r="J1480" s="103"/>
      <c r="K1480" s="111"/>
      <c r="L1480" s="111"/>
      <c r="M1480" s="111"/>
      <c r="N1480" s="105"/>
      <c r="O1480" s="105"/>
      <c r="P1480" s="105"/>
      <c r="Q1480" s="111"/>
      <c r="R1480" s="106"/>
      <c r="S1480" s="105"/>
      <c r="T1480" s="111"/>
      <c r="U1480" s="111"/>
      <c r="V1480" s="111"/>
      <c r="W1480" s="105"/>
      <c r="X1480" s="111"/>
      <c r="Y1480" s="111"/>
      <c r="Z1480" s="111"/>
      <c r="AA1480" s="111"/>
      <c r="AB1480" s="111"/>
      <c r="AC1480" s="111"/>
      <c r="AD1480" s="105"/>
      <c r="AE1480" s="111"/>
      <c r="AF1480" s="111"/>
      <c r="AG1480" s="111"/>
      <c r="AH1480" s="111"/>
      <c r="AI1480" s="111"/>
      <c r="AJ1480" s="111"/>
      <c r="AK1480" s="111"/>
      <c r="AL1480" s="111"/>
      <c r="AM1480" s="111"/>
      <c r="AN1480" s="111"/>
      <c r="AO1480" s="111"/>
      <c r="AP1480" s="111"/>
      <c r="AQ1480" s="111"/>
      <c r="AR1480" s="111"/>
      <c r="AS1480" s="111"/>
      <c r="AT1480" s="111"/>
      <c r="AU1480" s="111"/>
      <c r="AV1480" s="112"/>
      <c r="AW1480" s="105"/>
      <c r="AX1480" s="111"/>
      <c r="AY1480" s="98"/>
      <c r="AZ1480" s="98"/>
      <c r="BA1480" s="98"/>
      <c r="BB1480" s="98"/>
      <c r="BC1480" s="98"/>
      <c r="BD1480" s="98"/>
      <c r="BE1480" s="98"/>
      <c r="BF1480" s="98"/>
      <c r="BG1480" s="98"/>
      <c r="BH1480" s="98"/>
      <c r="BI1480" s="98"/>
      <c r="BJ1480" s="98"/>
    </row>
    <row r="1481" spans="1:62">
      <c r="A1481" s="102"/>
      <c r="B1481" s="102"/>
      <c r="C1481" s="103"/>
      <c r="D1481" s="103"/>
      <c r="E1481" s="102"/>
      <c r="F1481" s="102"/>
      <c r="G1481" s="102"/>
      <c r="H1481" s="102"/>
      <c r="I1481" s="102"/>
      <c r="J1481" s="103"/>
      <c r="K1481" s="111"/>
      <c r="L1481" s="111"/>
      <c r="M1481" s="111"/>
      <c r="N1481" s="111"/>
      <c r="O1481" s="111"/>
      <c r="P1481" s="111"/>
      <c r="Q1481" s="111"/>
      <c r="R1481" s="105"/>
      <c r="S1481" s="105"/>
      <c r="T1481" s="111"/>
      <c r="U1481" s="111"/>
      <c r="V1481" s="111"/>
      <c r="W1481" s="111"/>
      <c r="X1481" s="111"/>
      <c r="Y1481" s="111"/>
      <c r="Z1481" s="111"/>
      <c r="AA1481" s="111"/>
      <c r="AB1481" s="111"/>
      <c r="AC1481" s="111"/>
      <c r="AD1481" s="111"/>
      <c r="AE1481" s="111"/>
      <c r="AF1481" s="111"/>
      <c r="AG1481" s="111"/>
      <c r="AH1481" s="111"/>
      <c r="AI1481" s="111"/>
      <c r="AJ1481" s="111"/>
      <c r="AK1481" s="111"/>
      <c r="AL1481" s="111"/>
      <c r="AM1481" s="111"/>
      <c r="AN1481" s="111"/>
      <c r="AO1481" s="111"/>
      <c r="AP1481" s="111"/>
      <c r="AQ1481" s="111"/>
      <c r="AR1481" s="111"/>
      <c r="AS1481" s="111"/>
      <c r="AT1481" s="111"/>
      <c r="AU1481" s="111"/>
      <c r="AV1481" s="112"/>
      <c r="AW1481" s="105"/>
      <c r="AX1481" s="111"/>
      <c r="AY1481" s="98"/>
      <c r="AZ1481" s="98"/>
      <c r="BA1481" s="98"/>
      <c r="BB1481" s="98"/>
      <c r="BC1481" s="98"/>
      <c r="BD1481" s="98"/>
      <c r="BE1481" s="98"/>
      <c r="BF1481" s="98"/>
      <c r="BG1481" s="98"/>
      <c r="BH1481" s="98"/>
      <c r="BI1481" s="98"/>
      <c r="BJ1481" s="98"/>
    </row>
    <row r="1482" spans="1:62">
      <c r="A1482" s="102"/>
      <c r="B1482" s="102"/>
      <c r="C1482" s="103"/>
      <c r="D1482" s="103"/>
      <c r="E1482" s="102"/>
      <c r="F1482" s="102"/>
      <c r="G1482" s="102"/>
      <c r="H1482" s="102"/>
      <c r="I1482" s="102"/>
      <c r="J1482" s="103"/>
      <c r="K1482" s="111"/>
      <c r="L1482" s="111"/>
      <c r="M1482" s="111"/>
      <c r="N1482" s="111"/>
      <c r="O1482" s="111"/>
      <c r="P1482" s="111"/>
      <c r="Q1482" s="111"/>
      <c r="R1482" s="106"/>
      <c r="S1482" s="105"/>
      <c r="T1482" s="111"/>
      <c r="U1482" s="111"/>
      <c r="V1482" s="111"/>
      <c r="W1482" s="111"/>
      <c r="X1482" s="111"/>
      <c r="Y1482" s="111"/>
      <c r="Z1482" s="111"/>
      <c r="AA1482" s="111"/>
      <c r="AB1482" s="111"/>
      <c r="AC1482" s="111"/>
      <c r="AD1482" s="111"/>
      <c r="AE1482" s="111"/>
      <c r="AF1482" s="111"/>
      <c r="AG1482" s="111"/>
      <c r="AH1482" s="111"/>
      <c r="AI1482" s="111"/>
      <c r="AJ1482" s="111"/>
      <c r="AK1482" s="111"/>
      <c r="AL1482" s="111"/>
      <c r="AM1482" s="111"/>
      <c r="AN1482" s="111"/>
      <c r="AO1482" s="111"/>
      <c r="AP1482" s="111"/>
      <c r="AQ1482" s="111"/>
      <c r="AR1482" s="111"/>
      <c r="AS1482" s="111"/>
      <c r="AT1482" s="111"/>
      <c r="AU1482" s="111"/>
      <c r="AV1482" s="112"/>
      <c r="AW1482" s="105"/>
      <c r="AX1482" s="111"/>
      <c r="AY1482" s="98"/>
      <c r="AZ1482" s="98"/>
      <c r="BA1482" s="98"/>
      <c r="BB1482" s="98"/>
      <c r="BC1482" s="98"/>
      <c r="BD1482" s="98"/>
      <c r="BE1482" s="98"/>
      <c r="BF1482" s="98"/>
      <c r="BG1482" s="98"/>
      <c r="BH1482" s="98"/>
      <c r="BI1482" s="98"/>
      <c r="BJ1482" s="98"/>
    </row>
    <row r="1483" spans="1:62">
      <c r="A1483" s="102"/>
      <c r="B1483" s="102"/>
      <c r="C1483" s="103"/>
      <c r="D1483" s="103"/>
      <c r="E1483" s="102"/>
      <c r="F1483" s="102"/>
      <c r="G1483" s="102"/>
      <c r="H1483" s="102"/>
      <c r="I1483" s="102"/>
      <c r="J1483" s="103"/>
      <c r="K1483" s="111"/>
      <c r="L1483" s="111"/>
      <c r="M1483" s="111"/>
      <c r="N1483" s="105"/>
      <c r="O1483" s="105"/>
      <c r="P1483" s="111"/>
      <c r="Q1483" s="111"/>
      <c r="R1483" s="105"/>
      <c r="S1483" s="105"/>
      <c r="T1483" s="111"/>
      <c r="U1483" s="111"/>
      <c r="V1483" s="111"/>
      <c r="W1483" s="111"/>
      <c r="X1483" s="111"/>
      <c r="Y1483" s="111"/>
      <c r="Z1483" s="111"/>
      <c r="AA1483" s="111"/>
      <c r="AB1483" s="111"/>
      <c r="AC1483" s="111"/>
      <c r="AD1483" s="111"/>
      <c r="AE1483" s="111"/>
      <c r="AF1483" s="111"/>
      <c r="AG1483" s="111"/>
      <c r="AH1483" s="111"/>
      <c r="AI1483" s="111"/>
      <c r="AJ1483" s="111"/>
      <c r="AK1483" s="111"/>
      <c r="AL1483" s="111"/>
      <c r="AM1483" s="111"/>
      <c r="AN1483" s="111"/>
      <c r="AO1483" s="111"/>
      <c r="AP1483" s="111"/>
      <c r="AQ1483" s="111"/>
      <c r="AR1483" s="111"/>
      <c r="AS1483" s="111"/>
      <c r="AT1483" s="111"/>
      <c r="AU1483" s="111"/>
      <c r="AV1483" s="105"/>
      <c r="AW1483" s="105"/>
      <c r="AX1483" s="111"/>
      <c r="AY1483" s="98"/>
      <c r="AZ1483" s="98"/>
      <c r="BA1483" s="98"/>
      <c r="BB1483" s="98"/>
      <c r="BC1483" s="98"/>
      <c r="BD1483" s="98"/>
      <c r="BE1483" s="98"/>
      <c r="BF1483" s="98"/>
      <c r="BG1483" s="98"/>
      <c r="BH1483" s="98"/>
      <c r="BI1483" s="98"/>
      <c r="BJ1483" s="98"/>
    </row>
    <row r="1484" spans="1:62">
      <c r="A1484" s="102"/>
      <c r="B1484" s="102"/>
      <c r="C1484" s="103"/>
      <c r="D1484" s="103"/>
      <c r="E1484" s="102"/>
      <c r="F1484" s="102"/>
      <c r="G1484" s="102"/>
      <c r="H1484" s="102"/>
      <c r="I1484" s="102"/>
      <c r="J1484" s="103"/>
      <c r="K1484" s="111"/>
      <c r="L1484" s="111"/>
      <c r="M1484" s="111"/>
      <c r="N1484" s="111"/>
      <c r="O1484" s="111"/>
      <c r="P1484" s="111"/>
      <c r="Q1484" s="111"/>
      <c r="R1484" s="105"/>
      <c r="S1484" s="105"/>
      <c r="T1484" s="111"/>
      <c r="U1484" s="111"/>
      <c r="V1484" s="111"/>
      <c r="W1484" s="111"/>
      <c r="X1484" s="111"/>
      <c r="Y1484" s="111"/>
      <c r="Z1484" s="111"/>
      <c r="AA1484" s="111"/>
      <c r="AB1484" s="111"/>
      <c r="AC1484" s="111"/>
      <c r="AD1484" s="111"/>
      <c r="AE1484" s="111"/>
      <c r="AF1484" s="111"/>
      <c r="AG1484" s="111"/>
      <c r="AH1484" s="111"/>
      <c r="AI1484" s="111"/>
      <c r="AJ1484" s="111"/>
      <c r="AK1484" s="111"/>
      <c r="AL1484" s="111"/>
      <c r="AM1484" s="111"/>
      <c r="AN1484" s="111"/>
      <c r="AO1484" s="111"/>
      <c r="AP1484" s="111"/>
      <c r="AQ1484" s="111"/>
      <c r="AR1484" s="111"/>
      <c r="AS1484" s="111"/>
      <c r="AT1484" s="111"/>
      <c r="AU1484" s="111"/>
      <c r="AV1484" s="105"/>
      <c r="AW1484" s="105"/>
      <c r="AX1484" s="111"/>
      <c r="AY1484" s="98"/>
      <c r="AZ1484" s="98"/>
      <c r="BA1484" s="98"/>
      <c r="BB1484" s="98"/>
      <c r="BC1484" s="98"/>
      <c r="BE1484" s="98"/>
      <c r="BF1484" s="98"/>
      <c r="BG1484" s="98"/>
      <c r="BH1484" s="98"/>
      <c r="BI1484" s="98"/>
    </row>
    <row r="1485" spans="1:62">
      <c r="A1485" s="102"/>
      <c r="B1485" s="102"/>
      <c r="C1485" s="103"/>
      <c r="D1485" s="103"/>
      <c r="E1485" s="102"/>
      <c r="F1485" s="102"/>
      <c r="G1485" s="102"/>
      <c r="H1485" s="102"/>
      <c r="I1485" s="102"/>
      <c r="J1485" s="103"/>
      <c r="K1485" s="111"/>
      <c r="L1485" s="111"/>
      <c r="M1485" s="111"/>
      <c r="N1485" s="111"/>
      <c r="O1485" s="111"/>
      <c r="P1485" s="111"/>
      <c r="Q1485" s="111"/>
      <c r="R1485" s="106"/>
      <c r="S1485" s="105"/>
      <c r="T1485" s="111"/>
      <c r="U1485" s="111"/>
      <c r="V1485" s="111"/>
      <c r="W1485" s="111"/>
      <c r="X1485" s="111"/>
      <c r="Y1485" s="111"/>
      <c r="Z1485" s="111"/>
      <c r="AA1485" s="111"/>
      <c r="AB1485" s="111"/>
      <c r="AC1485" s="111"/>
      <c r="AD1485" s="111"/>
      <c r="AE1485" s="111"/>
      <c r="AF1485" s="111"/>
      <c r="AG1485" s="111"/>
      <c r="AH1485" s="111"/>
      <c r="AI1485" s="111"/>
      <c r="AJ1485" s="111"/>
      <c r="AK1485" s="111"/>
      <c r="AL1485" s="111"/>
      <c r="AM1485" s="111"/>
      <c r="AN1485" s="111"/>
      <c r="AO1485" s="111"/>
      <c r="AP1485" s="111"/>
      <c r="AQ1485" s="111"/>
      <c r="AR1485" s="111"/>
      <c r="AS1485" s="111"/>
      <c r="AT1485" s="111"/>
      <c r="AU1485" s="111"/>
      <c r="AV1485" s="105"/>
      <c r="AW1485" s="105"/>
      <c r="AX1485" s="111"/>
      <c r="AY1485" s="98"/>
      <c r="AZ1485" s="98"/>
      <c r="BA1485" s="98"/>
      <c r="BB1485" s="98"/>
      <c r="BC1485" s="98"/>
      <c r="BE1485" s="98"/>
      <c r="BF1485" s="98"/>
      <c r="BG1485" s="98"/>
      <c r="BH1485" s="98"/>
      <c r="BI1485" s="98"/>
    </row>
    <row r="1486" spans="1:62">
      <c r="A1486" s="102"/>
      <c r="B1486" s="102"/>
      <c r="C1486" s="103"/>
      <c r="D1486" s="103"/>
      <c r="E1486" s="102"/>
      <c r="F1486" s="102"/>
      <c r="G1486" s="102"/>
      <c r="H1486" s="102"/>
      <c r="I1486" s="102"/>
      <c r="J1486" s="103"/>
      <c r="K1486" s="111"/>
      <c r="L1486" s="111"/>
      <c r="M1486" s="111"/>
      <c r="N1486" s="111"/>
      <c r="O1486" s="111"/>
      <c r="P1486" s="111"/>
      <c r="Q1486" s="111"/>
      <c r="R1486" s="105"/>
      <c r="S1486" s="105"/>
      <c r="T1486" s="111"/>
      <c r="U1486" s="111"/>
      <c r="V1486" s="111"/>
      <c r="W1486" s="111"/>
      <c r="X1486" s="111"/>
      <c r="Y1486" s="111"/>
      <c r="Z1486" s="111"/>
      <c r="AA1486" s="111"/>
      <c r="AB1486" s="111"/>
      <c r="AC1486" s="111"/>
      <c r="AD1486" s="111"/>
      <c r="AE1486" s="111"/>
      <c r="AF1486" s="111"/>
      <c r="AG1486" s="111"/>
      <c r="AH1486" s="111"/>
      <c r="AI1486" s="111"/>
      <c r="AJ1486" s="111"/>
      <c r="AK1486" s="111"/>
      <c r="AL1486" s="111"/>
      <c r="AM1486" s="111"/>
      <c r="AN1486" s="111"/>
      <c r="AO1486" s="111"/>
      <c r="AP1486" s="111"/>
      <c r="AQ1486" s="111"/>
      <c r="AR1486" s="111"/>
      <c r="AS1486" s="111"/>
      <c r="AT1486" s="111"/>
      <c r="AU1486" s="111"/>
      <c r="AV1486" s="112"/>
      <c r="AW1486" s="105"/>
      <c r="AX1486" s="111"/>
      <c r="AY1486" s="98"/>
      <c r="AZ1486" s="98"/>
      <c r="BA1486" s="98"/>
      <c r="BB1486" s="98"/>
      <c r="BC1486" s="98"/>
      <c r="BE1486" s="98"/>
      <c r="BF1486" s="98"/>
      <c r="BG1486" s="98"/>
      <c r="BH1486" s="98"/>
      <c r="BI1486" s="98"/>
    </row>
    <row r="1487" spans="1:62">
      <c r="A1487" s="102"/>
      <c r="B1487" s="102"/>
      <c r="C1487" s="103"/>
      <c r="D1487" s="103"/>
      <c r="E1487" s="102"/>
      <c r="F1487" s="102"/>
      <c r="G1487" s="102"/>
      <c r="H1487" s="102"/>
      <c r="I1487" s="102"/>
      <c r="J1487" s="103"/>
      <c r="K1487" s="111"/>
      <c r="L1487" s="111"/>
      <c r="M1487" s="111"/>
      <c r="N1487" s="111"/>
      <c r="O1487" s="111"/>
      <c r="P1487" s="111"/>
      <c r="Q1487" s="111"/>
      <c r="R1487" s="106"/>
      <c r="S1487" s="105"/>
      <c r="T1487" s="111"/>
      <c r="U1487" s="111"/>
      <c r="V1487" s="111"/>
      <c r="W1487" s="111"/>
      <c r="X1487" s="111"/>
      <c r="Y1487" s="111"/>
      <c r="Z1487" s="111"/>
      <c r="AA1487" s="111"/>
      <c r="AB1487" s="111"/>
      <c r="AC1487" s="111"/>
      <c r="AD1487" s="111"/>
      <c r="AE1487" s="111"/>
      <c r="AF1487" s="111"/>
      <c r="AG1487" s="111"/>
      <c r="AH1487" s="111"/>
      <c r="AI1487" s="111"/>
      <c r="AJ1487" s="111"/>
      <c r="AK1487" s="111"/>
      <c r="AL1487" s="111"/>
      <c r="AM1487" s="111"/>
      <c r="AN1487" s="111"/>
      <c r="AO1487" s="111"/>
      <c r="AP1487" s="111"/>
      <c r="AQ1487" s="111"/>
      <c r="AR1487" s="111"/>
      <c r="AS1487" s="111"/>
      <c r="AT1487" s="111"/>
      <c r="AU1487" s="111"/>
      <c r="AV1487" s="112"/>
      <c r="AW1487" s="105"/>
      <c r="AX1487" s="111"/>
      <c r="AY1487" s="98"/>
      <c r="AZ1487" s="98"/>
      <c r="BA1487" s="98"/>
      <c r="BB1487" s="98"/>
      <c r="BC1487" s="98"/>
      <c r="BD1487" s="98"/>
      <c r="BE1487" s="98"/>
      <c r="BF1487" s="98"/>
      <c r="BG1487" s="98"/>
      <c r="BH1487" s="98"/>
      <c r="BI1487" s="98"/>
      <c r="BJ1487" s="98"/>
    </row>
    <row r="1488" spans="1:62">
      <c r="A1488" s="102"/>
      <c r="B1488" s="102"/>
      <c r="C1488" s="103"/>
      <c r="D1488" s="103"/>
      <c r="E1488" s="102"/>
      <c r="F1488" s="102"/>
      <c r="G1488" s="102"/>
      <c r="H1488" s="102"/>
      <c r="I1488" s="102"/>
      <c r="J1488" s="103"/>
      <c r="K1488" s="111"/>
      <c r="L1488" s="111"/>
      <c r="M1488" s="111"/>
      <c r="N1488" s="105"/>
      <c r="O1488" s="111"/>
      <c r="P1488" s="111"/>
      <c r="Q1488" s="111"/>
      <c r="R1488" s="106"/>
      <c r="S1488" s="105"/>
      <c r="T1488" s="111"/>
      <c r="U1488" s="111"/>
      <c r="V1488" s="111"/>
      <c r="W1488" s="111"/>
      <c r="X1488" s="111"/>
      <c r="Y1488" s="111"/>
      <c r="Z1488" s="111"/>
      <c r="AA1488" s="111"/>
      <c r="AB1488" s="111"/>
      <c r="AC1488" s="111"/>
      <c r="AD1488" s="111"/>
      <c r="AE1488" s="111"/>
      <c r="AF1488" s="111"/>
      <c r="AG1488" s="111"/>
      <c r="AH1488" s="111"/>
      <c r="AI1488" s="111"/>
      <c r="AJ1488" s="111"/>
      <c r="AK1488" s="111"/>
      <c r="AL1488" s="111"/>
      <c r="AM1488" s="111"/>
      <c r="AN1488" s="111"/>
      <c r="AO1488" s="111"/>
      <c r="AP1488" s="111"/>
      <c r="AQ1488" s="111"/>
      <c r="AR1488" s="111"/>
      <c r="AS1488" s="111"/>
      <c r="AT1488" s="111"/>
      <c r="AU1488" s="111"/>
      <c r="AV1488" s="112"/>
      <c r="AW1488" s="105"/>
      <c r="AX1488" s="111"/>
      <c r="AY1488" s="98"/>
      <c r="AZ1488" s="98"/>
      <c r="BA1488" s="98"/>
      <c r="BB1488" s="98"/>
      <c r="BC1488" s="98"/>
      <c r="BD1488" s="98"/>
      <c r="BE1488" s="98"/>
      <c r="BF1488" s="98"/>
      <c r="BG1488" s="98"/>
      <c r="BH1488" s="98"/>
      <c r="BI1488" s="98"/>
      <c r="BJ1488" s="98"/>
    </row>
    <row r="1489" spans="1:62">
      <c r="A1489" s="102"/>
      <c r="B1489" s="102"/>
      <c r="C1489" s="103"/>
      <c r="D1489" s="103"/>
      <c r="E1489" s="102"/>
      <c r="F1489" s="102"/>
      <c r="G1489" s="102"/>
      <c r="H1489" s="102"/>
      <c r="I1489" s="102"/>
      <c r="J1489" s="103"/>
      <c r="K1489" s="111"/>
      <c r="L1489" s="111"/>
      <c r="M1489" s="111"/>
      <c r="N1489" s="111"/>
      <c r="O1489" s="111"/>
      <c r="P1489" s="111"/>
      <c r="Q1489" s="111"/>
      <c r="R1489" s="105"/>
      <c r="S1489" s="105"/>
      <c r="T1489" s="111"/>
      <c r="U1489" s="111"/>
      <c r="V1489" s="111"/>
      <c r="W1489" s="111"/>
      <c r="X1489" s="111"/>
      <c r="Y1489" s="111"/>
      <c r="Z1489" s="111"/>
      <c r="AA1489" s="111"/>
      <c r="AB1489" s="111"/>
      <c r="AC1489" s="111"/>
      <c r="AD1489" s="111"/>
      <c r="AE1489" s="111"/>
      <c r="AF1489" s="111"/>
      <c r="AG1489" s="111"/>
      <c r="AH1489" s="111"/>
      <c r="AI1489" s="111"/>
      <c r="AJ1489" s="111"/>
      <c r="AK1489" s="111"/>
      <c r="AL1489" s="111"/>
      <c r="AM1489" s="111"/>
      <c r="AN1489" s="111"/>
      <c r="AO1489" s="111"/>
      <c r="AP1489" s="111"/>
      <c r="AQ1489" s="111"/>
      <c r="AR1489" s="111"/>
      <c r="AS1489" s="111"/>
      <c r="AT1489" s="111"/>
      <c r="AU1489" s="111"/>
      <c r="AV1489" s="105"/>
      <c r="AW1489" s="105"/>
      <c r="AX1489" s="111"/>
      <c r="AY1489" s="98"/>
      <c r="AZ1489" s="98"/>
      <c r="BA1489" s="98"/>
      <c r="BB1489" s="98"/>
      <c r="BC1489" s="98"/>
      <c r="BD1489" s="98"/>
      <c r="BE1489" s="98"/>
      <c r="BF1489" s="98"/>
      <c r="BG1489" s="98"/>
      <c r="BH1489" s="98"/>
      <c r="BI1489" s="98"/>
      <c r="BJ1489" s="98"/>
    </row>
    <row r="1490" spans="1:62">
      <c r="A1490" s="102"/>
      <c r="B1490" s="102"/>
      <c r="C1490" s="103"/>
      <c r="D1490" s="103"/>
      <c r="E1490" s="102"/>
      <c r="F1490" s="102"/>
      <c r="G1490" s="102"/>
      <c r="H1490" s="102"/>
      <c r="I1490" s="102"/>
      <c r="J1490" s="103"/>
      <c r="K1490" s="111"/>
      <c r="L1490" s="111"/>
      <c r="M1490" s="111"/>
      <c r="N1490" s="105"/>
      <c r="O1490" s="105"/>
      <c r="P1490" s="111"/>
      <c r="Q1490" s="111"/>
      <c r="R1490" s="106"/>
      <c r="S1490" s="105"/>
      <c r="T1490" s="111"/>
      <c r="U1490" s="111"/>
      <c r="V1490" s="111"/>
      <c r="W1490" s="111"/>
      <c r="X1490" s="111"/>
      <c r="Y1490" s="111"/>
      <c r="Z1490" s="111"/>
      <c r="AA1490" s="111"/>
      <c r="AB1490" s="111"/>
      <c r="AC1490" s="111"/>
      <c r="AD1490" s="111"/>
      <c r="AE1490" s="111"/>
      <c r="AF1490" s="111"/>
      <c r="AG1490" s="111"/>
      <c r="AH1490" s="111"/>
      <c r="AI1490" s="111"/>
      <c r="AJ1490" s="111"/>
      <c r="AK1490" s="111"/>
      <c r="AL1490" s="111"/>
      <c r="AM1490" s="111"/>
      <c r="AN1490" s="111"/>
      <c r="AO1490" s="111"/>
      <c r="AP1490" s="111"/>
      <c r="AQ1490" s="111"/>
      <c r="AR1490" s="111"/>
      <c r="AS1490" s="111"/>
      <c r="AT1490" s="111"/>
      <c r="AU1490" s="111"/>
      <c r="AV1490" s="105"/>
      <c r="AW1490" s="105"/>
      <c r="AX1490" s="111"/>
      <c r="AY1490" s="98"/>
      <c r="AZ1490" s="98"/>
      <c r="BA1490" s="98"/>
      <c r="BB1490" s="98"/>
      <c r="BC1490" s="98"/>
      <c r="BD1490" s="98"/>
      <c r="BE1490" s="98"/>
      <c r="BF1490" s="98"/>
      <c r="BG1490" s="98"/>
      <c r="BH1490" s="98"/>
      <c r="BI1490" s="98"/>
      <c r="BJ1490" s="98"/>
    </row>
    <row r="1491" spans="1:62">
      <c r="A1491" s="102"/>
      <c r="B1491" s="102"/>
      <c r="C1491" s="103"/>
      <c r="D1491" s="103"/>
      <c r="E1491" s="102"/>
      <c r="F1491" s="102"/>
      <c r="G1491" s="102"/>
      <c r="H1491" s="102"/>
      <c r="I1491" s="102"/>
      <c r="J1491" s="103"/>
      <c r="K1491" s="111"/>
      <c r="L1491" s="111"/>
      <c r="M1491" s="111"/>
      <c r="N1491" s="111"/>
      <c r="O1491" s="111"/>
      <c r="P1491" s="111"/>
      <c r="Q1491" s="111"/>
      <c r="R1491" s="106"/>
      <c r="S1491" s="105"/>
      <c r="T1491" s="111"/>
      <c r="U1491" s="111"/>
      <c r="V1491" s="111"/>
      <c r="W1491" s="111"/>
      <c r="X1491" s="111"/>
      <c r="Y1491" s="111"/>
      <c r="Z1491" s="111"/>
      <c r="AA1491" s="111"/>
      <c r="AB1491" s="111"/>
      <c r="AC1491" s="111"/>
      <c r="AD1491" s="111"/>
      <c r="AE1491" s="111"/>
      <c r="AF1491" s="111"/>
      <c r="AG1491" s="111"/>
      <c r="AH1491" s="111"/>
      <c r="AI1491" s="111"/>
      <c r="AJ1491" s="111"/>
      <c r="AK1491" s="111"/>
      <c r="AL1491" s="111"/>
      <c r="AM1491" s="111"/>
      <c r="AN1491" s="111"/>
      <c r="AO1491" s="111"/>
      <c r="AP1491" s="111"/>
      <c r="AQ1491" s="111"/>
      <c r="AR1491" s="111"/>
      <c r="AS1491" s="111"/>
      <c r="AT1491" s="111"/>
      <c r="AU1491" s="111"/>
      <c r="AV1491" s="112"/>
      <c r="AW1491" s="105"/>
      <c r="AX1491" s="111"/>
      <c r="AY1491" s="98"/>
      <c r="AZ1491" s="98"/>
      <c r="BA1491" s="98"/>
      <c r="BB1491" s="98"/>
      <c r="BC1491" s="98"/>
      <c r="BD1491" s="98"/>
      <c r="BE1491" s="98"/>
      <c r="BF1491" s="98"/>
      <c r="BG1491" s="98"/>
      <c r="BH1491" s="98"/>
      <c r="BI1491" s="98"/>
      <c r="BJ1491" s="98"/>
    </row>
    <row r="1492" spans="1:62">
      <c r="A1492" s="102"/>
      <c r="B1492" s="102"/>
      <c r="C1492" s="103"/>
      <c r="D1492" s="103"/>
      <c r="E1492" s="102"/>
      <c r="F1492" s="102"/>
      <c r="G1492" s="102"/>
      <c r="H1492" s="102"/>
      <c r="I1492" s="102"/>
      <c r="J1492" s="103"/>
      <c r="K1492" s="111"/>
      <c r="L1492" s="111"/>
      <c r="M1492" s="111"/>
      <c r="N1492" s="111"/>
      <c r="O1492" s="111"/>
      <c r="P1492" s="111"/>
      <c r="Q1492" s="111"/>
      <c r="R1492" s="106"/>
      <c r="S1492" s="105"/>
      <c r="T1492" s="111"/>
      <c r="U1492" s="111"/>
      <c r="V1492" s="111"/>
      <c r="W1492" s="111"/>
      <c r="X1492" s="111"/>
      <c r="Y1492" s="111"/>
      <c r="Z1492" s="111"/>
      <c r="AA1492" s="111"/>
      <c r="AB1492" s="111"/>
      <c r="AC1492" s="111"/>
      <c r="AD1492" s="105"/>
      <c r="AE1492" s="111"/>
      <c r="AF1492" s="111"/>
      <c r="AG1492" s="111"/>
      <c r="AH1492" s="111"/>
      <c r="AI1492" s="111"/>
      <c r="AJ1492" s="111"/>
      <c r="AK1492" s="111"/>
      <c r="AL1492" s="111"/>
      <c r="AM1492" s="111"/>
      <c r="AN1492" s="111"/>
      <c r="AO1492" s="111"/>
      <c r="AP1492" s="111"/>
      <c r="AQ1492" s="111"/>
      <c r="AR1492" s="111"/>
      <c r="AS1492" s="111"/>
      <c r="AT1492" s="111"/>
      <c r="AU1492" s="111"/>
      <c r="AV1492" s="112"/>
      <c r="AW1492" s="105"/>
      <c r="AX1492" s="111"/>
    </row>
    <row r="1493" spans="1:62">
      <c r="A1493" s="102"/>
      <c r="B1493" s="102"/>
      <c r="C1493" s="103"/>
      <c r="D1493" s="103"/>
      <c r="E1493" s="102"/>
      <c r="F1493" s="102"/>
      <c r="G1493" s="102"/>
      <c r="H1493" s="102"/>
      <c r="I1493" s="102"/>
      <c r="J1493" s="103"/>
      <c r="K1493" s="111"/>
      <c r="L1493" s="111"/>
      <c r="M1493" s="111"/>
      <c r="N1493" s="111"/>
      <c r="O1493" s="111"/>
      <c r="P1493" s="111"/>
      <c r="Q1493" s="111"/>
      <c r="R1493" s="106"/>
      <c r="S1493" s="105"/>
      <c r="T1493" s="111"/>
      <c r="U1493" s="111"/>
      <c r="V1493" s="111"/>
      <c r="W1493" s="111"/>
      <c r="X1493" s="111"/>
      <c r="Y1493" s="111"/>
      <c r="Z1493" s="111"/>
      <c r="AA1493" s="111"/>
      <c r="AB1493" s="111"/>
      <c r="AC1493" s="111"/>
      <c r="AD1493" s="105"/>
      <c r="AE1493" s="111"/>
      <c r="AF1493" s="111"/>
      <c r="AG1493" s="111"/>
      <c r="AH1493" s="111"/>
      <c r="AI1493" s="111"/>
      <c r="AJ1493" s="111"/>
      <c r="AK1493" s="111"/>
      <c r="AL1493" s="111"/>
      <c r="AM1493" s="111"/>
      <c r="AN1493" s="111"/>
      <c r="AO1493" s="111"/>
      <c r="AP1493" s="111"/>
      <c r="AQ1493" s="111"/>
      <c r="AR1493" s="111"/>
      <c r="AS1493" s="111"/>
      <c r="AT1493" s="111"/>
      <c r="AU1493" s="111"/>
      <c r="AV1493" s="112"/>
      <c r="AW1493" s="105"/>
      <c r="AX1493" s="111"/>
      <c r="AY1493" s="98"/>
      <c r="AZ1493" s="98"/>
      <c r="BA1493" s="98"/>
      <c r="BB1493" s="98"/>
      <c r="BC1493" s="98"/>
      <c r="BD1493" s="98"/>
      <c r="BE1493" s="98"/>
      <c r="BF1493" s="98"/>
      <c r="BG1493" s="98"/>
      <c r="BH1493" s="98"/>
      <c r="BI1493" s="98"/>
      <c r="BJ1493" s="98"/>
    </row>
    <row r="1494" spans="1:62">
      <c r="A1494" s="102"/>
      <c r="B1494" s="102"/>
      <c r="C1494" s="103"/>
      <c r="D1494" s="103"/>
      <c r="E1494" s="102"/>
      <c r="F1494" s="102"/>
      <c r="G1494" s="102"/>
      <c r="H1494" s="102"/>
      <c r="I1494" s="102"/>
      <c r="J1494" s="103"/>
      <c r="K1494" s="111"/>
      <c r="L1494" s="111"/>
      <c r="M1494" s="111"/>
      <c r="N1494" s="111"/>
      <c r="O1494" s="111"/>
      <c r="P1494" s="111"/>
      <c r="Q1494" s="111"/>
      <c r="R1494" s="106"/>
      <c r="S1494" s="105"/>
      <c r="T1494" s="111"/>
      <c r="U1494" s="111"/>
      <c r="V1494" s="111"/>
      <c r="W1494" s="111"/>
      <c r="X1494" s="111"/>
      <c r="Y1494" s="111"/>
      <c r="Z1494" s="111"/>
      <c r="AA1494" s="111"/>
      <c r="AB1494" s="111"/>
      <c r="AC1494" s="111"/>
      <c r="AD1494" s="111"/>
      <c r="AE1494" s="111"/>
      <c r="AF1494" s="111"/>
      <c r="AG1494" s="111"/>
      <c r="AH1494" s="111"/>
      <c r="AI1494" s="111"/>
      <c r="AJ1494" s="111"/>
      <c r="AK1494" s="111"/>
      <c r="AL1494" s="111"/>
      <c r="AM1494" s="111"/>
      <c r="AN1494" s="111"/>
      <c r="AO1494" s="111"/>
      <c r="AP1494" s="111"/>
      <c r="AQ1494" s="111"/>
      <c r="AR1494" s="111"/>
      <c r="AS1494" s="111"/>
      <c r="AT1494" s="111"/>
      <c r="AU1494" s="111"/>
      <c r="AV1494" s="105"/>
      <c r="AW1494" s="105"/>
      <c r="AX1494" s="111"/>
      <c r="AY1494" s="98"/>
      <c r="AZ1494" s="98"/>
      <c r="BA1494" s="98"/>
      <c r="BB1494" s="98"/>
      <c r="BC1494" s="98"/>
      <c r="BE1494" s="98"/>
      <c r="BF1494" s="98"/>
      <c r="BG1494" s="98"/>
      <c r="BH1494" s="98"/>
      <c r="BI1494" s="98"/>
    </row>
    <row r="1495" spans="1:62">
      <c r="A1495" s="102"/>
      <c r="B1495" s="102"/>
      <c r="C1495" s="103"/>
      <c r="D1495" s="103"/>
      <c r="E1495" s="102"/>
      <c r="F1495" s="102"/>
      <c r="G1495" s="102"/>
      <c r="H1495" s="102"/>
      <c r="I1495" s="102"/>
      <c r="J1495" s="103"/>
      <c r="K1495" s="111"/>
      <c r="L1495" s="111"/>
      <c r="M1495" s="111"/>
      <c r="N1495" s="111"/>
      <c r="O1495" s="111"/>
      <c r="P1495" s="111"/>
      <c r="Q1495" s="111"/>
      <c r="R1495" s="105"/>
      <c r="S1495" s="105"/>
      <c r="T1495" s="111"/>
      <c r="U1495" s="111"/>
      <c r="V1495" s="111"/>
      <c r="W1495" s="111"/>
      <c r="X1495" s="111"/>
      <c r="Y1495" s="111"/>
      <c r="Z1495" s="111"/>
      <c r="AA1495" s="111"/>
      <c r="AB1495" s="111"/>
      <c r="AC1495" s="111"/>
      <c r="AD1495" s="111"/>
      <c r="AE1495" s="111"/>
      <c r="AF1495" s="111"/>
      <c r="AG1495" s="111"/>
      <c r="AH1495" s="111"/>
      <c r="AI1495" s="111"/>
      <c r="AJ1495" s="111"/>
      <c r="AK1495" s="111"/>
      <c r="AL1495" s="111"/>
      <c r="AM1495" s="111"/>
      <c r="AN1495" s="111"/>
      <c r="AO1495" s="111"/>
      <c r="AP1495" s="111"/>
      <c r="AQ1495" s="111"/>
      <c r="AR1495" s="111"/>
      <c r="AS1495" s="111"/>
      <c r="AT1495" s="111"/>
      <c r="AU1495" s="111"/>
      <c r="AV1495" s="105"/>
      <c r="AW1495" s="105"/>
      <c r="AX1495" s="111"/>
      <c r="AY1495" s="98"/>
      <c r="AZ1495" s="98"/>
      <c r="BA1495" s="98"/>
      <c r="BB1495" s="98"/>
      <c r="BC1495" s="98"/>
      <c r="BD1495" s="98"/>
      <c r="BE1495" s="98"/>
      <c r="BF1495" s="98"/>
      <c r="BG1495" s="98"/>
      <c r="BH1495" s="98"/>
      <c r="BI1495" s="98"/>
      <c r="BJ1495" s="98"/>
    </row>
    <row r="1496" spans="1:62">
      <c r="A1496" s="102"/>
      <c r="B1496" s="102"/>
      <c r="C1496" s="103"/>
      <c r="D1496" s="103"/>
      <c r="E1496" s="102"/>
      <c r="F1496" s="102"/>
      <c r="G1496" s="102"/>
      <c r="H1496" s="102"/>
      <c r="I1496" s="102"/>
      <c r="J1496" s="103"/>
      <c r="K1496" s="111"/>
      <c r="L1496" s="111"/>
      <c r="M1496" s="111"/>
      <c r="N1496" s="111"/>
      <c r="O1496" s="111"/>
      <c r="P1496" s="111"/>
      <c r="Q1496" s="111"/>
      <c r="R1496" s="105"/>
      <c r="S1496" s="105"/>
      <c r="T1496" s="111"/>
      <c r="U1496" s="111"/>
      <c r="V1496" s="111"/>
      <c r="W1496" s="111"/>
      <c r="X1496" s="111"/>
      <c r="Y1496" s="111"/>
      <c r="Z1496" s="111"/>
      <c r="AA1496" s="111"/>
      <c r="AB1496" s="111"/>
      <c r="AC1496" s="111"/>
      <c r="AD1496" s="111"/>
      <c r="AE1496" s="111"/>
      <c r="AF1496" s="111"/>
      <c r="AG1496" s="111"/>
      <c r="AH1496" s="111"/>
      <c r="AI1496" s="111"/>
      <c r="AJ1496" s="111"/>
      <c r="AK1496" s="111"/>
      <c r="AL1496" s="111"/>
      <c r="AM1496" s="111"/>
      <c r="AN1496" s="111"/>
      <c r="AO1496" s="111"/>
      <c r="AP1496" s="111"/>
      <c r="AQ1496" s="111"/>
      <c r="AR1496" s="111"/>
      <c r="AS1496" s="111"/>
      <c r="AT1496" s="111"/>
      <c r="AU1496" s="111"/>
      <c r="AV1496" s="112"/>
      <c r="AW1496" s="105"/>
      <c r="AX1496" s="111"/>
      <c r="AY1496" s="98"/>
      <c r="AZ1496" s="98"/>
      <c r="BA1496" s="98"/>
      <c r="BB1496" s="98"/>
      <c r="BC1496" s="98"/>
      <c r="BD1496" s="98"/>
      <c r="BE1496" s="98"/>
      <c r="BF1496" s="98"/>
      <c r="BG1496" s="98"/>
      <c r="BH1496" s="98"/>
      <c r="BI1496" s="98"/>
      <c r="BJ1496" s="98"/>
    </row>
    <row r="1497" spans="1:62">
      <c r="A1497" s="102"/>
      <c r="B1497" s="102"/>
      <c r="C1497" s="103"/>
      <c r="D1497" s="103"/>
      <c r="E1497" s="102"/>
      <c r="F1497" s="102"/>
      <c r="G1497" s="102"/>
      <c r="H1497" s="102"/>
      <c r="I1497" s="102"/>
      <c r="J1497" s="103"/>
      <c r="K1497" s="111"/>
      <c r="L1497" s="111"/>
      <c r="M1497" s="111"/>
      <c r="N1497" s="111"/>
      <c r="O1497" s="111"/>
      <c r="P1497" s="111"/>
      <c r="Q1497" s="111"/>
      <c r="R1497" s="106"/>
      <c r="S1497" s="105"/>
      <c r="T1497" s="111"/>
      <c r="U1497" s="111"/>
      <c r="V1497" s="111"/>
      <c r="W1497" s="111"/>
      <c r="X1497" s="111"/>
      <c r="Y1497" s="111"/>
      <c r="Z1497" s="111"/>
      <c r="AA1497" s="111"/>
      <c r="AB1497" s="111"/>
      <c r="AC1497" s="111"/>
      <c r="AD1497" s="111"/>
      <c r="AE1497" s="111"/>
      <c r="AF1497" s="111"/>
      <c r="AG1497" s="111"/>
      <c r="AH1497" s="111"/>
      <c r="AI1497" s="111"/>
      <c r="AJ1497" s="111"/>
      <c r="AK1497" s="111"/>
      <c r="AL1497" s="111"/>
      <c r="AM1497" s="111"/>
      <c r="AN1497" s="111"/>
      <c r="AO1497" s="111"/>
      <c r="AP1497" s="111"/>
      <c r="AQ1497" s="111"/>
      <c r="AR1497" s="111"/>
      <c r="AS1497" s="105"/>
      <c r="AT1497" s="105"/>
      <c r="AU1497" s="105"/>
      <c r="AV1497" s="112"/>
      <c r="AW1497" s="105"/>
      <c r="AX1497" s="111"/>
    </row>
    <row r="1498" spans="1:62">
      <c r="A1498" s="102"/>
      <c r="B1498" s="102"/>
      <c r="C1498" s="103"/>
      <c r="D1498" s="103"/>
      <c r="E1498" s="102"/>
      <c r="F1498" s="102"/>
      <c r="G1498" s="102"/>
      <c r="H1498" s="102"/>
      <c r="I1498" s="102"/>
      <c r="J1498" s="103"/>
      <c r="K1498" s="111"/>
      <c r="L1498" s="111"/>
      <c r="M1498" s="111"/>
      <c r="N1498" s="105"/>
      <c r="O1498" s="105"/>
      <c r="P1498" s="105"/>
      <c r="Q1498" s="111"/>
      <c r="R1498" s="105"/>
      <c r="S1498" s="105"/>
      <c r="T1498" s="111"/>
      <c r="U1498" s="111"/>
      <c r="V1498" s="111"/>
      <c r="W1498" s="111"/>
      <c r="X1498" s="111"/>
      <c r="Y1498" s="111"/>
      <c r="Z1498" s="111"/>
      <c r="AA1498" s="111"/>
      <c r="AB1498" s="111"/>
      <c r="AC1498" s="111"/>
      <c r="AD1498" s="111"/>
      <c r="AE1498" s="111"/>
      <c r="AF1498" s="111"/>
      <c r="AG1498" s="111"/>
      <c r="AH1498" s="111"/>
      <c r="AI1498" s="111"/>
      <c r="AJ1498" s="111"/>
      <c r="AK1498" s="111"/>
      <c r="AL1498" s="111"/>
      <c r="AM1498" s="111"/>
      <c r="AN1498" s="111"/>
      <c r="AO1498" s="111"/>
      <c r="AP1498" s="111"/>
      <c r="AQ1498" s="111"/>
      <c r="AR1498" s="111"/>
      <c r="AS1498" s="111"/>
      <c r="AT1498" s="111"/>
      <c r="AU1498" s="111"/>
      <c r="AV1498" s="112"/>
      <c r="AW1498" s="105"/>
      <c r="AX1498" s="111"/>
    </row>
    <row r="1499" spans="1:62">
      <c r="A1499" s="102"/>
      <c r="B1499" s="102"/>
      <c r="C1499" s="103"/>
      <c r="D1499" s="103"/>
      <c r="E1499" s="102"/>
      <c r="F1499" s="102"/>
      <c r="G1499" s="102"/>
      <c r="H1499" s="102"/>
      <c r="I1499" s="102"/>
      <c r="J1499" s="103"/>
      <c r="K1499" s="111"/>
      <c r="L1499" s="111"/>
      <c r="M1499" s="111"/>
      <c r="N1499" s="111"/>
      <c r="O1499" s="111"/>
      <c r="P1499" s="111"/>
      <c r="Q1499" s="111"/>
      <c r="R1499" s="106"/>
      <c r="S1499" s="105"/>
      <c r="T1499" s="111"/>
      <c r="U1499" s="111"/>
      <c r="V1499" s="111"/>
      <c r="W1499" s="111"/>
      <c r="X1499" s="111"/>
      <c r="Y1499" s="111"/>
      <c r="Z1499" s="111"/>
      <c r="AA1499" s="111"/>
      <c r="AB1499" s="111"/>
      <c r="AC1499" s="111"/>
      <c r="AD1499" s="105"/>
      <c r="AE1499" s="111"/>
      <c r="AF1499" s="111"/>
      <c r="AG1499" s="111"/>
      <c r="AH1499" s="111"/>
      <c r="AI1499" s="111"/>
      <c r="AJ1499" s="111"/>
      <c r="AK1499" s="111"/>
      <c r="AL1499" s="111"/>
      <c r="AM1499" s="111"/>
      <c r="AN1499" s="111"/>
      <c r="AO1499" s="111"/>
      <c r="AP1499" s="111"/>
      <c r="AQ1499" s="111"/>
      <c r="AR1499" s="111"/>
      <c r="AS1499" s="111"/>
      <c r="AT1499" s="111"/>
      <c r="AU1499" s="111"/>
      <c r="AV1499" s="112"/>
      <c r="AW1499" s="105"/>
      <c r="AX1499" s="111"/>
      <c r="AY1499" s="98"/>
      <c r="AZ1499" s="98"/>
      <c r="BA1499" s="98"/>
      <c r="BB1499" s="98"/>
      <c r="BC1499" s="98"/>
      <c r="BD1499" s="98"/>
      <c r="BE1499" s="98"/>
      <c r="BF1499" s="98"/>
      <c r="BG1499" s="98"/>
      <c r="BH1499" s="98"/>
      <c r="BI1499" s="98"/>
      <c r="BJ1499" s="98"/>
    </row>
    <row r="1500" spans="1:62">
      <c r="A1500" s="102"/>
      <c r="B1500" s="102"/>
      <c r="C1500" s="103"/>
      <c r="D1500" s="103"/>
      <c r="E1500" s="102"/>
      <c r="F1500" s="102"/>
      <c r="G1500" s="102"/>
      <c r="H1500" s="102"/>
      <c r="I1500" s="102"/>
      <c r="J1500" s="103"/>
      <c r="K1500" s="111"/>
      <c r="L1500" s="111"/>
      <c r="M1500" s="111"/>
      <c r="N1500" s="111"/>
      <c r="O1500" s="111"/>
      <c r="P1500" s="111"/>
      <c r="Q1500" s="111"/>
      <c r="R1500" s="106"/>
      <c r="S1500" s="105"/>
      <c r="T1500" s="111"/>
      <c r="U1500" s="111"/>
      <c r="V1500" s="111"/>
      <c r="W1500" s="111"/>
      <c r="X1500" s="111"/>
      <c r="Y1500" s="111"/>
      <c r="Z1500" s="111"/>
      <c r="AA1500" s="111"/>
      <c r="AB1500" s="111"/>
      <c r="AC1500" s="111"/>
      <c r="AD1500" s="111"/>
      <c r="AE1500" s="111"/>
      <c r="AF1500" s="111"/>
      <c r="AG1500" s="111"/>
      <c r="AH1500" s="111"/>
      <c r="AI1500" s="111"/>
      <c r="AJ1500" s="111"/>
      <c r="AK1500" s="111"/>
      <c r="AL1500" s="111"/>
      <c r="AM1500" s="111"/>
      <c r="AN1500" s="111"/>
      <c r="AO1500" s="111"/>
      <c r="AP1500" s="111"/>
      <c r="AQ1500" s="111"/>
      <c r="AR1500" s="111"/>
      <c r="AS1500" s="111"/>
      <c r="AT1500" s="111"/>
      <c r="AU1500" s="111"/>
      <c r="AV1500" s="105"/>
      <c r="AW1500" s="105"/>
      <c r="AX1500" s="111"/>
      <c r="AY1500" s="98"/>
      <c r="AZ1500" s="98"/>
      <c r="BA1500" s="98"/>
      <c r="BB1500" s="98"/>
      <c r="BC1500" s="98"/>
      <c r="BE1500" s="98"/>
      <c r="BF1500" s="98"/>
      <c r="BG1500" s="98"/>
      <c r="BH1500" s="98"/>
      <c r="BI1500" s="98"/>
    </row>
    <row r="1501" spans="1:62">
      <c r="A1501" s="102"/>
      <c r="B1501" s="102"/>
      <c r="C1501" s="103"/>
      <c r="D1501" s="103"/>
      <c r="E1501" s="102"/>
      <c r="F1501" s="102"/>
      <c r="G1501" s="102"/>
      <c r="H1501" s="102"/>
      <c r="I1501" s="102"/>
      <c r="J1501" s="103"/>
      <c r="K1501" s="111"/>
      <c r="L1501" s="111"/>
      <c r="M1501" s="111"/>
      <c r="N1501" s="111"/>
      <c r="O1501" s="111"/>
      <c r="P1501" s="111"/>
      <c r="Q1501" s="111"/>
      <c r="R1501" s="106"/>
      <c r="S1501" s="105"/>
      <c r="T1501" s="111"/>
      <c r="U1501" s="111"/>
      <c r="V1501" s="111"/>
      <c r="W1501" s="105"/>
      <c r="X1501" s="111"/>
      <c r="Y1501" s="111"/>
      <c r="Z1501" s="111"/>
      <c r="AA1501" s="111"/>
      <c r="AB1501" s="111"/>
      <c r="AC1501" s="111"/>
      <c r="AD1501" s="111"/>
      <c r="AE1501" s="111"/>
      <c r="AF1501" s="111"/>
      <c r="AG1501" s="111"/>
      <c r="AH1501" s="111"/>
      <c r="AI1501" s="111"/>
      <c r="AJ1501" s="111"/>
      <c r="AK1501" s="111"/>
      <c r="AL1501" s="111"/>
      <c r="AM1501" s="111"/>
      <c r="AN1501" s="111"/>
      <c r="AO1501" s="111"/>
      <c r="AP1501" s="111"/>
      <c r="AQ1501" s="111"/>
      <c r="AR1501" s="111"/>
      <c r="AS1501" s="111"/>
      <c r="AT1501" s="111"/>
      <c r="AU1501" s="111"/>
      <c r="AV1501" s="112"/>
      <c r="AW1501" s="105"/>
      <c r="AX1501" s="111"/>
      <c r="AY1501" s="98"/>
      <c r="AZ1501" s="98"/>
      <c r="BA1501" s="98"/>
      <c r="BB1501" s="98"/>
      <c r="BC1501" s="98"/>
      <c r="BE1501" s="98"/>
      <c r="BF1501" s="98"/>
      <c r="BG1501" s="98"/>
      <c r="BH1501" s="98"/>
      <c r="BI1501" s="98"/>
    </row>
    <row r="1502" spans="1:62">
      <c r="A1502" s="102"/>
      <c r="B1502" s="102"/>
      <c r="C1502" s="103"/>
      <c r="D1502" s="103"/>
      <c r="E1502" s="102"/>
      <c r="F1502" s="102"/>
      <c r="G1502" s="102"/>
      <c r="H1502" s="102"/>
      <c r="I1502" s="102"/>
      <c r="J1502" s="103"/>
      <c r="K1502" s="111"/>
      <c r="L1502" s="111"/>
      <c r="M1502" s="111"/>
      <c r="N1502" s="111"/>
      <c r="O1502" s="111"/>
      <c r="P1502" s="111"/>
      <c r="Q1502" s="111"/>
      <c r="R1502" s="106"/>
      <c r="S1502" s="105"/>
      <c r="T1502" s="111"/>
      <c r="U1502" s="111"/>
      <c r="V1502" s="111"/>
      <c r="W1502" s="111"/>
      <c r="X1502" s="111"/>
      <c r="Y1502" s="111"/>
      <c r="Z1502" s="111"/>
      <c r="AA1502" s="111"/>
      <c r="AB1502" s="111"/>
      <c r="AC1502" s="111"/>
      <c r="AD1502" s="111"/>
      <c r="AE1502" s="111"/>
      <c r="AF1502" s="111"/>
      <c r="AG1502" s="111"/>
      <c r="AH1502" s="111"/>
      <c r="AI1502" s="111"/>
      <c r="AJ1502" s="111"/>
      <c r="AK1502" s="111"/>
      <c r="AL1502" s="111"/>
      <c r="AM1502" s="111"/>
      <c r="AN1502" s="111"/>
      <c r="AO1502" s="111"/>
      <c r="AP1502" s="111"/>
      <c r="AQ1502" s="111"/>
      <c r="AR1502" s="111"/>
      <c r="AS1502" s="111"/>
      <c r="AT1502" s="111"/>
      <c r="AU1502" s="111"/>
      <c r="AV1502" s="112"/>
      <c r="AW1502" s="105"/>
      <c r="AX1502" s="111"/>
      <c r="AY1502" s="98"/>
      <c r="AZ1502" s="98"/>
      <c r="BA1502" s="98"/>
      <c r="BB1502" s="98"/>
      <c r="BC1502" s="98"/>
      <c r="BD1502" s="98"/>
      <c r="BE1502" s="98"/>
      <c r="BF1502" s="98"/>
      <c r="BG1502" s="98"/>
      <c r="BH1502" s="98"/>
      <c r="BI1502" s="98"/>
      <c r="BJ1502" s="98"/>
    </row>
    <row r="1503" spans="1:62">
      <c r="A1503" s="102"/>
      <c r="B1503" s="102"/>
      <c r="C1503" s="103"/>
      <c r="D1503" s="103"/>
      <c r="E1503" s="102"/>
      <c r="F1503" s="102"/>
      <c r="G1503" s="102"/>
      <c r="H1503" s="102"/>
      <c r="I1503" s="102"/>
      <c r="J1503" s="103"/>
      <c r="K1503" s="111"/>
      <c r="L1503" s="111"/>
      <c r="M1503" s="111"/>
      <c r="N1503" s="111"/>
      <c r="O1503" s="111"/>
      <c r="P1503" s="111"/>
      <c r="Q1503" s="111"/>
      <c r="R1503" s="106"/>
      <c r="S1503" s="105"/>
      <c r="T1503" s="111"/>
      <c r="U1503" s="111"/>
      <c r="V1503" s="111"/>
      <c r="W1503" s="111"/>
      <c r="X1503" s="111"/>
      <c r="Y1503" s="111"/>
      <c r="Z1503" s="111"/>
      <c r="AA1503" s="111"/>
      <c r="AB1503" s="111"/>
      <c r="AC1503" s="111"/>
      <c r="AD1503" s="111"/>
      <c r="AE1503" s="111"/>
      <c r="AF1503" s="111"/>
      <c r="AG1503" s="111"/>
      <c r="AH1503" s="111"/>
      <c r="AI1503" s="111"/>
      <c r="AJ1503" s="111"/>
      <c r="AK1503" s="111"/>
      <c r="AL1503" s="111"/>
      <c r="AM1503" s="111"/>
      <c r="AN1503" s="111"/>
      <c r="AO1503" s="111"/>
      <c r="AP1503" s="111"/>
      <c r="AQ1503" s="111"/>
      <c r="AR1503" s="111"/>
      <c r="AS1503" s="111"/>
      <c r="AT1503" s="111"/>
      <c r="AU1503" s="111"/>
      <c r="AV1503" s="105"/>
      <c r="AW1503" s="105"/>
      <c r="AX1503" s="111"/>
      <c r="AY1503" s="98"/>
      <c r="AZ1503" s="98"/>
      <c r="BA1503" s="98"/>
      <c r="BB1503" s="98"/>
      <c r="BC1503" s="98"/>
      <c r="BD1503" s="98"/>
      <c r="BE1503" s="98"/>
      <c r="BF1503" s="98"/>
      <c r="BG1503" s="98"/>
      <c r="BH1503" s="98"/>
      <c r="BI1503" s="98"/>
      <c r="BJ1503" s="98"/>
    </row>
    <row r="1504" spans="1:62">
      <c r="A1504" s="102"/>
      <c r="B1504" s="102"/>
      <c r="C1504" s="103"/>
      <c r="D1504" s="103"/>
      <c r="E1504" s="102"/>
      <c r="F1504" s="102"/>
      <c r="G1504" s="102"/>
      <c r="H1504" s="102"/>
      <c r="I1504" s="102"/>
      <c r="J1504" s="103"/>
      <c r="K1504" s="111"/>
      <c r="L1504" s="111"/>
      <c r="M1504" s="111"/>
      <c r="N1504" s="105"/>
      <c r="O1504" s="105"/>
      <c r="P1504" s="111"/>
      <c r="Q1504" s="111"/>
      <c r="R1504" s="106"/>
      <c r="S1504" s="105"/>
      <c r="T1504" s="111"/>
      <c r="U1504" s="111"/>
      <c r="V1504" s="111"/>
      <c r="W1504" s="111"/>
      <c r="X1504" s="111"/>
      <c r="Y1504" s="111"/>
      <c r="Z1504" s="111"/>
      <c r="AA1504" s="111"/>
      <c r="AB1504" s="111"/>
      <c r="AC1504" s="111"/>
      <c r="AD1504" s="111"/>
      <c r="AE1504" s="111"/>
      <c r="AF1504" s="111"/>
      <c r="AG1504" s="111"/>
      <c r="AH1504" s="111"/>
      <c r="AI1504" s="111"/>
      <c r="AJ1504" s="111"/>
      <c r="AK1504" s="111"/>
      <c r="AL1504" s="111"/>
      <c r="AM1504" s="111"/>
      <c r="AN1504" s="111"/>
      <c r="AO1504" s="111"/>
      <c r="AP1504" s="111"/>
      <c r="AQ1504" s="111"/>
      <c r="AR1504" s="111"/>
      <c r="AS1504" s="111"/>
      <c r="AT1504" s="111"/>
      <c r="AU1504" s="111"/>
      <c r="AV1504" s="112"/>
      <c r="AW1504" s="105"/>
      <c r="AX1504" s="111"/>
      <c r="AY1504" s="98"/>
      <c r="AZ1504" s="98"/>
      <c r="BA1504" s="98"/>
      <c r="BB1504" s="98"/>
      <c r="BC1504" s="98"/>
      <c r="BD1504" s="98"/>
      <c r="BE1504" s="98"/>
      <c r="BF1504" s="98"/>
      <c r="BG1504" s="98"/>
      <c r="BH1504" s="98"/>
      <c r="BI1504" s="98"/>
      <c r="BJ1504" s="98"/>
    </row>
    <row r="1505" spans="1:62">
      <c r="A1505" s="102"/>
      <c r="B1505" s="102"/>
      <c r="C1505" s="103"/>
      <c r="D1505" s="103"/>
      <c r="E1505" s="102"/>
      <c r="F1505" s="102"/>
      <c r="G1505" s="102"/>
      <c r="H1505" s="102"/>
      <c r="I1505" s="102"/>
      <c r="J1505" s="103"/>
      <c r="K1505" s="111"/>
      <c r="L1505" s="111"/>
      <c r="M1505" s="111"/>
      <c r="N1505" s="105"/>
      <c r="O1505" s="105"/>
      <c r="P1505" s="105"/>
      <c r="Q1505" s="105"/>
      <c r="R1505" s="105"/>
      <c r="S1505" s="105"/>
      <c r="T1505" s="105"/>
      <c r="U1505" s="105"/>
      <c r="V1505" s="105"/>
      <c r="W1505" s="105"/>
      <c r="X1505" s="105"/>
      <c r="Y1505" s="105"/>
      <c r="Z1505" s="105"/>
      <c r="AA1505" s="105"/>
      <c r="AB1505" s="105"/>
      <c r="AC1505" s="105"/>
      <c r="AD1505" s="105"/>
      <c r="AE1505" s="105"/>
      <c r="AF1505" s="105"/>
      <c r="AG1505" s="105"/>
      <c r="AH1505" s="105"/>
      <c r="AI1505" s="105"/>
      <c r="AJ1505" s="105"/>
      <c r="AK1505" s="105"/>
      <c r="AL1505" s="111"/>
      <c r="AM1505" s="111"/>
      <c r="AN1505" s="111"/>
      <c r="AO1505" s="111"/>
      <c r="AP1505" s="111"/>
      <c r="AQ1505" s="111"/>
      <c r="AR1505" s="111"/>
      <c r="AS1505" s="111"/>
      <c r="AT1505" s="111"/>
      <c r="AU1505" s="111"/>
      <c r="AV1505" s="105"/>
      <c r="AW1505" s="105"/>
      <c r="AX1505" s="111"/>
      <c r="AY1505" s="98"/>
      <c r="AZ1505" s="98"/>
      <c r="BA1505" s="98"/>
      <c r="BB1505" s="98"/>
      <c r="BC1505" s="98"/>
      <c r="BD1505" s="98"/>
      <c r="BE1505" s="98"/>
      <c r="BF1505" s="98"/>
      <c r="BG1505" s="98"/>
      <c r="BH1505" s="98"/>
      <c r="BI1505" s="98"/>
      <c r="BJ1505" s="98"/>
    </row>
    <row r="1506" spans="1:62">
      <c r="A1506" s="102"/>
      <c r="B1506" s="102"/>
      <c r="C1506" s="103"/>
      <c r="D1506" s="103"/>
      <c r="E1506" s="102"/>
      <c r="F1506" s="102"/>
      <c r="G1506" s="102"/>
      <c r="H1506" s="102"/>
      <c r="I1506" s="102"/>
      <c r="J1506" s="103"/>
      <c r="K1506" s="105"/>
      <c r="L1506" s="105"/>
      <c r="M1506" s="105"/>
      <c r="N1506" s="105"/>
      <c r="O1506" s="105"/>
      <c r="P1506" s="105"/>
      <c r="Q1506" s="105"/>
      <c r="R1506" s="105"/>
      <c r="S1506" s="105"/>
      <c r="T1506" s="105"/>
      <c r="U1506" s="105"/>
      <c r="V1506" s="105"/>
      <c r="W1506" s="105"/>
      <c r="X1506" s="105"/>
      <c r="Y1506" s="105"/>
      <c r="Z1506" s="105"/>
      <c r="AA1506" s="105"/>
      <c r="AB1506" s="105"/>
      <c r="AC1506" s="105"/>
      <c r="AD1506" s="105"/>
      <c r="AE1506" s="105"/>
      <c r="AF1506" s="105"/>
      <c r="AG1506" s="105"/>
      <c r="AH1506" s="105"/>
      <c r="AI1506" s="105"/>
      <c r="AJ1506" s="105"/>
      <c r="AK1506" s="105"/>
      <c r="AL1506" s="105"/>
      <c r="AM1506" s="105"/>
      <c r="AN1506" s="105"/>
      <c r="AO1506" s="105"/>
      <c r="AP1506" s="105"/>
      <c r="AQ1506" s="105"/>
      <c r="AR1506" s="105"/>
      <c r="AS1506" s="105"/>
      <c r="AT1506" s="105"/>
      <c r="AU1506" s="105"/>
      <c r="AV1506" s="105"/>
      <c r="AW1506" s="105"/>
      <c r="AX1506" s="105"/>
      <c r="AY1506" s="98"/>
      <c r="AZ1506" s="98"/>
      <c r="BA1506" s="98"/>
      <c r="BB1506" s="98"/>
      <c r="BC1506" s="98"/>
      <c r="BD1506" s="98"/>
      <c r="BE1506" s="98"/>
      <c r="BF1506" s="98"/>
      <c r="BG1506" s="98"/>
      <c r="BH1506" s="98"/>
      <c r="BI1506" s="98"/>
      <c r="BJ1506" s="98"/>
    </row>
    <row r="1507" spans="1:62">
      <c r="A1507" s="102"/>
      <c r="B1507" s="102"/>
      <c r="C1507" s="103"/>
      <c r="D1507" s="103"/>
      <c r="E1507" s="102"/>
      <c r="F1507" s="102"/>
      <c r="G1507" s="102"/>
      <c r="H1507" s="102"/>
      <c r="I1507" s="102"/>
      <c r="J1507" s="103"/>
      <c r="K1507" s="111"/>
      <c r="L1507" s="111"/>
      <c r="M1507" s="111"/>
      <c r="N1507" s="105"/>
      <c r="O1507" s="105"/>
      <c r="P1507" s="105"/>
      <c r="Q1507" s="111"/>
      <c r="R1507" s="105"/>
      <c r="S1507" s="105"/>
      <c r="T1507" s="111"/>
      <c r="U1507" s="111"/>
      <c r="V1507" s="111"/>
      <c r="W1507" s="105"/>
      <c r="X1507" s="111"/>
      <c r="Y1507" s="111"/>
      <c r="Z1507" s="111"/>
      <c r="AA1507" s="111"/>
      <c r="AB1507" s="111"/>
      <c r="AC1507" s="111"/>
      <c r="AD1507" s="105"/>
      <c r="AE1507" s="111"/>
      <c r="AF1507" s="111"/>
      <c r="AG1507" s="111"/>
      <c r="AH1507" s="111"/>
      <c r="AI1507" s="111"/>
      <c r="AJ1507" s="111"/>
      <c r="AK1507" s="111"/>
      <c r="AL1507" s="111"/>
      <c r="AM1507" s="111"/>
      <c r="AN1507" s="111"/>
      <c r="AO1507" s="111"/>
      <c r="AP1507" s="111"/>
      <c r="AQ1507" s="111"/>
      <c r="AR1507" s="111"/>
      <c r="AS1507" s="111"/>
      <c r="AT1507" s="111"/>
      <c r="AU1507" s="111"/>
      <c r="AV1507" s="105"/>
      <c r="AW1507" s="105"/>
      <c r="AX1507" s="111"/>
    </row>
    <row r="1508" spans="1:62">
      <c r="A1508" s="102"/>
      <c r="B1508" s="102"/>
      <c r="C1508" s="103"/>
      <c r="D1508" s="103"/>
      <c r="E1508" s="102"/>
      <c r="F1508" s="102"/>
      <c r="G1508" s="102"/>
      <c r="H1508" s="102"/>
      <c r="I1508" s="102"/>
      <c r="J1508" s="103"/>
      <c r="K1508" s="111"/>
      <c r="L1508" s="111"/>
      <c r="M1508" s="111"/>
      <c r="N1508" s="105"/>
      <c r="O1508" s="105"/>
      <c r="P1508" s="111"/>
      <c r="Q1508" s="111"/>
      <c r="R1508" s="106"/>
      <c r="S1508" s="105"/>
      <c r="T1508" s="111"/>
      <c r="U1508" s="111"/>
      <c r="V1508" s="111"/>
      <c r="W1508" s="111"/>
      <c r="X1508" s="111"/>
      <c r="Y1508" s="111"/>
      <c r="Z1508" s="111"/>
      <c r="AA1508" s="111"/>
      <c r="AB1508" s="111"/>
      <c r="AC1508" s="111"/>
      <c r="AD1508" s="111"/>
      <c r="AE1508" s="111"/>
      <c r="AF1508" s="111"/>
      <c r="AG1508" s="111"/>
      <c r="AH1508" s="111"/>
      <c r="AI1508" s="111"/>
      <c r="AJ1508" s="111"/>
      <c r="AK1508" s="111"/>
      <c r="AL1508" s="111"/>
      <c r="AM1508" s="111"/>
      <c r="AN1508" s="111"/>
      <c r="AO1508" s="111"/>
      <c r="AP1508" s="111"/>
      <c r="AQ1508" s="111"/>
      <c r="AR1508" s="111"/>
      <c r="AS1508" s="111"/>
      <c r="AT1508" s="111"/>
      <c r="AU1508" s="111"/>
      <c r="AV1508" s="112"/>
      <c r="AW1508" s="105"/>
      <c r="AX1508" s="111"/>
      <c r="AY1508" s="98"/>
      <c r="AZ1508" s="98"/>
      <c r="BA1508" s="98"/>
      <c r="BB1508" s="98"/>
      <c r="BC1508" s="98"/>
      <c r="BD1508" s="98"/>
      <c r="BE1508" s="98"/>
      <c r="BF1508" s="98"/>
      <c r="BG1508" s="98"/>
      <c r="BH1508" s="98"/>
      <c r="BI1508" s="98"/>
      <c r="BJ1508" s="98"/>
    </row>
    <row r="1509" spans="1:62">
      <c r="A1509" s="102"/>
      <c r="B1509" s="102"/>
      <c r="C1509" s="103"/>
      <c r="D1509" s="103"/>
      <c r="E1509" s="102"/>
      <c r="F1509" s="102"/>
      <c r="G1509" s="102"/>
      <c r="H1509" s="102"/>
      <c r="I1509" s="102"/>
      <c r="J1509" s="103"/>
      <c r="K1509" s="111"/>
      <c r="L1509" s="111"/>
      <c r="M1509" s="111"/>
      <c r="N1509" s="105"/>
      <c r="O1509" s="111"/>
      <c r="P1509" s="111"/>
      <c r="Q1509" s="111"/>
      <c r="R1509" s="106"/>
      <c r="S1509" s="105"/>
      <c r="T1509" s="111"/>
      <c r="U1509" s="111"/>
      <c r="V1509" s="111"/>
      <c r="W1509" s="111"/>
      <c r="X1509" s="111"/>
      <c r="Y1509" s="111"/>
      <c r="Z1509" s="111"/>
      <c r="AA1509" s="111"/>
      <c r="AB1509" s="111"/>
      <c r="AC1509" s="111"/>
      <c r="AD1509" s="111"/>
      <c r="AE1509" s="111"/>
      <c r="AF1509" s="111"/>
      <c r="AG1509" s="111"/>
      <c r="AH1509" s="111"/>
      <c r="AI1509" s="111"/>
      <c r="AJ1509" s="111"/>
      <c r="AK1509" s="111"/>
      <c r="AL1509" s="111"/>
      <c r="AM1509" s="111"/>
      <c r="AN1509" s="111"/>
      <c r="AO1509" s="111"/>
      <c r="AP1509" s="111"/>
      <c r="AQ1509" s="111"/>
      <c r="AR1509" s="111"/>
      <c r="AS1509" s="111"/>
      <c r="AT1509" s="111"/>
      <c r="AU1509" s="111"/>
      <c r="AV1509" s="105"/>
      <c r="AW1509" s="105"/>
      <c r="AX1509" s="111"/>
    </row>
    <row r="1510" spans="1:62">
      <c r="A1510" s="102"/>
      <c r="B1510" s="102"/>
      <c r="C1510" s="103"/>
      <c r="D1510" s="103"/>
      <c r="E1510" s="102"/>
      <c r="F1510" s="102"/>
      <c r="G1510" s="102"/>
      <c r="H1510" s="102"/>
      <c r="I1510" s="102"/>
      <c r="J1510" s="103"/>
      <c r="K1510" s="111"/>
      <c r="L1510" s="111"/>
      <c r="M1510" s="111"/>
      <c r="N1510" s="111"/>
      <c r="O1510" s="111"/>
      <c r="P1510" s="111"/>
      <c r="Q1510" s="111"/>
      <c r="R1510" s="106"/>
      <c r="S1510" s="105"/>
      <c r="T1510" s="111"/>
      <c r="U1510" s="111"/>
      <c r="V1510" s="111"/>
      <c r="W1510" s="111"/>
      <c r="X1510" s="111"/>
      <c r="Y1510" s="111"/>
      <c r="Z1510" s="111"/>
      <c r="AA1510" s="111"/>
      <c r="AB1510" s="111"/>
      <c r="AC1510" s="111"/>
      <c r="AD1510" s="111"/>
      <c r="AE1510" s="111"/>
      <c r="AF1510" s="111"/>
      <c r="AG1510" s="111"/>
      <c r="AH1510" s="111"/>
      <c r="AI1510" s="111"/>
      <c r="AJ1510" s="111"/>
      <c r="AK1510" s="111"/>
      <c r="AL1510" s="111"/>
      <c r="AM1510" s="111"/>
      <c r="AN1510" s="111"/>
      <c r="AO1510" s="111"/>
      <c r="AP1510" s="111"/>
      <c r="AQ1510" s="111"/>
      <c r="AR1510" s="111"/>
      <c r="AS1510" s="111"/>
      <c r="AT1510" s="111"/>
      <c r="AU1510" s="111"/>
      <c r="AV1510" s="112"/>
      <c r="AW1510" s="105"/>
      <c r="AX1510" s="111"/>
      <c r="AY1510" s="98"/>
      <c r="AZ1510" s="98"/>
      <c r="BA1510" s="98"/>
      <c r="BB1510" s="98"/>
      <c r="BC1510" s="98"/>
      <c r="BD1510" s="98"/>
      <c r="BE1510" s="98"/>
      <c r="BF1510" s="98"/>
      <c r="BG1510" s="98"/>
      <c r="BH1510" s="98"/>
      <c r="BI1510" s="98"/>
      <c r="BJ1510" s="98"/>
    </row>
    <row r="1511" spans="1:62">
      <c r="A1511" s="102"/>
      <c r="B1511" s="102"/>
      <c r="C1511" s="103"/>
      <c r="D1511" s="103"/>
      <c r="E1511" s="102"/>
      <c r="F1511" s="102"/>
      <c r="G1511" s="102"/>
      <c r="H1511" s="102"/>
      <c r="I1511" s="102"/>
      <c r="J1511" s="103"/>
      <c r="K1511" s="111"/>
      <c r="L1511" s="111"/>
      <c r="M1511" s="111"/>
      <c r="N1511" s="111"/>
      <c r="O1511" s="111"/>
      <c r="P1511" s="111"/>
      <c r="Q1511" s="111"/>
      <c r="R1511" s="106"/>
      <c r="S1511" s="105"/>
      <c r="T1511" s="111"/>
      <c r="U1511" s="111"/>
      <c r="V1511" s="111"/>
      <c r="W1511" s="111"/>
      <c r="X1511" s="111"/>
      <c r="Y1511" s="111"/>
      <c r="Z1511" s="111"/>
      <c r="AA1511" s="111"/>
      <c r="AB1511" s="111"/>
      <c r="AC1511" s="111"/>
      <c r="AD1511" s="111"/>
      <c r="AE1511" s="111"/>
      <c r="AF1511" s="111"/>
      <c r="AG1511" s="111"/>
      <c r="AH1511" s="111"/>
      <c r="AI1511" s="111"/>
      <c r="AJ1511" s="111"/>
      <c r="AK1511" s="111"/>
      <c r="AL1511" s="111"/>
      <c r="AM1511" s="111"/>
      <c r="AN1511" s="111"/>
      <c r="AO1511" s="111"/>
      <c r="AP1511" s="111"/>
      <c r="AQ1511" s="111"/>
      <c r="AR1511" s="111"/>
      <c r="AS1511" s="111"/>
      <c r="AT1511" s="111"/>
      <c r="AU1511" s="111"/>
      <c r="AV1511" s="112"/>
      <c r="AW1511" s="105"/>
      <c r="AX1511" s="111"/>
      <c r="AY1511" s="98"/>
      <c r="AZ1511" s="98"/>
      <c r="BA1511" s="98"/>
      <c r="BB1511" s="98"/>
      <c r="BC1511" s="98"/>
      <c r="BD1511" s="98"/>
      <c r="BE1511" s="98"/>
      <c r="BF1511" s="98"/>
      <c r="BG1511" s="98"/>
      <c r="BH1511" s="98"/>
      <c r="BI1511" s="98"/>
      <c r="BJ1511" s="98"/>
    </row>
    <row r="1512" spans="1:62">
      <c r="A1512" s="102"/>
      <c r="B1512" s="102"/>
      <c r="C1512" s="103"/>
      <c r="D1512" s="103"/>
      <c r="E1512" s="102"/>
      <c r="F1512" s="102"/>
      <c r="G1512" s="102"/>
      <c r="H1512" s="102"/>
      <c r="I1512" s="102"/>
      <c r="J1512" s="103"/>
      <c r="K1512" s="111"/>
      <c r="L1512" s="111"/>
      <c r="M1512" s="111"/>
      <c r="N1512" s="111"/>
      <c r="O1512" s="111"/>
      <c r="P1512" s="111"/>
      <c r="Q1512" s="111"/>
      <c r="R1512" s="105"/>
      <c r="S1512" s="105"/>
      <c r="T1512" s="111"/>
      <c r="U1512" s="111"/>
      <c r="V1512" s="111"/>
      <c r="W1512" s="111"/>
      <c r="X1512" s="111"/>
      <c r="Y1512" s="111"/>
      <c r="Z1512" s="111"/>
      <c r="AA1512" s="111"/>
      <c r="AB1512" s="111"/>
      <c r="AC1512" s="111"/>
      <c r="AD1512" s="111"/>
      <c r="AE1512" s="111"/>
      <c r="AF1512" s="111"/>
      <c r="AG1512" s="111"/>
      <c r="AH1512" s="111"/>
      <c r="AI1512" s="111"/>
      <c r="AJ1512" s="111"/>
      <c r="AK1512" s="111"/>
      <c r="AL1512" s="111"/>
      <c r="AM1512" s="111"/>
      <c r="AN1512" s="111"/>
      <c r="AO1512" s="111"/>
      <c r="AP1512" s="111"/>
      <c r="AQ1512" s="111"/>
      <c r="AR1512" s="111"/>
      <c r="AS1512" s="111"/>
      <c r="AT1512" s="111"/>
      <c r="AU1512" s="111"/>
      <c r="AV1512" s="105"/>
      <c r="AW1512" s="105"/>
      <c r="AX1512" s="111"/>
      <c r="AY1512" s="98"/>
      <c r="AZ1512" s="98"/>
      <c r="BA1512" s="98"/>
      <c r="BB1512" s="98"/>
      <c r="BC1512" s="98"/>
      <c r="BD1512" s="98"/>
      <c r="BE1512" s="98"/>
      <c r="BF1512" s="98"/>
      <c r="BG1512" s="98"/>
      <c r="BH1512" s="98"/>
      <c r="BI1512" s="98"/>
      <c r="BJ1512" s="98"/>
    </row>
    <row r="1513" spans="1:62">
      <c r="A1513" s="102"/>
      <c r="B1513" s="102"/>
      <c r="C1513" s="103"/>
      <c r="D1513" s="103"/>
      <c r="E1513" s="102"/>
      <c r="F1513" s="102"/>
      <c r="G1513" s="102"/>
      <c r="H1513" s="102"/>
      <c r="I1513" s="102"/>
      <c r="J1513" s="103"/>
      <c r="K1513" s="111"/>
      <c r="L1513" s="111"/>
      <c r="M1513" s="111"/>
      <c r="N1513" s="111"/>
      <c r="O1513" s="111"/>
      <c r="P1513" s="111"/>
      <c r="Q1513" s="111"/>
      <c r="R1513" s="106"/>
      <c r="S1513" s="105"/>
      <c r="T1513" s="111"/>
      <c r="U1513" s="111"/>
      <c r="V1513" s="111"/>
      <c r="W1513" s="111"/>
      <c r="X1513" s="111"/>
      <c r="Y1513" s="111"/>
      <c r="Z1513" s="111"/>
      <c r="AA1513" s="111"/>
      <c r="AB1513" s="111"/>
      <c r="AC1513" s="111"/>
      <c r="AD1513" s="111"/>
      <c r="AE1513" s="111"/>
      <c r="AF1513" s="111"/>
      <c r="AG1513" s="111"/>
      <c r="AH1513" s="111"/>
      <c r="AI1513" s="111"/>
      <c r="AJ1513" s="111"/>
      <c r="AK1513" s="111"/>
      <c r="AL1513" s="111"/>
      <c r="AM1513" s="111"/>
      <c r="AN1513" s="111"/>
      <c r="AO1513" s="111"/>
      <c r="AP1513" s="111"/>
      <c r="AQ1513" s="111"/>
      <c r="AR1513" s="111"/>
      <c r="AS1513" s="111"/>
      <c r="AT1513" s="111"/>
      <c r="AU1513" s="111"/>
      <c r="AV1513" s="105"/>
      <c r="AW1513" s="105"/>
      <c r="AX1513" s="111"/>
      <c r="AY1513" s="98"/>
      <c r="AZ1513" s="98"/>
      <c r="BA1513" s="98"/>
      <c r="BB1513" s="98"/>
      <c r="BC1513" s="98"/>
      <c r="BD1513" s="98"/>
      <c r="BE1513" s="98"/>
      <c r="BF1513" s="98"/>
      <c r="BG1513" s="98"/>
      <c r="BH1513" s="98"/>
      <c r="BI1513" s="98"/>
      <c r="BJ1513" s="98"/>
    </row>
    <row r="1514" spans="1:62">
      <c r="A1514" s="102"/>
      <c r="B1514" s="102"/>
      <c r="C1514" s="103"/>
      <c r="D1514" s="103"/>
      <c r="E1514" s="102"/>
      <c r="F1514" s="102"/>
      <c r="G1514" s="102"/>
      <c r="H1514" s="102"/>
      <c r="I1514" s="102"/>
      <c r="J1514" s="103"/>
      <c r="K1514" s="111"/>
      <c r="L1514" s="111"/>
      <c r="M1514" s="111"/>
      <c r="N1514" s="111"/>
      <c r="O1514" s="111"/>
      <c r="P1514" s="111"/>
      <c r="Q1514" s="111"/>
      <c r="R1514" s="106"/>
      <c r="S1514" s="106"/>
      <c r="T1514" s="111"/>
      <c r="U1514" s="111"/>
      <c r="V1514" s="111"/>
      <c r="W1514" s="111"/>
      <c r="X1514" s="111"/>
      <c r="Y1514" s="111"/>
      <c r="Z1514" s="111"/>
      <c r="AA1514" s="111"/>
      <c r="AB1514" s="111"/>
      <c r="AC1514" s="111"/>
      <c r="AD1514" s="111"/>
      <c r="AE1514" s="111"/>
      <c r="AF1514" s="111"/>
      <c r="AG1514" s="111"/>
      <c r="AH1514" s="111"/>
      <c r="AI1514" s="111"/>
      <c r="AJ1514" s="111"/>
      <c r="AK1514" s="111"/>
      <c r="AL1514" s="111"/>
      <c r="AM1514" s="111"/>
      <c r="AN1514" s="111"/>
      <c r="AO1514" s="111"/>
      <c r="AP1514" s="111"/>
      <c r="AQ1514" s="111"/>
      <c r="AR1514" s="111"/>
      <c r="AS1514" s="111"/>
      <c r="AT1514" s="111"/>
      <c r="AU1514" s="111"/>
      <c r="AV1514" s="105"/>
      <c r="AW1514" s="105"/>
      <c r="AX1514" s="111"/>
      <c r="AY1514" s="98"/>
      <c r="AZ1514" s="98"/>
      <c r="BA1514" s="98"/>
      <c r="BB1514" s="98"/>
      <c r="BC1514" s="98"/>
      <c r="BD1514" s="98"/>
      <c r="BE1514" s="98"/>
      <c r="BF1514" s="98"/>
      <c r="BG1514" s="98"/>
      <c r="BH1514" s="98"/>
      <c r="BI1514" s="98"/>
      <c r="BJ1514" s="98"/>
    </row>
    <row r="1515" spans="1:62">
      <c r="A1515" s="102"/>
      <c r="B1515" s="102"/>
      <c r="C1515" s="103"/>
      <c r="D1515" s="103"/>
      <c r="E1515" s="102"/>
      <c r="F1515" s="102"/>
      <c r="G1515" s="102"/>
      <c r="H1515" s="102"/>
      <c r="I1515" s="102"/>
      <c r="J1515" s="103"/>
      <c r="K1515" s="111"/>
      <c r="L1515" s="111"/>
      <c r="M1515" s="111"/>
      <c r="N1515" s="111"/>
      <c r="O1515" s="111"/>
      <c r="P1515" s="111"/>
      <c r="Q1515" s="111"/>
      <c r="R1515" s="106"/>
      <c r="S1515" s="105"/>
      <c r="T1515" s="111"/>
      <c r="U1515" s="111"/>
      <c r="V1515" s="111"/>
      <c r="W1515" s="111"/>
      <c r="X1515" s="111"/>
      <c r="Y1515" s="111"/>
      <c r="Z1515" s="111"/>
      <c r="AA1515" s="111"/>
      <c r="AB1515" s="111"/>
      <c r="AC1515" s="111"/>
      <c r="AD1515" s="111"/>
      <c r="AE1515" s="111"/>
      <c r="AF1515" s="111"/>
      <c r="AG1515" s="111"/>
      <c r="AH1515" s="111"/>
      <c r="AI1515" s="111"/>
      <c r="AJ1515" s="111"/>
      <c r="AK1515" s="111"/>
      <c r="AL1515" s="111"/>
      <c r="AM1515" s="111"/>
      <c r="AN1515" s="111"/>
      <c r="AO1515" s="111"/>
      <c r="AP1515" s="111"/>
      <c r="AQ1515" s="111"/>
      <c r="AR1515" s="111"/>
      <c r="AS1515" s="111"/>
      <c r="AT1515" s="111"/>
      <c r="AU1515" s="111"/>
      <c r="AV1515" s="105"/>
      <c r="AW1515" s="105"/>
      <c r="AX1515" s="111"/>
      <c r="AY1515" s="98"/>
      <c r="AZ1515" s="98"/>
      <c r="BA1515" s="98"/>
      <c r="BB1515" s="98"/>
      <c r="BC1515" s="98"/>
      <c r="BD1515" s="98"/>
      <c r="BE1515" s="98"/>
      <c r="BF1515" s="98"/>
      <c r="BG1515" s="98"/>
      <c r="BH1515" s="98"/>
      <c r="BI1515" s="98"/>
      <c r="BJ1515" s="98"/>
    </row>
    <row r="1516" spans="1:62">
      <c r="A1516" s="102"/>
      <c r="B1516" s="102"/>
      <c r="C1516" s="103"/>
      <c r="D1516" s="103"/>
      <c r="E1516" s="102"/>
      <c r="F1516" s="102"/>
      <c r="G1516" s="102"/>
      <c r="H1516" s="102"/>
      <c r="I1516" s="102"/>
      <c r="J1516" s="103"/>
      <c r="K1516" s="111"/>
      <c r="L1516" s="111"/>
      <c r="M1516" s="111"/>
      <c r="N1516" s="111"/>
      <c r="O1516" s="111"/>
      <c r="P1516" s="111"/>
      <c r="Q1516" s="111"/>
      <c r="R1516" s="106"/>
      <c r="S1516" s="105"/>
      <c r="T1516" s="111"/>
      <c r="U1516" s="111"/>
      <c r="V1516" s="111"/>
      <c r="W1516" s="111"/>
      <c r="X1516" s="111"/>
      <c r="Y1516" s="111"/>
      <c r="Z1516" s="111"/>
      <c r="AA1516" s="111"/>
      <c r="AB1516" s="111"/>
      <c r="AC1516" s="111"/>
      <c r="AD1516" s="111"/>
      <c r="AE1516" s="111"/>
      <c r="AF1516" s="111"/>
      <c r="AG1516" s="111"/>
      <c r="AH1516" s="111"/>
      <c r="AI1516" s="111"/>
      <c r="AJ1516" s="111"/>
      <c r="AK1516" s="111"/>
      <c r="AL1516" s="111"/>
      <c r="AM1516" s="111"/>
      <c r="AN1516" s="111"/>
      <c r="AO1516" s="111"/>
      <c r="AP1516" s="111"/>
      <c r="AQ1516" s="111"/>
      <c r="AR1516" s="111"/>
      <c r="AS1516" s="111"/>
      <c r="AT1516" s="111"/>
      <c r="AU1516" s="111"/>
      <c r="AV1516" s="105"/>
      <c r="AW1516" s="105"/>
      <c r="AX1516" s="111"/>
      <c r="AY1516" s="98"/>
      <c r="AZ1516" s="98"/>
      <c r="BA1516" s="98"/>
      <c r="BB1516" s="98"/>
      <c r="BC1516" s="98"/>
      <c r="BD1516" s="98"/>
      <c r="BE1516" s="98"/>
      <c r="BF1516" s="98"/>
      <c r="BG1516" s="98"/>
      <c r="BH1516" s="98"/>
      <c r="BI1516" s="98"/>
      <c r="BJ1516" s="98"/>
    </row>
    <row r="1517" spans="1:62">
      <c r="A1517" s="102"/>
      <c r="B1517" s="102"/>
      <c r="C1517" s="103"/>
      <c r="D1517" s="103"/>
      <c r="E1517" s="102"/>
      <c r="F1517" s="102"/>
      <c r="G1517" s="102"/>
      <c r="H1517" s="102"/>
      <c r="I1517" s="102"/>
      <c r="J1517" s="103"/>
      <c r="K1517" s="111"/>
      <c r="L1517" s="111"/>
      <c r="M1517" s="111"/>
      <c r="N1517" s="105"/>
      <c r="O1517" s="105"/>
      <c r="P1517" s="105"/>
      <c r="Q1517" s="111"/>
      <c r="R1517" s="105"/>
      <c r="S1517" s="105"/>
      <c r="T1517" s="111"/>
      <c r="U1517" s="111"/>
      <c r="V1517" s="111"/>
      <c r="W1517" s="105"/>
      <c r="X1517" s="111"/>
      <c r="Y1517" s="111"/>
      <c r="Z1517" s="111"/>
      <c r="AA1517" s="111"/>
      <c r="AB1517" s="111"/>
      <c r="AC1517" s="111"/>
      <c r="AD1517" s="105"/>
      <c r="AE1517" s="111"/>
      <c r="AF1517" s="111"/>
      <c r="AG1517" s="111"/>
      <c r="AH1517" s="111"/>
      <c r="AI1517" s="111"/>
      <c r="AJ1517" s="111"/>
      <c r="AK1517" s="111"/>
      <c r="AL1517" s="111"/>
      <c r="AM1517" s="111"/>
      <c r="AN1517" s="111"/>
      <c r="AO1517" s="111"/>
      <c r="AP1517" s="111"/>
      <c r="AQ1517" s="111"/>
      <c r="AR1517" s="111"/>
      <c r="AS1517" s="111"/>
      <c r="AT1517" s="111"/>
      <c r="AU1517" s="111"/>
      <c r="AV1517" s="105"/>
      <c r="AW1517" s="105"/>
      <c r="AX1517" s="111"/>
      <c r="AY1517" s="98"/>
      <c r="AZ1517" s="98"/>
      <c r="BA1517" s="98"/>
      <c r="BB1517" s="98"/>
      <c r="BC1517" s="98"/>
      <c r="BD1517" s="98"/>
      <c r="BE1517" s="98"/>
      <c r="BF1517" s="98"/>
      <c r="BG1517" s="98"/>
      <c r="BH1517" s="98"/>
      <c r="BI1517" s="98"/>
      <c r="BJ1517" s="98"/>
    </row>
    <row r="1518" spans="1:62">
      <c r="A1518" s="102"/>
      <c r="B1518" s="102"/>
      <c r="C1518" s="103"/>
      <c r="D1518" s="103"/>
      <c r="E1518" s="102"/>
      <c r="F1518" s="102"/>
      <c r="G1518" s="102"/>
      <c r="H1518" s="102"/>
      <c r="I1518" s="102"/>
      <c r="J1518" s="103"/>
      <c r="K1518" s="111"/>
      <c r="L1518" s="111"/>
      <c r="M1518" s="111"/>
      <c r="N1518" s="105"/>
      <c r="O1518" s="111"/>
      <c r="P1518" s="111"/>
      <c r="Q1518" s="111"/>
      <c r="R1518" s="105"/>
      <c r="S1518" s="105"/>
      <c r="T1518" s="111"/>
      <c r="U1518" s="111"/>
      <c r="V1518" s="111"/>
      <c r="W1518" s="111"/>
      <c r="X1518" s="111"/>
      <c r="Y1518" s="111"/>
      <c r="Z1518" s="111"/>
      <c r="AA1518" s="111"/>
      <c r="AB1518" s="111"/>
      <c r="AC1518" s="111"/>
      <c r="AD1518" s="111"/>
      <c r="AE1518" s="111"/>
      <c r="AF1518" s="111"/>
      <c r="AG1518" s="111"/>
      <c r="AH1518" s="111"/>
      <c r="AI1518" s="111"/>
      <c r="AJ1518" s="111"/>
      <c r="AK1518" s="111"/>
      <c r="AL1518" s="111"/>
      <c r="AM1518" s="111"/>
      <c r="AN1518" s="111"/>
      <c r="AO1518" s="111"/>
      <c r="AP1518" s="111"/>
      <c r="AQ1518" s="111"/>
      <c r="AR1518" s="111"/>
      <c r="AS1518" s="111"/>
      <c r="AT1518" s="111"/>
      <c r="AU1518" s="111"/>
      <c r="AV1518" s="105"/>
      <c r="AW1518" s="105"/>
      <c r="AX1518" s="111"/>
    </row>
    <row r="1519" spans="1:62">
      <c r="A1519" s="102"/>
      <c r="B1519" s="102"/>
      <c r="C1519" s="103"/>
      <c r="D1519" s="103"/>
      <c r="E1519" s="102"/>
      <c r="F1519" s="102"/>
      <c r="G1519" s="102"/>
      <c r="H1519" s="102"/>
      <c r="I1519" s="102"/>
      <c r="J1519" s="103"/>
      <c r="K1519" s="111"/>
      <c r="L1519" s="111"/>
      <c r="M1519" s="111"/>
      <c r="N1519" s="111"/>
      <c r="O1519" s="111"/>
      <c r="P1519" s="105"/>
      <c r="Q1519" s="111"/>
      <c r="R1519" s="105"/>
      <c r="S1519" s="105"/>
      <c r="T1519" s="111"/>
      <c r="U1519" s="111"/>
      <c r="V1519" s="111"/>
      <c r="W1519" s="105"/>
      <c r="X1519" s="111"/>
      <c r="Y1519" s="111"/>
      <c r="Z1519" s="111"/>
      <c r="AA1519" s="111"/>
      <c r="AB1519" s="111"/>
      <c r="AC1519" s="111"/>
      <c r="AD1519" s="105"/>
      <c r="AE1519" s="111"/>
      <c r="AF1519" s="111"/>
      <c r="AG1519" s="111"/>
      <c r="AH1519" s="111"/>
      <c r="AI1519" s="111"/>
      <c r="AJ1519" s="111"/>
      <c r="AK1519" s="111"/>
      <c r="AL1519" s="111"/>
      <c r="AM1519" s="111"/>
      <c r="AN1519" s="111"/>
      <c r="AO1519" s="111"/>
      <c r="AP1519" s="111"/>
      <c r="AQ1519" s="111"/>
      <c r="AR1519" s="111"/>
      <c r="AS1519" s="111"/>
      <c r="AT1519" s="111"/>
      <c r="AU1519" s="111"/>
      <c r="AV1519" s="105"/>
      <c r="AW1519" s="105"/>
      <c r="AX1519" s="111"/>
      <c r="AY1519" s="98"/>
      <c r="AZ1519" s="98"/>
      <c r="BA1519" s="98"/>
      <c r="BB1519" s="98"/>
      <c r="BC1519" s="98"/>
      <c r="BD1519" s="98"/>
      <c r="BE1519" s="98"/>
      <c r="BF1519" s="98"/>
      <c r="BG1519" s="98"/>
      <c r="BH1519" s="98"/>
      <c r="BI1519" s="98"/>
      <c r="BJ1519" s="98"/>
    </row>
    <row r="1520" spans="1:62">
      <c r="A1520" s="102"/>
      <c r="B1520" s="102"/>
      <c r="C1520" s="103"/>
      <c r="D1520" s="103"/>
      <c r="E1520" s="102"/>
      <c r="F1520" s="102"/>
      <c r="G1520" s="102"/>
      <c r="H1520" s="102"/>
      <c r="I1520" s="102"/>
      <c r="J1520" s="103"/>
      <c r="K1520" s="111"/>
      <c r="L1520" s="111"/>
      <c r="M1520" s="111"/>
      <c r="N1520" s="111"/>
      <c r="O1520" s="111"/>
      <c r="P1520" s="111"/>
      <c r="Q1520" s="111"/>
      <c r="R1520" s="105"/>
      <c r="S1520" s="105"/>
      <c r="T1520" s="111"/>
      <c r="U1520" s="111"/>
      <c r="V1520" s="111"/>
      <c r="W1520" s="111"/>
      <c r="X1520" s="111"/>
      <c r="Y1520" s="111"/>
      <c r="Z1520" s="111"/>
      <c r="AA1520" s="111"/>
      <c r="AB1520" s="111"/>
      <c r="AC1520" s="111"/>
      <c r="AD1520" s="111"/>
      <c r="AE1520" s="111"/>
      <c r="AF1520" s="111"/>
      <c r="AG1520" s="111"/>
      <c r="AH1520" s="111"/>
      <c r="AI1520" s="111"/>
      <c r="AJ1520" s="111"/>
      <c r="AK1520" s="111"/>
      <c r="AL1520" s="111"/>
      <c r="AM1520" s="111"/>
      <c r="AN1520" s="111"/>
      <c r="AO1520" s="111"/>
      <c r="AP1520" s="111"/>
      <c r="AQ1520" s="111"/>
      <c r="AR1520" s="111"/>
      <c r="AS1520" s="111"/>
      <c r="AT1520" s="111"/>
      <c r="AU1520" s="111"/>
      <c r="AV1520" s="105"/>
      <c r="AW1520" s="105"/>
      <c r="AX1520" s="111"/>
      <c r="AY1520" s="98"/>
      <c r="AZ1520" s="98"/>
      <c r="BA1520" s="98"/>
      <c r="BB1520" s="98"/>
      <c r="BC1520" s="98"/>
      <c r="BD1520" s="98"/>
      <c r="BE1520" s="98"/>
      <c r="BF1520" s="98"/>
      <c r="BG1520" s="98"/>
      <c r="BH1520" s="98"/>
      <c r="BI1520" s="98"/>
      <c r="BJ1520" s="98"/>
    </row>
    <row r="1521" spans="1:62">
      <c r="A1521" s="102"/>
      <c r="B1521" s="102"/>
      <c r="C1521" s="103"/>
      <c r="D1521" s="103"/>
      <c r="E1521" s="102"/>
      <c r="F1521" s="102"/>
      <c r="G1521" s="102"/>
      <c r="H1521" s="102"/>
      <c r="I1521" s="102"/>
      <c r="J1521" s="103"/>
      <c r="K1521" s="111"/>
      <c r="L1521" s="111"/>
      <c r="M1521" s="111"/>
      <c r="N1521" s="105"/>
      <c r="O1521" s="111"/>
      <c r="P1521" s="111"/>
      <c r="Q1521" s="111"/>
      <c r="R1521" s="105"/>
      <c r="S1521" s="105"/>
      <c r="T1521" s="111"/>
      <c r="U1521" s="111"/>
      <c r="V1521" s="111"/>
      <c r="W1521" s="111"/>
      <c r="X1521" s="111"/>
      <c r="Y1521" s="111"/>
      <c r="Z1521" s="111"/>
      <c r="AA1521" s="111"/>
      <c r="AB1521" s="111"/>
      <c r="AC1521" s="111"/>
      <c r="AD1521" s="111"/>
      <c r="AE1521" s="111"/>
      <c r="AF1521" s="111"/>
      <c r="AG1521" s="111"/>
      <c r="AH1521" s="111"/>
      <c r="AI1521" s="111"/>
      <c r="AJ1521" s="111"/>
      <c r="AK1521" s="111"/>
      <c r="AL1521" s="111"/>
      <c r="AM1521" s="111"/>
      <c r="AN1521" s="111"/>
      <c r="AO1521" s="111"/>
      <c r="AP1521" s="111"/>
      <c r="AQ1521" s="111"/>
      <c r="AR1521" s="111"/>
      <c r="AS1521" s="111"/>
      <c r="AT1521" s="111"/>
      <c r="AU1521" s="111"/>
      <c r="AV1521" s="105"/>
      <c r="AW1521" s="105"/>
      <c r="AX1521" s="111"/>
      <c r="AY1521" s="98"/>
      <c r="AZ1521" s="98"/>
      <c r="BA1521" s="98"/>
      <c r="BB1521" s="98"/>
      <c r="BC1521" s="98"/>
      <c r="BD1521" s="98"/>
      <c r="BE1521" s="98"/>
      <c r="BF1521" s="98"/>
      <c r="BG1521" s="98"/>
      <c r="BH1521" s="98"/>
      <c r="BI1521" s="98"/>
      <c r="BJ1521" s="98"/>
    </row>
    <row r="1522" spans="1:62">
      <c r="A1522" s="102"/>
      <c r="B1522" s="102"/>
      <c r="C1522" s="103"/>
      <c r="D1522" s="103"/>
      <c r="E1522" s="102"/>
      <c r="F1522" s="102"/>
      <c r="G1522" s="102"/>
      <c r="H1522" s="102"/>
      <c r="I1522" s="102"/>
      <c r="J1522" s="103"/>
      <c r="K1522" s="111"/>
      <c r="L1522" s="111"/>
      <c r="M1522" s="111"/>
      <c r="N1522" s="105"/>
      <c r="O1522" s="105"/>
      <c r="P1522" s="105"/>
      <c r="Q1522" s="111"/>
      <c r="R1522" s="105"/>
      <c r="S1522" s="105"/>
      <c r="T1522" s="111"/>
      <c r="U1522" s="111"/>
      <c r="V1522" s="111"/>
      <c r="W1522" s="105"/>
      <c r="X1522" s="111"/>
      <c r="Y1522" s="111"/>
      <c r="Z1522" s="111"/>
      <c r="AA1522" s="111"/>
      <c r="AB1522" s="111"/>
      <c r="AC1522" s="111"/>
      <c r="AD1522" s="105"/>
      <c r="AE1522" s="111"/>
      <c r="AF1522" s="111"/>
      <c r="AG1522" s="111"/>
      <c r="AH1522" s="111"/>
      <c r="AI1522" s="111"/>
      <c r="AJ1522" s="111"/>
      <c r="AK1522" s="111"/>
      <c r="AL1522" s="111"/>
      <c r="AM1522" s="111"/>
      <c r="AN1522" s="111"/>
      <c r="AO1522" s="111"/>
      <c r="AP1522" s="111"/>
      <c r="AQ1522" s="111"/>
      <c r="AR1522" s="111"/>
      <c r="AS1522" s="111"/>
      <c r="AT1522" s="111"/>
      <c r="AU1522" s="111"/>
      <c r="AV1522" s="105"/>
      <c r="AW1522" s="105"/>
      <c r="AX1522" s="111"/>
      <c r="AY1522" s="98"/>
      <c r="AZ1522" s="98"/>
      <c r="BA1522" s="98"/>
      <c r="BB1522" s="98"/>
      <c r="BC1522" s="98"/>
      <c r="BD1522" s="98"/>
      <c r="BE1522" s="98"/>
      <c r="BF1522" s="98"/>
      <c r="BG1522" s="98"/>
      <c r="BH1522" s="98"/>
      <c r="BI1522" s="98"/>
      <c r="BJ1522" s="98"/>
    </row>
    <row r="1523" spans="1:62">
      <c r="A1523" s="102"/>
      <c r="B1523" s="102"/>
      <c r="C1523" s="103"/>
      <c r="D1523" s="103"/>
      <c r="E1523" s="102"/>
      <c r="F1523" s="102"/>
      <c r="G1523" s="102"/>
      <c r="H1523" s="102"/>
      <c r="I1523" s="102"/>
      <c r="J1523" s="103"/>
      <c r="K1523" s="111"/>
      <c r="L1523" s="111"/>
      <c r="M1523" s="111"/>
      <c r="N1523" s="111"/>
      <c r="O1523" s="111"/>
      <c r="P1523" s="111"/>
      <c r="Q1523" s="111"/>
      <c r="R1523" s="105"/>
      <c r="S1523" s="105"/>
      <c r="T1523" s="111"/>
      <c r="U1523" s="111"/>
      <c r="V1523" s="111"/>
      <c r="W1523" s="111"/>
      <c r="X1523" s="111"/>
      <c r="Y1523" s="111"/>
      <c r="Z1523" s="111"/>
      <c r="AA1523" s="111"/>
      <c r="AB1523" s="111"/>
      <c r="AC1523" s="111"/>
      <c r="AD1523" s="111"/>
      <c r="AE1523" s="111"/>
      <c r="AF1523" s="111"/>
      <c r="AG1523" s="111"/>
      <c r="AH1523" s="111"/>
      <c r="AI1523" s="111"/>
      <c r="AJ1523" s="111"/>
      <c r="AK1523" s="111"/>
      <c r="AL1523" s="111"/>
      <c r="AM1523" s="111"/>
      <c r="AN1523" s="111"/>
      <c r="AO1523" s="111"/>
      <c r="AP1523" s="111"/>
      <c r="AQ1523" s="111"/>
      <c r="AR1523" s="111"/>
      <c r="AS1523" s="111"/>
      <c r="AT1523" s="111"/>
      <c r="AU1523" s="111"/>
      <c r="AV1523" s="105"/>
      <c r="AW1523" s="105"/>
      <c r="AX1523" s="111"/>
      <c r="AY1523" s="98"/>
      <c r="AZ1523" s="98"/>
      <c r="BA1523" s="98"/>
      <c r="BB1523" s="98"/>
      <c r="BC1523" s="98"/>
      <c r="BD1523" s="98"/>
      <c r="BE1523" s="98"/>
      <c r="BF1523" s="98"/>
      <c r="BG1523" s="98"/>
      <c r="BH1523" s="98"/>
      <c r="BI1523" s="98"/>
      <c r="BJ1523" s="98"/>
    </row>
    <row r="1524" spans="1:62">
      <c r="A1524" s="102"/>
      <c r="B1524" s="102"/>
      <c r="C1524" s="103"/>
      <c r="D1524" s="103"/>
      <c r="E1524" s="102"/>
      <c r="F1524" s="102"/>
      <c r="G1524" s="102"/>
      <c r="H1524" s="102"/>
      <c r="I1524" s="102"/>
      <c r="J1524" s="103"/>
      <c r="K1524" s="111"/>
      <c r="L1524" s="111"/>
      <c r="M1524" s="111"/>
      <c r="N1524" s="111"/>
      <c r="O1524" s="111"/>
      <c r="P1524" s="111"/>
      <c r="Q1524" s="111"/>
      <c r="R1524" s="106"/>
      <c r="S1524" s="105"/>
      <c r="T1524" s="111"/>
      <c r="U1524" s="111"/>
      <c r="V1524" s="111"/>
      <c r="W1524" s="111"/>
      <c r="X1524" s="111"/>
      <c r="Y1524" s="111"/>
      <c r="Z1524" s="111"/>
      <c r="AA1524" s="111"/>
      <c r="AB1524" s="111"/>
      <c r="AC1524" s="111"/>
      <c r="AD1524" s="111"/>
      <c r="AE1524" s="111"/>
      <c r="AF1524" s="111"/>
      <c r="AG1524" s="111"/>
      <c r="AH1524" s="111"/>
      <c r="AI1524" s="111"/>
      <c r="AJ1524" s="111"/>
      <c r="AK1524" s="111"/>
      <c r="AL1524" s="111"/>
      <c r="AM1524" s="111"/>
      <c r="AN1524" s="111"/>
      <c r="AO1524" s="111"/>
      <c r="AP1524" s="111"/>
      <c r="AQ1524" s="111"/>
      <c r="AR1524" s="111"/>
      <c r="AS1524" s="111"/>
      <c r="AT1524" s="111"/>
      <c r="AU1524" s="111"/>
      <c r="AV1524" s="112"/>
      <c r="AW1524" s="105"/>
      <c r="AX1524" s="111"/>
      <c r="AY1524" s="98"/>
      <c r="AZ1524" s="98"/>
      <c r="BA1524" s="98"/>
      <c r="BB1524" s="98"/>
      <c r="BC1524" s="98"/>
      <c r="BD1524" s="98"/>
      <c r="BE1524" s="98"/>
      <c r="BF1524" s="98"/>
      <c r="BG1524" s="98"/>
      <c r="BH1524" s="98"/>
      <c r="BI1524" s="98"/>
      <c r="BJ1524" s="98"/>
    </row>
    <row r="1525" spans="1:62">
      <c r="A1525" s="102"/>
      <c r="B1525" s="102"/>
      <c r="C1525" s="103"/>
      <c r="D1525" s="103"/>
      <c r="E1525" s="102"/>
      <c r="F1525" s="102"/>
      <c r="G1525" s="102"/>
      <c r="H1525" s="102"/>
      <c r="I1525" s="102"/>
      <c r="J1525" s="103"/>
      <c r="K1525" s="111"/>
      <c r="L1525" s="111"/>
      <c r="M1525" s="111"/>
      <c r="N1525" s="105"/>
      <c r="O1525" s="111"/>
      <c r="P1525" s="111"/>
      <c r="Q1525" s="111"/>
      <c r="R1525" s="106"/>
      <c r="S1525" s="105"/>
      <c r="T1525" s="111"/>
      <c r="U1525" s="111"/>
      <c r="V1525" s="111"/>
      <c r="W1525" s="111"/>
      <c r="X1525" s="111"/>
      <c r="Y1525" s="111"/>
      <c r="Z1525" s="111"/>
      <c r="AA1525" s="111"/>
      <c r="AB1525" s="111"/>
      <c r="AC1525" s="111"/>
      <c r="AD1525" s="111"/>
      <c r="AE1525" s="111"/>
      <c r="AF1525" s="111"/>
      <c r="AG1525" s="111"/>
      <c r="AH1525" s="111"/>
      <c r="AI1525" s="111"/>
      <c r="AJ1525" s="111"/>
      <c r="AK1525" s="111"/>
      <c r="AL1525" s="111"/>
      <c r="AM1525" s="111"/>
      <c r="AN1525" s="111"/>
      <c r="AO1525" s="111"/>
      <c r="AP1525" s="111"/>
      <c r="AQ1525" s="111"/>
      <c r="AR1525" s="111"/>
      <c r="AS1525" s="111"/>
      <c r="AT1525" s="111"/>
      <c r="AU1525" s="111"/>
      <c r="AV1525" s="112"/>
      <c r="AW1525" s="105"/>
      <c r="AX1525" s="111"/>
      <c r="AY1525" s="98"/>
      <c r="AZ1525" s="98"/>
      <c r="BA1525" s="98"/>
      <c r="BB1525" s="98"/>
      <c r="BC1525" s="98"/>
      <c r="BD1525" s="98"/>
      <c r="BE1525" s="98"/>
      <c r="BF1525" s="98"/>
      <c r="BG1525" s="98"/>
      <c r="BH1525" s="98"/>
      <c r="BI1525" s="98"/>
      <c r="BJ1525" s="98"/>
    </row>
    <row r="1526" spans="1:62">
      <c r="A1526" s="102"/>
      <c r="B1526" s="102"/>
      <c r="C1526" s="103"/>
      <c r="D1526" s="103"/>
      <c r="E1526" s="102"/>
      <c r="F1526" s="102"/>
      <c r="G1526" s="102"/>
      <c r="H1526" s="102"/>
      <c r="I1526" s="102"/>
      <c r="J1526" s="103"/>
      <c r="K1526" s="111"/>
      <c r="L1526" s="111"/>
      <c r="M1526" s="111"/>
      <c r="N1526" s="111"/>
      <c r="O1526" s="111"/>
      <c r="P1526" s="111"/>
      <c r="Q1526" s="111"/>
      <c r="R1526" s="106"/>
      <c r="S1526" s="105"/>
      <c r="T1526" s="111"/>
      <c r="U1526" s="111"/>
      <c r="V1526" s="111"/>
      <c r="W1526" s="111"/>
      <c r="X1526" s="111"/>
      <c r="Y1526" s="111"/>
      <c r="Z1526" s="111"/>
      <c r="AA1526" s="111"/>
      <c r="AB1526" s="111"/>
      <c r="AC1526" s="111"/>
      <c r="AD1526" s="111"/>
      <c r="AE1526" s="111"/>
      <c r="AF1526" s="111"/>
      <c r="AG1526" s="111"/>
      <c r="AH1526" s="111"/>
      <c r="AI1526" s="111"/>
      <c r="AJ1526" s="111"/>
      <c r="AK1526" s="111"/>
      <c r="AL1526" s="111"/>
      <c r="AM1526" s="111"/>
      <c r="AN1526" s="105"/>
      <c r="AO1526" s="105"/>
      <c r="AP1526" s="105"/>
      <c r="AQ1526" s="105"/>
      <c r="AR1526" s="105"/>
      <c r="AS1526" s="105"/>
      <c r="AT1526" s="105"/>
      <c r="AU1526" s="105"/>
      <c r="AV1526" s="112"/>
      <c r="AW1526" s="105"/>
      <c r="AX1526" s="111"/>
      <c r="AY1526" s="98"/>
      <c r="AZ1526" s="98"/>
      <c r="BA1526" s="98"/>
      <c r="BB1526" s="98"/>
      <c r="BC1526" s="98"/>
      <c r="BD1526" s="98"/>
      <c r="BE1526" s="98"/>
      <c r="BF1526" s="98"/>
      <c r="BG1526" s="98"/>
      <c r="BH1526" s="98"/>
      <c r="BI1526" s="98"/>
      <c r="BJ1526" s="98"/>
    </row>
    <row r="1527" spans="1:62">
      <c r="A1527" s="102"/>
      <c r="B1527" s="102"/>
      <c r="C1527" s="103"/>
      <c r="D1527" s="103"/>
      <c r="E1527" s="102"/>
      <c r="F1527" s="102"/>
      <c r="G1527" s="102"/>
      <c r="H1527" s="102"/>
      <c r="I1527" s="102"/>
      <c r="J1527" s="103"/>
      <c r="K1527" s="111"/>
      <c r="L1527" s="111"/>
      <c r="M1527" s="111"/>
      <c r="N1527" s="111"/>
      <c r="O1527" s="111"/>
      <c r="P1527" s="111"/>
      <c r="Q1527" s="111"/>
      <c r="R1527" s="106"/>
      <c r="S1527" s="105"/>
      <c r="T1527" s="111"/>
      <c r="U1527" s="111"/>
      <c r="V1527" s="111"/>
      <c r="W1527" s="111"/>
      <c r="X1527" s="111"/>
      <c r="Y1527" s="111"/>
      <c r="Z1527" s="111"/>
      <c r="AA1527" s="111"/>
      <c r="AB1527" s="111"/>
      <c r="AC1527" s="111"/>
      <c r="AD1527" s="111"/>
      <c r="AE1527" s="111"/>
      <c r="AF1527" s="111"/>
      <c r="AG1527" s="111"/>
      <c r="AH1527" s="111"/>
      <c r="AI1527" s="111"/>
      <c r="AJ1527" s="111"/>
      <c r="AK1527" s="111"/>
      <c r="AL1527" s="111"/>
      <c r="AM1527" s="111"/>
      <c r="AN1527" s="111"/>
      <c r="AO1527" s="111"/>
      <c r="AP1527" s="111"/>
      <c r="AQ1527" s="111"/>
      <c r="AR1527" s="111"/>
      <c r="AS1527" s="111"/>
      <c r="AT1527" s="111"/>
      <c r="AU1527" s="111"/>
      <c r="AV1527" s="112"/>
      <c r="AW1527" s="105"/>
      <c r="AX1527" s="111"/>
      <c r="AY1527" s="98"/>
      <c r="AZ1527" s="98"/>
      <c r="BA1527" s="98"/>
      <c r="BB1527" s="98"/>
      <c r="BC1527" s="98"/>
      <c r="BD1527" s="98"/>
      <c r="BE1527" s="98"/>
      <c r="BF1527" s="98"/>
      <c r="BG1527" s="98"/>
      <c r="BH1527" s="98"/>
      <c r="BI1527" s="98"/>
      <c r="BJ1527" s="98"/>
    </row>
    <row r="1528" spans="1:62">
      <c r="A1528" s="102"/>
      <c r="B1528" s="102"/>
      <c r="C1528" s="103"/>
      <c r="D1528" s="103"/>
      <c r="E1528" s="102"/>
      <c r="F1528" s="102"/>
      <c r="G1528" s="102"/>
      <c r="H1528" s="102"/>
      <c r="I1528" s="102"/>
      <c r="J1528" s="103"/>
      <c r="K1528" s="111"/>
      <c r="L1528" s="111"/>
      <c r="M1528" s="111"/>
      <c r="N1528" s="105"/>
      <c r="O1528" s="105"/>
      <c r="P1528" s="105"/>
      <c r="Q1528" s="111"/>
      <c r="R1528" s="106"/>
      <c r="S1528" s="105"/>
      <c r="T1528" s="111"/>
      <c r="U1528" s="111"/>
      <c r="V1528" s="111"/>
      <c r="W1528" s="111"/>
      <c r="X1528" s="111"/>
      <c r="Y1528" s="111"/>
      <c r="Z1528" s="111"/>
      <c r="AA1528" s="111"/>
      <c r="AB1528" s="111"/>
      <c r="AC1528" s="111"/>
      <c r="AD1528" s="105"/>
      <c r="AE1528" s="111"/>
      <c r="AF1528" s="111"/>
      <c r="AG1528" s="111"/>
      <c r="AH1528" s="111"/>
      <c r="AI1528" s="111"/>
      <c r="AJ1528" s="111"/>
      <c r="AK1528" s="111"/>
      <c r="AL1528" s="111"/>
      <c r="AM1528" s="111"/>
      <c r="AN1528" s="111"/>
      <c r="AO1528" s="111"/>
      <c r="AP1528" s="111"/>
      <c r="AQ1528" s="111"/>
      <c r="AR1528" s="111"/>
      <c r="AS1528" s="111"/>
      <c r="AT1528" s="111"/>
      <c r="AU1528" s="111"/>
      <c r="AV1528" s="105"/>
      <c r="AW1528" s="105"/>
      <c r="AX1528" s="111"/>
    </row>
    <row r="1529" spans="1:62">
      <c r="A1529" s="102"/>
      <c r="B1529" s="102"/>
      <c r="C1529" s="103"/>
      <c r="D1529" s="103"/>
      <c r="E1529" s="102"/>
      <c r="F1529" s="102"/>
      <c r="G1529" s="102"/>
      <c r="H1529" s="102"/>
      <c r="I1529" s="102"/>
      <c r="J1529" s="103"/>
      <c r="K1529" s="111"/>
      <c r="L1529" s="111"/>
      <c r="M1529" s="111"/>
      <c r="N1529" s="111"/>
      <c r="O1529" s="111"/>
      <c r="P1529" s="111"/>
      <c r="Q1529" s="111"/>
      <c r="R1529" s="105"/>
      <c r="S1529" s="105"/>
      <c r="T1529" s="111"/>
      <c r="U1529" s="111"/>
      <c r="V1529" s="111"/>
      <c r="W1529" s="111"/>
      <c r="X1529" s="111"/>
      <c r="Y1529" s="111"/>
      <c r="Z1529" s="111"/>
      <c r="AA1529" s="111"/>
      <c r="AB1529" s="111"/>
      <c r="AC1529" s="111"/>
      <c r="AD1529" s="111"/>
      <c r="AE1529" s="111"/>
      <c r="AF1529" s="111"/>
      <c r="AG1529" s="111"/>
      <c r="AH1529" s="111"/>
      <c r="AI1529" s="111"/>
      <c r="AJ1529" s="111"/>
      <c r="AK1529" s="111"/>
      <c r="AL1529" s="111"/>
      <c r="AM1529" s="111"/>
      <c r="AN1529" s="111"/>
      <c r="AO1529" s="111"/>
      <c r="AP1529" s="111"/>
      <c r="AQ1529" s="111"/>
      <c r="AR1529" s="111"/>
      <c r="AS1529" s="111"/>
      <c r="AT1529" s="111"/>
      <c r="AU1529" s="111"/>
      <c r="AV1529" s="105"/>
      <c r="AW1529" s="105"/>
      <c r="AX1529" s="111"/>
    </row>
    <row r="1530" spans="1:62">
      <c r="A1530" s="102"/>
      <c r="B1530" s="102"/>
      <c r="C1530" s="103"/>
      <c r="D1530" s="103"/>
      <c r="E1530" s="102"/>
      <c r="F1530" s="102"/>
      <c r="G1530" s="102"/>
      <c r="H1530" s="102"/>
      <c r="I1530" s="102"/>
      <c r="J1530" s="103"/>
      <c r="K1530" s="111"/>
      <c r="L1530" s="111"/>
      <c r="M1530" s="111"/>
      <c r="N1530" s="105"/>
      <c r="O1530" s="111"/>
      <c r="P1530" s="111"/>
      <c r="Q1530" s="111"/>
      <c r="R1530" s="106"/>
      <c r="S1530" s="106"/>
      <c r="T1530" s="111"/>
      <c r="U1530" s="111"/>
      <c r="V1530" s="111"/>
      <c r="W1530" s="111"/>
      <c r="X1530" s="111"/>
      <c r="Y1530" s="111"/>
      <c r="Z1530" s="111"/>
      <c r="AA1530" s="111"/>
      <c r="AB1530" s="111"/>
      <c r="AC1530" s="111"/>
      <c r="AD1530" s="111"/>
      <c r="AE1530" s="111"/>
      <c r="AF1530" s="111"/>
      <c r="AG1530" s="111"/>
      <c r="AH1530" s="111"/>
      <c r="AI1530" s="111"/>
      <c r="AJ1530" s="111"/>
      <c r="AK1530" s="111"/>
      <c r="AL1530" s="111"/>
      <c r="AM1530" s="111"/>
      <c r="AN1530" s="111"/>
      <c r="AO1530" s="111"/>
      <c r="AP1530" s="111"/>
      <c r="AQ1530" s="111"/>
      <c r="AR1530" s="111"/>
      <c r="AS1530" s="111"/>
      <c r="AT1530" s="111"/>
      <c r="AU1530" s="111"/>
      <c r="AV1530" s="112"/>
      <c r="AW1530" s="112"/>
      <c r="AX1530" s="111"/>
      <c r="AY1530" s="98"/>
      <c r="AZ1530" s="98"/>
      <c r="BA1530" s="98"/>
      <c r="BB1530" s="98"/>
      <c r="BC1530" s="98"/>
      <c r="BD1530" s="98"/>
      <c r="BE1530" s="98"/>
      <c r="BF1530" s="98"/>
      <c r="BG1530" s="98"/>
      <c r="BH1530" s="98"/>
      <c r="BI1530" s="98"/>
      <c r="BJ1530" s="98"/>
    </row>
    <row r="1531" spans="1:62">
      <c r="A1531" s="102"/>
      <c r="B1531" s="102"/>
      <c r="C1531" s="103"/>
      <c r="D1531" s="103"/>
      <c r="E1531" s="102"/>
      <c r="F1531" s="102"/>
      <c r="G1531" s="102"/>
      <c r="H1531" s="102"/>
      <c r="I1531" s="102"/>
      <c r="J1531" s="103"/>
      <c r="K1531" s="111"/>
      <c r="L1531" s="111"/>
      <c r="M1531" s="111"/>
      <c r="N1531" s="111"/>
      <c r="O1531" s="111"/>
      <c r="P1531" s="111"/>
      <c r="Q1531" s="111"/>
      <c r="R1531" s="106"/>
      <c r="S1531" s="105"/>
      <c r="T1531" s="111"/>
      <c r="U1531" s="111"/>
      <c r="V1531" s="111"/>
      <c r="W1531" s="111"/>
      <c r="X1531" s="111"/>
      <c r="Y1531" s="111"/>
      <c r="Z1531" s="111"/>
      <c r="AA1531" s="111"/>
      <c r="AB1531" s="111"/>
      <c r="AC1531" s="111"/>
      <c r="AD1531" s="111"/>
      <c r="AE1531" s="111"/>
      <c r="AF1531" s="111"/>
      <c r="AG1531" s="111"/>
      <c r="AH1531" s="111"/>
      <c r="AI1531" s="111"/>
      <c r="AJ1531" s="111"/>
      <c r="AK1531" s="111"/>
      <c r="AL1531" s="111"/>
      <c r="AM1531" s="111"/>
      <c r="AN1531" s="111"/>
      <c r="AO1531" s="111"/>
      <c r="AP1531" s="111"/>
      <c r="AQ1531" s="111"/>
      <c r="AR1531" s="111"/>
      <c r="AS1531" s="111"/>
      <c r="AT1531" s="111"/>
      <c r="AU1531" s="111"/>
      <c r="AV1531" s="105"/>
      <c r="AW1531" s="105"/>
      <c r="AX1531" s="111"/>
      <c r="AY1531" s="98"/>
      <c r="AZ1531" s="98"/>
      <c r="BA1531" s="98"/>
      <c r="BB1531" s="98"/>
      <c r="BC1531" s="98"/>
      <c r="BD1531" s="98"/>
      <c r="BE1531" s="98"/>
      <c r="BF1531" s="98"/>
      <c r="BG1531" s="98"/>
      <c r="BH1531" s="98"/>
      <c r="BI1531" s="98"/>
      <c r="BJ1531" s="98"/>
    </row>
    <row r="1532" spans="1:62">
      <c r="A1532" s="102"/>
      <c r="B1532" s="102"/>
      <c r="C1532" s="103"/>
      <c r="D1532" s="103"/>
      <c r="E1532" s="102"/>
      <c r="F1532" s="102"/>
      <c r="G1532" s="102"/>
      <c r="H1532" s="102"/>
      <c r="I1532" s="102"/>
      <c r="J1532" s="103"/>
      <c r="K1532" s="111"/>
      <c r="L1532" s="111"/>
      <c r="M1532" s="111"/>
      <c r="N1532" s="111"/>
      <c r="O1532" s="111"/>
      <c r="P1532" s="111"/>
      <c r="Q1532" s="111"/>
      <c r="R1532" s="106"/>
      <c r="S1532" s="105"/>
      <c r="T1532" s="111"/>
      <c r="U1532" s="111"/>
      <c r="V1532" s="111"/>
      <c r="W1532" s="111"/>
      <c r="X1532" s="111"/>
      <c r="Y1532" s="111"/>
      <c r="Z1532" s="111"/>
      <c r="AA1532" s="111"/>
      <c r="AB1532" s="111"/>
      <c r="AC1532" s="111"/>
      <c r="AD1532" s="111"/>
      <c r="AE1532" s="111"/>
      <c r="AF1532" s="111"/>
      <c r="AG1532" s="111"/>
      <c r="AH1532" s="111"/>
      <c r="AI1532" s="111"/>
      <c r="AJ1532" s="111"/>
      <c r="AK1532" s="111"/>
      <c r="AL1532" s="111"/>
      <c r="AM1532" s="111"/>
      <c r="AN1532" s="111"/>
      <c r="AO1532" s="111"/>
      <c r="AP1532" s="111"/>
      <c r="AQ1532" s="111"/>
      <c r="AR1532" s="111"/>
      <c r="AS1532" s="111"/>
      <c r="AT1532" s="111"/>
      <c r="AU1532" s="111"/>
      <c r="AV1532" s="112"/>
      <c r="AW1532" s="105"/>
      <c r="AX1532" s="111"/>
      <c r="AY1532" s="98"/>
      <c r="AZ1532" s="98"/>
      <c r="BA1532" s="98"/>
      <c r="BB1532" s="98"/>
      <c r="BC1532" s="98"/>
      <c r="BD1532" s="98"/>
      <c r="BE1532" s="98"/>
      <c r="BF1532" s="98"/>
      <c r="BG1532" s="98"/>
      <c r="BH1532" s="98"/>
      <c r="BI1532" s="98"/>
      <c r="BJ1532" s="98"/>
    </row>
    <row r="1533" spans="1:62">
      <c r="A1533" s="102"/>
      <c r="B1533" s="102"/>
      <c r="C1533" s="103"/>
      <c r="D1533" s="103"/>
      <c r="E1533" s="102"/>
      <c r="F1533" s="102"/>
      <c r="G1533" s="102"/>
      <c r="H1533" s="102"/>
      <c r="I1533" s="102"/>
      <c r="J1533" s="103"/>
      <c r="K1533" s="111"/>
      <c r="L1533" s="111"/>
      <c r="M1533" s="111"/>
      <c r="N1533" s="111"/>
      <c r="O1533" s="111"/>
      <c r="P1533" s="105"/>
      <c r="Q1533" s="111"/>
      <c r="R1533" s="106"/>
      <c r="S1533" s="105"/>
      <c r="T1533" s="105"/>
      <c r="U1533" s="105"/>
      <c r="V1533" s="105"/>
      <c r="W1533" s="105"/>
      <c r="X1533" s="105"/>
      <c r="Y1533" s="105"/>
      <c r="Z1533" s="105"/>
      <c r="AA1533" s="105"/>
      <c r="AB1533" s="105"/>
      <c r="AC1533" s="105"/>
      <c r="AD1533" s="105"/>
      <c r="AE1533" s="105"/>
      <c r="AF1533" s="105"/>
      <c r="AG1533" s="105"/>
      <c r="AH1533" s="105"/>
      <c r="AI1533" s="105"/>
      <c r="AJ1533" s="105"/>
      <c r="AK1533" s="105"/>
      <c r="AL1533" s="111"/>
      <c r="AM1533" s="111"/>
      <c r="AN1533" s="111"/>
      <c r="AO1533" s="111"/>
      <c r="AP1533" s="111"/>
      <c r="AQ1533" s="105"/>
      <c r="AR1533" s="105"/>
      <c r="AS1533" s="111"/>
      <c r="AT1533" s="111"/>
      <c r="AU1533" s="111"/>
      <c r="AV1533" s="112"/>
      <c r="AW1533" s="105"/>
      <c r="AX1533" s="111"/>
      <c r="AY1533" s="98"/>
      <c r="AZ1533" s="98"/>
      <c r="BA1533" s="98"/>
      <c r="BB1533" s="98"/>
      <c r="BC1533" s="98"/>
      <c r="BD1533" s="98"/>
      <c r="BE1533" s="98"/>
      <c r="BF1533" s="98"/>
      <c r="BG1533" s="98"/>
      <c r="BH1533" s="98"/>
      <c r="BI1533" s="98"/>
      <c r="BJ1533" s="98"/>
    </row>
    <row r="1534" spans="1:62">
      <c r="A1534" s="102"/>
      <c r="B1534" s="102"/>
      <c r="C1534" s="103"/>
      <c r="D1534" s="103"/>
      <c r="E1534" s="102"/>
      <c r="F1534" s="102"/>
      <c r="G1534" s="102"/>
      <c r="H1534" s="102"/>
      <c r="I1534" s="102"/>
      <c r="J1534" s="103"/>
      <c r="K1534" s="111"/>
      <c r="L1534" s="111"/>
      <c r="M1534" s="111"/>
      <c r="N1534" s="111"/>
      <c r="O1534" s="111"/>
      <c r="P1534" s="111"/>
      <c r="Q1534" s="111"/>
      <c r="R1534" s="106"/>
      <c r="S1534" s="105"/>
      <c r="T1534" s="111"/>
      <c r="U1534" s="111"/>
      <c r="V1534" s="111"/>
      <c r="W1534" s="111"/>
      <c r="X1534" s="111"/>
      <c r="Y1534" s="111"/>
      <c r="Z1534" s="111"/>
      <c r="AA1534" s="111"/>
      <c r="AB1534" s="111"/>
      <c r="AC1534" s="111"/>
      <c r="AD1534" s="111"/>
      <c r="AE1534" s="111"/>
      <c r="AF1534" s="111"/>
      <c r="AG1534" s="111"/>
      <c r="AH1534" s="111"/>
      <c r="AI1534" s="111"/>
      <c r="AJ1534" s="111"/>
      <c r="AK1534" s="111"/>
      <c r="AL1534" s="111"/>
      <c r="AM1534" s="111"/>
      <c r="AN1534" s="111"/>
      <c r="AO1534" s="111"/>
      <c r="AP1534" s="111"/>
      <c r="AQ1534" s="111"/>
      <c r="AR1534" s="111"/>
      <c r="AS1534" s="111"/>
      <c r="AT1534" s="111"/>
      <c r="AU1534" s="111"/>
      <c r="AV1534" s="105"/>
      <c r="AW1534" s="105"/>
      <c r="AX1534" s="111"/>
      <c r="AY1534" s="98"/>
      <c r="AZ1534" s="98"/>
      <c r="BA1534" s="98"/>
      <c r="BB1534" s="98"/>
      <c r="BC1534" s="98"/>
      <c r="BD1534" s="98"/>
      <c r="BE1534" s="98"/>
      <c r="BF1534" s="98"/>
      <c r="BG1534" s="98"/>
      <c r="BH1534" s="98"/>
      <c r="BI1534" s="98"/>
      <c r="BJ1534" s="98"/>
    </row>
    <row r="1535" spans="1:62">
      <c r="A1535" s="102"/>
      <c r="B1535" s="102"/>
      <c r="C1535" s="103"/>
      <c r="D1535" s="103"/>
      <c r="E1535" s="102"/>
      <c r="F1535" s="102"/>
      <c r="G1535" s="102"/>
      <c r="H1535" s="102"/>
      <c r="I1535" s="102"/>
      <c r="J1535" s="103"/>
      <c r="K1535" s="111"/>
      <c r="L1535" s="111"/>
      <c r="M1535" s="111"/>
      <c r="N1535" s="105"/>
      <c r="O1535" s="105"/>
      <c r="P1535" s="111"/>
      <c r="Q1535" s="111"/>
      <c r="R1535" s="105"/>
      <c r="S1535" s="105"/>
      <c r="T1535" s="111"/>
      <c r="U1535" s="111"/>
      <c r="V1535" s="111"/>
      <c r="W1535" s="111"/>
      <c r="X1535" s="111"/>
      <c r="Y1535" s="111"/>
      <c r="Z1535" s="111"/>
      <c r="AA1535" s="111"/>
      <c r="AB1535" s="111"/>
      <c r="AC1535" s="111"/>
      <c r="AD1535" s="111"/>
      <c r="AE1535" s="111"/>
      <c r="AF1535" s="111"/>
      <c r="AG1535" s="111"/>
      <c r="AH1535" s="111"/>
      <c r="AI1535" s="111"/>
      <c r="AJ1535" s="111"/>
      <c r="AK1535" s="111"/>
      <c r="AL1535" s="111"/>
      <c r="AM1535" s="111"/>
      <c r="AN1535" s="111"/>
      <c r="AO1535" s="111"/>
      <c r="AP1535" s="111"/>
      <c r="AQ1535" s="111"/>
      <c r="AR1535" s="111"/>
      <c r="AS1535" s="111"/>
      <c r="AT1535" s="111"/>
      <c r="AU1535" s="111"/>
      <c r="AV1535" s="105"/>
      <c r="AW1535" s="105"/>
      <c r="AX1535" s="111"/>
    </row>
    <row r="1536" spans="1:62">
      <c r="A1536" s="102"/>
      <c r="B1536" s="102"/>
      <c r="C1536" s="103"/>
      <c r="D1536" s="103"/>
      <c r="E1536" s="102"/>
      <c r="F1536" s="102"/>
      <c r="G1536" s="102"/>
      <c r="H1536" s="102"/>
      <c r="I1536" s="102"/>
      <c r="J1536" s="103"/>
      <c r="K1536" s="111"/>
      <c r="L1536" s="111"/>
      <c r="M1536" s="111"/>
      <c r="N1536" s="105"/>
      <c r="O1536" s="105"/>
      <c r="P1536" s="111"/>
      <c r="Q1536" s="111"/>
      <c r="R1536" s="106"/>
      <c r="S1536" s="105"/>
      <c r="T1536" s="111"/>
      <c r="U1536" s="111"/>
      <c r="V1536" s="111"/>
      <c r="W1536" s="105"/>
      <c r="X1536" s="111"/>
      <c r="Y1536" s="111"/>
      <c r="Z1536" s="111"/>
      <c r="AA1536" s="111"/>
      <c r="AB1536" s="111"/>
      <c r="AC1536" s="111"/>
      <c r="AD1536" s="105"/>
      <c r="AE1536" s="111"/>
      <c r="AF1536" s="111"/>
      <c r="AG1536" s="111"/>
      <c r="AH1536" s="111"/>
      <c r="AI1536" s="111"/>
      <c r="AJ1536" s="111"/>
      <c r="AK1536" s="111"/>
      <c r="AL1536" s="111"/>
      <c r="AM1536" s="111"/>
      <c r="AN1536" s="111"/>
      <c r="AO1536" s="111"/>
      <c r="AP1536" s="111"/>
      <c r="AQ1536" s="111"/>
      <c r="AR1536" s="111"/>
      <c r="AS1536" s="111"/>
      <c r="AT1536" s="111"/>
      <c r="AU1536" s="111"/>
      <c r="AV1536" s="105"/>
      <c r="AW1536" s="105"/>
      <c r="AX1536" s="111"/>
      <c r="AY1536" s="98"/>
      <c r="AZ1536" s="98"/>
      <c r="BA1536" s="98"/>
      <c r="BB1536" s="98"/>
      <c r="BC1536" s="98"/>
      <c r="BD1536" s="98"/>
      <c r="BE1536" s="98"/>
      <c r="BF1536" s="98"/>
      <c r="BG1536" s="98"/>
      <c r="BH1536" s="98"/>
      <c r="BI1536" s="98"/>
      <c r="BJ1536" s="98"/>
    </row>
    <row r="1537" spans="1:62">
      <c r="A1537" s="102"/>
      <c r="B1537" s="102"/>
      <c r="C1537" s="103"/>
      <c r="D1537" s="103"/>
      <c r="E1537" s="102"/>
      <c r="F1537" s="102"/>
      <c r="G1537" s="102"/>
      <c r="H1537" s="102"/>
      <c r="I1537" s="102"/>
      <c r="J1537" s="103"/>
      <c r="K1537" s="111"/>
      <c r="L1537" s="111"/>
      <c r="M1537" s="111"/>
      <c r="N1537" s="111"/>
      <c r="O1537" s="111"/>
      <c r="P1537" s="111"/>
      <c r="Q1537" s="111"/>
      <c r="R1537" s="106"/>
      <c r="S1537" s="105"/>
      <c r="T1537" s="111"/>
      <c r="U1537" s="111"/>
      <c r="V1537" s="111"/>
      <c r="W1537" s="111"/>
      <c r="X1537" s="111"/>
      <c r="Y1537" s="111"/>
      <c r="Z1537" s="111"/>
      <c r="AA1537" s="111"/>
      <c r="AB1537" s="111"/>
      <c r="AC1537" s="111"/>
      <c r="AD1537" s="111"/>
      <c r="AE1537" s="111"/>
      <c r="AF1537" s="111"/>
      <c r="AG1537" s="111"/>
      <c r="AH1537" s="111"/>
      <c r="AI1537" s="111"/>
      <c r="AJ1537" s="111"/>
      <c r="AK1537" s="111"/>
      <c r="AL1537" s="111"/>
      <c r="AM1537" s="111"/>
      <c r="AN1537" s="111"/>
      <c r="AO1537" s="111"/>
      <c r="AP1537" s="111"/>
      <c r="AQ1537" s="111"/>
      <c r="AR1537" s="111"/>
      <c r="AS1537" s="111"/>
      <c r="AT1537" s="111"/>
      <c r="AU1537" s="111"/>
      <c r="AV1537" s="112"/>
      <c r="AW1537" s="105"/>
      <c r="AX1537" s="111"/>
      <c r="AY1537" s="98"/>
      <c r="AZ1537" s="98"/>
      <c r="BA1537" s="98"/>
      <c r="BB1537" s="98"/>
      <c r="BC1537" s="98"/>
      <c r="BD1537" s="98"/>
      <c r="BE1537" s="98"/>
      <c r="BF1537" s="98"/>
      <c r="BG1537" s="98"/>
      <c r="BH1537" s="98"/>
      <c r="BI1537" s="98"/>
      <c r="BJ1537" s="98"/>
    </row>
    <row r="1538" spans="1:62">
      <c r="A1538" s="102"/>
      <c r="B1538" s="102"/>
      <c r="C1538" s="103"/>
      <c r="D1538" s="103"/>
      <c r="E1538" s="102"/>
      <c r="F1538" s="102"/>
      <c r="G1538" s="102"/>
      <c r="H1538" s="102"/>
      <c r="I1538" s="102"/>
      <c r="J1538" s="103"/>
      <c r="K1538" s="111"/>
      <c r="L1538" s="111"/>
      <c r="M1538" s="111"/>
      <c r="N1538" s="111"/>
      <c r="O1538" s="111"/>
      <c r="P1538" s="111"/>
      <c r="Q1538" s="111"/>
      <c r="R1538" s="106"/>
      <c r="S1538" s="105"/>
      <c r="T1538" s="111"/>
      <c r="U1538" s="111"/>
      <c r="V1538" s="111"/>
      <c r="W1538" s="105"/>
      <c r="X1538" s="111"/>
      <c r="Y1538" s="111"/>
      <c r="Z1538" s="111"/>
      <c r="AA1538" s="111"/>
      <c r="AB1538" s="111"/>
      <c r="AC1538" s="111"/>
      <c r="AD1538" s="105"/>
      <c r="AE1538" s="111"/>
      <c r="AF1538" s="111"/>
      <c r="AG1538" s="111"/>
      <c r="AH1538" s="111"/>
      <c r="AI1538" s="111"/>
      <c r="AJ1538" s="111"/>
      <c r="AK1538" s="111"/>
      <c r="AL1538" s="111"/>
      <c r="AM1538" s="111"/>
      <c r="AN1538" s="111"/>
      <c r="AO1538" s="111"/>
      <c r="AP1538" s="111"/>
      <c r="AQ1538" s="111"/>
      <c r="AR1538" s="111"/>
      <c r="AS1538" s="111"/>
      <c r="AT1538" s="111"/>
      <c r="AU1538" s="111"/>
      <c r="AV1538" s="112"/>
      <c r="AW1538" s="105"/>
      <c r="AX1538" s="111"/>
      <c r="AY1538" s="98"/>
      <c r="AZ1538" s="98"/>
      <c r="BA1538" s="98"/>
      <c r="BB1538" s="98"/>
      <c r="BC1538" s="98"/>
      <c r="BD1538" s="98"/>
      <c r="BE1538" s="98"/>
      <c r="BF1538" s="98"/>
      <c r="BG1538" s="98"/>
      <c r="BH1538" s="98"/>
      <c r="BI1538" s="98"/>
      <c r="BJ1538" s="98"/>
    </row>
    <row r="1539" spans="1:62">
      <c r="A1539" s="102"/>
      <c r="B1539" s="102"/>
      <c r="C1539" s="103"/>
      <c r="D1539" s="103"/>
      <c r="E1539" s="102"/>
      <c r="F1539" s="102"/>
      <c r="G1539" s="102"/>
      <c r="H1539" s="102"/>
      <c r="I1539" s="102"/>
      <c r="J1539" s="103"/>
      <c r="K1539" s="111"/>
      <c r="L1539" s="111"/>
      <c r="M1539" s="111"/>
      <c r="N1539" s="105"/>
      <c r="O1539" s="111"/>
      <c r="P1539" s="111"/>
      <c r="Q1539" s="111"/>
      <c r="R1539" s="106"/>
      <c r="S1539" s="105"/>
      <c r="T1539" s="111"/>
      <c r="U1539" s="111"/>
      <c r="V1539" s="111"/>
      <c r="W1539" s="111"/>
      <c r="X1539" s="111"/>
      <c r="Y1539" s="111"/>
      <c r="Z1539" s="111"/>
      <c r="AA1539" s="111"/>
      <c r="AB1539" s="111"/>
      <c r="AC1539" s="111"/>
      <c r="AD1539" s="111"/>
      <c r="AE1539" s="111"/>
      <c r="AF1539" s="111"/>
      <c r="AG1539" s="111"/>
      <c r="AH1539" s="111"/>
      <c r="AI1539" s="111"/>
      <c r="AJ1539" s="111"/>
      <c r="AK1539" s="111"/>
      <c r="AL1539" s="111"/>
      <c r="AM1539" s="111"/>
      <c r="AN1539" s="111"/>
      <c r="AO1539" s="111"/>
      <c r="AP1539" s="111"/>
      <c r="AQ1539" s="111"/>
      <c r="AR1539" s="111"/>
      <c r="AS1539" s="111"/>
      <c r="AT1539" s="111"/>
      <c r="AU1539" s="111"/>
      <c r="AV1539" s="112"/>
      <c r="AW1539" s="105"/>
      <c r="AX1539" s="111"/>
    </row>
    <row r="1540" spans="1:62">
      <c r="A1540" s="102"/>
      <c r="B1540" s="102"/>
      <c r="C1540" s="103"/>
      <c r="D1540" s="103"/>
      <c r="E1540" s="102"/>
      <c r="F1540" s="102"/>
      <c r="G1540" s="102"/>
      <c r="H1540" s="102"/>
      <c r="I1540" s="102"/>
      <c r="J1540" s="103"/>
      <c r="K1540" s="111"/>
      <c r="L1540" s="111"/>
      <c r="M1540" s="111"/>
      <c r="N1540" s="111"/>
      <c r="O1540" s="111"/>
      <c r="P1540" s="111"/>
      <c r="Q1540" s="111"/>
      <c r="R1540" s="105"/>
      <c r="S1540" s="105"/>
      <c r="T1540" s="111"/>
      <c r="U1540" s="111"/>
      <c r="V1540" s="111"/>
      <c r="W1540" s="111"/>
      <c r="X1540" s="111"/>
      <c r="Y1540" s="111"/>
      <c r="Z1540" s="111"/>
      <c r="AA1540" s="111"/>
      <c r="AB1540" s="111"/>
      <c r="AC1540" s="111"/>
      <c r="AD1540" s="111"/>
      <c r="AE1540" s="111"/>
      <c r="AF1540" s="111"/>
      <c r="AG1540" s="111"/>
      <c r="AH1540" s="111"/>
      <c r="AI1540" s="111"/>
      <c r="AJ1540" s="111"/>
      <c r="AK1540" s="111"/>
      <c r="AL1540" s="111"/>
      <c r="AM1540" s="111"/>
      <c r="AN1540" s="111"/>
      <c r="AO1540" s="111"/>
      <c r="AP1540" s="111"/>
      <c r="AQ1540" s="111"/>
      <c r="AR1540" s="111"/>
      <c r="AS1540" s="111"/>
      <c r="AT1540" s="111"/>
      <c r="AU1540" s="111"/>
      <c r="AV1540" s="105"/>
      <c r="AW1540" s="105"/>
      <c r="AX1540" s="111"/>
      <c r="AY1540" s="98"/>
      <c r="AZ1540" s="98"/>
      <c r="BA1540" s="98"/>
      <c r="BB1540" s="98"/>
      <c r="BC1540" s="98"/>
      <c r="BD1540" s="98"/>
      <c r="BE1540" s="98"/>
      <c r="BF1540" s="98"/>
      <c r="BG1540" s="98"/>
      <c r="BH1540" s="98"/>
      <c r="BI1540" s="98"/>
      <c r="BJ1540" s="98"/>
    </row>
    <row r="1541" spans="1:62">
      <c r="A1541" s="102"/>
      <c r="B1541" s="102"/>
      <c r="C1541" s="103"/>
      <c r="D1541" s="103"/>
      <c r="E1541" s="102"/>
      <c r="F1541" s="102"/>
      <c r="G1541" s="102"/>
      <c r="H1541" s="102"/>
      <c r="I1541" s="102"/>
      <c r="J1541" s="103"/>
      <c r="K1541" s="111"/>
      <c r="L1541" s="111"/>
      <c r="M1541" s="111"/>
      <c r="N1541" s="105"/>
      <c r="O1541" s="111"/>
      <c r="P1541" s="111"/>
      <c r="Q1541" s="111"/>
      <c r="R1541" s="106"/>
      <c r="S1541" s="105"/>
      <c r="T1541" s="111"/>
      <c r="U1541" s="111"/>
      <c r="V1541" s="111"/>
      <c r="W1541" s="111"/>
      <c r="X1541" s="111"/>
      <c r="Y1541" s="111"/>
      <c r="Z1541" s="111"/>
      <c r="AA1541" s="111"/>
      <c r="AB1541" s="111"/>
      <c r="AC1541" s="111"/>
      <c r="AD1541" s="111"/>
      <c r="AE1541" s="111"/>
      <c r="AF1541" s="111"/>
      <c r="AG1541" s="111"/>
      <c r="AH1541" s="111"/>
      <c r="AI1541" s="111"/>
      <c r="AJ1541" s="111"/>
      <c r="AK1541" s="111"/>
      <c r="AL1541" s="111"/>
      <c r="AM1541" s="111"/>
      <c r="AN1541" s="111"/>
      <c r="AO1541" s="111"/>
      <c r="AP1541" s="111"/>
      <c r="AQ1541" s="111"/>
      <c r="AR1541" s="111"/>
      <c r="AS1541" s="111"/>
      <c r="AT1541" s="111"/>
      <c r="AU1541" s="111"/>
      <c r="AV1541" s="105"/>
      <c r="AW1541" s="105"/>
      <c r="AX1541" s="111"/>
      <c r="AY1541" s="98"/>
      <c r="AZ1541" s="98"/>
      <c r="BA1541" s="98"/>
      <c r="BB1541" s="98"/>
      <c r="BC1541" s="98"/>
      <c r="BD1541" s="98"/>
      <c r="BE1541" s="98"/>
      <c r="BF1541" s="98"/>
      <c r="BG1541" s="98"/>
      <c r="BH1541" s="98"/>
      <c r="BI1541" s="98"/>
      <c r="BJ1541" s="98"/>
    </row>
    <row r="1542" spans="1:62">
      <c r="A1542" s="102"/>
      <c r="B1542" s="102"/>
      <c r="C1542" s="103"/>
      <c r="D1542" s="103"/>
      <c r="E1542" s="102"/>
      <c r="F1542" s="102"/>
      <c r="G1542" s="102"/>
      <c r="H1542" s="102"/>
      <c r="I1542" s="102"/>
      <c r="J1542" s="103"/>
      <c r="K1542" s="111"/>
      <c r="L1542" s="111"/>
      <c r="M1542" s="111"/>
      <c r="N1542" s="111"/>
      <c r="O1542" s="111"/>
      <c r="P1542" s="111"/>
      <c r="Q1542" s="111"/>
      <c r="R1542" s="106"/>
      <c r="S1542" s="105"/>
      <c r="T1542" s="111"/>
      <c r="U1542" s="111"/>
      <c r="V1542" s="111"/>
      <c r="W1542" s="111"/>
      <c r="X1542" s="111"/>
      <c r="Y1542" s="111"/>
      <c r="Z1542" s="111"/>
      <c r="AA1542" s="111"/>
      <c r="AB1542" s="111"/>
      <c r="AC1542" s="111"/>
      <c r="AD1542" s="111"/>
      <c r="AE1542" s="111"/>
      <c r="AF1542" s="111"/>
      <c r="AG1542" s="111"/>
      <c r="AH1542" s="111"/>
      <c r="AI1542" s="111"/>
      <c r="AJ1542" s="111"/>
      <c r="AK1542" s="111"/>
      <c r="AL1542" s="111"/>
      <c r="AM1542" s="111"/>
      <c r="AN1542" s="111"/>
      <c r="AO1542" s="111"/>
      <c r="AP1542" s="111"/>
      <c r="AQ1542" s="111"/>
      <c r="AR1542" s="111"/>
      <c r="AS1542" s="111"/>
      <c r="AT1542" s="111"/>
      <c r="AU1542" s="111"/>
      <c r="AV1542" s="105"/>
      <c r="AW1542" s="105"/>
      <c r="AX1542" s="111"/>
      <c r="AY1542" s="98"/>
      <c r="AZ1542" s="98"/>
      <c r="BA1542" s="98"/>
      <c r="BB1542" s="98"/>
      <c r="BC1542" s="98"/>
      <c r="BD1542" s="98"/>
      <c r="BE1542" s="98"/>
      <c r="BF1542" s="98"/>
      <c r="BG1542" s="98"/>
      <c r="BH1542" s="98"/>
      <c r="BI1542" s="98"/>
      <c r="BJ1542" s="98"/>
    </row>
    <row r="1543" spans="1:62">
      <c r="A1543" s="102"/>
      <c r="B1543" s="102"/>
      <c r="C1543" s="103"/>
      <c r="D1543" s="103"/>
      <c r="E1543" s="102"/>
      <c r="F1543" s="102"/>
      <c r="G1543" s="102"/>
      <c r="H1543" s="102"/>
      <c r="I1543" s="102"/>
      <c r="J1543" s="103"/>
      <c r="K1543" s="111"/>
      <c r="L1543" s="111"/>
      <c r="M1543" s="111"/>
      <c r="N1543" s="111"/>
      <c r="O1543" s="111"/>
      <c r="P1543" s="111"/>
      <c r="Q1543" s="111"/>
      <c r="R1543" s="105"/>
      <c r="S1543" s="105"/>
      <c r="T1543" s="111"/>
      <c r="U1543" s="111"/>
      <c r="V1543" s="111"/>
      <c r="W1543" s="111"/>
      <c r="X1543" s="111"/>
      <c r="Y1543" s="111"/>
      <c r="Z1543" s="111"/>
      <c r="AA1543" s="111"/>
      <c r="AB1543" s="111"/>
      <c r="AC1543" s="111"/>
      <c r="AD1543" s="111"/>
      <c r="AE1543" s="111"/>
      <c r="AF1543" s="111"/>
      <c r="AG1543" s="111"/>
      <c r="AH1543" s="111"/>
      <c r="AI1543" s="111"/>
      <c r="AJ1543" s="111"/>
      <c r="AK1543" s="111"/>
      <c r="AL1543" s="111"/>
      <c r="AM1543" s="111"/>
      <c r="AN1543" s="111"/>
      <c r="AO1543" s="111"/>
      <c r="AP1543" s="111"/>
      <c r="AQ1543" s="111"/>
      <c r="AR1543" s="111"/>
      <c r="AS1543" s="111"/>
      <c r="AT1543" s="111"/>
      <c r="AU1543" s="111"/>
      <c r="AV1543" s="105"/>
      <c r="AW1543" s="105"/>
      <c r="AX1543" s="111"/>
      <c r="AY1543" s="98"/>
      <c r="AZ1543" s="98"/>
      <c r="BA1543" s="98"/>
      <c r="BB1543" s="98"/>
      <c r="BC1543" s="98"/>
      <c r="BD1543" s="98"/>
      <c r="BE1543" s="98"/>
      <c r="BF1543" s="98"/>
      <c r="BG1543" s="98"/>
      <c r="BH1543" s="98"/>
      <c r="BI1543" s="98"/>
      <c r="BJ1543" s="98"/>
    </row>
    <row r="1544" spans="1:62">
      <c r="A1544" s="102"/>
      <c r="B1544" s="102"/>
      <c r="C1544" s="103"/>
      <c r="D1544" s="103"/>
      <c r="E1544" s="102"/>
      <c r="F1544" s="102"/>
      <c r="G1544" s="102"/>
      <c r="H1544" s="102"/>
      <c r="I1544" s="102"/>
      <c r="J1544" s="103"/>
      <c r="K1544" s="111"/>
      <c r="L1544" s="111"/>
      <c r="M1544" s="111"/>
      <c r="N1544" s="111"/>
      <c r="O1544" s="111"/>
      <c r="P1544" s="111"/>
      <c r="Q1544" s="111"/>
      <c r="R1544" s="106"/>
      <c r="S1544" s="105"/>
      <c r="T1544" s="111"/>
      <c r="U1544" s="111"/>
      <c r="V1544" s="111"/>
      <c r="W1544" s="111"/>
      <c r="X1544" s="111"/>
      <c r="Y1544" s="111"/>
      <c r="Z1544" s="111"/>
      <c r="AA1544" s="111"/>
      <c r="AB1544" s="111"/>
      <c r="AC1544" s="111"/>
      <c r="AD1544" s="111"/>
      <c r="AE1544" s="111"/>
      <c r="AF1544" s="111"/>
      <c r="AG1544" s="111"/>
      <c r="AH1544" s="111"/>
      <c r="AI1544" s="111"/>
      <c r="AJ1544" s="111"/>
      <c r="AK1544" s="111"/>
      <c r="AL1544" s="111"/>
      <c r="AM1544" s="111"/>
      <c r="AN1544" s="111"/>
      <c r="AO1544" s="111"/>
      <c r="AP1544" s="111"/>
      <c r="AQ1544" s="111"/>
      <c r="AR1544" s="111"/>
      <c r="AS1544" s="111"/>
      <c r="AT1544" s="111"/>
      <c r="AU1544" s="111"/>
      <c r="AV1544" s="105"/>
      <c r="AW1544" s="105"/>
      <c r="AX1544" s="111"/>
      <c r="AY1544" s="98"/>
      <c r="AZ1544" s="98"/>
      <c r="BA1544" s="98"/>
      <c r="BB1544" s="98"/>
      <c r="BC1544" s="98"/>
      <c r="BD1544" s="98"/>
      <c r="BE1544" s="98"/>
      <c r="BF1544" s="98"/>
      <c r="BG1544" s="98"/>
      <c r="BH1544" s="98"/>
      <c r="BI1544" s="98"/>
      <c r="BJ1544" s="98"/>
    </row>
    <row r="1545" spans="1:62">
      <c r="A1545" s="102"/>
      <c r="B1545" s="102"/>
      <c r="C1545" s="103"/>
      <c r="D1545" s="103"/>
      <c r="E1545" s="102"/>
      <c r="F1545" s="102"/>
      <c r="G1545" s="102"/>
      <c r="H1545" s="102"/>
      <c r="I1545" s="102"/>
      <c r="J1545" s="103"/>
      <c r="K1545" s="111"/>
      <c r="L1545" s="111"/>
      <c r="M1545" s="111"/>
      <c r="N1545" s="105"/>
      <c r="O1545" s="105"/>
      <c r="P1545" s="105"/>
      <c r="Q1545" s="105"/>
      <c r="R1545" s="105"/>
      <c r="S1545" s="105"/>
      <c r="T1545" s="105"/>
      <c r="U1545" s="105"/>
      <c r="V1545" s="105"/>
      <c r="W1545" s="105"/>
      <c r="X1545" s="105"/>
      <c r="Y1545" s="105"/>
      <c r="Z1545" s="105"/>
      <c r="AA1545" s="105"/>
      <c r="AB1545" s="105"/>
      <c r="AC1545" s="105"/>
      <c r="AD1545" s="105"/>
      <c r="AE1545" s="105"/>
      <c r="AF1545" s="105"/>
      <c r="AG1545" s="105"/>
      <c r="AH1545" s="105"/>
      <c r="AI1545" s="105"/>
      <c r="AJ1545" s="105"/>
      <c r="AK1545" s="105"/>
      <c r="AL1545" s="111"/>
      <c r="AM1545" s="111"/>
      <c r="AN1545" s="111"/>
      <c r="AO1545" s="111"/>
      <c r="AP1545" s="111"/>
      <c r="AQ1545" s="111"/>
      <c r="AR1545" s="111"/>
      <c r="AS1545" s="111"/>
      <c r="AT1545" s="111"/>
      <c r="AU1545" s="111"/>
      <c r="AV1545" s="112"/>
      <c r="AW1545" s="105"/>
      <c r="AX1545" s="111"/>
      <c r="AY1545" s="98"/>
      <c r="AZ1545" s="98"/>
      <c r="BA1545" s="98"/>
      <c r="BB1545" s="98"/>
      <c r="BC1545" s="98"/>
      <c r="BD1545" s="98"/>
      <c r="BE1545" s="98"/>
      <c r="BF1545" s="98"/>
      <c r="BG1545" s="98"/>
      <c r="BH1545" s="98"/>
      <c r="BI1545" s="98"/>
      <c r="BJ1545" s="98"/>
    </row>
    <row r="1546" spans="1:62">
      <c r="A1546" s="102"/>
      <c r="B1546" s="102"/>
      <c r="C1546" s="103"/>
      <c r="D1546" s="103"/>
      <c r="E1546" s="102"/>
      <c r="F1546" s="102"/>
      <c r="G1546" s="102"/>
      <c r="H1546" s="102"/>
      <c r="I1546" s="102"/>
      <c r="J1546" s="103"/>
      <c r="K1546" s="111"/>
      <c r="L1546" s="111"/>
      <c r="M1546" s="111"/>
      <c r="N1546" s="105"/>
      <c r="O1546" s="111"/>
      <c r="P1546" s="111"/>
      <c r="Q1546" s="111"/>
      <c r="R1546" s="105"/>
      <c r="S1546" s="105"/>
      <c r="T1546" s="111"/>
      <c r="U1546" s="111"/>
      <c r="V1546" s="111"/>
      <c r="W1546" s="111"/>
      <c r="X1546" s="111"/>
      <c r="Y1546" s="111"/>
      <c r="Z1546" s="111"/>
      <c r="AA1546" s="111"/>
      <c r="AB1546" s="111"/>
      <c r="AC1546" s="111"/>
      <c r="AD1546" s="111"/>
      <c r="AE1546" s="111"/>
      <c r="AF1546" s="111"/>
      <c r="AG1546" s="111"/>
      <c r="AH1546" s="111"/>
      <c r="AI1546" s="111"/>
      <c r="AJ1546" s="111"/>
      <c r="AK1546" s="111"/>
      <c r="AL1546" s="111"/>
      <c r="AM1546" s="111"/>
      <c r="AN1546" s="111"/>
      <c r="AO1546" s="111"/>
      <c r="AP1546" s="111"/>
      <c r="AQ1546" s="111"/>
      <c r="AR1546" s="111"/>
      <c r="AS1546" s="111"/>
      <c r="AT1546" s="111"/>
      <c r="AU1546" s="111"/>
      <c r="AV1546" s="105"/>
      <c r="AW1546" s="105"/>
      <c r="AX1546" s="111"/>
      <c r="AY1546" s="98"/>
      <c r="AZ1546" s="98"/>
      <c r="BA1546" s="98"/>
      <c r="BB1546" s="98"/>
      <c r="BC1546" s="98"/>
      <c r="BD1546" s="98"/>
      <c r="BE1546" s="98"/>
      <c r="BF1546" s="98"/>
      <c r="BG1546" s="98"/>
      <c r="BH1546" s="98"/>
      <c r="BI1546" s="98"/>
      <c r="BJ1546" s="98"/>
    </row>
    <row r="1547" spans="1:62">
      <c r="A1547" s="102"/>
      <c r="B1547" s="102"/>
      <c r="C1547" s="103"/>
      <c r="D1547" s="103"/>
      <c r="E1547" s="102"/>
      <c r="F1547" s="102"/>
      <c r="G1547" s="102"/>
      <c r="H1547" s="102"/>
      <c r="I1547" s="102"/>
      <c r="J1547" s="103"/>
      <c r="K1547" s="111"/>
      <c r="L1547" s="111"/>
      <c r="M1547" s="111"/>
      <c r="N1547" s="111"/>
      <c r="O1547" s="111"/>
      <c r="P1547" s="111"/>
      <c r="Q1547" s="111"/>
      <c r="R1547" s="106"/>
      <c r="S1547" s="105"/>
      <c r="T1547" s="111"/>
      <c r="U1547" s="111"/>
      <c r="V1547" s="111"/>
      <c r="W1547" s="111"/>
      <c r="X1547" s="111"/>
      <c r="Y1547" s="111"/>
      <c r="Z1547" s="111"/>
      <c r="AA1547" s="111"/>
      <c r="AB1547" s="111"/>
      <c r="AC1547" s="111"/>
      <c r="AD1547" s="111"/>
      <c r="AE1547" s="111"/>
      <c r="AF1547" s="111"/>
      <c r="AG1547" s="111"/>
      <c r="AH1547" s="111"/>
      <c r="AI1547" s="111"/>
      <c r="AJ1547" s="111"/>
      <c r="AK1547" s="111"/>
      <c r="AL1547" s="111"/>
      <c r="AM1547" s="111"/>
      <c r="AN1547" s="111"/>
      <c r="AO1547" s="111"/>
      <c r="AP1547" s="111"/>
      <c r="AQ1547" s="111"/>
      <c r="AR1547" s="111"/>
      <c r="AS1547" s="111"/>
      <c r="AT1547" s="111"/>
      <c r="AU1547" s="111"/>
      <c r="AV1547" s="105"/>
      <c r="AW1547" s="105"/>
      <c r="AX1547" s="111"/>
      <c r="AY1547" s="98"/>
      <c r="AZ1547" s="98"/>
      <c r="BA1547" s="98"/>
      <c r="BB1547" s="98"/>
      <c r="BC1547" s="98"/>
      <c r="BE1547" s="98"/>
      <c r="BF1547" s="98"/>
      <c r="BG1547" s="98"/>
      <c r="BH1547" s="98"/>
      <c r="BI1547" s="98"/>
    </row>
    <row r="1548" spans="1:62">
      <c r="A1548" s="102"/>
      <c r="B1548" s="102"/>
      <c r="C1548" s="103"/>
      <c r="D1548" s="103"/>
      <c r="E1548" s="102"/>
      <c r="F1548" s="102"/>
      <c r="G1548" s="102"/>
      <c r="H1548" s="102"/>
      <c r="I1548" s="102"/>
      <c r="J1548" s="103"/>
      <c r="K1548" s="111"/>
      <c r="L1548" s="111"/>
      <c r="M1548" s="111"/>
      <c r="N1548" s="105"/>
      <c r="O1548" s="105"/>
      <c r="P1548" s="105"/>
      <c r="Q1548" s="111"/>
      <c r="R1548" s="106"/>
      <c r="S1548" s="105"/>
      <c r="T1548" s="111"/>
      <c r="U1548" s="111"/>
      <c r="V1548" s="111"/>
      <c r="W1548" s="105"/>
      <c r="X1548" s="111"/>
      <c r="Y1548" s="111"/>
      <c r="Z1548" s="111"/>
      <c r="AA1548" s="111"/>
      <c r="AB1548" s="111"/>
      <c r="AC1548" s="111"/>
      <c r="AD1548" s="105"/>
      <c r="AE1548" s="111"/>
      <c r="AF1548" s="111"/>
      <c r="AG1548" s="111"/>
      <c r="AH1548" s="111"/>
      <c r="AI1548" s="111"/>
      <c r="AJ1548" s="111"/>
      <c r="AK1548" s="111"/>
      <c r="AL1548" s="111"/>
      <c r="AM1548" s="111"/>
      <c r="AN1548" s="111"/>
      <c r="AO1548" s="111"/>
      <c r="AP1548" s="111"/>
      <c r="AQ1548" s="111"/>
      <c r="AR1548" s="111"/>
      <c r="AS1548" s="111"/>
      <c r="AT1548" s="111"/>
      <c r="AU1548" s="111"/>
      <c r="AV1548" s="105"/>
      <c r="AW1548" s="105"/>
      <c r="AX1548" s="111"/>
      <c r="AY1548" s="98"/>
      <c r="AZ1548" s="98"/>
      <c r="BA1548" s="98"/>
      <c r="BB1548" s="98"/>
      <c r="BC1548" s="98"/>
      <c r="BD1548" s="98"/>
      <c r="BE1548" s="98"/>
      <c r="BF1548" s="98"/>
      <c r="BG1548" s="98"/>
      <c r="BH1548" s="98"/>
      <c r="BI1548" s="98"/>
      <c r="BJ1548" s="98"/>
    </row>
    <row r="1549" spans="1:62">
      <c r="A1549" s="102"/>
      <c r="B1549" s="102"/>
      <c r="C1549" s="103"/>
      <c r="D1549" s="103"/>
      <c r="E1549" s="102"/>
      <c r="F1549" s="102"/>
      <c r="G1549" s="102"/>
      <c r="H1549" s="102"/>
      <c r="I1549" s="102"/>
      <c r="J1549" s="103"/>
      <c r="K1549" s="111"/>
      <c r="L1549" s="111"/>
      <c r="M1549" s="111"/>
      <c r="N1549" s="105"/>
      <c r="O1549" s="105"/>
      <c r="P1549" s="105"/>
      <c r="Q1549" s="111"/>
      <c r="R1549" s="106"/>
      <c r="S1549" s="105"/>
      <c r="T1549" s="111"/>
      <c r="U1549" s="111"/>
      <c r="V1549" s="111"/>
      <c r="W1549" s="105"/>
      <c r="X1549" s="111"/>
      <c r="Y1549" s="111"/>
      <c r="Z1549" s="111"/>
      <c r="AA1549" s="111"/>
      <c r="AB1549" s="111"/>
      <c r="AC1549" s="111"/>
      <c r="AD1549" s="105"/>
      <c r="AE1549" s="111"/>
      <c r="AF1549" s="111"/>
      <c r="AG1549" s="111"/>
      <c r="AH1549" s="111"/>
      <c r="AI1549" s="111"/>
      <c r="AJ1549" s="111"/>
      <c r="AK1549" s="111"/>
      <c r="AL1549" s="111"/>
      <c r="AM1549" s="111"/>
      <c r="AN1549" s="111"/>
      <c r="AO1549" s="111"/>
      <c r="AP1549" s="111"/>
      <c r="AQ1549" s="111"/>
      <c r="AR1549" s="111"/>
      <c r="AS1549" s="111"/>
      <c r="AT1549" s="111"/>
      <c r="AU1549" s="111"/>
      <c r="AV1549" s="112"/>
      <c r="AW1549" s="105"/>
      <c r="AX1549" s="111"/>
      <c r="AY1549" s="98"/>
      <c r="AZ1549" s="98"/>
      <c r="BA1549" s="98"/>
      <c r="BB1549" s="98"/>
      <c r="BC1549" s="98"/>
      <c r="BD1549" s="98"/>
      <c r="BE1549" s="98"/>
      <c r="BF1549" s="98"/>
      <c r="BG1549" s="98"/>
      <c r="BH1549" s="98"/>
      <c r="BI1549" s="98"/>
      <c r="BJ1549" s="98"/>
    </row>
    <row r="1550" spans="1:62">
      <c r="A1550" s="102"/>
      <c r="B1550" s="102"/>
      <c r="C1550" s="103"/>
      <c r="D1550" s="103"/>
      <c r="E1550" s="102"/>
      <c r="F1550" s="102"/>
      <c r="G1550" s="102"/>
      <c r="H1550" s="102"/>
      <c r="I1550" s="102"/>
      <c r="J1550" s="103"/>
      <c r="K1550" s="111"/>
      <c r="L1550" s="111"/>
      <c r="M1550" s="111"/>
      <c r="N1550" s="111"/>
      <c r="O1550" s="111"/>
      <c r="P1550" s="111"/>
      <c r="Q1550" s="111"/>
      <c r="R1550" s="106"/>
      <c r="S1550" s="105"/>
      <c r="T1550" s="111"/>
      <c r="U1550" s="111"/>
      <c r="V1550" s="111"/>
      <c r="W1550" s="105"/>
      <c r="X1550" s="111"/>
      <c r="Y1550" s="111"/>
      <c r="Z1550" s="111"/>
      <c r="AA1550" s="111"/>
      <c r="AB1550" s="111"/>
      <c r="AC1550" s="111"/>
      <c r="AD1550" s="111"/>
      <c r="AE1550" s="111"/>
      <c r="AF1550" s="111"/>
      <c r="AG1550" s="111"/>
      <c r="AH1550" s="111"/>
      <c r="AI1550" s="111"/>
      <c r="AJ1550" s="111"/>
      <c r="AK1550" s="111"/>
      <c r="AL1550" s="111"/>
      <c r="AM1550" s="111"/>
      <c r="AN1550" s="111"/>
      <c r="AO1550" s="111"/>
      <c r="AP1550" s="111"/>
      <c r="AQ1550" s="111"/>
      <c r="AR1550" s="111"/>
      <c r="AS1550" s="111"/>
      <c r="AT1550" s="111"/>
      <c r="AU1550" s="111"/>
      <c r="AV1550" s="105"/>
      <c r="AW1550" s="105"/>
      <c r="AX1550" s="111"/>
      <c r="AY1550" s="98"/>
      <c r="AZ1550" s="98"/>
      <c r="BA1550" s="98"/>
      <c r="BB1550" s="98"/>
      <c r="BC1550" s="98"/>
      <c r="BD1550" s="98"/>
      <c r="BE1550" s="98"/>
      <c r="BF1550" s="98"/>
      <c r="BG1550" s="98"/>
      <c r="BH1550" s="98"/>
      <c r="BI1550" s="98"/>
      <c r="BJ1550" s="98"/>
    </row>
    <row r="1551" spans="1:62">
      <c r="A1551" s="102"/>
      <c r="B1551" s="102"/>
      <c r="C1551" s="103"/>
      <c r="D1551" s="103"/>
      <c r="E1551" s="102"/>
      <c r="F1551" s="102"/>
      <c r="G1551" s="102"/>
      <c r="H1551" s="102"/>
      <c r="I1551" s="102"/>
      <c r="J1551" s="103"/>
      <c r="K1551" s="111"/>
      <c r="L1551" s="111"/>
      <c r="M1551" s="111"/>
      <c r="N1551" s="105"/>
      <c r="O1551" s="105"/>
      <c r="P1551" s="111"/>
      <c r="Q1551" s="111"/>
      <c r="R1551" s="106"/>
      <c r="S1551" s="105"/>
      <c r="T1551" s="111"/>
      <c r="U1551" s="111"/>
      <c r="V1551" s="111"/>
      <c r="W1551" s="111"/>
      <c r="X1551" s="111"/>
      <c r="Y1551" s="111"/>
      <c r="Z1551" s="111"/>
      <c r="AA1551" s="111"/>
      <c r="AB1551" s="111"/>
      <c r="AC1551" s="111"/>
      <c r="AD1551" s="111"/>
      <c r="AE1551" s="111"/>
      <c r="AF1551" s="111"/>
      <c r="AG1551" s="111"/>
      <c r="AH1551" s="111"/>
      <c r="AI1551" s="111"/>
      <c r="AJ1551" s="111"/>
      <c r="AK1551" s="111"/>
      <c r="AL1551" s="111"/>
      <c r="AM1551" s="111"/>
      <c r="AN1551" s="111"/>
      <c r="AO1551" s="111"/>
      <c r="AP1551" s="111"/>
      <c r="AQ1551" s="111"/>
      <c r="AR1551" s="111"/>
      <c r="AS1551" s="111"/>
      <c r="AT1551" s="111"/>
      <c r="AU1551" s="111"/>
      <c r="AV1551" s="112"/>
      <c r="AW1551" s="112"/>
      <c r="AX1551" s="111"/>
      <c r="AY1551" s="98"/>
      <c r="AZ1551" s="98"/>
      <c r="BA1551" s="98"/>
      <c r="BB1551" s="98"/>
      <c r="BC1551" s="98"/>
      <c r="BD1551" s="98"/>
      <c r="BE1551" s="98"/>
      <c r="BF1551" s="98"/>
      <c r="BG1551" s="98"/>
      <c r="BH1551" s="98"/>
      <c r="BI1551" s="98"/>
      <c r="BJ1551" s="98"/>
    </row>
    <row r="1552" spans="1:62">
      <c r="A1552" s="102"/>
      <c r="B1552" s="102"/>
      <c r="C1552" s="103"/>
      <c r="D1552" s="103"/>
      <c r="E1552" s="102"/>
      <c r="F1552" s="102"/>
      <c r="G1552" s="102"/>
      <c r="H1552" s="102"/>
      <c r="I1552" s="102"/>
      <c r="J1552" s="103"/>
      <c r="K1552" s="111"/>
      <c r="L1552" s="111"/>
      <c r="M1552" s="111"/>
      <c r="N1552" s="111"/>
      <c r="O1552" s="111"/>
      <c r="P1552" s="111"/>
      <c r="Q1552" s="111"/>
      <c r="R1552" s="105"/>
      <c r="S1552" s="105"/>
      <c r="T1552" s="111"/>
      <c r="U1552" s="111"/>
      <c r="V1552" s="111"/>
      <c r="W1552" s="111"/>
      <c r="X1552" s="111"/>
      <c r="Y1552" s="111"/>
      <c r="Z1552" s="111"/>
      <c r="AA1552" s="111"/>
      <c r="AB1552" s="111"/>
      <c r="AC1552" s="111"/>
      <c r="AD1552" s="111"/>
      <c r="AE1552" s="111"/>
      <c r="AF1552" s="111"/>
      <c r="AG1552" s="111"/>
      <c r="AH1552" s="111"/>
      <c r="AI1552" s="111"/>
      <c r="AJ1552" s="111"/>
      <c r="AK1552" s="111"/>
      <c r="AL1552" s="111"/>
      <c r="AM1552" s="111"/>
      <c r="AN1552" s="111"/>
      <c r="AO1552" s="111"/>
      <c r="AP1552" s="111"/>
      <c r="AQ1552" s="111"/>
      <c r="AR1552" s="111"/>
      <c r="AS1552" s="111"/>
      <c r="AT1552" s="111"/>
      <c r="AU1552" s="111"/>
      <c r="AV1552" s="105"/>
      <c r="AW1552" s="105"/>
      <c r="AX1552" s="111"/>
      <c r="AY1552" s="98"/>
      <c r="AZ1552" s="98"/>
      <c r="BA1552" s="98"/>
      <c r="BB1552" s="98"/>
      <c r="BC1552" s="98"/>
      <c r="BD1552" s="98"/>
      <c r="BE1552" s="98"/>
      <c r="BF1552" s="98"/>
      <c r="BG1552" s="98"/>
      <c r="BH1552" s="98"/>
      <c r="BI1552" s="98"/>
      <c r="BJ1552" s="98"/>
    </row>
    <row r="1553" spans="1:62">
      <c r="A1553" s="102"/>
      <c r="B1553" s="102"/>
      <c r="C1553" s="103"/>
      <c r="D1553" s="103"/>
      <c r="E1553" s="102"/>
      <c r="F1553" s="102"/>
      <c r="G1553" s="102"/>
      <c r="H1553" s="102"/>
      <c r="I1553" s="102"/>
      <c r="J1553" s="103"/>
      <c r="K1553" s="111"/>
      <c r="L1553" s="111"/>
      <c r="M1553" s="111"/>
      <c r="N1553" s="105"/>
      <c r="O1553" s="111"/>
      <c r="P1553" s="105"/>
      <c r="Q1553" s="105"/>
      <c r="R1553" s="105"/>
      <c r="S1553" s="105"/>
      <c r="T1553" s="105"/>
      <c r="U1553" s="105"/>
      <c r="V1553" s="105"/>
      <c r="W1553" s="105"/>
      <c r="X1553" s="105"/>
      <c r="Y1553" s="105"/>
      <c r="Z1553" s="105"/>
      <c r="AA1553" s="105"/>
      <c r="AB1553" s="105"/>
      <c r="AC1553" s="105"/>
      <c r="AD1553" s="105"/>
      <c r="AE1553" s="105"/>
      <c r="AF1553" s="105"/>
      <c r="AG1553" s="105"/>
      <c r="AH1553" s="105"/>
      <c r="AI1553" s="105"/>
      <c r="AJ1553" s="105"/>
      <c r="AK1553" s="105"/>
      <c r="AL1553" s="111"/>
      <c r="AM1553" s="111"/>
      <c r="AN1553" s="111"/>
      <c r="AO1553" s="111"/>
      <c r="AP1553" s="111"/>
      <c r="AQ1553" s="111"/>
      <c r="AR1553" s="111"/>
      <c r="AS1553" s="111"/>
      <c r="AT1553" s="111"/>
      <c r="AU1553" s="111"/>
      <c r="AV1553" s="105"/>
      <c r="AW1553" s="112"/>
      <c r="AX1553" s="111"/>
      <c r="AY1553" s="98"/>
      <c r="AZ1553" s="98"/>
      <c r="BA1553" s="98"/>
      <c r="BB1553" s="98"/>
      <c r="BC1553" s="98"/>
      <c r="BD1553" s="98"/>
      <c r="BE1553" s="98"/>
      <c r="BF1553" s="98"/>
      <c r="BG1553" s="98"/>
      <c r="BH1553" s="98"/>
      <c r="BI1553" s="98"/>
      <c r="BJ1553" s="98"/>
    </row>
    <row r="1554" spans="1:62">
      <c r="A1554" s="102"/>
      <c r="B1554" s="102"/>
      <c r="C1554" s="103"/>
      <c r="D1554" s="103"/>
      <c r="E1554" s="102"/>
      <c r="F1554" s="102"/>
      <c r="G1554" s="102"/>
      <c r="H1554" s="102"/>
      <c r="I1554" s="102"/>
      <c r="J1554" s="103"/>
      <c r="K1554" s="111"/>
      <c r="L1554" s="111"/>
      <c r="M1554" s="111"/>
      <c r="N1554" s="105"/>
      <c r="O1554" s="105"/>
      <c r="P1554" s="111"/>
      <c r="Q1554" s="111"/>
      <c r="R1554" s="106"/>
      <c r="S1554" s="105"/>
      <c r="T1554" s="111"/>
      <c r="U1554" s="111"/>
      <c r="V1554" s="111"/>
      <c r="W1554" s="111"/>
      <c r="X1554" s="111"/>
      <c r="Y1554" s="111"/>
      <c r="Z1554" s="111"/>
      <c r="AA1554" s="111"/>
      <c r="AB1554" s="111"/>
      <c r="AC1554" s="111"/>
      <c r="AD1554" s="111"/>
      <c r="AE1554" s="111"/>
      <c r="AF1554" s="111"/>
      <c r="AG1554" s="111"/>
      <c r="AH1554" s="111"/>
      <c r="AI1554" s="111"/>
      <c r="AJ1554" s="111"/>
      <c r="AK1554" s="111"/>
      <c r="AL1554" s="111"/>
      <c r="AM1554" s="111"/>
      <c r="AN1554" s="111"/>
      <c r="AO1554" s="111"/>
      <c r="AP1554" s="111"/>
      <c r="AQ1554" s="111"/>
      <c r="AR1554" s="111"/>
      <c r="AS1554" s="111"/>
      <c r="AT1554" s="111"/>
      <c r="AU1554" s="111"/>
      <c r="AV1554" s="105"/>
      <c r="AW1554" s="105"/>
      <c r="AX1554" s="111"/>
      <c r="AY1554" s="98"/>
      <c r="AZ1554" s="98"/>
      <c r="BA1554" s="98"/>
      <c r="BB1554" s="98"/>
      <c r="BC1554" s="98"/>
      <c r="BD1554" s="98"/>
      <c r="BE1554" s="98"/>
      <c r="BF1554" s="98"/>
      <c r="BG1554" s="98"/>
      <c r="BH1554" s="98"/>
      <c r="BI1554" s="98"/>
      <c r="BJ1554" s="98"/>
    </row>
    <row r="1555" spans="1:62">
      <c r="A1555" s="102"/>
      <c r="B1555" s="102"/>
      <c r="C1555" s="103"/>
      <c r="D1555" s="103"/>
      <c r="E1555" s="102"/>
      <c r="F1555" s="102"/>
      <c r="G1555" s="102"/>
      <c r="H1555" s="102"/>
      <c r="I1555" s="102"/>
      <c r="J1555" s="103"/>
      <c r="K1555" s="111"/>
      <c r="L1555" s="111"/>
      <c r="M1555" s="111"/>
      <c r="N1555" s="105"/>
      <c r="O1555" s="111"/>
      <c r="P1555" s="111"/>
      <c r="Q1555" s="111"/>
      <c r="R1555" s="105"/>
      <c r="S1555" s="105"/>
      <c r="T1555" s="111"/>
      <c r="U1555" s="111"/>
      <c r="V1555" s="111"/>
      <c r="W1555" s="111"/>
      <c r="X1555" s="111"/>
      <c r="Y1555" s="111"/>
      <c r="Z1555" s="111"/>
      <c r="AA1555" s="111"/>
      <c r="AB1555" s="111"/>
      <c r="AC1555" s="111"/>
      <c r="AD1555" s="111"/>
      <c r="AE1555" s="111"/>
      <c r="AF1555" s="111"/>
      <c r="AG1555" s="111"/>
      <c r="AH1555" s="111"/>
      <c r="AI1555" s="111"/>
      <c r="AJ1555" s="111"/>
      <c r="AK1555" s="111"/>
      <c r="AL1555" s="111"/>
      <c r="AM1555" s="111"/>
      <c r="AN1555" s="111"/>
      <c r="AO1555" s="111"/>
      <c r="AP1555" s="111"/>
      <c r="AQ1555" s="111"/>
      <c r="AR1555" s="111"/>
      <c r="AS1555" s="111"/>
      <c r="AT1555" s="111"/>
      <c r="AU1555" s="111"/>
      <c r="AV1555" s="105"/>
      <c r="AW1555" s="105"/>
      <c r="AX1555" s="111"/>
    </row>
    <row r="1556" spans="1:62">
      <c r="A1556" s="102"/>
      <c r="B1556" s="102"/>
      <c r="C1556" s="103"/>
      <c r="D1556" s="103"/>
      <c r="E1556" s="102"/>
      <c r="F1556" s="102"/>
      <c r="G1556" s="102"/>
      <c r="H1556" s="102"/>
      <c r="I1556" s="102"/>
      <c r="J1556" s="103"/>
      <c r="K1556" s="111"/>
      <c r="L1556" s="111"/>
      <c r="M1556" s="111"/>
      <c r="N1556" s="111"/>
      <c r="O1556" s="111"/>
      <c r="P1556" s="111"/>
      <c r="Q1556" s="111"/>
      <c r="R1556" s="106"/>
      <c r="S1556" s="105"/>
      <c r="T1556" s="111"/>
      <c r="U1556" s="111"/>
      <c r="V1556" s="111"/>
      <c r="W1556" s="111"/>
      <c r="X1556" s="111"/>
      <c r="Y1556" s="111"/>
      <c r="Z1556" s="111"/>
      <c r="AA1556" s="111"/>
      <c r="AB1556" s="111"/>
      <c r="AC1556" s="111"/>
      <c r="AD1556" s="111"/>
      <c r="AE1556" s="111"/>
      <c r="AF1556" s="111"/>
      <c r="AG1556" s="111"/>
      <c r="AH1556" s="111"/>
      <c r="AI1556" s="111"/>
      <c r="AJ1556" s="111"/>
      <c r="AK1556" s="111"/>
      <c r="AL1556" s="111"/>
      <c r="AM1556" s="111"/>
      <c r="AN1556" s="111"/>
      <c r="AO1556" s="111"/>
      <c r="AP1556" s="111"/>
      <c r="AQ1556" s="111"/>
      <c r="AR1556" s="111"/>
      <c r="AS1556" s="111"/>
      <c r="AT1556" s="111"/>
      <c r="AU1556" s="111"/>
      <c r="AV1556" s="105"/>
      <c r="AW1556" s="105"/>
      <c r="AX1556" s="111"/>
      <c r="AY1556" s="98"/>
      <c r="AZ1556" s="98"/>
      <c r="BA1556" s="98"/>
      <c r="BB1556" s="98"/>
      <c r="BC1556" s="98"/>
      <c r="BD1556" s="98"/>
      <c r="BE1556" s="98"/>
      <c r="BF1556" s="98"/>
      <c r="BG1556" s="98"/>
      <c r="BH1556" s="98"/>
      <c r="BI1556" s="98"/>
      <c r="BJ1556" s="98"/>
    </row>
    <row r="1557" spans="1:62">
      <c r="A1557" s="102"/>
      <c r="B1557" s="102"/>
      <c r="C1557" s="103"/>
      <c r="D1557" s="103"/>
      <c r="E1557" s="102"/>
      <c r="F1557" s="102"/>
      <c r="G1557" s="102"/>
      <c r="H1557" s="102"/>
      <c r="I1557" s="102"/>
      <c r="J1557" s="103"/>
      <c r="K1557" s="105"/>
      <c r="L1557" s="105"/>
      <c r="M1557" s="105"/>
      <c r="N1557" s="105"/>
      <c r="O1557" s="105"/>
      <c r="P1557" s="105"/>
      <c r="Q1557" s="105"/>
      <c r="R1557" s="105"/>
      <c r="S1557" s="105"/>
      <c r="T1557" s="105"/>
      <c r="U1557" s="105"/>
      <c r="V1557" s="105"/>
      <c r="W1557" s="105"/>
      <c r="X1557" s="105"/>
      <c r="Y1557" s="105"/>
      <c r="Z1557" s="105"/>
      <c r="AA1557" s="105"/>
      <c r="AB1557" s="105"/>
      <c r="AC1557" s="105"/>
      <c r="AD1557" s="105"/>
      <c r="AE1557" s="105"/>
      <c r="AF1557" s="105"/>
      <c r="AG1557" s="105"/>
      <c r="AH1557" s="105"/>
      <c r="AI1557" s="105"/>
      <c r="AJ1557" s="105"/>
      <c r="AK1557" s="105"/>
      <c r="AL1557" s="105"/>
      <c r="AM1557" s="105"/>
      <c r="AN1557" s="105"/>
      <c r="AO1557" s="105"/>
      <c r="AP1557" s="105"/>
      <c r="AQ1557" s="105"/>
      <c r="AR1557" s="105"/>
      <c r="AS1557" s="105"/>
      <c r="AT1557" s="105"/>
      <c r="AU1557" s="105"/>
      <c r="AV1557" s="105"/>
      <c r="AW1557" s="105"/>
      <c r="AX1557" s="105"/>
      <c r="AY1557" s="98"/>
      <c r="AZ1557" s="98"/>
      <c r="BA1557" s="98"/>
      <c r="BB1557" s="98"/>
      <c r="BC1557" s="98"/>
      <c r="BD1557" s="98"/>
      <c r="BE1557" s="98"/>
      <c r="BF1557" s="98"/>
      <c r="BG1557" s="98"/>
      <c r="BH1557" s="98"/>
      <c r="BI1557" s="98"/>
      <c r="BJ1557" s="98"/>
    </row>
    <row r="1558" spans="1:62">
      <c r="A1558" s="102"/>
      <c r="B1558" s="102"/>
      <c r="C1558" s="103"/>
      <c r="D1558" s="103"/>
      <c r="E1558" s="102"/>
      <c r="F1558" s="102"/>
      <c r="G1558" s="102"/>
      <c r="H1558" s="102"/>
      <c r="I1558" s="102"/>
      <c r="J1558" s="103"/>
      <c r="K1558" s="111"/>
      <c r="L1558" s="111"/>
      <c r="M1558" s="111"/>
      <c r="N1558" s="111"/>
      <c r="O1558" s="111"/>
      <c r="P1558" s="111"/>
      <c r="Q1558" s="111"/>
      <c r="R1558" s="106"/>
      <c r="S1558" s="105"/>
      <c r="T1558" s="111"/>
      <c r="U1558" s="111"/>
      <c r="V1558" s="111"/>
      <c r="W1558" s="111"/>
      <c r="X1558" s="111"/>
      <c r="Y1558" s="111"/>
      <c r="Z1558" s="111"/>
      <c r="AA1558" s="111"/>
      <c r="AB1558" s="111"/>
      <c r="AC1558" s="111"/>
      <c r="AD1558" s="111"/>
      <c r="AE1558" s="111"/>
      <c r="AF1558" s="111"/>
      <c r="AG1558" s="111"/>
      <c r="AH1558" s="111"/>
      <c r="AI1558" s="111"/>
      <c r="AJ1558" s="111"/>
      <c r="AK1558" s="111"/>
      <c r="AL1558" s="111"/>
      <c r="AM1558" s="111"/>
      <c r="AN1558" s="111"/>
      <c r="AO1558" s="111"/>
      <c r="AP1558" s="111"/>
      <c r="AQ1558" s="111"/>
      <c r="AR1558" s="111"/>
      <c r="AS1558" s="111"/>
      <c r="AT1558" s="111"/>
      <c r="AU1558" s="111"/>
      <c r="AV1558" s="112"/>
      <c r="AW1558" s="105"/>
      <c r="AX1558" s="111"/>
      <c r="AY1558" s="98"/>
      <c r="AZ1558" s="98"/>
      <c r="BA1558" s="98"/>
      <c r="BB1558" s="98"/>
      <c r="BC1558" s="98"/>
      <c r="BD1558" s="98"/>
      <c r="BE1558" s="98"/>
      <c r="BF1558" s="98"/>
      <c r="BG1558" s="98"/>
      <c r="BH1558" s="98"/>
      <c r="BI1558" s="98"/>
      <c r="BJ1558" s="98"/>
    </row>
    <row r="1559" spans="1:62">
      <c r="A1559" s="102"/>
      <c r="B1559" s="102"/>
      <c r="C1559" s="103"/>
      <c r="D1559" s="103"/>
      <c r="E1559" s="102"/>
      <c r="F1559" s="102"/>
      <c r="G1559" s="102"/>
      <c r="H1559" s="102"/>
      <c r="I1559" s="102"/>
      <c r="J1559" s="103"/>
      <c r="K1559" s="111"/>
      <c r="L1559" s="111"/>
      <c r="M1559" s="111"/>
      <c r="N1559" s="111"/>
      <c r="O1559" s="111"/>
      <c r="P1559" s="111"/>
      <c r="Q1559" s="111"/>
      <c r="R1559" s="106"/>
      <c r="S1559" s="105"/>
      <c r="T1559" s="111"/>
      <c r="U1559" s="111"/>
      <c r="V1559" s="111"/>
      <c r="W1559" s="111"/>
      <c r="X1559" s="111"/>
      <c r="Y1559" s="111"/>
      <c r="Z1559" s="111"/>
      <c r="AA1559" s="111"/>
      <c r="AB1559" s="111"/>
      <c r="AC1559" s="111"/>
      <c r="AD1559" s="111"/>
      <c r="AE1559" s="111"/>
      <c r="AF1559" s="111"/>
      <c r="AG1559" s="111"/>
      <c r="AH1559" s="111"/>
      <c r="AI1559" s="111"/>
      <c r="AJ1559" s="111"/>
      <c r="AK1559" s="111"/>
      <c r="AL1559" s="111"/>
      <c r="AM1559" s="111"/>
      <c r="AN1559" s="111"/>
      <c r="AO1559" s="111"/>
      <c r="AP1559" s="111"/>
      <c r="AQ1559" s="111"/>
      <c r="AR1559" s="111"/>
      <c r="AS1559" s="111"/>
      <c r="AT1559" s="111"/>
      <c r="AU1559" s="111"/>
      <c r="AV1559" s="112"/>
      <c r="AW1559" s="105"/>
      <c r="AX1559" s="111"/>
      <c r="AY1559" s="98"/>
      <c r="AZ1559" s="98"/>
      <c r="BA1559" s="98"/>
      <c r="BB1559" s="98"/>
      <c r="BC1559" s="98"/>
      <c r="BD1559" s="98"/>
      <c r="BE1559" s="98"/>
      <c r="BF1559" s="98"/>
      <c r="BG1559" s="98"/>
      <c r="BH1559" s="98"/>
      <c r="BI1559" s="98"/>
      <c r="BJ1559" s="98"/>
    </row>
    <row r="1560" spans="1:62">
      <c r="A1560" s="102"/>
      <c r="B1560" s="102"/>
      <c r="C1560" s="103"/>
      <c r="D1560" s="103"/>
      <c r="E1560" s="102"/>
      <c r="F1560" s="102"/>
      <c r="G1560" s="102"/>
      <c r="H1560" s="102"/>
      <c r="I1560" s="102"/>
      <c r="J1560" s="103"/>
      <c r="K1560" s="111"/>
      <c r="L1560" s="111"/>
      <c r="M1560" s="111"/>
      <c r="N1560" s="111"/>
      <c r="O1560" s="111"/>
      <c r="P1560" s="105"/>
      <c r="Q1560" s="105"/>
      <c r="R1560" s="105"/>
      <c r="S1560" s="105"/>
      <c r="T1560" s="105"/>
      <c r="U1560" s="105"/>
      <c r="V1560" s="105"/>
      <c r="W1560" s="105"/>
      <c r="X1560" s="105"/>
      <c r="Y1560" s="105"/>
      <c r="Z1560" s="105"/>
      <c r="AA1560" s="105"/>
      <c r="AB1560" s="105"/>
      <c r="AC1560" s="105"/>
      <c r="AD1560" s="105"/>
      <c r="AE1560" s="105"/>
      <c r="AF1560" s="105"/>
      <c r="AG1560" s="105"/>
      <c r="AH1560" s="105"/>
      <c r="AI1560" s="105"/>
      <c r="AJ1560" s="105"/>
      <c r="AK1560" s="105"/>
      <c r="AL1560" s="111"/>
      <c r="AM1560" s="111"/>
      <c r="AN1560" s="111"/>
      <c r="AO1560" s="111"/>
      <c r="AP1560" s="111"/>
      <c r="AQ1560" s="111"/>
      <c r="AR1560" s="111"/>
      <c r="AS1560" s="111"/>
      <c r="AT1560" s="111"/>
      <c r="AU1560" s="111"/>
      <c r="AV1560" s="105"/>
      <c r="AW1560" s="105"/>
      <c r="AX1560" s="111"/>
      <c r="AY1560" s="98"/>
      <c r="AZ1560" s="98"/>
      <c r="BA1560" s="98"/>
      <c r="BB1560" s="98"/>
      <c r="BC1560" s="98"/>
      <c r="BD1560" s="98"/>
      <c r="BE1560" s="98"/>
      <c r="BF1560" s="98"/>
      <c r="BG1560" s="98"/>
      <c r="BH1560" s="98"/>
      <c r="BI1560" s="98"/>
      <c r="BJ1560" s="98"/>
    </row>
    <row r="1561" spans="1:62">
      <c r="A1561" s="102"/>
      <c r="B1561" s="102"/>
      <c r="C1561" s="103"/>
      <c r="D1561" s="103"/>
      <c r="E1561" s="102"/>
      <c r="F1561" s="102"/>
      <c r="G1561" s="102"/>
      <c r="H1561" s="102"/>
      <c r="I1561" s="102"/>
      <c r="J1561" s="103"/>
      <c r="K1561" s="111"/>
      <c r="L1561" s="111"/>
      <c r="M1561" s="111"/>
      <c r="N1561" s="111"/>
      <c r="O1561" s="111"/>
      <c r="P1561" s="111"/>
      <c r="Q1561" s="111"/>
      <c r="R1561" s="106"/>
      <c r="S1561" s="105"/>
      <c r="T1561" s="111"/>
      <c r="U1561" s="111"/>
      <c r="V1561" s="111"/>
      <c r="W1561" s="111"/>
      <c r="X1561" s="111"/>
      <c r="Y1561" s="111"/>
      <c r="Z1561" s="111"/>
      <c r="AA1561" s="111"/>
      <c r="AB1561" s="111"/>
      <c r="AC1561" s="111"/>
      <c r="AD1561" s="111"/>
      <c r="AE1561" s="111"/>
      <c r="AF1561" s="111"/>
      <c r="AG1561" s="111"/>
      <c r="AH1561" s="111"/>
      <c r="AI1561" s="111"/>
      <c r="AJ1561" s="111"/>
      <c r="AK1561" s="111"/>
      <c r="AL1561" s="111"/>
      <c r="AM1561" s="111"/>
      <c r="AN1561" s="111"/>
      <c r="AO1561" s="111"/>
      <c r="AP1561" s="111"/>
      <c r="AQ1561" s="111"/>
      <c r="AR1561" s="111"/>
      <c r="AS1561" s="111"/>
      <c r="AT1561" s="111"/>
      <c r="AU1561" s="111"/>
      <c r="AV1561" s="112"/>
      <c r="AW1561" s="105"/>
      <c r="AX1561" s="111"/>
      <c r="AY1561" s="98"/>
      <c r="AZ1561" s="98"/>
      <c r="BA1561" s="98"/>
      <c r="BB1561" s="98"/>
      <c r="BC1561" s="98"/>
      <c r="BD1561" s="98"/>
      <c r="BE1561" s="98"/>
      <c r="BF1561" s="98"/>
      <c r="BG1561" s="98"/>
      <c r="BH1561" s="98"/>
      <c r="BI1561" s="98"/>
      <c r="BJ1561" s="98"/>
    </row>
    <row r="1562" spans="1:62">
      <c r="A1562" s="102"/>
      <c r="B1562" s="102"/>
      <c r="C1562" s="103"/>
      <c r="D1562" s="103"/>
      <c r="E1562" s="102"/>
      <c r="F1562" s="102"/>
      <c r="G1562" s="102"/>
      <c r="H1562" s="102"/>
      <c r="I1562" s="102"/>
      <c r="J1562" s="103"/>
      <c r="K1562" s="111"/>
      <c r="L1562" s="111"/>
      <c r="M1562" s="111"/>
      <c r="N1562" s="105"/>
      <c r="O1562" s="111"/>
      <c r="P1562" s="111"/>
      <c r="Q1562" s="111"/>
      <c r="R1562" s="105"/>
      <c r="S1562" s="105"/>
      <c r="T1562" s="105"/>
      <c r="U1562" s="105"/>
      <c r="V1562" s="105"/>
      <c r="W1562" s="105"/>
      <c r="X1562" s="105"/>
      <c r="Y1562" s="105"/>
      <c r="Z1562" s="105"/>
      <c r="AA1562" s="105"/>
      <c r="AB1562" s="105"/>
      <c r="AC1562" s="105"/>
      <c r="AD1562" s="105"/>
      <c r="AE1562" s="105"/>
      <c r="AF1562" s="105"/>
      <c r="AG1562" s="105"/>
      <c r="AH1562" s="105"/>
      <c r="AI1562" s="105"/>
      <c r="AJ1562" s="105"/>
      <c r="AK1562" s="105"/>
      <c r="AL1562" s="111"/>
      <c r="AM1562" s="111"/>
      <c r="AN1562" s="111"/>
      <c r="AO1562" s="111"/>
      <c r="AP1562" s="111"/>
      <c r="AQ1562" s="111"/>
      <c r="AR1562" s="111"/>
      <c r="AS1562" s="111"/>
      <c r="AT1562" s="111"/>
      <c r="AU1562" s="111"/>
      <c r="AV1562" s="112"/>
      <c r="AW1562" s="105"/>
      <c r="AX1562" s="111"/>
      <c r="AY1562" s="98"/>
      <c r="AZ1562" s="98"/>
      <c r="BA1562" s="98"/>
      <c r="BB1562" s="98"/>
      <c r="BC1562" s="98"/>
      <c r="BD1562" s="98"/>
      <c r="BE1562" s="98"/>
      <c r="BF1562" s="98"/>
      <c r="BG1562" s="98"/>
      <c r="BH1562" s="98"/>
      <c r="BI1562" s="98"/>
      <c r="BJ1562" s="98"/>
    </row>
    <row r="1563" spans="1:62">
      <c r="A1563" s="102"/>
      <c r="B1563" s="102"/>
      <c r="C1563" s="103"/>
      <c r="D1563" s="103"/>
      <c r="E1563" s="102"/>
      <c r="F1563" s="102"/>
      <c r="G1563" s="102"/>
      <c r="H1563" s="102"/>
      <c r="I1563" s="102"/>
      <c r="J1563" s="103"/>
      <c r="K1563" s="111"/>
      <c r="L1563" s="111"/>
      <c r="M1563" s="111"/>
      <c r="N1563" s="111"/>
      <c r="O1563" s="105"/>
      <c r="P1563" s="111"/>
      <c r="Q1563" s="111"/>
      <c r="R1563" s="106"/>
      <c r="S1563" s="105"/>
      <c r="T1563" s="111"/>
      <c r="U1563" s="111"/>
      <c r="V1563" s="111"/>
      <c r="W1563" s="111"/>
      <c r="X1563" s="111"/>
      <c r="Y1563" s="111"/>
      <c r="Z1563" s="111"/>
      <c r="AA1563" s="111"/>
      <c r="AB1563" s="111"/>
      <c r="AC1563" s="111"/>
      <c r="AD1563" s="111"/>
      <c r="AE1563" s="111"/>
      <c r="AF1563" s="111"/>
      <c r="AG1563" s="111"/>
      <c r="AH1563" s="111"/>
      <c r="AI1563" s="111"/>
      <c r="AJ1563" s="111"/>
      <c r="AK1563" s="111"/>
      <c r="AL1563" s="111"/>
      <c r="AM1563" s="111"/>
      <c r="AN1563" s="111"/>
      <c r="AO1563" s="111"/>
      <c r="AP1563" s="111"/>
      <c r="AQ1563" s="111"/>
      <c r="AR1563" s="111"/>
      <c r="AS1563" s="111"/>
      <c r="AT1563" s="111"/>
      <c r="AU1563" s="111"/>
      <c r="AV1563" s="105"/>
      <c r="AW1563" s="105"/>
      <c r="AX1563" s="111"/>
      <c r="AY1563" s="98"/>
      <c r="AZ1563" s="98"/>
      <c r="BA1563" s="98"/>
      <c r="BB1563" s="98"/>
      <c r="BC1563" s="98"/>
      <c r="BE1563" s="98"/>
      <c r="BF1563" s="98"/>
      <c r="BG1563" s="98"/>
      <c r="BH1563" s="98"/>
      <c r="BI1563" s="98"/>
      <c r="BJ1563" s="98"/>
    </row>
    <row r="1564" spans="1:62">
      <c r="A1564" s="102"/>
      <c r="B1564" s="102"/>
      <c r="C1564" s="103"/>
      <c r="D1564" s="103"/>
      <c r="E1564" s="102"/>
      <c r="F1564" s="102"/>
      <c r="G1564" s="102"/>
      <c r="H1564" s="102"/>
      <c r="I1564" s="102"/>
      <c r="J1564" s="103"/>
      <c r="K1564" s="111"/>
      <c r="L1564" s="111"/>
      <c r="M1564" s="111"/>
      <c r="N1564" s="105"/>
      <c r="O1564" s="105"/>
      <c r="P1564" s="105"/>
      <c r="Q1564" s="105"/>
      <c r="R1564" s="105"/>
      <c r="S1564" s="105"/>
      <c r="T1564" s="105"/>
      <c r="U1564" s="105"/>
      <c r="V1564" s="105"/>
      <c r="W1564" s="105"/>
      <c r="X1564" s="105"/>
      <c r="Y1564" s="105"/>
      <c r="Z1564" s="105"/>
      <c r="AA1564" s="105"/>
      <c r="AB1564" s="105"/>
      <c r="AC1564" s="105"/>
      <c r="AD1564" s="105"/>
      <c r="AE1564" s="105"/>
      <c r="AF1564" s="105"/>
      <c r="AG1564" s="105"/>
      <c r="AH1564" s="105"/>
      <c r="AI1564" s="105"/>
      <c r="AJ1564" s="105"/>
      <c r="AK1564" s="105"/>
      <c r="AL1564" s="111"/>
      <c r="AM1564" s="111"/>
      <c r="AN1564" s="111"/>
      <c r="AO1564" s="111"/>
      <c r="AP1564" s="111"/>
      <c r="AQ1564" s="111"/>
      <c r="AR1564" s="111"/>
      <c r="AS1564" s="111"/>
      <c r="AT1564" s="111"/>
      <c r="AU1564" s="111"/>
      <c r="AV1564" s="112"/>
      <c r="AW1564" s="105"/>
      <c r="AX1564" s="111"/>
      <c r="AY1564" s="98"/>
      <c r="AZ1564" s="98"/>
      <c r="BA1564" s="98"/>
      <c r="BB1564" s="98"/>
      <c r="BC1564" s="98"/>
      <c r="BD1564" s="98"/>
      <c r="BE1564" s="98"/>
      <c r="BF1564" s="98"/>
      <c r="BG1564" s="98"/>
      <c r="BH1564" s="98"/>
      <c r="BI1564" s="98"/>
      <c r="BJ1564" s="98"/>
    </row>
    <row r="1565" spans="1:62">
      <c r="A1565" s="102"/>
      <c r="B1565" s="102"/>
      <c r="C1565" s="103"/>
      <c r="D1565" s="103"/>
      <c r="E1565" s="102"/>
      <c r="F1565" s="102"/>
      <c r="G1565" s="102"/>
      <c r="H1565" s="102"/>
      <c r="I1565" s="102"/>
      <c r="J1565" s="103"/>
      <c r="K1565" s="111"/>
      <c r="L1565" s="111"/>
      <c r="M1565" s="111"/>
      <c r="N1565" s="111"/>
      <c r="O1565" s="111"/>
      <c r="P1565" s="111"/>
      <c r="Q1565" s="111"/>
      <c r="R1565" s="105"/>
      <c r="S1565" s="105"/>
      <c r="T1565" s="111"/>
      <c r="U1565" s="111"/>
      <c r="V1565" s="111"/>
      <c r="W1565" s="111"/>
      <c r="X1565" s="111"/>
      <c r="Y1565" s="111"/>
      <c r="Z1565" s="111"/>
      <c r="AA1565" s="111"/>
      <c r="AB1565" s="111"/>
      <c r="AC1565" s="111"/>
      <c r="AD1565" s="111"/>
      <c r="AE1565" s="111"/>
      <c r="AF1565" s="111"/>
      <c r="AG1565" s="111"/>
      <c r="AH1565" s="111"/>
      <c r="AI1565" s="111"/>
      <c r="AJ1565" s="111"/>
      <c r="AK1565" s="111"/>
      <c r="AL1565" s="111"/>
      <c r="AM1565" s="111"/>
      <c r="AN1565" s="111"/>
      <c r="AO1565" s="111"/>
      <c r="AP1565" s="111"/>
      <c r="AQ1565" s="111"/>
      <c r="AR1565" s="111"/>
      <c r="AS1565" s="111"/>
      <c r="AT1565" s="111"/>
      <c r="AU1565" s="111"/>
      <c r="AV1565" s="112"/>
      <c r="AW1565" s="105"/>
      <c r="AX1565" s="111"/>
      <c r="AY1565" s="98"/>
      <c r="AZ1565" s="98"/>
      <c r="BA1565" s="98"/>
      <c r="BB1565" s="98"/>
      <c r="BC1565" s="98"/>
      <c r="BD1565" s="98"/>
      <c r="BE1565" s="98"/>
      <c r="BF1565" s="98"/>
      <c r="BG1565" s="98"/>
      <c r="BH1565" s="98"/>
      <c r="BI1565" s="98"/>
      <c r="BJ1565" s="98"/>
    </row>
    <row r="1566" spans="1:62">
      <c r="A1566" s="102"/>
      <c r="B1566" s="102"/>
      <c r="C1566" s="103"/>
      <c r="D1566" s="103"/>
      <c r="E1566" s="102"/>
      <c r="F1566" s="102"/>
      <c r="G1566" s="102"/>
      <c r="H1566" s="102"/>
      <c r="I1566" s="102"/>
      <c r="J1566" s="103"/>
      <c r="K1566" s="111"/>
      <c r="L1566" s="111"/>
      <c r="M1566" s="111"/>
      <c r="N1566" s="105"/>
      <c r="O1566" s="105"/>
      <c r="P1566" s="105"/>
      <c r="Q1566" s="111"/>
      <c r="R1566" s="105"/>
      <c r="S1566" s="105"/>
      <c r="T1566" s="111"/>
      <c r="U1566" s="111"/>
      <c r="V1566" s="111"/>
      <c r="W1566" s="105"/>
      <c r="X1566" s="111"/>
      <c r="Y1566" s="111"/>
      <c r="Z1566" s="111"/>
      <c r="AA1566" s="111"/>
      <c r="AB1566" s="111"/>
      <c r="AC1566" s="111"/>
      <c r="AD1566" s="105"/>
      <c r="AE1566" s="111"/>
      <c r="AF1566" s="111"/>
      <c r="AG1566" s="111"/>
      <c r="AH1566" s="111"/>
      <c r="AI1566" s="111"/>
      <c r="AJ1566" s="111"/>
      <c r="AK1566" s="111"/>
      <c r="AL1566" s="111"/>
      <c r="AM1566" s="111"/>
      <c r="AN1566" s="111"/>
      <c r="AO1566" s="111"/>
      <c r="AP1566" s="111"/>
      <c r="AQ1566" s="111"/>
      <c r="AR1566" s="111"/>
      <c r="AS1566" s="111"/>
      <c r="AT1566" s="111"/>
      <c r="AU1566" s="111"/>
      <c r="AV1566" s="105"/>
      <c r="AW1566" s="105"/>
      <c r="AX1566" s="111"/>
      <c r="AY1566" s="98"/>
      <c r="AZ1566" s="98"/>
      <c r="BA1566" s="98"/>
      <c r="BB1566" s="98"/>
      <c r="BC1566" s="98"/>
      <c r="BD1566" s="98"/>
      <c r="BE1566" s="98"/>
      <c r="BF1566" s="98"/>
      <c r="BG1566" s="98"/>
      <c r="BH1566" s="98"/>
      <c r="BI1566" s="98"/>
      <c r="BJ1566" s="98"/>
    </row>
    <row r="1567" spans="1:62">
      <c r="A1567" s="102"/>
      <c r="B1567" s="102"/>
      <c r="C1567" s="103"/>
      <c r="D1567" s="103"/>
      <c r="E1567" s="102"/>
      <c r="F1567" s="102"/>
      <c r="G1567" s="102"/>
      <c r="H1567" s="102"/>
      <c r="I1567" s="102"/>
      <c r="J1567" s="103"/>
      <c r="K1567" s="111"/>
      <c r="L1567" s="111"/>
      <c r="M1567" s="111"/>
      <c r="N1567" s="105"/>
      <c r="O1567" s="111"/>
      <c r="P1567" s="111"/>
      <c r="Q1567" s="111"/>
      <c r="R1567" s="105"/>
      <c r="S1567" s="105"/>
      <c r="T1567" s="111"/>
      <c r="U1567" s="111"/>
      <c r="V1567" s="111"/>
      <c r="W1567" s="111"/>
      <c r="X1567" s="111"/>
      <c r="Y1567" s="111"/>
      <c r="Z1567" s="111"/>
      <c r="AA1567" s="111"/>
      <c r="AB1567" s="111"/>
      <c r="AC1567" s="111"/>
      <c r="AD1567" s="111"/>
      <c r="AE1567" s="111"/>
      <c r="AF1567" s="111"/>
      <c r="AG1567" s="111"/>
      <c r="AH1567" s="111"/>
      <c r="AI1567" s="111"/>
      <c r="AJ1567" s="111"/>
      <c r="AK1567" s="111"/>
      <c r="AL1567" s="111"/>
      <c r="AM1567" s="111"/>
      <c r="AN1567" s="111"/>
      <c r="AO1567" s="111"/>
      <c r="AP1567" s="111"/>
      <c r="AQ1567" s="111"/>
      <c r="AR1567" s="111"/>
      <c r="AS1567" s="111"/>
      <c r="AT1567" s="111"/>
      <c r="AU1567" s="111"/>
      <c r="AV1567" s="105"/>
      <c r="AW1567" s="105"/>
      <c r="AX1567" s="111"/>
      <c r="AY1567" s="98"/>
      <c r="AZ1567" s="98"/>
      <c r="BA1567" s="98"/>
      <c r="BB1567" s="98"/>
      <c r="BC1567" s="98"/>
      <c r="BD1567" s="98"/>
      <c r="BE1567" s="98"/>
      <c r="BF1567" s="98"/>
      <c r="BG1567" s="98"/>
      <c r="BH1567" s="98"/>
      <c r="BI1567" s="98"/>
      <c r="BJ1567" s="98"/>
    </row>
    <row r="1568" spans="1:62">
      <c r="A1568" s="102"/>
      <c r="B1568" s="102"/>
      <c r="C1568" s="103"/>
      <c r="D1568" s="103"/>
      <c r="E1568" s="102"/>
      <c r="F1568" s="102"/>
      <c r="G1568" s="102"/>
      <c r="H1568" s="102"/>
      <c r="I1568" s="102"/>
      <c r="J1568" s="103"/>
      <c r="K1568" s="111"/>
      <c r="L1568" s="111"/>
      <c r="M1568" s="111"/>
      <c r="N1568" s="111"/>
      <c r="O1568" s="111"/>
      <c r="P1568" s="111"/>
      <c r="Q1568" s="111"/>
      <c r="R1568" s="105"/>
      <c r="S1568" s="105"/>
      <c r="T1568" s="111"/>
      <c r="U1568" s="111"/>
      <c r="V1568" s="111"/>
      <c r="W1568" s="111"/>
      <c r="X1568" s="111"/>
      <c r="Y1568" s="111"/>
      <c r="Z1568" s="111"/>
      <c r="AA1568" s="111"/>
      <c r="AB1568" s="111"/>
      <c r="AC1568" s="111"/>
      <c r="AD1568" s="111"/>
      <c r="AE1568" s="111"/>
      <c r="AF1568" s="111"/>
      <c r="AG1568" s="111"/>
      <c r="AH1568" s="111"/>
      <c r="AI1568" s="111"/>
      <c r="AJ1568" s="111"/>
      <c r="AK1568" s="111"/>
      <c r="AL1568" s="111"/>
      <c r="AM1568" s="111"/>
      <c r="AN1568" s="111"/>
      <c r="AO1568" s="111"/>
      <c r="AP1568" s="111"/>
      <c r="AQ1568" s="111"/>
      <c r="AR1568" s="111"/>
      <c r="AS1568" s="111"/>
      <c r="AT1568" s="111"/>
      <c r="AU1568" s="111"/>
      <c r="AV1568" s="105"/>
      <c r="AW1568" s="105"/>
      <c r="AX1568" s="111"/>
      <c r="AY1568" s="98"/>
      <c r="AZ1568" s="98"/>
      <c r="BA1568" s="98"/>
      <c r="BB1568" s="98"/>
      <c r="BC1568" s="98"/>
      <c r="BD1568" s="98"/>
      <c r="BE1568" s="98"/>
      <c r="BF1568" s="98"/>
      <c r="BG1568" s="98"/>
      <c r="BH1568" s="98"/>
      <c r="BI1568" s="98"/>
      <c r="BJ1568" s="98"/>
    </row>
    <row r="1569" spans="1:62">
      <c r="A1569" s="102"/>
      <c r="B1569" s="102"/>
      <c r="C1569" s="103"/>
      <c r="D1569" s="103"/>
      <c r="E1569" s="102"/>
      <c r="F1569" s="102"/>
      <c r="G1569" s="102"/>
      <c r="H1569" s="102"/>
      <c r="I1569" s="102"/>
      <c r="J1569" s="103"/>
      <c r="K1569" s="111"/>
      <c r="L1569" s="111"/>
      <c r="M1569" s="111"/>
      <c r="N1569" s="105"/>
      <c r="O1569" s="111"/>
      <c r="P1569" s="111"/>
      <c r="Q1569" s="111"/>
      <c r="R1569" s="105"/>
      <c r="S1569" s="105"/>
      <c r="T1569" s="111"/>
      <c r="U1569" s="111"/>
      <c r="V1569" s="111"/>
      <c r="W1569" s="111"/>
      <c r="X1569" s="111"/>
      <c r="Y1569" s="111"/>
      <c r="Z1569" s="111"/>
      <c r="AA1569" s="111"/>
      <c r="AB1569" s="111"/>
      <c r="AC1569" s="111"/>
      <c r="AD1569" s="111"/>
      <c r="AE1569" s="111"/>
      <c r="AF1569" s="111"/>
      <c r="AG1569" s="111"/>
      <c r="AH1569" s="111"/>
      <c r="AI1569" s="111"/>
      <c r="AJ1569" s="111"/>
      <c r="AK1569" s="111"/>
      <c r="AL1569" s="111"/>
      <c r="AM1569" s="111"/>
      <c r="AN1569" s="111"/>
      <c r="AO1569" s="111"/>
      <c r="AP1569" s="111"/>
      <c r="AQ1569" s="111"/>
      <c r="AR1569" s="111"/>
      <c r="AS1569" s="111"/>
      <c r="AT1569" s="111"/>
      <c r="AU1569" s="111"/>
      <c r="AV1569" s="112"/>
      <c r="AW1569" s="105"/>
      <c r="AX1569" s="111"/>
      <c r="AY1569" s="98"/>
      <c r="AZ1569" s="98"/>
      <c r="BA1569" s="98"/>
      <c r="BB1569" s="98"/>
      <c r="BC1569" s="98"/>
      <c r="BD1569" s="98"/>
      <c r="BE1569" s="98"/>
      <c r="BF1569" s="98"/>
      <c r="BG1569" s="98"/>
      <c r="BH1569" s="98"/>
      <c r="BI1569" s="98"/>
      <c r="BJ1569" s="98"/>
    </row>
    <row r="1570" spans="1:62">
      <c r="A1570" s="102"/>
      <c r="B1570" s="102"/>
      <c r="C1570" s="103"/>
      <c r="D1570" s="103"/>
      <c r="E1570" s="102"/>
      <c r="F1570" s="102"/>
      <c r="G1570" s="102"/>
      <c r="H1570" s="102"/>
      <c r="I1570" s="102"/>
      <c r="J1570" s="103"/>
      <c r="K1570" s="111"/>
      <c r="L1570" s="111"/>
      <c r="M1570" s="111"/>
      <c r="N1570" s="111"/>
      <c r="O1570" s="111"/>
      <c r="P1570" s="111"/>
      <c r="Q1570" s="111"/>
      <c r="R1570" s="106"/>
      <c r="S1570" s="106"/>
      <c r="T1570" s="111"/>
      <c r="U1570" s="111"/>
      <c r="V1570" s="111"/>
      <c r="W1570" s="111"/>
      <c r="X1570" s="111"/>
      <c r="Y1570" s="111"/>
      <c r="Z1570" s="111"/>
      <c r="AA1570" s="111"/>
      <c r="AB1570" s="111"/>
      <c r="AC1570" s="111"/>
      <c r="AD1570" s="111"/>
      <c r="AE1570" s="111"/>
      <c r="AF1570" s="111"/>
      <c r="AG1570" s="111"/>
      <c r="AH1570" s="111"/>
      <c r="AI1570" s="111"/>
      <c r="AJ1570" s="111"/>
      <c r="AK1570" s="111"/>
      <c r="AL1570" s="111"/>
      <c r="AM1570" s="111"/>
      <c r="AN1570" s="111"/>
      <c r="AO1570" s="111"/>
      <c r="AP1570" s="111"/>
      <c r="AQ1570" s="111"/>
      <c r="AR1570" s="111"/>
      <c r="AS1570" s="111"/>
      <c r="AT1570" s="111"/>
      <c r="AU1570" s="105"/>
      <c r="AV1570" s="105"/>
      <c r="AW1570" s="112"/>
      <c r="AX1570" s="111"/>
      <c r="AY1570" s="98"/>
      <c r="AZ1570" s="98"/>
      <c r="BA1570" s="98"/>
      <c r="BB1570" s="98"/>
      <c r="BC1570" s="98"/>
      <c r="BD1570" s="98"/>
      <c r="BE1570" s="98"/>
      <c r="BF1570" s="98"/>
      <c r="BG1570" s="98"/>
      <c r="BH1570" s="98"/>
      <c r="BI1570" s="98"/>
      <c r="BJ1570" s="98"/>
    </row>
    <row r="1571" spans="1:62">
      <c r="A1571" s="102"/>
      <c r="B1571" s="102"/>
      <c r="C1571" s="103"/>
      <c r="D1571" s="103"/>
      <c r="E1571" s="102"/>
      <c r="F1571" s="102"/>
      <c r="G1571" s="102"/>
      <c r="H1571" s="102"/>
      <c r="I1571" s="102"/>
      <c r="J1571" s="103"/>
      <c r="K1571" s="111"/>
      <c r="L1571" s="111"/>
      <c r="M1571" s="111"/>
      <c r="N1571" s="111"/>
      <c r="O1571" s="111"/>
      <c r="P1571" s="111"/>
      <c r="Q1571" s="111"/>
      <c r="R1571" s="105"/>
      <c r="S1571" s="105"/>
      <c r="T1571" s="111"/>
      <c r="U1571" s="111"/>
      <c r="V1571" s="111"/>
      <c r="W1571" s="111"/>
      <c r="X1571" s="111"/>
      <c r="Y1571" s="111"/>
      <c r="Z1571" s="111"/>
      <c r="AA1571" s="111"/>
      <c r="AB1571" s="111"/>
      <c r="AC1571" s="111"/>
      <c r="AD1571" s="111"/>
      <c r="AE1571" s="111"/>
      <c r="AF1571" s="111"/>
      <c r="AG1571" s="111"/>
      <c r="AH1571" s="111"/>
      <c r="AI1571" s="111"/>
      <c r="AJ1571" s="111"/>
      <c r="AK1571" s="111"/>
      <c r="AL1571" s="111"/>
      <c r="AM1571" s="111"/>
      <c r="AN1571" s="111"/>
      <c r="AO1571" s="111"/>
      <c r="AP1571" s="111"/>
      <c r="AQ1571" s="111"/>
      <c r="AR1571" s="111"/>
      <c r="AS1571" s="111"/>
      <c r="AT1571" s="111"/>
      <c r="AU1571" s="111"/>
      <c r="AV1571" s="105"/>
      <c r="AW1571" s="105"/>
      <c r="AX1571" s="111"/>
      <c r="AY1571" s="98"/>
      <c r="AZ1571" s="98"/>
      <c r="BA1571" s="98"/>
      <c r="BB1571" s="98"/>
      <c r="BC1571" s="98"/>
      <c r="BD1571" s="98"/>
      <c r="BE1571" s="98"/>
      <c r="BF1571" s="98"/>
      <c r="BG1571" s="98"/>
      <c r="BH1571" s="98"/>
      <c r="BI1571" s="98"/>
      <c r="BJ1571" s="98"/>
    </row>
    <row r="1572" spans="1:62">
      <c r="A1572" s="102"/>
      <c r="B1572" s="102"/>
      <c r="C1572" s="103"/>
      <c r="D1572" s="103"/>
      <c r="E1572" s="102"/>
      <c r="F1572" s="102"/>
      <c r="G1572" s="102"/>
      <c r="H1572" s="102"/>
      <c r="I1572" s="102"/>
      <c r="J1572" s="103"/>
      <c r="K1572" s="111"/>
      <c r="L1572" s="111"/>
      <c r="M1572" s="111"/>
      <c r="N1572" s="105"/>
      <c r="O1572" s="105"/>
      <c r="P1572" s="105"/>
      <c r="Q1572" s="111"/>
      <c r="R1572" s="105"/>
      <c r="S1572" s="105"/>
      <c r="T1572" s="111"/>
      <c r="U1572" s="111"/>
      <c r="V1572" s="111"/>
      <c r="W1572" s="111"/>
      <c r="X1572" s="111"/>
      <c r="Y1572" s="111"/>
      <c r="Z1572" s="111"/>
      <c r="AA1572" s="111"/>
      <c r="AB1572" s="111"/>
      <c r="AC1572" s="111"/>
      <c r="AD1572" s="111"/>
      <c r="AE1572" s="111"/>
      <c r="AF1572" s="111"/>
      <c r="AG1572" s="111"/>
      <c r="AH1572" s="111"/>
      <c r="AI1572" s="111"/>
      <c r="AJ1572" s="111"/>
      <c r="AK1572" s="111"/>
      <c r="AL1572" s="111"/>
      <c r="AM1572" s="111"/>
      <c r="AN1572" s="111"/>
      <c r="AO1572" s="111"/>
      <c r="AP1572" s="111"/>
      <c r="AQ1572" s="111"/>
      <c r="AR1572" s="111"/>
      <c r="AS1572" s="111"/>
      <c r="AT1572" s="111"/>
      <c r="AU1572" s="111"/>
      <c r="AV1572" s="105"/>
      <c r="AW1572" s="105"/>
      <c r="AX1572" s="111"/>
      <c r="AY1572" s="98"/>
      <c r="AZ1572" s="98"/>
      <c r="BA1572" s="98"/>
      <c r="BB1572" s="98"/>
      <c r="BC1572" s="98"/>
      <c r="BD1572" s="98"/>
      <c r="BE1572" s="98"/>
      <c r="BF1572" s="98"/>
      <c r="BG1572" s="98"/>
      <c r="BH1572" s="98"/>
      <c r="BI1572" s="98"/>
      <c r="BJ1572" s="98"/>
    </row>
    <row r="1573" spans="1:62">
      <c r="A1573" s="102"/>
      <c r="B1573" s="102"/>
      <c r="C1573" s="103"/>
      <c r="D1573" s="103"/>
      <c r="E1573" s="102"/>
      <c r="F1573" s="102"/>
      <c r="G1573" s="102"/>
      <c r="H1573" s="102"/>
      <c r="I1573" s="102"/>
      <c r="J1573" s="103"/>
      <c r="K1573" s="111"/>
      <c r="L1573" s="111"/>
      <c r="M1573" s="111"/>
      <c r="N1573" s="111"/>
      <c r="O1573" s="111"/>
      <c r="P1573" s="111"/>
      <c r="Q1573" s="111"/>
      <c r="R1573" s="106"/>
      <c r="S1573" s="105"/>
      <c r="T1573" s="111"/>
      <c r="U1573" s="111"/>
      <c r="V1573" s="111"/>
      <c r="W1573" s="111"/>
      <c r="X1573" s="111"/>
      <c r="Y1573" s="111"/>
      <c r="Z1573" s="111"/>
      <c r="AA1573" s="111"/>
      <c r="AB1573" s="111"/>
      <c r="AC1573" s="111"/>
      <c r="AD1573" s="111"/>
      <c r="AE1573" s="111"/>
      <c r="AF1573" s="111"/>
      <c r="AG1573" s="111"/>
      <c r="AH1573" s="111"/>
      <c r="AI1573" s="111"/>
      <c r="AJ1573" s="111"/>
      <c r="AK1573" s="111"/>
      <c r="AL1573" s="111"/>
      <c r="AM1573" s="111"/>
      <c r="AN1573" s="111"/>
      <c r="AO1573" s="111"/>
      <c r="AP1573" s="111"/>
      <c r="AQ1573" s="111"/>
      <c r="AR1573" s="111"/>
      <c r="AS1573" s="111"/>
      <c r="AT1573" s="111"/>
      <c r="AU1573" s="111"/>
      <c r="AV1573" s="105"/>
      <c r="AW1573" s="105"/>
      <c r="AX1573" s="111"/>
      <c r="AY1573" s="98"/>
      <c r="AZ1573" s="98"/>
      <c r="BA1573" s="98"/>
      <c r="BB1573" s="98"/>
      <c r="BC1573" s="98"/>
      <c r="BD1573" s="98"/>
      <c r="BE1573" s="98"/>
      <c r="BF1573" s="98"/>
      <c r="BG1573" s="98"/>
      <c r="BH1573" s="98"/>
      <c r="BI1573" s="98"/>
      <c r="BJ1573" s="98"/>
    </row>
    <row r="1574" spans="1:62">
      <c r="A1574" s="102"/>
      <c r="B1574" s="102"/>
      <c r="C1574" s="103"/>
      <c r="D1574" s="103"/>
      <c r="E1574" s="102"/>
      <c r="F1574" s="102"/>
      <c r="G1574" s="102"/>
      <c r="H1574" s="102"/>
      <c r="I1574" s="102"/>
      <c r="J1574" s="103"/>
      <c r="K1574" s="111"/>
      <c r="L1574" s="111"/>
      <c r="M1574" s="111"/>
      <c r="N1574" s="105"/>
      <c r="O1574" s="105"/>
      <c r="P1574" s="111"/>
      <c r="Q1574" s="111"/>
      <c r="R1574" s="105"/>
      <c r="S1574" s="105"/>
      <c r="T1574" s="111"/>
      <c r="U1574" s="111"/>
      <c r="V1574" s="111"/>
      <c r="W1574" s="111"/>
      <c r="X1574" s="111"/>
      <c r="Y1574" s="111"/>
      <c r="Z1574" s="111"/>
      <c r="AA1574" s="111"/>
      <c r="AB1574" s="111"/>
      <c r="AC1574" s="111"/>
      <c r="AD1574" s="111"/>
      <c r="AE1574" s="111"/>
      <c r="AF1574" s="111"/>
      <c r="AG1574" s="111"/>
      <c r="AH1574" s="111"/>
      <c r="AI1574" s="111"/>
      <c r="AJ1574" s="111"/>
      <c r="AK1574" s="111"/>
      <c r="AL1574" s="111"/>
      <c r="AM1574" s="111"/>
      <c r="AN1574" s="111"/>
      <c r="AO1574" s="111"/>
      <c r="AP1574" s="111"/>
      <c r="AQ1574" s="111"/>
      <c r="AR1574" s="111"/>
      <c r="AS1574" s="111"/>
      <c r="AT1574" s="111"/>
      <c r="AU1574" s="111"/>
      <c r="AV1574" s="105"/>
      <c r="AW1574" s="105"/>
      <c r="AX1574" s="111"/>
      <c r="AY1574" s="98"/>
      <c r="AZ1574" s="98"/>
      <c r="BA1574" s="98"/>
      <c r="BB1574" s="98"/>
      <c r="BC1574" s="98"/>
      <c r="BD1574" s="98"/>
      <c r="BE1574" s="98"/>
      <c r="BF1574" s="98"/>
      <c r="BG1574" s="98"/>
      <c r="BH1574" s="98"/>
      <c r="BI1574" s="98"/>
      <c r="BJ1574" s="98"/>
    </row>
    <row r="1575" spans="1:62">
      <c r="A1575" s="102"/>
      <c r="B1575" s="102"/>
      <c r="C1575" s="103"/>
      <c r="D1575" s="103"/>
      <c r="E1575" s="102"/>
      <c r="F1575" s="102"/>
      <c r="G1575" s="102"/>
      <c r="H1575" s="102"/>
      <c r="I1575" s="102"/>
      <c r="J1575" s="103"/>
      <c r="K1575" s="111"/>
      <c r="L1575" s="111"/>
      <c r="M1575" s="111"/>
      <c r="N1575" s="111"/>
      <c r="O1575" s="111"/>
      <c r="P1575" s="111"/>
      <c r="Q1575" s="111"/>
      <c r="R1575" s="106"/>
      <c r="S1575" s="106"/>
      <c r="T1575" s="111"/>
      <c r="U1575" s="111"/>
      <c r="V1575" s="111"/>
      <c r="W1575" s="111"/>
      <c r="X1575" s="111"/>
      <c r="Y1575" s="111"/>
      <c r="Z1575" s="111"/>
      <c r="AA1575" s="111"/>
      <c r="AB1575" s="111"/>
      <c r="AC1575" s="111"/>
      <c r="AD1575" s="111"/>
      <c r="AE1575" s="111"/>
      <c r="AF1575" s="111"/>
      <c r="AG1575" s="111"/>
      <c r="AH1575" s="111"/>
      <c r="AI1575" s="111"/>
      <c r="AJ1575" s="111"/>
      <c r="AK1575" s="111"/>
      <c r="AL1575" s="111"/>
      <c r="AM1575" s="111"/>
      <c r="AN1575" s="111"/>
      <c r="AO1575" s="111"/>
      <c r="AP1575" s="111"/>
      <c r="AQ1575" s="111"/>
      <c r="AR1575" s="111"/>
      <c r="AS1575" s="111"/>
      <c r="AT1575" s="111"/>
      <c r="AU1575" s="111"/>
      <c r="AV1575" s="105"/>
      <c r="AW1575" s="112"/>
      <c r="AX1575" s="111"/>
      <c r="AY1575" s="98"/>
      <c r="AZ1575" s="98"/>
      <c r="BA1575" s="98"/>
      <c r="BB1575" s="98"/>
      <c r="BC1575" s="98"/>
      <c r="BD1575" s="98"/>
      <c r="BE1575" s="98"/>
      <c r="BF1575" s="98"/>
      <c r="BG1575" s="98"/>
      <c r="BH1575" s="98"/>
      <c r="BI1575" s="98"/>
      <c r="BJ1575" s="98"/>
    </row>
    <row r="1576" spans="1:62">
      <c r="A1576" s="102"/>
      <c r="B1576" s="102"/>
      <c r="C1576" s="103"/>
      <c r="D1576" s="103"/>
      <c r="E1576" s="102"/>
      <c r="F1576" s="102"/>
      <c r="G1576" s="102"/>
      <c r="H1576" s="102"/>
      <c r="I1576" s="102"/>
      <c r="J1576" s="103"/>
      <c r="K1576" s="111"/>
      <c r="L1576" s="111"/>
      <c r="M1576" s="111"/>
      <c r="N1576" s="111"/>
      <c r="O1576" s="111"/>
      <c r="P1576" s="111"/>
      <c r="Q1576" s="111"/>
      <c r="R1576" s="105"/>
      <c r="S1576" s="105"/>
      <c r="T1576" s="111"/>
      <c r="U1576" s="111"/>
      <c r="V1576" s="111"/>
      <c r="W1576" s="111"/>
      <c r="X1576" s="111"/>
      <c r="Y1576" s="111"/>
      <c r="Z1576" s="111"/>
      <c r="AA1576" s="111"/>
      <c r="AB1576" s="111"/>
      <c r="AC1576" s="111"/>
      <c r="AD1576" s="111"/>
      <c r="AE1576" s="111"/>
      <c r="AF1576" s="111"/>
      <c r="AG1576" s="111"/>
      <c r="AH1576" s="111"/>
      <c r="AI1576" s="111"/>
      <c r="AJ1576" s="111"/>
      <c r="AK1576" s="111"/>
      <c r="AL1576" s="111"/>
      <c r="AM1576" s="111"/>
      <c r="AN1576" s="111"/>
      <c r="AO1576" s="111"/>
      <c r="AP1576" s="111"/>
      <c r="AQ1576" s="111"/>
      <c r="AR1576" s="111"/>
      <c r="AS1576" s="111"/>
      <c r="AT1576" s="111"/>
      <c r="AU1576" s="111"/>
      <c r="AV1576" s="105"/>
      <c r="AW1576" s="105"/>
      <c r="AX1576" s="111"/>
      <c r="AY1576" s="98"/>
      <c r="AZ1576" s="98"/>
      <c r="BA1576" s="98"/>
      <c r="BB1576" s="98"/>
      <c r="BC1576" s="98"/>
      <c r="BD1576" s="98"/>
      <c r="BE1576" s="98"/>
      <c r="BF1576" s="98"/>
      <c r="BG1576" s="98"/>
      <c r="BH1576" s="98"/>
      <c r="BI1576" s="98"/>
      <c r="BJ1576" s="98"/>
    </row>
    <row r="1577" spans="1:62">
      <c r="A1577" s="102"/>
      <c r="B1577" s="102"/>
      <c r="C1577" s="103"/>
      <c r="D1577" s="103"/>
      <c r="E1577" s="102"/>
      <c r="F1577" s="102"/>
      <c r="G1577" s="102"/>
      <c r="H1577" s="102"/>
      <c r="I1577" s="102"/>
      <c r="J1577" s="103"/>
      <c r="K1577" s="111"/>
      <c r="L1577" s="111"/>
      <c r="M1577" s="111"/>
      <c r="N1577" s="105"/>
      <c r="O1577" s="105"/>
      <c r="P1577" s="105"/>
      <c r="Q1577" s="111"/>
      <c r="R1577" s="106"/>
      <c r="S1577" s="105"/>
      <c r="T1577" s="111"/>
      <c r="U1577" s="111"/>
      <c r="V1577" s="111"/>
      <c r="W1577" s="105"/>
      <c r="X1577" s="111"/>
      <c r="Y1577" s="111"/>
      <c r="Z1577" s="111"/>
      <c r="AA1577" s="111"/>
      <c r="AB1577" s="111"/>
      <c r="AC1577" s="111"/>
      <c r="AD1577" s="105"/>
      <c r="AE1577" s="111"/>
      <c r="AF1577" s="111"/>
      <c r="AG1577" s="111"/>
      <c r="AH1577" s="111"/>
      <c r="AI1577" s="111"/>
      <c r="AJ1577" s="111"/>
      <c r="AK1577" s="111"/>
      <c r="AL1577" s="111"/>
      <c r="AM1577" s="111"/>
      <c r="AN1577" s="111"/>
      <c r="AO1577" s="111"/>
      <c r="AP1577" s="111"/>
      <c r="AQ1577" s="111"/>
      <c r="AR1577" s="111"/>
      <c r="AS1577" s="111"/>
      <c r="AT1577" s="111"/>
      <c r="AU1577" s="111"/>
      <c r="AV1577" s="105"/>
      <c r="AW1577" s="105"/>
      <c r="AX1577" s="111"/>
      <c r="AY1577" s="98"/>
      <c r="AZ1577" s="98"/>
      <c r="BA1577" s="98"/>
      <c r="BB1577" s="98"/>
      <c r="BC1577" s="98"/>
      <c r="BE1577" s="98"/>
      <c r="BF1577" s="98"/>
      <c r="BG1577" s="98"/>
      <c r="BH1577" s="98"/>
      <c r="BI1577" s="98"/>
    </row>
    <row r="1578" spans="1:62">
      <c r="A1578" s="102"/>
      <c r="B1578" s="102"/>
      <c r="C1578" s="103"/>
      <c r="D1578" s="103"/>
      <c r="E1578" s="102"/>
      <c r="F1578" s="102"/>
      <c r="G1578" s="102"/>
      <c r="H1578" s="102"/>
      <c r="I1578" s="102"/>
      <c r="J1578" s="103"/>
      <c r="K1578" s="111"/>
      <c r="L1578" s="111"/>
      <c r="M1578" s="111"/>
      <c r="N1578" s="105"/>
      <c r="O1578" s="105"/>
      <c r="P1578" s="111"/>
      <c r="Q1578" s="111"/>
      <c r="R1578" s="106"/>
      <c r="S1578" s="105"/>
      <c r="T1578" s="111"/>
      <c r="U1578" s="111"/>
      <c r="V1578" s="111"/>
      <c r="W1578" s="111"/>
      <c r="X1578" s="111"/>
      <c r="Y1578" s="111"/>
      <c r="Z1578" s="111"/>
      <c r="AA1578" s="111"/>
      <c r="AB1578" s="111"/>
      <c r="AC1578" s="111"/>
      <c r="AD1578" s="111"/>
      <c r="AE1578" s="111"/>
      <c r="AF1578" s="111"/>
      <c r="AG1578" s="111"/>
      <c r="AH1578" s="111"/>
      <c r="AI1578" s="111"/>
      <c r="AJ1578" s="111"/>
      <c r="AK1578" s="111"/>
      <c r="AL1578" s="111"/>
      <c r="AM1578" s="111"/>
      <c r="AN1578" s="111"/>
      <c r="AO1578" s="111"/>
      <c r="AP1578" s="111"/>
      <c r="AQ1578" s="111"/>
      <c r="AR1578" s="111"/>
      <c r="AS1578" s="111"/>
      <c r="AT1578" s="111"/>
      <c r="AU1578" s="111"/>
      <c r="AV1578" s="112"/>
      <c r="AW1578" s="105"/>
      <c r="AX1578" s="111"/>
      <c r="AY1578" s="98"/>
      <c r="AZ1578" s="98"/>
      <c r="BA1578" s="98"/>
      <c r="BB1578" s="98"/>
      <c r="BC1578" s="98"/>
      <c r="BD1578" s="98"/>
      <c r="BE1578" s="98"/>
      <c r="BF1578" s="98"/>
      <c r="BG1578" s="98"/>
      <c r="BH1578" s="98"/>
      <c r="BI1578" s="98"/>
      <c r="BJ1578" s="98"/>
    </row>
    <row r="1579" spans="1:62">
      <c r="A1579" s="102"/>
      <c r="B1579" s="102"/>
      <c r="C1579" s="103"/>
      <c r="D1579" s="103"/>
      <c r="E1579" s="102"/>
      <c r="F1579" s="102"/>
      <c r="G1579" s="102"/>
      <c r="H1579" s="102"/>
      <c r="I1579" s="102"/>
      <c r="J1579" s="103"/>
      <c r="K1579" s="111"/>
      <c r="L1579" s="111"/>
      <c r="M1579" s="111"/>
      <c r="N1579" s="105"/>
      <c r="O1579" s="105"/>
      <c r="P1579" s="105"/>
      <c r="Q1579" s="105"/>
      <c r="R1579" s="105"/>
      <c r="S1579" s="105"/>
      <c r="T1579" s="105"/>
      <c r="U1579" s="105"/>
      <c r="V1579" s="105"/>
      <c r="W1579" s="105"/>
      <c r="X1579" s="105"/>
      <c r="Y1579" s="105"/>
      <c r="Z1579" s="105"/>
      <c r="AA1579" s="105"/>
      <c r="AB1579" s="105"/>
      <c r="AC1579" s="105"/>
      <c r="AD1579" s="105"/>
      <c r="AE1579" s="105"/>
      <c r="AF1579" s="105"/>
      <c r="AG1579" s="105"/>
      <c r="AH1579" s="105"/>
      <c r="AI1579" s="105"/>
      <c r="AJ1579" s="105"/>
      <c r="AK1579" s="105"/>
      <c r="AL1579" s="111"/>
      <c r="AM1579" s="111"/>
      <c r="AN1579" s="111"/>
      <c r="AO1579" s="111"/>
      <c r="AP1579" s="111"/>
      <c r="AQ1579" s="111"/>
      <c r="AR1579" s="111"/>
      <c r="AS1579" s="111"/>
      <c r="AT1579" s="111"/>
      <c r="AU1579" s="111"/>
      <c r="AV1579" s="112"/>
      <c r="AW1579" s="105"/>
      <c r="AX1579" s="111"/>
      <c r="AY1579" s="98"/>
      <c r="AZ1579" s="98"/>
      <c r="BA1579" s="98"/>
      <c r="BB1579" s="98"/>
      <c r="BC1579" s="98"/>
      <c r="BD1579" s="98"/>
      <c r="BE1579" s="98"/>
      <c r="BF1579" s="98"/>
      <c r="BG1579" s="98"/>
      <c r="BH1579" s="98"/>
      <c r="BI1579" s="98"/>
      <c r="BJ1579" s="98"/>
    </row>
    <row r="1580" spans="1:62">
      <c r="A1580" s="102"/>
      <c r="B1580" s="102"/>
      <c r="C1580" s="103"/>
      <c r="D1580" s="103"/>
      <c r="E1580" s="102"/>
      <c r="F1580" s="102"/>
      <c r="G1580" s="102"/>
      <c r="H1580" s="102"/>
      <c r="I1580" s="102"/>
      <c r="J1580" s="103"/>
      <c r="K1580" s="111"/>
      <c r="L1580" s="111"/>
      <c r="M1580" s="111"/>
      <c r="N1580" s="111"/>
      <c r="O1580" s="111"/>
      <c r="P1580" s="111"/>
      <c r="Q1580" s="111"/>
      <c r="R1580" s="105"/>
      <c r="S1580" s="105"/>
      <c r="T1580" s="111"/>
      <c r="U1580" s="111"/>
      <c r="V1580" s="111"/>
      <c r="W1580" s="111"/>
      <c r="X1580" s="111"/>
      <c r="Y1580" s="111"/>
      <c r="Z1580" s="111"/>
      <c r="AA1580" s="111"/>
      <c r="AB1580" s="111"/>
      <c r="AC1580" s="111"/>
      <c r="AD1580" s="111"/>
      <c r="AE1580" s="111"/>
      <c r="AF1580" s="111"/>
      <c r="AG1580" s="111"/>
      <c r="AH1580" s="111"/>
      <c r="AI1580" s="111"/>
      <c r="AJ1580" s="111"/>
      <c r="AK1580" s="111"/>
      <c r="AL1580" s="111"/>
      <c r="AM1580" s="111"/>
      <c r="AN1580" s="111"/>
      <c r="AO1580" s="111"/>
      <c r="AP1580" s="111"/>
      <c r="AQ1580" s="111"/>
      <c r="AR1580" s="111"/>
      <c r="AS1580" s="111"/>
      <c r="AT1580" s="111"/>
      <c r="AU1580" s="111"/>
      <c r="AV1580" s="112"/>
      <c r="AW1580" s="105"/>
      <c r="AX1580" s="111"/>
      <c r="AY1580" s="98"/>
      <c r="AZ1580" s="98"/>
      <c r="BA1580" s="98"/>
      <c r="BB1580" s="98"/>
      <c r="BC1580" s="98"/>
      <c r="BD1580" s="98"/>
      <c r="BE1580" s="98"/>
      <c r="BF1580" s="98"/>
      <c r="BG1580" s="98"/>
      <c r="BH1580" s="98"/>
      <c r="BI1580" s="98"/>
      <c r="BJ1580" s="98"/>
    </row>
    <row r="1581" spans="1:62">
      <c r="A1581" s="102"/>
      <c r="B1581" s="102"/>
      <c r="C1581" s="103"/>
      <c r="D1581" s="103"/>
      <c r="E1581" s="102"/>
      <c r="F1581" s="102"/>
      <c r="G1581" s="102"/>
      <c r="H1581" s="102"/>
      <c r="I1581" s="102"/>
      <c r="J1581" s="103"/>
      <c r="K1581" s="111"/>
      <c r="L1581" s="111"/>
      <c r="M1581" s="111"/>
      <c r="N1581" s="111"/>
      <c r="O1581" s="111"/>
      <c r="P1581" s="111"/>
      <c r="Q1581" s="111"/>
      <c r="R1581" s="105"/>
      <c r="S1581" s="105"/>
      <c r="T1581" s="111"/>
      <c r="U1581" s="111"/>
      <c r="V1581" s="111"/>
      <c r="W1581" s="111"/>
      <c r="X1581" s="111"/>
      <c r="Y1581" s="111"/>
      <c r="Z1581" s="111"/>
      <c r="AA1581" s="111"/>
      <c r="AB1581" s="111"/>
      <c r="AC1581" s="111"/>
      <c r="AD1581" s="111"/>
      <c r="AE1581" s="111"/>
      <c r="AF1581" s="111"/>
      <c r="AG1581" s="111"/>
      <c r="AH1581" s="111"/>
      <c r="AI1581" s="111"/>
      <c r="AJ1581" s="111"/>
      <c r="AK1581" s="111"/>
      <c r="AL1581" s="111"/>
      <c r="AM1581" s="111"/>
      <c r="AN1581" s="111"/>
      <c r="AO1581" s="111"/>
      <c r="AP1581" s="111"/>
      <c r="AQ1581" s="111"/>
      <c r="AR1581" s="111"/>
      <c r="AS1581" s="111"/>
      <c r="AT1581" s="111"/>
      <c r="AU1581" s="111"/>
      <c r="AV1581" s="105"/>
      <c r="AW1581" s="105"/>
      <c r="AX1581" s="111"/>
    </row>
    <row r="1582" spans="1:62">
      <c r="A1582" s="102"/>
      <c r="B1582" s="102"/>
      <c r="C1582" s="103"/>
      <c r="D1582" s="103"/>
      <c r="E1582" s="102"/>
      <c r="F1582" s="102"/>
      <c r="G1582" s="102"/>
      <c r="H1582" s="102"/>
      <c r="I1582" s="102"/>
      <c r="J1582" s="103"/>
      <c r="K1582" s="111"/>
      <c r="L1582" s="111"/>
      <c r="M1582" s="111"/>
      <c r="N1582" s="111"/>
      <c r="O1582" s="111"/>
      <c r="P1582" s="111"/>
      <c r="Q1582" s="111"/>
      <c r="R1582" s="106"/>
      <c r="S1582" s="105"/>
      <c r="T1582" s="111"/>
      <c r="U1582" s="111"/>
      <c r="V1582" s="111"/>
      <c r="W1582" s="111"/>
      <c r="X1582" s="111"/>
      <c r="Y1582" s="111"/>
      <c r="Z1582" s="111"/>
      <c r="AA1582" s="111"/>
      <c r="AB1582" s="111"/>
      <c r="AC1582" s="111"/>
      <c r="AD1582" s="111"/>
      <c r="AE1582" s="111"/>
      <c r="AF1582" s="111"/>
      <c r="AG1582" s="111"/>
      <c r="AH1582" s="111"/>
      <c r="AI1582" s="111"/>
      <c r="AJ1582" s="111"/>
      <c r="AK1582" s="111"/>
      <c r="AL1582" s="111"/>
      <c r="AM1582" s="111"/>
      <c r="AN1582" s="111"/>
      <c r="AO1582" s="111"/>
      <c r="AP1582" s="111"/>
      <c r="AQ1582" s="111"/>
      <c r="AR1582" s="111"/>
      <c r="AS1582" s="111"/>
      <c r="AT1582" s="111"/>
      <c r="AU1582" s="111"/>
      <c r="AV1582" s="112"/>
      <c r="AW1582" s="105"/>
      <c r="AX1582" s="111"/>
      <c r="AY1582" s="98"/>
      <c r="AZ1582" s="98"/>
      <c r="BA1582" s="98"/>
      <c r="BB1582" s="98"/>
      <c r="BC1582" s="98"/>
      <c r="BD1582" s="98"/>
      <c r="BE1582" s="98"/>
      <c r="BF1582" s="98"/>
      <c r="BG1582" s="98"/>
      <c r="BH1582" s="98"/>
      <c r="BI1582" s="98"/>
      <c r="BJ1582" s="98"/>
    </row>
    <row r="1583" spans="1:62">
      <c r="A1583" s="102"/>
      <c r="B1583" s="102"/>
      <c r="C1583" s="103"/>
      <c r="D1583" s="103"/>
      <c r="E1583" s="102"/>
      <c r="F1583" s="102"/>
      <c r="G1583" s="102"/>
      <c r="H1583" s="102"/>
      <c r="I1583" s="102"/>
      <c r="J1583" s="103"/>
      <c r="K1583" s="111"/>
      <c r="L1583" s="111"/>
      <c r="M1583" s="111"/>
      <c r="N1583" s="111"/>
      <c r="O1583" s="111"/>
      <c r="P1583" s="111"/>
      <c r="Q1583" s="111"/>
      <c r="R1583" s="106"/>
      <c r="S1583" s="105"/>
      <c r="T1583" s="111"/>
      <c r="U1583" s="111"/>
      <c r="V1583" s="111"/>
      <c r="W1583" s="111"/>
      <c r="X1583" s="111"/>
      <c r="Y1583" s="111"/>
      <c r="Z1583" s="111"/>
      <c r="AA1583" s="111"/>
      <c r="AB1583" s="111"/>
      <c r="AC1583" s="111"/>
      <c r="AD1583" s="111"/>
      <c r="AE1583" s="111"/>
      <c r="AF1583" s="111"/>
      <c r="AG1583" s="111"/>
      <c r="AH1583" s="111"/>
      <c r="AI1583" s="111"/>
      <c r="AJ1583" s="111"/>
      <c r="AK1583" s="111"/>
      <c r="AL1583" s="111"/>
      <c r="AM1583" s="111"/>
      <c r="AN1583" s="111"/>
      <c r="AO1583" s="111"/>
      <c r="AP1583" s="111"/>
      <c r="AQ1583" s="111"/>
      <c r="AR1583" s="111"/>
      <c r="AS1583" s="111"/>
      <c r="AT1583" s="111"/>
      <c r="AU1583" s="111"/>
      <c r="AV1583" s="112"/>
      <c r="AW1583" s="105"/>
      <c r="AX1583" s="111"/>
      <c r="AY1583" s="98"/>
      <c r="AZ1583" s="98"/>
      <c r="BA1583" s="98"/>
      <c r="BB1583" s="98"/>
      <c r="BC1583" s="98"/>
      <c r="BD1583" s="98"/>
      <c r="BE1583" s="98"/>
      <c r="BF1583" s="98"/>
      <c r="BG1583" s="98"/>
      <c r="BH1583" s="98"/>
      <c r="BI1583" s="98"/>
      <c r="BJ1583" s="98"/>
    </row>
    <row r="1584" spans="1:62">
      <c r="A1584" s="102"/>
      <c r="B1584" s="102"/>
      <c r="C1584" s="103"/>
      <c r="D1584" s="103"/>
      <c r="E1584" s="102"/>
      <c r="F1584" s="102"/>
      <c r="G1584" s="102"/>
      <c r="H1584" s="102"/>
      <c r="I1584" s="102"/>
      <c r="J1584" s="103"/>
      <c r="K1584" s="111"/>
      <c r="L1584" s="111"/>
      <c r="M1584" s="111"/>
      <c r="N1584" s="105"/>
      <c r="O1584" s="111"/>
      <c r="P1584" s="111"/>
      <c r="Q1584" s="111"/>
      <c r="R1584" s="106"/>
      <c r="S1584" s="105"/>
      <c r="T1584" s="111"/>
      <c r="U1584" s="111"/>
      <c r="V1584" s="111"/>
      <c r="W1584" s="111"/>
      <c r="X1584" s="111"/>
      <c r="Y1584" s="111"/>
      <c r="Z1584" s="111"/>
      <c r="AA1584" s="111"/>
      <c r="AB1584" s="111"/>
      <c r="AC1584" s="111"/>
      <c r="AD1584" s="111"/>
      <c r="AE1584" s="111"/>
      <c r="AF1584" s="111"/>
      <c r="AG1584" s="111"/>
      <c r="AH1584" s="111"/>
      <c r="AI1584" s="111"/>
      <c r="AJ1584" s="111"/>
      <c r="AK1584" s="111"/>
      <c r="AL1584" s="111"/>
      <c r="AM1584" s="111"/>
      <c r="AN1584" s="111"/>
      <c r="AO1584" s="111"/>
      <c r="AP1584" s="111"/>
      <c r="AQ1584" s="111"/>
      <c r="AR1584" s="111"/>
      <c r="AS1584" s="111"/>
      <c r="AT1584" s="111"/>
      <c r="AU1584" s="111"/>
      <c r="AV1584" s="112"/>
      <c r="AW1584" s="105"/>
      <c r="AX1584" s="111"/>
      <c r="AY1584" s="98"/>
      <c r="AZ1584" s="98"/>
      <c r="BA1584" s="98"/>
      <c r="BB1584" s="98"/>
      <c r="BC1584" s="98"/>
      <c r="BD1584" s="98"/>
      <c r="BE1584" s="98"/>
      <c r="BF1584" s="98"/>
      <c r="BG1584" s="98"/>
      <c r="BH1584" s="98"/>
      <c r="BI1584" s="98"/>
      <c r="BJ1584" s="98"/>
    </row>
    <row r="1585" spans="1:62">
      <c r="A1585" s="102"/>
      <c r="B1585" s="102"/>
      <c r="C1585" s="103"/>
      <c r="D1585" s="103"/>
      <c r="E1585" s="102"/>
      <c r="F1585" s="102"/>
      <c r="G1585" s="102"/>
      <c r="H1585" s="102"/>
      <c r="I1585" s="102"/>
      <c r="J1585" s="103"/>
      <c r="K1585" s="111"/>
      <c r="L1585" s="111"/>
      <c r="M1585" s="111"/>
      <c r="N1585" s="105"/>
      <c r="O1585" s="105"/>
      <c r="P1585" s="105"/>
      <c r="Q1585" s="105"/>
      <c r="R1585" s="105"/>
      <c r="S1585" s="105"/>
      <c r="T1585" s="105"/>
      <c r="U1585" s="105"/>
      <c r="V1585" s="105"/>
      <c r="W1585" s="105"/>
      <c r="X1585" s="105"/>
      <c r="Y1585" s="105"/>
      <c r="Z1585" s="105"/>
      <c r="AA1585" s="105"/>
      <c r="AB1585" s="105"/>
      <c r="AC1585" s="105"/>
      <c r="AD1585" s="105"/>
      <c r="AE1585" s="105"/>
      <c r="AF1585" s="105"/>
      <c r="AG1585" s="105"/>
      <c r="AH1585" s="105"/>
      <c r="AI1585" s="105"/>
      <c r="AJ1585" s="105"/>
      <c r="AK1585" s="105"/>
      <c r="AL1585" s="111"/>
      <c r="AM1585" s="111"/>
      <c r="AN1585" s="111"/>
      <c r="AO1585" s="111"/>
      <c r="AP1585" s="111"/>
      <c r="AQ1585" s="111"/>
      <c r="AR1585" s="111"/>
      <c r="AS1585" s="111"/>
      <c r="AT1585" s="111"/>
      <c r="AU1585" s="111"/>
      <c r="AV1585" s="112"/>
      <c r="AW1585" s="105"/>
      <c r="AX1585" s="111"/>
      <c r="AY1585" s="98"/>
      <c r="AZ1585" s="98"/>
      <c r="BA1585" s="98"/>
      <c r="BB1585" s="98"/>
      <c r="BC1585" s="98"/>
      <c r="BD1585" s="98"/>
      <c r="BE1585" s="98"/>
      <c r="BF1585" s="98"/>
      <c r="BG1585" s="98"/>
      <c r="BH1585" s="98"/>
      <c r="BI1585" s="98"/>
      <c r="BJ1585" s="98"/>
    </row>
    <row r="1586" spans="1:62">
      <c r="A1586" s="102"/>
      <c r="B1586" s="102"/>
      <c r="C1586" s="103"/>
      <c r="D1586" s="103"/>
      <c r="E1586" s="102"/>
      <c r="F1586" s="102"/>
      <c r="G1586" s="102"/>
      <c r="H1586" s="102"/>
      <c r="I1586" s="102"/>
      <c r="J1586" s="103"/>
      <c r="K1586" s="111"/>
      <c r="L1586" s="111"/>
      <c r="M1586" s="111"/>
      <c r="N1586" s="105"/>
      <c r="O1586" s="105"/>
      <c r="P1586" s="105"/>
      <c r="Q1586" s="105"/>
      <c r="R1586" s="105"/>
      <c r="S1586" s="105"/>
      <c r="T1586" s="105"/>
      <c r="U1586" s="105"/>
      <c r="V1586" s="105"/>
      <c r="W1586" s="105"/>
      <c r="X1586" s="105"/>
      <c r="Y1586" s="105"/>
      <c r="Z1586" s="105"/>
      <c r="AA1586" s="105"/>
      <c r="AB1586" s="105"/>
      <c r="AC1586" s="105"/>
      <c r="AD1586" s="105"/>
      <c r="AE1586" s="105"/>
      <c r="AF1586" s="105"/>
      <c r="AG1586" s="105"/>
      <c r="AH1586" s="105"/>
      <c r="AI1586" s="105"/>
      <c r="AJ1586" s="105"/>
      <c r="AK1586" s="105"/>
      <c r="AL1586" s="111"/>
      <c r="AM1586" s="111"/>
      <c r="AN1586" s="111"/>
      <c r="AO1586" s="111"/>
      <c r="AP1586" s="111"/>
      <c r="AQ1586" s="111"/>
      <c r="AR1586" s="111"/>
      <c r="AS1586" s="111"/>
      <c r="AT1586" s="111"/>
      <c r="AU1586" s="111"/>
      <c r="AV1586" s="105"/>
      <c r="AW1586" s="105"/>
      <c r="AX1586" s="111"/>
      <c r="AY1586" s="98"/>
      <c r="AZ1586" s="98"/>
      <c r="BA1586" s="98"/>
      <c r="BB1586" s="98"/>
      <c r="BC1586" s="98"/>
      <c r="BD1586" s="98"/>
      <c r="BE1586" s="98"/>
      <c r="BF1586" s="98"/>
      <c r="BG1586" s="98"/>
      <c r="BH1586" s="98"/>
      <c r="BI1586" s="98"/>
      <c r="BJ1586" s="98"/>
    </row>
    <row r="1587" spans="1:62">
      <c r="A1587" s="102"/>
      <c r="B1587" s="102"/>
      <c r="C1587" s="103"/>
      <c r="D1587" s="103"/>
      <c r="E1587" s="102"/>
      <c r="F1587" s="102"/>
      <c r="G1587" s="102"/>
      <c r="H1587" s="102"/>
      <c r="I1587" s="102"/>
      <c r="J1587" s="103"/>
      <c r="K1587" s="111"/>
      <c r="L1587" s="111"/>
      <c r="M1587" s="111"/>
      <c r="N1587" s="111"/>
      <c r="O1587" s="111"/>
      <c r="P1587" s="111"/>
      <c r="Q1587" s="111"/>
      <c r="R1587" s="105"/>
      <c r="S1587" s="105"/>
      <c r="T1587" s="111"/>
      <c r="U1587" s="111"/>
      <c r="V1587" s="111"/>
      <c r="W1587" s="111"/>
      <c r="X1587" s="111"/>
      <c r="Y1587" s="111"/>
      <c r="Z1587" s="111"/>
      <c r="AA1587" s="111"/>
      <c r="AB1587" s="111"/>
      <c r="AC1587" s="111"/>
      <c r="AD1587" s="111"/>
      <c r="AE1587" s="111"/>
      <c r="AF1587" s="111"/>
      <c r="AG1587" s="111"/>
      <c r="AH1587" s="111"/>
      <c r="AI1587" s="111"/>
      <c r="AJ1587" s="111"/>
      <c r="AK1587" s="111"/>
      <c r="AL1587" s="111"/>
      <c r="AM1587" s="111"/>
      <c r="AN1587" s="111"/>
      <c r="AO1587" s="111"/>
      <c r="AP1587" s="111"/>
      <c r="AQ1587" s="111"/>
      <c r="AR1587" s="111"/>
      <c r="AS1587" s="111"/>
      <c r="AT1587" s="111"/>
      <c r="AU1587" s="111"/>
      <c r="AV1587" s="105"/>
      <c r="AW1587" s="105"/>
      <c r="AX1587" s="111"/>
      <c r="AY1587" s="98"/>
      <c r="AZ1587" s="98"/>
      <c r="BA1587" s="98"/>
      <c r="BB1587" s="98"/>
      <c r="BC1587" s="98"/>
      <c r="BD1587" s="98"/>
      <c r="BE1587" s="98"/>
      <c r="BF1587" s="98"/>
      <c r="BG1587" s="98"/>
      <c r="BH1587" s="98"/>
      <c r="BI1587" s="98"/>
      <c r="BJ1587" s="98"/>
    </row>
    <row r="1588" spans="1:62">
      <c r="A1588" s="102"/>
      <c r="B1588" s="102"/>
      <c r="C1588" s="103"/>
      <c r="D1588" s="103"/>
      <c r="E1588" s="102"/>
      <c r="F1588" s="102"/>
      <c r="G1588" s="102"/>
      <c r="H1588" s="102"/>
      <c r="I1588" s="102"/>
      <c r="J1588" s="103"/>
      <c r="K1588" s="111"/>
      <c r="L1588" s="111"/>
      <c r="M1588" s="111"/>
      <c r="N1588" s="111"/>
      <c r="O1588" s="111"/>
      <c r="P1588" s="111"/>
      <c r="Q1588" s="111"/>
      <c r="R1588" s="106"/>
      <c r="S1588" s="105"/>
      <c r="T1588" s="111"/>
      <c r="U1588" s="111"/>
      <c r="V1588" s="111"/>
      <c r="W1588" s="111"/>
      <c r="X1588" s="111"/>
      <c r="Y1588" s="111"/>
      <c r="Z1588" s="111"/>
      <c r="AA1588" s="111"/>
      <c r="AB1588" s="111"/>
      <c r="AC1588" s="111"/>
      <c r="AD1588" s="111"/>
      <c r="AE1588" s="111"/>
      <c r="AF1588" s="111"/>
      <c r="AG1588" s="111"/>
      <c r="AH1588" s="111"/>
      <c r="AI1588" s="111"/>
      <c r="AJ1588" s="111"/>
      <c r="AK1588" s="111"/>
      <c r="AL1588" s="111"/>
      <c r="AM1588" s="111"/>
      <c r="AN1588" s="111"/>
      <c r="AO1588" s="111"/>
      <c r="AP1588" s="111"/>
      <c r="AQ1588" s="111"/>
      <c r="AR1588" s="111"/>
      <c r="AS1588" s="111"/>
      <c r="AT1588" s="111"/>
      <c r="AU1588" s="111"/>
      <c r="AV1588" s="105"/>
      <c r="AW1588" s="105"/>
      <c r="AX1588" s="111"/>
      <c r="AY1588" s="98"/>
      <c r="AZ1588" s="98"/>
      <c r="BA1588" s="98"/>
      <c r="BB1588" s="98"/>
      <c r="BC1588" s="98"/>
      <c r="BD1588" s="98"/>
      <c r="BE1588" s="98"/>
      <c r="BF1588" s="98"/>
      <c r="BG1588" s="98"/>
      <c r="BH1588" s="98"/>
      <c r="BI1588" s="98"/>
      <c r="BJ1588" s="98"/>
    </row>
    <row r="1589" spans="1:62">
      <c r="A1589" s="102"/>
      <c r="B1589" s="102"/>
      <c r="C1589" s="103"/>
      <c r="D1589" s="103"/>
      <c r="E1589" s="102"/>
      <c r="F1589" s="102"/>
      <c r="G1589" s="102"/>
      <c r="H1589" s="102"/>
      <c r="I1589" s="102"/>
      <c r="J1589" s="103"/>
      <c r="K1589" s="111"/>
      <c r="L1589" s="111"/>
      <c r="M1589" s="111"/>
      <c r="N1589" s="105"/>
      <c r="O1589" s="105"/>
      <c r="P1589" s="111"/>
      <c r="Q1589" s="111"/>
      <c r="R1589" s="106"/>
      <c r="S1589" s="105"/>
      <c r="T1589" s="111"/>
      <c r="U1589" s="111"/>
      <c r="V1589" s="111"/>
      <c r="W1589" s="111"/>
      <c r="X1589" s="111"/>
      <c r="Y1589" s="111"/>
      <c r="Z1589" s="111"/>
      <c r="AA1589" s="111"/>
      <c r="AB1589" s="111"/>
      <c r="AC1589" s="111"/>
      <c r="AD1589" s="111"/>
      <c r="AE1589" s="111"/>
      <c r="AF1589" s="111"/>
      <c r="AG1589" s="111"/>
      <c r="AH1589" s="111"/>
      <c r="AI1589" s="111"/>
      <c r="AJ1589" s="111"/>
      <c r="AK1589" s="111"/>
      <c r="AL1589" s="111"/>
      <c r="AM1589" s="111"/>
      <c r="AN1589" s="111"/>
      <c r="AO1589" s="111"/>
      <c r="AP1589" s="111"/>
      <c r="AQ1589" s="111"/>
      <c r="AR1589" s="111"/>
      <c r="AS1589" s="111"/>
      <c r="AT1589" s="111"/>
      <c r="AU1589" s="111"/>
      <c r="AV1589" s="105"/>
      <c r="AW1589" s="105"/>
      <c r="AX1589" s="111"/>
      <c r="AY1589" s="98"/>
      <c r="AZ1589" s="98"/>
      <c r="BA1589" s="98"/>
      <c r="BB1589" s="98"/>
      <c r="BC1589" s="98"/>
      <c r="BD1589" s="98"/>
      <c r="BE1589" s="98"/>
      <c r="BF1589" s="98"/>
      <c r="BG1589" s="98"/>
      <c r="BH1589" s="98"/>
      <c r="BI1589" s="98"/>
      <c r="BJ1589" s="98"/>
    </row>
    <row r="1590" spans="1:62">
      <c r="A1590" s="102"/>
      <c r="B1590" s="102"/>
      <c r="C1590" s="103"/>
      <c r="D1590" s="103"/>
      <c r="E1590" s="102"/>
      <c r="F1590" s="102"/>
      <c r="G1590" s="102"/>
      <c r="H1590" s="102"/>
      <c r="I1590" s="102"/>
      <c r="J1590" s="103"/>
      <c r="K1590" s="111"/>
      <c r="L1590" s="111"/>
      <c r="M1590" s="111"/>
      <c r="N1590" s="111"/>
      <c r="O1590" s="111"/>
      <c r="P1590" s="111"/>
      <c r="Q1590" s="111"/>
      <c r="R1590" s="106"/>
      <c r="S1590" s="105"/>
      <c r="T1590" s="111"/>
      <c r="U1590" s="111"/>
      <c r="V1590" s="111"/>
      <c r="W1590" s="111"/>
      <c r="X1590" s="111"/>
      <c r="Y1590" s="111"/>
      <c r="Z1590" s="111"/>
      <c r="AA1590" s="111"/>
      <c r="AB1590" s="111"/>
      <c r="AC1590" s="111"/>
      <c r="AD1590" s="111"/>
      <c r="AE1590" s="111"/>
      <c r="AF1590" s="111"/>
      <c r="AG1590" s="111"/>
      <c r="AH1590" s="111"/>
      <c r="AI1590" s="111"/>
      <c r="AJ1590" s="111"/>
      <c r="AK1590" s="111"/>
      <c r="AL1590" s="111"/>
      <c r="AM1590" s="111"/>
      <c r="AN1590" s="111"/>
      <c r="AO1590" s="111"/>
      <c r="AP1590" s="111"/>
      <c r="AQ1590" s="111"/>
      <c r="AR1590" s="111"/>
      <c r="AS1590" s="111"/>
      <c r="AT1590" s="111"/>
      <c r="AU1590" s="111"/>
      <c r="AV1590" s="112"/>
      <c r="AW1590" s="105"/>
      <c r="AX1590" s="111"/>
      <c r="AY1590" s="98"/>
      <c r="AZ1590" s="98"/>
      <c r="BA1590" s="98"/>
      <c r="BB1590" s="98"/>
      <c r="BC1590" s="98"/>
      <c r="BD1590" s="98"/>
      <c r="BE1590" s="98"/>
      <c r="BF1590" s="98"/>
      <c r="BG1590" s="98"/>
      <c r="BH1590" s="98"/>
      <c r="BI1590" s="98"/>
      <c r="BJ1590" s="98"/>
    </row>
    <row r="1591" spans="1:62">
      <c r="A1591" s="102"/>
      <c r="B1591" s="102"/>
      <c r="C1591" s="103"/>
      <c r="D1591" s="103"/>
      <c r="E1591" s="102"/>
      <c r="F1591" s="102"/>
      <c r="G1591" s="102"/>
      <c r="H1591" s="102"/>
      <c r="I1591" s="102"/>
      <c r="J1591" s="103"/>
      <c r="K1591" s="111"/>
      <c r="L1591" s="111"/>
      <c r="M1591" s="111"/>
      <c r="N1591" s="105"/>
      <c r="O1591" s="105"/>
      <c r="P1591" s="105"/>
      <c r="Q1591" s="111"/>
      <c r="R1591" s="105"/>
      <c r="S1591" s="105"/>
      <c r="T1591" s="111"/>
      <c r="U1591" s="111"/>
      <c r="V1591" s="111"/>
      <c r="W1591" s="105"/>
      <c r="X1591" s="111"/>
      <c r="Y1591" s="111"/>
      <c r="Z1591" s="111"/>
      <c r="AA1591" s="111"/>
      <c r="AB1591" s="111"/>
      <c r="AC1591" s="111"/>
      <c r="AD1591" s="105"/>
      <c r="AE1591" s="111"/>
      <c r="AF1591" s="111"/>
      <c r="AG1591" s="111"/>
      <c r="AH1591" s="111"/>
      <c r="AI1591" s="111"/>
      <c r="AJ1591" s="111"/>
      <c r="AK1591" s="111"/>
      <c r="AL1591" s="111"/>
      <c r="AM1591" s="111"/>
      <c r="AN1591" s="111"/>
      <c r="AO1591" s="111"/>
      <c r="AP1591" s="111"/>
      <c r="AQ1591" s="111"/>
      <c r="AR1591" s="111"/>
      <c r="AS1591" s="111"/>
      <c r="AT1591" s="111"/>
      <c r="AU1591" s="111"/>
      <c r="AV1591" s="105"/>
      <c r="AW1591" s="105"/>
      <c r="AX1591" s="111"/>
      <c r="AY1591" s="98"/>
      <c r="AZ1591" s="98"/>
      <c r="BA1591" s="98"/>
      <c r="BB1591" s="98"/>
      <c r="BC1591" s="98"/>
      <c r="BE1591" s="98"/>
      <c r="BF1591" s="98"/>
      <c r="BG1591" s="98"/>
      <c r="BH1591" s="98"/>
      <c r="BI1591" s="98"/>
    </row>
    <row r="1592" spans="1:62">
      <c r="A1592" s="102"/>
      <c r="B1592" s="102"/>
      <c r="C1592" s="103"/>
      <c r="D1592" s="103"/>
      <c r="E1592" s="102"/>
      <c r="F1592" s="102"/>
      <c r="G1592" s="102"/>
      <c r="H1592" s="102"/>
      <c r="I1592" s="102"/>
      <c r="J1592" s="103"/>
      <c r="K1592" s="111"/>
      <c r="L1592" s="111"/>
      <c r="M1592" s="111"/>
      <c r="N1592" s="111"/>
      <c r="O1592" s="111"/>
      <c r="P1592" s="111"/>
      <c r="Q1592" s="111"/>
      <c r="R1592" s="106"/>
      <c r="S1592" s="105"/>
      <c r="T1592" s="111"/>
      <c r="U1592" s="111"/>
      <c r="V1592" s="111"/>
      <c r="W1592" s="111"/>
      <c r="X1592" s="111"/>
      <c r="Y1592" s="111"/>
      <c r="Z1592" s="111"/>
      <c r="AA1592" s="111"/>
      <c r="AB1592" s="111"/>
      <c r="AC1592" s="111"/>
      <c r="AD1592" s="105"/>
      <c r="AE1592" s="111"/>
      <c r="AF1592" s="111"/>
      <c r="AG1592" s="111"/>
      <c r="AH1592" s="111"/>
      <c r="AI1592" s="111"/>
      <c r="AJ1592" s="111"/>
      <c r="AK1592" s="111"/>
      <c r="AL1592" s="111"/>
      <c r="AM1592" s="111"/>
      <c r="AN1592" s="111"/>
      <c r="AO1592" s="111"/>
      <c r="AP1592" s="111"/>
      <c r="AQ1592" s="111"/>
      <c r="AR1592" s="111"/>
      <c r="AS1592" s="111"/>
      <c r="AT1592" s="111"/>
      <c r="AU1592" s="111"/>
      <c r="AV1592" s="112"/>
      <c r="AW1592" s="105"/>
      <c r="AX1592" s="111"/>
      <c r="AY1592" s="98"/>
      <c r="AZ1592" s="98"/>
      <c r="BA1592" s="98"/>
      <c r="BB1592" s="98"/>
      <c r="BC1592" s="98"/>
      <c r="BD1592" s="98"/>
      <c r="BE1592" s="98"/>
      <c r="BF1592" s="98"/>
      <c r="BG1592" s="98"/>
      <c r="BH1592" s="98"/>
      <c r="BI1592" s="98"/>
      <c r="BJ1592" s="98"/>
    </row>
    <row r="1593" spans="1:62">
      <c r="A1593" s="102"/>
      <c r="B1593" s="102"/>
      <c r="C1593" s="103"/>
      <c r="D1593" s="103"/>
      <c r="E1593" s="102"/>
      <c r="F1593" s="102"/>
      <c r="G1593" s="102"/>
      <c r="H1593" s="102"/>
      <c r="I1593" s="102"/>
      <c r="J1593" s="103"/>
      <c r="K1593" s="111"/>
      <c r="L1593" s="111"/>
      <c r="M1593" s="111"/>
      <c r="N1593" s="111"/>
      <c r="O1593" s="111"/>
      <c r="P1593" s="111"/>
      <c r="Q1593" s="111"/>
      <c r="R1593" s="106"/>
      <c r="S1593" s="105"/>
      <c r="T1593" s="111"/>
      <c r="U1593" s="111"/>
      <c r="V1593" s="111"/>
      <c r="W1593" s="105"/>
      <c r="X1593" s="111"/>
      <c r="Y1593" s="111"/>
      <c r="Z1593" s="111"/>
      <c r="AA1593" s="111"/>
      <c r="AB1593" s="111"/>
      <c r="AC1593" s="111"/>
      <c r="AD1593" s="105"/>
      <c r="AE1593" s="111"/>
      <c r="AF1593" s="111"/>
      <c r="AG1593" s="111"/>
      <c r="AH1593" s="111"/>
      <c r="AI1593" s="111"/>
      <c r="AJ1593" s="111"/>
      <c r="AK1593" s="111"/>
      <c r="AL1593" s="111"/>
      <c r="AM1593" s="111"/>
      <c r="AN1593" s="111"/>
      <c r="AO1593" s="111"/>
      <c r="AP1593" s="111"/>
      <c r="AQ1593" s="111"/>
      <c r="AR1593" s="111"/>
      <c r="AS1593" s="111"/>
      <c r="AT1593" s="111"/>
      <c r="AU1593" s="111"/>
      <c r="AV1593" s="105"/>
      <c r="AW1593" s="105"/>
      <c r="AX1593" s="111"/>
      <c r="AY1593" s="98"/>
      <c r="AZ1593" s="98"/>
      <c r="BA1593" s="98"/>
      <c r="BB1593" s="98"/>
      <c r="BC1593" s="98"/>
      <c r="BD1593" s="98"/>
      <c r="BE1593" s="98"/>
      <c r="BF1593" s="98"/>
      <c r="BG1593" s="98"/>
      <c r="BH1593" s="98"/>
      <c r="BI1593" s="98"/>
      <c r="BJ1593" s="98"/>
    </row>
    <row r="1594" spans="1:62">
      <c r="A1594" s="102"/>
      <c r="B1594" s="102"/>
      <c r="C1594" s="103"/>
      <c r="D1594" s="103"/>
      <c r="E1594" s="102"/>
      <c r="F1594" s="102"/>
      <c r="G1594" s="102"/>
      <c r="H1594" s="102"/>
      <c r="I1594" s="102"/>
      <c r="J1594" s="103"/>
      <c r="K1594" s="111"/>
      <c r="L1594" s="111"/>
      <c r="M1594" s="111"/>
      <c r="N1594" s="105"/>
      <c r="O1594" s="111"/>
      <c r="P1594" s="111"/>
      <c r="Q1594" s="111"/>
      <c r="R1594" s="106"/>
      <c r="S1594" s="105"/>
      <c r="T1594" s="111"/>
      <c r="U1594" s="111"/>
      <c r="V1594" s="111"/>
      <c r="W1594" s="111"/>
      <c r="X1594" s="111"/>
      <c r="Y1594" s="111"/>
      <c r="Z1594" s="111"/>
      <c r="AA1594" s="111"/>
      <c r="AB1594" s="111"/>
      <c r="AC1594" s="111"/>
      <c r="AD1594" s="111"/>
      <c r="AE1594" s="111"/>
      <c r="AF1594" s="111"/>
      <c r="AG1594" s="111"/>
      <c r="AH1594" s="111"/>
      <c r="AI1594" s="111"/>
      <c r="AJ1594" s="111"/>
      <c r="AK1594" s="111"/>
      <c r="AL1594" s="105"/>
      <c r="AM1594" s="105"/>
      <c r="AN1594" s="111"/>
      <c r="AO1594" s="111"/>
      <c r="AP1594" s="111"/>
      <c r="AQ1594" s="111"/>
      <c r="AR1594" s="111"/>
      <c r="AS1594" s="111"/>
      <c r="AT1594" s="111"/>
      <c r="AU1594" s="111"/>
      <c r="AV1594" s="112"/>
      <c r="AW1594" s="105"/>
      <c r="AX1594" s="105"/>
      <c r="AY1594" s="98"/>
      <c r="AZ1594" s="98"/>
      <c r="BA1594" s="98"/>
      <c r="BB1594" s="98"/>
      <c r="BC1594" s="98"/>
      <c r="BD1594" s="98"/>
      <c r="BE1594" s="98"/>
      <c r="BF1594" s="98"/>
      <c r="BG1594" s="98"/>
      <c r="BH1594" s="98"/>
      <c r="BI1594" s="98"/>
      <c r="BJ1594" s="98"/>
    </row>
    <row r="1595" spans="1:62">
      <c r="A1595" s="102"/>
      <c r="B1595" s="102"/>
      <c r="C1595" s="103"/>
      <c r="D1595" s="103"/>
      <c r="E1595" s="102"/>
      <c r="F1595" s="102"/>
      <c r="G1595" s="102"/>
      <c r="H1595" s="102"/>
      <c r="I1595" s="102"/>
      <c r="J1595" s="103"/>
      <c r="K1595" s="111"/>
      <c r="L1595" s="111"/>
      <c r="M1595" s="111"/>
      <c r="N1595" s="105"/>
      <c r="O1595" s="105"/>
      <c r="P1595" s="105"/>
      <c r="Q1595" s="111"/>
      <c r="R1595" s="105"/>
      <c r="S1595" s="105"/>
      <c r="T1595" s="105"/>
      <c r="U1595" s="105"/>
      <c r="V1595" s="105"/>
      <c r="W1595" s="105"/>
      <c r="X1595" s="105"/>
      <c r="Y1595" s="105"/>
      <c r="Z1595" s="105"/>
      <c r="AA1595" s="105"/>
      <c r="AB1595" s="105"/>
      <c r="AC1595" s="105"/>
      <c r="AD1595" s="105"/>
      <c r="AE1595" s="105"/>
      <c r="AF1595" s="105"/>
      <c r="AG1595" s="105"/>
      <c r="AH1595" s="105"/>
      <c r="AI1595" s="105"/>
      <c r="AJ1595" s="105"/>
      <c r="AK1595" s="105"/>
      <c r="AL1595" s="111"/>
      <c r="AM1595" s="111"/>
      <c r="AN1595" s="111"/>
      <c r="AO1595" s="111"/>
      <c r="AP1595" s="111"/>
      <c r="AQ1595" s="111"/>
      <c r="AR1595" s="111"/>
      <c r="AS1595" s="105"/>
      <c r="AT1595" s="105"/>
      <c r="AU1595" s="105"/>
      <c r="AV1595" s="105"/>
      <c r="AW1595" s="105"/>
      <c r="AX1595" s="111"/>
      <c r="AY1595" s="98"/>
      <c r="AZ1595" s="98"/>
      <c r="BA1595" s="98"/>
      <c r="BB1595" s="98"/>
      <c r="BC1595" s="98"/>
      <c r="BD1595" s="98"/>
      <c r="BE1595" s="98"/>
      <c r="BF1595" s="98"/>
      <c r="BG1595" s="98"/>
      <c r="BH1595" s="98"/>
      <c r="BI1595" s="98"/>
      <c r="BJ1595" s="98"/>
    </row>
    <row r="1596" spans="1:62">
      <c r="A1596" s="102"/>
      <c r="B1596" s="102"/>
      <c r="C1596" s="103"/>
      <c r="D1596" s="103"/>
      <c r="E1596" s="102"/>
      <c r="F1596" s="102"/>
      <c r="G1596" s="102"/>
      <c r="H1596" s="102"/>
      <c r="I1596" s="102"/>
      <c r="J1596" s="103"/>
      <c r="K1596" s="111"/>
      <c r="L1596" s="111"/>
      <c r="M1596" s="111"/>
      <c r="N1596" s="111"/>
      <c r="O1596" s="111"/>
      <c r="P1596" s="111"/>
      <c r="Q1596" s="111"/>
      <c r="R1596" s="105"/>
      <c r="S1596" s="105"/>
      <c r="T1596" s="111"/>
      <c r="U1596" s="111"/>
      <c r="V1596" s="111"/>
      <c r="W1596" s="111"/>
      <c r="X1596" s="111"/>
      <c r="Y1596" s="111"/>
      <c r="Z1596" s="111"/>
      <c r="AA1596" s="111"/>
      <c r="AB1596" s="111"/>
      <c r="AC1596" s="111"/>
      <c r="AD1596" s="111"/>
      <c r="AE1596" s="111"/>
      <c r="AF1596" s="111"/>
      <c r="AG1596" s="111"/>
      <c r="AH1596" s="111"/>
      <c r="AI1596" s="111"/>
      <c r="AJ1596" s="111"/>
      <c r="AK1596" s="111"/>
      <c r="AL1596" s="111"/>
      <c r="AM1596" s="111"/>
      <c r="AN1596" s="111"/>
      <c r="AO1596" s="111"/>
      <c r="AP1596" s="111"/>
      <c r="AQ1596" s="111"/>
      <c r="AR1596" s="111"/>
      <c r="AS1596" s="111"/>
      <c r="AT1596" s="111"/>
      <c r="AU1596" s="111"/>
      <c r="AV1596" s="105"/>
      <c r="AW1596" s="105"/>
      <c r="AX1596" s="111"/>
      <c r="AY1596" s="98"/>
      <c r="AZ1596" s="98"/>
      <c r="BA1596" s="98"/>
      <c r="BB1596" s="98"/>
      <c r="BC1596" s="98"/>
      <c r="BD1596" s="98"/>
      <c r="BE1596" s="98"/>
      <c r="BF1596" s="98"/>
      <c r="BG1596" s="98"/>
      <c r="BH1596" s="98"/>
      <c r="BI1596" s="98"/>
      <c r="BJ1596" s="98"/>
    </row>
    <row r="1597" spans="1:62">
      <c r="A1597" s="102"/>
      <c r="B1597" s="102"/>
      <c r="C1597" s="103"/>
      <c r="D1597" s="103"/>
      <c r="E1597" s="102"/>
      <c r="F1597" s="102"/>
      <c r="G1597" s="102"/>
      <c r="H1597" s="102"/>
      <c r="I1597" s="102"/>
      <c r="J1597" s="103"/>
      <c r="K1597" s="111"/>
      <c r="L1597" s="111"/>
      <c r="M1597" s="111"/>
      <c r="N1597" s="111"/>
      <c r="O1597" s="111"/>
      <c r="P1597" s="111"/>
      <c r="Q1597" s="111"/>
      <c r="R1597" s="105"/>
      <c r="S1597" s="105"/>
      <c r="T1597" s="111"/>
      <c r="U1597" s="111"/>
      <c r="V1597" s="111"/>
      <c r="W1597" s="111"/>
      <c r="X1597" s="111"/>
      <c r="Y1597" s="111"/>
      <c r="Z1597" s="111"/>
      <c r="AA1597" s="111"/>
      <c r="AB1597" s="111"/>
      <c r="AC1597" s="111"/>
      <c r="AD1597" s="111"/>
      <c r="AE1597" s="111"/>
      <c r="AF1597" s="111"/>
      <c r="AG1597" s="111"/>
      <c r="AH1597" s="111"/>
      <c r="AI1597" s="111"/>
      <c r="AJ1597" s="111"/>
      <c r="AK1597" s="111"/>
      <c r="AL1597" s="111"/>
      <c r="AM1597" s="111"/>
      <c r="AN1597" s="111"/>
      <c r="AO1597" s="111"/>
      <c r="AP1597" s="111"/>
      <c r="AQ1597" s="111"/>
      <c r="AR1597" s="111"/>
      <c r="AS1597" s="111"/>
      <c r="AT1597" s="111"/>
      <c r="AU1597" s="111"/>
      <c r="AV1597" s="112"/>
      <c r="AW1597" s="105"/>
      <c r="AX1597" s="111"/>
      <c r="AY1597" s="98"/>
      <c r="AZ1597" s="98"/>
      <c r="BA1597" s="98"/>
      <c r="BB1597" s="98"/>
      <c r="BC1597" s="98"/>
      <c r="BE1597" s="98"/>
      <c r="BF1597" s="98"/>
      <c r="BG1597" s="98"/>
      <c r="BH1597" s="98"/>
      <c r="BI1597" s="98"/>
    </row>
    <row r="1598" spans="1:62">
      <c r="A1598" s="102"/>
      <c r="B1598" s="102"/>
      <c r="C1598" s="103"/>
      <c r="D1598" s="103"/>
      <c r="E1598" s="102"/>
      <c r="F1598" s="102"/>
      <c r="G1598" s="102"/>
      <c r="H1598" s="102"/>
      <c r="I1598" s="102"/>
      <c r="J1598" s="103"/>
      <c r="K1598" s="111"/>
      <c r="L1598" s="111"/>
      <c r="M1598" s="111"/>
      <c r="N1598" s="111"/>
      <c r="O1598" s="111"/>
      <c r="P1598" s="111"/>
      <c r="Q1598" s="111"/>
      <c r="R1598" s="106"/>
      <c r="S1598" s="105"/>
      <c r="T1598" s="111"/>
      <c r="U1598" s="111"/>
      <c r="V1598" s="111"/>
      <c r="W1598" s="111"/>
      <c r="X1598" s="111"/>
      <c r="Y1598" s="111"/>
      <c r="Z1598" s="111"/>
      <c r="AA1598" s="111"/>
      <c r="AB1598" s="111"/>
      <c r="AC1598" s="111"/>
      <c r="AD1598" s="111"/>
      <c r="AE1598" s="111"/>
      <c r="AF1598" s="111"/>
      <c r="AG1598" s="111"/>
      <c r="AH1598" s="111"/>
      <c r="AI1598" s="111"/>
      <c r="AJ1598" s="111"/>
      <c r="AK1598" s="111"/>
      <c r="AL1598" s="111"/>
      <c r="AM1598" s="111"/>
      <c r="AN1598" s="111"/>
      <c r="AO1598" s="111"/>
      <c r="AP1598" s="111"/>
      <c r="AQ1598" s="111"/>
      <c r="AR1598" s="111"/>
      <c r="AS1598" s="111"/>
      <c r="AT1598" s="111"/>
      <c r="AU1598" s="111"/>
      <c r="AV1598" s="105"/>
      <c r="AW1598" s="105"/>
      <c r="AX1598" s="111"/>
      <c r="AY1598" s="98"/>
      <c r="AZ1598" s="98"/>
      <c r="BA1598" s="98"/>
      <c r="BB1598" s="98"/>
      <c r="BC1598" s="98"/>
      <c r="BE1598" s="98"/>
      <c r="BF1598" s="98"/>
      <c r="BG1598" s="98"/>
      <c r="BH1598" s="98"/>
      <c r="BI1598" s="98"/>
    </row>
    <row r="1599" spans="1:62">
      <c r="A1599" s="102"/>
      <c r="B1599" s="102"/>
      <c r="C1599" s="103"/>
      <c r="D1599" s="103"/>
      <c r="E1599" s="102"/>
      <c r="F1599" s="102"/>
      <c r="G1599" s="102"/>
      <c r="H1599" s="102"/>
      <c r="I1599" s="102"/>
      <c r="J1599" s="103"/>
      <c r="K1599" s="111"/>
      <c r="L1599" s="111"/>
      <c r="M1599" s="111"/>
      <c r="N1599" s="111"/>
      <c r="O1599" s="111"/>
      <c r="P1599" s="111"/>
      <c r="Q1599" s="111"/>
      <c r="R1599" s="106"/>
      <c r="S1599" s="105"/>
      <c r="T1599" s="111"/>
      <c r="U1599" s="111"/>
      <c r="V1599" s="111"/>
      <c r="W1599" s="111"/>
      <c r="X1599" s="111"/>
      <c r="Y1599" s="111"/>
      <c r="Z1599" s="111"/>
      <c r="AA1599" s="111"/>
      <c r="AB1599" s="111"/>
      <c r="AC1599" s="111"/>
      <c r="AD1599" s="111"/>
      <c r="AE1599" s="111"/>
      <c r="AF1599" s="111"/>
      <c r="AG1599" s="111"/>
      <c r="AH1599" s="111"/>
      <c r="AI1599" s="111"/>
      <c r="AJ1599" s="111"/>
      <c r="AK1599" s="111"/>
      <c r="AL1599" s="111"/>
      <c r="AM1599" s="111"/>
      <c r="AN1599" s="111"/>
      <c r="AO1599" s="111"/>
      <c r="AP1599" s="111"/>
      <c r="AQ1599" s="111"/>
      <c r="AR1599" s="111"/>
      <c r="AS1599" s="111"/>
      <c r="AT1599" s="111"/>
      <c r="AU1599" s="111"/>
      <c r="AV1599" s="105"/>
      <c r="AW1599" s="105"/>
      <c r="AX1599" s="111"/>
    </row>
    <row r="1600" spans="1:62">
      <c r="A1600" s="102"/>
      <c r="B1600" s="102"/>
      <c r="C1600" s="103"/>
      <c r="D1600" s="103"/>
      <c r="E1600" s="102"/>
      <c r="F1600" s="102"/>
      <c r="G1600" s="102"/>
      <c r="H1600" s="102"/>
      <c r="I1600" s="102"/>
      <c r="J1600" s="103"/>
      <c r="K1600" s="111"/>
      <c r="L1600" s="111"/>
      <c r="M1600" s="111"/>
      <c r="N1600" s="111"/>
      <c r="O1600" s="111"/>
      <c r="P1600" s="111"/>
      <c r="Q1600" s="111"/>
      <c r="R1600" s="106"/>
      <c r="S1600" s="105"/>
      <c r="T1600" s="111"/>
      <c r="U1600" s="111"/>
      <c r="V1600" s="111"/>
      <c r="W1600" s="111"/>
      <c r="X1600" s="111"/>
      <c r="Y1600" s="111"/>
      <c r="Z1600" s="111"/>
      <c r="AA1600" s="111"/>
      <c r="AB1600" s="111"/>
      <c r="AC1600" s="111"/>
      <c r="AD1600" s="111"/>
      <c r="AE1600" s="111"/>
      <c r="AF1600" s="111"/>
      <c r="AG1600" s="111"/>
      <c r="AH1600" s="111"/>
      <c r="AI1600" s="111"/>
      <c r="AJ1600" s="111"/>
      <c r="AK1600" s="111"/>
      <c r="AL1600" s="111"/>
      <c r="AM1600" s="111"/>
      <c r="AN1600" s="111"/>
      <c r="AO1600" s="111"/>
      <c r="AP1600" s="111"/>
      <c r="AQ1600" s="111"/>
      <c r="AR1600" s="111"/>
      <c r="AS1600" s="111"/>
      <c r="AT1600" s="111"/>
      <c r="AU1600" s="111"/>
      <c r="AV1600" s="105"/>
      <c r="AW1600" s="105"/>
      <c r="AX1600" s="111"/>
      <c r="AY1600" s="98"/>
      <c r="AZ1600" s="98"/>
      <c r="BA1600" s="98"/>
      <c r="BB1600" s="98"/>
      <c r="BC1600" s="98"/>
      <c r="BD1600" s="98"/>
      <c r="BE1600" s="98"/>
      <c r="BF1600" s="98"/>
      <c r="BG1600" s="98"/>
      <c r="BH1600" s="98"/>
      <c r="BI1600" s="98"/>
      <c r="BJ1600" s="98"/>
    </row>
    <row r="1601" spans="1:62">
      <c r="A1601" s="102"/>
      <c r="B1601" s="102"/>
      <c r="C1601" s="103"/>
      <c r="D1601" s="103"/>
      <c r="E1601" s="102"/>
      <c r="F1601" s="102"/>
      <c r="G1601" s="102"/>
      <c r="H1601" s="102"/>
      <c r="I1601" s="102"/>
      <c r="J1601" s="103"/>
      <c r="K1601" s="111"/>
      <c r="L1601" s="111"/>
      <c r="M1601" s="111"/>
      <c r="N1601" s="111"/>
      <c r="O1601" s="111"/>
      <c r="P1601" s="111"/>
      <c r="Q1601" s="111"/>
      <c r="R1601" s="106"/>
      <c r="S1601" s="105"/>
      <c r="T1601" s="111"/>
      <c r="U1601" s="111"/>
      <c r="V1601" s="111"/>
      <c r="W1601" s="111"/>
      <c r="X1601" s="111"/>
      <c r="Y1601" s="111"/>
      <c r="Z1601" s="111"/>
      <c r="AA1601" s="111"/>
      <c r="AB1601" s="111"/>
      <c r="AC1601" s="111"/>
      <c r="AD1601" s="111"/>
      <c r="AE1601" s="111"/>
      <c r="AF1601" s="111"/>
      <c r="AG1601" s="111"/>
      <c r="AH1601" s="111"/>
      <c r="AI1601" s="111"/>
      <c r="AJ1601" s="111"/>
      <c r="AK1601" s="111"/>
      <c r="AL1601" s="111"/>
      <c r="AM1601" s="111"/>
      <c r="AN1601" s="111"/>
      <c r="AO1601" s="111"/>
      <c r="AP1601" s="111"/>
      <c r="AQ1601" s="111"/>
      <c r="AR1601" s="111"/>
      <c r="AS1601" s="111"/>
      <c r="AT1601" s="111"/>
      <c r="AU1601" s="111"/>
      <c r="AV1601" s="105"/>
      <c r="AW1601" s="105"/>
      <c r="AX1601" s="111"/>
      <c r="AY1601" s="98"/>
      <c r="AZ1601" s="98"/>
      <c r="BA1601" s="98"/>
      <c r="BB1601" s="98"/>
      <c r="BC1601" s="98"/>
      <c r="BD1601" s="98"/>
      <c r="BE1601" s="98"/>
      <c r="BF1601" s="98"/>
      <c r="BG1601" s="98"/>
      <c r="BH1601" s="98"/>
      <c r="BI1601" s="98"/>
      <c r="BJ1601" s="98"/>
    </row>
    <row r="1602" spans="1:62">
      <c r="A1602" s="102"/>
      <c r="B1602" s="102"/>
      <c r="C1602" s="103"/>
      <c r="D1602" s="103"/>
      <c r="E1602" s="102"/>
      <c r="F1602" s="102"/>
      <c r="G1602" s="102"/>
      <c r="H1602" s="102"/>
      <c r="I1602" s="102"/>
      <c r="J1602" s="103"/>
      <c r="K1602" s="111"/>
      <c r="L1602" s="111"/>
      <c r="M1602" s="111"/>
      <c r="N1602" s="105"/>
      <c r="O1602" s="111"/>
      <c r="P1602" s="111"/>
      <c r="Q1602" s="111"/>
      <c r="R1602" s="106"/>
      <c r="S1602" s="105"/>
      <c r="T1602" s="111"/>
      <c r="U1602" s="111"/>
      <c r="V1602" s="111"/>
      <c r="W1602" s="111"/>
      <c r="X1602" s="111"/>
      <c r="Y1602" s="111"/>
      <c r="Z1602" s="111"/>
      <c r="AA1602" s="111"/>
      <c r="AB1602" s="111"/>
      <c r="AC1602" s="111"/>
      <c r="AD1602" s="111"/>
      <c r="AE1602" s="111"/>
      <c r="AF1602" s="111"/>
      <c r="AG1602" s="111"/>
      <c r="AH1602" s="111"/>
      <c r="AI1602" s="111"/>
      <c r="AJ1602" s="111"/>
      <c r="AK1602" s="111"/>
      <c r="AL1602" s="111"/>
      <c r="AM1602" s="111"/>
      <c r="AN1602" s="111"/>
      <c r="AO1602" s="111"/>
      <c r="AP1602" s="111"/>
      <c r="AQ1602" s="111"/>
      <c r="AR1602" s="111"/>
      <c r="AS1602" s="111"/>
      <c r="AT1602" s="111"/>
      <c r="AU1602" s="111"/>
      <c r="AV1602" s="112"/>
      <c r="AW1602" s="105"/>
      <c r="AX1602" s="111"/>
      <c r="AY1602" s="98"/>
      <c r="AZ1602" s="98"/>
      <c r="BA1602" s="98"/>
      <c r="BB1602" s="98"/>
      <c r="BC1602" s="98"/>
      <c r="BD1602" s="98"/>
      <c r="BE1602" s="98"/>
      <c r="BF1602" s="98"/>
      <c r="BG1602" s="98"/>
      <c r="BH1602" s="98"/>
      <c r="BI1602" s="98"/>
      <c r="BJ1602" s="98"/>
    </row>
    <row r="1603" spans="1:62">
      <c r="A1603" s="102"/>
      <c r="B1603" s="102"/>
      <c r="C1603" s="103"/>
      <c r="D1603" s="103"/>
      <c r="E1603" s="102"/>
      <c r="F1603" s="102"/>
      <c r="G1603" s="102"/>
      <c r="H1603" s="102"/>
      <c r="I1603" s="102"/>
      <c r="J1603" s="103"/>
      <c r="K1603" s="111"/>
      <c r="L1603" s="111"/>
      <c r="M1603" s="111"/>
      <c r="N1603" s="111"/>
      <c r="O1603" s="111"/>
      <c r="P1603" s="111"/>
      <c r="Q1603" s="111"/>
      <c r="R1603" s="106"/>
      <c r="S1603" s="105"/>
      <c r="T1603" s="111"/>
      <c r="U1603" s="111"/>
      <c r="V1603" s="111"/>
      <c r="W1603" s="111"/>
      <c r="X1603" s="111"/>
      <c r="Y1603" s="111"/>
      <c r="Z1603" s="111"/>
      <c r="AA1603" s="111"/>
      <c r="AB1603" s="111"/>
      <c r="AC1603" s="111"/>
      <c r="AD1603" s="111"/>
      <c r="AE1603" s="111"/>
      <c r="AF1603" s="111"/>
      <c r="AG1603" s="111"/>
      <c r="AH1603" s="111"/>
      <c r="AI1603" s="111"/>
      <c r="AJ1603" s="111"/>
      <c r="AK1603" s="111"/>
      <c r="AL1603" s="111"/>
      <c r="AM1603" s="111"/>
      <c r="AN1603" s="111"/>
      <c r="AO1603" s="111"/>
      <c r="AP1603" s="111"/>
      <c r="AQ1603" s="111"/>
      <c r="AR1603" s="111"/>
      <c r="AS1603" s="111"/>
      <c r="AT1603" s="111"/>
      <c r="AU1603" s="111"/>
      <c r="AV1603" s="112"/>
      <c r="AW1603" s="105"/>
      <c r="AX1603" s="111"/>
      <c r="AY1603" s="98"/>
      <c r="AZ1603" s="98"/>
      <c r="BA1603" s="98"/>
      <c r="BB1603" s="98"/>
      <c r="BC1603" s="98"/>
      <c r="BD1603" s="98"/>
      <c r="BE1603" s="98"/>
      <c r="BF1603" s="98"/>
      <c r="BG1603" s="98"/>
      <c r="BH1603" s="98"/>
      <c r="BI1603" s="98"/>
      <c r="BJ1603" s="98"/>
    </row>
    <row r="1604" spans="1:62">
      <c r="A1604" s="102"/>
      <c r="B1604" s="102"/>
      <c r="C1604" s="103"/>
      <c r="D1604" s="103"/>
      <c r="E1604" s="102"/>
      <c r="F1604" s="102"/>
      <c r="G1604" s="102"/>
      <c r="H1604" s="102"/>
      <c r="I1604" s="102"/>
      <c r="J1604" s="103"/>
      <c r="K1604" s="111"/>
      <c r="L1604" s="111"/>
      <c r="M1604" s="111"/>
      <c r="N1604" s="111"/>
      <c r="O1604" s="111"/>
      <c r="P1604" s="111"/>
      <c r="Q1604" s="111"/>
      <c r="R1604" s="106"/>
      <c r="S1604" s="105"/>
      <c r="T1604" s="111"/>
      <c r="U1604" s="111"/>
      <c r="V1604" s="111"/>
      <c r="W1604" s="111"/>
      <c r="X1604" s="111"/>
      <c r="Y1604" s="111"/>
      <c r="Z1604" s="111"/>
      <c r="AA1604" s="111"/>
      <c r="AB1604" s="111"/>
      <c r="AC1604" s="111"/>
      <c r="AD1604" s="111"/>
      <c r="AE1604" s="111"/>
      <c r="AF1604" s="111"/>
      <c r="AG1604" s="111"/>
      <c r="AH1604" s="111"/>
      <c r="AI1604" s="111"/>
      <c r="AJ1604" s="111"/>
      <c r="AK1604" s="111"/>
      <c r="AL1604" s="111"/>
      <c r="AM1604" s="111"/>
      <c r="AN1604" s="111"/>
      <c r="AO1604" s="111"/>
      <c r="AP1604" s="111"/>
      <c r="AQ1604" s="111"/>
      <c r="AR1604" s="111"/>
      <c r="AS1604" s="111"/>
      <c r="AT1604" s="111"/>
      <c r="AU1604" s="111"/>
      <c r="AV1604" s="105"/>
      <c r="AW1604" s="105"/>
      <c r="AX1604" s="111"/>
      <c r="AY1604" s="98"/>
      <c r="AZ1604" s="98"/>
      <c r="BA1604" s="98"/>
      <c r="BB1604" s="98"/>
      <c r="BC1604" s="98"/>
      <c r="BD1604" s="98"/>
      <c r="BE1604" s="98"/>
      <c r="BF1604" s="98"/>
      <c r="BG1604" s="98"/>
      <c r="BH1604" s="98"/>
      <c r="BI1604" s="98"/>
      <c r="BJ1604" s="98"/>
    </row>
    <row r="1605" spans="1:62">
      <c r="A1605" s="102"/>
      <c r="B1605" s="102"/>
      <c r="C1605" s="103"/>
      <c r="D1605" s="103"/>
      <c r="E1605" s="102"/>
      <c r="F1605" s="102"/>
      <c r="G1605" s="102"/>
      <c r="H1605" s="102"/>
      <c r="I1605" s="102"/>
      <c r="J1605" s="103"/>
      <c r="K1605" s="111"/>
      <c r="L1605" s="111"/>
      <c r="M1605" s="111"/>
      <c r="N1605" s="105"/>
      <c r="O1605" s="105"/>
      <c r="P1605" s="111"/>
      <c r="Q1605" s="111"/>
      <c r="R1605" s="105"/>
      <c r="S1605" s="105"/>
      <c r="T1605" s="111"/>
      <c r="U1605" s="111"/>
      <c r="V1605" s="111"/>
      <c r="W1605" s="111"/>
      <c r="X1605" s="111"/>
      <c r="Y1605" s="111"/>
      <c r="Z1605" s="111"/>
      <c r="AA1605" s="111"/>
      <c r="AB1605" s="111"/>
      <c r="AC1605" s="111"/>
      <c r="AD1605" s="111"/>
      <c r="AE1605" s="111"/>
      <c r="AF1605" s="111"/>
      <c r="AG1605" s="111"/>
      <c r="AH1605" s="111"/>
      <c r="AI1605" s="111"/>
      <c r="AJ1605" s="111"/>
      <c r="AK1605" s="111"/>
      <c r="AL1605" s="111"/>
      <c r="AM1605" s="111"/>
      <c r="AN1605" s="111"/>
      <c r="AO1605" s="111"/>
      <c r="AP1605" s="111"/>
      <c r="AQ1605" s="111"/>
      <c r="AR1605" s="111"/>
      <c r="AS1605" s="111"/>
      <c r="AT1605" s="111"/>
      <c r="AU1605" s="111"/>
      <c r="AV1605" s="112"/>
      <c r="AW1605" s="105"/>
      <c r="AX1605" s="111"/>
      <c r="AY1605" s="98"/>
      <c r="AZ1605" s="98"/>
      <c r="BA1605" s="98"/>
      <c r="BB1605" s="98"/>
      <c r="BC1605" s="98"/>
      <c r="BD1605" s="98"/>
      <c r="BE1605" s="98"/>
      <c r="BF1605" s="98"/>
      <c r="BG1605" s="98"/>
      <c r="BH1605" s="98"/>
      <c r="BI1605" s="98"/>
      <c r="BJ1605" s="98"/>
    </row>
    <row r="1606" spans="1:62">
      <c r="A1606" s="102"/>
      <c r="B1606" s="102"/>
      <c r="C1606" s="103"/>
      <c r="D1606" s="103"/>
      <c r="E1606" s="102"/>
      <c r="F1606" s="102"/>
      <c r="G1606" s="102"/>
      <c r="H1606" s="102"/>
      <c r="I1606" s="102"/>
      <c r="J1606" s="103"/>
      <c r="K1606" s="111"/>
      <c r="L1606" s="111"/>
      <c r="M1606" s="111"/>
      <c r="N1606" s="111"/>
      <c r="O1606" s="111"/>
      <c r="P1606" s="105"/>
      <c r="Q1606" s="111"/>
      <c r="R1606" s="106"/>
      <c r="S1606" s="105"/>
      <c r="T1606" s="111"/>
      <c r="U1606" s="111"/>
      <c r="V1606" s="111"/>
      <c r="W1606" s="105"/>
      <c r="X1606" s="111"/>
      <c r="Y1606" s="111"/>
      <c r="Z1606" s="111"/>
      <c r="AA1606" s="111"/>
      <c r="AB1606" s="111"/>
      <c r="AC1606" s="111"/>
      <c r="AD1606" s="105"/>
      <c r="AE1606" s="111"/>
      <c r="AF1606" s="111"/>
      <c r="AG1606" s="111"/>
      <c r="AH1606" s="111"/>
      <c r="AI1606" s="111"/>
      <c r="AJ1606" s="111"/>
      <c r="AK1606" s="111"/>
      <c r="AL1606" s="111"/>
      <c r="AM1606" s="111"/>
      <c r="AN1606" s="111"/>
      <c r="AO1606" s="111"/>
      <c r="AP1606" s="111"/>
      <c r="AQ1606" s="111"/>
      <c r="AR1606" s="111"/>
      <c r="AS1606" s="111"/>
      <c r="AT1606" s="111"/>
      <c r="AU1606" s="111"/>
      <c r="AV1606" s="112"/>
      <c r="AW1606" s="105"/>
      <c r="AX1606" s="111"/>
      <c r="AY1606" s="98"/>
      <c r="AZ1606" s="98"/>
      <c r="BA1606" s="98"/>
      <c r="BB1606" s="98"/>
      <c r="BC1606" s="98"/>
      <c r="BD1606" s="98"/>
      <c r="BE1606" s="98"/>
      <c r="BF1606" s="98"/>
      <c r="BG1606" s="98"/>
      <c r="BH1606" s="98"/>
      <c r="BI1606" s="98"/>
      <c r="BJ1606" s="98"/>
    </row>
    <row r="1607" spans="1:62">
      <c r="A1607" s="102"/>
      <c r="B1607" s="102"/>
      <c r="C1607" s="103"/>
      <c r="D1607" s="103"/>
      <c r="E1607" s="102"/>
      <c r="F1607" s="102"/>
      <c r="G1607" s="102"/>
      <c r="H1607" s="102"/>
      <c r="I1607" s="102"/>
      <c r="J1607" s="103"/>
      <c r="K1607" s="111"/>
      <c r="L1607" s="111"/>
      <c r="M1607" s="111"/>
      <c r="N1607" s="111"/>
      <c r="O1607" s="111"/>
      <c r="P1607" s="111"/>
      <c r="Q1607" s="111"/>
      <c r="R1607" s="105"/>
      <c r="S1607" s="105"/>
      <c r="T1607" s="111"/>
      <c r="U1607" s="111"/>
      <c r="V1607" s="111"/>
      <c r="W1607" s="111"/>
      <c r="X1607" s="111"/>
      <c r="Y1607" s="111"/>
      <c r="Z1607" s="111"/>
      <c r="AA1607" s="111"/>
      <c r="AB1607" s="111"/>
      <c r="AC1607" s="111"/>
      <c r="AD1607" s="111"/>
      <c r="AE1607" s="111"/>
      <c r="AF1607" s="111"/>
      <c r="AG1607" s="111"/>
      <c r="AH1607" s="111"/>
      <c r="AI1607" s="111"/>
      <c r="AJ1607" s="111"/>
      <c r="AK1607" s="111"/>
      <c r="AL1607" s="111"/>
      <c r="AM1607" s="111"/>
      <c r="AN1607" s="111"/>
      <c r="AO1607" s="111"/>
      <c r="AP1607" s="111"/>
      <c r="AQ1607" s="111"/>
      <c r="AR1607" s="111"/>
      <c r="AS1607" s="111"/>
      <c r="AT1607" s="111"/>
      <c r="AU1607" s="111"/>
      <c r="AV1607" s="105"/>
      <c r="AW1607" s="105"/>
      <c r="AX1607" s="111"/>
      <c r="AY1607" s="98"/>
      <c r="AZ1607" s="98"/>
      <c r="BA1607" s="98"/>
      <c r="BB1607" s="98"/>
      <c r="BC1607" s="98"/>
      <c r="BD1607" s="98"/>
      <c r="BE1607" s="98"/>
      <c r="BF1607" s="98"/>
      <c r="BG1607" s="98"/>
      <c r="BH1607" s="98"/>
      <c r="BI1607" s="98"/>
      <c r="BJ1607" s="98"/>
    </row>
    <row r="1608" spans="1:62">
      <c r="A1608" s="102"/>
      <c r="B1608" s="102"/>
      <c r="C1608" s="103"/>
      <c r="D1608" s="103"/>
      <c r="E1608" s="102"/>
      <c r="F1608" s="102"/>
      <c r="G1608" s="102"/>
      <c r="H1608" s="102"/>
      <c r="I1608" s="102"/>
      <c r="J1608" s="103"/>
      <c r="K1608" s="111"/>
      <c r="L1608" s="111"/>
      <c r="M1608" s="111"/>
      <c r="N1608" s="111"/>
      <c r="O1608" s="111"/>
      <c r="P1608" s="111"/>
      <c r="Q1608" s="111"/>
      <c r="R1608" s="106"/>
      <c r="S1608" s="105"/>
      <c r="T1608" s="111"/>
      <c r="U1608" s="111"/>
      <c r="V1608" s="111"/>
      <c r="W1608" s="111"/>
      <c r="X1608" s="111"/>
      <c r="Y1608" s="111"/>
      <c r="Z1608" s="111"/>
      <c r="AA1608" s="111"/>
      <c r="AB1608" s="111"/>
      <c r="AC1608" s="111"/>
      <c r="AD1608" s="111"/>
      <c r="AE1608" s="111"/>
      <c r="AF1608" s="111"/>
      <c r="AG1608" s="111"/>
      <c r="AH1608" s="111"/>
      <c r="AI1608" s="111"/>
      <c r="AJ1608" s="111"/>
      <c r="AK1608" s="111"/>
      <c r="AL1608" s="111"/>
      <c r="AM1608" s="111"/>
      <c r="AN1608" s="111"/>
      <c r="AO1608" s="111"/>
      <c r="AP1608" s="111"/>
      <c r="AQ1608" s="111"/>
      <c r="AR1608" s="111"/>
      <c r="AS1608" s="111"/>
      <c r="AT1608" s="111"/>
      <c r="AU1608" s="111"/>
      <c r="AV1608" s="105"/>
      <c r="AW1608" s="105"/>
      <c r="AX1608" s="111"/>
      <c r="AY1608" s="98"/>
      <c r="AZ1608" s="98"/>
      <c r="BA1608" s="98"/>
      <c r="BB1608" s="98"/>
      <c r="BC1608" s="98"/>
      <c r="BD1608" s="98"/>
      <c r="BE1608" s="98"/>
      <c r="BF1608" s="98"/>
      <c r="BG1608" s="98"/>
      <c r="BH1608" s="98"/>
      <c r="BI1608" s="98"/>
      <c r="BJ1608" s="98"/>
    </row>
    <row r="1609" spans="1:62">
      <c r="A1609" s="102"/>
      <c r="B1609" s="102"/>
      <c r="C1609" s="103"/>
      <c r="D1609" s="103"/>
      <c r="E1609" s="102"/>
      <c r="F1609" s="102"/>
      <c r="G1609" s="102"/>
      <c r="H1609" s="102"/>
      <c r="I1609" s="102"/>
      <c r="J1609" s="103"/>
      <c r="K1609" s="111"/>
      <c r="L1609" s="111"/>
      <c r="M1609" s="111"/>
      <c r="N1609" s="111"/>
      <c r="O1609" s="111"/>
      <c r="P1609" s="111"/>
      <c r="Q1609" s="111"/>
      <c r="R1609" s="106"/>
      <c r="S1609" s="105"/>
      <c r="T1609" s="111"/>
      <c r="U1609" s="111"/>
      <c r="V1609" s="111"/>
      <c r="W1609" s="111"/>
      <c r="X1609" s="111"/>
      <c r="Y1609" s="111"/>
      <c r="Z1609" s="111"/>
      <c r="AA1609" s="111"/>
      <c r="AB1609" s="111"/>
      <c r="AC1609" s="111"/>
      <c r="AD1609" s="111"/>
      <c r="AE1609" s="111"/>
      <c r="AF1609" s="111"/>
      <c r="AG1609" s="111"/>
      <c r="AH1609" s="111"/>
      <c r="AI1609" s="111"/>
      <c r="AJ1609" s="111"/>
      <c r="AK1609" s="111"/>
      <c r="AL1609" s="111"/>
      <c r="AM1609" s="111"/>
      <c r="AN1609" s="111"/>
      <c r="AO1609" s="111"/>
      <c r="AP1609" s="111"/>
      <c r="AQ1609" s="111"/>
      <c r="AR1609" s="111"/>
      <c r="AS1609" s="111"/>
      <c r="AT1609" s="111"/>
      <c r="AU1609" s="111"/>
      <c r="AV1609" s="105"/>
      <c r="AW1609" s="105"/>
      <c r="AX1609" s="111"/>
      <c r="AY1609" s="98"/>
      <c r="AZ1609" s="98"/>
      <c r="BA1609" s="98"/>
      <c r="BB1609" s="98"/>
      <c r="BC1609" s="98"/>
      <c r="BD1609" s="98"/>
      <c r="BE1609" s="98"/>
      <c r="BF1609" s="98"/>
      <c r="BG1609" s="98"/>
      <c r="BH1609" s="98"/>
      <c r="BI1609" s="98"/>
      <c r="BJ1609" s="98"/>
    </row>
    <row r="1610" spans="1:62">
      <c r="A1610" s="102"/>
      <c r="B1610" s="102"/>
      <c r="C1610" s="103"/>
      <c r="D1610" s="103"/>
      <c r="E1610" s="102"/>
      <c r="F1610" s="102"/>
      <c r="G1610" s="102"/>
      <c r="H1610" s="102"/>
      <c r="I1610" s="102"/>
      <c r="J1610" s="103"/>
      <c r="K1610" s="111"/>
      <c r="L1610" s="111"/>
      <c r="M1610" s="111"/>
      <c r="N1610" s="111"/>
      <c r="O1610" s="105"/>
      <c r="P1610" s="105"/>
      <c r="Q1610" s="105"/>
      <c r="R1610" s="105"/>
      <c r="S1610" s="105"/>
      <c r="T1610" s="105"/>
      <c r="U1610" s="105"/>
      <c r="V1610" s="105"/>
      <c r="W1610" s="105"/>
      <c r="X1610" s="105"/>
      <c r="Y1610" s="105"/>
      <c r="Z1610" s="105"/>
      <c r="AA1610" s="105"/>
      <c r="AB1610" s="105"/>
      <c r="AC1610" s="105"/>
      <c r="AD1610" s="105"/>
      <c r="AE1610" s="105"/>
      <c r="AF1610" s="105"/>
      <c r="AG1610" s="105"/>
      <c r="AH1610" s="105"/>
      <c r="AI1610" s="105"/>
      <c r="AJ1610" s="105"/>
      <c r="AK1610" s="105"/>
      <c r="AL1610" s="111"/>
      <c r="AM1610" s="111"/>
      <c r="AN1610" s="111"/>
      <c r="AO1610" s="111"/>
      <c r="AP1610" s="111"/>
      <c r="AQ1610" s="111"/>
      <c r="AR1610" s="111"/>
      <c r="AS1610" s="111"/>
      <c r="AT1610" s="111"/>
      <c r="AU1610" s="111"/>
      <c r="AV1610" s="105"/>
      <c r="AW1610" s="105"/>
      <c r="AX1610" s="111"/>
      <c r="AY1610" s="98"/>
      <c r="AZ1610" s="98"/>
      <c r="BA1610" s="98"/>
      <c r="BB1610" s="98"/>
      <c r="BC1610" s="98"/>
      <c r="BD1610" s="98"/>
      <c r="BE1610" s="98"/>
      <c r="BF1610" s="98"/>
      <c r="BG1610" s="98"/>
      <c r="BH1610" s="98"/>
      <c r="BI1610" s="98"/>
      <c r="BJ1610" s="98"/>
    </row>
    <row r="1611" spans="1:62">
      <c r="A1611" s="102"/>
      <c r="B1611" s="102"/>
      <c r="C1611" s="103"/>
      <c r="D1611" s="103"/>
      <c r="E1611" s="102"/>
      <c r="F1611" s="102"/>
      <c r="G1611" s="102"/>
      <c r="H1611" s="102"/>
      <c r="I1611" s="102"/>
      <c r="J1611" s="103"/>
      <c r="K1611" s="111"/>
      <c r="L1611" s="111"/>
      <c r="M1611" s="111"/>
      <c r="N1611" s="105"/>
      <c r="O1611" s="105"/>
      <c r="P1611" s="105"/>
      <c r="Q1611" s="111"/>
      <c r="R1611" s="105"/>
      <c r="S1611" s="105"/>
      <c r="T1611" s="111"/>
      <c r="U1611" s="111"/>
      <c r="V1611" s="111"/>
      <c r="W1611" s="111"/>
      <c r="X1611" s="111"/>
      <c r="Y1611" s="111"/>
      <c r="Z1611" s="111"/>
      <c r="AA1611" s="111"/>
      <c r="AB1611" s="111"/>
      <c r="AC1611" s="111"/>
      <c r="AD1611" s="111"/>
      <c r="AE1611" s="111"/>
      <c r="AF1611" s="111"/>
      <c r="AG1611" s="111"/>
      <c r="AH1611" s="111"/>
      <c r="AI1611" s="111"/>
      <c r="AJ1611" s="111"/>
      <c r="AK1611" s="111"/>
      <c r="AL1611" s="111"/>
      <c r="AM1611" s="111"/>
      <c r="AN1611" s="111"/>
      <c r="AO1611" s="111"/>
      <c r="AP1611" s="111"/>
      <c r="AQ1611" s="111"/>
      <c r="AR1611" s="111"/>
      <c r="AS1611" s="111"/>
      <c r="AT1611" s="111"/>
      <c r="AU1611" s="111"/>
      <c r="AV1611" s="112"/>
      <c r="AW1611" s="105"/>
      <c r="AX1611" s="111"/>
      <c r="AY1611" s="98"/>
      <c r="AZ1611" s="98"/>
      <c r="BA1611" s="98"/>
      <c r="BB1611" s="98"/>
      <c r="BC1611" s="98"/>
      <c r="BD1611" s="98"/>
      <c r="BE1611" s="98"/>
      <c r="BF1611" s="98"/>
      <c r="BG1611" s="98"/>
      <c r="BH1611" s="98"/>
      <c r="BI1611" s="98"/>
      <c r="BJ1611" s="98"/>
    </row>
    <row r="1612" spans="1:62">
      <c r="A1612" s="102"/>
      <c r="B1612" s="102"/>
      <c r="C1612" s="103"/>
      <c r="D1612" s="103"/>
      <c r="E1612" s="102"/>
      <c r="F1612" s="102"/>
      <c r="G1612" s="102"/>
      <c r="H1612" s="102"/>
      <c r="I1612" s="102"/>
      <c r="J1612" s="103"/>
      <c r="K1612" s="111"/>
      <c r="L1612" s="111"/>
      <c r="M1612" s="111"/>
      <c r="N1612" s="111"/>
      <c r="O1612" s="111"/>
      <c r="P1612" s="111"/>
      <c r="Q1612" s="111"/>
      <c r="R1612" s="105"/>
      <c r="S1612" s="105"/>
      <c r="T1612" s="111"/>
      <c r="U1612" s="111"/>
      <c r="V1612" s="111"/>
      <c r="W1612" s="111"/>
      <c r="X1612" s="111"/>
      <c r="Y1612" s="111"/>
      <c r="Z1612" s="111"/>
      <c r="AA1612" s="111"/>
      <c r="AB1612" s="111"/>
      <c r="AC1612" s="111"/>
      <c r="AD1612" s="111"/>
      <c r="AE1612" s="111"/>
      <c r="AF1612" s="111"/>
      <c r="AG1612" s="111"/>
      <c r="AH1612" s="111"/>
      <c r="AI1612" s="111"/>
      <c r="AJ1612" s="111"/>
      <c r="AK1612" s="111"/>
      <c r="AL1612" s="111"/>
      <c r="AM1612" s="111"/>
      <c r="AN1612" s="111"/>
      <c r="AO1612" s="111"/>
      <c r="AP1612" s="111"/>
      <c r="AQ1612" s="111"/>
      <c r="AR1612" s="111"/>
      <c r="AS1612" s="111"/>
      <c r="AT1612" s="111"/>
      <c r="AU1612" s="111"/>
      <c r="AV1612" s="105"/>
      <c r="AW1612" s="105"/>
      <c r="AX1612" s="111"/>
      <c r="AY1612" s="98"/>
      <c r="AZ1612" s="98"/>
      <c r="BA1612" s="98"/>
      <c r="BB1612" s="98"/>
      <c r="BC1612" s="98"/>
      <c r="BD1612" s="98"/>
      <c r="BE1612" s="98"/>
      <c r="BF1612" s="98"/>
      <c r="BG1612" s="98"/>
      <c r="BH1612" s="98"/>
      <c r="BI1612" s="98"/>
      <c r="BJ1612" s="98"/>
    </row>
    <row r="1613" spans="1:62">
      <c r="A1613" s="102"/>
      <c r="B1613" s="102"/>
      <c r="C1613" s="103"/>
      <c r="D1613" s="103"/>
      <c r="E1613" s="102"/>
      <c r="F1613" s="102"/>
      <c r="G1613" s="102"/>
      <c r="H1613" s="102"/>
      <c r="I1613" s="102"/>
      <c r="J1613" s="103"/>
      <c r="K1613" s="111"/>
      <c r="L1613" s="111"/>
      <c r="M1613" s="111"/>
      <c r="N1613" s="105"/>
      <c r="O1613" s="105"/>
      <c r="P1613" s="111"/>
      <c r="Q1613" s="111"/>
      <c r="R1613" s="105"/>
      <c r="S1613" s="105"/>
      <c r="T1613" s="111"/>
      <c r="U1613" s="111"/>
      <c r="V1613" s="111"/>
      <c r="W1613" s="111"/>
      <c r="X1613" s="111"/>
      <c r="Y1613" s="111"/>
      <c r="Z1613" s="111"/>
      <c r="AA1613" s="111"/>
      <c r="AB1613" s="111"/>
      <c r="AC1613" s="111"/>
      <c r="AD1613" s="111"/>
      <c r="AE1613" s="111"/>
      <c r="AF1613" s="111"/>
      <c r="AG1613" s="111"/>
      <c r="AH1613" s="111"/>
      <c r="AI1613" s="111"/>
      <c r="AJ1613" s="111"/>
      <c r="AK1613" s="111"/>
      <c r="AL1613" s="111"/>
      <c r="AM1613" s="111"/>
      <c r="AN1613" s="111"/>
      <c r="AO1613" s="111"/>
      <c r="AP1613" s="111"/>
      <c r="AQ1613" s="111"/>
      <c r="AR1613" s="111"/>
      <c r="AS1613" s="111"/>
      <c r="AT1613" s="111"/>
      <c r="AU1613" s="111"/>
      <c r="AV1613" s="105"/>
      <c r="AW1613" s="105"/>
      <c r="AX1613" s="111"/>
      <c r="AY1613" s="98"/>
      <c r="AZ1613" s="98"/>
      <c r="BA1613" s="98"/>
      <c r="BB1613" s="98"/>
      <c r="BC1613" s="98"/>
      <c r="BD1613" s="98"/>
      <c r="BE1613" s="98"/>
      <c r="BF1613" s="98"/>
      <c r="BG1613" s="98"/>
      <c r="BH1613" s="98"/>
      <c r="BI1613" s="98"/>
      <c r="BJ1613" s="98"/>
    </row>
    <row r="1614" spans="1:62">
      <c r="A1614" s="102"/>
      <c r="B1614" s="102"/>
      <c r="C1614" s="103"/>
      <c r="D1614" s="103"/>
      <c r="E1614" s="102"/>
      <c r="F1614" s="102"/>
      <c r="G1614" s="102"/>
      <c r="H1614" s="102"/>
      <c r="I1614" s="102"/>
      <c r="J1614" s="103"/>
      <c r="K1614" s="111"/>
      <c r="L1614" s="111"/>
      <c r="M1614" s="111"/>
      <c r="N1614" s="111"/>
      <c r="O1614" s="111"/>
      <c r="P1614" s="111"/>
      <c r="Q1614" s="111"/>
      <c r="R1614" s="106"/>
      <c r="S1614" s="105"/>
      <c r="T1614" s="111"/>
      <c r="U1614" s="111"/>
      <c r="V1614" s="111"/>
      <c r="W1614" s="111"/>
      <c r="X1614" s="111"/>
      <c r="Y1614" s="111"/>
      <c r="Z1614" s="111"/>
      <c r="AA1614" s="111"/>
      <c r="AB1614" s="111"/>
      <c r="AC1614" s="111"/>
      <c r="AD1614" s="111"/>
      <c r="AE1614" s="111"/>
      <c r="AF1614" s="111"/>
      <c r="AG1614" s="111"/>
      <c r="AH1614" s="111"/>
      <c r="AI1614" s="111"/>
      <c r="AJ1614" s="111"/>
      <c r="AK1614" s="111"/>
      <c r="AL1614" s="111"/>
      <c r="AM1614" s="111"/>
      <c r="AN1614" s="111"/>
      <c r="AO1614" s="111"/>
      <c r="AP1614" s="111"/>
      <c r="AQ1614" s="111"/>
      <c r="AR1614" s="111"/>
      <c r="AS1614" s="111"/>
      <c r="AT1614" s="111"/>
      <c r="AU1614" s="111"/>
      <c r="AV1614" s="105"/>
      <c r="AW1614" s="105"/>
      <c r="AX1614" s="111"/>
      <c r="AY1614" s="98"/>
      <c r="AZ1614" s="98"/>
      <c r="BA1614" s="98"/>
      <c r="BB1614" s="98"/>
      <c r="BC1614" s="98"/>
      <c r="BD1614" s="98"/>
      <c r="BE1614" s="98"/>
      <c r="BF1614" s="98"/>
      <c r="BG1614" s="98"/>
      <c r="BH1614" s="98"/>
      <c r="BI1614" s="98"/>
      <c r="BJ1614" s="98"/>
    </row>
    <row r="1615" spans="1:62">
      <c r="A1615" s="102"/>
      <c r="B1615" s="102"/>
      <c r="C1615" s="103"/>
      <c r="D1615" s="103"/>
      <c r="E1615" s="102"/>
      <c r="F1615" s="102"/>
      <c r="G1615" s="102"/>
      <c r="H1615" s="102"/>
      <c r="I1615" s="102"/>
      <c r="J1615" s="103"/>
      <c r="K1615" s="111"/>
      <c r="L1615" s="111"/>
      <c r="M1615" s="111"/>
      <c r="N1615" s="111"/>
      <c r="O1615" s="111"/>
      <c r="P1615" s="111"/>
      <c r="Q1615" s="111"/>
      <c r="R1615" s="105"/>
      <c r="S1615" s="105"/>
      <c r="T1615" s="111"/>
      <c r="U1615" s="111"/>
      <c r="V1615" s="111"/>
      <c r="W1615" s="111"/>
      <c r="X1615" s="111"/>
      <c r="Y1615" s="111"/>
      <c r="Z1615" s="111"/>
      <c r="AA1615" s="111"/>
      <c r="AB1615" s="111"/>
      <c r="AC1615" s="111"/>
      <c r="AD1615" s="111"/>
      <c r="AE1615" s="111"/>
      <c r="AF1615" s="111"/>
      <c r="AG1615" s="111"/>
      <c r="AH1615" s="111"/>
      <c r="AI1615" s="111"/>
      <c r="AJ1615" s="111"/>
      <c r="AK1615" s="111"/>
      <c r="AL1615" s="111"/>
      <c r="AM1615" s="111"/>
      <c r="AN1615" s="111"/>
      <c r="AO1615" s="111"/>
      <c r="AP1615" s="111"/>
      <c r="AQ1615" s="111"/>
      <c r="AR1615" s="111"/>
      <c r="AS1615" s="111"/>
      <c r="AT1615" s="111"/>
      <c r="AU1615" s="111"/>
      <c r="AV1615" s="105"/>
      <c r="AW1615" s="105"/>
      <c r="AX1615" s="111"/>
      <c r="AY1615" s="98"/>
      <c r="AZ1615" s="98"/>
      <c r="BA1615" s="98"/>
      <c r="BB1615" s="98"/>
      <c r="BC1615" s="98"/>
      <c r="BD1615" s="98"/>
      <c r="BE1615" s="98"/>
      <c r="BF1615" s="98"/>
      <c r="BG1615" s="98"/>
      <c r="BH1615" s="98"/>
      <c r="BI1615" s="98"/>
      <c r="BJ1615" s="98"/>
    </row>
    <row r="1616" spans="1:62">
      <c r="A1616" s="102"/>
      <c r="B1616" s="102"/>
      <c r="C1616" s="103"/>
      <c r="D1616" s="103"/>
      <c r="E1616" s="102"/>
      <c r="F1616" s="102"/>
      <c r="G1616" s="102"/>
      <c r="H1616" s="102"/>
      <c r="I1616" s="102"/>
      <c r="J1616" s="103"/>
      <c r="K1616" s="111"/>
      <c r="L1616" s="111"/>
      <c r="M1616" s="111"/>
      <c r="N1616" s="111"/>
      <c r="O1616" s="111"/>
      <c r="P1616" s="111"/>
      <c r="Q1616" s="111"/>
      <c r="R1616" s="105"/>
      <c r="S1616" s="106"/>
      <c r="T1616" s="111"/>
      <c r="U1616" s="111"/>
      <c r="V1616" s="111"/>
      <c r="W1616" s="111"/>
      <c r="X1616" s="111"/>
      <c r="Y1616" s="111"/>
      <c r="Z1616" s="111"/>
      <c r="AA1616" s="111"/>
      <c r="AB1616" s="111"/>
      <c r="AC1616" s="111"/>
      <c r="AD1616" s="111"/>
      <c r="AE1616" s="111"/>
      <c r="AF1616" s="111"/>
      <c r="AG1616" s="111"/>
      <c r="AH1616" s="111"/>
      <c r="AI1616" s="111"/>
      <c r="AJ1616" s="111"/>
      <c r="AK1616" s="111"/>
      <c r="AL1616" s="111"/>
      <c r="AM1616" s="111"/>
      <c r="AN1616" s="111"/>
      <c r="AO1616" s="111"/>
      <c r="AP1616" s="111"/>
      <c r="AQ1616" s="111"/>
      <c r="AR1616" s="111"/>
      <c r="AS1616" s="111"/>
      <c r="AT1616" s="111"/>
      <c r="AU1616" s="111"/>
      <c r="AV1616" s="105"/>
      <c r="AW1616" s="105"/>
      <c r="AX1616" s="111"/>
      <c r="AY1616" s="98"/>
      <c r="AZ1616" s="98"/>
      <c r="BA1616" s="98"/>
      <c r="BB1616" s="98"/>
      <c r="BC1616" s="98"/>
      <c r="BD1616" s="98"/>
      <c r="BE1616" s="98"/>
      <c r="BF1616" s="98"/>
      <c r="BG1616" s="98"/>
      <c r="BH1616" s="98"/>
      <c r="BI1616" s="98"/>
      <c r="BJ1616" s="98"/>
    </row>
    <row r="1617" spans="1:62">
      <c r="A1617" s="102"/>
      <c r="B1617" s="102"/>
      <c r="C1617" s="103"/>
      <c r="D1617" s="103"/>
      <c r="E1617" s="102"/>
      <c r="F1617" s="102"/>
      <c r="G1617" s="102"/>
      <c r="H1617" s="102"/>
      <c r="I1617" s="102"/>
      <c r="J1617" s="103"/>
      <c r="K1617" s="111"/>
      <c r="L1617" s="111"/>
      <c r="M1617" s="111"/>
      <c r="N1617" s="105"/>
      <c r="O1617" s="105"/>
      <c r="P1617" s="111"/>
      <c r="Q1617" s="111"/>
      <c r="R1617" s="106"/>
      <c r="S1617" s="105"/>
      <c r="T1617" s="111"/>
      <c r="U1617" s="111"/>
      <c r="V1617" s="111"/>
      <c r="W1617" s="111"/>
      <c r="X1617" s="111"/>
      <c r="Y1617" s="111"/>
      <c r="Z1617" s="111"/>
      <c r="AA1617" s="111"/>
      <c r="AB1617" s="111"/>
      <c r="AC1617" s="111"/>
      <c r="AD1617" s="111"/>
      <c r="AE1617" s="111"/>
      <c r="AF1617" s="111"/>
      <c r="AG1617" s="111"/>
      <c r="AH1617" s="111"/>
      <c r="AI1617" s="111"/>
      <c r="AJ1617" s="111"/>
      <c r="AK1617" s="111"/>
      <c r="AL1617" s="111"/>
      <c r="AM1617" s="111"/>
      <c r="AN1617" s="111"/>
      <c r="AO1617" s="111"/>
      <c r="AP1617" s="111"/>
      <c r="AQ1617" s="111"/>
      <c r="AR1617" s="111"/>
      <c r="AS1617" s="111"/>
      <c r="AT1617" s="111"/>
      <c r="AU1617" s="111"/>
      <c r="AV1617" s="105"/>
      <c r="AW1617" s="105"/>
      <c r="AX1617" s="111"/>
      <c r="AY1617" s="98"/>
      <c r="AZ1617" s="98"/>
      <c r="BA1617" s="98"/>
      <c r="BB1617" s="98"/>
      <c r="BC1617" s="98"/>
      <c r="BD1617" s="98"/>
      <c r="BE1617" s="98"/>
      <c r="BF1617" s="98"/>
      <c r="BG1617" s="98"/>
      <c r="BH1617" s="98"/>
      <c r="BI1617" s="98"/>
      <c r="BJ1617" s="98"/>
    </row>
    <row r="1618" spans="1:62">
      <c r="A1618" s="102"/>
      <c r="B1618" s="102"/>
      <c r="C1618" s="103"/>
      <c r="D1618" s="103"/>
      <c r="E1618" s="102"/>
      <c r="F1618" s="102"/>
      <c r="G1618" s="102"/>
      <c r="H1618" s="102"/>
      <c r="I1618" s="102"/>
      <c r="J1618" s="103"/>
      <c r="K1618" s="111"/>
      <c r="L1618" s="111"/>
      <c r="M1618" s="111"/>
      <c r="N1618" s="111"/>
      <c r="O1618" s="111"/>
      <c r="P1618" s="111"/>
      <c r="Q1618" s="111"/>
      <c r="R1618" s="106"/>
      <c r="S1618" s="105"/>
      <c r="T1618" s="111"/>
      <c r="U1618" s="111"/>
      <c r="V1618" s="111"/>
      <c r="W1618" s="111"/>
      <c r="X1618" s="111"/>
      <c r="Y1618" s="111"/>
      <c r="Z1618" s="111"/>
      <c r="AA1618" s="111"/>
      <c r="AB1618" s="111"/>
      <c r="AC1618" s="111"/>
      <c r="AD1618" s="111"/>
      <c r="AE1618" s="111"/>
      <c r="AF1618" s="111"/>
      <c r="AG1618" s="111"/>
      <c r="AH1618" s="111"/>
      <c r="AI1618" s="111"/>
      <c r="AJ1618" s="111"/>
      <c r="AK1618" s="111"/>
      <c r="AL1618" s="111"/>
      <c r="AM1618" s="111"/>
      <c r="AN1618" s="111"/>
      <c r="AO1618" s="111"/>
      <c r="AP1618" s="111"/>
      <c r="AQ1618" s="111"/>
      <c r="AR1618" s="111"/>
      <c r="AS1618" s="111"/>
      <c r="AT1618" s="111"/>
      <c r="AU1618" s="111"/>
      <c r="AV1618" s="105"/>
      <c r="AW1618" s="105"/>
      <c r="AX1618" s="111"/>
      <c r="AY1618" s="98"/>
      <c r="AZ1618" s="98"/>
      <c r="BA1618" s="98"/>
      <c r="BB1618" s="98"/>
      <c r="BC1618" s="98"/>
      <c r="BD1618" s="98"/>
      <c r="BE1618" s="98"/>
      <c r="BF1618" s="98"/>
      <c r="BG1618" s="98"/>
      <c r="BH1618" s="98"/>
      <c r="BI1618" s="98"/>
      <c r="BJ1618" s="98"/>
    </row>
    <row r="1619" spans="1:62">
      <c r="A1619" s="102"/>
      <c r="B1619" s="102"/>
      <c r="C1619" s="103"/>
      <c r="D1619" s="103"/>
      <c r="E1619" s="102"/>
      <c r="F1619" s="102"/>
      <c r="G1619" s="102"/>
      <c r="H1619" s="102"/>
      <c r="I1619" s="102"/>
      <c r="J1619" s="103"/>
      <c r="K1619" s="111"/>
      <c r="L1619" s="111"/>
      <c r="M1619" s="111"/>
      <c r="N1619" s="105"/>
      <c r="O1619" s="105"/>
      <c r="P1619" s="105"/>
      <c r="Q1619" s="111"/>
      <c r="R1619" s="105"/>
      <c r="S1619" s="105"/>
      <c r="T1619" s="111"/>
      <c r="U1619" s="111"/>
      <c r="V1619" s="111"/>
      <c r="W1619" s="105"/>
      <c r="X1619" s="111"/>
      <c r="Y1619" s="111"/>
      <c r="Z1619" s="111"/>
      <c r="AA1619" s="111"/>
      <c r="AB1619" s="111"/>
      <c r="AC1619" s="111"/>
      <c r="AD1619" s="105"/>
      <c r="AE1619" s="111"/>
      <c r="AF1619" s="111"/>
      <c r="AG1619" s="111"/>
      <c r="AH1619" s="111"/>
      <c r="AI1619" s="111"/>
      <c r="AJ1619" s="111"/>
      <c r="AK1619" s="111"/>
      <c r="AL1619" s="111"/>
      <c r="AM1619" s="111"/>
      <c r="AN1619" s="111"/>
      <c r="AO1619" s="111"/>
      <c r="AP1619" s="111"/>
      <c r="AQ1619" s="111"/>
      <c r="AR1619" s="111"/>
      <c r="AS1619" s="111"/>
      <c r="AT1619" s="111"/>
      <c r="AU1619" s="111"/>
      <c r="AV1619" s="105"/>
      <c r="AW1619" s="105"/>
      <c r="AX1619" s="111"/>
      <c r="AY1619" s="98"/>
      <c r="AZ1619" s="98"/>
      <c r="BA1619" s="98"/>
      <c r="BB1619" s="98"/>
      <c r="BC1619" s="98"/>
      <c r="BD1619" s="98"/>
      <c r="BE1619" s="98"/>
      <c r="BF1619" s="98"/>
      <c r="BG1619" s="98"/>
      <c r="BH1619" s="98"/>
      <c r="BI1619" s="98"/>
      <c r="BJ1619" s="98"/>
    </row>
    <row r="1620" spans="1:62">
      <c r="A1620" s="102"/>
      <c r="B1620" s="102"/>
      <c r="C1620" s="103"/>
      <c r="D1620" s="103"/>
      <c r="E1620" s="102"/>
      <c r="F1620" s="102"/>
      <c r="G1620" s="102"/>
      <c r="H1620" s="102"/>
      <c r="I1620" s="102"/>
      <c r="J1620" s="103"/>
      <c r="K1620" s="111"/>
      <c r="L1620" s="111"/>
      <c r="M1620" s="111"/>
      <c r="N1620" s="111"/>
      <c r="O1620" s="111"/>
      <c r="P1620" s="111"/>
      <c r="Q1620" s="111"/>
      <c r="R1620" s="106"/>
      <c r="S1620" s="106"/>
      <c r="T1620" s="111"/>
      <c r="U1620" s="111"/>
      <c r="V1620" s="111"/>
      <c r="W1620" s="111"/>
      <c r="X1620" s="111"/>
      <c r="Y1620" s="111"/>
      <c r="Z1620" s="111"/>
      <c r="AA1620" s="111"/>
      <c r="AB1620" s="111"/>
      <c r="AC1620" s="111"/>
      <c r="AD1620" s="111"/>
      <c r="AE1620" s="111"/>
      <c r="AF1620" s="111"/>
      <c r="AG1620" s="111"/>
      <c r="AH1620" s="111"/>
      <c r="AI1620" s="111"/>
      <c r="AJ1620" s="111"/>
      <c r="AK1620" s="111"/>
      <c r="AL1620" s="111"/>
      <c r="AM1620" s="111"/>
      <c r="AN1620" s="111"/>
      <c r="AO1620" s="111"/>
      <c r="AP1620" s="111"/>
      <c r="AQ1620" s="111"/>
      <c r="AR1620" s="111"/>
      <c r="AS1620" s="111"/>
      <c r="AT1620" s="111"/>
      <c r="AU1620" s="111"/>
      <c r="AV1620" s="112"/>
      <c r="AW1620" s="112"/>
      <c r="AX1620" s="111"/>
      <c r="AY1620" s="98"/>
      <c r="AZ1620" s="98"/>
      <c r="BA1620" s="98"/>
      <c r="BB1620" s="98"/>
      <c r="BC1620" s="98"/>
      <c r="BD1620" s="98"/>
      <c r="BE1620" s="98"/>
      <c r="BF1620" s="98"/>
      <c r="BG1620" s="98"/>
      <c r="BH1620" s="98"/>
      <c r="BI1620" s="98"/>
      <c r="BJ1620" s="98"/>
    </row>
    <row r="1621" spans="1:62">
      <c r="A1621" s="102"/>
      <c r="B1621" s="102"/>
      <c r="C1621" s="103"/>
      <c r="D1621" s="103"/>
      <c r="E1621" s="102"/>
      <c r="F1621" s="102"/>
      <c r="G1621" s="102"/>
      <c r="H1621" s="102"/>
      <c r="I1621" s="102"/>
      <c r="J1621" s="103"/>
      <c r="K1621" s="111"/>
      <c r="L1621" s="111"/>
      <c r="M1621" s="111"/>
      <c r="N1621" s="105"/>
      <c r="O1621" s="105"/>
      <c r="P1621" s="105"/>
      <c r="Q1621" s="111"/>
      <c r="R1621" s="106"/>
      <c r="S1621" s="105"/>
      <c r="T1621" s="111"/>
      <c r="U1621" s="111"/>
      <c r="V1621" s="111"/>
      <c r="W1621" s="105"/>
      <c r="X1621" s="111"/>
      <c r="Y1621" s="111"/>
      <c r="Z1621" s="111"/>
      <c r="AA1621" s="111"/>
      <c r="AB1621" s="111"/>
      <c r="AC1621" s="111"/>
      <c r="AD1621" s="105"/>
      <c r="AE1621" s="111"/>
      <c r="AF1621" s="111"/>
      <c r="AG1621" s="111"/>
      <c r="AH1621" s="111"/>
      <c r="AI1621" s="111"/>
      <c r="AJ1621" s="111"/>
      <c r="AK1621" s="111"/>
      <c r="AL1621" s="111"/>
      <c r="AM1621" s="111"/>
      <c r="AN1621" s="111"/>
      <c r="AO1621" s="111"/>
      <c r="AP1621" s="111"/>
      <c r="AQ1621" s="111"/>
      <c r="AR1621" s="111"/>
      <c r="AS1621" s="111"/>
      <c r="AT1621" s="111"/>
      <c r="AU1621" s="111"/>
      <c r="AV1621" s="105"/>
      <c r="AW1621" s="105"/>
      <c r="AX1621" s="111"/>
      <c r="AY1621" s="98"/>
      <c r="AZ1621" s="98"/>
      <c r="BA1621" s="98"/>
      <c r="BB1621" s="98"/>
      <c r="BC1621" s="98"/>
      <c r="BD1621" s="98"/>
      <c r="BE1621" s="98"/>
      <c r="BF1621" s="98"/>
      <c r="BG1621" s="98"/>
      <c r="BH1621" s="98"/>
      <c r="BI1621" s="98"/>
      <c r="BJ1621" s="98"/>
    </row>
    <row r="1622" spans="1:62">
      <c r="A1622" s="102"/>
      <c r="B1622" s="102"/>
      <c r="C1622" s="103"/>
      <c r="D1622" s="103"/>
      <c r="E1622" s="102"/>
      <c r="F1622" s="102"/>
      <c r="G1622" s="102"/>
      <c r="H1622" s="102"/>
      <c r="I1622" s="102"/>
      <c r="J1622" s="103"/>
      <c r="K1622" s="111"/>
      <c r="L1622" s="111"/>
      <c r="M1622" s="111"/>
      <c r="N1622" s="111"/>
      <c r="O1622" s="111"/>
      <c r="P1622" s="111"/>
      <c r="Q1622" s="111"/>
      <c r="R1622" s="106"/>
      <c r="S1622" s="105"/>
      <c r="T1622" s="111"/>
      <c r="U1622" s="111"/>
      <c r="V1622" s="111"/>
      <c r="W1622" s="111"/>
      <c r="X1622" s="111"/>
      <c r="Y1622" s="111"/>
      <c r="Z1622" s="111"/>
      <c r="AA1622" s="111"/>
      <c r="AB1622" s="111"/>
      <c r="AC1622" s="111"/>
      <c r="AD1622" s="111"/>
      <c r="AE1622" s="111"/>
      <c r="AF1622" s="111"/>
      <c r="AG1622" s="111"/>
      <c r="AH1622" s="111"/>
      <c r="AI1622" s="111"/>
      <c r="AJ1622" s="111"/>
      <c r="AK1622" s="111"/>
      <c r="AL1622" s="111"/>
      <c r="AM1622" s="111"/>
      <c r="AN1622" s="111"/>
      <c r="AO1622" s="111"/>
      <c r="AP1622" s="111"/>
      <c r="AQ1622" s="111"/>
      <c r="AR1622" s="111"/>
      <c r="AS1622" s="111"/>
      <c r="AT1622" s="111"/>
      <c r="AU1622" s="111"/>
      <c r="AV1622" s="112"/>
      <c r="AW1622" s="105"/>
      <c r="AX1622" s="111"/>
      <c r="AY1622" s="98"/>
      <c r="AZ1622" s="98"/>
      <c r="BA1622" s="98"/>
      <c r="BB1622" s="98"/>
      <c r="BC1622" s="98"/>
      <c r="BD1622" s="98"/>
      <c r="BE1622" s="98"/>
      <c r="BF1622" s="98"/>
      <c r="BG1622" s="98"/>
      <c r="BH1622" s="98"/>
      <c r="BI1622" s="98"/>
      <c r="BJ1622" s="98"/>
    </row>
    <row r="1623" spans="1:62">
      <c r="A1623" s="102"/>
      <c r="B1623" s="102"/>
      <c r="C1623" s="103"/>
      <c r="D1623" s="103"/>
      <c r="E1623" s="102"/>
      <c r="F1623" s="102"/>
      <c r="G1623" s="102"/>
      <c r="H1623" s="102"/>
      <c r="I1623" s="102"/>
      <c r="J1623" s="103"/>
      <c r="K1623" s="111"/>
      <c r="L1623" s="111"/>
      <c r="M1623" s="111"/>
      <c r="N1623" s="111"/>
      <c r="O1623" s="111"/>
      <c r="P1623" s="111"/>
      <c r="Q1623" s="111"/>
      <c r="R1623" s="106"/>
      <c r="S1623" s="105"/>
      <c r="T1623" s="111"/>
      <c r="U1623" s="111"/>
      <c r="V1623" s="111"/>
      <c r="W1623" s="111"/>
      <c r="X1623" s="111"/>
      <c r="Y1623" s="111"/>
      <c r="Z1623" s="111"/>
      <c r="AA1623" s="111"/>
      <c r="AB1623" s="111"/>
      <c r="AC1623" s="111"/>
      <c r="AD1623" s="111"/>
      <c r="AE1623" s="111"/>
      <c r="AF1623" s="111"/>
      <c r="AG1623" s="111"/>
      <c r="AH1623" s="111"/>
      <c r="AI1623" s="111"/>
      <c r="AJ1623" s="111"/>
      <c r="AK1623" s="111"/>
      <c r="AL1623" s="111"/>
      <c r="AM1623" s="111"/>
      <c r="AN1623" s="111"/>
      <c r="AO1623" s="111"/>
      <c r="AP1623" s="111"/>
      <c r="AQ1623" s="111"/>
      <c r="AR1623" s="111"/>
      <c r="AS1623" s="111"/>
      <c r="AT1623" s="111"/>
      <c r="AU1623" s="111"/>
      <c r="AV1623" s="112"/>
      <c r="AW1623" s="105"/>
      <c r="AX1623" s="111"/>
      <c r="AY1623" s="98"/>
      <c r="AZ1623" s="98"/>
      <c r="BA1623" s="98"/>
      <c r="BB1623" s="98"/>
      <c r="BC1623" s="98"/>
      <c r="BD1623" s="98"/>
      <c r="BE1623" s="98"/>
      <c r="BF1623" s="98"/>
      <c r="BG1623" s="98"/>
      <c r="BH1623" s="98"/>
      <c r="BI1623" s="98"/>
      <c r="BJ1623" s="98"/>
    </row>
    <row r="1624" spans="1:62">
      <c r="A1624" s="102"/>
      <c r="B1624" s="102"/>
      <c r="C1624" s="103"/>
      <c r="D1624" s="103"/>
      <c r="E1624" s="102"/>
      <c r="F1624" s="102"/>
      <c r="G1624" s="102"/>
      <c r="H1624" s="102"/>
      <c r="I1624" s="102"/>
      <c r="J1624" s="103"/>
      <c r="K1624" s="111"/>
      <c r="L1624" s="111"/>
      <c r="M1624" s="111"/>
      <c r="N1624" s="111"/>
      <c r="O1624" s="111"/>
      <c r="P1624" s="111"/>
      <c r="Q1624" s="111"/>
      <c r="R1624" s="106"/>
      <c r="S1624" s="105"/>
      <c r="T1624" s="111"/>
      <c r="U1624" s="111"/>
      <c r="V1624" s="111"/>
      <c r="W1624" s="111"/>
      <c r="X1624" s="111"/>
      <c r="Y1624" s="111"/>
      <c r="Z1624" s="111"/>
      <c r="AA1624" s="111"/>
      <c r="AB1624" s="111"/>
      <c r="AC1624" s="111"/>
      <c r="AD1624" s="111"/>
      <c r="AE1624" s="111"/>
      <c r="AF1624" s="111"/>
      <c r="AG1624" s="111"/>
      <c r="AH1624" s="111"/>
      <c r="AI1624" s="111"/>
      <c r="AJ1624" s="111"/>
      <c r="AK1624" s="111"/>
      <c r="AL1624" s="111"/>
      <c r="AM1624" s="111"/>
      <c r="AN1624" s="111"/>
      <c r="AO1624" s="111"/>
      <c r="AP1624" s="111"/>
      <c r="AQ1624" s="111"/>
      <c r="AR1624" s="111"/>
      <c r="AS1624" s="111"/>
      <c r="AT1624" s="111"/>
      <c r="AU1624" s="111"/>
      <c r="AV1624" s="105"/>
      <c r="AW1624" s="105"/>
      <c r="AX1624" s="111"/>
      <c r="AY1624" s="98"/>
      <c r="AZ1624" s="98"/>
      <c r="BA1624" s="98"/>
      <c r="BB1624" s="98"/>
      <c r="BC1624" s="98"/>
      <c r="BD1624" s="98"/>
      <c r="BE1624" s="98"/>
    </row>
    <row r="1625" spans="1:62">
      <c r="A1625" s="102"/>
      <c r="B1625" s="102"/>
      <c r="C1625" s="103"/>
      <c r="D1625" s="103"/>
      <c r="E1625" s="102"/>
      <c r="F1625" s="102"/>
      <c r="G1625" s="102"/>
      <c r="H1625" s="102"/>
      <c r="I1625" s="102"/>
      <c r="J1625" s="103"/>
      <c r="K1625" s="111"/>
      <c r="L1625" s="111"/>
      <c r="M1625" s="111"/>
      <c r="N1625" s="111"/>
      <c r="O1625" s="111"/>
      <c r="P1625" s="111"/>
      <c r="Q1625" s="111"/>
      <c r="R1625" s="106"/>
      <c r="S1625" s="105"/>
      <c r="T1625" s="111"/>
      <c r="U1625" s="111"/>
      <c r="V1625" s="111"/>
      <c r="W1625" s="111"/>
      <c r="X1625" s="111"/>
      <c r="Y1625" s="111"/>
      <c r="Z1625" s="111"/>
      <c r="AA1625" s="111"/>
      <c r="AB1625" s="111"/>
      <c r="AC1625" s="111"/>
      <c r="AD1625" s="111"/>
      <c r="AE1625" s="111"/>
      <c r="AF1625" s="111"/>
      <c r="AG1625" s="111"/>
      <c r="AH1625" s="111"/>
      <c r="AI1625" s="111"/>
      <c r="AJ1625" s="111"/>
      <c r="AK1625" s="111"/>
      <c r="AL1625" s="111"/>
      <c r="AM1625" s="111"/>
      <c r="AN1625" s="111"/>
      <c r="AO1625" s="111"/>
      <c r="AP1625" s="111"/>
      <c r="AQ1625" s="111"/>
      <c r="AR1625" s="111"/>
      <c r="AS1625" s="111"/>
      <c r="AT1625" s="111"/>
      <c r="AU1625" s="111"/>
      <c r="AV1625" s="105"/>
      <c r="AW1625" s="105"/>
      <c r="AX1625" s="111"/>
      <c r="AY1625" s="98"/>
      <c r="AZ1625" s="98"/>
      <c r="BA1625" s="98"/>
      <c r="BB1625" s="98"/>
      <c r="BC1625" s="98"/>
      <c r="BD1625" s="98"/>
      <c r="BE1625" s="98"/>
      <c r="BF1625" s="98"/>
      <c r="BG1625" s="98"/>
      <c r="BH1625" s="98"/>
      <c r="BI1625" s="98"/>
      <c r="BJ1625" s="98"/>
    </row>
    <row r="1626" spans="1:62">
      <c r="A1626" s="102"/>
      <c r="B1626" s="102"/>
      <c r="C1626" s="103"/>
      <c r="D1626" s="103"/>
      <c r="E1626" s="102"/>
      <c r="F1626" s="102"/>
      <c r="G1626" s="102"/>
      <c r="H1626" s="102"/>
      <c r="I1626" s="102"/>
      <c r="J1626" s="103"/>
      <c r="K1626" s="111"/>
      <c r="L1626" s="111"/>
      <c r="M1626" s="111"/>
      <c r="N1626" s="111"/>
      <c r="O1626" s="111"/>
      <c r="P1626" s="111"/>
      <c r="Q1626" s="111"/>
      <c r="R1626" s="105"/>
      <c r="S1626" s="105"/>
      <c r="T1626" s="111"/>
      <c r="U1626" s="111"/>
      <c r="V1626" s="111"/>
      <c r="W1626" s="111"/>
      <c r="X1626" s="111"/>
      <c r="Y1626" s="111"/>
      <c r="Z1626" s="111"/>
      <c r="AA1626" s="111"/>
      <c r="AB1626" s="111"/>
      <c r="AC1626" s="111"/>
      <c r="AD1626" s="111"/>
      <c r="AE1626" s="111"/>
      <c r="AF1626" s="111"/>
      <c r="AG1626" s="111"/>
      <c r="AH1626" s="111"/>
      <c r="AI1626" s="111"/>
      <c r="AJ1626" s="111"/>
      <c r="AK1626" s="111"/>
      <c r="AL1626" s="111"/>
      <c r="AM1626" s="111"/>
      <c r="AN1626" s="111"/>
      <c r="AO1626" s="111"/>
      <c r="AP1626" s="111"/>
      <c r="AQ1626" s="111"/>
      <c r="AR1626" s="111"/>
      <c r="AS1626" s="111"/>
      <c r="AT1626" s="111"/>
      <c r="AU1626" s="111"/>
      <c r="AV1626" s="105"/>
      <c r="AW1626" s="105"/>
      <c r="AX1626" s="111"/>
      <c r="AY1626" s="98"/>
      <c r="AZ1626" s="98"/>
      <c r="BA1626" s="98"/>
      <c r="BB1626" s="98"/>
      <c r="BC1626" s="98"/>
      <c r="BD1626" s="98"/>
      <c r="BE1626" s="98"/>
      <c r="BF1626" s="98"/>
      <c r="BG1626" s="98"/>
      <c r="BH1626" s="98"/>
      <c r="BI1626" s="98"/>
      <c r="BJ1626" s="98"/>
    </row>
    <row r="1627" spans="1:62">
      <c r="A1627" s="102"/>
      <c r="B1627" s="102"/>
      <c r="C1627" s="103"/>
      <c r="D1627" s="103"/>
      <c r="E1627" s="102"/>
      <c r="F1627" s="102"/>
      <c r="G1627" s="102"/>
      <c r="H1627" s="102"/>
      <c r="I1627" s="102"/>
      <c r="J1627" s="103"/>
      <c r="K1627" s="111"/>
      <c r="L1627" s="111"/>
      <c r="M1627" s="111"/>
      <c r="N1627" s="105"/>
      <c r="O1627" s="105"/>
      <c r="P1627" s="105"/>
      <c r="Q1627" s="111"/>
      <c r="R1627" s="106"/>
      <c r="S1627" s="105"/>
      <c r="T1627" s="111"/>
      <c r="U1627" s="111"/>
      <c r="V1627" s="111"/>
      <c r="W1627" s="111"/>
      <c r="X1627" s="111"/>
      <c r="Y1627" s="111"/>
      <c r="Z1627" s="111"/>
      <c r="AA1627" s="111"/>
      <c r="AB1627" s="111"/>
      <c r="AC1627" s="111"/>
      <c r="AD1627" s="111"/>
      <c r="AE1627" s="111"/>
      <c r="AF1627" s="111"/>
      <c r="AG1627" s="111"/>
      <c r="AH1627" s="111"/>
      <c r="AI1627" s="111"/>
      <c r="AJ1627" s="111"/>
      <c r="AK1627" s="111"/>
      <c r="AL1627" s="111"/>
      <c r="AM1627" s="111"/>
      <c r="AN1627" s="111"/>
      <c r="AO1627" s="111"/>
      <c r="AP1627" s="111"/>
      <c r="AQ1627" s="111"/>
      <c r="AR1627" s="111"/>
      <c r="AS1627" s="111"/>
      <c r="AT1627" s="111"/>
      <c r="AU1627" s="111"/>
      <c r="AV1627" s="105"/>
      <c r="AW1627" s="105"/>
      <c r="AX1627" s="111"/>
      <c r="AY1627" s="98"/>
      <c r="AZ1627" s="98"/>
      <c r="BA1627" s="98"/>
      <c r="BB1627" s="98"/>
      <c r="BC1627" s="98"/>
      <c r="BD1627" s="98"/>
      <c r="BE1627" s="98"/>
      <c r="BF1627" s="98"/>
      <c r="BG1627" s="98"/>
      <c r="BH1627" s="98"/>
      <c r="BI1627" s="98"/>
      <c r="BJ1627" s="98"/>
    </row>
    <row r="1628" spans="1:62">
      <c r="A1628" s="102"/>
      <c r="B1628" s="102"/>
      <c r="C1628" s="103"/>
      <c r="D1628" s="103"/>
      <c r="E1628" s="102"/>
      <c r="F1628" s="102"/>
      <c r="G1628" s="102"/>
      <c r="H1628" s="102"/>
      <c r="I1628" s="102"/>
      <c r="J1628" s="103"/>
      <c r="K1628" s="111"/>
      <c r="L1628" s="111"/>
      <c r="M1628" s="111"/>
      <c r="N1628" s="105"/>
      <c r="O1628" s="105"/>
      <c r="P1628" s="105"/>
      <c r="Q1628" s="111"/>
      <c r="R1628" s="106"/>
      <c r="S1628" s="105"/>
      <c r="T1628" s="105"/>
      <c r="U1628" s="105"/>
      <c r="V1628" s="105"/>
      <c r="W1628" s="105"/>
      <c r="X1628" s="105"/>
      <c r="Y1628" s="105"/>
      <c r="Z1628" s="105"/>
      <c r="AA1628" s="105"/>
      <c r="AB1628" s="105"/>
      <c r="AC1628" s="105"/>
      <c r="AD1628" s="105"/>
      <c r="AE1628" s="105"/>
      <c r="AF1628" s="105"/>
      <c r="AG1628" s="105"/>
      <c r="AH1628" s="105"/>
      <c r="AI1628" s="105"/>
      <c r="AJ1628" s="105"/>
      <c r="AK1628" s="105"/>
      <c r="AL1628" s="105"/>
      <c r="AM1628" s="105"/>
      <c r="AN1628" s="105"/>
      <c r="AO1628" s="105"/>
      <c r="AP1628" s="105"/>
      <c r="AQ1628" s="105"/>
      <c r="AR1628" s="105"/>
      <c r="AS1628" s="105"/>
      <c r="AT1628" s="105"/>
      <c r="AU1628" s="105"/>
      <c r="AV1628" s="112"/>
      <c r="AW1628" s="105"/>
      <c r="AX1628" s="105"/>
      <c r="AY1628" s="98"/>
      <c r="AZ1628" s="98"/>
      <c r="BA1628" s="98"/>
      <c r="BB1628" s="98"/>
      <c r="BC1628" s="98"/>
      <c r="BD1628" s="98"/>
      <c r="BE1628" s="98"/>
      <c r="BF1628" s="98"/>
      <c r="BG1628" s="98"/>
      <c r="BH1628" s="98"/>
      <c r="BI1628" s="98"/>
      <c r="BJ1628" s="98"/>
    </row>
    <row r="1629" spans="1:62">
      <c r="A1629" s="102"/>
      <c r="B1629" s="102"/>
      <c r="C1629" s="103"/>
      <c r="D1629" s="103"/>
      <c r="E1629" s="102"/>
      <c r="F1629" s="102"/>
      <c r="G1629" s="102"/>
      <c r="H1629" s="102"/>
      <c r="I1629" s="102"/>
      <c r="J1629" s="103"/>
      <c r="K1629" s="111"/>
      <c r="L1629" s="111"/>
      <c r="M1629" s="111"/>
      <c r="N1629" s="111"/>
      <c r="O1629" s="111"/>
      <c r="P1629" s="111"/>
      <c r="Q1629" s="111"/>
      <c r="R1629" s="106"/>
      <c r="S1629" s="105"/>
      <c r="T1629" s="111"/>
      <c r="U1629" s="111"/>
      <c r="V1629" s="111"/>
      <c r="W1629" s="111"/>
      <c r="X1629" s="111"/>
      <c r="Y1629" s="111"/>
      <c r="Z1629" s="111"/>
      <c r="AA1629" s="111"/>
      <c r="AB1629" s="111"/>
      <c r="AC1629" s="111"/>
      <c r="AD1629" s="111"/>
      <c r="AE1629" s="111"/>
      <c r="AF1629" s="111"/>
      <c r="AG1629" s="111"/>
      <c r="AH1629" s="111"/>
      <c r="AI1629" s="111"/>
      <c r="AJ1629" s="111"/>
      <c r="AK1629" s="111"/>
      <c r="AL1629" s="111"/>
      <c r="AM1629" s="111"/>
      <c r="AN1629" s="111"/>
      <c r="AO1629" s="111"/>
      <c r="AP1629" s="111"/>
      <c r="AQ1629" s="111"/>
      <c r="AR1629" s="111"/>
      <c r="AS1629" s="111"/>
      <c r="AT1629" s="111"/>
      <c r="AU1629" s="111"/>
      <c r="AV1629" s="112"/>
      <c r="AW1629" s="105"/>
      <c r="AX1629" s="111"/>
      <c r="AY1629" s="98"/>
      <c r="AZ1629" s="98"/>
      <c r="BA1629" s="98"/>
      <c r="BB1629" s="98"/>
      <c r="BC1629" s="98"/>
      <c r="BD1629" s="98"/>
      <c r="BE1629" s="98"/>
      <c r="BF1629" s="98"/>
      <c r="BG1629" s="98"/>
      <c r="BH1629" s="98"/>
      <c r="BI1629" s="98"/>
      <c r="BJ1629" s="98"/>
    </row>
    <row r="1630" spans="1:62">
      <c r="A1630" s="102"/>
      <c r="B1630" s="102"/>
      <c r="C1630" s="103"/>
      <c r="D1630" s="103"/>
      <c r="E1630" s="102"/>
      <c r="F1630" s="102"/>
      <c r="G1630" s="102"/>
      <c r="H1630" s="102"/>
      <c r="I1630" s="102"/>
      <c r="J1630" s="103"/>
      <c r="K1630" s="111"/>
      <c r="L1630" s="111"/>
      <c r="M1630" s="111"/>
      <c r="N1630" s="111"/>
      <c r="O1630" s="111"/>
      <c r="P1630" s="111"/>
      <c r="Q1630" s="111"/>
      <c r="R1630" s="106"/>
      <c r="S1630" s="105"/>
      <c r="T1630" s="111"/>
      <c r="U1630" s="111"/>
      <c r="V1630" s="111"/>
      <c r="W1630" s="111"/>
      <c r="X1630" s="111"/>
      <c r="Y1630" s="111"/>
      <c r="Z1630" s="111"/>
      <c r="AA1630" s="111"/>
      <c r="AB1630" s="111"/>
      <c r="AC1630" s="111"/>
      <c r="AD1630" s="111"/>
      <c r="AE1630" s="111"/>
      <c r="AF1630" s="111"/>
      <c r="AG1630" s="111"/>
      <c r="AH1630" s="111"/>
      <c r="AI1630" s="111"/>
      <c r="AJ1630" s="111"/>
      <c r="AK1630" s="111"/>
      <c r="AL1630" s="111"/>
      <c r="AM1630" s="111"/>
      <c r="AN1630" s="111"/>
      <c r="AO1630" s="111"/>
      <c r="AP1630" s="111"/>
      <c r="AQ1630" s="111"/>
      <c r="AR1630" s="111"/>
      <c r="AS1630" s="111"/>
      <c r="AT1630" s="111"/>
      <c r="AU1630" s="111"/>
      <c r="AV1630" s="112"/>
      <c r="AW1630" s="105"/>
      <c r="AX1630" s="111"/>
      <c r="AY1630" s="98"/>
      <c r="AZ1630" s="98"/>
      <c r="BA1630" s="98"/>
      <c r="BB1630" s="98"/>
      <c r="BC1630" s="98"/>
      <c r="BD1630" s="98"/>
      <c r="BE1630" s="98"/>
      <c r="BF1630" s="98"/>
      <c r="BG1630" s="98"/>
      <c r="BH1630" s="98"/>
      <c r="BI1630" s="98"/>
      <c r="BJ1630" s="98"/>
    </row>
    <row r="1631" spans="1:62">
      <c r="A1631" s="102"/>
      <c r="B1631" s="102"/>
      <c r="C1631" s="103"/>
      <c r="D1631" s="103"/>
      <c r="E1631" s="102"/>
      <c r="F1631" s="102"/>
      <c r="G1631" s="102"/>
      <c r="H1631" s="102"/>
      <c r="I1631" s="102"/>
      <c r="J1631" s="103"/>
      <c r="K1631" s="111"/>
      <c r="L1631" s="111"/>
      <c r="M1631" s="111"/>
      <c r="N1631" s="105"/>
      <c r="O1631" s="105"/>
      <c r="P1631" s="111"/>
      <c r="Q1631" s="111"/>
      <c r="R1631" s="106"/>
      <c r="S1631" s="105"/>
      <c r="T1631" s="111"/>
      <c r="U1631" s="111"/>
      <c r="V1631" s="111"/>
      <c r="W1631" s="111"/>
      <c r="X1631" s="111"/>
      <c r="Y1631" s="111"/>
      <c r="Z1631" s="111"/>
      <c r="AA1631" s="111"/>
      <c r="AB1631" s="111"/>
      <c r="AC1631" s="111"/>
      <c r="AD1631" s="111"/>
      <c r="AE1631" s="111"/>
      <c r="AF1631" s="111"/>
      <c r="AG1631" s="111"/>
      <c r="AH1631" s="111"/>
      <c r="AI1631" s="111"/>
      <c r="AJ1631" s="111"/>
      <c r="AK1631" s="111"/>
      <c r="AL1631" s="111"/>
      <c r="AM1631" s="111"/>
      <c r="AN1631" s="111"/>
      <c r="AO1631" s="111"/>
      <c r="AP1631" s="111"/>
      <c r="AQ1631" s="111"/>
      <c r="AR1631" s="111"/>
      <c r="AS1631" s="111"/>
      <c r="AT1631" s="111"/>
      <c r="AU1631" s="111"/>
      <c r="AV1631" s="112"/>
      <c r="AW1631" s="105"/>
      <c r="AX1631" s="111"/>
      <c r="AY1631" s="98"/>
      <c r="AZ1631" s="98"/>
      <c r="BA1631" s="98"/>
      <c r="BB1631" s="98"/>
      <c r="BC1631" s="98"/>
      <c r="BD1631" s="98"/>
      <c r="BE1631" s="98"/>
      <c r="BF1631" s="98"/>
      <c r="BG1631" s="98"/>
      <c r="BH1631" s="98"/>
      <c r="BI1631" s="98"/>
      <c r="BJ1631" s="98"/>
    </row>
    <row r="1632" spans="1:62">
      <c r="A1632" s="102"/>
      <c r="B1632" s="102"/>
      <c r="C1632" s="103"/>
      <c r="D1632" s="103"/>
      <c r="E1632" s="102"/>
      <c r="F1632" s="102"/>
      <c r="G1632" s="102"/>
      <c r="H1632" s="102"/>
      <c r="I1632" s="102"/>
      <c r="J1632" s="103"/>
      <c r="K1632" s="111"/>
      <c r="L1632" s="111"/>
      <c r="M1632" s="111"/>
      <c r="N1632" s="111"/>
      <c r="O1632" s="111"/>
      <c r="P1632" s="111"/>
      <c r="Q1632" s="111"/>
      <c r="R1632" s="106"/>
      <c r="S1632" s="105"/>
      <c r="T1632" s="111"/>
      <c r="U1632" s="111"/>
      <c r="V1632" s="111"/>
      <c r="W1632" s="111"/>
      <c r="X1632" s="111"/>
      <c r="Y1632" s="111"/>
      <c r="Z1632" s="111"/>
      <c r="AA1632" s="111"/>
      <c r="AB1632" s="111"/>
      <c r="AC1632" s="111"/>
      <c r="AD1632" s="111"/>
      <c r="AE1632" s="111"/>
      <c r="AF1632" s="111"/>
      <c r="AG1632" s="111"/>
      <c r="AH1632" s="111"/>
      <c r="AI1632" s="111"/>
      <c r="AJ1632" s="111"/>
      <c r="AK1632" s="111"/>
      <c r="AL1632" s="111"/>
      <c r="AM1632" s="111"/>
      <c r="AN1632" s="111"/>
      <c r="AO1632" s="111"/>
      <c r="AP1632" s="111"/>
      <c r="AQ1632" s="111"/>
      <c r="AR1632" s="111"/>
      <c r="AS1632" s="111"/>
      <c r="AT1632" s="111"/>
      <c r="AU1632" s="111"/>
      <c r="AV1632" s="105"/>
      <c r="AW1632" s="105"/>
      <c r="AX1632" s="111"/>
      <c r="AY1632" s="98"/>
      <c r="AZ1632" s="98"/>
      <c r="BA1632" s="98"/>
      <c r="BB1632" s="98"/>
      <c r="BC1632" s="98"/>
      <c r="BD1632" s="98"/>
      <c r="BE1632" s="98"/>
      <c r="BF1632" s="98"/>
      <c r="BG1632" s="98"/>
      <c r="BH1632" s="98"/>
      <c r="BI1632" s="98"/>
      <c r="BJ1632" s="98"/>
    </row>
    <row r="1633" spans="1:62">
      <c r="A1633" s="102"/>
      <c r="B1633" s="102"/>
      <c r="C1633" s="103"/>
      <c r="D1633" s="103"/>
      <c r="E1633" s="102"/>
      <c r="F1633" s="102"/>
      <c r="G1633" s="102"/>
      <c r="H1633" s="102"/>
      <c r="I1633" s="102"/>
      <c r="J1633" s="103"/>
      <c r="K1633" s="111"/>
      <c r="L1633" s="111"/>
      <c r="M1633" s="111"/>
      <c r="N1633" s="105"/>
      <c r="O1633" s="105"/>
      <c r="P1633" s="105"/>
      <c r="Q1633" s="105"/>
      <c r="R1633" s="105"/>
      <c r="S1633" s="105"/>
      <c r="T1633" s="105"/>
      <c r="U1633" s="105"/>
      <c r="V1633" s="105"/>
      <c r="W1633" s="105"/>
      <c r="X1633" s="105"/>
      <c r="Y1633" s="105"/>
      <c r="Z1633" s="105"/>
      <c r="AA1633" s="105"/>
      <c r="AB1633" s="105"/>
      <c r="AC1633" s="105"/>
      <c r="AD1633" s="105"/>
      <c r="AE1633" s="105"/>
      <c r="AF1633" s="105"/>
      <c r="AG1633" s="105"/>
      <c r="AH1633" s="105"/>
      <c r="AI1633" s="105"/>
      <c r="AJ1633" s="105"/>
      <c r="AK1633" s="105"/>
      <c r="AL1633" s="111"/>
      <c r="AM1633" s="111"/>
      <c r="AN1633" s="111"/>
      <c r="AO1633" s="111"/>
      <c r="AP1633" s="111"/>
      <c r="AQ1633" s="111"/>
      <c r="AR1633" s="111"/>
      <c r="AS1633" s="111"/>
      <c r="AT1633" s="111"/>
      <c r="AU1633" s="111"/>
      <c r="AV1633" s="112"/>
      <c r="AW1633" s="105"/>
      <c r="AX1633" s="111"/>
      <c r="AY1633" s="98"/>
      <c r="AZ1633" s="98"/>
      <c r="BA1633" s="98"/>
      <c r="BB1633" s="98"/>
      <c r="BC1633" s="98"/>
      <c r="BD1633" s="98"/>
      <c r="BE1633" s="98"/>
      <c r="BF1633" s="98"/>
      <c r="BG1633" s="98"/>
      <c r="BH1633" s="98"/>
      <c r="BI1633" s="98"/>
      <c r="BJ1633" s="98"/>
    </row>
    <row r="1634" spans="1:62">
      <c r="A1634" s="102"/>
      <c r="B1634" s="102"/>
      <c r="C1634" s="103"/>
      <c r="D1634" s="103"/>
      <c r="E1634" s="102"/>
      <c r="F1634" s="102"/>
      <c r="G1634" s="102"/>
      <c r="H1634" s="102"/>
      <c r="I1634" s="102"/>
      <c r="J1634" s="103"/>
      <c r="K1634" s="111"/>
      <c r="L1634" s="111"/>
      <c r="M1634" s="111"/>
      <c r="N1634" s="111"/>
      <c r="O1634" s="111"/>
      <c r="P1634" s="111"/>
      <c r="Q1634" s="111"/>
      <c r="R1634" s="105"/>
      <c r="S1634" s="105"/>
      <c r="T1634" s="111"/>
      <c r="U1634" s="111"/>
      <c r="V1634" s="111"/>
      <c r="W1634" s="111"/>
      <c r="X1634" s="111"/>
      <c r="Y1634" s="111"/>
      <c r="Z1634" s="111"/>
      <c r="AA1634" s="111"/>
      <c r="AB1634" s="111"/>
      <c r="AC1634" s="111"/>
      <c r="AD1634" s="111"/>
      <c r="AE1634" s="111"/>
      <c r="AF1634" s="111"/>
      <c r="AG1634" s="111"/>
      <c r="AH1634" s="111"/>
      <c r="AI1634" s="111"/>
      <c r="AJ1634" s="111"/>
      <c r="AK1634" s="111"/>
      <c r="AL1634" s="111"/>
      <c r="AM1634" s="111"/>
      <c r="AN1634" s="111"/>
      <c r="AO1634" s="111"/>
      <c r="AP1634" s="111"/>
      <c r="AQ1634" s="111"/>
      <c r="AR1634" s="111"/>
      <c r="AS1634" s="111"/>
      <c r="AT1634" s="111"/>
      <c r="AU1634" s="111"/>
      <c r="AV1634" s="112"/>
      <c r="AW1634" s="105"/>
      <c r="AX1634" s="111"/>
      <c r="AY1634" s="98"/>
      <c r="AZ1634" s="98"/>
      <c r="BA1634" s="98"/>
      <c r="BB1634" s="98"/>
      <c r="BC1634" s="98"/>
      <c r="BD1634" s="98"/>
      <c r="BE1634" s="98"/>
      <c r="BF1634" s="98"/>
      <c r="BG1634" s="98"/>
      <c r="BH1634" s="98"/>
      <c r="BI1634" s="98"/>
      <c r="BJ1634" s="98"/>
    </row>
    <row r="1635" spans="1:62">
      <c r="A1635" s="102"/>
      <c r="B1635" s="102"/>
      <c r="C1635" s="103"/>
      <c r="D1635" s="103"/>
      <c r="E1635" s="102"/>
      <c r="F1635" s="102"/>
      <c r="G1635" s="102"/>
      <c r="H1635" s="102"/>
      <c r="I1635" s="102"/>
      <c r="J1635" s="103"/>
      <c r="K1635" s="111"/>
      <c r="L1635" s="111"/>
      <c r="M1635" s="111"/>
      <c r="N1635" s="105"/>
      <c r="O1635" s="111"/>
      <c r="P1635" s="111"/>
      <c r="Q1635" s="111"/>
      <c r="R1635" s="106"/>
      <c r="S1635" s="105"/>
      <c r="T1635" s="111"/>
      <c r="U1635" s="111"/>
      <c r="V1635" s="111"/>
      <c r="W1635" s="111"/>
      <c r="X1635" s="111"/>
      <c r="Y1635" s="111"/>
      <c r="Z1635" s="111"/>
      <c r="AA1635" s="111"/>
      <c r="AB1635" s="111"/>
      <c r="AC1635" s="111"/>
      <c r="AD1635" s="111"/>
      <c r="AE1635" s="111"/>
      <c r="AF1635" s="111"/>
      <c r="AG1635" s="111"/>
      <c r="AH1635" s="111"/>
      <c r="AI1635" s="111"/>
      <c r="AJ1635" s="111"/>
      <c r="AK1635" s="111"/>
      <c r="AL1635" s="111"/>
      <c r="AM1635" s="111"/>
      <c r="AN1635" s="111"/>
      <c r="AO1635" s="111"/>
      <c r="AP1635" s="111"/>
      <c r="AQ1635" s="111"/>
      <c r="AR1635" s="111"/>
      <c r="AS1635" s="111"/>
      <c r="AT1635" s="111"/>
      <c r="AU1635" s="111"/>
      <c r="AV1635" s="105"/>
      <c r="AW1635" s="105"/>
      <c r="AX1635" s="111"/>
      <c r="AY1635" s="98"/>
      <c r="AZ1635" s="98"/>
      <c r="BA1635" s="98"/>
      <c r="BB1635" s="98"/>
      <c r="BC1635" s="98"/>
      <c r="BD1635" s="98"/>
      <c r="BE1635" s="98"/>
      <c r="BF1635" s="98"/>
      <c r="BG1635" s="98"/>
      <c r="BH1635" s="98"/>
      <c r="BI1635" s="98"/>
      <c r="BJ1635" s="98"/>
    </row>
    <row r="1636" spans="1:62">
      <c r="A1636" s="102"/>
      <c r="B1636" s="102"/>
      <c r="C1636" s="103"/>
      <c r="D1636" s="103"/>
      <c r="E1636" s="102"/>
      <c r="F1636" s="102"/>
      <c r="G1636" s="102"/>
      <c r="H1636" s="102"/>
      <c r="I1636" s="102"/>
      <c r="J1636" s="103"/>
      <c r="K1636" s="111"/>
      <c r="L1636" s="111"/>
      <c r="M1636" s="111"/>
      <c r="N1636" s="111"/>
      <c r="O1636" s="111"/>
      <c r="P1636" s="105"/>
      <c r="Q1636" s="105"/>
      <c r="R1636" s="105"/>
      <c r="S1636" s="105"/>
      <c r="T1636" s="105"/>
      <c r="U1636" s="105"/>
      <c r="V1636" s="105"/>
      <c r="W1636" s="105"/>
      <c r="X1636" s="105"/>
      <c r="Y1636" s="105"/>
      <c r="Z1636" s="105"/>
      <c r="AA1636" s="105"/>
      <c r="AB1636" s="105"/>
      <c r="AC1636" s="105"/>
      <c r="AD1636" s="105"/>
      <c r="AE1636" s="105"/>
      <c r="AF1636" s="105"/>
      <c r="AG1636" s="105"/>
      <c r="AH1636" s="105"/>
      <c r="AI1636" s="105"/>
      <c r="AJ1636" s="105"/>
      <c r="AK1636" s="105"/>
      <c r="AL1636" s="111"/>
      <c r="AM1636" s="111"/>
      <c r="AN1636" s="111"/>
      <c r="AO1636" s="111"/>
      <c r="AP1636" s="111"/>
      <c r="AQ1636" s="111"/>
      <c r="AR1636" s="111"/>
      <c r="AS1636" s="111"/>
      <c r="AT1636" s="111"/>
      <c r="AU1636" s="111"/>
      <c r="AV1636" s="105"/>
      <c r="AW1636" s="105"/>
      <c r="AX1636" s="111"/>
      <c r="AY1636" s="98"/>
      <c r="AZ1636" s="98"/>
      <c r="BA1636" s="98"/>
      <c r="BB1636" s="98"/>
      <c r="BC1636" s="98"/>
      <c r="BD1636" s="98"/>
      <c r="BE1636" s="98"/>
      <c r="BF1636" s="98"/>
      <c r="BG1636" s="98"/>
      <c r="BH1636" s="98"/>
      <c r="BI1636" s="98"/>
      <c r="BJ1636" s="98"/>
    </row>
    <row r="1637" spans="1:62">
      <c r="A1637" s="102"/>
      <c r="B1637" s="102"/>
      <c r="C1637" s="103"/>
      <c r="D1637" s="103"/>
      <c r="E1637" s="102"/>
      <c r="F1637" s="102"/>
      <c r="G1637" s="102"/>
      <c r="H1637" s="102"/>
      <c r="I1637" s="102"/>
      <c r="J1637" s="103"/>
      <c r="K1637" s="111"/>
      <c r="L1637" s="111"/>
      <c r="M1637" s="111"/>
      <c r="N1637" s="111"/>
      <c r="O1637" s="111"/>
      <c r="P1637" s="111"/>
      <c r="Q1637" s="111"/>
      <c r="R1637" s="106"/>
      <c r="S1637" s="105"/>
      <c r="T1637" s="111"/>
      <c r="U1637" s="111"/>
      <c r="V1637" s="111"/>
      <c r="W1637" s="111"/>
      <c r="X1637" s="111"/>
      <c r="Y1637" s="111"/>
      <c r="Z1637" s="111"/>
      <c r="AA1637" s="111"/>
      <c r="AB1637" s="111"/>
      <c r="AC1637" s="111"/>
      <c r="AD1637" s="111"/>
      <c r="AE1637" s="111"/>
      <c r="AF1637" s="111"/>
      <c r="AG1637" s="111"/>
      <c r="AH1637" s="111"/>
      <c r="AI1637" s="111"/>
      <c r="AJ1637" s="111"/>
      <c r="AK1637" s="111"/>
      <c r="AL1637" s="111"/>
      <c r="AM1637" s="111"/>
      <c r="AN1637" s="111"/>
      <c r="AO1637" s="111"/>
      <c r="AP1637" s="111"/>
      <c r="AQ1637" s="111"/>
      <c r="AR1637" s="111"/>
      <c r="AS1637" s="111"/>
      <c r="AT1637" s="111"/>
      <c r="AU1637" s="111"/>
      <c r="AV1637" s="105"/>
      <c r="AW1637" s="105"/>
      <c r="AX1637" s="111"/>
      <c r="AY1637" s="98"/>
      <c r="AZ1637" s="98"/>
      <c r="BA1637" s="98"/>
      <c r="BB1637" s="98"/>
      <c r="BC1637" s="98"/>
      <c r="BD1637" s="98"/>
      <c r="BE1637" s="98"/>
      <c r="BF1637" s="98"/>
      <c r="BG1637" s="98"/>
      <c r="BH1637" s="98"/>
      <c r="BI1637" s="98"/>
      <c r="BJ1637" s="98"/>
    </row>
    <row r="1638" spans="1:62">
      <c r="A1638" s="102"/>
      <c r="B1638" s="102"/>
      <c r="C1638" s="103"/>
      <c r="D1638" s="103"/>
      <c r="E1638" s="102"/>
      <c r="F1638" s="102"/>
      <c r="G1638" s="102"/>
      <c r="H1638" s="102"/>
      <c r="I1638" s="102"/>
      <c r="J1638" s="103"/>
      <c r="K1638" s="111"/>
      <c r="L1638" s="111"/>
      <c r="M1638" s="111"/>
      <c r="N1638" s="111"/>
      <c r="O1638" s="111"/>
      <c r="P1638" s="111"/>
      <c r="Q1638" s="111"/>
      <c r="R1638" s="106"/>
      <c r="S1638" s="105"/>
      <c r="T1638" s="105"/>
      <c r="U1638" s="105"/>
      <c r="V1638" s="105"/>
      <c r="W1638" s="105"/>
      <c r="X1638" s="105"/>
      <c r="Y1638" s="105"/>
      <c r="Z1638" s="105"/>
      <c r="AA1638" s="105"/>
      <c r="AB1638" s="105"/>
      <c r="AC1638" s="105"/>
      <c r="AD1638" s="105"/>
      <c r="AE1638" s="105"/>
      <c r="AF1638" s="105"/>
      <c r="AG1638" s="105"/>
      <c r="AH1638" s="105"/>
      <c r="AI1638" s="105"/>
      <c r="AJ1638" s="105"/>
      <c r="AK1638" s="105"/>
      <c r="AL1638" s="111"/>
      <c r="AM1638" s="111"/>
      <c r="AN1638" s="111"/>
      <c r="AO1638" s="111"/>
      <c r="AP1638" s="111"/>
      <c r="AQ1638" s="111"/>
      <c r="AR1638" s="111"/>
      <c r="AS1638" s="111"/>
      <c r="AT1638" s="111"/>
      <c r="AU1638" s="111"/>
      <c r="AV1638" s="112"/>
      <c r="AW1638" s="105"/>
      <c r="AX1638" s="111"/>
      <c r="AY1638" s="98"/>
      <c r="AZ1638" s="98"/>
      <c r="BA1638" s="98"/>
      <c r="BB1638" s="98"/>
      <c r="BC1638" s="98"/>
      <c r="BD1638" s="98"/>
      <c r="BE1638" s="98"/>
      <c r="BF1638" s="98"/>
      <c r="BG1638" s="98"/>
      <c r="BH1638" s="98"/>
      <c r="BI1638" s="98"/>
      <c r="BJ1638" s="98"/>
    </row>
    <row r="1639" spans="1:62">
      <c r="A1639" s="102"/>
      <c r="B1639" s="102"/>
      <c r="C1639" s="103"/>
      <c r="D1639" s="103"/>
      <c r="E1639" s="102"/>
      <c r="F1639" s="102"/>
      <c r="G1639" s="102"/>
      <c r="H1639" s="102"/>
      <c r="I1639" s="102"/>
      <c r="J1639" s="103"/>
      <c r="K1639" s="111"/>
      <c r="L1639" s="111"/>
      <c r="M1639" s="111"/>
      <c r="N1639" s="111"/>
      <c r="O1639" s="111"/>
      <c r="P1639" s="111"/>
      <c r="Q1639" s="111"/>
      <c r="R1639" s="106"/>
      <c r="S1639" s="105"/>
      <c r="T1639" s="111"/>
      <c r="U1639" s="111"/>
      <c r="V1639" s="111"/>
      <c r="W1639" s="111"/>
      <c r="X1639" s="111"/>
      <c r="Y1639" s="111"/>
      <c r="Z1639" s="111"/>
      <c r="AA1639" s="111"/>
      <c r="AB1639" s="111"/>
      <c r="AC1639" s="111"/>
      <c r="AD1639" s="111"/>
      <c r="AE1639" s="111"/>
      <c r="AF1639" s="111"/>
      <c r="AG1639" s="111"/>
      <c r="AH1639" s="111"/>
      <c r="AI1639" s="111"/>
      <c r="AJ1639" s="111"/>
      <c r="AK1639" s="111"/>
      <c r="AL1639" s="111"/>
      <c r="AM1639" s="111"/>
      <c r="AN1639" s="111"/>
      <c r="AO1639" s="111"/>
      <c r="AP1639" s="111"/>
      <c r="AQ1639" s="111"/>
      <c r="AR1639" s="111"/>
      <c r="AS1639" s="111"/>
      <c r="AT1639" s="111"/>
      <c r="AU1639" s="111"/>
      <c r="AV1639" s="105"/>
      <c r="AW1639" s="105"/>
      <c r="AX1639" s="111"/>
      <c r="AY1639" s="98"/>
      <c r="AZ1639" s="98"/>
      <c r="BA1639" s="98"/>
      <c r="BB1639" s="98"/>
      <c r="BC1639" s="98"/>
      <c r="BD1639" s="98"/>
      <c r="BE1639" s="98"/>
      <c r="BF1639" s="98"/>
      <c r="BG1639" s="98"/>
      <c r="BH1639" s="98"/>
      <c r="BI1639" s="98"/>
      <c r="BJ1639" s="98"/>
    </row>
    <row r="1640" spans="1:62">
      <c r="A1640" s="102"/>
      <c r="B1640" s="102"/>
      <c r="C1640" s="103"/>
      <c r="D1640" s="103"/>
      <c r="E1640" s="102"/>
      <c r="F1640" s="102"/>
      <c r="G1640" s="102"/>
      <c r="H1640" s="102"/>
      <c r="I1640" s="102"/>
      <c r="J1640" s="103"/>
      <c r="K1640" s="111"/>
      <c r="L1640" s="111"/>
      <c r="M1640" s="111"/>
      <c r="N1640" s="105"/>
      <c r="O1640" s="111"/>
      <c r="P1640" s="111"/>
      <c r="Q1640" s="111"/>
      <c r="R1640" s="105"/>
      <c r="S1640" s="105"/>
      <c r="T1640" s="111"/>
      <c r="U1640" s="111"/>
      <c r="V1640" s="111"/>
      <c r="W1640" s="111"/>
      <c r="X1640" s="111"/>
      <c r="Y1640" s="111"/>
      <c r="Z1640" s="111"/>
      <c r="AA1640" s="111"/>
      <c r="AB1640" s="111"/>
      <c r="AC1640" s="111"/>
      <c r="AD1640" s="111"/>
      <c r="AE1640" s="111"/>
      <c r="AF1640" s="111"/>
      <c r="AG1640" s="111"/>
      <c r="AH1640" s="111"/>
      <c r="AI1640" s="111"/>
      <c r="AJ1640" s="111"/>
      <c r="AK1640" s="111"/>
      <c r="AL1640" s="111"/>
      <c r="AM1640" s="111"/>
      <c r="AN1640" s="111"/>
      <c r="AO1640" s="111"/>
      <c r="AP1640" s="111"/>
      <c r="AQ1640" s="111"/>
      <c r="AR1640" s="111"/>
      <c r="AS1640" s="111"/>
      <c r="AT1640" s="111"/>
      <c r="AU1640" s="111"/>
      <c r="AV1640" s="105"/>
      <c r="AW1640" s="105"/>
      <c r="AX1640" s="111"/>
    </row>
    <row r="1641" spans="1:62">
      <c r="A1641" s="102"/>
      <c r="B1641" s="102"/>
      <c r="C1641" s="103"/>
      <c r="D1641" s="103"/>
      <c r="E1641" s="102"/>
      <c r="F1641" s="102"/>
      <c r="G1641" s="102"/>
      <c r="H1641" s="102"/>
      <c r="I1641" s="102"/>
      <c r="J1641" s="103"/>
      <c r="K1641" s="111"/>
      <c r="L1641" s="111"/>
      <c r="M1641" s="111"/>
      <c r="N1641" s="111"/>
      <c r="O1641" s="111"/>
      <c r="P1641" s="111"/>
      <c r="Q1641" s="111"/>
      <c r="R1641" s="106"/>
      <c r="S1641" s="105"/>
      <c r="T1641" s="111"/>
      <c r="U1641" s="111"/>
      <c r="V1641" s="111"/>
      <c r="W1641" s="111"/>
      <c r="X1641" s="111"/>
      <c r="Y1641" s="111"/>
      <c r="Z1641" s="111"/>
      <c r="AA1641" s="111"/>
      <c r="AB1641" s="111"/>
      <c r="AC1641" s="111"/>
      <c r="AD1641" s="111"/>
      <c r="AE1641" s="111"/>
      <c r="AF1641" s="111"/>
      <c r="AG1641" s="111"/>
      <c r="AH1641" s="111"/>
      <c r="AI1641" s="111"/>
      <c r="AJ1641" s="111"/>
      <c r="AK1641" s="111"/>
      <c r="AL1641" s="111"/>
      <c r="AM1641" s="111"/>
      <c r="AN1641" s="111"/>
      <c r="AO1641" s="111"/>
      <c r="AP1641" s="111"/>
      <c r="AQ1641" s="111"/>
      <c r="AR1641" s="111"/>
      <c r="AS1641" s="111"/>
      <c r="AT1641" s="111"/>
      <c r="AU1641" s="111"/>
      <c r="AV1641" s="112"/>
      <c r="AW1641" s="105"/>
      <c r="AX1641" s="111"/>
    </row>
    <row r="1642" spans="1:62">
      <c r="A1642" s="102"/>
      <c r="B1642" s="102"/>
      <c r="C1642" s="103"/>
      <c r="D1642" s="103"/>
      <c r="E1642" s="102"/>
      <c r="F1642" s="102"/>
      <c r="G1642" s="102"/>
      <c r="H1642" s="102"/>
      <c r="I1642" s="102"/>
      <c r="J1642" s="103"/>
      <c r="K1642" s="111"/>
      <c r="L1642" s="111"/>
      <c r="M1642" s="111"/>
      <c r="N1642" s="111"/>
      <c r="O1642" s="111"/>
      <c r="P1642" s="111"/>
      <c r="Q1642" s="111"/>
      <c r="R1642" s="106"/>
      <c r="S1642" s="105"/>
      <c r="T1642" s="111"/>
      <c r="U1642" s="111"/>
      <c r="V1642" s="111"/>
      <c r="W1642" s="111"/>
      <c r="X1642" s="111"/>
      <c r="Y1642" s="111"/>
      <c r="Z1642" s="111"/>
      <c r="AA1642" s="111"/>
      <c r="AB1642" s="111"/>
      <c r="AC1642" s="111"/>
      <c r="AD1642" s="105"/>
      <c r="AE1642" s="111"/>
      <c r="AF1642" s="111"/>
      <c r="AG1642" s="111"/>
      <c r="AH1642" s="111"/>
      <c r="AI1642" s="111"/>
      <c r="AJ1642" s="111"/>
      <c r="AK1642" s="111"/>
      <c r="AL1642" s="111"/>
      <c r="AM1642" s="111"/>
      <c r="AN1642" s="111"/>
      <c r="AO1642" s="111"/>
      <c r="AP1642" s="111"/>
      <c r="AQ1642" s="111"/>
      <c r="AR1642" s="111"/>
      <c r="AS1642" s="111"/>
      <c r="AT1642" s="111"/>
      <c r="AU1642" s="111"/>
      <c r="AV1642" s="112"/>
      <c r="AW1642" s="105"/>
      <c r="AX1642" s="111"/>
      <c r="AY1642" s="98"/>
      <c r="AZ1642" s="98"/>
      <c r="BA1642" s="98"/>
      <c r="BB1642" s="98"/>
      <c r="BC1642" s="98"/>
      <c r="BD1642" s="98"/>
      <c r="BE1642" s="98"/>
      <c r="BF1642" s="98"/>
      <c r="BG1642" s="98"/>
      <c r="BH1642" s="98"/>
      <c r="BI1642" s="98"/>
      <c r="BJ1642" s="98"/>
    </row>
    <row r="1643" spans="1:62">
      <c r="A1643" s="102"/>
      <c r="B1643" s="102"/>
      <c r="C1643" s="103"/>
      <c r="D1643" s="103"/>
      <c r="E1643" s="102"/>
      <c r="F1643" s="102"/>
      <c r="G1643" s="102"/>
      <c r="H1643" s="102"/>
      <c r="I1643" s="102"/>
      <c r="J1643" s="103"/>
      <c r="K1643" s="111"/>
      <c r="L1643" s="111"/>
      <c r="M1643" s="111"/>
      <c r="N1643" s="111"/>
      <c r="O1643" s="111"/>
      <c r="P1643" s="111"/>
      <c r="Q1643" s="111"/>
      <c r="R1643" s="106"/>
      <c r="S1643" s="106"/>
      <c r="T1643" s="111"/>
      <c r="U1643" s="111"/>
      <c r="V1643" s="111"/>
      <c r="W1643" s="111"/>
      <c r="X1643" s="111"/>
      <c r="Y1643" s="111"/>
      <c r="Z1643" s="111"/>
      <c r="AA1643" s="111"/>
      <c r="AB1643" s="111"/>
      <c r="AC1643" s="111"/>
      <c r="AD1643" s="111"/>
      <c r="AE1643" s="111"/>
      <c r="AF1643" s="111"/>
      <c r="AG1643" s="111"/>
      <c r="AH1643" s="111"/>
      <c r="AI1643" s="111"/>
      <c r="AJ1643" s="111"/>
      <c r="AK1643" s="111"/>
      <c r="AL1643" s="111"/>
      <c r="AM1643" s="111"/>
      <c r="AN1643" s="111"/>
      <c r="AO1643" s="111"/>
      <c r="AP1643" s="111"/>
      <c r="AQ1643" s="111"/>
      <c r="AR1643" s="111"/>
      <c r="AS1643" s="111"/>
      <c r="AT1643" s="111"/>
      <c r="AU1643" s="111"/>
      <c r="AV1643" s="105"/>
      <c r="AW1643" s="112"/>
      <c r="AX1643" s="111"/>
      <c r="AY1643" s="98"/>
      <c r="AZ1643" s="98"/>
      <c r="BA1643" s="98"/>
      <c r="BB1643" s="98"/>
      <c r="BC1643" s="98"/>
      <c r="BD1643" s="98"/>
      <c r="BE1643" s="98"/>
      <c r="BF1643" s="98"/>
      <c r="BG1643" s="98"/>
      <c r="BH1643" s="98"/>
      <c r="BI1643" s="98"/>
      <c r="BJ1643" s="98"/>
    </row>
    <row r="1644" spans="1:62">
      <c r="A1644" s="102"/>
      <c r="B1644" s="102"/>
      <c r="C1644" s="103"/>
      <c r="D1644" s="103"/>
      <c r="E1644" s="102"/>
      <c r="F1644" s="102"/>
      <c r="G1644" s="102"/>
      <c r="H1644" s="102"/>
      <c r="I1644" s="102"/>
      <c r="J1644" s="103"/>
      <c r="K1644" s="111"/>
      <c r="L1644" s="111"/>
      <c r="M1644" s="111"/>
      <c r="N1644" s="111"/>
      <c r="O1644" s="111"/>
      <c r="P1644" s="111"/>
      <c r="Q1644" s="111"/>
      <c r="R1644" s="106"/>
      <c r="S1644" s="105"/>
      <c r="T1644" s="111"/>
      <c r="U1644" s="111"/>
      <c r="V1644" s="111"/>
      <c r="W1644" s="111"/>
      <c r="X1644" s="111"/>
      <c r="Y1644" s="111"/>
      <c r="Z1644" s="111"/>
      <c r="AA1644" s="111"/>
      <c r="AB1644" s="111"/>
      <c r="AC1644" s="111"/>
      <c r="AD1644" s="111"/>
      <c r="AE1644" s="111"/>
      <c r="AF1644" s="111"/>
      <c r="AG1644" s="111"/>
      <c r="AH1644" s="111"/>
      <c r="AI1644" s="111"/>
      <c r="AJ1644" s="111"/>
      <c r="AK1644" s="111"/>
      <c r="AL1644" s="111"/>
      <c r="AM1644" s="111"/>
      <c r="AN1644" s="111"/>
      <c r="AO1644" s="111"/>
      <c r="AP1644" s="111"/>
      <c r="AQ1644" s="111"/>
      <c r="AR1644" s="111"/>
      <c r="AS1644" s="111"/>
      <c r="AT1644" s="111"/>
      <c r="AU1644" s="111"/>
      <c r="AV1644" s="112"/>
      <c r="AW1644" s="105"/>
      <c r="AX1644" s="111"/>
      <c r="AY1644" s="98"/>
      <c r="AZ1644" s="98"/>
      <c r="BA1644" s="98"/>
      <c r="BB1644" s="98"/>
      <c r="BC1644" s="98"/>
      <c r="BD1644" s="98"/>
      <c r="BE1644" s="98"/>
      <c r="BF1644" s="98"/>
      <c r="BG1644" s="98"/>
      <c r="BH1644" s="98"/>
      <c r="BI1644" s="98"/>
      <c r="BJ1644" s="98"/>
    </row>
    <row r="1645" spans="1:62">
      <c r="A1645" s="102"/>
      <c r="B1645" s="102"/>
      <c r="C1645" s="103"/>
      <c r="D1645" s="103"/>
      <c r="E1645" s="102"/>
      <c r="F1645" s="102"/>
      <c r="G1645" s="102"/>
      <c r="H1645" s="102"/>
      <c r="I1645" s="102"/>
      <c r="J1645" s="103"/>
      <c r="K1645" s="111"/>
      <c r="L1645" s="111"/>
      <c r="M1645" s="111"/>
      <c r="N1645" s="111"/>
      <c r="O1645" s="111"/>
      <c r="P1645" s="111"/>
      <c r="Q1645" s="111"/>
      <c r="R1645" s="105"/>
      <c r="S1645" s="105"/>
      <c r="T1645" s="111"/>
      <c r="U1645" s="111"/>
      <c r="V1645" s="111"/>
      <c r="W1645" s="111"/>
      <c r="X1645" s="111"/>
      <c r="Y1645" s="111"/>
      <c r="Z1645" s="111"/>
      <c r="AA1645" s="111"/>
      <c r="AB1645" s="111"/>
      <c r="AC1645" s="111"/>
      <c r="AD1645" s="111"/>
      <c r="AE1645" s="111"/>
      <c r="AF1645" s="111"/>
      <c r="AG1645" s="111"/>
      <c r="AH1645" s="111"/>
      <c r="AI1645" s="111"/>
      <c r="AJ1645" s="111"/>
      <c r="AK1645" s="111"/>
      <c r="AL1645" s="111"/>
      <c r="AM1645" s="111"/>
      <c r="AN1645" s="111"/>
      <c r="AO1645" s="111"/>
      <c r="AP1645" s="111"/>
      <c r="AQ1645" s="111"/>
      <c r="AR1645" s="111"/>
      <c r="AS1645" s="111"/>
      <c r="AT1645" s="111"/>
      <c r="AU1645" s="111"/>
      <c r="AV1645" s="112"/>
      <c r="AW1645" s="105"/>
      <c r="AX1645" s="111"/>
      <c r="AY1645" s="98"/>
      <c r="AZ1645" s="98"/>
      <c r="BA1645" s="98"/>
      <c r="BB1645" s="98"/>
      <c r="BC1645" s="98"/>
      <c r="BD1645" s="98"/>
      <c r="BE1645" s="98"/>
      <c r="BF1645" s="98"/>
      <c r="BG1645" s="98"/>
      <c r="BH1645" s="98"/>
      <c r="BI1645" s="98"/>
      <c r="BJ1645" s="98"/>
    </row>
    <row r="1646" spans="1:62">
      <c r="A1646" s="102"/>
      <c r="B1646" s="102"/>
      <c r="C1646" s="103"/>
      <c r="D1646" s="103"/>
      <c r="E1646" s="102"/>
      <c r="F1646" s="102"/>
      <c r="G1646" s="102"/>
      <c r="H1646" s="102"/>
      <c r="I1646" s="102"/>
      <c r="J1646" s="103"/>
      <c r="K1646" s="111"/>
      <c r="L1646" s="111"/>
      <c r="M1646" s="111"/>
      <c r="N1646" s="111"/>
      <c r="O1646" s="111"/>
      <c r="P1646" s="111"/>
      <c r="Q1646" s="111"/>
      <c r="R1646" s="105"/>
      <c r="S1646" s="105"/>
      <c r="T1646" s="111"/>
      <c r="U1646" s="111"/>
      <c r="V1646" s="111"/>
      <c r="W1646" s="111"/>
      <c r="X1646" s="111"/>
      <c r="Y1646" s="111"/>
      <c r="Z1646" s="111"/>
      <c r="AA1646" s="111"/>
      <c r="AB1646" s="111"/>
      <c r="AC1646" s="111"/>
      <c r="AD1646" s="111"/>
      <c r="AE1646" s="111"/>
      <c r="AF1646" s="111"/>
      <c r="AG1646" s="111"/>
      <c r="AH1646" s="111"/>
      <c r="AI1646" s="111"/>
      <c r="AJ1646" s="111"/>
      <c r="AK1646" s="111"/>
      <c r="AL1646" s="111"/>
      <c r="AM1646" s="111"/>
      <c r="AN1646" s="111"/>
      <c r="AO1646" s="111"/>
      <c r="AP1646" s="111"/>
      <c r="AQ1646" s="111"/>
      <c r="AR1646" s="111"/>
      <c r="AS1646" s="111"/>
      <c r="AT1646" s="111"/>
      <c r="AU1646" s="111"/>
      <c r="AV1646" s="105"/>
      <c r="AW1646" s="105"/>
      <c r="AX1646" s="111"/>
      <c r="AY1646" s="98"/>
      <c r="AZ1646" s="98"/>
      <c r="BA1646" s="98"/>
      <c r="BB1646" s="98"/>
      <c r="BC1646" s="98"/>
      <c r="BD1646" s="98"/>
      <c r="BE1646" s="98"/>
      <c r="BF1646" s="98"/>
      <c r="BG1646" s="98"/>
      <c r="BH1646" s="98"/>
      <c r="BI1646" s="98"/>
      <c r="BJ1646" s="98"/>
    </row>
    <row r="1647" spans="1:62">
      <c r="A1647" s="102"/>
      <c r="B1647" s="102"/>
      <c r="C1647" s="103"/>
      <c r="D1647" s="103"/>
      <c r="E1647" s="102"/>
      <c r="F1647" s="102"/>
      <c r="G1647" s="102"/>
      <c r="H1647" s="102"/>
      <c r="I1647" s="102"/>
      <c r="J1647" s="103"/>
      <c r="K1647" s="111"/>
      <c r="L1647" s="111"/>
      <c r="M1647" s="111"/>
      <c r="N1647" s="111"/>
      <c r="O1647" s="111"/>
      <c r="P1647" s="111"/>
      <c r="Q1647" s="111"/>
      <c r="R1647" s="106"/>
      <c r="S1647" s="105"/>
      <c r="T1647" s="111"/>
      <c r="U1647" s="111"/>
      <c r="V1647" s="111"/>
      <c r="W1647" s="111"/>
      <c r="X1647" s="111"/>
      <c r="Y1647" s="111"/>
      <c r="Z1647" s="111"/>
      <c r="AA1647" s="111"/>
      <c r="AB1647" s="111"/>
      <c r="AC1647" s="111"/>
      <c r="AD1647" s="111"/>
      <c r="AE1647" s="111"/>
      <c r="AF1647" s="111"/>
      <c r="AG1647" s="111"/>
      <c r="AH1647" s="111"/>
      <c r="AI1647" s="111"/>
      <c r="AJ1647" s="111"/>
      <c r="AK1647" s="111"/>
      <c r="AL1647" s="111"/>
      <c r="AM1647" s="111"/>
      <c r="AN1647" s="111"/>
      <c r="AO1647" s="111"/>
      <c r="AP1647" s="111"/>
      <c r="AQ1647" s="111"/>
      <c r="AR1647" s="111"/>
      <c r="AS1647" s="111"/>
      <c r="AT1647" s="111"/>
      <c r="AU1647" s="111"/>
      <c r="AV1647" s="105"/>
      <c r="AW1647" s="105"/>
      <c r="AX1647" s="111"/>
      <c r="AY1647" s="98"/>
      <c r="AZ1647" s="98"/>
      <c r="BA1647" s="98"/>
      <c r="BB1647" s="98"/>
      <c r="BC1647" s="98"/>
      <c r="BD1647" s="98"/>
      <c r="BE1647" s="98"/>
      <c r="BF1647" s="98"/>
      <c r="BG1647" s="98"/>
      <c r="BH1647" s="98"/>
      <c r="BI1647" s="98"/>
      <c r="BJ1647" s="98"/>
    </row>
    <row r="1648" spans="1:62">
      <c r="A1648" s="102"/>
      <c r="B1648" s="102"/>
      <c r="C1648" s="103"/>
      <c r="D1648" s="103"/>
      <c r="E1648" s="102"/>
      <c r="F1648" s="102"/>
      <c r="G1648" s="102"/>
      <c r="H1648" s="102"/>
      <c r="I1648" s="102"/>
      <c r="J1648" s="103"/>
      <c r="K1648" s="111"/>
      <c r="L1648" s="111"/>
      <c r="M1648" s="111"/>
      <c r="N1648" s="105"/>
      <c r="O1648" s="111"/>
      <c r="P1648" s="111"/>
      <c r="Q1648" s="111"/>
      <c r="R1648" s="106"/>
      <c r="S1648" s="105"/>
      <c r="T1648" s="111"/>
      <c r="U1648" s="111"/>
      <c r="V1648" s="111"/>
      <c r="W1648" s="111"/>
      <c r="X1648" s="111"/>
      <c r="Y1648" s="111"/>
      <c r="Z1648" s="111"/>
      <c r="AA1648" s="111"/>
      <c r="AB1648" s="111"/>
      <c r="AC1648" s="111"/>
      <c r="AD1648" s="111"/>
      <c r="AE1648" s="111"/>
      <c r="AF1648" s="111"/>
      <c r="AG1648" s="111"/>
      <c r="AH1648" s="111"/>
      <c r="AI1648" s="111"/>
      <c r="AJ1648" s="111"/>
      <c r="AK1648" s="111"/>
      <c r="AL1648" s="111"/>
      <c r="AM1648" s="111"/>
      <c r="AN1648" s="111"/>
      <c r="AO1648" s="111"/>
      <c r="AP1648" s="111"/>
      <c r="AQ1648" s="111"/>
      <c r="AR1648" s="111"/>
      <c r="AS1648" s="111"/>
      <c r="AT1648" s="111"/>
      <c r="AU1648" s="111"/>
      <c r="AV1648" s="105"/>
      <c r="AW1648" s="105"/>
      <c r="AX1648" s="111"/>
      <c r="AY1648" s="98"/>
      <c r="AZ1648" s="98"/>
      <c r="BA1648" s="98"/>
      <c r="BB1648" s="98"/>
      <c r="BC1648" s="98"/>
      <c r="BD1648" s="98"/>
      <c r="BE1648" s="98"/>
      <c r="BF1648" s="98"/>
      <c r="BG1648" s="98"/>
      <c r="BH1648" s="98"/>
      <c r="BI1648" s="98"/>
      <c r="BJ1648" s="98"/>
    </row>
    <row r="1649" spans="1:62">
      <c r="A1649" s="102"/>
      <c r="B1649" s="102"/>
      <c r="C1649" s="103"/>
      <c r="D1649" s="103"/>
      <c r="E1649" s="102"/>
      <c r="F1649" s="102"/>
      <c r="G1649" s="102"/>
      <c r="H1649" s="102"/>
      <c r="I1649" s="102"/>
      <c r="J1649" s="103"/>
      <c r="K1649" s="111"/>
      <c r="L1649" s="111"/>
      <c r="M1649" s="111"/>
      <c r="N1649" s="111"/>
      <c r="O1649" s="111"/>
      <c r="P1649" s="111"/>
      <c r="Q1649" s="111"/>
      <c r="R1649" s="106"/>
      <c r="S1649" s="105"/>
      <c r="T1649" s="111"/>
      <c r="U1649" s="111"/>
      <c r="V1649" s="111"/>
      <c r="W1649" s="111"/>
      <c r="X1649" s="111"/>
      <c r="Y1649" s="111"/>
      <c r="Z1649" s="111"/>
      <c r="AA1649" s="111"/>
      <c r="AB1649" s="111"/>
      <c r="AC1649" s="111"/>
      <c r="AD1649" s="111"/>
      <c r="AE1649" s="111"/>
      <c r="AF1649" s="111"/>
      <c r="AG1649" s="111"/>
      <c r="AH1649" s="111"/>
      <c r="AI1649" s="111"/>
      <c r="AJ1649" s="111"/>
      <c r="AK1649" s="111"/>
      <c r="AL1649" s="111"/>
      <c r="AM1649" s="111"/>
      <c r="AN1649" s="111"/>
      <c r="AO1649" s="111"/>
      <c r="AP1649" s="111"/>
      <c r="AQ1649" s="111"/>
      <c r="AR1649" s="111"/>
      <c r="AS1649" s="111"/>
      <c r="AT1649" s="111"/>
      <c r="AU1649" s="111"/>
      <c r="AV1649" s="105"/>
      <c r="AW1649" s="105"/>
      <c r="AX1649" s="111"/>
      <c r="AY1649" s="98"/>
      <c r="AZ1649" s="98"/>
      <c r="BA1649" s="98"/>
      <c r="BB1649" s="98"/>
      <c r="BC1649" s="98"/>
      <c r="BD1649" s="98"/>
      <c r="BE1649" s="98"/>
      <c r="BF1649" s="98"/>
      <c r="BG1649" s="98"/>
      <c r="BH1649" s="98"/>
      <c r="BI1649" s="98"/>
      <c r="BJ1649" s="98"/>
    </row>
    <row r="1650" spans="1:62">
      <c r="A1650" s="102"/>
      <c r="B1650" s="102"/>
      <c r="C1650" s="103"/>
      <c r="D1650" s="103"/>
      <c r="E1650" s="102"/>
      <c r="F1650" s="102"/>
      <c r="G1650" s="102"/>
      <c r="H1650" s="102"/>
      <c r="I1650" s="102"/>
      <c r="J1650" s="103"/>
      <c r="K1650" s="111"/>
      <c r="L1650" s="111"/>
      <c r="M1650" s="111"/>
      <c r="N1650" s="105"/>
      <c r="O1650" s="111"/>
      <c r="P1650" s="111"/>
      <c r="Q1650" s="111"/>
      <c r="R1650" s="106"/>
      <c r="S1650" s="105"/>
      <c r="T1650" s="111"/>
      <c r="U1650" s="111"/>
      <c r="V1650" s="111"/>
      <c r="W1650" s="111"/>
      <c r="X1650" s="111"/>
      <c r="Y1650" s="111"/>
      <c r="Z1650" s="111"/>
      <c r="AA1650" s="111"/>
      <c r="AB1650" s="111"/>
      <c r="AC1650" s="111"/>
      <c r="AD1650" s="111"/>
      <c r="AE1650" s="111"/>
      <c r="AF1650" s="111"/>
      <c r="AG1650" s="111"/>
      <c r="AH1650" s="111"/>
      <c r="AI1650" s="111"/>
      <c r="AJ1650" s="111"/>
      <c r="AK1650" s="111"/>
      <c r="AL1650" s="111"/>
      <c r="AM1650" s="111"/>
      <c r="AN1650" s="111"/>
      <c r="AO1650" s="111"/>
      <c r="AP1650" s="111"/>
      <c r="AQ1650" s="111"/>
      <c r="AR1650" s="111"/>
      <c r="AS1650" s="111"/>
      <c r="AT1650" s="111"/>
      <c r="AU1650" s="111"/>
      <c r="AV1650" s="112"/>
      <c r="AW1650" s="105"/>
      <c r="AX1650" s="111"/>
      <c r="AY1650" s="98"/>
      <c r="AZ1650" s="98"/>
      <c r="BA1650" s="98"/>
      <c r="BB1650" s="98"/>
      <c r="BC1650" s="98"/>
      <c r="BD1650" s="98"/>
      <c r="BE1650" s="98"/>
      <c r="BF1650" s="98"/>
      <c r="BG1650" s="98"/>
      <c r="BH1650" s="98"/>
      <c r="BI1650" s="98"/>
      <c r="BJ1650" s="98"/>
    </row>
    <row r="1651" spans="1:62">
      <c r="A1651" s="102"/>
      <c r="B1651" s="102"/>
      <c r="C1651" s="103"/>
      <c r="D1651" s="103"/>
      <c r="E1651" s="102"/>
      <c r="F1651" s="102"/>
      <c r="G1651" s="102"/>
      <c r="H1651" s="102"/>
      <c r="I1651" s="102"/>
      <c r="J1651" s="103"/>
      <c r="K1651" s="111"/>
      <c r="L1651" s="111"/>
      <c r="M1651" s="111"/>
      <c r="N1651" s="111"/>
      <c r="O1651" s="111"/>
      <c r="P1651" s="111"/>
      <c r="Q1651" s="111"/>
      <c r="R1651" s="106"/>
      <c r="S1651" s="105"/>
      <c r="T1651" s="111"/>
      <c r="U1651" s="111"/>
      <c r="V1651" s="111"/>
      <c r="W1651" s="111"/>
      <c r="X1651" s="111"/>
      <c r="Y1651" s="111"/>
      <c r="Z1651" s="111"/>
      <c r="AA1651" s="111"/>
      <c r="AB1651" s="111"/>
      <c r="AC1651" s="111"/>
      <c r="AD1651" s="111"/>
      <c r="AE1651" s="111"/>
      <c r="AF1651" s="111"/>
      <c r="AG1651" s="111"/>
      <c r="AH1651" s="111"/>
      <c r="AI1651" s="111"/>
      <c r="AJ1651" s="111"/>
      <c r="AK1651" s="111"/>
      <c r="AL1651" s="111"/>
      <c r="AM1651" s="111"/>
      <c r="AN1651" s="111"/>
      <c r="AO1651" s="111"/>
      <c r="AP1651" s="111"/>
      <c r="AQ1651" s="111"/>
      <c r="AR1651" s="111"/>
      <c r="AS1651" s="111"/>
      <c r="AT1651" s="111"/>
      <c r="AU1651" s="111"/>
      <c r="AV1651" s="112"/>
      <c r="AW1651" s="105"/>
      <c r="AX1651" s="111"/>
      <c r="AY1651" s="98"/>
      <c r="AZ1651" s="98"/>
      <c r="BA1651" s="98"/>
      <c r="BB1651" s="98"/>
      <c r="BC1651" s="98"/>
      <c r="BD1651" s="98"/>
      <c r="BE1651" s="98"/>
      <c r="BF1651" s="98"/>
      <c r="BG1651" s="98"/>
      <c r="BH1651" s="98"/>
      <c r="BI1651" s="98"/>
      <c r="BJ1651" s="98"/>
    </row>
    <row r="1652" spans="1:62">
      <c r="A1652" s="102"/>
      <c r="B1652" s="102"/>
      <c r="C1652" s="103"/>
      <c r="D1652" s="103"/>
      <c r="E1652" s="102"/>
      <c r="F1652" s="102"/>
      <c r="G1652" s="102"/>
      <c r="H1652" s="102"/>
      <c r="I1652" s="102"/>
      <c r="J1652" s="103"/>
      <c r="K1652" s="111"/>
      <c r="L1652" s="111"/>
      <c r="M1652" s="111"/>
      <c r="N1652" s="105"/>
      <c r="O1652" s="111"/>
      <c r="P1652" s="111"/>
      <c r="Q1652" s="111"/>
      <c r="R1652" s="106"/>
      <c r="S1652" s="105"/>
      <c r="T1652" s="111"/>
      <c r="U1652" s="111"/>
      <c r="V1652" s="111"/>
      <c r="W1652" s="111"/>
      <c r="X1652" s="111"/>
      <c r="Y1652" s="111"/>
      <c r="Z1652" s="111"/>
      <c r="AA1652" s="111"/>
      <c r="AB1652" s="111"/>
      <c r="AC1652" s="111"/>
      <c r="AD1652" s="111"/>
      <c r="AE1652" s="111"/>
      <c r="AF1652" s="111"/>
      <c r="AG1652" s="111"/>
      <c r="AH1652" s="111"/>
      <c r="AI1652" s="111"/>
      <c r="AJ1652" s="111"/>
      <c r="AK1652" s="111"/>
      <c r="AL1652" s="111"/>
      <c r="AM1652" s="111"/>
      <c r="AN1652" s="111"/>
      <c r="AO1652" s="111"/>
      <c r="AP1652" s="111"/>
      <c r="AQ1652" s="111"/>
      <c r="AR1652" s="111"/>
      <c r="AS1652" s="111"/>
      <c r="AT1652" s="111"/>
      <c r="AU1652" s="111"/>
      <c r="AV1652" s="112"/>
      <c r="AW1652" s="105"/>
      <c r="AX1652" s="111"/>
      <c r="AY1652" s="98"/>
      <c r="AZ1652" s="98"/>
      <c r="BA1652" s="98"/>
      <c r="BB1652" s="98"/>
      <c r="BC1652" s="98"/>
      <c r="BD1652" s="98"/>
      <c r="BE1652" s="98"/>
      <c r="BF1652" s="98"/>
      <c r="BG1652" s="98"/>
      <c r="BH1652" s="98"/>
      <c r="BI1652" s="98"/>
      <c r="BJ1652" s="98"/>
    </row>
    <row r="1653" spans="1:62">
      <c r="A1653" s="102"/>
      <c r="B1653" s="102"/>
      <c r="C1653" s="103"/>
      <c r="D1653" s="103"/>
      <c r="E1653" s="102"/>
      <c r="F1653" s="102"/>
      <c r="G1653" s="102"/>
      <c r="H1653" s="102"/>
      <c r="I1653" s="102"/>
      <c r="J1653" s="103"/>
      <c r="K1653" s="111"/>
      <c r="L1653" s="111"/>
      <c r="M1653" s="111"/>
      <c r="N1653" s="105"/>
      <c r="O1653" s="105"/>
      <c r="P1653" s="111"/>
      <c r="Q1653" s="111"/>
      <c r="R1653" s="106"/>
      <c r="S1653" s="105"/>
      <c r="T1653" s="111"/>
      <c r="U1653" s="111"/>
      <c r="V1653" s="111"/>
      <c r="W1653" s="111"/>
      <c r="X1653" s="111"/>
      <c r="Y1653" s="111"/>
      <c r="Z1653" s="111"/>
      <c r="AA1653" s="111"/>
      <c r="AB1653" s="111"/>
      <c r="AC1653" s="111"/>
      <c r="AD1653" s="111"/>
      <c r="AE1653" s="111"/>
      <c r="AF1653" s="111"/>
      <c r="AG1653" s="111"/>
      <c r="AH1653" s="111"/>
      <c r="AI1653" s="111"/>
      <c r="AJ1653" s="111"/>
      <c r="AK1653" s="111"/>
      <c r="AL1653" s="111"/>
      <c r="AM1653" s="111"/>
      <c r="AN1653" s="111"/>
      <c r="AO1653" s="111"/>
      <c r="AP1653" s="111"/>
      <c r="AQ1653" s="111"/>
      <c r="AR1653" s="111"/>
      <c r="AS1653" s="111"/>
      <c r="AT1653" s="111"/>
      <c r="AU1653" s="111"/>
      <c r="AV1653" s="105"/>
      <c r="AW1653" s="105"/>
      <c r="AX1653" s="111"/>
      <c r="AY1653" s="98"/>
      <c r="AZ1653" s="98"/>
      <c r="BA1653" s="98"/>
      <c r="BB1653" s="98"/>
      <c r="BC1653" s="98"/>
      <c r="BD1653" s="98"/>
      <c r="BE1653" s="98"/>
      <c r="BF1653" s="98"/>
      <c r="BG1653" s="98"/>
      <c r="BH1653" s="98"/>
      <c r="BI1653" s="98"/>
      <c r="BJ1653" s="98"/>
    </row>
    <row r="1654" spans="1:62">
      <c r="A1654" s="102"/>
      <c r="B1654" s="102"/>
      <c r="C1654" s="103"/>
      <c r="D1654" s="103"/>
      <c r="E1654" s="102"/>
      <c r="F1654" s="102"/>
      <c r="G1654" s="102"/>
      <c r="H1654" s="102"/>
      <c r="I1654" s="102"/>
      <c r="J1654" s="103"/>
      <c r="K1654" s="111"/>
      <c r="L1654" s="111"/>
      <c r="M1654" s="111"/>
      <c r="N1654" s="105"/>
      <c r="O1654" s="105"/>
      <c r="P1654" s="105"/>
      <c r="Q1654" s="111"/>
      <c r="R1654" s="105"/>
      <c r="S1654" s="105"/>
      <c r="T1654" s="111"/>
      <c r="U1654" s="111"/>
      <c r="V1654" s="111"/>
      <c r="W1654" s="105"/>
      <c r="X1654" s="111"/>
      <c r="Y1654" s="111"/>
      <c r="Z1654" s="111"/>
      <c r="AA1654" s="111"/>
      <c r="AB1654" s="111"/>
      <c r="AC1654" s="111"/>
      <c r="AD1654" s="105"/>
      <c r="AE1654" s="111"/>
      <c r="AF1654" s="111"/>
      <c r="AG1654" s="111"/>
      <c r="AH1654" s="111"/>
      <c r="AI1654" s="111"/>
      <c r="AJ1654" s="111"/>
      <c r="AK1654" s="111"/>
      <c r="AL1654" s="111"/>
      <c r="AM1654" s="111"/>
      <c r="AN1654" s="111"/>
      <c r="AO1654" s="111"/>
      <c r="AP1654" s="111"/>
      <c r="AQ1654" s="111"/>
      <c r="AR1654" s="111"/>
      <c r="AS1654" s="111"/>
      <c r="AT1654" s="111"/>
      <c r="AU1654" s="111"/>
      <c r="AV1654" s="105"/>
      <c r="AW1654" s="105"/>
      <c r="AX1654" s="111"/>
      <c r="AY1654" s="98"/>
      <c r="AZ1654" s="98"/>
      <c r="BA1654" s="98"/>
      <c r="BB1654" s="98"/>
      <c r="BC1654" s="98"/>
      <c r="BD1654" s="98"/>
      <c r="BE1654" s="98"/>
      <c r="BF1654" s="98"/>
      <c r="BG1654" s="98"/>
      <c r="BH1654" s="98"/>
      <c r="BI1654" s="98"/>
      <c r="BJ1654" s="98"/>
    </row>
    <row r="1655" spans="1:62">
      <c r="A1655" s="102"/>
      <c r="B1655" s="102"/>
      <c r="C1655" s="103"/>
      <c r="D1655" s="103"/>
      <c r="E1655" s="102"/>
      <c r="F1655" s="102"/>
      <c r="G1655" s="102"/>
      <c r="H1655" s="102"/>
      <c r="I1655" s="102"/>
      <c r="J1655" s="103"/>
      <c r="K1655" s="111"/>
      <c r="L1655" s="111"/>
      <c r="M1655" s="111"/>
      <c r="N1655" s="105"/>
      <c r="O1655" s="105"/>
      <c r="P1655" s="105"/>
      <c r="Q1655" s="105"/>
      <c r="R1655" s="105"/>
      <c r="S1655" s="105"/>
      <c r="T1655" s="105"/>
      <c r="U1655" s="105"/>
      <c r="V1655" s="105"/>
      <c r="W1655" s="105"/>
      <c r="X1655" s="105"/>
      <c r="Y1655" s="105"/>
      <c r="Z1655" s="105"/>
      <c r="AA1655" s="105"/>
      <c r="AB1655" s="105"/>
      <c r="AC1655" s="105"/>
      <c r="AD1655" s="105"/>
      <c r="AE1655" s="105"/>
      <c r="AF1655" s="105"/>
      <c r="AG1655" s="105"/>
      <c r="AH1655" s="105"/>
      <c r="AI1655" s="105"/>
      <c r="AJ1655" s="105"/>
      <c r="AK1655" s="105"/>
      <c r="AL1655" s="111"/>
      <c r="AM1655" s="111"/>
      <c r="AN1655" s="111"/>
      <c r="AO1655" s="111"/>
      <c r="AP1655" s="111"/>
      <c r="AQ1655" s="111"/>
      <c r="AR1655" s="111"/>
      <c r="AS1655" s="111"/>
      <c r="AT1655" s="111"/>
      <c r="AU1655" s="111"/>
      <c r="AV1655" s="105"/>
      <c r="AW1655" s="105"/>
      <c r="AX1655" s="111"/>
      <c r="AY1655" s="98"/>
      <c r="AZ1655" s="98"/>
      <c r="BA1655" s="98"/>
      <c r="BB1655" s="98"/>
      <c r="BC1655" s="98"/>
      <c r="BD1655" s="98"/>
      <c r="BE1655" s="98"/>
      <c r="BF1655" s="98"/>
      <c r="BG1655" s="98"/>
      <c r="BH1655" s="98"/>
      <c r="BI1655" s="98"/>
      <c r="BJ1655" s="98"/>
    </row>
    <row r="1656" spans="1:62">
      <c r="A1656" s="102"/>
      <c r="B1656" s="102"/>
      <c r="C1656" s="103"/>
      <c r="D1656" s="103"/>
      <c r="E1656" s="102"/>
      <c r="F1656" s="102"/>
      <c r="G1656" s="102"/>
      <c r="H1656" s="102"/>
      <c r="I1656" s="102"/>
      <c r="J1656" s="103"/>
      <c r="K1656" s="111"/>
      <c r="L1656" s="111"/>
      <c r="M1656" s="111"/>
      <c r="N1656" s="111"/>
      <c r="O1656" s="105"/>
      <c r="P1656" s="105"/>
      <c r="Q1656" s="111"/>
      <c r="R1656" s="105"/>
      <c r="S1656" s="105"/>
      <c r="T1656" s="111"/>
      <c r="U1656" s="111"/>
      <c r="V1656" s="111"/>
      <c r="W1656" s="105"/>
      <c r="X1656" s="111"/>
      <c r="Y1656" s="111"/>
      <c r="Z1656" s="111"/>
      <c r="AA1656" s="111"/>
      <c r="AB1656" s="111"/>
      <c r="AC1656" s="111"/>
      <c r="AD1656" s="105"/>
      <c r="AE1656" s="111"/>
      <c r="AF1656" s="111"/>
      <c r="AG1656" s="111"/>
      <c r="AH1656" s="111"/>
      <c r="AI1656" s="111"/>
      <c r="AJ1656" s="111"/>
      <c r="AK1656" s="111"/>
      <c r="AL1656" s="111"/>
      <c r="AM1656" s="111"/>
      <c r="AN1656" s="111"/>
      <c r="AO1656" s="111"/>
      <c r="AP1656" s="111"/>
      <c r="AQ1656" s="111"/>
      <c r="AR1656" s="111"/>
      <c r="AS1656" s="111"/>
      <c r="AT1656" s="111"/>
      <c r="AU1656" s="111"/>
      <c r="AV1656" s="105"/>
      <c r="AW1656" s="105"/>
      <c r="AX1656" s="111"/>
      <c r="AY1656" s="98"/>
      <c r="AZ1656" s="98"/>
      <c r="BA1656" s="98"/>
      <c r="BB1656" s="98"/>
      <c r="BC1656" s="98"/>
      <c r="BD1656" s="98"/>
      <c r="BE1656" s="98"/>
      <c r="BF1656" s="98"/>
      <c r="BG1656" s="98"/>
      <c r="BH1656" s="98"/>
      <c r="BI1656" s="98"/>
      <c r="BJ1656" s="98"/>
    </row>
    <row r="1657" spans="1:62">
      <c r="A1657" s="102"/>
      <c r="B1657" s="102"/>
      <c r="C1657" s="103"/>
      <c r="D1657" s="103"/>
      <c r="E1657" s="102"/>
      <c r="F1657" s="102"/>
      <c r="G1657" s="102"/>
      <c r="H1657" s="102"/>
      <c r="I1657" s="102"/>
      <c r="J1657" s="103"/>
      <c r="K1657" s="111"/>
      <c r="L1657" s="111"/>
      <c r="M1657" s="111"/>
      <c r="N1657" s="105"/>
      <c r="O1657" s="111"/>
      <c r="P1657" s="105"/>
      <c r="Q1657" s="111"/>
      <c r="R1657" s="106"/>
      <c r="S1657" s="105"/>
      <c r="T1657" s="111"/>
      <c r="U1657" s="111"/>
      <c r="V1657" s="111"/>
      <c r="W1657" s="111"/>
      <c r="X1657" s="111"/>
      <c r="Y1657" s="111"/>
      <c r="Z1657" s="111"/>
      <c r="AA1657" s="111"/>
      <c r="AB1657" s="111"/>
      <c r="AC1657" s="111"/>
      <c r="AD1657" s="111"/>
      <c r="AE1657" s="111"/>
      <c r="AF1657" s="111"/>
      <c r="AG1657" s="111"/>
      <c r="AH1657" s="111"/>
      <c r="AI1657" s="111"/>
      <c r="AJ1657" s="111"/>
      <c r="AK1657" s="111"/>
      <c r="AL1657" s="111"/>
      <c r="AM1657" s="111"/>
      <c r="AN1657" s="111"/>
      <c r="AO1657" s="111"/>
      <c r="AP1657" s="111"/>
      <c r="AQ1657" s="111"/>
      <c r="AR1657" s="111"/>
      <c r="AS1657" s="111"/>
      <c r="AT1657" s="111"/>
      <c r="AU1657" s="111"/>
      <c r="AV1657" s="112"/>
      <c r="AW1657" s="105"/>
      <c r="AX1657" s="111"/>
      <c r="AY1657" s="98"/>
      <c r="AZ1657" s="98"/>
      <c r="BA1657" s="98"/>
      <c r="BB1657" s="98"/>
      <c r="BC1657" s="98"/>
      <c r="BD1657" s="98"/>
      <c r="BE1657" s="98"/>
      <c r="BF1657" s="98"/>
      <c r="BG1657" s="98"/>
      <c r="BH1657" s="98"/>
      <c r="BI1657" s="98"/>
      <c r="BJ1657" s="98"/>
    </row>
    <row r="1658" spans="1:62">
      <c r="A1658" s="102"/>
      <c r="B1658" s="102"/>
      <c r="C1658" s="103"/>
      <c r="D1658" s="103"/>
      <c r="E1658" s="102"/>
      <c r="F1658" s="102"/>
      <c r="G1658" s="102"/>
      <c r="H1658" s="102"/>
      <c r="I1658" s="102"/>
      <c r="J1658" s="103"/>
      <c r="K1658" s="111"/>
      <c r="L1658" s="111"/>
      <c r="M1658" s="111"/>
      <c r="N1658" s="105"/>
      <c r="O1658" s="105"/>
      <c r="P1658" s="105"/>
      <c r="Q1658" s="111"/>
      <c r="R1658" s="105"/>
      <c r="S1658" s="105"/>
      <c r="T1658" s="111"/>
      <c r="U1658" s="111"/>
      <c r="V1658" s="111"/>
      <c r="W1658" s="105"/>
      <c r="X1658" s="111"/>
      <c r="Y1658" s="111"/>
      <c r="Z1658" s="111"/>
      <c r="AA1658" s="111"/>
      <c r="AB1658" s="111"/>
      <c r="AC1658" s="111"/>
      <c r="AD1658" s="105"/>
      <c r="AE1658" s="111"/>
      <c r="AF1658" s="111"/>
      <c r="AG1658" s="111"/>
      <c r="AH1658" s="111"/>
      <c r="AI1658" s="111"/>
      <c r="AJ1658" s="111"/>
      <c r="AK1658" s="111"/>
      <c r="AL1658" s="111"/>
      <c r="AM1658" s="111"/>
      <c r="AN1658" s="111"/>
      <c r="AO1658" s="111"/>
      <c r="AP1658" s="111"/>
      <c r="AQ1658" s="111"/>
      <c r="AR1658" s="111"/>
      <c r="AS1658" s="111"/>
      <c r="AT1658" s="111"/>
      <c r="AU1658" s="111"/>
      <c r="AV1658" s="112"/>
      <c r="AW1658" s="105"/>
      <c r="AX1658" s="111"/>
      <c r="AY1658" s="98"/>
      <c r="AZ1658" s="98"/>
      <c r="BA1658" s="98"/>
      <c r="BB1658" s="98"/>
      <c r="BC1658" s="98"/>
      <c r="BD1658" s="98"/>
      <c r="BE1658" s="98"/>
      <c r="BF1658" s="98"/>
      <c r="BG1658" s="98"/>
      <c r="BH1658" s="98"/>
      <c r="BI1658" s="98"/>
      <c r="BJ1658" s="98"/>
    </row>
    <row r="1659" spans="1:62">
      <c r="A1659" s="102"/>
      <c r="B1659" s="102"/>
      <c r="C1659" s="103"/>
      <c r="D1659" s="103"/>
      <c r="E1659" s="102"/>
      <c r="F1659" s="102"/>
      <c r="G1659" s="102"/>
      <c r="H1659" s="102"/>
      <c r="I1659" s="102"/>
      <c r="J1659" s="103"/>
      <c r="K1659" s="111"/>
      <c r="L1659" s="111"/>
      <c r="M1659" s="111"/>
      <c r="N1659" s="111"/>
      <c r="O1659" s="105"/>
      <c r="P1659" s="105"/>
      <c r="Q1659" s="111"/>
      <c r="R1659" s="106"/>
      <c r="S1659" s="105"/>
      <c r="T1659" s="111"/>
      <c r="U1659" s="111"/>
      <c r="V1659" s="111"/>
      <c r="W1659" s="105"/>
      <c r="X1659" s="111"/>
      <c r="Y1659" s="111"/>
      <c r="Z1659" s="111"/>
      <c r="AA1659" s="111"/>
      <c r="AB1659" s="111"/>
      <c r="AC1659" s="111"/>
      <c r="AD1659" s="105"/>
      <c r="AE1659" s="111"/>
      <c r="AF1659" s="111"/>
      <c r="AG1659" s="111"/>
      <c r="AH1659" s="111"/>
      <c r="AI1659" s="111"/>
      <c r="AJ1659" s="111"/>
      <c r="AK1659" s="111"/>
      <c r="AL1659" s="111"/>
      <c r="AM1659" s="111"/>
      <c r="AN1659" s="111"/>
      <c r="AO1659" s="111"/>
      <c r="AP1659" s="111"/>
      <c r="AQ1659" s="111"/>
      <c r="AR1659" s="111"/>
      <c r="AS1659" s="111"/>
      <c r="AT1659" s="111"/>
      <c r="AU1659" s="111"/>
      <c r="AV1659" s="105"/>
      <c r="AW1659" s="105"/>
      <c r="AX1659" s="111"/>
      <c r="AY1659" s="98"/>
      <c r="AZ1659" s="98"/>
      <c r="BA1659" s="98"/>
      <c r="BB1659" s="98"/>
      <c r="BC1659" s="98"/>
      <c r="BD1659" s="98"/>
      <c r="BE1659" s="98"/>
      <c r="BF1659" s="98"/>
      <c r="BG1659" s="98"/>
      <c r="BH1659" s="98"/>
      <c r="BI1659" s="98"/>
      <c r="BJ1659" s="98"/>
    </row>
    <row r="1660" spans="1:62">
      <c r="A1660" s="102"/>
      <c r="B1660" s="102"/>
      <c r="C1660" s="103"/>
      <c r="D1660" s="103"/>
      <c r="E1660" s="102"/>
      <c r="F1660" s="102"/>
      <c r="G1660" s="102"/>
      <c r="H1660" s="102"/>
      <c r="I1660" s="102"/>
      <c r="J1660" s="103"/>
      <c r="K1660" s="111"/>
      <c r="L1660" s="111"/>
      <c r="M1660" s="111"/>
      <c r="N1660" s="111"/>
      <c r="O1660" s="111"/>
      <c r="P1660" s="111"/>
      <c r="Q1660" s="111"/>
      <c r="R1660" s="105"/>
      <c r="S1660" s="105"/>
      <c r="T1660" s="105"/>
      <c r="U1660" s="105"/>
      <c r="V1660" s="105"/>
      <c r="W1660" s="105"/>
      <c r="X1660" s="105"/>
      <c r="Y1660" s="105"/>
      <c r="Z1660" s="105"/>
      <c r="AA1660" s="105"/>
      <c r="AB1660" s="105"/>
      <c r="AC1660" s="105"/>
      <c r="AD1660" s="105"/>
      <c r="AE1660" s="105"/>
      <c r="AF1660" s="105"/>
      <c r="AG1660" s="105"/>
      <c r="AH1660" s="105"/>
      <c r="AI1660" s="105"/>
      <c r="AJ1660" s="105"/>
      <c r="AK1660" s="105"/>
      <c r="AL1660" s="111"/>
      <c r="AM1660" s="111"/>
      <c r="AN1660" s="111"/>
      <c r="AO1660" s="111"/>
      <c r="AP1660" s="111"/>
      <c r="AQ1660" s="111"/>
      <c r="AR1660" s="111"/>
      <c r="AS1660" s="111"/>
      <c r="AT1660" s="111"/>
      <c r="AU1660" s="111"/>
      <c r="AV1660" s="105"/>
      <c r="AW1660" s="105"/>
      <c r="AX1660" s="111"/>
      <c r="AY1660" s="98"/>
      <c r="AZ1660" s="98"/>
      <c r="BA1660" s="98"/>
      <c r="BB1660" s="98"/>
      <c r="BC1660" s="98"/>
      <c r="BD1660" s="98"/>
      <c r="BE1660" s="98"/>
      <c r="BF1660" s="98"/>
      <c r="BG1660" s="98"/>
      <c r="BH1660" s="98"/>
      <c r="BI1660" s="98"/>
      <c r="BJ1660" s="98"/>
    </row>
    <row r="1661" spans="1:62">
      <c r="A1661" s="102"/>
      <c r="B1661" s="102"/>
      <c r="C1661" s="103"/>
      <c r="D1661" s="103"/>
      <c r="E1661" s="102"/>
      <c r="F1661" s="102"/>
      <c r="G1661" s="102"/>
      <c r="H1661" s="102"/>
      <c r="I1661" s="102"/>
      <c r="J1661" s="103"/>
      <c r="K1661" s="111"/>
      <c r="L1661" s="111"/>
      <c r="M1661" s="111"/>
      <c r="N1661" s="111"/>
      <c r="O1661" s="111"/>
      <c r="P1661" s="111"/>
      <c r="Q1661" s="111"/>
      <c r="R1661" s="106"/>
      <c r="S1661" s="105"/>
      <c r="T1661" s="111"/>
      <c r="U1661" s="111"/>
      <c r="V1661" s="111"/>
      <c r="W1661" s="111"/>
      <c r="X1661" s="111"/>
      <c r="Y1661" s="111"/>
      <c r="Z1661" s="111"/>
      <c r="AA1661" s="111"/>
      <c r="AB1661" s="111"/>
      <c r="AC1661" s="111"/>
      <c r="AD1661" s="111"/>
      <c r="AE1661" s="111"/>
      <c r="AF1661" s="111"/>
      <c r="AG1661" s="111"/>
      <c r="AH1661" s="111"/>
      <c r="AI1661" s="111"/>
      <c r="AJ1661" s="111"/>
      <c r="AK1661" s="111"/>
      <c r="AL1661" s="111"/>
      <c r="AM1661" s="111"/>
      <c r="AN1661" s="111"/>
      <c r="AO1661" s="111"/>
      <c r="AP1661" s="111"/>
      <c r="AQ1661" s="111"/>
      <c r="AR1661" s="111"/>
      <c r="AS1661" s="111"/>
      <c r="AT1661" s="111"/>
      <c r="AU1661" s="111"/>
      <c r="AV1661" s="112"/>
      <c r="AW1661" s="105"/>
      <c r="AX1661" s="111"/>
      <c r="AY1661" s="98"/>
      <c r="AZ1661" s="98"/>
      <c r="BA1661" s="98"/>
      <c r="BB1661" s="98"/>
      <c r="BC1661" s="98"/>
      <c r="BD1661" s="98"/>
      <c r="BE1661" s="98"/>
      <c r="BF1661" s="98"/>
      <c r="BG1661" s="98"/>
      <c r="BH1661" s="98"/>
      <c r="BI1661" s="98"/>
      <c r="BJ1661" s="98"/>
    </row>
    <row r="1662" spans="1:62">
      <c r="A1662" s="102"/>
      <c r="B1662" s="102"/>
      <c r="C1662" s="103"/>
      <c r="D1662" s="103"/>
      <c r="E1662" s="102"/>
      <c r="F1662" s="102"/>
      <c r="G1662" s="102"/>
      <c r="H1662" s="102"/>
      <c r="I1662" s="102"/>
      <c r="J1662" s="103"/>
      <c r="K1662" s="111"/>
      <c r="L1662" s="111"/>
      <c r="M1662" s="111"/>
      <c r="N1662" s="111"/>
      <c r="O1662" s="111"/>
      <c r="P1662" s="111"/>
      <c r="Q1662" s="111"/>
      <c r="R1662" s="105"/>
      <c r="S1662" s="105"/>
      <c r="T1662" s="111"/>
      <c r="U1662" s="111"/>
      <c r="V1662" s="111"/>
      <c r="W1662" s="111"/>
      <c r="X1662" s="111"/>
      <c r="Y1662" s="111"/>
      <c r="Z1662" s="111"/>
      <c r="AA1662" s="111"/>
      <c r="AB1662" s="111"/>
      <c r="AC1662" s="111"/>
      <c r="AD1662" s="111"/>
      <c r="AE1662" s="111"/>
      <c r="AF1662" s="111"/>
      <c r="AG1662" s="111"/>
      <c r="AH1662" s="111"/>
      <c r="AI1662" s="111"/>
      <c r="AJ1662" s="111"/>
      <c r="AK1662" s="111"/>
      <c r="AL1662" s="111"/>
      <c r="AM1662" s="111"/>
      <c r="AN1662" s="111"/>
      <c r="AO1662" s="111"/>
      <c r="AP1662" s="111"/>
      <c r="AQ1662" s="111"/>
      <c r="AR1662" s="111"/>
      <c r="AS1662" s="111"/>
      <c r="AT1662" s="111"/>
      <c r="AU1662" s="111"/>
      <c r="AV1662" s="105"/>
      <c r="AW1662" s="105"/>
      <c r="AX1662" s="111"/>
      <c r="AY1662" s="98"/>
      <c r="AZ1662" s="98"/>
      <c r="BA1662" s="98"/>
      <c r="BB1662" s="98"/>
      <c r="BC1662" s="98"/>
      <c r="BD1662" s="98"/>
      <c r="BE1662" s="98"/>
      <c r="BF1662" s="98"/>
      <c r="BG1662" s="98"/>
      <c r="BH1662" s="98"/>
      <c r="BI1662" s="98"/>
      <c r="BJ1662" s="98"/>
    </row>
    <row r="1663" spans="1:62">
      <c r="A1663" s="102"/>
      <c r="B1663" s="102"/>
      <c r="C1663" s="103"/>
      <c r="D1663" s="103"/>
      <c r="E1663" s="102"/>
      <c r="F1663" s="102"/>
      <c r="G1663" s="102"/>
      <c r="H1663" s="102"/>
      <c r="I1663" s="102"/>
      <c r="J1663" s="103"/>
      <c r="K1663" s="111"/>
      <c r="L1663" s="111"/>
      <c r="M1663" s="111"/>
      <c r="N1663" s="105"/>
      <c r="O1663" s="111"/>
      <c r="P1663" s="111"/>
      <c r="Q1663" s="111"/>
      <c r="R1663" s="106"/>
      <c r="S1663" s="105"/>
      <c r="T1663" s="111"/>
      <c r="U1663" s="111"/>
      <c r="V1663" s="111"/>
      <c r="W1663" s="111"/>
      <c r="X1663" s="111"/>
      <c r="Y1663" s="111"/>
      <c r="Z1663" s="111"/>
      <c r="AA1663" s="111"/>
      <c r="AB1663" s="111"/>
      <c r="AC1663" s="111"/>
      <c r="AD1663" s="111"/>
      <c r="AE1663" s="111"/>
      <c r="AF1663" s="111"/>
      <c r="AG1663" s="111"/>
      <c r="AH1663" s="111"/>
      <c r="AI1663" s="111"/>
      <c r="AJ1663" s="111"/>
      <c r="AK1663" s="111"/>
      <c r="AL1663" s="111"/>
      <c r="AM1663" s="111"/>
      <c r="AN1663" s="111"/>
      <c r="AO1663" s="111"/>
      <c r="AP1663" s="111"/>
      <c r="AQ1663" s="111"/>
      <c r="AR1663" s="111"/>
      <c r="AS1663" s="111"/>
      <c r="AT1663" s="111"/>
      <c r="AU1663" s="111"/>
      <c r="AV1663" s="112"/>
      <c r="AW1663" s="105"/>
      <c r="AX1663" s="111"/>
      <c r="AY1663" s="98"/>
      <c r="AZ1663" s="98"/>
      <c r="BA1663" s="98"/>
      <c r="BB1663" s="98"/>
      <c r="BC1663" s="98"/>
      <c r="BD1663" s="98"/>
      <c r="BE1663" s="98"/>
      <c r="BF1663" s="98"/>
      <c r="BG1663" s="98"/>
      <c r="BH1663" s="98"/>
      <c r="BI1663" s="98"/>
      <c r="BJ1663" s="98"/>
    </row>
    <row r="1664" spans="1:62">
      <c r="A1664" s="102"/>
      <c r="B1664" s="102"/>
      <c r="C1664" s="103"/>
      <c r="D1664" s="103"/>
      <c r="E1664" s="102"/>
      <c r="F1664" s="102"/>
      <c r="G1664" s="102"/>
      <c r="H1664" s="102"/>
      <c r="I1664" s="102"/>
      <c r="J1664" s="103"/>
      <c r="K1664" s="111"/>
      <c r="L1664" s="111"/>
      <c r="M1664" s="111"/>
      <c r="N1664" s="105"/>
      <c r="O1664" s="105"/>
      <c r="P1664" s="105"/>
      <c r="Q1664" s="105"/>
      <c r="R1664" s="105"/>
      <c r="S1664" s="105"/>
      <c r="T1664" s="105"/>
      <c r="U1664" s="105"/>
      <c r="V1664" s="105"/>
      <c r="W1664" s="105"/>
      <c r="X1664" s="105"/>
      <c r="Y1664" s="105"/>
      <c r="Z1664" s="105"/>
      <c r="AA1664" s="105"/>
      <c r="AB1664" s="105"/>
      <c r="AC1664" s="105"/>
      <c r="AD1664" s="105"/>
      <c r="AE1664" s="105"/>
      <c r="AF1664" s="105"/>
      <c r="AG1664" s="105"/>
      <c r="AH1664" s="105"/>
      <c r="AI1664" s="105"/>
      <c r="AJ1664" s="105"/>
      <c r="AK1664" s="105"/>
      <c r="AL1664" s="111"/>
      <c r="AM1664" s="111"/>
      <c r="AN1664" s="111"/>
      <c r="AO1664" s="111"/>
      <c r="AP1664" s="111"/>
      <c r="AQ1664" s="111"/>
      <c r="AR1664" s="111"/>
      <c r="AS1664" s="111"/>
      <c r="AT1664" s="111"/>
      <c r="AU1664" s="111"/>
      <c r="AV1664" s="105"/>
      <c r="AW1664" s="105"/>
      <c r="AX1664" s="111"/>
      <c r="AY1664" s="98"/>
      <c r="AZ1664" s="98"/>
      <c r="BA1664" s="98"/>
      <c r="BB1664" s="98"/>
      <c r="BC1664" s="98"/>
      <c r="BD1664" s="98"/>
      <c r="BE1664" s="98"/>
      <c r="BF1664" s="98"/>
      <c r="BG1664" s="98"/>
      <c r="BH1664" s="98"/>
      <c r="BI1664" s="98"/>
      <c r="BJ1664" s="98"/>
    </row>
    <row r="1665" spans="1:62">
      <c r="A1665" s="102"/>
      <c r="B1665" s="102"/>
      <c r="C1665" s="103"/>
      <c r="D1665" s="103"/>
      <c r="E1665" s="102"/>
      <c r="F1665" s="102"/>
      <c r="G1665" s="102"/>
      <c r="H1665" s="102"/>
      <c r="I1665" s="102"/>
      <c r="J1665" s="103"/>
      <c r="K1665" s="111"/>
      <c r="L1665" s="111"/>
      <c r="M1665" s="111"/>
      <c r="N1665" s="111"/>
      <c r="O1665" s="111"/>
      <c r="P1665" s="111"/>
      <c r="Q1665" s="111"/>
      <c r="R1665" s="106"/>
      <c r="S1665" s="105"/>
      <c r="T1665" s="111"/>
      <c r="U1665" s="111"/>
      <c r="V1665" s="111"/>
      <c r="W1665" s="111"/>
      <c r="X1665" s="111"/>
      <c r="Y1665" s="111"/>
      <c r="Z1665" s="111"/>
      <c r="AA1665" s="111"/>
      <c r="AB1665" s="111"/>
      <c r="AC1665" s="111"/>
      <c r="AD1665" s="111"/>
      <c r="AE1665" s="111"/>
      <c r="AF1665" s="111"/>
      <c r="AG1665" s="111"/>
      <c r="AH1665" s="111"/>
      <c r="AI1665" s="111"/>
      <c r="AJ1665" s="111"/>
      <c r="AK1665" s="111"/>
      <c r="AL1665" s="111"/>
      <c r="AM1665" s="111"/>
      <c r="AN1665" s="111"/>
      <c r="AO1665" s="111"/>
      <c r="AP1665" s="111"/>
      <c r="AQ1665" s="111"/>
      <c r="AR1665" s="111"/>
      <c r="AS1665" s="111"/>
      <c r="AT1665" s="111"/>
      <c r="AU1665" s="111"/>
      <c r="AV1665" s="112"/>
      <c r="AW1665" s="105"/>
      <c r="AX1665" s="111"/>
      <c r="AY1665" s="98"/>
      <c r="AZ1665" s="98"/>
      <c r="BA1665" s="98"/>
      <c r="BB1665" s="98"/>
      <c r="BC1665" s="98"/>
      <c r="BD1665" s="98"/>
      <c r="BE1665" s="98"/>
      <c r="BF1665" s="98"/>
      <c r="BG1665" s="98"/>
      <c r="BH1665" s="98"/>
      <c r="BI1665" s="98"/>
      <c r="BJ1665" s="98"/>
    </row>
    <row r="1666" spans="1:62">
      <c r="A1666" s="102"/>
      <c r="B1666" s="102"/>
      <c r="C1666" s="103"/>
      <c r="D1666" s="103"/>
      <c r="E1666" s="102"/>
      <c r="F1666" s="102"/>
      <c r="G1666" s="102"/>
      <c r="H1666" s="102"/>
      <c r="I1666" s="102"/>
      <c r="J1666" s="103"/>
      <c r="K1666" s="111"/>
      <c r="L1666" s="111"/>
      <c r="M1666" s="111"/>
      <c r="N1666" s="105"/>
      <c r="O1666" s="105"/>
      <c r="P1666" s="105"/>
      <c r="Q1666" s="105"/>
      <c r="R1666" s="105"/>
      <c r="S1666" s="105"/>
      <c r="T1666" s="105"/>
      <c r="U1666" s="105"/>
      <c r="V1666" s="105"/>
      <c r="W1666" s="105"/>
      <c r="X1666" s="105"/>
      <c r="Y1666" s="105"/>
      <c r="Z1666" s="105"/>
      <c r="AA1666" s="105"/>
      <c r="AB1666" s="105"/>
      <c r="AC1666" s="105"/>
      <c r="AD1666" s="105"/>
      <c r="AE1666" s="105"/>
      <c r="AF1666" s="105"/>
      <c r="AG1666" s="105"/>
      <c r="AH1666" s="105"/>
      <c r="AI1666" s="105"/>
      <c r="AJ1666" s="105"/>
      <c r="AK1666" s="105"/>
      <c r="AL1666" s="105"/>
      <c r="AM1666" s="105"/>
      <c r="AN1666" s="105"/>
      <c r="AO1666" s="105"/>
      <c r="AP1666" s="105"/>
      <c r="AQ1666" s="105"/>
      <c r="AR1666" s="105"/>
      <c r="AS1666" s="105"/>
      <c r="AT1666" s="105"/>
      <c r="AU1666" s="105"/>
      <c r="AV1666" s="112"/>
      <c r="AW1666" s="105"/>
      <c r="AX1666" s="105"/>
      <c r="AY1666" s="98"/>
      <c r="AZ1666" s="98"/>
      <c r="BA1666" s="98"/>
      <c r="BB1666" s="98"/>
      <c r="BC1666" s="98"/>
      <c r="BD1666" s="98"/>
      <c r="BE1666" s="98"/>
      <c r="BF1666" s="98"/>
      <c r="BG1666" s="98"/>
      <c r="BH1666" s="98"/>
      <c r="BI1666" s="98"/>
      <c r="BJ1666" s="98"/>
    </row>
    <row r="1667" spans="1:62">
      <c r="A1667" s="102"/>
      <c r="B1667" s="102"/>
      <c r="C1667" s="103"/>
      <c r="D1667" s="103"/>
      <c r="E1667" s="102"/>
      <c r="F1667" s="102"/>
      <c r="G1667" s="102"/>
      <c r="H1667" s="102"/>
      <c r="I1667" s="102"/>
      <c r="J1667" s="103"/>
      <c r="K1667" s="111"/>
      <c r="L1667" s="111"/>
      <c r="M1667" s="111"/>
      <c r="N1667" s="111"/>
      <c r="O1667" s="111"/>
      <c r="P1667" s="111"/>
      <c r="Q1667" s="111"/>
      <c r="R1667" s="105"/>
      <c r="S1667" s="105"/>
      <c r="T1667" s="111"/>
      <c r="U1667" s="111"/>
      <c r="V1667" s="111"/>
      <c r="W1667" s="111"/>
      <c r="X1667" s="111"/>
      <c r="Y1667" s="111"/>
      <c r="Z1667" s="111"/>
      <c r="AA1667" s="111"/>
      <c r="AB1667" s="111"/>
      <c r="AC1667" s="111"/>
      <c r="AD1667" s="111"/>
      <c r="AE1667" s="111"/>
      <c r="AF1667" s="111"/>
      <c r="AG1667" s="111"/>
      <c r="AH1667" s="111"/>
      <c r="AI1667" s="111"/>
      <c r="AJ1667" s="111"/>
      <c r="AK1667" s="111"/>
      <c r="AL1667" s="111"/>
      <c r="AM1667" s="111"/>
      <c r="AN1667" s="111"/>
      <c r="AO1667" s="111"/>
      <c r="AP1667" s="111"/>
      <c r="AQ1667" s="111"/>
      <c r="AR1667" s="111"/>
      <c r="AS1667" s="111"/>
      <c r="AT1667" s="111"/>
      <c r="AU1667" s="111"/>
      <c r="AV1667" s="105"/>
      <c r="AW1667" s="105"/>
      <c r="AX1667" s="111"/>
      <c r="AY1667" s="98"/>
      <c r="AZ1667" s="98"/>
      <c r="BA1667" s="98"/>
      <c r="BB1667" s="98"/>
      <c r="BC1667" s="98"/>
      <c r="BD1667" s="98"/>
      <c r="BE1667" s="98"/>
      <c r="BF1667" s="98"/>
      <c r="BG1667" s="98"/>
      <c r="BH1667" s="98"/>
      <c r="BI1667" s="98"/>
      <c r="BJ1667" s="98"/>
    </row>
    <row r="1668" spans="1:62">
      <c r="A1668" s="102"/>
      <c r="B1668" s="102"/>
      <c r="C1668" s="103"/>
      <c r="D1668" s="103"/>
      <c r="E1668" s="102"/>
      <c r="F1668" s="102"/>
      <c r="G1668" s="102"/>
      <c r="H1668" s="102"/>
      <c r="I1668" s="102"/>
      <c r="J1668" s="103"/>
      <c r="K1668" s="111"/>
      <c r="L1668" s="111"/>
      <c r="M1668" s="111"/>
      <c r="N1668" s="111"/>
      <c r="O1668" s="111"/>
      <c r="P1668" s="111"/>
      <c r="Q1668" s="111"/>
      <c r="R1668" s="106"/>
      <c r="S1668" s="105"/>
      <c r="T1668" s="111"/>
      <c r="U1668" s="111"/>
      <c r="V1668" s="111"/>
      <c r="W1668" s="111"/>
      <c r="X1668" s="111"/>
      <c r="Y1668" s="111"/>
      <c r="Z1668" s="111"/>
      <c r="AA1668" s="111"/>
      <c r="AB1668" s="111"/>
      <c r="AC1668" s="111"/>
      <c r="AD1668" s="111"/>
      <c r="AE1668" s="111"/>
      <c r="AF1668" s="111"/>
      <c r="AG1668" s="111"/>
      <c r="AH1668" s="111"/>
      <c r="AI1668" s="111"/>
      <c r="AJ1668" s="111"/>
      <c r="AK1668" s="111"/>
      <c r="AL1668" s="111"/>
      <c r="AM1668" s="111"/>
      <c r="AN1668" s="111"/>
      <c r="AO1668" s="111"/>
      <c r="AP1668" s="111"/>
      <c r="AQ1668" s="111"/>
      <c r="AR1668" s="111"/>
      <c r="AS1668" s="111"/>
      <c r="AT1668" s="111"/>
      <c r="AU1668" s="111"/>
      <c r="AV1668" s="105"/>
      <c r="AW1668" s="105"/>
      <c r="AX1668" s="111"/>
      <c r="AY1668" s="98"/>
      <c r="AZ1668" s="98"/>
      <c r="BA1668" s="98"/>
      <c r="BB1668" s="98"/>
      <c r="BC1668" s="98"/>
      <c r="BD1668" s="98"/>
      <c r="BE1668" s="98"/>
      <c r="BF1668" s="98"/>
      <c r="BG1668" s="98"/>
      <c r="BH1668" s="98"/>
      <c r="BI1668" s="98"/>
      <c r="BJ1668" s="98"/>
    </row>
    <row r="1669" spans="1:62">
      <c r="A1669" s="102"/>
      <c r="B1669" s="102"/>
      <c r="C1669" s="103"/>
      <c r="D1669" s="103"/>
      <c r="E1669" s="102"/>
      <c r="F1669" s="102"/>
      <c r="G1669" s="102"/>
      <c r="H1669" s="102"/>
      <c r="I1669" s="102"/>
      <c r="J1669" s="103"/>
      <c r="K1669" s="111"/>
      <c r="L1669" s="111"/>
      <c r="M1669" s="111"/>
      <c r="N1669" s="111"/>
      <c r="O1669" s="111"/>
      <c r="P1669" s="111"/>
      <c r="Q1669" s="111"/>
      <c r="R1669" s="105"/>
      <c r="S1669" s="105"/>
      <c r="T1669" s="111"/>
      <c r="U1669" s="111"/>
      <c r="V1669" s="111"/>
      <c r="W1669" s="111"/>
      <c r="X1669" s="111"/>
      <c r="Y1669" s="111"/>
      <c r="Z1669" s="111"/>
      <c r="AA1669" s="111"/>
      <c r="AB1669" s="111"/>
      <c r="AC1669" s="111"/>
      <c r="AD1669" s="111"/>
      <c r="AE1669" s="111"/>
      <c r="AF1669" s="111"/>
      <c r="AG1669" s="111"/>
      <c r="AH1669" s="111"/>
      <c r="AI1669" s="111"/>
      <c r="AJ1669" s="111"/>
      <c r="AK1669" s="111"/>
      <c r="AL1669" s="111"/>
      <c r="AM1669" s="111"/>
      <c r="AN1669" s="111"/>
      <c r="AO1669" s="111"/>
      <c r="AP1669" s="111"/>
      <c r="AQ1669" s="111"/>
      <c r="AR1669" s="111"/>
      <c r="AS1669" s="111"/>
      <c r="AT1669" s="111"/>
      <c r="AU1669" s="111"/>
      <c r="AV1669" s="105"/>
      <c r="AW1669" s="105"/>
      <c r="AX1669" s="111"/>
      <c r="AY1669" s="98"/>
      <c r="AZ1669" s="98"/>
      <c r="BA1669" s="98"/>
      <c r="BB1669" s="98"/>
      <c r="BC1669" s="98"/>
      <c r="BD1669" s="98"/>
      <c r="BE1669" s="98"/>
      <c r="BF1669" s="98"/>
      <c r="BG1669" s="98"/>
      <c r="BH1669" s="98"/>
      <c r="BI1669" s="98"/>
      <c r="BJ1669" s="98"/>
    </row>
    <row r="1670" spans="1:62">
      <c r="A1670" s="102"/>
      <c r="B1670" s="102"/>
      <c r="C1670" s="103"/>
      <c r="D1670" s="103"/>
      <c r="E1670" s="102"/>
      <c r="F1670" s="102"/>
      <c r="G1670" s="102"/>
      <c r="H1670" s="102"/>
      <c r="I1670" s="102"/>
      <c r="J1670" s="103"/>
      <c r="K1670" s="111"/>
      <c r="L1670" s="111"/>
      <c r="M1670" s="111"/>
      <c r="N1670" s="105"/>
      <c r="O1670" s="105"/>
      <c r="P1670" s="105"/>
      <c r="Q1670" s="111"/>
      <c r="R1670" s="106"/>
      <c r="S1670" s="105"/>
      <c r="T1670" s="111"/>
      <c r="U1670" s="111"/>
      <c r="V1670" s="111"/>
      <c r="W1670" s="105"/>
      <c r="X1670" s="111"/>
      <c r="Y1670" s="111"/>
      <c r="Z1670" s="111"/>
      <c r="AA1670" s="111"/>
      <c r="AB1670" s="111"/>
      <c r="AC1670" s="111"/>
      <c r="AD1670" s="105"/>
      <c r="AE1670" s="111"/>
      <c r="AF1670" s="111"/>
      <c r="AG1670" s="111"/>
      <c r="AH1670" s="111"/>
      <c r="AI1670" s="111"/>
      <c r="AJ1670" s="111"/>
      <c r="AK1670" s="111"/>
      <c r="AL1670" s="111"/>
      <c r="AM1670" s="111"/>
      <c r="AN1670" s="111"/>
      <c r="AO1670" s="111"/>
      <c r="AP1670" s="111"/>
      <c r="AQ1670" s="111"/>
      <c r="AR1670" s="111"/>
      <c r="AS1670" s="111"/>
      <c r="AT1670" s="111"/>
      <c r="AU1670" s="111"/>
      <c r="AV1670" s="105"/>
      <c r="AW1670" s="105"/>
      <c r="AX1670" s="111"/>
      <c r="AY1670" s="98"/>
      <c r="AZ1670" s="98"/>
      <c r="BA1670" s="98"/>
      <c r="BB1670" s="98"/>
      <c r="BC1670" s="98"/>
      <c r="BD1670" s="98"/>
      <c r="BE1670" s="98"/>
      <c r="BF1670" s="98"/>
      <c r="BG1670" s="98"/>
      <c r="BH1670" s="98"/>
      <c r="BI1670" s="98"/>
      <c r="BJ1670" s="98"/>
    </row>
    <row r="1671" spans="1:62">
      <c r="A1671" s="102"/>
      <c r="B1671" s="102"/>
      <c r="C1671" s="103"/>
      <c r="D1671" s="103"/>
      <c r="E1671" s="102"/>
      <c r="F1671" s="102"/>
      <c r="G1671" s="102"/>
      <c r="H1671" s="102"/>
      <c r="I1671" s="102"/>
      <c r="J1671" s="103"/>
      <c r="K1671" s="111"/>
      <c r="L1671" s="111"/>
      <c r="M1671" s="111"/>
      <c r="N1671" s="111"/>
      <c r="O1671" s="111"/>
      <c r="P1671" s="111"/>
      <c r="Q1671" s="111"/>
      <c r="R1671" s="105"/>
      <c r="S1671" s="105"/>
      <c r="T1671" s="111"/>
      <c r="U1671" s="111"/>
      <c r="V1671" s="111"/>
      <c r="W1671" s="111"/>
      <c r="X1671" s="111"/>
      <c r="Y1671" s="111"/>
      <c r="Z1671" s="111"/>
      <c r="AA1671" s="111"/>
      <c r="AB1671" s="111"/>
      <c r="AC1671" s="111"/>
      <c r="AD1671" s="111"/>
      <c r="AE1671" s="111"/>
      <c r="AF1671" s="111"/>
      <c r="AG1671" s="111"/>
      <c r="AH1671" s="111"/>
      <c r="AI1671" s="111"/>
      <c r="AJ1671" s="111"/>
      <c r="AK1671" s="111"/>
      <c r="AL1671" s="111"/>
      <c r="AM1671" s="111"/>
      <c r="AN1671" s="111"/>
      <c r="AO1671" s="111"/>
      <c r="AP1671" s="111"/>
      <c r="AQ1671" s="111"/>
      <c r="AR1671" s="111"/>
      <c r="AS1671" s="111"/>
      <c r="AT1671" s="111"/>
      <c r="AU1671" s="111"/>
      <c r="AV1671" s="112"/>
      <c r="AW1671" s="105"/>
      <c r="AX1671" s="111"/>
      <c r="AY1671" s="98"/>
      <c r="AZ1671" s="98"/>
      <c r="BA1671" s="98"/>
      <c r="BB1671" s="98"/>
      <c r="BC1671" s="98"/>
      <c r="BD1671" s="98"/>
      <c r="BE1671" s="98"/>
      <c r="BF1671" s="98"/>
      <c r="BG1671" s="98"/>
      <c r="BH1671" s="98"/>
      <c r="BI1671" s="98"/>
      <c r="BJ1671" s="98"/>
    </row>
    <row r="1672" spans="1:62">
      <c r="A1672" s="102"/>
      <c r="B1672" s="102"/>
      <c r="C1672" s="103"/>
      <c r="D1672" s="103"/>
      <c r="E1672" s="102"/>
      <c r="F1672" s="102"/>
      <c r="G1672" s="102"/>
      <c r="H1672" s="102"/>
      <c r="I1672" s="102"/>
      <c r="J1672" s="103"/>
      <c r="K1672" s="111"/>
      <c r="L1672" s="111"/>
      <c r="M1672" s="111"/>
      <c r="N1672" s="111"/>
      <c r="O1672" s="105"/>
      <c r="P1672" s="105"/>
      <c r="Q1672" s="105"/>
      <c r="R1672" s="105"/>
      <c r="S1672" s="105"/>
      <c r="T1672" s="105"/>
      <c r="U1672" s="105"/>
      <c r="V1672" s="105"/>
      <c r="W1672" s="105"/>
      <c r="X1672" s="105"/>
      <c r="Y1672" s="105"/>
      <c r="Z1672" s="105"/>
      <c r="AA1672" s="105"/>
      <c r="AB1672" s="105"/>
      <c r="AC1672" s="105"/>
      <c r="AD1672" s="105"/>
      <c r="AE1672" s="105"/>
      <c r="AF1672" s="105"/>
      <c r="AG1672" s="105"/>
      <c r="AH1672" s="105"/>
      <c r="AI1672" s="105"/>
      <c r="AJ1672" s="105"/>
      <c r="AK1672" s="105"/>
      <c r="AL1672" s="111"/>
      <c r="AM1672" s="111"/>
      <c r="AN1672" s="111"/>
      <c r="AO1672" s="111"/>
      <c r="AP1672" s="111"/>
      <c r="AQ1672" s="111"/>
      <c r="AR1672" s="111"/>
      <c r="AS1672" s="111"/>
      <c r="AT1672" s="111"/>
      <c r="AU1672" s="111"/>
      <c r="AV1672" s="112"/>
      <c r="AW1672" s="105"/>
      <c r="AX1672" s="111"/>
      <c r="AY1672" s="98"/>
      <c r="AZ1672" s="98"/>
      <c r="BA1672" s="98"/>
      <c r="BB1672" s="98"/>
      <c r="BC1672" s="98"/>
      <c r="BD1672" s="98"/>
      <c r="BE1672" s="98"/>
      <c r="BF1672" s="98"/>
      <c r="BG1672" s="98"/>
      <c r="BH1672" s="98"/>
      <c r="BI1672" s="98"/>
      <c r="BJ1672" s="98"/>
    </row>
    <row r="1673" spans="1:62">
      <c r="A1673" s="102"/>
      <c r="B1673" s="102"/>
      <c r="C1673" s="103"/>
      <c r="D1673" s="103"/>
      <c r="E1673" s="102"/>
      <c r="F1673" s="102"/>
      <c r="G1673" s="102"/>
      <c r="H1673" s="102"/>
      <c r="I1673" s="102"/>
      <c r="J1673" s="103"/>
      <c r="K1673" s="111"/>
      <c r="L1673" s="111"/>
      <c r="M1673" s="111"/>
      <c r="N1673" s="111"/>
      <c r="O1673" s="111"/>
      <c r="P1673" s="111"/>
      <c r="Q1673" s="111"/>
      <c r="R1673" s="106"/>
      <c r="S1673" s="105"/>
      <c r="T1673" s="111"/>
      <c r="U1673" s="111"/>
      <c r="V1673" s="111"/>
      <c r="W1673" s="111"/>
      <c r="X1673" s="111"/>
      <c r="Y1673" s="111"/>
      <c r="Z1673" s="111"/>
      <c r="AA1673" s="111"/>
      <c r="AB1673" s="111"/>
      <c r="AC1673" s="111"/>
      <c r="AD1673" s="111"/>
      <c r="AE1673" s="111"/>
      <c r="AF1673" s="111"/>
      <c r="AG1673" s="111"/>
      <c r="AH1673" s="111"/>
      <c r="AI1673" s="111"/>
      <c r="AJ1673" s="111"/>
      <c r="AK1673" s="111"/>
      <c r="AL1673" s="111"/>
      <c r="AM1673" s="111"/>
      <c r="AN1673" s="111"/>
      <c r="AO1673" s="111"/>
      <c r="AP1673" s="111"/>
      <c r="AQ1673" s="111"/>
      <c r="AR1673" s="111"/>
      <c r="AS1673" s="111"/>
      <c r="AT1673" s="111"/>
      <c r="AU1673" s="111"/>
      <c r="AV1673" s="105"/>
      <c r="AW1673" s="105"/>
      <c r="AX1673" s="111"/>
      <c r="AY1673" s="98"/>
      <c r="AZ1673" s="98"/>
      <c r="BA1673" s="98"/>
      <c r="BB1673" s="98"/>
      <c r="BC1673" s="98"/>
      <c r="BD1673" s="98"/>
      <c r="BE1673" s="98"/>
      <c r="BF1673" s="98"/>
      <c r="BG1673" s="98"/>
      <c r="BH1673" s="98"/>
      <c r="BI1673" s="98"/>
      <c r="BJ1673" s="98"/>
    </row>
    <row r="1674" spans="1:62">
      <c r="A1674" s="102"/>
      <c r="B1674" s="102"/>
      <c r="C1674" s="103"/>
      <c r="D1674" s="103"/>
      <c r="E1674" s="102"/>
      <c r="F1674" s="102"/>
      <c r="G1674" s="102"/>
      <c r="H1674" s="102"/>
      <c r="I1674" s="102"/>
      <c r="J1674" s="103"/>
      <c r="K1674" s="111"/>
      <c r="L1674" s="111"/>
      <c r="M1674" s="111"/>
      <c r="N1674" s="111"/>
      <c r="O1674" s="111"/>
      <c r="P1674" s="111"/>
      <c r="Q1674" s="111"/>
      <c r="R1674" s="106"/>
      <c r="S1674" s="105"/>
      <c r="T1674" s="111"/>
      <c r="U1674" s="111"/>
      <c r="V1674" s="111"/>
      <c r="W1674" s="111"/>
      <c r="X1674" s="111"/>
      <c r="Y1674" s="111"/>
      <c r="Z1674" s="111"/>
      <c r="AA1674" s="111"/>
      <c r="AB1674" s="111"/>
      <c r="AC1674" s="111"/>
      <c r="AD1674" s="111"/>
      <c r="AE1674" s="111"/>
      <c r="AF1674" s="111"/>
      <c r="AG1674" s="111"/>
      <c r="AH1674" s="111"/>
      <c r="AI1674" s="111"/>
      <c r="AJ1674" s="111"/>
      <c r="AK1674" s="111"/>
      <c r="AL1674" s="111"/>
      <c r="AM1674" s="111"/>
      <c r="AN1674" s="111"/>
      <c r="AO1674" s="111"/>
      <c r="AP1674" s="111"/>
      <c r="AQ1674" s="111"/>
      <c r="AR1674" s="111"/>
      <c r="AS1674" s="111"/>
      <c r="AT1674" s="111"/>
      <c r="AU1674" s="111"/>
      <c r="AV1674" s="105"/>
      <c r="AW1674" s="105"/>
      <c r="AX1674" s="111"/>
      <c r="AY1674" s="98"/>
      <c r="AZ1674" s="98"/>
      <c r="BA1674" s="98"/>
      <c r="BB1674" s="98"/>
      <c r="BC1674" s="98"/>
      <c r="BD1674" s="98"/>
      <c r="BE1674" s="98"/>
      <c r="BF1674" s="98"/>
      <c r="BG1674" s="98"/>
      <c r="BH1674" s="98"/>
      <c r="BI1674" s="98"/>
      <c r="BJ1674" s="98"/>
    </row>
    <row r="1675" spans="1:62">
      <c r="A1675" s="102"/>
      <c r="B1675" s="102"/>
      <c r="C1675" s="103"/>
      <c r="D1675" s="103"/>
      <c r="E1675" s="102"/>
      <c r="F1675" s="102"/>
      <c r="G1675" s="102"/>
      <c r="H1675" s="102"/>
      <c r="I1675" s="102"/>
      <c r="J1675" s="103"/>
      <c r="K1675" s="111"/>
      <c r="L1675" s="111"/>
      <c r="M1675" s="111"/>
      <c r="N1675" s="111"/>
      <c r="O1675" s="111"/>
      <c r="P1675" s="111"/>
      <c r="Q1675" s="111"/>
      <c r="R1675" s="105"/>
      <c r="S1675" s="105"/>
      <c r="T1675" s="111"/>
      <c r="U1675" s="111"/>
      <c r="V1675" s="111"/>
      <c r="W1675" s="111"/>
      <c r="X1675" s="111"/>
      <c r="Y1675" s="111"/>
      <c r="Z1675" s="111"/>
      <c r="AA1675" s="111"/>
      <c r="AB1675" s="111"/>
      <c r="AC1675" s="111"/>
      <c r="AD1675" s="111"/>
      <c r="AE1675" s="111"/>
      <c r="AF1675" s="111"/>
      <c r="AG1675" s="111"/>
      <c r="AH1675" s="111"/>
      <c r="AI1675" s="111"/>
      <c r="AJ1675" s="111"/>
      <c r="AK1675" s="111"/>
      <c r="AL1675" s="111"/>
      <c r="AM1675" s="111"/>
      <c r="AN1675" s="111"/>
      <c r="AO1675" s="111"/>
      <c r="AP1675" s="111"/>
      <c r="AQ1675" s="111"/>
      <c r="AR1675" s="111"/>
      <c r="AS1675" s="111"/>
      <c r="AT1675" s="111"/>
      <c r="AU1675" s="111"/>
      <c r="AV1675" s="112"/>
      <c r="AW1675" s="105"/>
      <c r="AX1675" s="111"/>
      <c r="AY1675" s="98"/>
      <c r="AZ1675" s="98"/>
      <c r="BA1675" s="98"/>
      <c r="BB1675" s="98"/>
      <c r="BC1675" s="98"/>
      <c r="BD1675" s="98"/>
      <c r="BE1675" s="98"/>
      <c r="BF1675" s="98"/>
      <c r="BG1675" s="98"/>
      <c r="BH1675" s="98"/>
      <c r="BI1675" s="98"/>
      <c r="BJ1675" s="98"/>
    </row>
    <row r="1676" spans="1:62">
      <c r="A1676" s="102"/>
      <c r="B1676" s="102"/>
      <c r="C1676" s="103"/>
      <c r="D1676" s="103"/>
      <c r="E1676" s="102"/>
      <c r="F1676" s="102"/>
      <c r="G1676" s="102"/>
      <c r="H1676" s="102"/>
      <c r="I1676" s="102"/>
      <c r="J1676" s="103"/>
      <c r="K1676" s="111"/>
      <c r="L1676" s="111"/>
      <c r="M1676" s="111"/>
      <c r="N1676" s="111"/>
      <c r="O1676" s="105"/>
      <c r="P1676" s="105"/>
      <c r="Q1676" s="111"/>
      <c r="R1676" s="106"/>
      <c r="S1676" s="105"/>
      <c r="T1676" s="111"/>
      <c r="U1676" s="111"/>
      <c r="V1676" s="111"/>
      <c r="W1676" s="105"/>
      <c r="X1676" s="111"/>
      <c r="Y1676" s="111"/>
      <c r="Z1676" s="111"/>
      <c r="AA1676" s="111"/>
      <c r="AB1676" s="111"/>
      <c r="AC1676" s="111"/>
      <c r="AD1676" s="105"/>
      <c r="AE1676" s="111"/>
      <c r="AF1676" s="111"/>
      <c r="AG1676" s="111"/>
      <c r="AH1676" s="111"/>
      <c r="AI1676" s="111"/>
      <c r="AJ1676" s="111"/>
      <c r="AK1676" s="111"/>
      <c r="AL1676" s="111"/>
      <c r="AM1676" s="111"/>
      <c r="AN1676" s="111"/>
      <c r="AO1676" s="111"/>
      <c r="AP1676" s="111"/>
      <c r="AQ1676" s="111"/>
      <c r="AR1676" s="111"/>
      <c r="AS1676" s="111"/>
      <c r="AT1676" s="111"/>
      <c r="AU1676" s="111"/>
      <c r="AV1676" s="112"/>
      <c r="AW1676" s="105"/>
      <c r="AX1676" s="111"/>
      <c r="AY1676" s="98"/>
      <c r="AZ1676" s="98"/>
      <c r="BA1676" s="98"/>
      <c r="BB1676" s="98"/>
      <c r="BC1676" s="98"/>
      <c r="BD1676" s="98"/>
      <c r="BE1676" s="98"/>
      <c r="BF1676" s="98"/>
      <c r="BG1676" s="98"/>
      <c r="BH1676" s="98"/>
      <c r="BI1676" s="98"/>
      <c r="BJ1676" s="98"/>
    </row>
    <row r="1677" spans="1:62">
      <c r="A1677" s="102"/>
      <c r="B1677" s="102"/>
      <c r="C1677" s="103"/>
      <c r="D1677" s="103"/>
      <c r="E1677" s="102"/>
      <c r="F1677" s="102"/>
      <c r="G1677" s="102"/>
      <c r="H1677" s="102"/>
      <c r="I1677" s="102"/>
      <c r="J1677" s="103"/>
      <c r="K1677" s="111"/>
      <c r="L1677" s="111"/>
      <c r="M1677" s="111"/>
      <c r="N1677" s="105"/>
      <c r="O1677" s="111"/>
      <c r="P1677" s="111"/>
      <c r="Q1677" s="111"/>
      <c r="R1677" s="106"/>
      <c r="S1677" s="105"/>
      <c r="T1677" s="111"/>
      <c r="U1677" s="111"/>
      <c r="V1677" s="111"/>
      <c r="W1677" s="111"/>
      <c r="X1677" s="111"/>
      <c r="Y1677" s="111"/>
      <c r="Z1677" s="111"/>
      <c r="AA1677" s="111"/>
      <c r="AB1677" s="111"/>
      <c r="AC1677" s="111"/>
      <c r="AD1677" s="111"/>
      <c r="AE1677" s="111"/>
      <c r="AF1677" s="111"/>
      <c r="AG1677" s="111"/>
      <c r="AH1677" s="111"/>
      <c r="AI1677" s="111"/>
      <c r="AJ1677" s="111"/>
      <c r="AK1677" s="111"/>
      <c r="AL1677" s="111"/>
      <c r="AM1677" s="111"/>
      <c r="AN1677" s="111"/>
      <c r="AO1677" s="111"/>
      <c r="AP1677" s="111"/>
      <c r="AQ1677" s="111"/>
      <c r="AR1677" s="111"/>
      <c r="AS1677" s="111"/>
      <c r="AT1677" s="111"/>
      <c r="AU1677" s="111"/>
      <c r="AV1677" s="105"/>
      <c r="AW1677" s="105"/>
      <c r="AX1677" s="111"/>
      <c r="AY1677" s="98"/>
      <c r="AZ1677" s="98"/>
      <c r="BA1677" s="98"/>
      <c r="BB1677" s="98"/>
      <c r="BC1677" s="98"/>
      <c r="BD1677" s="98"/>
      <c r="BE1677" s="98"/>
      <c r="BF1677" s="98"/>
      <c r="BG1677" s="98"/>
      <c r="BH1677" s="98"/>
      <c r="BI1677" s="98"/>
      <c r="BJ1677" s="98"/>
    </row>
    <row r="1678" spans="1:62">
      <c r="A1678" s="102"/>
      <c r="B1678" s="102"/>
      <c r="C1678" s="103"/>
      <c r="D1678" s="103"/>
      <c r="E1678" s="102"/>
      <c r="F1678" s="102"/>
      <c r="G1678" s="102"/>
      <c r="H1678" s="102"/>
      <c r="I1678" s="102"/>
      <c r="J1678" s="103"/>
      <c r="K1678" s="111"/>
      <c r="L1678" s="111"/>
      <c r="M1678" s="111"/>
      <c r="N1678" s="105"/>
      <c r="O1678" s="105"/>
      <c r="P1678" s="111"/>
      <c r="Q1678" s="111"/>
      <c r="R1678" s="106"/>
      <c r="S1678" s="105"/>
      <c r="T1678" s="111"/>
      <c r="U1678" s="111"/>
      <c r="V1678" s="111"/>
      <c r="W1678" s="111"/>
      <c r="X1678" s="111"/>
      <c r="Y1678" s="111"/>
      <c r="Z1678" s="111"/>
      <c r="AA1678" s="111"/>
      <c r="AB1678" s="111"/>
      <c r="AC1678" s="111"/>
      <c r="AD1678" s="105"/>
      <c r="AE1678" s="111"/>
      <c r="AF1678" s="111"/>
      <c r="AG1678" s="111"/>
      <c r="AH1678" s="111"/>
      <c r="AI1678" s="111"/>
      <c r="AJ1678" s="111"/>
      <c r="AK1678" s="111"/>
      <c r="AL1678" s="111"/>
      <c r="AM1678" s="111"/>
      <c r="AN1678" s="111"/>
      <c r="AO1678" s="111"/>
      <c r="AP1678" s="111"/>
      <c r="AQ1678" s="111"/>
      <c r="AR1678" s="111"/>
      <c r="AS1678" s="111"/>
      <c r="AT1678" s="111"/>
      <c r="AU1678" s="111"/>
      <c r="AV1678" s="112"/>
      <c r="AW1678" s="105"/>
      <c r="AX1678" s="111"/>
      <c r="AY1678" s="98"/>
      <c r="AZ1678" s="98"/>
      <c r="BA1678" s="98"/>
      <c r="BB1678" s="98"/>
      <c r="BC1678" s="98"/>
      <c r="BD1678" s="98"/>
      <c r="BE1678" s="98"/>
      <c r="BF1678" s="98"/>
      <c r="BG1678" s="98"/>
      <c r="BH1678" s="98"/>
      <c r="BI1678" s="98"/>
      <c r="BJ1678" s="98"/>
    </row>
    <row r="1679" spans="1:62">
      <c r="A1679" s="102"/>
      <c r="B1679" s="102"/>
      <c r="C1679" s="103"/>
      <c r="D1679" s="103"/>
      <c r="E1679" s="102"/>
      <c r="F1679" s="102"/>
      <c r="G1679" s="102"/>
      <c r="H1679" s="102"/>
      <c r="I1679" s="102"/>
      <c r="J1679" s="103"/>
      <c r="K1679" s="111"/>
      <c r="L1679" s="111"/>
      <c r="M1679" s="111"/>
      <c r="N1679" s="105"/>
      <c r="O1679" s="105"/>
      <c r="P1679" s="105"/>
      <c r="Q1679" s="111"/>
      <c r="R1679" s="105"/>
      <c r="S1679" s="105"/>
      <c r="T1679" s="111"/>
      <c r="U1679" s="111"/>
      <c r="V1679" s="111"/>
      <c r="W1679" s="105"/>
      <c r="X1679" s="111"/>
      <c r="Y1679" s="111"/>
      <c r="Z1679" s="111"/>
      <c r="AA1679" s="111"/>
      <c r="AB1679" s="111"/>
      <c r="AC1679" s="111"/>
      <c r="AD1679" s="105"/>
      <c r="AE1679" s="111"/>
      <c r="AF1679" s="111"/>
      <c r="AG1679" s="111"/>
      <c r="AH1679" s="111"/>
      <c r="AI1679" s="111"/>
      <c r="AJ1679" s="111"/>
      <c r="AK1679" s="111"/>
      <c r="AL1679" s="111"/>
      <c r="AM1679" s="111"/>
      <c r="AN1679" s="111"/>
      <c r="AO1679" s="111"/>
      <c r="AP1679" s="111"/>
      <c r="AQ1679" s="111"/>
      <c r="AR1679" s="111"/>
      <c r="AS1679" s="111"/>
      <c r="AT1679" s="111"/>
      <c r="AU1679" s="111"/>
      <c r="AV1679" s="105"/>
      <c r="AW1679" s="105"/>
      <c r="AX1679" s="111"/>
      <c r="AY1679" s="98"/>
      <c r="AZ1679" s="98"/>
      <c r="BA1679" s="98"/>
      <c r="BB1679" s="98"/>
      <c r="BC1679" s="98"/>
      <c r="BD1679" s="98"/>
      <c r="BE1679" s="98"/>
      <c r="BF1679" s="98"/>
      <c r="BG1679" s="98"/>
      <c r="BH1679" s="98"/>
      <c r="BI1679" s="98"/>
      <c r="BJ1679" s="98"/>
    </row>
    <row r="1680" spans="1:62">
      <c r="A1680" s="102"/>
      <c r="B1680" s="102"/>
      <c r="C1680" s="103"/>
      <c r="D1680" s="103"/>
      <c r="E1680" s="102"/>
      <c r="F1680" s="102"/>
      <c r="G1680" s="102"/>
      <c r="H1680" s="102"/>
      <c r="I1680" s="102"/>
      <c r="J1680" s="103"/>
      <c r="K1680" s="111"/>
      <c r="L1680" s="111"/>
      <c r="M1680" s="111"/>
      <c r="N1680" s="111"/>
      <c r="O1680" s="111"/>
      <c r="P1680" s="111"/>
      <c r="Q1680" s="111"/>
      <c r="R1680" s="105"/>
      <c r="S1680" s="105"/>
      <c r="T1680" s="111"/>
      <c r="U1680" s="111"/>
      <c r="V1680" s="111"/>
      <c r="W1680" s="111"/>
      <c r="X1680" s="111"/>
      <c r="Y1680" s="111"/>
      <c r="Z1680" s="111"/>
      <c r="AA1680" s="111"/>
      <c r="AB1680" s="111"/>
      <c r="AC1680" s="111"/>
      <c r="AD1680" s="105"/>
      <c r="AE1680" s="111"/>
      <c r="AF1680" s="111"/>
      <c r="AG1680" s="111"/>
      <c r="AH1680" s="111"/>
      <c r="AI1680" s="111"/>
      <c r="AJ1680" s="111"/>
      <c r="AK1680" s="111"/>
      <c r="AL1680" s="111"/>
      <c r="AM1680" s="111"/>
      <c r="AN1680" s="111"/>
      <c r="AO1680" s="111"/>
      <c r="AP1680" s="111"/>
      <c r="AQ1680" s="111"/>
      <c r="AR1680" s="111"/>
      <c r="AS1680" s="111"/>
      <c r="AT1680" s="111"/>
      <c r="AU1680" s="111"/>
      <c r="AV1680" s="105"/>
      <c r="AW1680" s="105"/>
      <c r="AX1680" s="111"/>
      <c r="AY1680" s="98"/>
      <c r="AZ1680" s="98"/>
      <c r="BA1680" s="98"/>
      <c r="BB1680" s="98"/>
      <c r="BC1680" s="98"/>
      <c r="BD1680" s="98"/>
      <c r="BE1680" s="98"/>
      <c r="BF1680" s="98"/>
      <c r="BG1680" s="98"/>
      <c r="BH1680" s="98"/>
      <c r="BI1680" s="98"/>
      <c r="BJ1680" s="98"/>
    </row>
    <row r="1681" spans="1:62">
      <c r="A1681" s="102"/>
      <c r="B1681" s="102"/>
      <c r="C1681" s="103"/>
      <c r="D1681" s="103"/>
      <c r="E1681" s="102"/>
      <c r="F1681" s="102"/>
      <c r="G1681" s="102"/>
      <c r="H1681" s="102"/>
      <c r="I1681" s="102"/>
      <c r="J1681" s="103"/>
      <c r="K1681" s="111"/>
      <c r="L1681" s="111"/>
      <c r="M1681" s="111"/>
      <c r="N1681" s="111"/>
      <c r="O1681" s="111"/>
      <c r="P1681" s="111"/>
      <c r="Q1681" s="111"/>
      <c r="R1681" s="106"/>
      <c r="S1681" s="105"/>
      <c r="T1681" s="111"/>
      <c r="U1681" s="111"/>
      <c r="V1681" s="111"/>
      <c r="W1681" s="111"/>
      <c r="X1681" s="111"/>
      <c r="Y1681" s="111"/>
      <c r="Z1681" s="111"/>
      <c r="AA1681" s="111"/>
      <c r="AB1681" s="111"/>
      <c r="AC1681" s="111"/>
      <c r="AD1681" s="111"/>
      <c r="AE1681" s="111"/>
      <c r="AF1681" s="111"/>
      <c r="AG1681" s="111"/>
      <c r="AH1681" s="111"/>
      <c r="AI1681" s="111"/>
      <c r="AJ1681" s="111"/>
      <c r="AK1681" s="111"/>
      <c r="AL1681" s="111"/>
      <c r="AM1681" s="111"/>
      <c r="AN1681" s="111"/>
      <c r="AO1681" s="111"/>
      <c r="AP1681" s="111"/>
      <c r="AQ1681" s="111"/>
      <c r="AR1681" s="111"/>
      <c r="AS1681" s="111"/>
      <c r="AT1681" s="111"/>
      <c r="AU1681" s="111"/>
      <c r="AV1681" s="112"/>
      <c r="AW1681" s="105"/>
      <c r="AX1681" s="111"/>
      <c r="AY1681" s="98"/>
      <c r="AZ1681" s="98"/>
      <c r="BA1681" s="98"/>
      <c r="BB1681" s="98"/>
      <c r="BC1681" s="98"/>
      <c r="BD1681" s="98"/>
      <c r="BE1681" s="98"/>
      <c r="BF1681" s="98"/>
      <c r="BG1681" s="98"/>
      <c r="BH1681" s="98"/>
      <c r="BI1681" s="98"/>
      <c r="BJ1681" s="98"/>
    </row>
    <row r="1682" spans="1:62">
      <c r="A1682" s="102"/>
      <c r="B1682" s="102"/>
      <c r="C1682" s="103"/>
      <c r="D1682" s="103"/>
      <c r="E1682" s="102"/>
      <c r="F1682" s="102"/>
      <c r="G1682" s="102"/>
      <c r="H1682" s="102"/>
      <c r="I1682" s="102"/>
      <c r="J1682" s="103"/>
      <c r="K1682" s="111"/>
      <c r="L1682" s="111"/>
      <c r="M1682" s="111"/>
      <c r="N1682" s="111"/>
      <c r="O1682" s="111"/>
      <c r="P1682" s="111"/>
      <c r="Q1682" s="111"/>
      <c r="R1682" s="105"/>
      <c r="S1682" s="105"/>
      <c r="T1682" s="111"/>
      <c r="U1682" s="111"/>
      <c r="V1682" s="111"/>
      <c r="W1682" s="111"/>
      <c r="X1682" s="111"/>
      <c r="Y1682" s="111"/>
      <c r="Z1682" s="111"/>
      <c r="AA1682" s="111"/>
      <c r="AB1682" s="111"/>
      <c r="AC1682" s="111"/>
      <c r="AD1682" s="111"/>
      <c r="AE1682" s="111"/>
      <c r="AF1682" s="111"/>
      <c r="AG1682" s="111"/>
      <c r="AH1682" s="111"/>
      <c r="AI1682" s="111"/>
      <c r="AJ1682" s="111"/>
      <c r="AK1682" s="111"/>
      <c r="AL1682" s="111"/>
      <c r="AM1682" s="111"/>
      <c r="AN1682" s="111"/>
      <c r="AO1682" s="111"/>
      <c r="AP1682" s="111"/>
      <c r="AQ1682" s="111"/>
      <c r="AR1682" s="111"/>
      <c r="AS1682" s="111"/>
      <c r="AT1682" s="111"/>
      <c r="AU1682" s="111"/>
      <c r="AV1682" s="105"/>
      <c r="AW1682" s="105"/>
      <c r="AX1682" s="111"/>
      <c r="AY1682" s="98"/>
      <c r="AZ1682" s="98"/>
      <c r="BA1682" s="98"/>
      <c r="BB1682" s="98"/>
      <c r="BC1682" s="98"/>
      <c r="BD1682" s="98"/>
      <c r="BE1682" s="98"/>
      <c r="BF1682" s="98"/>
      <c r="BG1682" s="98"/>
      <c r="BH1682" s="98"/>
      <c r="BI1682" s="98"/>
      <c r="BJ1682" s="98"/>
    </row>
    <row r="1683" spans="1:62">
      <c r="A1683" s="102"/>
      <c r="B1683" s="102"/>
      <c r="C1683" s="103"/>
      <c r="D1683" s="103"/>
      <c r="E1683" s="102"/>
      <c r="F1683" s="102"/>
      <c r="G1683" s="102"/>
      <c r="H1683" s="102"/>
      <c r="I1683" s="102"/>
      <c r="J1683" s="103"/>
      <c r="K1683" s="111"/>
      <c r="L1683" s="111"/>
      <c r="M1683" s="111"/>
      <c r="N1683" s="105"/>
      <c r="O1683" s="105"/>
      <c r="P1683" s="105"/>
      <c r="Q1683" s="111"/>
      <c r="R1683" s="105"/>
      <c r="S1683" s="105"/>
      <c r="T1683" s="111"/>
      <c r="U1683" s="111"/>
      <c r="V1683" s="111"/>
      <c r="W1683" s="111"/>
      <c r="X1683" s="111"/>
      <c r="Y1683" s="111"/>
      <c r="Z1683" s="111"/>
      <c r="AA1683" s="111"/>
      <c r="AB1683" s="111"/>
      <c r="AC1683" s="111"/>
      <c r="AD1683" s="111"/>
      <c r="AE1683" s="111"/>
      <c r="AF1683" s="111"/>
      <c r="AG1683" s="111"/>
      <c r="AH1683" s="111"/>
      <c r="AI1683" s="111"/>
      <c r="AJ1683" s="111"/>
      <c r="AK1683" s="111"/>
      <c r="AL1683" s="111"/>
      <c r="AM1683" s="111"/>
      <c r="AN1683" s="111"/>
      <c r="AO1683" s="111"/>
      <c r="AP1683" s="111"/>
      <c r="AQ1683" s="111"/>
      <c r="AR1683" s="111"/>
      <c r="AS1683" s="111"/>
      <c r="AT1683" s="111"/>
      <c r="AU1683" s="111"/>
      <c r="AV1683" s="112"/>
      <c r="AW1683" s="105"/>
      <c r="AX1683" s="111"/>
      <c r="AY1683" s="98"/>
      <c r="AZ1683" s="98"/>
      <c r="BA1683" s="98"/>
      <c r="BB1683" s="98"/>
      <c r="BC1683" s="98"/>
      <c r="BD1683" s="98"/>
      <c r="BE1683" s="98"/>
      <c r="BF1683" s="98"/>
      <c r="BG1683" s="98"/>
      <c r="BH1683" s="98"/>
      <c r="BI1683" s="98"/>
      <c r="BJ1683" s="98"/>
    </row>
    <row r="1684" spans="1:62">
      <c r="A1684" s="102"/>
      <c r="B1684" s="102"/>
      <c r="C1684" s="103"/>
      <c r="D1684" s="103"/>
      <c r="E1684" s="102"/>
      <c r="F1684" s="102"/>
      <c r="G1684" s="102"/>
      <c r="H1684" s="102"/>
      <c r="I1684" s="102"/>
      <c r="J1684" s="103"/>
      <c r="K1684" s="111"/>
      <c r="L1684" s="111"/>
      <c r="M1684" s="111"/>
      <c r="N1684" s="111"/>
      <c r="O1684" s="111"/>
      <c r="P1684" s="111"/>
      <c r="Q1684" s="111"/>
      <c r="R1684" s="105"/>
      <c r="S1684" s="106"/>
      <c r="T1684" s="111"/>
      <c r="U1684" s="111"/>
      <c r="V1684" s="111"/>
      <c r="W1684" s="111"/>
      <c r="X1684" s="111"/>
      <c r="Y1684" s="111"/>
      <c r="Z1684" s="111"/>
      <c r="AA1684" s="111"/>
      <c r="AB1684" s="111"/>
      <c r="AC1684" s="111"/>
      <c r="AD1684" s="111"/>
      <c r="AE1684" s="111"/>
      <c r="AF1684" s="111"/>
      <c r="AG1684" s="111"/>
      <c r="AH1684" s="111"/>
      <c r="AI1684" s="111"/>
      <c r="AJ1684" s="111"/>
      <c r="AK1684" s="111"/>
      <c r="AL1684" s="111"/>
      <c r="AM1684" s="111"/>
      <c r="AN1684" s="111"/>
      <c r="AO1684" s="111"/>
      <c r="AP1684" s="111"/>
      <c r="AQ1684" s="111"/>
      <c r="AR1684" s="111"/>
      <c r="AS1684" s="111"/>
      <c r="AT1684" s="111"/>
      <c r="AU1684" s="111"/>
      <c r="AV1684" s="105"/>
      <c r="AW1684" s="112"/>
      <c r="AX1684" s="111"/>
    </row>
    <row r="1685" spans="1:62">
      <c r="A1685" s="102"/>
      <c r="B1685" s="102"/>
      <c r="C1685" s="103"/>
      <c r="D1685" s="103"/>
      <c r="E1685" s="102"/>
      <c r="F1685" s="102"/>
      <c r="G1685" s="102"/>
      <c r="H1685" s="102"/>
      <c r="I1685" s="102"/>
      <c r="J1685" s="103"/>
      <c r="K1685" s="111"/>
      <c r="L1685" s="111"/>
      <c r="M1685" s="111"/>
      <c r="N1685" s="105"/>
      <c r="O1685" s="105"/>
      <c r="P1685" s="111"/>
      <c r="Q1685" s="111"/>
      <c r="R1685" s="106"/>
      <c r="S1685" s="105"/>
      <c r="T1685" s="111"/>
      <c r="U1685" s="111"/>
      <c r="V1685" s="111"/>
      <c r="W1685" s="111"/>
      <c r="X1685" s="111"/>
      <c r="Y1685" s="111"/>
      <c r="Z1685" s="111"/>
      <c r="AA1685" s="111"/>
      <c r="AB1685" s="111"/>
      <c r="AC1685" s="111"/>
      <c r="AD1685" s="111"/>
      <c r="AE1685" s="111"/>
      <c r="AF1685" s="111"/>
      <c r="AG1685" s="111"/>
      <c r="AH1685" s="111"/>
      <c r="AI1685" s="111"/>
      <c r="AJ1685" s="111"/>
      <c r="AK1685" s="111"/>
      <c r="AL1685" s="111"/>
      <c r="AM1685" s="111"/>
      <c r="AN1685" s="111"/>
      <c r="AO1685" s="111"/>
      <c r="AP1685" s="111"/>
      <c r="AQ1685" s="111"/>
      <c r="AR1685" s="111"/>
      <c r="AS1685" s="111"/>
      <c r="AT1685" s="111"/>
      <c r="AU1685" s="111"/>
      <c r="AV1685" s="112"/>
      <c r="AW1685" s="105"/>
      <c r="AX1685" s="111"/>
      <c r="AY1685" s="98"/>
      <c r="AZ1685" s="98"/>
      <c r="BA1685" s="98"/>
      <c r="BB1685" s="98"/>
      <c r="BC1685" s="98"/>
      <c r="BD1685" s="98"/>
      <c r="BE1685" s="98"/>
      <c r="BF1685" s="98"/>
      <c r="BG1685" s="98"/>
      <c r="BH1685" s="98"/>
      <c r="BI1685" s="98"/>
      <c r="BJ1685" s="98"/>
    </row>
    <row r="1686" spans="1:62">
      <c r="A1686" s="102"/>
      <c r="B1686" s="102"/>
      <c r="C1686" s="103"/>
      <c r="D1686" s="103"/>
      <c r="E1686" s="102"/>
      <c r="F1686" s="102"/>
      <c r="G1686" s="102"/>
      <c r="H1686" s="102"/>
      <c r="I1686" s="102"/>
      <c r="J1686" s="103"/>
      <c r="K1686" s="111"/>
      <c r="L1686" s="111"/>
      <c r="M1686" s="111"/>
      <c r="N1686" s="111"/>
      <c r="O1686" s="111"/>
      <c r="P1686" s="111"/>
      <c r="Q1686" s="111"/>
      <c r="R1686" s="106"/>
      <c r="S1686" s="105"/>
      <c r="T1686" s="111"/>
      <c r="U1686" s="111"/>
      <c r="V1686" s="111"/>
      <c r="W1686" s="111"/>
      <c r="X1686" s="111"/>
      <c r="Y1686" s="111"/>
      <c r="Z1686" s="111"/>
      <c r="AA1686" s="111"/>
      <c r="AB1686" s="111"/>
      <c r="AC1686" s="111"/>
      <c r="AD1686" s="105"/>
      <c r="AE1686" s="111"/>
      <c r="AF1686" s="111"/>
      <c r="AG1686" s="111"/>
      <c r="AH1686" s="111"/>
      <c r="AI1686" s="111"/>
      <c r="AJ1686" s="111"/>
      <c r="AK1686" s="111"/>
      <c r="AL1686" s="111"/>
      <c r="AM1686" s="111"/>
      <c r="AN1686" s="111"/>
      <c r="AO1686" s="111"/>
      <c r="AP1686" s="111"/>
      <c r="AQ1686" s="111"/>
      <c r="AR1686" s="111"/>
      <c r="AS1686" s="111"/>
      <c r="AT1686" s="111"/>
      <c r="AU1686" s="111"/>
      <c r="AV1686" s="112"/>
      <c r="AW1686" s="105"/>
      <c r="AX1686" s="111"/>
      <c r="AY1686" s="98"/>
      <c r="AZ1686" s="98"/>
      <c r="BA1686" s="98"/>
      <c r="BB1686" s="98"/>
      <c r="BC1686" s="98"/>
      <c r="BD1686" s="98"/>
      <c r="BE1686" s="98"/>
      <c r="BF1686" s="98"/>
      <c r="BG1686" s="98"/>
      <c r="BH1686" s="98"/>
      <c r="BI1686" s="98"/>
      <c r="BJ1686" s="98"/>
    </row>
    <row r="1687" spans="1:62">
      <c r="A1687" s="102"/>
      <c r="B1687" s="102"/>
      <c r="C1687" s="103"/>
      <c r="D1687" s="103"/>
      <c r="E1687" s="102"/>
      <c r="F1687" s="102"/>
      <c r="G1687" s="102"/>
      <c r="H1687" s="102"/>
      <c r="I1687" s="102"/>
      <c r="J1687" s="103"/>
      <c r="K1687" s="111"/>
      <c r="L1687" s="111"/>
      <c r="M1687" s="111"/>
      <c r="N1687" s="105"/>
      <c r="O1687" s="105"/>
      <c r="P1687" s="105"/>
      <c r="Q1687" s="105"/>
      <c r="R1687" s="105"/>
      <c r="S1687" s="105"/>
      <c r="T1687" s="105"/>
      <c r="U1687" s="105"/>
      <c r="V1687" s="105"/>
      <c r="W1687" s="105"/>
      <c r="X1687" s="105"/>
      <c r="Y1687" s="105"/>
      <c r="Z1687" s="105"/>
      <c r="AA1687" s="105"/>
      <c r="AB1687" s="105"/>
      <c r="AC1687" s="105"/>
      <c r="AD1687" s="105"/>
      <c r="AE1687" s="105"/>
      <c r="AF1687" s="105"/>
      <c r="AG1687" s="105"/>
      <c r="AH1687" s="105"/>
      <c r="AI1687" s="105"/>
      <c r="AJ1687" s="105"/>
      <c r="AK1687" s="105"/>
      <c r="AL1687" s="111"/>
      <c r="AM1687" s="111"/>
      <c r="AN1687" s="111"/>
      <c r="AO1687" s="111"/>
      <c r="AP1687" s="111"/>
      <c r="AQ1687" s="111"/>
      <c r="AR1687" s="111"/>
      <c r="AS1687" s="111"/>
      <c r="AT1687" s="111"/>
      <c r="AU1687" s="111"/>
      <c r="AV1687" s="105"/>
      <c r="AW1687" s="105"/>
      <c r="AX1687" s="111"/>
      <c r="AY1687" s="98"/>
      <c r="AZ1687" s="98"/>
      <c r="BA1687" s="98"/>
      <c r="BB1687" s="98"/>
      <c r="BC1687" s="98"/>
      <c r="BD1687" s="98"/>
      <c r="BE1687" s="98"/>
      <c r="BF1687" s="98"/>
      <c r="BG1687" s="98"/>
      <c r="BH1687" s="98"/>
      <c r="BI1687" s="98"/>
      <c r="BJ1687" s="98"/>
    </row>
    <row r="1688" spans="1:62">
      <c r="A1688" s="102"/>
      <c r="B1688" s="102"/>
      <c r="C1688" s="103"/>
      <c r="D1688" s="103"/>
      <c r="E1688" s="102"/>
      <c r="F1688" s="102"/>
      <c r="G1688" s="102"/>
      <c r="H1688" s="102"/>
      <c r="I1688" s="102"/>
      <c r="J1688" s="103"/>
      <c r="K1688" s="111"/>
      <c r="L1688" s="111"/>
      <c r="M1688" s="111"/>
      <c r="N1688" s="111"/>
      <c r="O1688" s="111"/>
      <c r="P1688" s="111"/>
      <c r="Q1688" s="111"/>
      <c r="R1688" s="105"/>
      <c r="S1688" s="105"/>
      <c r="T1688" s="111"/>
      <c r="U1688" s="111"/>
      <c r="V1688" s="111"/>
      <c r="W1688" s="105"/>
      <c r="X1688" s="111"/>
      <c r="Y1688" s="111"/>
      <c r="Z1688" s="111"/>
      <c r="AA1688" s="111"/>
      <c r="AB1688" s="111"/>
      <c r="AC1688" s="111"/>
      <c r="AD1688" s="111"/>
      <c r="AE1688" s="111"/>
      <c r="AF1688" s="111"/>
      <c r="AG1688" s="111"/>
      <c r="AH1688" s="111"/>
      <c r="AI1688" s="111"/>
      <c r="AJ1688" s="111"/>
      <c r="AK1688" s="111"/>
      <c r="AL1688" s="111"/>
      <c r="AM1688" s="111"/>
      <c r="AN1688" s="111"/>
      <c r="AO1688" s="111"/>
      <c r="AP1688" s="111"/>
      <c r="AQ1688" s="111"/>
      <c r="AR1688" s="111"/>
      <c r="AS1688" s="111"/>
      <c r="AT1688" s="111"/>
      <c r="AU1688" s="111"/>
      <c r="AV1688" s="105"/>
      <c r="AW1688" s="105"/>
      <c r="AX1688" s="111"/>
      <c r="AY1688" s="98"/>
      <c r="AZ1688" s="98"/>
      <c r="BA1688" s="98"/>
      <c r="BB1688" s="98"/>
      <c r="BC1688" s="98"/>
      <c r="BD1688" s="98"/>
      <c r="BE1688" s="98"/>
      <c r="BF1688" s="98"/>
      <c r="BG1688" s="98"/>
      <c r="BH1688" s="98"/>
      <c r="BI1688" s="98"/>
      <c r="BJ1688" s="98"/>
    </row>
    <row r="1689" spans="1:62">
      <c r="A1689" s="102"/>
      <c r="B1689" s="102"/>
      <c r="C1689" s="103"/>
      <c r="D1689" s="103"/>
      <c r="E1689" s="102"/>
      <c r="F1689" s="102"/>
      <c r="G1689" s="102"/>
      <c r="H1689" s="102"/>
      <c r="I1689" s="102"/>
      <c r="J1689" s="103"/>
      <c r="K1689" s="111"/>
      <c r="L1689" s="111"/>
      <c r="M1689" s="111"/>
      <c r="N1689" s="105"/>
      <c r="O1689" s="105"/>
      <c r="P1689" s="105"/>
      <c r="Q1689" s="105"/>
      <c r="R1689" s="105"/>
      <c r="S1689" s="105"/>
      <c r="T1689" s="105"/>
      <c r="U1689" s="105"/>
      <c r="V1689" s="105"/>
      <c r="W1689" s="105"/>
      <c r="X1689" s="105"/>
      <c r="Y1689" s="105"/>
      <c r="Z1689" s="105"/>
      <c r="AA1689" s="105"/>
      <c r="AB1689" s="105"/>
      <c r="AC1689" s="105"/>
      <c r="AD1689" s="105"/>
      <c r="AE1689" s="105"/>
      <c r="AF1689" s="105"/>
      <c r="AG1689" s="105"/>
      <c r="AH1689" s="105"/>
      <c r="AI1689" s="105"/>
      <c r="AJ1689" s="105"/>
      <c r="AK1689" s="105"/>
      <c r="AL1689" s="111"/>
      <c r="AM1689" s="111"/>
      <c r="AN1689" s="111"/>
      <c r="AO1689" s="111"/>
      <c r="AP1689" s="111"/>
      <c r="AQ1689" s="111"/>
      <c r="AR1689" s="111"/>
      <c r="AS1689" s="111"/>
      <c r="AT1689" s="111"/>
      <c r="AU1689" s="111"/>
      <c r="AV1689" s="112"/>
      <c r="AW1689" s="105"/>
      <c r="AX1689" s="111"/>
      <c r="AY1689" s="98"/>
      <c r="AZ1689" s="98"/>
      <c r="BA1689" s="98"/>
      <c r="BB1689" s="98"/>
      <c r="BC1689" s="98"/>
      <c r="BD1689" s="98"/>
      <c r="BE1689" s="98"/>
      <c r="BF1689" s="98"/>
      <c r="BG1689" s="98"/>
      <c r="BH1689" s="98"/>
      <c r="BI1689" s="98"/>
      <c r="BJ1689" s="98"/>
    </row>
    <row r="1690" spans="1:62">
      <c r="A1690" s="102"/>
      <c r="B1690" s="102"/>
      <c r="C1690" s="103"/>
      <c r="D1690" s="103"/>
      <c r="E1690" s="102"/>
      <c r="F1690" s="102"/>
      <c r="G1690" s="102"/>
      <c r="H1690" s="102"/>
      <c r="I1690" s="102"/>
      <c r="J1690" s="103"/>
      <c r="K1690" s="111"/>
      <c r="L1690" s="111"/>
      <c r="M1690" s="111"/>
      <c r="N1690" s="111"/>
      <c r="O1690" s="111"/>
      <c r="P1690" s="111"/>
      <c r="Q1690" s="111"/>
      <c r="R1690" s="106"/>
      <c r="S1690" s="105"/>
      <c r="T1690" s="111"/>
      <c r="U1690" s="111"/>
      <c r="V1690" s="111"/>
      <c r="W1690" s="111"/>
      <c r="X1690" s="111"/>
      <c r="Y1690" s="111"/>
      <c r="Z1690" s="111"/>
      <c r="AA1690" s="111"/>
      <c r="AB1690" s="111"/>
      <c r="AC1690" s="111"/>
      <c r="AD1690" s="111"/>
      <c r="AE1690" s="111"/>
      <c r="AF1690" s="111"/>
      <c r="AG1690" s="111"/>
      <c r="AH1690" s="111"/>
      <c r="AI1690" s="111"/>
      <c r="AJ1690" s="111"/>
      <c r="AK1690" s="111"/>
      <c r="AL1690" s="111"/>
      <c r="AM1690" s="111"/>
      <c r="AN1690" s="111"/>
      <c r="AO1690" s="111"/>
      <c r="AP1690" s="111"/>
      <c r="AQ1690" s="111"/>
      <c r="AR1690" s="111"/>
      <c r="AS1690" s="111"/>
      <c r="AT1690" s="111"/>
      <c r="AU1690" s="111"/>
      <c r="AV1690" s="105"/>
      <c r="AW1690" s="105"/>
      <c r="AX1690" s="111"/>
      <c r="AY1690" s="98"/>
      <c r="AZ1690" s="98"/>
      <c r="BA1690" s="98"/>
      <c r="BB1690" s="98"/>
      <c r="BC1690" s="98"/>
      <c r="BD1690" s="98"/>
      <c r="BE1690" s="98"/>
      <c r="BF1690" s="98"/>
      <c r="BG1690" s="98"/>
      <c r="BH1690" s="98"/>
      <c r="BI1690" s="98"/>
      <c r="BJ1690" s="98"/>
    </row>
    <row r="1691" spans="1:62">
      <c r="A1691" s="102"/>
      <c r="B1691" s="102"/>
      <c r="C1691" s="103"/>
      <c r="D1691" s="103"/>
      <c r="E1691" s="102"/>
      <c r="F1691" s="102"/>
      <c r="G1691" s="102"/>
      <c r="H1691" s="102"/>
      <c r="I1691" s="102"/>
      <c r="J1691" s="103"/>
      <c r="K1691" s="111"/>
      <c r="L1691" s="111"/>
      <c r="M1691" s="111"/>
      <c r="N1691" s="111"/>
      <c r="O1691" s="111"/>
      <c r="P1691" s="111"/>
      <c r="Q1691" s="111"/>
      <c r="R1691" s="106"/>
      <c r="S1691" s="105"/>
      <c r="T1691" s="111"/>
      <c r="U1691" s="111"/>
      <c r="V1691" s="111"/>
      <c r="W1691" s="111"/>
      <c r="X1691" s="111"/>
      <c r="Y1691" s="111"/>
      <c r="Z1691" s="111"/>
      <c r="AA1691" s="111"/>
      <c r="AB1691" s="111"/>
      <c r="AC1691" s="111"/>
      <c r="AD1691" s="111"/>
      <c r="AE1691" s="111"/>
      <c r="AF1691" s="111"/>
      <c r="AG1691" s="111"/>
      <c r="AH1691" s="111"/>
      <c r="AI1691" s="111"/>
      <c r="AJ1691" s="111"/>
      <c r="AK1691" s="111"/>
      <c r="AL1691" s="111"/>
      <c r="AM1691" s="111"/>
      <c r="AN1691" s="111"/>
      <c r="AO1691" s="111"/>
      <c r="AP1691" s="111"/>
      <c r="AQ1691" s="111"/>
      <c r="AR1691" s="111"/>
      <c r="AS1691" s="111"/>
      <c r="AT1691" s="111"/>
      <c r="AU1691" s="111"/>
      <c r="AV1691" s="105"/>
      <c r="AW1691" s="105"/>
      <c r="AX1691" s="111"/>
      <c r="AY1691" s="98"/>
      <c r="AZ1691" s="98"/>
      <c r="BA1691" s="98"/>
      <c r="BB1691" s="98"/>
      <c r="BC1691" s="98"/>
      <c r="BD1691" s="98"/>
      <c r="BE1691" s="98"/>
      <c r="BF1691" s="98"/>
      <c r="BG1691" s="98"/>
      <c r="BH1691" s="98"/>
      <c r="BI1691" s="98"/>
      <c r="BJ1691" s="98"/>
    </row>
    <row r="1692" spans="1:62">
      <c r="A1692" s="102"/>
      <c r="B1692" s="102"/>
      <c r="C1692" s="103"/>
      <c r="D1692" s="103"/>
      <c r="E1692" s="102"/>
      <c r="F1692" s="102"/>
      <c r="G1692" s="102"/>
      <c r="H1692" s="102"/>
      <c r="I1692" s="102"/>
      <c r="J1692" s="103"/>
      <c r="K1692" s="111"/>
      <c r="L1692" s="111"/>
      <c r="M1692" s="111"/>
      <c r="N1692" s="111"/>
      <c r="O1692" s="111"/>
      <c r="P1692" s="111"/>
      <c r="Q1692" s="111"/>
      <c r="R1692" s="105"/>
      <c r="S1692" s="105"/>
      <c r="T1692" s="111"/>
      <c r="U1692" s="111"/>
      <c r="V1692" s="111"/>
      <c r="W1692" s="111"/>
      <c r="X1692" s="111"/>
      <c r="Y1692" s="111"/>
      <c r="Z1692" s="111"/>
      <c r="AA1692" s="111"/>
      <c r="AB1692" s="111"/>
      <c r="AC1692" s="111"/>
      <c r="AD1692" s="111"/>
      <c r="AE1692" s="111"/>
      <c r="AF1692" s="111"/>
      <c r="AG1692" s="111"/>
      <c r="AH1692" s="111"/>
      <c r="AI1692" s="111"/>
      <c r="AJ1692" s="111"/>
      <c r="AK1692" s="111"/>
      <c r="AL1692" s="111"/>
      <c r="AM1692" s="111"/>
      <c r="AN1692" s="111"/>
      <c r="AO1692" s="111"/>
      <c r="AP1692" s="111"/>
      <c r="AQ1692" s="111"/>
      <c r="AR1692" s="111"/>
      <c r="AS1692" s="111"/>
      <c r="AT1692" s="111"/>
      <c r="AU1692" s="111"/>
      <c r="AV1692" s="105"/>
      <c r="AW1692" s="105"/>
      <c r="AX1692" s="111"/>
      <c r="AY1692" s="98"/>
      <c r="AZ1692" s="98"/>
      <c r="BA1692" s="98"/>
      <c r="BB1692" s="98"/>
      <c r="BC1692" s="98"/>
      <c r="BD1692" s="98"/>
      <c r="BE1692" s="98"/>
      <c r="BF1692" s="98"/>
      <c r="BG1692" s="98"/>
      <c r="BH1692" s="98"/>
      <c r="BI1692" s="98"/>
      <c r="BJ1692" s="98"/>
    </row>
    <row r="1693" spans="1:62">
      <c r="A1693" s="102"/>
      <c r="B1693" s="102"/>
      <c r="C1693" s="103"/>
      <c r="D1693" s="103"/>
      <c r="E1693" s="102"/>
      <c r="F1693" s="102"/>
      <c r="G1693" s="102"/>
      <c r="H1693" s="102"/>
      <c r="I1693" s="102"/>
      <c r="J1693" s="103"/>
      <c r="K1693" s="111"/>
      <c r="L1693" s="111"/>
      <c r="M1693" s="111"/>
      <c r="N1693" s="105"/>
      <c r="O1693" s="105"/>
      <c r="P1693" s="105"/>
      <c r="Q1693" s="111"/>
      <c r="R1693" s="106"/>
      <c r="S1693" s="105"/>
      <c r="T1693" s="111"/>
      <c r="U1693" s="111"/>
      <c r="V1693" s="111"/>
      <c r="W1693" s="111"/>
      <c r="X1693" s="111"/>
      <c r="Y1693" s="111"/>
      <c r="Z1693" s="111"/>
      <c r="AA1693" s="111"/>
      <c r="AB1693" s="111"/>
      <c r="AC1693" s="111"/>
      <c r="AD1693" s="111"/>
      <c r="AE1693" s="111"/>
      <c r="AF1693" s="111"/>
      <c r="AG1693" s="111"/>
      <c r="AH1693" s="111"/>
      <c r="AI1693" s="111"/>
      <c r="AJ1693" s="111"/>
      <c r="AK1693" s="111"/>
      <c r="AL1693" s="111"/>
      <c r="AM1693" s="111"/>
      <c r="AN1693" s="111"/>
      <c r="AO1693" s="111"/>
      <c r="AP1693" s="111"/>
      <c r="AQ1693" s="111"/>
      <c r="AR1693" s="111"/>
      <c r="AS1693" s="111"/>
      <c r="AT1693" s="111"/>
      <c r="AU1693" s="111"/>
      <c r="AV1693" s="112"/>
      <c r="AW1693" s="105"/>
      <c r="AX1693" s="111"/>
    </row>
    <row r="1694" spans="1:62">
      <c r="A1694" s="102"/>
      <c r="B1694" s="102"/>
      <c r="C1694" s="103"/>
      <c r="D1694" s="103"/>
      <c r="E1694" s="102"/>
      <c r="F1694" s="102"/>
      <c r="G1694" s="102"/>
      <c r="H1694" s="102"/>
      <c r="I1694" s="102"/>
      <c r="J1694" s="103"/>
      <c r="K1694" s="111"/>
      <c r="L1694" s="111"/>
      <c r="M1694" s="111"/>
      <c r="N1694" s="111"/>
      <c r="O1694" s="111"/>
      <c r="P1694" s="111"/>
      <c r="Q1694" s="111"/>
      <c r="R1694" s="106"/>
      <c r="S1694" s="105"/>
      <c r="T1694" s="111"/>
      <c r="U1694" s="111"/>
      <c r="V1694" s="111"/>
      <c r="W1694" s="111"/>
      <c r="X1694" s="111"/>
      <c r="Y1694" s="111"/>
      <c r="Z1694" s="111"/>
      <c r="AA1694" s="111"/>
      <c r="AB1694" s="111"/>
      <c r="AC1694" s="111"/>
      <c r="AD1694" s="111"/>
      <c r="AE1694" s="111"/>
      <c r="AF1694" s="111"/>
      <c r="AG1694" s="111"/>
      <c r="AH1694" s="111"/>
      <c r="AI1694" s="111"/>
      <c r="AJ1694" s="111"/>
      <c r="AK1694" s="111"/>
      <c r="AL1694" s="111"/>
      <c r="AM1694" s="111"/>
      <c r="AN1694" s="111"/>
      <c r="AO1694" s="111"/>
      <c r="AP1694" s="111"/>
      <c r="AQ1694" s="111"/>
      <c r="AR1694" s="111"/>
      <c r="AS1694" s="111"/>
      <c r="AT1694" s="111"/>
      <c r="AU1694" s="111"/>
      <c r="AV1694" s="105"/>
      <c r="AW1694" s="105"/>
      <c r="AX1694" s="111"/>
      <c r="AY1694" s="98"/>
      <c r="AZ1694" s="98"/>
      <c r="BA1694" s="98"/>
      <c r="BB1694" s="98"/>
      <c r="BC1694" s="98"/>
      <c r="BD1694" s="98"/>
      <c r="BE1694" s="98"/>
      <c r="BF1694" s="98"/>
      <c r="BG1694" s="98"/>
      <c r="BH1694" s="98"/>
      <c r="BI1694" s="98"/>
      <c r="BJ1694" s="98"/>
    </row>
    <row r="1695" spans="1:62">
      <c r="A1695" s="102"/>
      <c r="B1695" s="102"/>
      <c r="C1695" s="103"/>
      <c r="D1695" s="103"/>
      <c r="E1695" s="102"/>
      <c r="F1695" s="102"/>
      <c r="G1695" s="102"/>
      <c r="H1695" s="102"/>
      <c r="I1695" s="102"/>
      <c r="J1695" s="103"/>
      <c r="K1695" s="111"/>
      <c r="L1695" s="111"/>
      <c r="M1695" s="111"/>
      <c r="N1695" s="105"/>
      <c r="O1695" s="105"/>
      <c r="P1695" s="111"/>
      <c r="Q1695" s="105"/>
      <c r="R1695" s="105"/>
      <c r="S1695" s="105"/>
      <c r="T1695" s="105"/>
      <c r="U1695" s="105"/>
      <c r="V1695" s="105"/>
      <c r="W1695" s="105"/>
      <c r="X1695" s="105"/>
      <c r="Y1695" s="105"/>
      <c r="Z1695" s="105"/>
      <c r="AA1695" s="105"/>
      <c r="AB1695" s="105"/>
      <c r="AC1695" s="105"/>
      <c r="AD1695" s="105"/>
      <c r="AE1695" s="105"/>
      <c r="AF1695" s="105"/>
      <c r="AG1695" s="105"/>
      <c r="AH1695" s="105"/>
      <c r="AI1695" s="105"/>
      <c r="AJ1695" s="105"/>
      <c r="AK1695" s="105"/>
      <c r="AL1695" s="111"/>
      <c r="AM1695" s="111"/>
      <c r="AN1695" s="111"/>
      <c r="AO1695" s="111"/>
      <c r="AP1695" s="111"/>
      <c r="AQ1695" s="111"/>
      <c r="AR1695" s="111"/>
      <c r="AS1695" s="111"/>
      <c r="AT1695" s="111"/>
      <c r="AU1695" s="111"/>
      <c r="AV1695" s="112"/>
      <c r="AW1695" s="105"/>
      <c r="AX1695" s="111"/>
      <c r="AY1695" s="98"/>
      <c r="AZ1695" s="98"/>
      <c r="BA1695" s="98"/>
      <c r="BB1695" s="98"/>
      <c r="BC1695" s="98"/>
      <c r="BD1695" s="98"/>
      <c r="BE1695" s="98"/>
      <c r="BF1695" s="98"/>
      <c r="BG1695" s="98"/>
      <c r="BH1695" s="98"/>
      <c r="BI1695" s="98"/>
      <c r="BJ1695" s="98"/>
    </row>
    <row r="1696" spans="1:62">
      <c r="A1696" s="102"/>
      <c r="B1696" s="102"/>
      <c r="C1696" s="103"/>
      <c r="D1696" s="103"/>
      <c r="E1696" s="102"/>
      <c r="F1696" s="102"/>
      <c r="G1696" s="102"/>
      <c r="H1696" s="102"/>
      <c r="I1696" s="102"/>
      <c r="J1696" s="103"/>
      <c r="K1696" s="111"/>
      <c r="L1696" s="111"/>
      <c r="M1696" s="111"/>
      <c r="N1696" s="111"/>
      <c r="O1696" s="111"/>
      <c r="P1696" s="111"/>
      <c r="Q1696" s="111"/>
      <c r="R1696" s="105"/>
      <c r="S1696" s="105"/>
      <c r="T1696" s="111"/>
      <c r="U1696" s="111"/>
      <c r="V1696" s="111"/>
      <c r="W1696" s="111"/>
      <c r="X1696" s="111"/>
      <c r="Y1696" s="111"/>
      <c r="Z1696" s="111"/>
      <c r="AA1696" s="111"/>
      <c r="AB1696" s="111"/>
      <c r="AC1696" s="111"/>
      <c r="AD1696" s="111"/>
      <c r="AE1696" s="111"/>
      <c r="AF1696" s="111"/>
      <c r="AG1696" s="111"/>
      <c r="AH1696" s="111"/>
      <c r="AI1696" s="111"/>
      <c r="AJ1696" s="111"/>
      <c r="AK1696" s="111"/>
      <c r="AL1696" s="111"/>
      <c r="AM1696" s="111"/>
      <c r="AN1696" s="111"/>
      <c r="AO1696" s="111"/>
      <c r="AP1696" s="111"/>
      <c r="AQ1696" s="111"/>
      <c r="AR1696" s="111"/>
      <c r="AS1696" s="111"/>
      <c r="AT1696" s="111"/>
      <c r="AU1696" s="111"/>
      <c r="AV1696" s="105"/>
      <c r="AW1696" s="105"/>
      <c r="AX1696" s="111"/>
      <c r="AY1696" s="98"/>
      <c r="AZ1696" s="98"/>
      <c r="BA1696" s="98"/>
      <c r="BB1696" s="98"/>
      <c r="BC1696" s="98"/>
      <c r="BD1696" s="98"/>
      <c r="BE1696" s="98"/>
      <c r="BF1696" s="98"/>
      <c r="BG1696" s="98"/>
      <c r="BH1696" s="98"/>
      <c r="BI1696" s="98"/>
      <c r="BJ1696" s="98"/>
    </row>
    <row r="1697" spans="1:62">
      <c r="A1697" s="102"/>
      <c r="B1697" s="102"/>
      <c r="C1697" s="103"/>
      <c r="D1697" s="103"/>
      <c r="E1697" s="102"/>
      <c r="F1697" s="102"/>
      <c r="G1697" s="102"/>
      <c r="H1697" s="102"/>
      <c r="I1697" s="102"/>
      <c r="J1697" s="103"/>
      <c r="K1697" s="111"/>
      <c r="L1697" s="111"/>
      <c r="M1697" s="111"/>
      <c r="N1697" s="111"/>
      <c r="O1697" s="111"/>
      <c r="P1697" s="111"/>
      <c r="Q1697" s="111"/>
      <c r="R1697" s="106"/>
      <c r="S1697" s="105"/>
      <c r="T1697" s="111"/>
      <c r="U1697" s="111"/>
      <c r="V1697" s="111"/>
      <c r="W1697" s="111"/>
      <c r="X1697" s="111"/>
      <c r="Y1697" s="111"/>
      <c r="Z1697" s="111"/>
      <c r="AA1697" s="111"/>
      <c r="AB1697" s="111"/>
      <c r="AC1697" s="111"/>
      <c r="AD1697" s="111"/>
      <c r="AE1697" s="111"/>
      <c r="AF1697" s="111"/>
      <c r="AG1697" s="111"/>
      <c r="AH1697" s="111"/>
      <c r="AI1697" s="111"/>
      <c r="AJ1697" s="111"/>
      <c r="AK1697" s="111"/>
      <c r="AL1697" s="111"/>
      <c r="AM1697" s="111"/>
      <c r="AN1697" s="111"/>
      <c r="AO1697" s="111"/>
      <c r="AP1697" s="111"/>
      <c r="AQ1697" s="111"/>
      <c r="AR1697" s="111"/>
      <c r="AS1697" s="111"/>
      <c r="AT1697" s="111"/>
      <c r="AU1697" s="111"/>
      <c r="AV1697" s="112"/>
      <c r="AW1697" s="105"/>
      <c r="AX1697" s="111"/>
      <c r="AY1697" s="98"/>
      <c r="AZ1697" s="98"/>
      <c r="BA1697" s="98"/>
      <c r="BB1697" s="98"/>
      <c r="BC1697" s="98"/>
      <c r="BD1697" s="98"/>
      <c r="BE1697" s="98"/>
      <c r="BF1697" s="98"/>
      <c r="BG1697" s="98"/>
      <c r="BH1697" s="98"/>
      <c r="BI1697" s="98"/>
      <c r="BJ1697" s="98"/>
    </row>
    <row r="1698" spans="1:62">
      <c r="A1698" s="102"/>
      <c r="B1698" s="102"/>
      <c r="C1698" s="103"/>
      <c r="D1698" s="103"/>
      <c r="E1698" s="102"/>
      <c r="F1698" s="102"/>
      <c r="G1698" s="102"/>
      <c r="H1698" s="102"/>
      <c r="I1698" s="102"/>
      <c r="J1698" s="103"/>
      <c r="K1698" s="111"/>
      <c r="L1698" s="111"/>
      <c r="M1698" s="111"/>
      <c r="N1698" s="105"/>
      <c r="O1698" s="105"/>
      <c r="P1698" s="105"/>
      <c r="Q1698" s="111"/>
      <c r="R1698" s="105"/>
      <c r="S1698" s="105"/>
      <c r="T1698" s="111"/>
      <c r="U1698" s="111"/>
      <c r="V1698" s="111"/>
      <c r="W1698" s="105"/>
      <c r="X1698" s="111"/>
      <c r="Y1698" s="111"/>
      <c r="Z1698" s="111"/>
      <c r="AA1698" s="111"/>
      <c r="AB1698" s="111"/>
      <c r="AC1698" s="111"/>
      <c r="AD1698" s="105"/>
      <c r="AE1698" s="111"/>
      <c r="AF1698" s="111"/>
      <c r="AG1698" s="111"/>
      <c r="AH1698" s="111"/>
      <c r="AI1698" s="111"/>
      <c r="AJ1698" s="111"/>
      <c r="AK1698" s="111"/>
      <c r="AL1698" s="111"/>
      <c r="AM1698" s="111"/>
      <c r="AN1698" s="111"/>
      <c r="AO1698" s="111"/>
      <c r="AP1698" s="111"/>
      <c r="AQ1698" s="111"/>
      <c r="AR1698" s="111"/>
      <c r="AS1698" s="111"/>
      <c r="AT1698" s="111"/>
      <c r="AU1698" s="111"/>
      <c r="AV1698" s="105"/>
      <c r="AW1698" s="105"/>
      <c r="AX1698" s="111"/>
      <c r="AY1698" s="98"/>
      <c r="AZ1698" s="98"/>
      <c r="BA1698" s="98"/>
      <c r="BB1698" s="98"/>
      <c r="BC1698" s="98"/>
      <c r="BD1698" s="98"/>
      <c r="BE1698" s="98"/>
      <c r="BF1698" s="98"/>
      <c r="BG1698" s="98"/>
      <c r="BH1698" s="98"/>
      <c r="BI1698" s="98"/>
      <c r="BJ1698" s="98"/>
    </row>
    <row r="1699" spans="1:62">
      <c r="A1699" s="102"/>
      <c r="B1699" s="102"/>
      <c r="C1699" s="103"/>
      <c r="D1699" s="103"/>
      <c r="E1699" s="102"/>
      <c r="F1699" s="102"/>
      <c r="G1699" s="102"/>
      <c r="H1699" s="102"/>
      <c r="I1699" s="102"/>
      <c r="J1699" s="103"/>
      <c r="K1699" s="111"/>
      <c r="L1699" s="111"/>
      <c r="M1699" s="111"/>
      <c r="N1699" s="105"/>
      <c r="O1699" s="105"/>
      <c r="P1699" s="105"/>
      <c r="Q1699" s="111"/>
      <c r="R1699" s="106"/>
      <c r="S1699" s="105"/>
      <c r="T1699" s="111"/>
      <c r="U1699" s="111"/>
      <c r="V1699" s="111"/>
      <c r="W1699" s="105"/>
      <c r="X1699" s="111"/>
      <c r="Y1699" s="111"/>
      <c r="Z1699" s="111"/>
      <c r="AA1699" s="111"/>
      <c r="AB1699" s="111"/>
      <c r="AC1699" s="111"/>
      <c r="AD1699" s="105"/>
      <c r="AE1699" s="111"/>
      <c r="AF1699" s="111"/>
      <c r="AG1699" s="111"/>
      <c r="AH1699" s="111"/>
      <c r="AI1699" s="111"/>
      <c r="AJ1699" s="111"/>
      <c r="AK1699" s="111"/>
      <c r="AL1699" s="111"/>
      <c r="AM1699" s="111"/>
      <c r="AN1699" s="111"/>
      <c r="AO1699" s="111"/>
      <c r="AP1699" s="111"/>
      <c r="AQ1699" s="111"/>
      <c r="AR1699" s="111"/>
      <c r="AS1699" s="111"/>
      <c r="AT1699" s="111"/>
      <c r="AU1699" s="111"/>
      <c r="AV1699" s="105"/>
      <c r="AW1699" s="105"/>
      <c r="AX1699" s="111"/>
      <c r="AY1699" s="98"/>
      <c r="AZ1699" s="98"/>
      <c r="BA1699" s="98"/>
      <c r="BB1699" s="98"/>
      <c r="BC1699" s="98"/>
      <c r="BD1699" s="98"/>
      <c r="BE1699" s="98"/>
      <c r="BF1699" s="98"/>
      <c r="BG1699" s="98"/>
      <c r="BH1699" s="98"/>
      <c r="BI1699" s="98"/>
      <c r="BJ1699" s="98"/>
    </row>
    <row r="1700" spans="1:62">
      <c r="A1700" s="102"/>
      <c r="B1700" s="102"/>
      <c r="C1700" s="103"/>
      <c r="D1700" s="103"/>
      <c r="E1700" s="102"/>
      <c r="F1700" s="102"/>
      <c r="G1700" s="102"/>
      <c r="H1700" s="102"/>
      <c r="I1700" s="102"/>
      <c r="J1700" s="103"/>
      <c r="K1700" s="111"/>
      <c r="L1700" s="111"/>
      <c r="M1700" s="111"/>
      <c r="N1700" s="111"/>
      <c r="O1700" s="111"/>
      <c r="P1700" s="111"/>
      <c r="Q1700" s="111"/>
      <c r="R1700" s="106"/>
      <c r="S1700" s="105"/>
      <c r="T1700" s="111"/>
      <c r="U1700" s="111"/>
      <c r="V1700" s="111"/>
      <c r="W1700" s="111"/>
      <c r="X1700" s="111"/>
      <c r="Y1700" s="111"/>
      <c r="Z1700" s="111"/>
      <c r="AA1700" s="111"/>
      <c r="AB1700" s="111"/>
      <c r="AC1700" s="111"/>
      <c r="AD1700" s="111"/>
      <c r="AE1700" s="111"/>
      <c r="AF1700" s="111"/>
      <c r="AG1700" s="111"/>
      <c r="AH1700" s="111"/>
      <c r="AI1700" s="111"/>
      <c r="AJ1700" s="111"/>
      <c r="AK1700" s="111"/>
      <c r="AL1700" s="111"/>
      <c r="AM1700" s="111"/>
      <c r="AN1700" s="111"/>
      <c r="AO1700" s="111"/>
      <c r="AP1700" s="111"/>
      <c r="AQ1700" s="111"/>
      <c r="AR1700" s="111"/>
      <c r="AS1700" s="111"/>
      <c r="AT1700" s="111"/>
      <c r="AU1700" s="111"/>
      <c r="AV1700" s="112"/>
      <c r="AW1700" s="105"/>
      <c r="AX1700" s="111"/>
      <c r="AY1700" s="98"/>
      <c r="AZ1700" s="98"/>
      <c r="BA1700" s="98"/>
      <c r="BB1700" s="98"/>
      <c r="BC1700" s="98"/>
      <c r="BD1700" s="98"/>
      <c r="BE1700" s="98"/>
      <c r="BF1700" s="98"/>
      <c r="BG1700" s="98"/>
      <c r="BH1700" s="98"/>
      <c r="BI1700" s="98"/>
      <c r="BJ1700" s="98"/>
    </row>
    <row r="1701" spans="1:62">
      <c r="A1701" s="102"/>
      <c r="B1701" s="102"/>
      <c r="C1701" s="103"/>
      <c r="D1701" s="103"/>
      <c r="E1701" s="102"/>
      <c r="F1701" s="102"/>
      <c r="G1701" s="102"/>
      <c r="H1701" s="102"/>
      <c r="I1701" s="102"/>
      <c r="J1701" s="103"/>
      <c r="K1701" s="111"/>
      <c r="L1701" s="111"/>
      <c r="M1701" s="111"/>
      <c r="N1701" s="111"/>
      <c r="O1701" s="111"/>
      <c r="P1701" s="111"/>
      <c r="Q1701" s="111"/>
      <c r="R1701" s="106"/>
      <c r="S1701" s="105"/>
      <c r="T1701" s="111"/>
      <c r="U1701" s="111"/>
      <c r="V1701" s="111"/>
      <c r="W1701" s="111"/>
      <c r="X1701" s="111"/>
      <c r="Y1701" s="111"/>
      <c r="Z1701" s="111"/>
      <c r="AA1701" s="111"/>
      <c r="AB1701" s="111"/>
      <c r="AC1701" s="111"/>
      <c r="AD1701" s="111"/>
      <c r="AE1701" s="111"/>
      <c r="AF1701" s="111"/>
      <c r="AG1701" s="111"/>
      <c r="AH1701" s="111"/>
      <c r="AI1701" s="111"/>
      <c r="AJ1701" s="111"/>
      <c r="AK1701" s="111"/>
      <c r="AL1701" s="111"/>
      <c r="AM1701" s="111"/>
      <c r="AN1701" s="111"/>
      <c r="AO1701" s="111"/>
      <c r="AP1701" s="111"/>
      <c r="AQ1701" s="111"/>
      <c r="AR1701" s="111"/>
      <c r="AS1701" s="111"/>
      <c r="AT1701" s="111"/>
      <c r="AU1701" s="111"/>
      <c r="AV1701" s="105"/>
      <c r="AW1701" s="105"/>
      <c r="AX1701" s="111"/>
      <c r="AY1701" s="98"/>
      <c r="AZ1701" s="98"/>
      <c r="BA1701" s="98"/>
      <c r="BB1701" s="98"/>
      <c r="BC1701" s="98"/>
      <c r="BD1701" s="98"/>
      <c r="BE1701" s="98"/>
      <c r="BF1701" s="98"/>
      <c r="BG1701" s="98"/>
      <c r="BH1701" s="98"/>
      <c r="BI1701" s="98"/>
      <c r="BJ1701" s="98"/>
    </row>
    <row r="1702" spans="1:62">
      <c r="A1702" s="102"/>
      <c r="B1702" s="102"/>
      <c r="C1702" s="103"/>
      <c r="D1702" s="103"/>
      <c r="E1702" s="102"/>
      <c r="F1702" s="102"/>
      <c r="G1702" s="102"/>
      <c r="H1702" s="102"/>
      <c r="I1702" s="102"/>
      <c r="J1702" s="103"/>
      <c r="K1702" s="111"/>
      <c r="L1702" s="111"/>
      <c r="M1702" s="111"/>
      <c r="N1702" s="111"/>
      <c r="O1702" s="111"/>
      <c r="P1702" s="111"/>
      <c r="Q1702" s="111"/>
      <c r="R1702" s="106"/>
      <c r="S1702" s="105"/>
      <c r="T1702" s="111"/>
      <c r="U1702" s="111"/>
      <c r="V1702" s="111"/>
      <c r="W1702" s="111"/>
      <c r="X1702" s="111"/>
      <c r="Y1702" s="111"/>
      <c r="Z1702" s="111"/>
      <c r="AA1702" s="111"/>
      <c r="AB1702" s="111"/>
      <c r="AC1702" s="111"/>
      <c r="AD1702" s="111"/>
      <c r="AE1702" s="111"/>
      <c r="AF1702" s="111"/>
      <c r="AG1702" s="111"/>
      <c r="AH1702" s="111"/>
      <c r="AI1702" s="111"/>
      <c r="AJ1702" s="111"/>
      <c r="AK1702" s="111"/>
      <c r="AL1702" s="111"/>
      <c r="AM1702" s="111"/>
      <c r="AN1702" s="111"/>
      <c r="AO1702" s="111"/>
      <c r="AP1702" s="111"/>
      <c r="AQ1702" s="111"/>
      <c r="AR1702" s="111"/>
      <c r="AS1702" s="111"/>
      <c r="AT1702" s="111"/>
      <c r="AU1702" s="111"/>
      <c r="AV1702" s="105"/>
      <c r="AW1702" s="105"/>
      <c r="AX1702" s="111"/>
      <c r="AY1702" s="98"/>
      <c r="AZ1702" s="98"/>
      <c r="BA1702" s="98"/>
      <c r="BB1702" s="98"/>
      <c r="BC1702" s="98"/>
      <c r="BD1702" s="98"/>
      <c r="BE1702" s="98"/>
      <c r="BF1702" s="98"/>
      <c r="BG1702" s="98"/>
      <c r="BH1702" s="98"/>
      <c r="BI1702" s="98"/>
      <c r="BJ1702" s="98"/>
    </row>
    <row r="1703" spans="1:62">
      <c r="A1703" s="102"/>
      <c r="B1703" s="102"/>
      <c r="C1703" s="103"/>
      <c r="D1703" s="103"/>
      <c r="E1703" s="102"/>
      <c r="F1703" s="102"/>
      <c r="G1703" s="102"/>
      <c r="H1703" s="102"/>
      <c r="I1703" s="102"/>
      <c r="J1703" s="103"/>
      <c r="K1703" s="111"/>
      <c r="L1703" s="111"/>
      <c r="M1703" s="111"/>
      <c r="N1703" s="105"/>
      <c r="O1703" s="105"/>
      <c r="P1703" s="105"/>
      <c r="Q1703" s="105"/>
      <c r="R1703" s="105"/>
      <c r="S1703" s="105"/>
      <c r="T1703" s="105"/>
      <c r="U1703" s="105"/>
      <c r="V1703" s="105"/>
      <c r="W1703" s="105"/>
      <c r="X1703" s="105"/>
      <c r="Y1703" s="105"/>
      <c r="Z1703" s="105"/>
      <c r="AA1703" s="105"/>
      <c r="AB1703" s="105"/>
      <c r="AC1703" s="105"/>
      <c r="AD1703" s="105"/>
      <c r="AE1703" s="105"/>
      <c r="AF1703" s="105"/>
      <c r="AG1703" s="105"/>
      <c r="AH1703" s="105"/>
      <c r="AI1703" s="105"/>
      <c r="AJ1703" s="105"/>
      <c r="AK1703" s="105"/>
      <c r="AL1703" s="105"/>
      <c r="AM1703" s="105"/>
      <c r="AN1703" s="105"/>
      <c r="AO1703" s="105"/>
      <c r="AP1703" s="105"/>
      <c r="AQ1703" s="105"/>
      <c r="AR1703" s="105"/>
      <c r="AS1703" s="105"/>
      <c r="AT1703" s="105"/>
      <c r="AU1703" s="105"/>
      <c r="AV1703" s="105"/>
      <c r="AW1703" s="105"/>
      <c r="AX1703" s="105"/>
      <c r="AY1703" s="98"/>
      <c r="AZ1703" s="98"/>
      <c r="BA1703" s="98"/>
      <c r="BB1703" s="98"/>
      <c r="BC1703" s="98"/>
      <c r="BD1703" s="98"/>
      <c r="BE1703" s="98"/>
      <c r="BF1703" s="98"/>
      <c r="BG1703" s="98"/>
      <c r="BH1703" s="98"/>
      <c r="BI1703" s="98"/>
      <c r="BJ1703" s="98"/>
    </row>
    <row r="1704" spans="1:62">
      <c r="A1704" s="102"/>
      <c r="B1704" s="102"/>
      <c r="C1704" s="103"/>
      <c r="D1704" s="103"/>
      <c r="E1704" s="102"/>
      <c r="F1704" s="102"/>
      <c r="G1704" s="102"/>
      <c r="H1704" s="102"/>
      <c r="I1704" s="102"/>
      <c r="J1704" s="103"/>
      <c r="K1704" s="111"/>
      <c r="L1704" s="111"/>
      <c r="M1704" s="111"/>
      <c r="N1704" s="111"/>
      <c r="O1704" s="111"/>
      <c r="P1704" s="111"/>
      <c r="Q1704" s="111"/>
      <c r="R1704" s="105"/>
      <c r="S1704" s="105"/>
      <c r="T1704" s="111"/>
      <c r="U1704" s="111"/>
      <c r="V1704" s="111"/>
      <c r="W1704" s="111"/>
      <c r="X1704" s="111"/>
      <c r="Y1704" s="111"/>
      <c r="Z1704" s="111"/>
      <c r="AA1704" s="111"/>
      <c r="AB1704" s="111"/>
      <c r="AC1704" s="111"/>
      <c r="AD1704" s="111"/>
      <c r="AE1704" s="111"/>
      <c r="AF1704" s="111"/>
      <c r="AG1704" s="111"/>
      <c r="AH1704" s="111"/>
      <c r="AI1704" s="111"/>
      <c r="AJ1704" s="111"/>
      <c r="AK1704" s="111"/>
      <c r="AL1704" s="111"/>
      <c r="AM1704" s="111"/>
      <c r="AN1704" s="111"/>
      <c r="AO1704" s="111"/>
      <c r="AP1704" s="111"/>
      <c r="AQ1704" s="111"/>
      <c r="AR1704" s="111"/>
      <c r="AS1704" s="111"/>
      <c r="AT1704" s="111"/>
      <c r="AU1704" s="111"/>
      <c r="AV1704" s="105"/>
      <c r="AW1704" s="105"/>
      <c r="AX1704" s="111"/>
      <c r="AY1704" s="98"/>
      <c r="AZ1704" s="98"/>
      <c r="BA1704" s="98"/>
      <c r="BB1704" s="98"/>
      <c r="BC1704" s="98"/>
      <c r="BD1704" s="98"/>
      <c r="BE1704" s="98"/>
      <c r="BF1704" s="98"/>
      <c r="BG1704" s="98"/>
      <c r="BH1704" s="98"/>
      <c r="BI1704" s="98"/>
      <c r="BJ1704" s="98"/>
    </row>
    <row r="1705" spans="1:62">
      <c r="A1705" s="102"/>
      <c r="B1705" s="102"/>
      <c r="C1705" s="103"/>
      <c r="D1705" s="103"/>
      <c r="E1705" s="102"/>
      <c r="F1705" s="102"/>
      <c r="G1705" s="102"/>
      <c r="H1705" s="102"/>
      <c r="I1705" s="102"/>
      <c r="J1705" s="103"/>
      <c r="K1705" s="111"/>
      <c r="L1705" s="111"/>
      <c r="M1705" s="111"/>
      <c r="N1705" s="105"/>
      <c r="O1705" s="105"/>
      <c r="P1705" s="105"/>
      <c r="Q1705" s="105"/>
      <c r="R1705" s="105"/>
      <c r="S1705" s="105"/>
      <c r="T1705" s="105"/>
      <c r="U1705" s="105"/>
      <c r="V1705" s="105"/>
      <c r="W1705" s="105"/>
      <c r="X1705" s="105"/>
      <c r="Y1705" s="105"/>
      <c r="Z1705" s="105"/>
      <c r="AA1705" s="105"/>
      <c r="AB1705" s="105"/>
      <c r="AC1705" s="105"/>
      <c r="AD1705" s="105"/>
      <c r="AE1705" s="105"/>
      <c r="AF1705" s="105"/>
      <c r="AG1705" s="105"/>
      <c r="AH1705" s="105"/>
      <c r="AI1705" s="105"/>
      <c r="AJ1705" s="105"/>
      <c r="AK1705" s="105"/>
      <c r="AL1705" s="111"/>
      <c r="AM1705" s="111"/>
      <c r="AN1705" s="111"/>
      <c r="AO1705" s="111"/>
      <c r="AP1705" s="111"/>
      <c r="AQ1705" s="111"/>
      <c r="AR1705" s="111"/>
      <c r="AS1705" s="111"/>
      <c r="AT1705" s="111"/>
      <c r="AU1705" s="111"/>
      <c r="AV1705" s="112"/>
      <c r="AW1705" s="105"/>
      <c r="AX1705" s="111"/>
      <c r="AY1705" s="98"/>
      <c r="AZ1705" s="98"/>
      <c r="BA1705" s="98"/>
      <c r="BB1705" s="98"/>
      <c r="BC1705" s="98"/>
      <c r="BD1705" s="98"/>
      <c r="BE1705" s="98"/>
      <c r="BF1705" s="98"/>
      <c r="BG1705" s="98"/>
      <c r="BH1705" s="98"/>
      <c r="BI1705" s="98"/>
      <c r="BJ1705" s="98"/>
    </row>
    <row r="1706" spans="1:62">
      <c r="A1706" s="102"/>
      <c r="B1706" s="102"/>
      <c r="C1706" s="103"/>
      <c r="D1706" s="103"/>
      <c r="E1706" s="102"/>
      <c r="F1706" s="102"/>
      <c r="G1706" s="102"/>
      <c r="H1706" s="102"/>
      <c r="I1706" s="102"/>
      <c r="J1706" s="103"/>
      <c r="K1706" s="111"/>
      <c r="L1706" s="111"/>
      <c r="M1706" s="111"/>
      <c r="N1706" s="111"/>
      <c r="O1706" s="111"/>
      <c r="P1706" s="111"/>
      <c r="Q1706" s="111"/>
      <c r="R1706" s="106"/>
      <c r="S1706" s="105"/>
      <c r="T1706" s="111"/>
      <c r="U1706" s="111"/>
      <c r="V1706" s="111"/>
      <c r="W1706" s="111"/>
      <c r="X1706" s="111"/>
      <c r="Y1706" s="111"/>
      <c r="Z1706" s="111"/>
      <c r="AA1706" s="111"/>
      <c r="AB1706" s="111"/>
      <c r="AC1706" s="111"/>
      <c r="AD1706" s="111"/>
      <c r="AE1706" s="111"/>
      <c r="AF1706" s="111"/>
      <c r="AG1706" s="111"/>
      <c r="AH1706" s="111"/>
      <c r="AI1706" s="111"/>
      <c r="AJ1706" s="111"/>
      <c r="AK1706" s="111"/>
      <c r="AL1706" s="111"/>
      <c r="AM1706" s="111"/>
      <c r="AN1706" s="111"/>
      <c r="AO1706" s="111"/>
      <c r="AP1706" s="111"/>
      <c r="AQ1706" s="111"/>
      <c r="AR1706" s="111"/>
      <c r="AS1706" s="111"/>
      <c r="AT1706" s="111"/>
      <c r="AU1706" s="111"/>
      <c r="AV1706" s="112"/>
      <c r="AW1706" s="105"/>
      <c r="AX1706" s="111"/>
    </row>
    <row r="1707" spans="1:62">
      <c r="A1707" s="102"/>
      <c r="B1707" s="102"/>
      <c r="C1707" s="103"/>
      <c r="D1707" s="103"/>
      <c r="E1707" s="102"/>
      <c r="F1707" s="102"/>
      <c r="G1707" s="102"/>
      <c r="H1707" s="102"/>
      <c r="I1707" s="102"/>
      <c r="J1707" s="103"/>
      <c r="K1707" s="111"/>
      <c r="L1707" s="111"/>
      <c r="M1707" s="111"/>
      <c r="N1707" s="111"/>
      <c r="O1707" s="111"/>
      <c r="P1707" s="111"/>
      <c r="Q1707" s="111"/>
      <c r="R1707" s="106"/>
      <c r="S1707" s="105"/>
      <c r="T1707" s="111"/>
      <c r="U1707" s="111"/>
      <c r="V1707" s="111"/>
      <c r="W1707" s="111"/>
      <c r="X1707" s="111"/>
      <c r="Y1707" s="111"/>
      <c r="Z1707" s="111"/>
      <c r="AA1707" s="111"/>
      <c r="AB1707" s="111"/>
      <c r="AC1707" s="111"/>
      <c r="AD1707" s="111"/>
      <c r="AE1707" s="111"/>
      <c r="AF1707" s="111"/>
      <c r="AG1707" s="111"/>
      <c r="AH1707" s="111"/>
      <c r="AI1707" s="111"/>
      <c r="AJ1707" s="111"/>
      <c r="AK1707" s="111"/>
      <c r="AL1707" s="111"/>
      <c r="AM1707" s="111"/>
      <c r="AN1707" s="111"/>
      <c r="AO1707" s="111"/>
      <c r="AP1707" s="111"/>
      <c r="AQ1707" s="111"/>
      <c r="AR1707" s="111"/>
      <c r="AS1707" s="111"/>
      <c r="AT1707" s="111"/>
      <c r="AU1707" s="111"/>
      <c r="AV1707" s="105"/>
      <c r="AW1707" s="105"/>
      <c r="AX1707" s="111"/>
      <c r="AY1707" s="98"/>
      <c r="AZ1707" s="98"/>
      <c r="BA1707" s="98"/>
      <c r="BB1707" s="98"/>
      <c r="BC1707" s="98"/>
      <c r="BD1707" s="98"/>
      <c r="BE1707" s="98"/>
      <c r="BF1707" s="98"/>
      <c r="BG1707" s="98"/>
      <c r="BH1707" s="98"/>
      <c r="BI1707" s="98"/>
      <c r="BJ1707" s="98"/>
    </row>
    <row r="1708" spans="1:62">
      <c r="A1708" s="102"/>
      <c r="B1708" s="102"/>
      <c r="C1708" s="103"/>
      <c r="D1708" s="103"/>
      <c r="E1708" s="102"/>
      <c r="F1708" s="102"/>
      <c r="G1708" s="102"/>
      <c r="H1708" s="102"/>
      <c r="I1708" s="102"/>
      <c r="J1708" s="103"/>
      <c r="K1708" s="111"/>
      <c r="L1708" s="111"/>
      <c r="M1708" s="111"/>
      <c r="N1708" s="111"/>
      <c r="O1708" s="111"/>
      <c r="P1708" s="111"/>
      <c r="Q1708" s="111"/>
      <c r="R1708" s="105"/>
      <c r="S1708" s="105"/>
      <c r="T1708" s="111"/>
      <c r="U1708" s="111"/>
      <c r="V1708" s="111"/>
      <c r="W1708" s="111"/>
      <c r="X1708" s="111"/>
      <c r="Y1708" s="111"/>
      <c r="Z1708" s="111"/>
      <c r="AA1708" s="111"/>
      <c r="AB1708" s="111"/>
      <c r="AC1708" s="111"/>
      <c r="AD1708" s="111"/>
      <c r="AE1708" s="111"/>
      <c r="AF1708" s="111"/>
      <c r="AG1708" s="111"/>
      <c r="AH1708" s="111"/>
      <c r="AI1708" s="111"/>
      <c r="AJ1708" s="111"/>
      <c r="AK1708" s="111"/>
      <c r="AL1708" s="111"/>
      <c r="AM1708" s="111"/>
      <c r="AN1708" s="111"/>
      <c r="AO1708" s="111"/>
      <c r="AP1708" s="111"/>
      <c r="AQ1708" s="111"/>
      <c r="AR1708" s="111"/>
      <c r="AS1708" s="111"/>
      <c r="AT1708" s="111"/>
      <c r="AU1708" s="111"/>
      <c r="AV1708" s="105"/>
      <c r="AW1708" s="105"/>
      <c r="AX1708" s="111"/>
      <c r="AY1708" s="98"/>
      <c r="AZ1708" s="98"/>
      <c r="BA1708" s="98"/>
      <c r="BB1708" s="98"/>
      <c r="BC1708" s="98"/>
      <c r="BD1708" s="98"/>
      <c r="BE1708" s="98"/>
      <c r="BF1708" s="98"/>
      <c r="BG1708" s="98"/>
      <c r="BH1708" s="98"/>
      <c r="BI1708" s="98"/>
      <c r="BJ1708" s="98"/>
    </row>
    <row r="1709" spans="1:62">
      <c r="A1709" s="102"/>
      <c r="B1709" s="102"/>
      <c r="C1709" s="103"/>
      <c r="D1709" s="103"/>
      <c r="E1709" s="102"/>
      <c r="F1709" s="102"/>
      <c r="G1709" s="102"/>
      <c r="H1709" s="102"/>
      <c r="I1709" s="102"/>
      <c r="J1709" s="103"/>
      <c r="K1709" s="111"/>
      <c r="L1709" s="111"/>
      <c r="M1709" s="111"/>
      <c r="N1709" s="111"/>
      <c r="O1709" s="111"/>
      <c r="P1709" s="111"/>
      <c r="Q1709" s="111"/>
      <c r="R1709" s="105"/>
      <c r="S1709" s="105"/>
      <c r="T1709" s="111"/>
      <c r="U1709" s="111"/>
      <c r="V1709" s="111"/>
      <c r="W1709" s="111"/>
      <c r="X1709" s="111"/>
      <c r="Y1709" s="111"/>
      <c r="Z1709" s="111"/>
      <c r="AA1709" s="111"/>
      <c r="AB1709" s="111"/>
      <c r="AC1709" s="111"/>
      <c r="AD1709" s="111"/>
      <c r="AE1709" s="111"/>
      <c r="AF1709" s="111"/>
      <c r="AG1709" s="111"/>
      <c r="AH1709" s="111"/>
      <c r="AI1709" s="111"/>
      <c r="AJ1709" s="111"/>
      <c r="AK1709" s="111"/>
      <c r="AL1709" s="111"/>
      <c r="AM1709" s="111"/>
      <c r="AN1709" s="111"/>
      <c r="AO1709" s="111"/>
      <c r="AP1709" s="111"/>
      <c r="AQ1709" s="111"/>
      <c r="AR1709" s="111"/>
      <c r="AS1709" s="111"/>
      <c r="AT1709" s="111"/>
      <c r="AU1709" s="111"/>
      <c r="AV1709" s="105"/>
      <c r="AW1709" s="105"/>
      <c r="AX1709" s="111"/>
      <c r="AY1709" s="98"/>
      <c r="AZ1709" s="98"/>
      <c r="BA1709" s="98"/>
      <c r="BB1709" s="98"/>
      <c r="BC1709" s="98"/>
      <c r="BD1709" s="98"/>
      <c r="BE1709" s="98"/>
      <c r="BF1709" s="98"/>
      <c r="BG1709" s="98"/>
      <c r="BH1709" s="98"/>
      <c r="BI1709" s="98"/>
      <c r="BJ1709" s="98"/>
    </row>
    <row r="1710" spans="1:62">
      <c r="A1710" s="102"/>
      <c r="B1710" s="102"/>
      <c r="C1710" s="103"/>
      <c r="D1710" s="103"/>
      <c r="E1710" s="102"/>
      <c r="F1710" s="102"/>
      <c r="G1710" s="102"/>
      <c r="H1710" s="102"/>
      <c r="I1710" s="102"/>
      <c r="J1710" s="103"/>
      <c r="K1710" s="111"/>
      <c r="L1710" s="111"/>
      <c r="M1710" s="111"/>
      <c r="N1710" s="111"/>
      <c r="O1710" s="111"/>
      <c r="P1710" s="111"/>
      <c r="Q1710" s="111"/>
      <c r="R1710" s="106"/>
      <c r="S1710" s="105"/>
      <c r="T1710" s="111"/>
      <c r="U1710" s="111"/>
      <c r="V1710" s="111"/>
      <c r="W1710" s="111"/>
      <c r="X1710" s="111"/>
      <c r="Y1710" s="111"/>
      <c r="Z1710" s="111"/>
      <c r="AA1710" s="111"/>
      <c r="AB1710" s="111"/>
      <c r="AC1710" s="111"/>
      <c r="AD1710" s="111"/>
      <c r="AE1710" s="111"/>
      <c r="AF1710" s="111"/>
      <c r="AG1710" s="111"/>
      <c r="AH1710" s="111"/>
      <c r="AI1710" s="111"/>
      <c r="AJ1710" s="111"/>
      <c r="AK1710" s="111"/>
      <c r="AL1710" s="111"/>
      <c r="AM1710" s="111"/>
      <c r="AN1710" s="111"/>
      <c r="AO1710" s="111"/>
      <c r="AP1710" s="111"/>
      <c r="AQ1710" s="111"/>
      <c r="AR1710" s="111"/>
      <c r="AS1710" s="111"/>
      <c r="AT1710" s="111"/>
      <c r="AU1710" s="111"/>
      <c r="AV1710" s="112"/>
      <c r="AW1710" s="105"/>
      <c r="AX1710" s="111"/>
      <c r="AY1710" s="98"/>
      <c r="AZ1710" s="98"/>
      <c r="BA1710" s="98"/>
      <c r="BB1710" s="98"/>
      <c r="BC1710" s="98"/>
      <c r="BD1710" s="98"/>
      <c r="BE1710" s="98"/>
      <c r="BF1710" s="98"/>
      <c r="BG1710" s="98"/>
      <c r="BH1710" s="98"/>
      <c r="BI1710" s="98"/>
      <c r="BJ1710" s="98"/>
    </row>
    <row r="1711" spans="1:62">
      <c r="A1711" s="102"/>
      <c r="B1711" s="102"/>
      <c r="C1711" s="103"/>
      <c r="D1711" s="103"/>
      <c r="E1711" s="102"/>
      <c r="F1711" s="102"/>
      <c r="G1711" s="102"/>
      <c r="H1711" s="102"/>
      <c r="I1711" s="102"/>
      <c r="J1711" s="103"/>
      <c r="K1711" s="111"/>
      <c r="L1711" s="111"/>
      <c r="M1711" s="111"/>
      <c r="N1711" s="111"/>
      <c r="O1711" s="111"/>
      <c r="P1711" s="111"/>
      <c r="Q1711" s="111"/>
      <c r="R1711" s="106"/>
      <c r="S1711" s="105"/>
      <c r="T1711" s="111"/>
      <c r="U1711" s="111"/>
      <c r="V1711" s="111"/>
      <c r="W1711" s="111"/>
      <c r="X1711" s="111"/>
      <c r="Y1711" s="111"/>
      <c r="Z1711" s="111"/>
      <c r="AA1711" s="111"/>
      <c r="AB1711" s="111"/>
      <c r="AC1711" s="111"/>
      <c r="AD1711" s="111"/>
      <c r="AE1711" s="111"/>
      <c r="AF1711" s="111"/>
      <c r="AG1711" s="111"/>
      <c r="AH1711" s="111"/>
      <c r="AI1711" s="111"/>
      <c r="AJ1711" s="111"/>
      <c r="AK1711" s="111"/>
      <c r="AL1711" s="111"/>
      <c r="AM1711" s="111"/>
      <c r="AN1711" s="111"/>
      <c r="AO1711" s="111"/>
      <c r="AP1711" s="111"/>
      <c r="AQ1711" s="111"/>
      <c r="AR1711" s="111"/>
      <c r="AS1711" s="111"/>
      <c r="AT1711" s="111"/>
      <c r="AU1711" s="111"/>
      <c r="AV1711" s="112"/>
      <c r="AW1711" s="105"/>
      <c r="AX1711" s="111"/>
      <c r="AY1711" s="98"/>
      <c r="AZ1711" s="98"/>
      <c r="BA1711" s="98"/>
      <c r="BB1711" s="98"/>
      <c r="BC1711" s="98"/>
      <c r="BD1711" s="98"/>
      <c r="BE1711" s="98"/>
      <c r="BF1711" s="98"/>
      <c r="BG1711" s="98"/>
      <c r="BH1711" s="98"/>
      <c r="BI1711" s="98"/>
      <c r="BJ1711" s="98"/>
    </row>
    <row r="1712" spans="1:62">
      <c r="A1712" s="102"/>
      <c r="B1712" s="102"/>
      <c r="C1712" s="103"/>
      <c r="D1712" s="103"/>
      <c r="E1712" s="102"/>
      <c r="F1712" s="102"/>
      <c r="G1712" s="102"/>
      <c r="H1712" s="102"/>
      <c r="I1712" s="102"/>
      <c r="J1712" s="103"/>
      <c r="K1712" s="111"/>
      <c r="L1712" s="111"/>
      <c r="M1712" s="111"/>
      <c r="N1712" s="111"/>
      <c r="O1712" s="111"/>
      <c r="P1712" s="111"/>
      <c r="Q1712" s="111"/>
      <c r="R1712" s="106"/>
      <c r="S1712" s="105"/>
      <c r="T1712" s="111"/>
      <c r="U1712" s="111"/>
      <c r="V1712" s="111"/>
      <c r="W1712" s="111"/>
      <c r="X1712" s="111"/>
      <c r="Y1712" s="111"/>
      <c r="Z1712" s="111"/>
      <c r="AA1712" s="111"/>
      <c r="AB1712" s="111"/>
      <c r="AC1712" s="111"/>
      <c r="AD1712" s="111"/>
      <c r="AE1712" s="111"/>
      <c r="AF1712" s="111"/>
      <c r="AG1712" s="111"/>
      <c r="AH1712" s="111"/>
      <c r="AI1712" s="111"/>
      <c r="AJ1712" s="111"/>
      <c r="AK1712" s="111"/>
      <c r="AL1712" s="111"/>
      <c r="AM1712" s="111"/>
      <c r="AN1712" s="111"/>
      <c r="AO1712" s="111"/>
      <c r="AP1712" s="111"/>
      <c r="AQ1712" s="111"/>
      <c r="AR1712" s="111"/>
      <c r="AS1712" s="111"/>
      <c r="AT1712" s="111"/>
      <c r="AU1712" s="111"/>
      <c r="AV1712" s="112"/>
      <c r="AW1712" s="105"/>
      <c r="AX1712" s="111"/>
      <c r="AY1712" s="98"/>
      <c r="AZ1712" s="98"/>
      <c r="BA1712" s="98"/>
      <c r="BB1712" s="98"/>
      <c r="BC1712" s="98"/>
      <c r="BD1712" s="98"/>
      <c r="BE1712" s="98"/>
      <c r="BF1712" s="98"/>
      <c r="BG1712" s="98"/>
      <c r="BH1712" s="98"/>
      <c r="BI1712" s="98"/>
      <c r="BJ1712" s="98"/>
    </row>
    <row r="1713" spans="1:62">
      <c r="A1713" s="102"/>
      <c r="B1713" s="102"/>
      <c r="C1713" s="103"/>
      <c r="D1713" s="103"/>
      <c r="E1713" s="102"/>
      <c r="F1713" s="102"/>
      <c r="G1713" s="102"/>
      <c r="H1713" s="102"/>
      <c r="I1713" s="102"/>
      <c r="J1713" s="103"/>
      <c r="K1713" s="111"/>
      <c r="L1713" s="111"/>
      <c r="M1713" s="111"/>
      <c r="N1713" s="105"/>
      <c r="O1713" s="105"/>
      <c r="P1713" s="111"/>
      <c r="Q1713" s="111"/>
      <c r="R1713" s="106"/>
      <c r="S1713" s="105"/>
      <c r="T1713" s="111"/>
      <c r="U1713" s="111"/>
      <c r="V1713" s="111"/>
      <c r="W1713" s="111"/>
      <c r="X1713" s="111"/>
      <c r="Y1713" s="111"/>
      <c r="Z1713" s="111"/>
      <c r="AA1713" s="111"/>
      <c r="AB1713" s="111"/>
      <c r="AC1713" s="111"/>
      <c r="AD1713" s="105"/>
      <c r="AE1713" s="111"/>
      <c r="AF1713" s="111"/>
      <c r="AG1713" s="111"/>
      <c r="AH1713" s="111"/>
      <c r="AI1713" s="111"/>
      <c r="AJ1713" s="111"/>
      <c r="AK1713" s="111"/>
      <c r="AL1713" s="111"/>
      <c r="AM1713" s="111"/>
      <c r="AN1713" s="111"/>
      <c r="AO1713" s="111"/>
      <c r="AP1713" s="111"/>
      <c r="AQ1713" s="111"/>
      <c r="AR1713" s="111"/>
      <c r="AS1713" s="111"/>
      <c r="AT1713" s="111"/>
      <c r="AU1713" s="111"/>
      <c r="AV1713" s="112"/>
      <c r="AW1713" s="105"/>
      <c r="AX1713" s="111"/>
      <c r="AY1713" s="98"/>
      <c r="AZ1713" s="98"/>
      <c r="BA1713" s="98"/>
      <c r="BB1713" s="98"/>
      <c r="BC1713" s="98"/>
      <c r="BE1713" s="98"/>
      <c r="BF1713" s="98"/>
      <c r="BG1713" s="98"/>
      <c r="BH1713" s="98"/>
      <c r="BI1713" s="98"/>
    </row>
    <row r="1714" spans="1:62">
      <c r="A1714" s="102"/>
      <c r="B1714" s="102"/>
      <c r="C1714" s="103"/>
      <c r="D1714" s="103"/>
      <c r="E1714" s="102"/>
      <c r="F1714" s="102"/>
      <c r="G1714" s="102"/>
      <c r="H1714" s="102"/>
      <c r="I1714" s="102"/>
      <c r="J1714" s="103"/>
      <c r="K1714" s="111"/>
      <c r="L1714" s="111"/>
      <c r="M1714" s="111"/>
      <c r="N1714" s="111"/>
      <c r="O1714" s="111"/>
      <c r="P1714" s="111"/>
      <c r="Q1714" s="111"/>
      <c r="R1714" s="105"/>
      <c r="S1714" s="105"/>
      <c r="T1714" s="111"/>
      <c r="U1714" s="111"/>
      <c r="V1714" s="111"/>
      <c r="W1714" s="111"/>
      <c r="X1714" s="111"/>
      <c r="Y1714" s="111"/>
      <c r="Z1714" s="111"/>
      <c r="AA1714" s="111"/>
      <c r="AB1714" s="111"/>
      <c r="AC1714" s="111"/>
      <c r="AD1714" s="111"/>
      <c r="AE1714" s="111"/>
      <c r="AF1714" s="111"/>
      <c r="AG1714" s="111"/>
      <c r="AH1714" s="111"/>
      <c r="AI1714" s="111"/>
      <c r="AJ1714" s="111"/>
      <c r="AK1714" s="111"/>
      <c r="AL1714" s="111"/>
      <c r="AM1714" s="111"/>
      <c r="AN1714" s="111"/>
      <c r="AO1714" s="111"/>
      <c r="AP1714" s="111"/>
      <c r="AQ1714" s="111"/>
      <c r="AR1714" s="111"/>
      <c r="AS1714" s="111"/>
      <c r="AT1714" s="111"/>
      <c r="AU1714" s="111"/>
      <c r="AV1714" s="112"/>
      <c r="AW1714" s="105"/>
      <c r="AX1714" s="111"/>
      <c r="AY1714" s="98"/>
      <c r="AZ1714" s="98"/>
      <c r="BA1714" s="98"/>
      <c r="BB1714" s="98"/>
      <c r="BC1714" s="98"/>
      <c r="BD1714" s="98"/>
      <c r="BE1714" s="98"/>
      <c r="BF1714" s="98"/>
      <c r="BG1714" s="98"/>
      <c r="BH1714" s="98"/>
      <c r="BI1714" s="98"/>
      <c r="BJ1714" s="98"/>
    </row>
    <row r="1715" spans="1:62">
      <c r="A1715" s="102"/>
      <c r="B1715" s="102"/>
      <c r="C1715" s="103"/>
      <c r="D1715" s="103"/>
      <c r="E1715" s="102"/>
      <c r="F1715" s="102"/>
      <c r="G1715" s="102"/>
      <c r="H1715" s="102"/>
      <c r="I1715" s="102"/>
      <c r="J1715" s="103"/>
      <c r="K1715" s="111"/>
      <c r="L1715" s="111"/>
      <c r="M1715" s="111"/>
      <c r="N1715" s="111"/>
      <c r="O1715" s="111"/>
      <c r="P1715" s="111"/>
      <c r="Q1715" s="111"/>
      <c r="R1715" s="106"/>
      <c r="S1715" s="105"/>
      <c r="T1715" s="111"/>
      <c r="U1715" s="111"/>
      <c r="V1715" s="111"/>
      <c r="W1715" s="111"/>
      <c r="X1715" s="111"/>
      <c r="Y1715" s="111"/>
      <c r="Z1715" s="111"/>
      <c r="AA1715" s="111"/>
      <c r="AB1715" s="111"/>
      <c r="AC1715" s="111"/>
      <c r="AD1715" s="111"/>
      <c r="AE1715" s="111"/>
      <c r="AF1715" s="111"/>
      <c r="AG1715" s="111"/>
      <c r="AH1715" s="111"/>
      <c r="AI1715" s="111"/>
      <c r="AJ1715" s="111"/>
      <c r="AK1715" s="111"/>
      <c r="AL1715" s="111"/>
      <c r="AM1715" s="111"/>
      <c r="AN1715" s="105"/>
      <c r="AO1715" s="105"/>
      <c r="AP1715" s="105"/>
      <c r="AQ1715" s="105"/>
      <c r="AR1715" s="105"/>
      <c r="AS1715" s="105"/>
      <c r="AT1715" s="105"/>
      <c r="AU1715" s="105"/>
      <c r="AV1715" s="112"/>
      <c r="AW1715" s="105"/>
      <c r="AX1715" s="111"/>
      <c r="AY1715" s="98"/>
      <c r="AZ1715" s="98"/>
      <c r="BA1715" s="98"/>
      <c r="BB1715" s="98"/>
      <c r="BC1715" s="98"/>
      <c r="BD1715" s="98"/>
      <c r="BE1715" s="98"/>
      <c r="BF1715" s="98"/>
      <c r="BG1715" s="98"/>
      <c r="BH1715" s="98"/>
      <c r="BI1715" s="98"/>
      <c r="BJ1715" s="98"/>
    </row>
    <row r="1716" spans="1:62">
      <c r="A1716" s="102"/>
      <c r="B1716" s="102"/>
      <c r="C1716" s="103"/>
      <c r="D1716" s="103"/>
      <c r="E1716" s="102"/>
      <c r="F1716" s="102"/>
      <c r="G1716" s="102"/>
      <c r="H1716" s="102"/>
      <c r="I1716" s="102"/>
      <c r="J1716" s="103"/>
      <c r="K1716" s="111"/>
      <c r="L1716" s="111"/>
      <c r="M1716" s="111"/>
      <c r="N1716" s="111"/>
      <c r="O1716" s="111"/>
      <c r="P1716" s="111"/>
      <c r="Q1716" s="111"/>
      <c r="R1716" s="106"/>
      <c r="S1716" s="105"/>
      <c r="T1716" s="111"/>
      <c r="U1716" s="111"/>
      <c r="V1716" s="111"/>
      <c r="W1716" s="111"/>
      <c r="X1716" s="111"/>
      <c r="Y1716" s="111"/>
      <c r="Z1716" s="111"/>
      <c r="AA1716" s="111"/>
      <c r="AB1716" s="111"/>
      <c r="AC1716" s="111"/>
      <c r="AD1716" s="111"/>
      <c r="AE1716" s="111"/>
      <c r="AF1716" s="111"/>
      <c r="AG1716" s="111"/>
      <c r="AH1716" s="111"/>
      <c r="AI1716" s="111"/>
      <c r="AJ1716" s="111"/>
      <c r="AK1716" s="111"/>
      <c r="AL1716" s="111"/>
      <c r="AM1716" s="111"/>
      <c r="AN1716" s="111"/>
      <c r="AO1716" s="111"/>
      <c r="AP1716" s="111"/>
      <c r="AQ1716" s="111"/>
      <c r="AR1716" s="111"/>
      <c r="AS1716" s="111"/>
      <c r="AT1716" s="111"/>
      <c r="AU1716" s="111"/>
      <c r="AV1716" s="112"/>
      <c r="AW1716" s="105"/>
      <c r="AX1716" s="111"/>
      <c r="AY1716" s="98"/>
      <c r="AZ1716" s="98"/>
      <c r="BA1716" s="98"/>
      <c r="BB1716" s="98"/>
      <c r="BC1716" s="98"/>
      <c r="BD1716" s="98"/>
      <c r="BE1716" s="98"/>
      <c r="BF1716" s="98"/>
      <c r="BG1716" s="98"/>
      <c r="BH1716" s="98"/>
      <c r="BI1716" s="98"/>
      <c r="BJ1716" s="98"/>
    </row>
    <row r="1717" spans="1:62">
      <c r="A1717" s="102"/>
      <c r="B1717" s="102"/>
      <c r="C1717" s="103"/>
      <c r="D1717" s="103"/>
      <c r="E1717" s="102"/>
      <c r="F1717" s="102"/>
      <c r="G1717" s="102"/>
      <c r="H1717" s="102"/>
      <c r="I1717" s="102"/>
      <c r="J1717" s="103"/>
      <c r="K1717" s="111"/>
      <c r="L1717" s="111"/>
      <c r="M1717" s="111"/>
      <c r="N1717" s="111"/>
      <c r="O1717" s="111"/>
      <c r="P1717" s="111"/>
      <c r="Q1717" s="111"/>
      <c r="R1717" s="105"/>
      <c r="S1717" s="105"/>
      <c r="T1717" s="111"/>
      <c r="U1717" s="111"/>
      <c r="V1717" s="111"/>
      <c r="W1717" s="111"/>
      <c r="X1717" s="111"/>
      <c r="Y1717" s="111"/>
      <c r="Z1717" s="111"/>
      <c r="AA1717" s="111"/>
      <c r="AB1717" s="111"/>
      <c r="AC1717" s="111"/>
      <c r="AD1717" s="111"/>
      <c r="AE1717" s="111"/>
      <c r="AF1717" s="111"/>
      <c r="AG1717" s="111"/>
      <c r="AH1717" s="111"/>
      <c r="AI1717" s="111"/>
      <c r="AJ1717" s="111"/>
      <c r="AK1717" s="111"/>
      <c r="AL1717" s="111"/>
      <c r="AM1717" s="111"/>
      <c r="AN1717" s="111"/>
      <c r="AO1717" s="111"/>
      <c r="AP1717" s="111"/>
      <c r="AQ1717" s="111"/>
      <c r="AR1717" s="111"/>
      <c r="AS1717" s="111"/>
      <c r="AT1717" s="111"/>
      <c r="AU1717" s="111"/>
      <c r="AV1717" s="112"/>
      <c r="AW1717" s="105"/>
      <c r="AX1717" s="111"/>
      <c r="AY1717" s="98"/>
      <c r="AZ1717" s="98"/>
      <c r="BA1717" s="98"/>
      <c r="BB1717" s="98"/>
      <c r="BC1717" s="98"/>
      <c r="BD1717" s="98"/>
      <c r="BE1717" s="98"/>
      <c r="BF1717" s="98"/>
      <c r="BG1717" s="98"/>
      <c r="BH1717" s="98"/>
      <c r="BI1717" s="98"/>
      <c r="BJ1717" s="98"/>
    </row>
    <row r="1718" spans="1:62">
      <c r="A1718" s="102"/>
      <c r="B1718" s="102"/>
      <c r="C1718" s="103"/>
      <c r="D1718" s="103"/>
      <c r="E1718" s="102"/>
      <c r="F1718" s="102"/>
      <c r="G1718" s="102"/>
      <c r="H1718" s="102"/>
      <c r="I1718" s="102"/>
      <c r="J1718" s="103"/>
      <c r="K1718" s="111"/>
      <c r="L1718" s="111"/>
      <c r="M1718" s="111"/>
      <c r="N1718" s="111"/>
      <c r="O1718" s="111"/>
      <c r="P1718" s="111"/>
      <c r="Q1718" s="111"/>
      <c r="R1718" s="106"/>
      <c r="S1718" s="105"/>
      <c r="T1718" s="111"/>
      <c r="U1718" s="111"/>
      <c r="V1718" s="111"/>
      <c r="W1718" s="111"/>
      <c r="X1718" s="111"/>
      <c r="Y1718" s="111"/>
      <c r="Z1718" s="111"/>
      <c r="AA1718" s="111"/>
      <c r="AB1718" s="111"/>
      <c r="AC1718" s="111"/>
      <c r="AD1718" s="111"/>
      <c r="AE1718" s="111"/>
      <c r="AF1718" s="111"/>
      <c r="AG1718" s="111"/>
      <c r="AH1718" s="111"/>
      <c r="AI1718" s="111"/>
      <c r="AJ1718" s="111"/>
      <c r="AK1718" s="111"/>
      <c r="AL1718" s="111"/>
      <c r="AM1718" s="111"/>
      <c r="AN1718" s="111"/>
      <c r="AO1718" s="111"/>
      <c r="AP1718" s="111"/>
      <c r="AQ1718" s="111"/>
      <c r="AR1718" s="111"/>
      <c r="AS1718" s="111"/>
      <c r="AT1718" s="111"/>
      <c r="AU1718" s="111"/>
      <c r="AV1718" s="112"/>
      <c r="AW1718" s="105"/>
      <c r="AX1718" s="111"/>
      <c r="AY1718" s="98"/>
      <c r="AZ1718" s="98"/>
      <c r="BA1718" s="98"/>
      <c r="BB1718" s="98"/>
      <c r="BC1718" s="98"/>
      <c r="BE1718" s="98"/>
      <c r="BF1718" s="98"/>
      <c r="BG1718" s="98"/>
      <c r="BH1718" s="98"/>
      <c r="BI1718" s="98"/>
    </row>
    <row r="1719" spans="1:62">
      <c r="A1719" s="102"/>
      <c r="B1719" s="102"/>
      <c r="C1719" s="103"/>
      <c r="D1719" s="103"/>
      <c r="E1719" s="102"/>
      <c r="F1719" s="102"/>
      <c r="G1719" s="102"/>
      <c r="H1719" s="102"/>
      <c r="I1719" s="102"/>
      <c r="J1719" s="103"/>
      <c r="K1719" s="111"/>
      <c r="L1719" s="111"/>
      <c r="M1719" s="111"/>
      <c r="N1719" s="105"/>
      <c r="O1719" s="105"/>
      <c r="P1719" s="105"/>
      <c r="Q1719" s="105"/>
      <c r="R1719" s="105"/>
      <c r="S1719" s="105"/>
      <c r="T1719" s="105"/>
      <c r="U1719" s="105"/>
      <c r="V1719" s="105"/>
      <c r="W1719" s="105"/>
      <c r="X1719" s="105"/>
      <c r="Y1719" s="105"/>
      <c r="Z1719" s="105"/>
      <c r="AA1719" s="105"/>
      <c r="AB1719" s="105"/>
      <c r="AC1719" s="105"/>
      <c r="AD1719" s="105"/>
      <c r="AE1719" s="105"/>
      <c r="AF1719" s="105"/>
      <c r="AG1719" s="105"/>
      <c r="AH1719" s="105"/>
      <c r="AI1719" s="105"/>
      <c r="AJ1719" s="105"/>
      <c r="AK1719" s="105"/>
      <c r="AL1719" s="111"/>
      <c r="AM1719" s="111"/>
      <c r="AN1719" s="105"/>
      <c r="AO1719" s="105"/>
      <c r="AP1719" s="105"/>
      <c r="AQ1719" s="111"/>
      <c r="AR1719" s="111"/>
      <c r="AS1719" s="105"/>
      <c r="AT1719" s="105"/>
      <c r="AU1719" s="105"/>
      <c r="AV1719" s="112"/>
      <c r="AW1719" s="105"/>
      <c r="AX1719" s="111"/>
    </row>
    <row r="1720" spans="1:62">
      <c r="A1720" s="102"/>
      <c r="B1720" s="102"/>
      <c r="C1720" s="103"/>
      <c r="D1720" s="103"/>
      <c r="E1720" s="102"/>
      <c r="F1720" s="102"/>
      <c r="G1720" s="102"/>
      <c r="H1720" s="102"/>
      <c r="I1720" s="102"/>
      <c r="J1720" s="103"/>
      <c r="K1720" s="111"/>
      <c r="L1720" s="111"/>
      <c r="M1720" s="111"/>
      <c r="N1720" s="105"/>
      <c r="O1720" s="105"/>
      <c r="P1720" s="105"/>
      <c r="Q1720" s="105"/>
      <c r="R1720" s="105"/>
      <c r="S1720" s="105"/>
      <c r="T1720" s="105"/>
      <c r="U1720" s="105"/>
      <c r="V1720" s="105"/>
      <c r="W1720" s="105"/>
      <c r="X1720" s="105"/>
      <c r="Y1720" s="105"/>
      <c r="Z1720" s="105"/>
      <c r="AA1720" s="105"/>
      <c r="AB1720" s="105"/>
      <c r="AC1720" s="105"/>
      <c r="AD1720" s="105"/>
      <c r="AE1720" s="105"/>
      <c r="AF1720" s="105"/>
      <c r="AG1720" s="105"/>
      <c r="AH1720" s="105"/>
      <c r="AI1720" s="105"/>
      <c r="AJ1720" s="105"/>
      <c r="AK1720" s="105"/>
      <c r="AL1720" s="105"/>
      <c r="AM1720" s="105"/>
      <c r="AN1720" s="105"/>
      <c r="AO1720" s="105"/>
      <c r="AP1720" s="105"/>
      <c r="AQ1720" s="105"/>
      <c r="AR1720" s="105"/>
      <c r="AS1720" s="105"/>
      <c r="AT1720" s="105"/>
      <c r="AU1720" s="105"/>
      <c r="AV1720" s="105"/>
      <c r="AW1720" s="105"/>
      <c r="AX1720" s="105"/>
      <c r="AY1720" s="98"/>
      <c r="AZ1720" s="98"/>
      <c r="BA1720" s="98"/>
      <c r="BB1720" s="98"/>
      <c r="BC1720" s="98"/>
      <c r="BD1720" s="98"/>
      <c r="BE1720" s="98"/>
      <c r="BF1720" s="98"/>
      <c r="BG1720" s="98"/>
      <c r="BH1720" s="98"/>
      <c r="BI1720" s="98"/>
      <c r="BJ1720" s="98"/>
    </row>
    <row r="1721" spans="1:62">
      <c r="A1721" s="102"/>
      <c r="B1721" s="102"/>
      <c r="C1721" s="103"/>
      <c r="D1721" s="103"/>
      <c r="E1721" s="102"/>
      <c r="F1721" s="102"/>
      <c r="G1721" s="102"/>
      <c r="H1721" s="102"/>
      <c r="I1721" s="102"/>
      <c r="J1721" s="103"/>
      <c r="K1721" s="111"/>
      <c r="L1721" s="111"/>
      <c r="M1721" s="111"/>
      <c r="N1721" s="111"/>
      <c r="O1721" s="111"/>
      <c r="P1721" s="111"/>
      <c r="Q1721" s="111"/>
      <c r="R1721" s="105"/>
      <c r="S1721" s="105"/>
      <c r="T1721" s="111"/>
      <c r="U1721" s="111"/>
      <c r="V1721" s="111"/>
      <c r="W1721" s="111"/>
      <c r="X1721" s="111"/>
      <c r="Y1721" s="111"/>
      <c r="Z1721" s="111"/>
      <c r="AA1721" s="111"/>
      <c r="AB1721" s="111"/>
      <c r="AC1721" s="111"/>
      <c r="AD1721" s="111"/>
      <c r="AE1721" s="111"/>
      <c r="AF1721" s="111"/>
      <c r="AG1721" s="111"/>
      <c r="AH1721" s="111"/>
      <c r="AI1721" s="111"/>
      <c r="AJ1721" s="111"/>
      <c r="AK1721" s="111"/>
      <c r="AL1721" s="111"/>
      <c r="AM1721" s="111"/>
      <c r="AN1721" s="111"/>
      <c r="AO1721" s="111"/>
      <c r="AP1721" s="111"/>
      <c r="AQ1721" s="111"/>
      <c r="AR1721" s="111"/>
      <c r="AS1721" s="111"/>
      <c r="AT1721" s="111"/>
      <c r="AU1721" s="111"/>
      <c r="AV1721" s="105"/>
      <c r="AW1721" s="105"/>
      <c r="AX1721" s="111"/>
    </row>
    <row r="1722" spans="1:62">
      <c r="A1722" s="102"/>
      <c r="B1722" s="102"/>
      <c r="C1722" s="103"/>
      <c r="D1722" s="103"/>
      <c r="E1722" s="102"/>
      <c r="F1722" s="102"/>
      <c r="G1722" s="102"/>
      <c r="H1722" s="102"/>
      <c r="I1722" s="102"/>
      <c r="J1722" s="103"/>
      <c r="K1722" s="111"/>
      <c r="L1722" s="111"/>
      <c r="M1722" s="111"/>
      <c r="N1722" s="105"/>
      <c r="O1722" s="105"/>
      <c r="P1722" s="105"/>
      <c r="Q1722" s="105"/>
      <c r="R1722" s="105"/>
      <c r="S1722" s="105"/>
      <c r="T1722" s="105"/>
      <c r="U1722" s="105"/>
      <c r="V1722" s="105"/>
      <c r="W1722" s="105"/>
      <c r="X1722" s="105"/>
      <c r="Y1722" s="105"/>
      <c r="Z1722" s="105"/>
      <c r="AA1722" s="105"/>
      <c r="AB1722" s="105"/>
      <c r="AC1722" s="105"/>
      <c r="AD1722" s="105"/>
      <c r="AE1722" s="105"/>
      <c r="AF1722" s="105"/>
      <c r="AG1722" s="105"/>
      <c r="AH1722" s="105"/>
      <c r="AI1722" s="105"/>
      <c r="AJ1722" s="105"/>
      <c r="AK1722" s="105"/>
      <c r="AL1722" s="111"/>
      <c r="AM1722" s="111"/>
      <c r="AN1722" s="111"/>
      <c r="AO1722" s="111"/>
      <c r="AP1722" s="111"/>
      <c r="AQ1722" s="111"/>
      <c r="AR1722" s="111"/>
      <c r="AS1722" s="111"/>
      <c r="AT1722" s="111"/>
      <c r="AU1722" s="111"/>
      <c r="AV1722" s="112"/>
      <c r="AW1722" s="105"/>
      <c r="AX1722" s="111"/>
    </row>
    <row r="1723" spans="1:62">
      <c r="A1723" s="102"/>
      <c r="B1723" s="102"/>
      <c r="C1723" s="103"/>
      <c r="D1723" s="103"/>
      <c r="E1723" s="102"/>
      <c r="F1723" s="102"/>
      <c r="G1723" s="102"/>
      <c r="H1723" s="102"/>
      <c r="I1723" s="102"/>
      <c r="J1723" s="103"/>
      <c r="K1723" s="111"/>
      <c r="L1723" s="111"/>
      <c r="M1723" s="111"/>
      <c r="N1723" s="111"/>
      <c r="O1723" s="111"/>
      <c r="P1723" s="111"/>
      <c r="Q1723" s="111"/>
      <c r="R1723" s="106"/>
      <c r="S1723" s="105"/>
      <c r="T1723" s="111"/>
      <c r="U1723" s="111"/>
      <c r="V1723" s="111"/>
      <c r="W1723" s="111"/>
      <c r="X1723" s="111"/>
      <c r="Y1723" s="111"/>
      <c r="Z1723" s="111"/>
      <c r="AA1723" s="111"/>
      <c r="AB1723" s="111"/>
      <c r="AC1723" s="111"/>
      <c r="AD1723" s="111"/>
      <c r="AE1723" s="111"/>
      <c r="AF1723" s="111"/>
      <c r="AG1723" s="111"/>
      <c r="AH1723" s="111"/>
      <c r="AI1723" s="111"/>
      <c r="AJ1723" s="111"/>
      <c r="AK1723" s="111"/>
      <c r="AL1723" s="111"/>
      <c r="AM1723" s="111"/>
      <c r="AN1723" s="111"/>
      <c r="AO1723" s="111"/>
      <c r="AP1723" s="111"/>
      <c r="AQ1723" s="111"/>
      <c r="AR1723" s="111"/>
      <c r="AS1723" s="111"/>
      <c r="AT1723" s="111"/>
      <c r="AU1723" s="111"/>
      <c r="AV1723" s="112"/>
      <c r="AW1723" s="105"/>
      <c r="AX1723" s="111"/>
      <c r="AY1723" s="98"/>
      <c r="AZ1723" s="98"/>
      <c r="BA1723" s="98"/>
      <c r="BB1723" s="98"/>
      <c r="BC1723" s="98"/>
      <c r="BD1723" s="98"/>
      <c r="BE1723" s="98"/>
      <c r="BF1723" s="98"/>
      <c r="BG1723" s="98"/>
      <c r="BH1723" s="98"/>
      <c r="BI1723" s="98"/>
      <c r="BJ1723" s="98"/>
    </row>
    <row r="1724" spans="1:62">
      <c r="A1724" s="102"/>
      <c r="B1724" s="102"/>
      <c r="C1724" s="103"/>
      <c r="D1724" s="103"/>
      <c r="E1724" s="102"/>
      <c r="F1724" s="102"/>
      <c r="G1724" s="102"/>
      <c r="H1724" s="102"/>
      <c r="I1724" s="102"/>
      <c r="J1724" s="103"/>
      <c r="K1724" s="111"/>
      <c r="L1724" s="111"/>
      <c r="M1724" s="111"/>
      <c r="N1724" s="105"/>
      <c r="O1724" s="111"/>
      <c r="P1724" s="105"/>
      <c r="Q1724" s="105"/>
      <c r="R1724" s="105"/>
      <c r="S1724" s="105"/>
      <c r="T1724" s="105"/>
      <c r="U1724" s="105"/>
      <c r="V1724" s="105"/>
      <c r="W1724" s="105"/>
      <c r="X1724" s="105"/>
      <c r="Y1724" s="105"/>
      <c r="Z1724" s="105"/>
      <c r="AA1724" s="105"/>
      <c r="AB1724" s="105"/>
      <c r="AC1724" s="105"/>
      <c r="AD1724" s="105"/>
      <c r="AE1724" s="105"/>
      <c r="AF1724" s="105"/>
      <c r="AG1724" s="105"/>
      <c r="AH1724" s="105"/>
      <c r="AI1724" s="105"/>
      <c r="AJ1724" s="105"/>
      <c r="AK1724" s="105"/>
      <c r="AL1724" s="111"/>
      <c r="AM1724" s="111"/>
      <c r="AN1724" s="111"/>
      <c r="AO1724" s="111"/>
      <c r="AP1724" s="111"/>
      <c r="AQ1724" s="111"/>
      <c r="AR1724" s="111"/>
      <c r="AS1724" s="111"/>
      <c r="AT1724" s="111"/>
      <c r="AU1724" s="111"/>
      <c r="AV1724" s="112"/>
      <c r="AW1724" s="105"/>
      <c r="AX1724" s="111"/>
      <c r="AY1724" s="98"/>
      <c r="AZ1724" s="98"/>
      <c r="BA1724" s="98"/>
      <c r="BB1724" s="98"/>
      <c r="BC1724" s="98"/>
      <c r="BD1724" s="98"/>
      <c r="BE1724" s="98"/>
      <c r="BF1724" s="98"/>
      <c r="BG1724" s="98"/>
      <c r="BH1724" s="98"/>
      <c r="BI1724" s="98"/>
      <c r="BJ1724" s="98"/>
    </row>
    <row r="1725" spans="1:62">
      <c r="A1725" s="102"/>
      <c r="B1725" s="102"/>
      <c r="C1725" s="103"/>
      <c r="D1725" s="103"/>
      <c r="E1725" s="102"/>
      <c r="F1725" s="102"/>
      <c r="G1725" s="102"/>
      <c r="H1725" s="102"/>
      <c r="I1725" s="102"/>
      <c r="J1725" s="103"/>
      <c r="K1725" s="111"/>
      <c r="L1725" s="111"/>
      <c r="M1725" s="111"/>
      <c r="N1725" s="105"/>
      <c r="O1725" s="105"/>
      <c r="P1725" s="105"/>
      <c r="Q1725" s="111"/>
      <c r="R1725" s="106"/>
      <c r="S1725" s="105"/>
      <c r="T1725" s="111"/>
      <c r="U1725" s="111"/>
      <c r="V1725" s="111"/>
      <c r="W1725" s="105"/>
      <c r="X1725" s="111"/>
      <c r="Y1725" s="111"/>
      <c r="Z1725" s="111"/>
      <c r="AA1725" s="111"/>
      <c r="AB1725" s="111"/>
      <c r="AC1725" s="111"/>
      <c r="AD1725" s="105"/>
      <c r="AE1725" s="111"/>
      <c r="AF1725" s="111"/>
      <c r="AG1725" s="111"/>
      <c r="AH1725" s="111"/>
      <c r="AI1725" s="111"/>
      <c r="AJ1725" s="111"/>
      <c r="AK1725" s="111"/>
      <c r="AL1725" s="111"/>
      <c r="AM1725" s="111"/>
      <c r="AN1725" s="111"/>
      <c r="AO1725" s="111"/>
      <c r="AP1725" s="111"/>
      <c r="AQ1725" s="111"/>
      <c r="AR1725" s="111"/>
      <c r="AS1725" s="111"/>
      <c r="AT1725" s="111"/>
      <c r="AU1725" s="111"/>
      <c r="AV1725" s="112"/>
      <c r="AW1725" s="105"/>
      <c r="AX1725" s="111"/>
      <c r="AY1725" s="98"/>
      <c r="AZ1725" s="98"/>
      <c r="BA1725" s="98"/>
      <c r="BB1725" s="98"/>
      <c r="BC1725" s="98"/>
      <c r="BD1725" s="98"/>
      <c r="BE1725" s="98"/>
      <c r="BF1725" s="98"/>
      <c r="BG1725" s="98"/>
      <c r="BH1725" s="98"/>
      <c r="BI1725" s="98"/>
      <c r="BJ1725" s="98"/>
    </row>
    <row r="1726" spans="1:62">
      <c r="A1726" s="102"/>
      <c r="B1726" s="102"/>
      <c r="C1726" s="103"/>
      <c r="D1726" s="103"/>
      <c r="E1726" s="102"/>
      <c r="F1726" s="102"/>
      <c r="G1726" s="102"/>
      <c r="H1726" s="102"/>
      <c r="I1726" s="102"/>
      <c r="J1726" s="103"/>
      <c r="K1726" s="111"/>
      <c r="L1726" s="111"/>
      <c r="M1726" s="111"/>
      <c r="N1726" s="111"/>
      <c r="O1726" s="111"/>
      <c r="P1726" s="111"/>
      <c r="Q1726" s="111"/>
      <c r="R1726" s="106"/>
      <c r="S1726" s="105"/>
      <c r="T1726" s="111"/>
      <c r="U1726" s="111"/>
      <c r="V1726" s="111"/>
      <c r="W1726" s="111"/>
      <c r="X1726" s="111"/>
      <c r="Y1726" s="111"/>
      <c r="Z1726" s="111"/>
      <c r="AA1726" s="111"/>
      <c r="AB1726" s="111"/>
      <c r="AC1726" s="111"/>
      <c r="AD1726" s="111"/>
      <c r="AE1726" s="111"/>
      <c r="AF1726" s="111"/>
      <c r="AG1726" s="111"/>
      <c r="AH1726" s="111"/>
      <c r="AI1726" s="111"/>
      <c r="AJ1726" s="111"/>
      <c r="AK1726" s="111"/>
      <c r="AL1726" s="111"/>
      <c r="AM1726" s="111"/>
      <c r="AN1726" s="111"/>
      <c r="AO1726" s="111"/>
      <c r="AP1726" s="111"/>
      <c r="AQ1726" s="111"/>
      <c r="AR1726" s="111"/>
      <c r="AS1726" s="111"/>
      <c r="AT1726" s="111"/>
      <c r="AU1726" s="111"/>
      <c r="AV1726" s="105"/>
      <c r="AW1726" s="105"/>
      <c r="AX1726" s="111"/>
      <c r="AY1726" s="98"/>
      <c r="BE1726" s="98"/>
      <c r="BF1726" s="98"/>
      <c r="BG1726" s="98"/>
      <c r="BH1726" s="98"/>
      <c r="BI1726" s="98"/>
    </row>
    <row r="1727" spans="1:62">
      <c r="A1727" s="102"/>
      <c r="B1727" s="102"/>
      <c r="C1727" s="103"/>
      <c r="D1727" s="103"/>
      <c r="E1727" s="102"/>
      <c r="F1727" s="102"/>
      <c r="G1727" s="102"/>
      <c r="H1727" s="102"/>
      <c r="I1727" s="102"/>
      <c r="J1727" s="103"/>
      <c r="K1727" s="111"/>
      <c r="L1727" s="111"/>
      <c r="M1727" s="111"/>
      <c r="N1727" s="105"/>
      <c r="O1727" s="111"/>
      <c r="P1727" s="111"/>
      <c r="Q1727" s="111"/>
      <c r="R1727" s="106"/>
      <c r="S1727" s="105"/>
      <c r="T1727" s="111"/>
      <c r="U1727" s="111"/>
      <c r="V1727" s="111"/>
      <c r="W1727" s="111"/>
      <c r="X1727" s="111"/>
      <c r="Y1727" s="111"/>
      <c r="Z1727" s="111"/>
      <c r="AA1727" s="111"/>
      <c r="AB1727" s="111"/>
      <c r="AC1727" s="111"/>
      <c r="AD1727" s="111"/>
      <c r="AE1727" s="111"/>
      <c r="AF1727" s="111"/>
      <c r="AG1727" s="111"/>
      <c r="AH1727" s="111"/>
      <c r="AI1727" s="111"/>
      <c r="AJ1727" s="111"/>
      <c r="AK1727" s="111"/>
      <c r="AL1727" s="111"/>
      <c r="AM1727" s="111"/>
      <c r="AN1727" s="111"/>
      <c r="AO1727" s="111"/>
      <c r="AP1727" s="111"/>
      <c r="AQ1727" s="111"/>
      <c r="AR1727" s="111"/>
      <c r="AS1727" s="111"/>
      <c r="AT1727" s="111"/>
      <c r="AU1727" s="111"/>
      <c r="AV1727" s="112"/>
      <c r="AW1727" s="105"/>
      <c r="AX1727" s="111"/>
      <c r="AY1727" s="98"/>
      <c r="AZ1727" s="98"/>
      <c r="BA1727" s="98"/>
      <c r="BB1727" s="98"/>
      <c r="BC1727" s="98"/>
      <c r="BD1727" s="98"/>
      <c r="BE1727" s="98"/>
      <c r="BF1727" s="98"/>
      <c r="BG1727" s="98"/>
      <c r="BH1727" s="98"/>
      <c r="BI1727" s="98"/>
      <c r="BJ1727" s="98"/>
    </row>
    <row r="1728" spans="1:62">
      <c r="A1728" s="102"/>
      <c r="B1728" s="102"/>
      <c r="C1728" s="103"/>
      <c r="D1728" s="103"/>
      <c r="E1728" s="102"/>
      <c r="F1728" s="102"/>
      <c r="G1728" s="102"/>
      <c r="H1728" s="102"/>
      <c r="I1728" s="102"/>
      <c r="J1728" s="103"/>
      <c r="K1728" s="111"/>
      <c r="L1728" s="111"/>
      <c r="M1728" s="111"/>
      <c r="N1728" s="111"/>
      <c r="O1728" s="111"/>
      <c r="P1728" s="111"/>
      <c r="Q1728" s="111"/>
      <c r="R1728" s="106"/>
      <c r="S1728" s="105"/>
      <c r="T1728" s="111"/>
      <c r="U1728" s="111"/>
      <c r="V1728" s="111"/>
      <c r="W1728" s="111"/>
      <c r="X1728" s="111"/>
      <c r="Y1728" s="111"/>
      <c r="Z1728" s="111"/>
      <c r="AA1728" s="111"/>
      <c r="AB1728" s="111"/>
      <c r="AC1728" s="111"/>
      <c r="AD1728" s="111"/>
      <c r="AE1728" s="111"/>
      <c r="AF1728" s="111"/>
      <c r="AG1728" s="111"/>
      <c r="AH1728" s="111"/>
      <c r="AI1728" s="111"/>
      <c r="AJ1728" s="111"/>
      <c r="AK1728" s="111"/>
      <c r="AL1728" s="111"/>
      <c r="AM1728" s="111"/>
      <c r="AN1728" s="111"/>
      <c r="AO1728" s="111"/>
      <c r="AP1728" s="111"/>
      <c r="AQ1728" s="111"/>
      <c r="AR1728" s="111"/>
      <c r="AS1728" s="111"/>
      <c r="AT1728" s="111"/>
      <c r="AU1728" s="111"/>
      <c r="AV1728" s="112"/>
      <c r="AW1728" s="105"/>
      <c r="AX1728" s="111"/>
      <c r="AY1728" s="98"/>
      <c r="AZ1728" s="98"/>
      <c r="BA1728" s="98"/>
      <c r="BB1728" s="98"/>
      <c r="BC1728" s="98"/>
      <c r="BD1728" s="98"/>
      <c r="BE1728" s="98"/>
      <c r="BF1728" s="98"/>
      <c r="BG1728" s="98"/>
      <c r="BH1728" s="98"/>
      <c r="BI1728" s="98"/>
      <c r="BJ1728" s="98"/>
    </row>
    <row r="1729" spans="1:62">
      <c r="A1729" s="102"/>
      <c r="B1729" s="102"/>
      <c r="C1729" s="103"/>
      <c r="D1729" s="103"/>
      <c r="E1729" s="102"/>
      <c r="F1729" s="102"/>
      <c r="G1729" s="102"/>
      <c r="H1729" s="102"/>
      <c r="I1729" s="102"/>
      <c r="J1729" s="103"/>
      <c r="K1729" s="111"/>
      <c r="L1729" s="111"/>
      <c r="M1729" s="111"/>
      <c r="N1729" s="111"/>
      <c r="O1729" s="111"/>
      <c r="P1729" s="111"/>
      <c r="Q1729" s="111"/>
      <c r="R1729" s="106"/>
      <c r="S1729" s="105"/>
      <c r="T1729" s="111"/>
      <c r="U1729" s="111"/>
      <c r="V1729" s="111"/>
      <c r="W1729" s="111"/>
      <c r="X1729" s="111"/>
      <c r="Y1729" s="111"/>
      <c r="Z1729" s="111"/>
      <c r="AA1729" s="111"/>
      <c r="AB1729" s="111"/>
      <c r="AC1729" s="111"/>
      <c r="AD1729" s="111"/>
      <c r="AE1729" s="111"/>
      <c r="AF1729" s="111"/>
      <c r="AG1729" s="111"/>
      <c r="AH1729" s="111"/>
      <c r="AI1729" s="111"/>
      <c r="AJ1729" s="111"/>
      <c r="AK1729" s="111"/>
      <c r="AL1729" s="111"/>
      <c r="AM1729" s="111"/>
      <c r="AN1729" s="111"/>
      <c r="AO1729" s="111"/>
      <c r="AP1729" s="111"/>
      <c r="AQ1729" s="111"/>
      <c r="AR1729" s="111"/>
      <c r="AS1729" s="111"/>
      <c r="AT1729" s="111"/>
      <c r="AU1729" s="111"/>
      <c r="AV1729" s="112"/>
      <c r="AW1729" s="105"/>
      <c r="AX1729" s="111"/>
      <c r="AY1729" s="98"/>
      <c r="AZ1729" s="98"/>
      <c r="BA1729" s="98"/>
      <c r="BB1729" s="98"/>
      <c r="BC1729" s="98"/>
      <c r="BD1729" s="98"/>
      <c r="BE1729" s="98"/>
      <c r="BF1729" s="98"/>
      <c r="BG1729" s="98"/>
      <c r="BH1729" s="98"/>
      <c r="BI1729" s="98"/>
      <c r="BJ1729" s="98"/>
    </row>
    <row r="1730" spans="1:62">
      <c r="A1730" s="102"/>
      <c r="B1730" s="102"/>
      <c r="C1730" s="103"/>
      <c r="D1730" s="103"/>
      <c r="E1730" s="102"/>
      <c r="F1730" s="102"/>
      <c r="G1730" s="102"/>
      <c r="H1730" s="102"/>
      <c r="I1730" s="102"/>
      <c r="J1730" s="103"/>
      <c r="K1730" s="111"/>
      <c r="L1730" s="111"/>
      <c r="M1730" s="111"/>
      <c r="N1730" s="111"/>
      <c r="O1730" s="111"/>
      <c r="P1730" s="111"/>
      <c r="Q1730" s="111"/>
      <c r="R1730" s="106"/>
      <c r="S1730" s="105"/>
      <c r="T1730" s="111"/>
      <c r="U1730" s="111"/>
      <c r="V1730" s="111"/>
      <c r="W1730" s="111"/>
      <c r="X1730" s="111"/>
      <c r="Y1730" s="111"/>
      <c r="Z1730" s="111"/>
      <c r="AA1730" s="111"/>
      <c r="AB1730" s="111"/>
      <c r="AC1730" s="111"/>
      <c r="AD1730" s="111"/>
      <c r="AE1730" s="111"/>
      <c r="AF1730" s="111"/>
      <c r="AG1730" s="111"/>
      <c r="AH1730" s="111"/>
      <c r="AI1730" s="111"/>
      <c r="AJ1730" s="111"/>
      <c r="AK1730" s="111"/>
      <c r="AL1730" s="111"/>
      <c r="AM1730" s="111"/>
      <c r="AN1730" s="111"/>
      <c r="AO1730" s="111"/>
      <c r="AP1730" s="111"/>
      <c r="AQ1730" s="111"/>
      <c r="AR1730" s="111"/>
      <c r="AS1730" s="111"/>
      <c r="AT1730" s="111"/>
      <c r="AU1730" s="111"/>
      <c r="AV1730" s="112"/>
      <c r="AW1730" s="105"/>
      <c r="AX1730" s="111"/>
      <c r="AY1730" s="98"/>
      <c r="AZ1730" s="98"/>
      <c r="BA1730" s="98"/>
      <c r="BB1730" s="98"/>
      <c r="BC1730" s="98"/>
      <c r="BD1730" s="98"/>
      <c r="BE1730" s="98"/>
      <c r="BF1730" s="98"/>
      <c r="BG1730" s="98"/>
      <c r="BH1730" s="98"/>
      <c r="BI1730" s="98"/>
      <c r="BJ1730" s="98"/>
    </row>
    <row r="1731" spans="1:62">
      <c r="A1731" s="102"/>
      <c r="B1731" s="102"/>
      <c r="C1731" s="103"/>
      <c r="D1731" s="103"/>
      <c r="E1731" s="102"/>
      <c r="F1731" s="102"/>
      <c r="G1731" s="102"/>
      <c r="H1731" s="102"/>
      <c r="I1731" s="102"/>
      <c r="J1731" s="103"/>
      <c r="K1731" s="111"/>
      <c r="L1731" s="111"/>
      <c r="M1731" s="111"/>
      <c r="N1731" s="111"/>
      <c r="O1731" s="111"/>
      <c r="P1731" s="111"/>
      <c r="Q1731" s="111"/>
      <c r="R1731" s="106"/>
      <c r="S1731" s="105"/>
      <c r="T1731" s="111"/>
      <c r="U1731" s="111"/>
      <c r="V1731" s="111"/>
      <c r="W1731" s="111"/>
      <c r="X1731" s="111"/>
      <c r="Y1731" s="111"/>
      <c r="Z1731" s="111"/>
      <c r="AA1731" s="111"/>
      <c r="AB1731" s="111"/>
      <c r="AC1731" s="111"/>
      <c r="AD1731" s="111"/>
      <c r="AE1731" s="111"/>
      <c r="AF1731" s="111"/>
      <c r="AG1731" s="111"/>
      <c r="AH1731" s="111"/>
      <c r="AI1731" s="111"/>
      <c r="AJ1731" s="111"/>
      <c r="AK1731" s="111"/>
      <c r="AL1731" s="111"/>
      <c r="AM1731" s="111"/>
      <c r="AN1731" s="111"/>
      <c r="AO1731" s="111"/>
      <c r="AP1731" s="111"/>
      <c r="AQ1731" s="111"/>
      <c r="AR1731" s="111"/>
      <c r="AS1731" s="111"/>
      <c r="AT1731" s="111"/>
      <c r="AU1731" s="111"/>
      <c r="AV1731" s="105"/>
      <c r="AW1731" s="105"/>
      <c r="AX1731" s="111"/>
      <c r="AY1731" s="98"/>
      <c r="AZ1731" s="98"/>
      <c r="BA1731" s="98"/>
      <c r="BB1731" s="98"/>
      <c r="BC1731" s="98"/>
      <c r="BD1731" s="98"/>
      <c r="BE1731" s="98"/>
      <c r="BF1731" s="98"/>
      <c r="BG1731" s="98"/>
      <c r="BH1731" s="98"/>
      <c r="BI1731" s="98"/>
      <c r="BJ1731" s="98"/>
    </row>
    <row r="1732" spans="1:62">
      <c r="A1732" s="102"/>
      <c r="B1732" s="102"/>
      <c r="C1732" s="103"/>
      <c r="D1732" s="103"/>
      <c r="E1732" s="102"/>
      <c r="F1732" s="102"/>
      <c r="G1732" s="102"/>
      <c r="H1732" s="102"/>
      <c r="I1732" s="102"/>
      <c r="J1732" s="103"/>
      <c r="K1732" s="111"/>
      <c r="L1732" s="111"/>
      <c r="M1732" s="111"/>
      <c r="N1732" s="111"/>
      <c r="O1732" s="111"/>
      <c r="P1732" s="111"/>
      <c r="Q1732" s="111"/>
      <c r="R1732" s="106"/>
      <c r="S1732" s="105"/>
      <c r="T1732" s="111"/>
      <c r="U1732" s="111"/>
      <c r="V1732" s="111"/>
      <c r="W1732" s="111"/>
      <c r="X1732" s="111"/>
      <c r="Y1732" s="111"/>
      <c r="Z1732" s="111"/>
      <c r="AA1732" s="111"/>
      <c r="AB1732" s="111"/>
      <c r="AC1732" s="111"/>
      <c r="AD1732" s="111"/>
      <c r="AE1732" s="111"/>
      <c r="AF1732" s="111"/>
      <c r="AG1732" s="111"/>
      <c r="AH1732" s="111"/>
      <c r="AI1732" s="111"/>
      <c r="AJ1732" s="111"/>
      <c r="AK1732" s="111"/>
      <c r="AL1732" s="111"/>
      <c r="AM1732" s="111"/>
      <c r="AN1732" s="111"/>
      <c r="AO1732" s="111"/>
      <c r="AP1732" s="111"/>
      <c r="AQ1732" s="111"/>
      <c r="AR1732" s="111"/>
      <c r="AS1732" s="111"/>
      <c r="AT1732" s="111"/>
      <c r="AU1732" s="111"/>
      <c r="AV1732" s="105"/>
      <c r="AW1732" s="105"/>
      <c r="AX1732" s="111"/>
      <c r="AY1732" s="98"/>
      <c r="AZ1732" s="98"/>
      <c r="BA1732" s="98"/>
      <c r="BB1732" s="98"/>
      <c r="BC1732" s="98"/>
      <c r="BD1732" s="98"/>
      <c r="BE1732" s="98"/>
      <c r="BF1732" s="98"/>
      <c r="BG1732" s="98"/>
      <c r="BH1732" s="98"/>
      <c r="BI1732" s="98"/>
      <c r="BJ1732" s="98"/>
    </row>
    <row r="1733" spans="1:62">
      <c r="A1733" s="102"/>
      <c r="B1733" s="102"/>
      <c r="C1733" s="103"/>
      <c r="D1733" s="103"/>
      <c r="E1733" s="102"/>
      <c r="F1733" s="102"/>
      <c r="G1733" s="102"/>
      <c r="H1733" s="102"/>
      <c r="I1733" s="102"/>
      <c r="J1733" s="103"/>
      <c r="K1733" s="111"/>
      <c r="L1733" s="111"/>
      <c r="M1733" s="111"/>
      <c r="N1733" s="105"/>
      <c r="O1733" s="105"/>
      <c r="P1733" s="105"/>
      <c r="Q1733" s="111"/>
      <c r="R1733" s="105"/>
      <c r="S1733" s="105"/>
      <c r="T1733" s="111"/>
      <c r="U1733" s="111"/>
      <c r="V1733" s="111"/>
      <c r="W1733" s="105"/>
      <c r="X1733" s="111"/>
      <c r="Y1733" s="111"/>
      <c r="Z1733" s="111"/>
      <c r="AA1733" s="111"/>
      <c r="AB1733" s="111"/>
      <c r="AC1733" s="111"/>
      <c r="AD1733" s="105"/>
      <c r="AE1733" s="111"/>
      <c r="AF1733" s="111"/>
      <c r="AG1733" s="111"/>
      <c r="AH1733" s="111"/>
      <c r="AI1733" s="111"/>
      <c r="AJ1733" s="111"/>
      <c r="AK1733" s="111"/>
      <c r="AL1733" s="111"/>
      <c r="AM1733" s="111"/>
      <c r="AN1733" s="111"/>
      <c r="AO1733" s="111"/>
      <c r="AP1733" s="111"/>
      <c r="AQ1733" s="111"/>
      <c r="AR1733" s="111"/>
      <c r="AS1733" s="111"/>
      <c r="AT1733" s="111"/>
      <c r="AU1733" s="111"/>
      <c r="AV1733" s="105"/>
      <c r="AW1733" s="105"/>
      <c r="AX1733" s="111"/>
      <c r="AY1733" s="98"/>
      <c r="AZ1733" s="98"/>
      <c r="BA1733" s="98"/>
      <c r="BB1733" s="98"/>
      <c r="BC1733" s="98"/>
      <c r="BD1733" s="98"/>
      <c r="BE1733" s="98"/>
      <c r="BF1733" s="98"/>
      <c r="BG1733" s="98"/>
      <c r="BH1733" s="98"/>
      <c r="BI1733" s="98"/>
      <c r="BJ1733" s="98"/>
    </row>
    <row r="1734" spans="1:62">
      <c r="A1734" s="102"/>
      <c r="B1734" s="102"/>
      <c r="C1734" s="103"/>
      <c r="D1734" s="103"/>
      <c r="E1734" s="102"/>
      <c r="F1734" s="102"/>
      <c r="G1734" s="102"/>
      <c r="H1734" s="102"/>
      <c r="I1734" s="102"/>
      <c r="J1734" s="103"/>
      <c r="K1734" s="111"/>
      <c r="L1734" s="111"/>
      <c r="M1734" s="111"/>
      <c r="N1734" s="105"/>
      <c r="O1734" s="105"/>
      <c r="P1734" s="105"/>
      <c r="Q1734" s="111"/>
      <c r="R1734" s="105"/>
      <c r="S1734" s="105"/>
      <c r="T1734" s="111"/>
      <c r="U1734" s="111"/>
      <c r="V1734" s="111"/>
      <c r="W1734" s="105"/>
      <c r="X1734" s="111"/>
      <c r="Y1734" s="111"/>
      <c r="Z1734" s="111"/>
      <c r="AA1734" s="111"/>
      <c r="AB1734" s="111"/>
      <c r="AC1734" s="111"/>
      <c r="AD1734" s="105"/>
      <c r="AE1734" s="111"/>
      <c r="AF1734" s="111"/>
      <c r="AG1734" s="111"/>
      <c r="AH1734" s="111"/>
      <c r="AI1734" s="111"/>
      <c r="AJ1734" s="111"/>
      <c r="AK1734" s="111"/>
      <c r="AL1734" s="111"/>
      <c r="AM1734" s="111"/>
      <c r="AN1734" s="111"/>
      <c r="AO1734" s="111"/>
      <c r="AP1734" s="111"/>
      <c r="AQ1734" s="111"/>
      <c r="AR1734" s="111"/>
      <c r="AS1734" s="111"/>
      <c r="AT1734" s="111"/>
      <c r="AU1734" s="111"/>
      <c r="AV1734" s="105"/>
      <c r="AW1734" s="105"/>
      <c r="AX1734" s="111"/>
      <c r="AY1734" s="98"/>
      <c r="AZ1734" s="98"/>
      <c r="BA1734" s="98"/>
      <c r="BB1734" s="98"/>
      <c r="BC1734" s="98"/>
      <c r="BD1734" s="98"/>
      <c r="BE1734" s="98"/>
      <c r="BF1734" s="98"/>
      <c r="BG1734" s="98"/>
      <c r="BH1734" s="98"/>
      <c r="BI1734" s="98"/>
      <c r="BJ1734" s="98"/>
    </row>
    <row r="1735" spans="1:62">
      <c r="A1735" s="102"/>
      <c r="B1735" s="102"/>
      <c r="C1735" s="103"/>
      <c r="D1735" s="103"/>
      <c r="E1735" s="102"/>
      <c r="F1735" s="102"/>
      <c r="G1735" s="102"/>
      <c r="H1735" s="102"/>
      <c r="I1735" s="102"/>
      <c r="J1735" s="103"/>
      <c r="K1735" s="111"/>
      <c r="L1735" s="111"/>
      <c r="M1735" s="111"/>
      <c r="N1735" s="105"/>
      <c r="O1735" s="105"/>
      <c r="P1735" s="105"/>
      <c r="Q1735" s="111"/>
      <c r="R1735" s="105"/>
      <c r="S1735" s="105"/>
      <c r="T1735" s="105"/>
      <c r="U1735" s="105"/>
      <c r="V1735" s="105"/>
      <c r="W1735" s="105"/>
      <c r="X1735" s="105"/>
      <c r="Y1735" s="105"/>
      <c r="Z1735" s="105"/>
      <c r="AA1735" s="105"/>
      <c r="AB1735" s="105"/>
      <c r="AC1735" s="105"/>
      <c r="AD1735" s="105"/>
      <c r="AE1735" s="111"/>
      <c r="AF1735" s="111"/>
      <c r="AG1735" s="105"/>
      <c r="AH1735" s="105"/>
      <c r="AI1735" s="111"/>
      <c r="AJ1735" s="111"/>
      <c r="AK1735" s="105"/>
      <c r="AL1735" s="111"/>
      <c r="AM1735" s="111"/>
      <c r="AN1735" s="111"/>
      <c r="AO1735" s="111"/>
      <c r="AP1735" s="111"/>
      <c r="AQ1735" s="111"/>
      <c r="AR1735" s="111"/>
      <c r="AS1735" s="111"/>
      <c r="AT1735" s="111"/>
      <c r="AU1735" s="111"/>
      <c r="AV1735" s="112"/>
      <c r="AW1735" s="105"/>
      <c r="AX1735" s="111"/>
      <c r="AY1735" s="98"/>
      <c r="AZ1735" s="98"/>
      <c r="BA1735" s="98"/>
      <c r="BB1735" s="98"/>
      <c r="BC1735" s="98"/>
      <c r="BD1735" s="98"/>
      <c r="BE1735" s="98"/>
      <c r="BF1735" s="98"/>
      <c r="BG1735" s="98"/>
      <c r="BH1735" s="98"/>
      <c r="BI1735" s="98"/>
      <c r="BJ1735" s="98"/>
    </row>
    <row r="1736" spans="1:62">
      <c r="A1736" s="102"/>
      <c r="B1736" s="102"/>
      <c r="C1736" s="103"/>
      <c r="D1736" s="103"/>
      <c r="E1736" s="102"/>
      <c r="F1736" s="102"/>
      <c r="G1736" s="102"/>
      <c r="H1736" s="102"/>
      <c r="I1736" s="102"/>
      <c r="J1736" s="103"/>
      <c r="K1736" s="111"/>
      <c r="L1736" s="111"/>
      <c r="M1736" s="111"/>
      <c r="N1736" s="111"/>
      <c r="O1736" s="111"/>
      <c r="P1736" s="111"/>
      <c r="Q1736" s="111"/>
      <c r="R1736" s="106"/>
      <c r="S1736" s="105"/>
      <c r="T1736" s="111"/>
      <c r="U1736" s="111"/>
      <c r="V1736" s="111"/>
      <c r="W1736" s="111"/>
      <c r="X1736" s="111"/>
      <c r="Y1736" s="111"/>
      <c r="Z1736" s="111"/>
      <c r="AA1736" s="111"/>
      <c r="AB1736" s="111"/>
      <c r="AC1736" s="111"/>
      <c r="AD1736" s="111"/>
      <c r="AE1736" s="111"/>
      <c r="AF1736" s="111"/>
      <c r="AG1736" s="111"/>
      <c r="AH1736" s="111"/>
      <c r="AI1736" s="111"/>
      <c r="AJ1736" s="111"/>
      <c r="AK1736" s="111"/>
      <c r="AL1736" s="111"/>
      <c r="AM1736" s="111"/>
      <c r="AN1736" s="111"/>
      <c r="AO1736" s="111"/>
      <c r="AP1736" s="111"/>
      <c r="AQ1736" s="111"/>
      <c r="AR1736" s="111"/>
      <c r="AS1736" s="111"/>
      <c r="AT1736" s="111"/>
      <c r="AU1736" s="111"/>
      <c r="AV1736" s="112"/>
      <c r="AW1736" s="105"/>
      <c r="AX1736" s="111"/>
      <c r="AY1736" s="98"/>
      <c r="AZ1736" s="98"/>
      <c r="BA1736" s="98"/>
      <c r="BB1736" s="98"/>
      <c r="BC1736" s="98"/>
      <c r="BD1736" s="98"/>
      <c r="BE1736" s="98"/>
      <c r="BF1736" s="98"/>
      <c r="BG1736" s="98"/>
      <c r="BH1736" s="98"/>
      <c r="BI1736" s="98"/>
      <c r="BJ1736" s="98"/>
    </row>
    <row r="1737" spans="1:62">
      <c r="A1737" s="102"/>
      <c r="B1737" s="102"/>
      <c r="C1737" s="103"/>
      <c r="D1737" s="103"/>
      <c r="E1737" s="102"/>
      <c r="F1737" s="102"/>
      <c r="G1737" s="102"/>
      <c r="H1737" s="102"/>
      <c r="I1737" s="102"/>
      <c r="J1737" s="103"/>
      <c r="K1737" s="111"/>
      <c r="L1737" s="111"/>
      <c r="M1737" s="111"/>
      <c r="N1737" s="111"/>
      <c r="O1737" s="105"/>
      <c r="P1737" s="111"/>
      <c r="Q1737" s="111"/>
      <c r="R1737" s="106"/>
      <c r="S1737" s="105"/>
      <c r="T1737" s="111"/>
      <c r="U1737" s="111"/>
      <c r="V1737" s="111"/>
      <c r="W1737" s="111"/>
      <c r="X1737" s="111"/>
      <c r="Y1737" s="111"/>
      <c r="Z1737" s="111"/>
      <c r="AA1737" s="111"/>
      <c r="AB1737" s="111"/>
      <c r="AC1737" s="111"/>
      <c r="AD1737" s="111"/>
      <c r="AE1737" s="111"/>
      <c r="AF1737" s="111"/>
      <c r="AG1737" s="111"/>
      <c r="AH1737" s="111"/>
      <c r="AI1737" s="111"/>
      <c r="AJ1737" s="111"/>
      <c r="AK1737" s="111"/>
      <c r="AL1737" s="111"/>
      <c r="AM1737" s="111"/>
      <c r="AN1737" s="111"/>
      <c r="AO1737" s="111"/>
      <c r="AP1737" s="111"/>
      <c r="AQ1737" s="111"/>
      <c r="AR1737" s="111"/>
      <c r="AS1737" s="111"/>
      <c r="AT1737" s="111"/>
      <c r="AU1737" s="111"/>
      <c r="AV1737" s="112"/>
      <c r="AW1737" s="105"/>
      <c r="AX1737" s="111"/>
      <c r="AY1737" s="98"/>
      <c r="AZ1737" s="98"/>
      <c r="BA1737" s="98"/>
      <c r="BB1737" s="98"/>
      <c r="BC1737" s="98"/>
      <c r="BD1737" s="98"/>
      <c r="BE1737" s="98"/>
      <c r="BF1737" s="98"/>
      <c r="BG1737" s="98"/>
      <c r="BH1737" s="98"/>
      <c r="BI1737" s="98"/>
      <c r="BJ1737" s="98"/>
    </row>
    <row r="1738" spans="1:62">
      <c r="A1738" s="102"/>
      <c r="B1738" s="102"/>
      <c r="C1738" s="103"/>
      <c r="D1738" s="103"/>
      <c r="E1738" s="102"/>
      <c r="F1738" s="102"/>
      <c r="G1738" s="102"/>
      <c r="H1738" s="102"/>
      <c r="I1738" s="102"/>
      <c r="J1738" s="103"/>
      <c r="K1738" s="111"/>
      <c r="L1738" s="111"/>
      <c r="M1738" s="111"/>
      <c r="N1738" s="105"/>
      <c r="O1738" s="111"/>
      <c r="P1738" s="111"/>
      <c r="Q1738" s="111"/>
      <c r="R1738" s="106"/>
      <c r="S1738" s="105"/>
      <c r="T1738" s="111"/>
      <c r="U1738" s="111"/>
      <c r="V1738" s="111"/>
      <c r="W1738" s="111"/>
      <c r="X1738" s="111"/>
      <c r="Y1738" s="111"/>
      <c r="Z1738" s="111"/>
      <c r="AA1738" s="111"/>
      <c r="AB1738" s="111"/>
      <c r="AC1738" s="111"/>
      <c r="AD1738" s="111"/>
      <c r="AE1738" s="111"/>
      <c r="AF1738" s="111"/>
      <c r="AG1738" s="111"/>
      <c r="AH1738" s="111"/>
      <c r="AI1738" s="111"/>
      <c r="AJ1738" s="111"/>
      <c r="AK1738" s="111"/>
      <c r="AL1738" s="111"/>
      <c r="AM1738" s="111"/>
      <c r="AN1738" s="111"/>
      <c r="AO1738" s="111"/>
      <c r="AP1738" s="111"/>
      <c r="AQ1738" s="111"/>
      <c r="AR1738" s="111"/>
      <c r="AS1738" s="111"/>
      <c r="AT1738" s="111"/>
      <c r="AU1738" s="111"/>
      <c r="AV1738" s="105"/>
      <c r="AW1738" s="105"/>
      <c r="AX1738" s="111"/>
      <c r="AY1738" s="98"/>
      <c r="AZ1738" s="98"/>
      <c r="BA1738" s="98"/>
      <c r="BB1738" s="98"/>
      <c r="BC1738" s="98"/>
      <c r="BD1738" s="98"/>
      <c r="BE1738" s="98"/>
      <c r="BF1738" s="98"/>
      <c r="BG1738" s="98"/>
      <c r="BH1738" s="98"/>
      <c r="BI1738" s="98"/>
      <c r="BJ1738" s="98"/>
    </row>
    <row r="1739" spans="1:62">
      <c r="A1739" s="102"/>
      <c r="B1739" s="102"/>
      <c r="C1739" s="103"/>
      <c r="D1739" s="103"/>
      <c r="E1739" s="102"/>
      <c r="F1739" s="102"/>
      <c r="G1739" s="102"/>
      <c r="H1739" s="102"/>
      <c r="I1739" s="102"/>
      <c r="J1739" s="103"/>
      <c r="K1739" s="111"/>
      <c r="L1739" s="111"/>
      <c r="M1739" s="111"/>
      <c r="N1739" s="111"/>
      <c r="O1739" s="105"/>
      <c r="P1739" s="105"/>
      <c r="Q1739" s="111"/>
      <c r="R1739" s="106"/>
      <c r="S1739" s="105"/>
      <c r="T1739" s="111"/>
      <c r="U1739" s="111"/>
      <c r="V1739" s="111"/>
      <c r="W1739" s="105"/>
      <c r="X1739" s="111"/>
      <c r="Y1739" s="111"/>
      <c r="Z1739" s="111"/>
      <c r="AA1739" s="111"/>
      <c r="AB1739" s="111"/>
      <c r="AC1739" s="111"/>
      <c r="AD1739" s="105"/>
      <c r="AE1739" s="111"/>
      <c r="AF1739" s="111"/>
      <c r="AG1739" s="111"/>
      <c r="AH1739" s="111"/>
      <c r="AI1739" s="111"/>
      <c r="AJ1739" s="111"/>
      <c r="AK1739" s="111"/>
      <c r="AL1739" s="111"/>
      <c r="AM1739" s="111"/>
      <c r="AN1739" s="111"/>
      <c r="AO1739" s="111"/>
      <c r="AP1739" s="111"/>
      <c r="AQ1739" s="111"/>
      <c r="AR1739" s="111"/>
      <c r="AS1739" s="111"/>
      <c r="AT1739" s="111"/>
      <c r="AU1739" s="111"/>
      <c r="AV1739" s="105"/>
      <c r="AW1739" s="105"/>
      <c r="AX1739" s="111"/>
      <c r="AY1739" s="98"/>
      <c r="AZ1739" s="98"/>
      <c r="BA1739" s="98"/>
      <c r="BB1739" s="98"/>
      <c r="BC1739" s="98"/>
      <c r="BD1739" s="98"/>
      <c r="BE1739" s="98"/>
      <c r="BF1739" s="98"/>
      <c r="BG1739" s="98"/>
      <c r="BH1739" s="98"/>
      <c r="BI1739" s="98"/>
      <c r="BJ1739" s="98"/>
    </row>
    <row r="1740" spans="1:62">
      <c r="A1740" s="102"/>
      <c r="B1740" s="102"/>
      <c r="C1740" s="103"/>
      <c r="D1740" s="103"/>
      <c r="E1740" s="102"/>
      <c r="F1740" s="102"/>
      <c r="G1740" s="102"/>
      <c r="H1740" s="102"/>
      <c r="I1740" s="102"/>
      <c r="J1740" s="103"/>
      <c r="K1740" s="111"/>
      <c r="L1740" s="111"/>
      <c r="M1740" s="111"/>
      <c r="N1740" s="111"/>
      <c r="O1740" s="111"/>
      <c r="P1740" s="111"/>
      <c r="Q1740" s="111"/>
      <c r="R1740" s="106"/>
      <c r="S1740" s="105"/>
      <c r="T1740" s="111"/>
      <c r="U1740" s="111"/>
      <c r="V1740" s="111"/>
      <c r="W1740" s="111"/>
      <c r="X1740" s="111"/>
      <c r="Y1740" s="111"/>
      <c r="Z1740" s="111"/>
      <c r="AA1740" s="111"/>
      <c r="AB1740" s="111"/>
      <c r="AC1740" s="111"/>
      <c r="AD1740" s="111"/>
      <c r="AE1740" s="111"/>
      <c r="AF1740" s="111"/>
      <c r="AG1740" s="111"/>
      <c r="AH1740" s="111"/>
      <c r="AI1740" s="111"/>
      <c r="AJ1740" s="111"/>
      <c r="AK1740" s="111"/>
      <c r="AL1740" s="111"/>
      <c r="AM1740" s="111"/>
      <c r="AN1740" s="111"/>
      <c r="AO1740" s="111"/>
      <c r="AP1740" s="111"/>
      <c r="AQ1740" s="111"/>
      <c r="AR1740" s="111"/>
      <c r="AS1740" s="111"/>
      <c r="AT1740" s="111"/>
      <c r="AU1740" s="111"/>
      <c r="AV1740" s="112"/>
      <c r="AW1740" s="105"/>
      <c r="AX1740" s="111"/>
      <c r="AY1740" s="98"/>
      <c r="AZ1740" s="98"/>
      <c r="BA1740" s="98"/>
      <c r="BB1740" s="98"/>
      <c r="BC1740" s="98"/>
      <c r="BD1740" s="98"/>
      <c r="BE1740" s="98"/>
      <c r="BF1740" s="98"/>
      <c r="BG1740" s="98"/>
      <c r="BH1740" s="98"/>
      <c r="BI1740" s="98"/>
      <c r="BJ1740" s="98"/>
    </row>
    <row r="1741" spans="1:62">
      <c r="A1741" s="102"/>
      <c r="B1741" s="102"/>
      <c r="C1741" s="103"/>
      <c r="D1741" s="103"/>
      <c r="E1741" s="102"/>
      <c r="F1741" s="102"/>
      <c r="G1741" s="102"/>
      <c r="H1741" s="102"/>
      <c r="I1741" s="102"/>
      <c r="J1741" s="103"/>
      <c r="K1741" s="111"/>
      <c r="L1741" s="111"/>
      <c r="M1741" s="111"/>
      <c r="N1741" s="111"/>
      <c r="O1741" s="105"/>
      <c r="P1741" s="105"/>
      <c r="Q1741" s="105"/>
      <c r="R1741" s="105"/>
      <c r="S1741" s="105"/>
      <c r="T1741" s="105"/>
      <c r="U1741" s="105"/>
      <c r="V1741" s="105"/>
      <c r="W1741" s="105"/>
      <c r="X1741" s="105"/>
      <c r="Y1741" s="105"/>
      <c r="Z1741" s="105"/>
      <c r="AA1741" s="105"/>
      <c r="AB1741" s="105"/>
      <c r="AC1741" s="105"/>
      <c r="AD1741" s="105"/>
      <c r="AE1741" s="105"/>
      <c r="AF1741" s="105"/>
      <c r="AG1741" s="105"/>
      <c r="AH1741" s="105"/>
      <c r="AI1741" s="105"/>
      <c r="AJ1741" s="105"/>
      <c r="AK1741" s="105"/>
      <c r="AL1741" s="111"/>
      <c r="AM1741" s="111"/>
      <c r="AN1741" s="111"/>
      <c r="AO1741" s="111"/>
      <c r="AP1741" s="111"/>
      <c r="AQ1741" s="111"/>
      <c r="AR1741" s="111"/>
      <c r="AS1741" s="111"/>
      <c r="AT1741" s="111"/>
      <c r="AU1741" s="111"/>
      <c r="AV1741" s="105"/>
      <c r="AW1741" s="105"/>
      <c r="AX1741" s="111"/>
      <c r="AY1741" s="98"/>
      <c r="AZ1741" s="98"/>
      <c r="BA1741" s="98"/>
      <c r="BB1741" s="98"/>
      <c r="BC1741" s="98"/>
      <c r="BD1741" s="98"/>
      <c r="BE1741" s="98"/>
      <c r="BF1741" s="98"/>
      <c r="BG1741" s="98"/>
      <c r="BH1741" s="98"/>
      <c r="BI1741" s="98"/>
      <c r="BJ1741" s="98"/>
    </row>
    <row r="1742" spans="1:62">
      <c r="A1742" s="102"/>
      <c r="B1742" s="102"/>
      <c r="C1742" s="103"/>
      <c r="D1742" s="103"/>
      <c r="E1742" s="102"/>
      <c r="F1742" s="102"/>
      <c r="G1742" s="102"/>
      <c r="H1742" s="102"/>
      <c r="I1742" s="102"/>
      <c r="J1742" s="103"/>
      <c r="K1742" s="111"/>
      <c r="L1742" s="111"/>
      <c r="M1742" s="111"/>
      <c r="N1742" s="105"/>
      <c r="O1742" s="111"/>
      <c r="P1742" s="111"/>
      <c r="Q1742" s="105"/>
      <c r="R1742" s="105"/>
      <c r="S1742" s="105"/>
      <c r="T1742" s="105"/>
      <c r="U1742" s="105"/>
      <c r="V1742" s="105"/>
      <c r="W1742" s="105"/>
      <c r="X1742" s="105"/>
      <c r="Y1742" s="105"/>
      <c r="Z1742" s="105"/>
      <c r="AA1742" s="105"/>
      <c r="AB1742" s="105"/>
      <c r="AC1742" s="105"/>
      <c r="AD1742" s="105"/>
      <c r="AE1742" s="105"/>
      <c r="AF1742" s="105"/>
      <c r="AG1742" s="105"/>
      <c r="AH1742" s="105"/>
      <c r="AI1742" s="105"/>
      <c r="AJ1742" s="105"/>
      <c r="AK1742" s="105"/>
      <c r="AL1742" s="111"/>
      <c r="AM1742" s="111"/>
      <c r="AN1742" s="111"/>
      <c r="AO1742" s="111"/>
      <c r="AP1742" s="111"/>
      <c r="AQ1742" s="111"/>
      <c r="AR1742" s="111"/>
      <c r="AS1742" s="111"/>
      <c r="AT1742" s="111"/>
      <c r="AU1742" s="111"/>
      <c r="AV1742" s="105"/>
      <c r="AW1742" s="105"/>
      <c r="AX1742" s="111"/>
      <c r="AY1742" s="98"/>
      <c r="AZ1742" s="98"/>
      <c r="BA1742" s="98"/>
      <c r="BB1742" s="98"/>
      <c r="BC1742" s="98"/>
      <c r="BD1742" s="98"/>
      <c r="BE1742" s="98"/>
      <c r="BF1742" s="98"/>
      <c r="BG1742" s="98"/>
      <c r="BH1742" s="98"/>
      <c r="BI1742" s="98"/>
      <c r="BJ1742" s="98"/>
    </row>
    <row r="1743" spans="1:62">
      <c r="A1743" s="102"/>
      <c r="B1743" s="102"/>
      <c r="C1743" s="103"/>
      <c r="D1743" s="103"/>
      <c r="E1743" s="102"/>
      <c r="F1743" s="102"/>
      <c r="G1743" s="102"/>
      <c r="H1743" s="102"/>
      <c r="I1743" s="102"/>
      <c r="J1743" s="103"/>
      <c r="K1743" s="111"/>
      <c r="L1743" s="111"/>
      <c r="M1743" s="111"/>
      <c r="N1743" s="111"/>
      <c r="O1743" s="111"/>
      <c r="P1743" s="111"/>
      <c r="Q1743" s="111"/>
      <c r="R1743" s="106"/>
      <c r="S1743" s="105"/>
      <c r="T1743" s="111"/>
      <c r="U1743" s="111"/>
      <c r="V1743" s="111"/>
      <c r="W1743" s="111"/>
      <c r="X1743" s="111"/>
      <c r="Y1743" s="111"/>
      <c r="Z1743" s="111"/>
      <c r="AA1743" s="111"/>
      <c r="AB1743" s="111"/>
      <c r="AC1743" s="111"/>
      <c r="AD1743" s="111"/>
      <c r="AE1743" s="111"/>
      <c r="AF1743" s="111"/>
      <c r="AG1743" s="111"/>
      <c r="AH1743" s="111"/>
      <c r="AI1743" s="111"/>
      <c r="AJ1743" s="111"/>
      <c r="AK1743" s="111"/>
      <c r="AL1743" s="111"/>
      <c r="AM1743" s="111"/>
      <c r="AN1743" s="111"/>
      <c r="AO1743" s="111"/>
      <c r="AP1743" s="111"/>
      <c r="AQ1743" s="111"/>
      <c r="AR1743" s="111"/>
      <c r="AS1743" s="111"/>
      <c r="AT1743" s="111"/>
      <c r="AU1743" s="111"/>
      <c r="AV1743" s="112"/>
      <c r="AW1743" s="105"/>
      <c r="AX1743" s="111"/>
    </row>
    <row r="1744" spans="1:62">
      <c r="A1744" s="102"/>
      <c r="B1744" s="102"/>
      <c r="C1744" s="103"/>
      <c r="D1744" s="103"/>
      <c r="E1744" s="102"/>
      <c r="F1744" s="102"/>
      <c r="G1744" s="102"/>
      <c r="H1744" s="102"/>
      <c r="I1744" s="102"/>
      <c r="J1744" s="103"/>
      <c r="K1744" s="111"/>
      <c r="L1744" s="111"/>
      <c r="M1744" s="111"/>
      <c r="N1744" s="105"/>
      <c r="O1744" s="105"/>
      <c r="P1744" s="105"/>
      <c r="Q1744" s="111"/>
      <c r="R1744" s="106"/>
      <c r="S1744" s="105"/>
      <c r="T1744" s="111"/>
      <c r="U1744" s="111"/>
      <c r="V1744" s="111"/>
      <c r="W1744" s="105"/>
      <c r="X1744" s="111"/>
      <c r="Y1744" s="111"/>
      <c r="Z1744" s="111"/>
      <c r="AA1744" s="111"/>
      <c r="AB1744" s="111"/>
      <c r="AC1744" s="111"/>
      <c r="AD1744" s="105"/>
      <c r="AE1744" s="111"/>
      <c r="AF1744" s="111"/>
      <c r="AG1744" s="111"/>
      <c r="AH1744" s="111"/>
      <c r="AI1744" s="111"/>
      <c r="AJ1744" s="111"/>
      <c r="AK1744" s="111"/>
      <c r="AL1744" s="111"/>
      <c r="AM1744" s="111"/>
      <c r="AN1744" s="111"/>
      <c r="AO1744" s="111"/>
      <c r="AP1744" s="111"/>
      <c r="AQ1744" s="111"/>
      <c r="AR1744" s="111"/>
      <c r="AS1744" s="111"/>
      <c r="AT1744" s="111"/>
      <c r="AU1744" s="111"/>
      <c r="AV1744" s="105"/>
      <c r="AW1744" s="105"/>
      <c r="AX1744" s="111"/>
      <c r="AY1744" s="98"/>
      <c r="AZ1744" s="98"/>
      <c r="BA1744" s="98"/>
      <c r="BB1744" s="98"/>
      <c r="BC1744" s="98"/>
      <c r="BE1744" s="98"/>
      <c r="BF1744" s="98"/>
      <c r="BG1744" s="98"/>
      <c r="BH1744" s="98"/>
      <c r="BI1744" s="98"/>
    </row>
    <row r="1745" spans="1:62">
      <c r="A1745" s="102"/>
      <c r="B1745" s="102"/>
      <c r="C1745" s="103"/>
      <c r="D1745" s="103"/>
      <c r="E1745" s="102"/>
      <c r="F1745" s="102"/>
      <c r="G1745" s="102"/>
      <c r="H1745" s="102"/>
      <c r="I1745" s="102"/>
      <c r="J1745" s="103"/>
      <c r="K1745" s="111"/>
      <c r="L1745" s="111"/>
      <c r="M1745" s="111"/>
      <c r="N1745" s="111"/>
      <c r="O1745" s="111"/>
      <c r="P1745" s="111"/>
      <c r="Q1745" s="111"/>
      <c r="R1745" s="105"/>
      <c r="S1745" s="105"/>
      <c r="T1745" s="111"/>
      <c r="U1745" s="111"/>
      <c r="V1745" s="111"/>
      <c r="W1745" s="111"/>
      <c r="X1745" s="111"/>
      <c r="Y1745" s="111"/>
      <c r="Z1745" s="111"/>
      <c r="AA1745" s="111"/>
      <c r="AB1745" s="111"/>
      <c r="AC1745" s="111"/>
      <c r="AD1745" s="111"/>
      <c r="AE1745" s="111"/>
      <c r="AF1745" s="111"/>
      <c r="AG1745" s="111"/>
      <c r="AH1745" s="111"/>
      <c r="AI1745" s="111"/>
      <c r="AJ1745" s="111"/>
      <c r="AK1745" s="111"/>
      <c r="AL1745" s="111"/>
      <c r="AM1745" s="111"/>
      <c r="AN1745" s="111"/>
      <c r="AO1745" s="111"/>
      <c r="AP1745" s="111"/>
      <c r="AQ1745" s="111"/>
      <c r="AR1745" s="111"/>
      <c r="AS1745" s="111"/>
      <c r="AT1745" s="111"/>
      <c r="AU1745" s="111"/>
      <c r="AV1745" s="105"/>
      <c r="AW1745" s="105"/>
      <c r="AX1745" s="111"/>
      <c r="AY1745" s="98"/>
      <c r="AZ1745" s="98"/>
      <c r="BA1745" s="98"/>
      <c r="BB1745" s="98"/>
      <c r="BC1745" s="98"/>
      <c r="BD1745" s="98"/>
      <c r="BE1745" s="98"/>
      <c r="BF1745" s="98"/>
      <c r="BG1745" s="98"/>
      <c r="BH1745" s="98"/>
      <c r="BI1745" s="98"/>
      <c r="BJ1745" s="98"/>
    </row>
    <row r="1746" spans="1:62">
      <c r="A1746" s="102"/>
      <c r="B1746" s="102"/>
      <c r="C1746" s="103"/>
      <c r="D1746" s="103"/>
      <c r="E1746" s="102"/>
      <c r="F1746" s="102"/>
      <c r="G1746" s="102"/>
      <c r="H1746" s="102"/>
      <c r="I1746" s="102"/>
      <c r="J1746" s="103"/>
      <c r="K1746" s="111"/>
      <c r="L1746" s="111"/>
      <c r="M1746" s="111"/>
      <c r="N1746" s="111"/>
      <c r="O1746" s="111"/>
      <c r="P1746" s="111"/>
      <c r="Q1746" s="111"/>
      <c r="R1746" s="106"/>
      <c r="S1746" s="105"/>
      <c r="T1746" s="111"/>
      <c r="U1746" s="111"/>
      <c r="V1746" s="111"/>
      <c r="W1746" s="111"/>
      <c r="X1746" s="111"/>
      <c r="Y1746" s="111"/>
      <c r="Z1746" s="111"/>
      <c r="AA1746" s="111"/>
      <c r="AB1746" s="111"/>
      <c r="AC1746" s="111"/>
      <c r="AD1746" s="111"/>
      <c r="AE1746" s="111"/>
      <c r="AF1746" s="111"/>
      <c r="AG1746" s="111"/>
      <c r="AH1746" s="111"/>
      <c r="AI1746" s="111"/>
      <c r="AJ1746" s="111"/>
      <c r="AK1746" s="111"/>
      <c r="AL1746" s="111"/>
      <c r="AM1746" s="111"/>
      <c r="AN1746" s="111"/>
      <c r="AO1746" s="111"/>
      <c r="AP1746" s="111"/>
      <c r="AQ1746" s="111"/>
      <c r="AR1746" s="111"/>
      <c r="AS1746" s="111"/>
      <c r="AT1746" s="111"/>
      <c r="AU1746" s="111"/>
      <c r="AV1746" s="112"/>
      <c r="AW1746" s="105"/>
      <c r="AX1746" s="111"/>
      <c r="AY1746" s="98"/>
      <c r="AZ1746" s="98"/>
      <c r="BA1746" s="98"/>
      <c r="BB1746" s="98"/>
      <c r="BC1746" s="98"/>
      <c r="BD1746" s="98"/>
      <c r="BE1746" s="98"/>
      <c r="BF1746" s="98"/>
      <c r="BG1746" s="98"/>
      <c r="BH1746" s="98"/>
      <c r="BI1746" s="98"/>
      <c r="BJ1746" s="98"/>
    </row>
    <row r="1747" spans="1:62">
      <c r="A1747" s="102"/>
      <c r="B1747" s="102"/>
      <c r="C1747" s="103"/>
      <c r="D1747" s="103"/>
      <c r="E1747" s="102"/>
      <c r="F1747" s="102"/>
      <c r="G1747" s="102"/>
      <c r="H1747" s="102"/>
      <c r="I1747" s="102"/>
      <c r="J1747" s="103"/>
      <c r="K1747" s="111"/>
      <c r="L1747" s="111"/>
      <c r="M1747" s="111"/>
      <c r="N1747" s="111"/>
      <c r="O1747" s="111"/>
      <c r="P1747" s="111"/>
      <c r="Q1747" s="111"/>
      <c r="R1747" s="106"/>
      <c r="S1747" s="105"/>
      <c r="T1747" s="111"/>
      <c r="U1747" s="111"/>
      <c r="V1747" s="111"/>
      <c r="W1747" s="111"/>
      <c r="X1747" s="111"/>
      <c r="Y1747" s="111"/>
      <c r="Z1747" s="111"/>
      <c r="AA1747" s="111"/>
      <c r="AB1747" s="111"/>
      <c r="AC1747" s="111"/>
      <c r="AD1747" s="105"/>
      <c r="AE1747" s="111"/>
      <c r="AF1747" s="111"/>
      <c r="AG1747" s="111"/>
      <c r="AH1747" s="111"/>
      <c r="AI1747" s="111"/>
      <c r="AJ1747" s="111"/>
      <c r="AK1747" s="111"/>
      <c r="AL1747" s="111"/>
      <c r="AM1747" s="111"/>
      <c r="AN1747" s="111"/>
      <c r="AO1747" s="111"/>
      <c r="AP1747" s="111"/>
      <c r="AQ1747" s="111"/>
      <c r="AR1747" s="111"/>
      <c r="AS1747" s="111"/>
      <c r="AT1747" s="111"/>
      <c r="AU1747" s="111"/>
      <c r="AV1747" s="112"/>
      <c r="AW1747" s="105"/>
      <c r="AX1747" s="111"/>
      <c r="AY1747" s="98"/>
      <c r="AZ1747" s="98"/>
      <c r="BA1747" s="98"/>
      <c r="BB1747" s="98"/>
      <c r="BC1747" s="98"/>
      <c r="BD1747" s="98"/>
      <c r="BE1747" s="98"/>
      <c r="BF1747" s="98"/>
      <c r="BG1747" s="98"/>
      <c r="BH1747" s="98"/>
      <c r="BI1747" s="98"/>
      <c r="BJ1747" s="98"/>
    </row>
    <row r="1748" spans="1:62">
      <c r="A1748" s="102"/>
      <c r="B1748" s="102"/>
      <c r="C1748" s="103"/>
      <c r="D1748" s="103"/>
      <c r="E1748" s="102"/>
      <c r="F1748" s="102"/>
      <c r="G1748" s="102"/>
      <c r="H1748" s="102"/>
      <c r="I1748" s="102"/>
      <c r="J1748" s="103"/>
      <c r="K1748" s="111"/>
      <c r="L1748" s="111"/>
      <c r="M1748" s="111"/>
      <c r="N1748" s="105"/>
      <c r="O1748" s="105"/>
      <c r="P1748" s="105"/>
      <c r="Q1748" s="111"/>
      <c r="R1748" s="105"/>
      <c r="S1748" s="105"/>
      <c r="T1748" s="111"/>
      <c r="U1748" s="111"/>
      <c r="V1748" s="111"/>
      <c r="W1748" s="105"/>
      <c r="X1748" s="111"/>
      <c r="Y1748" s="111"/>
      <c r="Z1748" s="111"/>
      <c r="AA1748" s="111"/>
      <c r="AB1748" s="111"/>
      <c r="AC1748" s="111"/>
      <c r="AD1748" s="105"/>
      <c r="AE1748" s="111"/>
      <c r="AF1748" s="111"/>
      <c r="AG1748" s="111"/>
      <c r="AH1748" s="111"/>
      <c r="AI1748" s="111"/>
      <c r="AJ1748" s="111"/>
      <c r="AK1748" s="111"/>
      <c r="AL1748" s="111"/>
      <c r="AM1748" s="111"/>
      <c r="AN1748" s="111"/>
      <c r="AO1748" s="111"/>
      <c r="AP1748" s="111"/>
      <c r="AQ1748" s="111"/>
      <c r="AR1748" s="111"/>
      <c r="AS1748" s="111"/>
      <c r="AT1748" s="111"/>
      <c r="AU1748" s="111"/>
      <c r="AV1748" s="112"/>
      <c r="AW1748" s="105"/>
      <c r="AX1748" s="111"/>
      <c r="AY1748" s="98"/>
      <c r="AZ1748" s="98"/>
      <c r="BA1748" s="98"/>
      <c r="BB1748" s="98"/>
      <c r="BC1748" s="98"/>
      <c r="BD1748" s="98"/>
      <c r="BE1748" s="98"/>
      <c r="BF1748" s="98"/>
      <c r="BG1748" s="98"/>
      <c r="BH1748" s="98"/>
      <c r="BI1748" s="98"/>
      <c r="BJ1748" s="98"/>
    </row>
    <row r="1749" spans="1:62">
      <c r="A1749" s="102"/>
      <c r="B1749" s="102"/>
      <c r="C1749" s="103"/>
      <c r="D1749" s="103"/>
      <c r="E1749" s="102"/>
      <c r="F1749" s="102"/>
      <c r="G1749" s="102"/>
      <c r="H1749" s="102"/>
      <c r="I1749" s="102"/>
      <c r="J1749" s="103"/>
      <c r="K1749" s="111"/>
      <c r="L1749" s="111"/>
      <c r="M1749" s="111"/>
      <c r="N1749" s="105"/>
      <c r="O1749" s="111"/>
      <c r="P1749" s="111"/>
      <c r="Q1749" s="111"/>
      <c r="R1749" s="106"/>
      <c r="S1749" s="105"/>
      <c r="T1749" s="111"/>
      <c r="U1749" s="111"/>
      <c r="V1749" s="111"/>
      <c r="W1749" s="111"/>
      <c r="X1749" s="111"/>
      <c r="Y1749" s="111"/>
      <c r="Z1749" s="111"/>
      <c r="AA1749" s="111"/>
      <c r="AB1749" s="111"/>
      <c r="AC1749" s="111"/>
      <c r="AD1749" s="111"/>
      <c r="AE1749" s="111"/>
      <c r="AF1749" s="111"/>
      <c r="AG1749" s="111"/>
      <c r="AH1749" s="111"/>
      <c r="AI1749" s="111"/>
      <c r="AJ1749" s="111"/>
      <c r="AK1749" s="111"/>
      <c r="AL1749" s="111"/>
      <c r="AM1749" s="111"/>
      <c r="AN1749" s="111"/>
      <c r="AO1749" s="111"/>
      <c r="AP1749" s="111"/>
      <c r="AQ1749" s="111"/>
      <c r="AR1749" s="111"/>
      <c r="AS1749" s="111"/>
      <c r="AT1749" s="111"/>
      <c r="AU1749" s="111"/>
      <c r="AV1749" s="112"/>
      <c r="AW1749" s="105"/>
      <c r="AX1749" s="111"/>
      <c r="AY1749" s="98"/>
      <c r="AZ1749" s="98"/>
      <c r="BA1749" s="98"/>
      <c r="BB1749" s="98"/>
      <c r="BC1749" s="98"/>
      <c r="BD1749" s="98"/>
      <c r="BE1749" s="98"/>
      <c r="BF1749" s="98"/>
      <c r="BG1749" s="98"/>
      <c r="BH1749" s="98"/>
      <c r="BI1749" s="98"/>
      <c r="BJ1749" s="98"/>
    </row>
    <row r="1750" spans="1:62">
      <c r="A1750" s="102"/>
      <c r="B1750" s="102"/>
      <c r="C1750" s="103"/>
      <c r="D1750" s="103"/>
      <c r="E1750" s="102"/>
      <c r="F1750" s="102"/>
      <c r="G1750" s="102"/>
      <c r="H1750" s="102"/>
      <c r="I1750" s="102"/>
      <c r="J1750" s="103"/>
      <c r="K1750" s="111"/>
      <c r="L1750" s="111"/>
      <c r="M1750" s="111"/>
      <c r="N1750" s="111"/>
      <c r="O1750" s="111"/>
      <c r="P1750" s="111"/>
      <c r="Q1750" s="111"/>
      <c r="R1750" s="106"/>
      <c r="S1750" s="105"/>
      <c r="T1750" s="111"/>
      <c r="U1750" s="111"/>
      <c r="V1750" s="111"/>
      <c r="W1750" s="111"/>
      <c r="X1750" s="111"/>
      <c r="Y1750" s="111"/>
      <c r="Z1750" s="111"/>
      <c r="AA1750" s="111"/>
      <c r="AB1750" s="111"/>
      <c r="AC1750" s="111"/>
      <c r="AD1750" s="111"/>
      <c r="AE1750" s="111"/>
      <c r="AF1750" s="111"/>
      <c r="AG1750" s="111"/>
      <c r="AH1750" s="111"/>
      <c r="AI1750" s="111"/>
      <c r="AJ1750" s="111"/>
      <c r="AK1750" s="111"/>
      <c r="AL1750" s="111"/>
      <c r="AM1750" s="111"/>
      <c r="AN1750" s="111"/>
      <c r="AO1750" s="111"/>
      <c r="AP1750" s="111"/>
      <c r="AQ1750" s="111"/>
      <c r="AR1750" s="111"/>
      <c r="AS1750" s="111"/>
      <c r="AT1750" s="111"/>
      <c r="AU1750" s="111"/>
      <c r="AV1750" s="112"/>
      <c r="AW1750" s="105"/>
      <c r="AX1750" s="111"/>
      <c r="AY1750" s="98"/>
      <c r="AZ1750" s="98"/>
      <c r="BA1750" s="98"/>
      <c r="BB1750" s="98"/>
      <c r="BC1750" s="98"/>
      <c r="BE1750" s="98"/>
      <c r="BF1750" s="98"/>
      <c r="BG1750" s="98"/>
      <c r="BH1750" s="98"/>
      <c r="BI1750" s="98"/>
    </row>
    <row r="1751" spans="1:62">
      <c r="A1751" s="102"/>
      <c r="B1751" s="102"/>
      <c r="C1751" s="103"/>
      <c r="D1751" s="103"/>
      <c r="E1751" s="102"/>
      <c r="F1751" s="102"/>
      <c r="G1751" s="102"/>
      <c r="H1751" s="102"/>
      <c r="I1751" s="102"/>
      <c r="J1751" s="103"/>
      <c r="K1751" s="111"/>
      <c r="L1751" s="111"/>
      <c r="M1751" s="111"/>
      <c r="N1751" s="111"/>
      <c r="O1751" s="111"/>
      <c r="P1751" s="111"/>
      <c r="Q1751" s="111"/>
      <c r="R1751" s="105"/>
      <c r="S1751" s="105"/>
      <c r="T1751" s="111"/>
      <c r="U1751" s="111"/>
      <c r="V1751" s="111"/>
      <c r="W1751" s="111"/>
      <c r="X1751" s="111"/>
      <c r="Y1751" s="111"/>
      <c r="Z1751" s="111"/>
      <c r="AA1751" s="111"/>
      <c r="AB1751" s="111"/>
      <c r="AC1751" s="111"/>
      <c r="AD1751" s="111"/>
      <c r="AE1751" s="111"/>
      <c r="AF1751" s="111"/>
      <c r="AG1751" s="111"/>
      <c r="AH1751" s="111"/>
      <c r="AI1751" s="111"/>
      <c r="AJ1751" s="111"/>
      <c r="AK1751" s="111"/>
      <c r="AL1751" s="111"/>
      <c r="AM1751" s="111"/>
      <c r="AN1751" s="111"/>
      <c r="AO1751" s="111"/>
      <c r="AP1751" s="111"/>
      <c r="AQ1751" s="111"/>
      <c r="AR1751" s="111"/>
      <c r="AS1751" s="111"/>
      <c r="AT1751" s="111"/>
      <c r="AU1751" s="111"/>
      <c r="AV1751" s="105"/>
      <c r="AW1751" s="105"/>
      <c r="AX1751" s="111"/>
      <c r="AY1751" s="98"/>
      <c r="AZ1751" s="98"/>
      <c r="BA1751" s="98"/>
      <c r="BB1751" s="98"/>
      <c r="BC1751" s="98"/>
      <c r="BD1751" s="98"/>
      <c r="BE1751" s="98"/>
      <c r="BF1751" s="98"/>
      <c r="BG1751" s="98"/>
      <c r="BH1751" s="98"/>
      <c r="BI1751" s="98"/>
      <c r="BJ1751" s="98"/>
    </row>
    <row r="1752" spans="1:62">
      <c r="A1752" s="102"/>
      <c r="B1752" s="102"/>
      <c r="C1752" s="103"/>
      <c r="D1752" s="103"/>
      <c r="E1752" s="102"/>
      <c r="F1752" s="102"/>
      <c r="G1752" s="102"/>
      <c r="H1752" s="102"/>
      <c r="I1752" s="102"/>
      <c r="J1752" s="103"/>
      <c r="K1752" s="111"/>
      <c r="L1752" s="111"/>
      <c r="M1752" s="111"/>
      <c r="N1752" s="111"/>
      <c r="O1752" s="111"/>
      <c r="P1752" s="111"/>
      <c r="Q1752" s="111"/>
      <c r="R1752" s="106"/>
      <c r="S1752" s="105"/>
      <c r="T1752" s="111"/>
      <c r="U1752" s="111"/>
      <c r="V1752" s="111"/>
      <c r="W1752" s="111"/>
      <c r="X1752" s="111"/>
      <c r="Y1752" s="111"/>
      <c r="Z1752" s="111"/>
      <c r="AA1752" s="111"/>
      <c r="AB1752" s="111"/>
      <c r="AC1752" s="111"/>
      <c r="AD1752" s="111"/>
      <c r="AE1752" s="111"/>
      <c r="AF1752" s="111"/>
      <c r="AG1752" s="111"/>
      <c r="AH1752" s="111"/>
      <c r="AI1752" s="111"/>
      <c r="AJ1752" s="111"/>
      <c r="AK1752" s="111"/>
      <c r="AL1752" s="111"/>
      <c r="AM1752" s="111"/>
      <c r="AN1752" s="111"/>
      <c r="AO1752" s="111"/>
      <c r="AP1752" s="111"/>
      <c r="AQ1752" s="111"/>
      <c r="AR1752" s="111"/>
      <c r="AS1752" s="111"/>
      <c r="AT1752" s="111"/>
      <c r="AU1752" s="111"/>
      <c r="AV1752" s="105"/>
      <c r="AW1752" s="105"/>
      <c r="AX1752" s="111"/>
      <c r="AY1752" s="98"/>
      <c r="AZ1752" s="98"/>
      <c r="BA1752" s="98"/>
      <c r="BB1752" s="98"/>
      <c r="BC1752" s="98"/>
      <c r="BD1752" s="98"/>
      <c r="BE1752" s="98"/>
      <c r="BF1752" s="98"/>
      <c r="BG1752" s="98"/>
      <c r="BH1752" s="98"/>
      <c r="BI1752" s="98"/>
      <c r="BJ1752" s="98"/>
    </row>
    <row r="1753" spans="1:62">
      <c r="A1753" s="102"/>
      <c r="B1753" s="102"/>
      <c r="C1753" s="103"/>
      <c r="D1753" s="103"/>
      <c r="E1753" s="102"/>
      <c r="F1753" s="102"/>
      <c r="G1753" s="102"/>
      <c r="H1753" s="102"/>
      <c r="I1753" s="102"/>
      <c r="J1753" s="103"/>
      <c r="K1753" s="111"/>
      <c r="L1753" s="111"/>
      <c r="M1753" s="111"/>
      <c r="N1753" s="105"/>
      <c r="O1753" s="111"/>
      <c r="P1753" s="105"/>
      <c r="Q1753" s="105"/>
      <c r="R1753" s="105"/>
      <c r="S1753" s="105"/>
      <c r="T1753" s="105"/>
      <c r="U1753" s="105"/>
      <c r="V1753" s="105"/>
      <c r="W1753" s="105"/>
      <c r="X1753" s="105"/>
      <c r="Y1753" s="105"/>
      <c r="Z1753" s="105"/>
      <c r="AA1753" s="105"/>
      <c r="AB1753" s="105"/>
      <c r="AC1753" s="105"/>
      <c r="AD1753" s="105"/>
      <c r="AE1753" s="105"/>
      <c r="AF1753" s="105"/>
      <c r="AG1753" s="105"/>
      <c r="AH1753" s="105"/>
      <c r="AI1753" s="105"/>
      <c r="AJ1753" s="105"/>
      <c r="AK1753" s="105"/>
      <c r="AL1753" s="111"/>
      <c r="AM1753" s="111"/>
      <c r="AN1753" s="111"/>
      <c r="AO1753" s="111"/>
      <c r="AP1753" s="111"/>
      <c r="AQ1753" s="111"/>
      <c r="AR1753" s="111"/>
      <c r="AS1753" s="111"/>
      <c r="AT1753" s="111"/>
      <c r="AU1753" s="111"/>
      <c r="AV1753" s="105"/>
      <c r="AW1753" s="105"/>
      <c r="AX1753" s="111"/>
      <c r="AY1753" s="98"/>
      <c r="AZ1753" s="98"/>
      <c r="BA1753" s="98"/>
      <c r="BB1753" s="98"/>
      <c r="BC1753" s="98"/>
      <c r="BD1753" s="98"/>
      <c r="BE1753" s="98"/>
      <c r="BF1753" s="98"/>
      <c r="BG1753" s="98"/>
      <c r="BH1753" s="98"/>
      <c r="BI1753" s="98"/>
      <c r="BJ1753" s="98"/>
    </row>
    <row r="1754" spans="1:62">
      <c r="A1754" s="102"/>
      <c r="B1754" s="102"/>
      <c r="C1754" s="103"/>
      <c r="D1754" s="103"/>
      <c r="E1754" s="102"/>
      <c r="F1754" s="102"/>
      <c r="G1754" s="102"/>
      <c r="H1754" s="102"/>
      <c r="I1754" s="102"/>
      <c r="J1754" s="103"/>
      <c r="K1754" s="111"/>
      <c r="L1754" s="111"/>
      <c r="M1754" s="111"/>
      <c r="N1754" s="105"/>
      <c r="O1754" s="111"/>
      <c r="P1754" s="111"/>
      <c r="Q1754" s="111"/>
      <c r="R1754" s="106"/>
      <c r="S1754" s="105"/>
      <c r="T1754" s="111"/>
      <c r="U1754" s="111"/>
      <c r="V1754" s="111"/>
      <c r="W1754" s="111"/>
      <c r="X1754" s="111"/>
      <c r="Y1754" s="111"/>
      <c r="Z1754" s="111"/>
      <c r="AA1754" s="111"/>
      <c r="AB1754" s="111"/>
      <c r="AC1754" s="111"/>
      <c r="AD1754" s="111"/>
      <c r="AE1754" s="111"/>
      <c r="AF1754" s="111"/>
      <c r="AG1754" s="111"/>
      <c r="AH1754" s="111"/>
      <c r="AI1754" s="111"/>
      <c r="AJ1754" s="111"/>
      <c r="AK1754" s="111"/>
      <c r="AL1754" s="111"/>
      <c r="AM1754" s="111"/>
      <c r="AN1754" s="111"/>
      <c r="AO1754" s="111"/>
      <c r="AP1754" s="111"/>
      <c r="AQ1754" s="111"/>
      <c r="AR1754" s="111"/>
      <c r="AS1754" s="111"/>
      <c r="AT1754" s="111"/>
      <c r="AU1754" s="111"/>
      <c r="AV1754" s="112"/>
      <c r="AW1754" s="105"/>
      <c r="AX1754" s="111"/>
      <c r="AY1754" s="98"/>
      <c r="AZ1754" s="98"/>
      <c r="BA1754" s="98"/>
      <c r="BB1754" s="98"/>
      <c r="BC1754" s="98"/>
      <c r="BD1754" s="98"/>
      <c r="BE1754" s="98"/>
      <c r="BF1754" s="98"/>
      <c r="BG1754" s="98"/>
      <c r="BH1754" s="98"/>
      <c r="BI1754" s="98"/>
      <c r="BJ1754" s="98"/>
    </row>
    <row r="1755" spans="1:62">
      <c r="A1755" s="102"/>
      <c r="B1755" s="102"/>
      <c r="C1755" s="103"/>
      <c r="D1755" s="103"/>
      <c r="E1755" s="102"/>
      <c r="F1755" s="102"/>
      <c r="G1755" s="102"/>
      <c r="H1755" s="102"/>
      <c r="I1755" s="102"/>
      <c r="J1755" s="103"/>
      <c r="K1755" s="111"/>
      <c r="L1755" s="111"/>
      <c r="M1755" s="111"/>
      <c r="N1755" s="111"/>
      <c r="O1755" s="111"/>
      <c r="P1755" s="111"/>
      <c r="Q1755" s="111"/>
      <c r="R1755" s="106"/>
      <c r="S1755" s="105"/>
      <c r="T1755" s="111"/>
      <c r="U1755" s="111"/>
      <c r="V1755" s="111"/>
      <c r="W1755" s="111"/>
      <c r="X1755" s="111"/>
      <c r="Y1755" s="111"/>
      <c r="Z1755" s="111"/>
      <c r="AA1755" s="111"/>
      <c r="AB1755" s="111"/>
      <c r="AC1755" s="111"/>
      <c r="AD1755" s="105"/>
      <c r="AE1755" s="111"/>
      <c r="AF1755" s="111"/>
      <c r="AG1755" s="111"/>
      <c r="AH1755" s="111"/>
      <c r="AI1755" s="111"/>
      <c r="AJ1755" s="111"/>
      <c r="AK1755" s="111"/>
      <c r="AL1755" s="111"/>
      <c r="AM1755" s="111"/>
      <c r="AN1755" s="111"/>
      <c r="AO1755" s="111"/>
      <c r="AP1755" s="111"/>
      <c r="AQ1755" s="111"/>
      <c r="AR1755" s="111"/>
      <c r="AS1755" s="111"/>
      <c r="AT1755" s="111"/>
      <c r="AU1755" s="111"/>
      <c r="AV1755" s="112"/>
      <c r="AW1755" s="105"/>
      <c r="AX1755" s="111"/>
      <c r="AY1755" s="98"/>
      <c r="AZ1755" s="98"/>
      <c r="BA1755" s="98"/>
      <c r="BB1755" s="98"/>
      <c r="BC1755" s="98"/>
      <c r="BE1755" s="98"/>
      <c r="BF1755" s="98"/>
      <c r="BG1755" s="98"/>
      <c r="BH1755" s="98"/>
      <c r="BI1755" s="98"/>
    </row>
    <row r="1756" spans="1:62">
      <c r="A1756" s="102"/>
      <c r="B1756" s="102"/>
      <c r="C1756" s="103"/>
      <c r="D1756" s="103"/>
      <c r="E1756" s="102"/>
      <c r="F1756" s="102"/>
      <c r="G1756" s="102"/>
      <c r="H1756" s="102"/>
      <c r="I1756" s="102"/>
      <c r="J1756" s="103"/>
      <c r="K1756" s="111"/>
      <c r="L1756" s="111"/>
      <c r="M1756" s="111"/>
      <c r="N1756" s="111"/>
      <c r="O1756" s="111"/>
      <c r="P1756" s="111"/>
      <c r="Q1756" s="111"/>
      <c r="R1756" s="105"/>
      <c r="S1756" s="105"/>
      <c r="T1756" s="111"/>
      <c r="U1756" s="111"/>
      <c r="V1756" s="111"/>
      <c r="W1756" s="111"/>
      <c r="X1756" s="111"/>
      <c r="Y1756" s="111"/>
      <c r="Z1756" s="111"/>
      <c r="AA1756" s="111"/>
      <c r="AB1756" s="111"/>
      <c r="AC1756" s="111"/>
      <c r="AD1756" s="111"/>
      <c r="AE1756" s="111"/>
      <c r="AF1756" s="111"/>
      <c r="AG1756" s="111"/>
      <c r="AH1756" s="111"/>
      <c r="AI1756" s="111"/>
      <c r="AJ1756" s="111"/>
      <c r="AK1756" s="111"/>
      <c r="AL1756" s="111"/>
      <c r="AM1756" s="111"/>
      <c r="AN1756" s="111"/>
      <c r="AO1756" s="111"/>
      <c r="AP1756" s="111"/>
      <c r="AQ1756" s="111"/>
      <c r="AR1756" s="111"/>
      <c r="AS1756" s="111"/>
      <c r="AT1756" s="111"/>
      <c r="AU1756" s="111"/>
      <c r="AV1756" s="105"/>
      <c r="AW1756" s="112"/>
      <c r="AX1756" s="111"/>
      <c r="AY1756" s="98"/>
      <c r="AZ1756" s="98"/>
      <c r="BA1756" s="98"/>
      <c r="BB1756" s="98"/>
      <c r="BC1756" s="98"/>
      <c r="BE1756" s="98"/>
      <c r="BF1756" s="98"/>
      <c r="BG1756" s="98"/>
      <c r="BH1756" s="98"/>
      <c r="BI1756" s="98"/>
    </row>
    <row r="1757" spans="1:62">
      <c r="A1757" s="102"/>
      <c r="B1757" s="102"/>
      <c r="C1757" s="103"/>
      <c r="D1757" s="103"/>
      <c r="E1757" s="102"/>
      <c r="F1757" s="102"/>
      <c r="G1757" s="102"/>
      <c r="H1757" s="102"/>
      <c r="I1757" s="102"/>
      <c r="J1757" s="103"/>
      <c r="K1757" s="111"/>
      <c r="L1757" s="111"/>
      <c r="M1757" s="111"/>
      <c r="N1757" s="111"/>
      <c r="O1757" s="111"/>
      <c r="P1757" s="111"/>
      <c r="Q1757" s="111"/>
      <c r="R1757" s="106"/>
      <c r="S1757" s="105"/>
      <c r="T1757" s="111"/>
      <c r="U1757" s="111"/>
      <c r="V1757" s="111"/>
      <c r="W1757" s="111"/>
      <c r="X1757" s="111"/>
      <c r="Y1757" s="111"/>
      <c r="Z1757" s="111"/>
      <c r="AA1757" s="111"/>
      <c r="AB1757" s="111"/>
      <c r="AC1757" s="111"/>
      <c r="AD1757" s="111"/>
      <c r="AE1757" s="111"/>
      <c r="AF1757" s="111"/>
      <c r="AG1757" s="111"/>
      <c r="AH1757" s="111"/>
      <c r="AI1757" s="111"/>
      <c r="AJ1757" s="111"/>
      <c r="AK1757" s="111"/>
      <c r="AL1757" s="111"/>
      <c r="AM1757" s="111"/>
      <c r="AN1757" s="111"/>
      <c r="AO1757" s="111"/>
      <c r="AP1757" s="111"/>
      <c r="AQ1757" s="111"/>
      <c r="AR1757" s="111"/>
      <c r="AS1757" s="111"/>
      <c r="AT1757" s="111"/>
      <c r="AU1757" s="111"/>
      <c r="AV1757" s="105"/>
      <c r="AW1757" s="105"/>
      <c r="AX1757" s="111"/>
      <c r="AY1757" s="98"/>
      <c r="AZ1757" s="98"/>
      <c r="BA1757" s="98"/>
      <c r="BB1757" s="98"/>
      <c r="BC1757" s="98"/>
      <c r="BD1757" s="98"/>
      <c r="BE1757" s="98"/>
      <c r="BF1757" s="98"/>
      <c r="BG1757" s="98"/>
      <c r="BH1757" s="98"/>
      <c r="BI1757" s="98"/>
      <c r="BJ1757" s="98"/>
    </row>
    <row r="1758" spans="1:62">
      <c r="A1758" s="102"/>
      <c r="B1758" s="102"/>
      <c r="C1758" s="103"/>
      <c r="D1758" s="103"/>
      <c r="E1758" s="102"/>
      <c r="F1758" s="102"/>
      <c r="G1758" s="102"/>
      <c r="H1758" s="102"/>
      <c r="I1758" s="102"/>
      <c r="J1758" s="103"/>
      <c r="K1758" s="111"/>
      <c r="L1758" s="111"/>
      <c r="M1758" s="111"/>
      <c r="N1758" s="111"/>
      <c r="O1758" s="111"/>
      <c r="P1758" s="111"/>
      <c r="Q1758" s="111"/>
      <c r="R1758" s="106"/>
      <c r="S1758" s="105"/>
      <c r="T1758" s="111"/>
      <c r="U1758" s="111"/>
      <c r="V1758" s="111"/>
      <c r="W1758" s="111"/>
      <c r="X1758" s="111"/>
      <c r="Y1758" s="111"/>
      <c r="Z1758" s="111"/>
      <c r="AA1758" s="111"/>
      <c r="AB1758" s="111"/>
      <c r="AC1758" s="111"/>
      <c r="AD1758" s="111"/>
      <c r="AE1758" s="111"/>
      <c r="AF1758" s="111"/>
      <c r="AG1758" s="111"/>
      <c r="AH1758" s="111"/>
      <c r="AI1758" s="111"/>
      <c r="AJ1758" s="111"/>
      <c r="AK1758" s="111"/>
      <c r="AL1758" s="111"/>
      <c r="AM1758" s="111"/>
      <c r="AN1758" s="111"/>
      <c r="AO1758" s="111"/>
      <c r="AP1758" s="111"/>
      <c r="AQ1758" s="111"/>
      <c r="AR1758" s="111"/>
      <c r="AS1758" s="111"/>
      <c r="AT1758" s="111"/>
      <c r="AU1758" s="111"/>
      <c r="AV1758" s="112"/>
      <c r="AW1758" s="105"/>
      <c r="AX1758" s="111"/>
      <c r="AY1758" s="98"/>
      <c r="AZ1758" s="98"/>
      <c r="BA1758" s="98"/>
      <c r="BB1758" s="98"/>
      <c r="BC1758" s="98"/>
      <c r="BD1758" s="98"/>
      <c r="BE1758" s="98"/>
      <c r="BF1758" s="98"/>
      <c r="BG1758" s="98"/>
      <c r="BH1758" s="98"/>
      <c r="BI1758" s="98"/>
      <c r="BJ1758" s="98"/>
    </row>
    <row r="1759" spans="1:62">
      <c r="A1759" s="102"/>
      <c r="B1759" s="102"/>
      <c r="C1759" s="103"/>
      <c r="D1759" s="103"/>
      <c r="E1759" s="102"/>
      <c r="F1759" s="102"/>
      <c r="G1759" s="102"/>
      <c r="H1759" s="102"/>
      <c r="I1759" s="102"/>
      <c r="J1759" s="103"/>
      <c r="K1759" s="111"/>
      <c r="L1759" s="111"/>
      <c r="M1759" s="111"/>
      <c r="N1759" s="105"/>
      <c r="O1759" s="105"/>
      <c r="P1759" s="111"/>
      <c r="Q1759" s="111"/>
      <c r="R1759" s="105"/>
      <c r="S1759" s="105"/>
      <c r="T1759" s="111"/>
      <c r="U1759" s="111"/>
      <c r="V1759" s="111"/>
      <c r="W1759" s="111"/>
      <c r="X1759" s="111"/>
      <c r="Y1759" s="111"/>
      <c r="Z1759" s="111"/>
      <c r="AA1759" s="111"/>
      <c r="AB1759" s="111"/>
      <c r="AC1759" s="111"/>
      <c r="AD1759" s="111"/>
      <c r="AE1759" s="111"/>
      <c r="AF1759" s="111"/>
      <c r="AG1759" s="111"/>
      <c r="AH1759" s="111"/>
      <c r="AI1759" s="111"/>
      <c r="AJ1759" s="111"/>
      <c r="AK1759" s="111"/>
      <c r="AL1759" s="111"/>
      <c r="AM1759" s="111"/>
      <c r="AN1759" s="111"/>
      <c r="AO1759" s="111"/>
      <c r="AP1759" s="111"/>
      <c r="AQ1759" s="111"/>
      <c r="AR1759" s="111"/>
      <c r="AS1759" s="111"/>
      <c r="AT1759" s="111"/>
      <c r="AU1759" s="111"/>
      <c r="AV1759" s="105"/>
      <c r="AW1759" s="105"/>
      <c r="AX1759" s="111"/>
      <c r="AY1759" s="98"/>
      <c r="AZ1759" s="98"/>
      <c r="BA1759" s="98"/>
      <c r="BB1759" s="98"/>
      <c r="BC1759" s="98"/>
      <c r="BD1759" s="98"/>
      <c r="BE1759" s="98"/>
      <c r="BF1759" s="98"/>
      <c r="BG1759" s="98"/>
      <c r="BH1759" s="98"/>
      <c r="BI1759" s="98"/>
      <c r="BJ1759" s="98"/>
    </row>
    <row r="1760" spans="1:62">
      <c r="A1760" s="102"/>
      <c r="B1760" s="102"/>
      <c r="C1760" s="103"/>
      <c r="D1760" s="103"/>
      <c r="E1760" s="102"/>
      <c r="F1760" s="102"/>
      <c r="G1760" s="102"/>
      <c r="H1760" s="102"/>
      <c r="I1760" s="102"/>
      <c r="J1760" s="103"/>
      <c r="K1760" s="111"/>
      <c r="L1760" s="111"/>
      <c r="M1760" s="111"/>
      <c r="N1760" s="105"/>
      <c r="O1760" s="105"/>
      <c r="P1760" s="111"/>
      <c r="Q1760" s="111"/>
      <c r="R1760" s="106"/>
      <c r="S1760" s="105"/>
      <c r="T1760" s="111"/>
      <c r="U1760" s="111"/>
      <c r="V1760" s="111"/>
      <c r="W1760" s="111"/>
      <c r="X1760" s="111"/>
      <c r="Y1760" s="111"/>
      <c r="Z1760" s="111"/>
      <c r="AA1760" s="111"/>
      <c r="AB1760" s="111"/>
      <c r="AC1760" s="111"/>
      <c r="AD1760" s="111"/>
      <c r="AE1760" s="111"/>
      <c r="AF1760" s="111"/>
      <c r="AG1760" s="111"/>
      <c r="AH1760" s="111"/>
      <c r="AI1760" s="111"/>
      <c r="AJ1760" s="111"/>
      <c r="AK1760" s="111"/>
      <c r="AL1760" s="111"/>
      <c r="AM1760" s="111"/>
      <c r="AN1760" s="111"/>
      <c r="AO1760" s="111"/>
      <c r="AP1760" s="111"/>
      <c r="AQ1760" s="111"/>
      <c r="AR1760" s="111"/>
      <c r="AS1760" s="111"/>
      <c r="AT1760" s="111"/>
      <c r="AU1760" s="111"/>
      <c r="AV1760" s="105"/>
      <c r="AW1760" s="105"/>
      <c r="AX1760" s="111"/>
      <c r="AY1760" s="98"/>
      <c r="AZ1760" s="98"/>
      <c r="BA1760" s="98"/>
      <c r="BB1760" s="98"/>
      <c r="BC1760" s="98"/>
      <c r="BD1760" s="98"/>
      <c r="BE1760" s="98"/>
      <c r="BF1760" s="98"/>
      <c r="BG1760" s="98"/>
      <c r="BH1760" s="98"/>
      <c r="BI1760" s="98"/>
      <c r="BJ1760" s="98"/>
    </row>
    <row r="1761" spans="1:62">
      <c r="A1761" s="102"/>
      <c r="B1761" s="102"/>
      <c r="C1761" s="103"/>
      <c r="D1761" s="103"/>
      <c r="E1761" s="102"/>
      <c r="F1761" s="102"/>
      <c r="G1761" s="102"/>
      <c r="H1761" s="102"/>
      <c r="I1761" s="102"/>
      <c r="J1761" s="103"/>
      <c r="K1761" s="111"/>
      <c r="L1761" s="111"/>
      <c r="M1761" s="111"/>
      <c r="N1761" s="111"/>
      <c r="O1761" s="111"/>
      <c r="P1761" s="111"/>
      <c r="Q1761" s="111"/>
      <c r="R1761" s="105"/>
      <c r="S1761" s="105"/>
      <c r="T1761" s="111"/>
      <c r="U1761" s="111"/>
      <c r="V1761" s="111"/>
      <c r="W1761" s="111"/>
      <c r="X1761" s="111"/>
      <c r="Y1761" s="111"/>
      <c r="Z1761" s="111"/>
      <c r="AA1761" s="111"/>
      <c r="AB1761" s="111"/>
      <c r="AC1761" s="111"/>
      <c r="AD1761" s="111"/>
      <c r="AE1761" s="111"/>
      <c r="AF1761" s="111"/>
      <c r="AG1761" s="111"/>
      <c r="AH1761" s="111"/>
      <c r="AI1761" s="111"/>
      <c r="AJ1761" s="111"/>
      <c r="AK1761" s="111"/>
      <c r="AL1761" s="111"/>
      <c r="AM1761" s="111"/>
      <c r="AN1761" s="111"/>
      <c r="AO1761" s="111"/>
      <c r="AP1761" s="111"/>
      <c r="AQ1761" s="111"/>
      <c r="AR1761" s="111"/>
      <c r="AS1761" s="111"/>
      <c r="AT1761" s="111"/>
      <c r="AU1761" s="111"/>
      <c r="AV1761" s="105"/>
      <c r="AW1761" s="105"/>
      <c r="AX1761" s="111"/>
      <c r="AY1761" s="98"/>
      <c r="AZ1761" s="98"/>
      <c r="BA1761" s="98"/>
      <c r="BB1761" s="98"/>
      <c r="BC1761" s="98"/>
      <c r="BD1761" s="98"/>
      <c r="BE1761" s="98"/>
      <c r="BF1761" s="98"/>
      <c r="BG1761" s="98"/>
      <c r="BH1761" s="98"/>
      <c r="BI1761" s="98"/>
      <c r="BJ1761" s="98"/>
    </row>
    <row r="1762" spans="1:62">
      <c r="A1762" s="102"/>
      <c r="B1762" s="102"/>
      <c r="C1762" s="103"/>
      <c r="D1762" s="103"/>
      <c r="E1762" s="102"/>
      <c r="F1762" s="102"/>
      <c r="G1762" s="102"/>
      <c r="H1762" s="102"/>
      <c r="I1762" s="102"/>
      <c r="J1762" s="103"/>
      <c r="K1762" s="111"/>
      <c r="L1762" s="111"/>
      <c r="M1762" s="111"/>
      <c r="N1762" s="111"/>
      <c r="O1762" s="111"/>
      <c r="P1762" s="111"/>
      <c r="Q1762" s="111"/>
      <c r="R1762" s="106"/>
      <c r="S1762" s="105"/>
      <c r="T1762" s="111"/>
      <c r="U1762" s="111"/>
      <c r="V1762" s="111"/>
      <c r="W1762" s="111"/>
      <c r="X1762" s="111"/>
      <c r="Y1762" s="111"/>
      <c r="Z1762" s="111"/>
      <c r="AA1762" s="111"/>
      <c r="AB1762" s="111"/>
      <c r="AC1762" s="111"/>
      <c r="AD1762" s="111"/>
      <c r="AE1762" s="111"/>
      <c r="AF1762" s="111"/>
      <c r="AG1762" s="111"/>
      <c r="AH1762" s="111"/>
      <c r="AI1762" s="111"/>
      <c r="AJ1762" s="111"/>
      <c r="AK1762" s="111"/>
      <c r="AL1762" s="111"/>
      <c r="AM1762" s="111"/>
      <c r="AN1762" s="111"/>
      <c r="AO1762" s="111"/>
      <c r="AP1762" s="111"/>
      <c r="AQ1762" s="111"/>
      <c r="AR1762" s="111"/>
      <c r="AS1762" s="111"/>
      <c r="AT1762" s="111"/>
      <c r="AU1762" s="111"/>
      <c r="AV1762" s="112"/>
      <c r="AW1762" s="105"/>
      <c r="AX1762" s="111"/>
      <c r="AY1762" s="98"/>
      <c r="AZ1762" s="98"/>
      <c r="BA1762" s="98"/>
      <c r="BB1762" s="98"/>
      <c r="BC1762" s="98"/>
      <c r="BD1762" s="98"/>
      <c r="BE1762" s="98"/>
      <c r="BF1762" s="98"/>
      <c r="BG1762" s="98"/>
      <c r="BH1762" s="98"/>
      <c r="BI1762" s="98"/>
      <c r="BJ1762" s="98"/>
    </row>
    <row r="1763" spans="1:62">
      <c r="A1763" s="102"/>
      <c r="B1763" s="102"/>
      <c r="C1763" s="103"/>
      <c r="D1763" s="103"/>
      <c r="E1763" s="102"/>
      <c r="F1763" s="102"/>
      <c r="G1763" s="102"/>
      <c r="H1763" s="102"/>
      <c r="I1763" s="102"/>
      <c r="J1763" s="103"/>
      <c r="K1763" s="111"/>
      <c r="L1763" s="111"/>
      <c r="M1763" s="111"/>
      <c r="N1763" s="111"/>
      <c r="O1763" s="111"/>
      <c r="P1763" s="111"/>
      <c r="Q1763" s="111"/>
      <c r="R1763" s="106"/>
      <c r="S1763" s="105"/>
      <c r="T1763" s="111"/>
      <c r="U1763" s="111"/>
      <c r="V1763" s="111"/>
      <c r="W1763" s="111"/>
      <c r="X1763" s="111"/>
      <c r="Y1763" s="111"/>
      <c r="Z1763" s="111"/>
      <c r="AA1763" s="111"/>
      <c r="AB1763" s="111"/>
      <c r="AC1763" s="111"/>
      <c r="AD1763" s="111"/>
      <c r="AE1763" s="111"/>
      <c r="AF1763" s="111"/>
      <c r="AG1763" s="111"/>
      <c r="AH1763" s="111"/>
      <c r="AI1763" s="111"/>
      <c r="AJ1763" s="111"/>
      <c r="AK1763" s="111"/>
      <c r="AL1763" s="111"/>
      <c r="AM1763" s="111"/>
      <c r="AN1763" s="111"/>
      <c r="AO1763" s="111"/>
      <c r="AP1763" s="111"/>
      <c r="AQ1763" s="111"/>
      <c r="AR1763" s="111"/>
      <c r="AS1763" s="111"/>
      <c r="AT1763" s="111"/>
      <c r="AU1763" s="111"/>
      <c r="AV1763" s="105"/>
      <c r="AW1763" s="112"/>
      <c r="AX1763" s="111"/>
      <c r="AY1763" s="98"/>
      <c r="AZ1763" s="98"/>
      <c r="BA1763" s="98"/>
      <c r="BB1763" s="98"/>
      <c r="BC1763" s="98"/>
      <c r="BD1763" s="98"/>
      <c r="BE1763" s="98"/>
      <c r="BF1763" s="98"/>
      <c r="BG1763" s="98"/>
      <c r="BH1763" s="98"/>
      <c r="BI1763" s="98"/>
      <c r="BJ1763" s="98"/>
    </row>
    <row r="1764" spans="1:62">
      <c r="A1764" s="102"/>
      <c r="B1764" s="102"/>
      <c r="C1764" s="103"/>
      <c r="D1764" s="103"/>
      <c r="E1764" s="102"/>
      <c r="F1764" s="102"/>
      <c r="G1764" s="102"/>
      <c r="H1764" s="102"/>
      <c r="I1764" s="102"/>
      <c r="J1764" s="103"/>
      <c r="K1764" s="111"/>
      <c r="L1764" s="111"/>
      <c r="M1764" s="111"/>
      <c r="N1764" s="111"/>
      <c r="O1764" s="105"/>
      <c r="P1764" s="111"/>
      <c r="Q1764" s="111"/>
      <c r="R1764" s="106"/>
      <c r="S1764" s="105"/>
      <c r="T1764" s="111"/>
      <c r="U1764" s="111"/>
      <c r="V1764" s="111"/>
      <c r="W1764" s="111"/>
      <c r="X1764" s="111"/>
      <c r="Y1764" s="111"/>
      <c r="Z1764" s="111"/>
      <c r="AA1764" s="111"/>
      <c r="AB1764" s="111"/>
      <c r="AC1764" s="111"/>
      <c r="AD1764" s="111"/>
      <c r="AE1764" s="111"/>
      <c r="AF1764" s="111"/>
      <c r="AG1764" s="111"/>
      <c r="AH1764" s="111"/>
      <c r="AI1764" s="111"/>
      <c r="AJ1764" s="111"/>
      <c r="AK1764" s="111"/>
      <c r="AL1764" s="111"/>
      <c r="AM1764" s="111"/>
      <c r="AN1764" s="111"/>
      <c r="AO1764" s="111"/>
      <c r="AP1764" s="111"/>
      <c r="AQ1764" s="105"/>
      <c r="AR1764" s="105"/>
      <c r="AS1764" s="111"/>
      <c r="AT1764" s="111"/>
      <c r="AU1764" s="111"/>
      <c r="AV1764" s="112"/>
      <c r="AW1764" s="105"/>
      <c r="AX1764" s="111"/>
      <c r="AY1764" s="98"/>
      <c r="AZ1764" s="98"/>
      <c r="BA1764" s="98"/>
      <c r="BB1764" s="98"/>
      <c r="BC1764" s="98"/>
      <c r="BD1764" s="98"/>
      <c r="BE1764" s="98"/>
      <c r="BF1764" s="98"/>
      <c r="BG1764" s="98"/>
      <c r="BH1764" s="98"/>
      <c r="BI1764" s="98"/>
      <c r="BJ1764" s="98"/>
    </row>
    <row r="1765" spans="1:62">
      <c r="A1765" s="102"/>
      <c r="B1765" s="102"/>
      <c r="C1765" s="103"/>
      <c r="D1765" s="103"/>
      <c r="E1765" s="102"/>
      <c r="F1765" s="102"/>
      <c r="G1765" s="102"/>
      <c r="H1765" s="102"/>
      <c r="I1765" s="102"/>
      <c r="J1765" s="103"/>
      <c r="K1765" s="111"/>
      <c r="L1765" s="111"/>
      <c r="M1765" s="111"/>
      <c r="N1765" s="111"/>
      <c r="O1765" s="111"/>
      <c r="P1765" s="111"/>
      <c r="Q1765" s="111"/>
      <c r="R1765" s="106"/>
      <c r="S1765" s="105"/>
      <c r="T1765" s="111"/>
      <c r="U1765" s="111"/>
      <c r="V1765" s="111"/>
      <c r="W1765" s="111"/>
      <c r="X1765" s="111"/>
      <c r="Y1765" s="111"/>
      <c r="Z1765" s="111"/>
      <c r="AA1765" s="111"/>
      <c r="AB1765" s="111"/>
      <c r="AC1765" s="111"/>
      <c r="AD1765" s="111"/>
      <c r="AE1765" s="111"/>
      <c r="AF1765" s="111"/>
      <c r="AG1765" s="111"/>
      <c r="AH1765" s="111"/>
      <c r="AI1765" s="111"/>
      <c r="AJ1765" s="111"/>
      <c r="AK1765" s="111"/>
      <c r="AL1765" s="111"/>
      <c r="AM1765" s="111"/>
      <c r="AN1765" s="111"/>
      <c r="AO1765" s="111"/>
      <c r="AP1765" s="111"/>
      <c r="AQ1765" s="111"/>
      <c r="AR1765" s="111"/>
      <c r="AS1765" s="111"/>
      <c r="AT1765" s="111"/>
      <c r="AU1765" s="111"/>
      <c r="AV1765" s="112"/>
      <c r="AW1765" s="105"/>
      <c r="AX1765" s="111"/>
      <c r="AY1765" s="98"/>
      <c r="AZ1765" s="98"/>
      <c r="BA1765" s="98"/>
      <c r="BB1765" s="98"/>
      <c r="BC1765" s="98"/>
      <c r="BD1765" s="98"/>
      <c r="BE1765" s="98"/>
      <c r="BF1765" s="98"/>
      <c r="BG1765" s="98"/>
      <c r="BH1765" s="98"/>
      <c r="BI1765" s="98"/>
      <c r="BJ1765" s="98"/>
    </row>
    <row r="1766" spans="1:62">
      <c r="A1766" s="102"/>
      <c r="B1766" s="102"/>
      <c r="C1766" s="103"/>
      <c r="D1766" s="103"/>
      <c r="E1766" s="102"/>
      <c r="F1766" s="102"/>
      <c r="G1766" s="102"/>
      <c r="H1766" s="102"/>
      <c r="I1766" s="102"/>
      <c r="J1766" s="103"/>
      <c r="K1766" s="111"/>
      <c r="L1766" s="111"/>
      <c r="M1766" s="111"/>
      <c r="N1766" s="105"/>
      <c r="O1766" s="111"/>
      <c r="P1766" s="111"/>
      <c r="Q1766" s="111"/>
      <c r="R1766" s="106"/>
      <c r="S1766" s="105"/>
      <c r="T1766" s="111"/>
      <c r="U1766" s="111"/>
      <c r="V1766" s="111"/>
      <c r="W1766" s="111"/>
      <c r="X1766" s="111"/>
      <c r="Y1766" s="111"/>
      <c r="Z1766" s="111"/>
      <c r="AA1766" s="111"/>
      <c r="AB1766" s="111"/>
      <c r="AC1766" s="111"/>
      <c r="AD1766" s="111"/>
      <c r="AE1766" s="111"/>
      <c r="AF1766" s="111"/>
      <c r="AG1766" s="111"/>
      <c r="AH1766" s="111"/>
      <c r="AI1766" s="111"/>
      <c r="AJ1766" s="111"/>
      <c r="AK1766" s="111"/>
      <c r="AL1766" s="111"/>
      <c r="AM1766" s="111"/>
      <c r="AN1766" s="111"/>
      <c r="AO1766" s="111"/>
      <c r="AP1766" s="111"/>
      <c r="AQ1766" s="111"/>
      <c r="AR1766" s="111"/>
      <c r="AS1766" s="111"/>
      <c r="AT1766" s="111"/>
      <c r="AU1766" s="111"/>
      <c r="AV1766" s="105"/>
      <c r="AW1766" s="105"/>
      <c r="AX1766" s="111"/>
      <c r="AY1766" s="98"/>
      <c r="AZ1766" s="98"/>
      <c r="BA1766" s="98"/>
      <c r="BB1766" s="98"/>
      <c r="BC1766" s="98"/>
      <c r="BD1766" s="98"/>
      <c r="BE1766" s="98"/>
      <c r="BF1766" s="98"/>
      <c r="BG1766" s="98"/>
      <c r="BH1766" s="98"/>
      <c r="BI1766" s="98"/>
      <c r="BJ1766" s="98"/>
    </row>
    <row r="1767" spans="1:62">
      <c r="A1767" s="102"/>
      <c r="B1767" s="102"/>
      <c r="C1767" s="103"/>
      <c r="D1767" s="103"/>
      <c r="E1767" s="102"/>
      <c r="F1767" s="102"/>
      <c r="G1767" s="102"/>
      <c r="H1767" s="102"/>
      <c r="I1767" s="102"/>
      <c r="J1767" s="103"/>
      <c r="K1767" s="111"/>
      <c r="L1767" s="111"/>
      <c r="M1767" s="111"/>
      <c r="N1767" s="111"/>
      <c r="O1767" s="111"/>
      <c r="P1767" s="111"/>
      <c r="Q1767" s="111"/>
      <c r="R1767" s="105"/>
      <c r="S1767" s="105"/>
      <c r="T1767" s="111"/>
      <c r="U1767" s="111"/>
      <c r="V1767" s="111"/>
      <c r="W1767" s="111"/>
      <c r="X1767" s="111"/>
      <c r="Y1767" s="111"/>
      <c r="Z1767" s="111"/>
      <c r="AA1767" s="111"/>
      <c r="AB1767" s="111"/>
      <c r="AC1767" s="111"/>
      <c r="AD1767" s="111"/>
      <c r="AE1767" s="111"/>
      <c r="AF1767" s="111"/>
      <c r="AG1767" s="111"/>
      <c r="AH1767" s="111"/>
      <c r="AI1767" s="111"/>
      <c r="AJ1767" s="111"/>
      <c r="AK1767" s="111"/>
      <c r="AL1767" s="111"/>
      <c r="AM1767" s="111"/>
      <c r="AN1767" s="111"/>
      <c r="AO1767" s="111"/>
      <c r="AP1767" s="111"/>
      <c r="AQ1767" s="111"/>
      <c r="AR1767" s="111"/>
      <c r="AS1767" s="111"/>
      <c r="AT1767" s="111"/>
      <c r="AU1767" s="111"/>
      <c r="AV1767" s="112"/>
      <c r="AW1767" s="105"/>
      <c r="AX1767" s="111"/>
      <c r="AY1767" s="98"/>
      <c r="AZ1767" s="98"/>
      <c r="BA1767" s="98"/>
      <c r="BB1767" s="98"/>
      <c r="BC1767" s="98"/>
      <c r="BD1767" s="98"/>
      <c r="BE1767" s="98"/>
      <c r="BF1767" s="98"/>
      <c r="BG1767" s="98"/>
      <c r="BH1767" s="98"/>
      <c r="BI1767" s="98"/>
      <c r="BJ1767" s="98"/>
    </row>
    <row r="1768" spans="1:62">
      <c r="A1768" s="102"/>
      <c r="B1768" s="102"/>
      <c r="C1768" s="103"/>
      <c r="D1768" s="103"/>
      <c r="E1768" s="102"/>
      <c r="F1768" s="102"/>
      <c r="G1768" s="102"/>
      <c r="H1768" s="102"/>
      <c r="I1768" s="102"/>
      <c r="J1768" s="103"/>
      <c r="K1768" s="111"/>
      <c r="L1768" s="111"/>
      <c r="M1768" s="111"/>
      <c r="N1768" s="105"/>
      <c r="O1768" s="111"/>
      <c r="P1768" s="111"/>
      <c r="Q1768" s="111"/>
      <c r="R1768" s="106"/>
      <c r="S1768" s="105"/>
      <c r="T1768" s="111"/>
      <c r="U1768" s="111"/>
      <c r="V1768" s="111"/>
      <c r="W1768" s="111"/>
      <c r="X1768" s="111"/>
      <c r="Y1768" s="111"/>
      <c r="Z1768" s="111"/>
      <c r="AA1768" s="111"/>
      <c r="AB1768" s="111"/>
      <c r="AC1768" s="111"/>
      <c r="AD1768" s="111"/>
      <c r="AE1768" s="111"/>
      <c r="AF1768" s="111"/>
      <c r="AG1768" s="111"/>
      <c r="AH1768" s="111"/>
      <c r="AI1768" s="111"/>
      <c r="AJ1768" s="111"/>
      <c r="AK1768" s="111"/>
      <c r="AL1768" s="111"/>
      <c r="AM1768" s="111"/>
      <c r="AN1768" s="111"/>
      <c r="AO1768" s="111"/>
      <c r="AP1768" s="111"/>
      <c r="AQ1768" s="111"/>
      <c r="AR1768" s="111"/>
      <c r="AS1768" s="111"/>
      <c r="AT1768" s="111"/>
      <c r="AU1768" s="111"/>
      <c r="AV1768" s="112"/>
      <c r="AW1768" s="105"/>
      <c r="AX1768" s="111"/>
      <c r="AY1768" s="98"/>
      <c r="AZ1768" s="98"/>
      <c r="BA1768" s="98"/>
      <c r="BB1768" s="98"/>
      <c r="BC1768" s="98"/>
      <c r="BD1768" s="98"/>
      <c r="BE1768" s="98"/>
      <c r="BF1768" s="98"/>
      <c r="BG1768" s="98"/>
      <c r="BH1768" s="98"/>
      <c r="BI1768" s="98"/>
      <c r="BJ1768" s="98"/>
    </row>
    <row r="1769" spans="1:62">
      <c r="A1769" s="102"/>
      <c r="B1769" s="102"/>
      <c r="C1769" s="103"/>
      <c r="D1769" s="103"/>
      <c r="E1769" s="102"/>
      <c r="F1769" s="102"/>
      <c r="G1769" s="102"/>
      <c r="H1769" s="102"/>
      <c r="I1769" s="102"/>
      <c r="J1769" s="103"/>
      <c r="K1769" s="111"/>
      <c r="L1769" s="111"/>
      <c r="M1769" s="111"/>
      <c r="N1769" s="111"/>
      <c r="O1769" s="111"/>
      <c r="P1769" s="111"/>
      <c r="Q1769" s="111"/>
      <c r="R1769" s="106"/>
      <c r="S1769" s="105"/>
      <c r="T1769" s="111"/>
      <c r="U1769" s="111"/>
      <c r="V1769" s="111"/>
      <c r="W1769" s="111"/>
      <c r="X1769" s="111"/>
      <c r="Y1769" s="111"/>
      <c r="Z1769" s="111"/>
      <c r="AA1769" s="111"/>
      <c r="AB1769" s="111"/>
      <c r="AC1769" s="111"/>
      <c r="AD1769" s="111"/>
      <c r="AE1769" s="111"/>
      <c r="AF1769" s="111"/>
      <c r="AG1769" s="111"/>
      <c r="AH1769" s="111"/>
      <c r="AI1769" s="111"/>
      <c r="AJ1769" s="111"/>
      <c r="AK1769" s="111"/>
      <c r="AL1769" s="111"/>
      <c r="AM1769" s="111"/>
      <c r="AN1769" s="111"/>
      <c r="AO1769" s="111"/>
      <c r="AP1769" s="111"/>
      <c r="AQ1769" s="111"/>
      <c r="AR1769" s="111"/>
      <c r="AS1769" s="111"/>
      <c r="AT1769" s="111"/>
      <c r="AU1769" s="111"/>
      <c r="AV1769" s="105"/>
      <c r="AW1769" s="105"/>
      <c r="AX1769" s="111"/>
      <c r="AY1769" s="98"/>
      <c r="AZ1769" s="98"/>
      <c r="BA1769" s="98"/>
      <c r="BB1769" s="98"/>
      <c r="BC1769" s="98"/>
      <c r="BD1769" s="98"/>
      <c r="BE1769" s="98"/>
      <c r="BF1769" s="98"/>
      <c r="BG1769" s="98"/>
      <c r="BH1769" s="98"/>
      <c r="BI1769" s="98"/>
      <c r="BJ1769" s="98"/>
    </row>
    <row r="1770" spans="1:62">
      <c r="A1770" s="102"/>
      <c r="B1770" s="102"/>
      <c r="C1770" s="103"/>
      <c r="D1770" s="103"/>
      <c r="E1770" s="102"/>
      <c r="F1770" s="102"/>
      <c r="G1770" s="102"/>
      <c r="H1770" s="102"/>
      <c r="I1770" s="102"/>
      <c r="J1770" s="103"/>
      <c r="K1770" s="111"/>
      <c r="L1770" s="111"/>
      <c r="M1770" s="111"/>
      <c r="N1770" s="111"/>
      <c r="O1770" s="111"/>
      <c r="P1770" s="111"/>
      <c r="Q1770" s="111"/>
      <c r="R1770" s="106"/>
      <c r="S1770" s="105"/>
      <c r="T1770" s="111"/>
      <c r="U1770" s="111"/>
      <c r="V1770" s="111"/>
      <c r="W1770" s="111"/>
      <c r="X1770" s="111"/>
      <c r="Y1770" s="111"/>
      <c r="Z1770" s="111"/>
      <c r="AA1770" s="111"/>
      <c r="AB1770" s="111"/>
      <c r="AC1770" s="111"/>
      <c r="AD1770" s="111"/>
      <c r="AE1770" s="111"/>
      <c r="AF1770" s="111"/>
      <c r="AG1770" s="111"/>
      <c r="AH1770" s="111"/>
      <c r="AI1770" s="111"/>
      <c r="AJ1770" s="111"/>
      <c r="AK1770" s="111"/>
      <c r="AL1770" s="111"/>
      <c r="AM1770" s="111"/>
      <c r="AN1770" s="111"/>
      <c r="AO1770" s="111"/>
      <c r="AP1770" s="111"/>
      <c r="AQ1770" s="111"/>
      <c r="AR1770" s="111"/>
      <c r="AS1770" s="111"/>
      <c r="AT1770" s="111"/>
      <c r="AU1770" s="111"/>
      <c r="AV1770" s="105"/>
      <c r="AW1770" s="105"/>
      <c r="AX1770" s="111"/>
      <c r="AY1770" s="98"/>
      <c r="AZ1770" s="98"/>
      <c r="BA1770" s="98"/>
      <c r="BB1770" s="98"/>
      <c r="BC1770" s="98"/>
      <c r="BD1770" s="98"/>
      <c r="BE1770" s="98"/>
      <c r="BF1770" s="98"/>
      <c r="BG1770" s="98"/>
      <c r="BH1770" s="98"/>
      <c r="BI1770" s="98"/>
      <c r="BJ1770" s="98"/>
    </row>
    <row r="1771" spans="1:62">
      <c r="A1771" s="102"/>
      <c r="B1771" s="102"/>
      <c r="C1771" s="103"/>
      <c r="D1771" s="103"/>
      <c r="E1771" s="102"/>
      <c r="F1771" s="102"/>
      <c r="G1771" s="102"/>
      <c r="H1771" s="102"/>
      <c r="I1771" s="102"/>
      <c r="J1771" s="103"/>
      <c r="K1771" s="111"/>
      <c r="L1771" s="111"/>
      <c r="M1771" s="111"/>
      <c r="N1771" s="111"/>
      <c r="O1771" s="111"/>
      <c r="P1771" s="111"/>
      <c r="Q1771" s="111"/>
      <c r="R1771" s="106"/>
      <c r="S1771" s="105"/>
      <c r="T1771" s="111"/>
      <c r="U1771" s="111"/>
      <c r="V1771" s="111"/>
      <c r="W1771" s="105"/>
      <c r="X1771" s="111"/>
      <c r="Y1771" s="111"/>
      <c r="Z1771" s="111"/>
      <c r="AA1771" s="111"/>
      <c r="AB1771" s="111"/>
      <c r="AC1771" s="111"/>
      <c r="AD1771" s="111"/>
      <c r="AE1771" s="111"/>
      <c r="AF1771" s="111"/>
      <c r="AG1771" s="111"/>
      <c r="AH1771" s="111"/>
      <c r="AI1771" s="111"/>
      <c r="AJ1771" s="111"/>
      <c r="AK1771" s="111"/>
      <c r="AL1771" s="111"/>
      <c r="AM1771" s="111"/>
      <c r="AN1771" s="111"/>
      <c r="AO1771" s="111"/>
      <c r="AP1771" s="111"/>
      <c r="AQ1771" s="111"/>
      <c r="AR1771" s="111"/>
      <c r="AS1771" s="111"/>
      <c r="AT1771" s="111"/>
      <c r="AU1771" s="111"/>
      <c r="AV1771" s="105"/>
      <c r="AW1771" s="105"/>
      <c r="AX1771" s="111"/>
      <c r="AY1771" s="98"/>
      <c r="AZ1771" s="98"/>
      <c r="BA1771" s="98"/>
      <c r="BB1771" s="98"/>
      <c r="BC1771" s="98"/>
      <c r="BD1771" s="98"/>
      <c r="BE1771" s="98"/>
      <c r="BF1771" s="98"/>
      <c r="BG1771" s="98"/>
      <c r="BH1771" s="98"/>
      <c r="BI1771" s="98"/>
      <c r="BJ1771" s="98"/>
    </row>
    <row r="1772" spans="1:62">
      <c r="A1772" s="102"/>
      <c r="B1772" s="102"/>
      <c r="C1772" s="103"/>
      <c r="D1772" s="103"/>
      <c r="E1772" s="102"/>
      <c r="F1772" s="102"/>
      <c r="G1772" s="102"/>
      <c r="H1772" s="102"/>
      <c r="I1772" s="102"/>
      <c r="J1772" s="103"/>
      <c r="K1772" s="111"/>
      <c r="L1772" s="111"/>
      <c r="M1772" s="111"/>
      <c r="N1772" s="111"/>
      <c r="O1772" s="111"/>
      <c r="P1772" s="111"/>
      <c r="Q1772" s="111"/>
      <c r="R1772" s="106"/>
      <c r="S1772" s="105"/>
      <c r="T1772" s="111"/>
      <c r="U1772" s="111"/>
      <c r="V1772" s="111"/>
      <c r="W1772" s="111"/>
      <c r="X1772" s="111"/>
      <c r="Y1772" s="111"/>
      <c r="Z1772" s="111"/>
      <c r="AA1772" s="111"/>
      <c r="AB1772" s="111"/>
      <c r="AC1772" s="111"/>
      <c r="AD1772" s="111"/>
      <c r="AE1772" s="111"/>
      <c r="AF1772" s="111"/>
      <c r="AG1772" s="111"/>
      <c r="AH1772" s="111"/>
      <c r="AI1772" s="111"/>
      <c r="AJ1772" s="111"/>
      <c r="AK1772" s="111"/>
      <c r="AL1772" s="111"/>
      <c r="AM1772" s="111"/>
      <c r="AN1772" s="111"/>
      <c r="AO1772" s="111"/>
      <c r="AP1772" s="111"/>
      <c r="AQ1772" s="111"/>
      <c r="AR1772" s="111"/>
      <c r="AS1772" s="111"/>
      <c r="AT1772" s="111"/>
      <c r="AU1772" s="111"/>
      <c r="AV1772" s="105"/>
      <c r="AW1772" s="105"/>
      <c r="AX1772" s="111"/>
      <c r="AY1772" s="98"/>
      <c r="AZ1772" s="98"/>
      <c r="BA1772" s="98"/>
      <c r="BB1772" s="98"/>
      <c r="BC1772" s="98"/>
      <c r="BD1772" s="98"/>
      <c r="BE1772" s="98"/>
      <c r="BF1772" s="98"/>
      <c r="BG1772" s="98"/>
      <c r="BH1772" s="98"/>
      <c r="BI1772" s="98"/>
      <c r="BJ1772" s="98"/>
    </row>
    <row r="1773" spans="1:62">
      <c r="A1773" s="102"/>
      <c r="B1773" s="102"/>
      <c r="C1773" s="103"/>
      <c r="D1773" s="103"/>
      <c r="E1773" s="102"/>
      <c r="F1773" s="102"/>
      <c r="G1773" s="102"/>
      <c r="H1773" s="102"/>
      <c r="I1773" s="102"/>
      <c r="J1773" s="103"/>
      <c r="K1773" s="111"/>
      <c r="L1773" s="111"/>
      <c r="M1773" s="111"/>
      <c r="N1773" s="111"/>
      <c r="O1773" s="111"/>
      <c r="P1773" s="111"/>
      <c r="Q1773" s="111"/>
      <c r="R1773" s="106"/>
      <c r="S1773" s="105"/>
      <c r="T1773" s="111"/>
      <c r="U1773" s="111"/>
      <c r="V1773" s="111"/>
      <c r="W1773" s="111"/>
      <c r="X1773" s="111"/>
      <c r="Y1773" s="111"/>
      <c r="Z1773" s="111"/>
      <c r="AA1773" s="111"/>
      <c r="AB1773" s="111"/>
      <c r="AC1773" s="111"/>
      <c r="AD1773" s="111"/>
      <c r="AE1773" s="111"/>
      <c r="AF1773" s="111"/>
      <c r="AG1773" s="111"/>
      <c r="AH1773" s="111"/>
      <c r="AI1773" s="111"/>
      <c r="AJ1773" s="111"/>
      <c r="AK1773" s="111"/>
      <c r="AL1773" s="111"/>
      <c r="AM1773" s="111"/>
      <c r="AN1773" s="111"/>
      <c r="AO1773" s="111"/>
      <c r="AP1773" s="111"/>
      <c r="AQ1773" s="111"/>
      <c r="AR1773" s="111"/>
      <c r="AS1773" s="111"/>
      <c r="AT1773" s="111"/>
      <c r="AU1773" s="111"/>
      <c r="AV1773" s="105"/>
      <c r="AW1773" s="105"/>
      <c r="AX1773" s="111"/>
      <c r="AY1773" s="98"/>
      <c r="AZ1773" s="98"/>
      <c r="BA1773" s="98"/>
      <c r="BB1773" s="98"/>
      <c r="BC1773" s="98"/>
      <c r="BD1773" s="98"/>
      <c r="BE1773" s="98"/>
      <c r="BF1773" s="98"/>
      <c r="BG1773" s="98"/>
      <c r="BH1773" s="98"/>
      <c r="BI1773" s="98"/>
      <c r="BJ1773" s="98"/>
    </row>
    <row r="1774" spans="1:62">
      <c r="A1774" s="102"/>
      <c r="B1774" s="102"/>
      <c r="C1774" s="103"/>
      <c r="D1774" s="103"/>
      <c r="E1774" s="102"/>
      <c r="F1774" s="102"/>
      <c r="G1774" s="102"/>
      <c r="H1774" s="102"/>
      <c r="I1774" s="102"/>
      <c r="J1774" s="103"/>
      <c r="K1774" s="111"/>
      <c r="L1774" s="111"/>
      <c r="M1774" s="111"/>
      <c r="N1774" s="111"/>
      <c r="O1774" s="111"/>
      <c r="P1774" s="111"/>
      <c r="Q1774" s="111"/>
      <c r="R1774" s="106"/>
      <c r="S1774" s="106"/>
      <c r="T1774" s="111"/>
      <c r="U1774" s="111"/>
      <c r="V1774" s="111"/>
      <c r="W1774" s="111"/>
      <c r="X1774" s="111"/>
      <c r="Y1774" s="111"/>
      <c r="Z1774" s="111"/>
      <c r="AA1774" s="111"/>
      <c r="AB1774" s="111"/>
      <c r="AC1774" s="111"/>
      <c r="AD1774" s="111"/>
      <c r="AE1774" s="111"/>
      <c r="AF1774" s="111"/>
      <c r="AG1774" s="111"/>
      <c r="AH1774" s="111"/>
      <c r="AI1774" s="111"/>
      <c r="AJ1774" s="111"/>
      <c r="AK1774" s="111"/>
      <c r="AL1774" s="111"/>
      <c r="AM1774" s="111"/>
      <c r="AN1774" s="111"/>
      <c r="AO1774" s="111"/>
      <c r="AP1774" s="111"/>
      <c r="AQ1774" s="111"/>
      <c r="AR1774" s="111"/>
      <c r="AS1774" s="111"/>
      <c r="AT1774" s="111"/>
      <c r="AU1774" s="111"/>
      <c r="AV1774" s="112"/>
      <c r="AW1774" s="105"/>
      <c r="AX1774" s="111"/>
      <c r="AY1774" s="98"/>
      <c r="AZ1774" s="98"/>
      <c r="BA1774" s="98"/>
      <c r="BB1774" s="98"/>
      <c r="BC1774" s="98"/>
      <c r="BD1774" s="98"/>
      <c r="BE1774" s="98"/>
      <c r="BF1774" s="98"/>
      <c r="BG1774" s="98"/>
      <c r="BH1774" s="98"/>
      <c r="BI1774" s="98"/>
      <c r="BJ1774" s="98"/>
    </row>
    <row r="1775" spans="1:62">
      <c r="A1775" s="102"/>
      <c r="B1775" s="102"/>
      <c r="C1775" s="103"/>
      <c r="D1775" s="103"/>
      <c r="E1775" s="102"/>
      <c r="F1775" s="102"/>
      <c r="G1775" s="102"/>
      <c r="H1775" s="102"/>
      <c r="I1775" s="102"/>
      <c r="J1775" s="103"/>
      <c r="K1775" s="111"/>
      <c r="L1775" s="111"/>
      <c r="M1775" s="111"/>
      <c r="N1775" s="105"/>
      <c r="O1775" s="111"/>
      <c r="P1775" s="111"/>
      <c r="Q1775" s="111"/>
      <c r="R1775" s="105"/>
      <c r="S1775" s="105"/>
      <c r="T1775" s="111"/>
      <c r="U1775" s="111"/>
      <c r="V1775" s="111"/>
      <c r="W1775" s="111"/>
      <c r="X1775" s="111"/>
      <c r="Y1775" s="111"/>
      <c r="Z1775" s="111"/>
      <c r="AA1775" s="111"/>
      <c r="AB1775" s="111"/>
      <c r="AC1775" s="111"/>
      <c r="AD1775" s="105"/>
      <c r="AE1775" s="111"/>
      <c r="AF1775" s="111"/>
      <c r="AG1775" s="111"/>
      <c r="AH1775" s="111"/>
      <c r="AI1775" s="111"/>
      <c r="AJ1775" s="111"/>
      <c r="AK1775" s="111"/>
      <c r="AL1775" s="111"/>
      <c r="AM1775" s="111"/>
      <c r="AN1775" s="111"/>
      <c r="AO1775" s="111"/>
      <c r="AP1775" s="111"/>
      <c r="AQ1775" s="111"/>
      <c r="AR1775" s="111"/>
      <c r="AS1775" s="111"/>
      <c r="AT1775" s="111"/>
      <c r="AU1775" s="111"/>
      <c r="AV1775" s="112"/>
      <c r="AW1775" s="105"/>
      <c r="AX1775" s="111"/>
    </row>
    <row r="1776" spans="1:62">
      <c r="A1776" s="102"/>
      <c r="B1776" s="102"/>
      <c r="C1776" s="103"/>
      <c r="D1776" s="103"/>
      <c r="E1776" s="102"/>
      <c r="F1776" s="102"/>
      <c r="G1776" s="102"/>
      <c r="H1776" s="102"/>
      <c r="I1776" s="102"/>
      <c r="J1776" s="103"/>
      <c r="K1776" s="111"/>
      <c r="L1776" s="111"/>
      <c r="M1776" s="111"/>
      <c r="N1776" s="111"/>
      <c r="O1776" s="111"/>
      <c r="P1776" s="111"/>
      <c r="Q1776" s="111"/>
      <c r="R1776" s="106"/>
      <c r="S1776" s="105"/>
      <c r="T1776" s="111"/>
      <c r="U1776" s="111"/>
      <c r="V1776" s="111"/>
      <c r="W1776" s="111"/>
      <c r="X1776" s="111"/>
      <c r="Y1776" s="111"/>
      <c r="Z1776" s="111"/>
      <c r="AA1776" s="111"/>
      <c r="AB1776" s="111"/>
      <c r="AC1776" s="111"/>
      <c r="AD1776" s="111"/>
      <c r="AE1776" s="111"/>
      <c r="AF1776" s="111"/>
      <c r="AG1776" s="111"/>
      <c r="AH1776" s="111"/>
      <c r="AI1776" s="111"/>
      <c r="AJ1776" s="111"/>
      <c r="AK1776" s="111"/>
      <c r="AL1776" s="111"/>
      <c r="AM1776" s="111"/>
      <c r="AN1776" s="111"/>
      <c r="AO1776" s="111"/>
      <c r="AP1776" s="111"/>
      <c r="AQ1776" s="111"/>
      <c r="AR1776" s="111"/>
      <c r="AS1776" s="111"/>
      <c r="AT1776" s="111"/>
      <c r="AU1776" s="111"/>
      <c r="AV1776" s="112"/>
      <c r="AW1776" s="112"/>
      <c r="AX1776" s="111"/>
    </row>
    <row r="1777" spans="1:62">
      <c r="A1777" s="102"/>
      <c r="B1777" s="102"/>
      <c r="C1777" s="103"/>
      <c r="D1777" s="103"/>
      <c r="E1777" s="102"/>
      <c r="F1777" s="102"/>
      <c r="G1777" s="102"/>
      <c r="H1777" s="102"/>
      <c r="I1777" s="102"/>
      <c r="J1777" s="103"/>
      <c r="K1777" s="111"/>
      <c r="L1777" s="111"/>
      <c r="M1777" s="111"/>
      <c r="N1777" s="111"/>
      <c r="O1777" s="111"/>
      <c r="P1777" s="111"/>
      <c r="Q1777" s="111"/>
      <c r="R1777" s="106"/>
      <c r="S1777" s="105"/>
      <c r="T1777" s="111"/>
      <c r="U1777" s="111"/>
      <c r="V1777" s="111"/>
      <c r="W1777" s="111"/>
      <c r="X1777" s="111"/>
      <c r="Y1777" s="111"/>
      <c r="Z1777" s="111"/>
      <c r="AA1777" s="111"/>
      <c r="AB1777" s="111"/>
      <c r="AC1777" s="111"/>
      <c r="AD1777" s="111"/>
      <c r="AE1777" s="111"/>
      <c r="AF1777" s="111"/>
      <c r="AG1777" s="111"/>
      <c r="AH1777" s="111"/>
      <c r="AI1777" s="111"/>
      <c r="AJ1777" s="111"/>
      <c r="AK1777" s="111"/>
      <c r="AL1777" s="111"/>
      <c r="AM1777" s="111"/>
      <c r="AN1777" s="111"/>
      <c r="AO1777" s="111"/>
      <c r="AP1777" s="111"/>
      <c r="AQ1777" s="111"/>
      <c r="AR1777" s="111"/>
      <c r="AS1777" s="111"/>
      <c r="AT1777" s="111"/>
      <c r="AU1777" s="111"/>
      <c r="AV1777" s="105"/>
      <c r="AW1777" s="105"/>
      <c r="AX1777" s="111"/>
      <c r="AY1777" s="98"/>
      <c r="AZ1777" s="98"/>
      <c r="BA1777" s="98"/>
      <c r="BB1777" s="98"/>
      <c r="BC1777" s="98"/>
      <c r="BD1777" s="98"/>
      <c r="BE1777" s="98"/>
      <c r="BF1777" s="98"/>
      <c r="BG1777" s="98"/>
      <c r="BH1777" s="98"/>
      <c r="BI1777" s="98"/>
      <c r="BJ1777" s="98"/>
    </row>
    <row r="1778" spans="1:62">
      <c r="A1778" s="102"/>
      <c r="B1778" s="102"/>
      <c r="C1778" s="103"/>
      <c r="D1778" s="103"/>
      <c r="E1778" s="102"/>
      <c r="F1778" s="102"/>
      <c r="G1778" s="102"/>
      <c r="H1778" s="102"/>
      <c r="I1778" s="102"/>
      <c r="J1778" s="103"/>
      <c r="K1778" s="111"/>
      <c r="L1778" s="111"/>
      <c r="M1778" s="111"/>
      <c r="N1778" s="105"/>
      <c r="O1778" s="105"/>
      <c r="P1778" s="111"/>
      <c r="Q1778" s="111"/>
      <c r="R1778" s="106"/>
      <c r="S1778" s="105"/>
      <c r="T1778" s="111"/>
      <c r="U1778" s="111"/>
      <c r="V1778" s="111"/>
      <c r="W1778" s="111"/>
      <c r="X1778" s="111"/>
      <c r="Y1778" s="111"/>
      <c r="Z1778" s="111"/>
      <c r="AA1778" s="111"/>
      <c r="AB1778" s="111"/>
      <c r="AC1778" s="111"/>
      <c r="AD1778" s="111"/>
      <c r="AE1778" s="111"/>
      <c r="AF1778" s="111"/>
      <c r="AG1778" s="111"/>
      <c r="AH1778" s="111"/>
      <c r="AI1778" s="111"/>
      <c r="AJ1778" s="111"/>
      <c r="AK1778" s="111"/>
      <c r="AL1778" s="111"/>
      <c r="AM1778" s="111"/>
      <c r="AN1778" s="111"/>
      <c r="AO1778" s="111"/>
      <c r="AP1778" s="111"/>
      <c r="AQ1778" s="111"/>
      <c r="AR1778" s="111"/>
      <c r="AS1778" s="111"/>
      <c r="AT1778" s="111"/>
      <c r="AU1778" s="111"/>
      <c r="AV1778" s="112"/>
      <c r="AW1778" s="105"/>
      <c r="AX1778" s="111"/>
      <c r="AY1778" s="98"/>
      <c r="AZ1778" s="98"/>
      <c r="BA1778" s="98"/>
      <c r="BB1778" s="98"/>
      <c r="BC1778" s="98"/>
      <c r="BD1778" s="98"/>
      <c r="BE1778" s="98"/>
      <c r="BF1778" s="98"/>
      <c r="BG1778" s="98"/>
      <c r="BH1778" s="98"/>
      <c r="BI1778" s="98"/>
      <c r="BJ1778" s="98"/>
    </row>
    <row r="1779" spans="1:62">
      <c r="A1779" s="102"/>
      <c r="B1779" s="102"/>
      <c r="C1779" s="103"/>
      <c r="D1779" s="103"/>
      <c r="E1779" s="102"/>
      <c r="F1779" s="102"/>
      <c r="G1779" s="102"/>
      <c r="H1779" s="102"/>
      <c r="I1779" s="102"/>
      <c r="J1779" s="103"/>
      <c r="K1779" s="111"/>
      <c r="L1779" s="111"/>
      <c r="M1779" s="111"/>
      <c r="N1779" s="111"/>
      <c r="O1779" s="111"/>
      <c r="P1779" s="111"/>
      <c r="Q1779" s="111"/>
      <c r="R1779" s="105"/>
      <c r="S1779" s="105"/>
      <c r="T1779" s="111"/>
      <c r="U1779" s="111"/>
      <c r="V1779" s="111"/>
      <c r="W1779" s="111"/>
      <c r="X1779" s="111"/>
      <c r="Y1779" s="111"/>
      <c r="Z1779" s="111"/>
      <c r="AA1779" s="111"/>
      <c r="AB1779" s="111"/>
      <c r="AC1779" s="111"/>
      <c r="AD1779" s="111"/>
      <c r="AE1779" s="111"/>
      <c r="AF1779" s="111"/>
      <c r="AG1779" s="111"/>
      <c r="AH1779" s="111"/>
      <c r="AI1779" s="111"/>
      <c r="AJ1779" s="111"/>
      <c r="AK1779" s="111"/>
      <c r="AL1779" s="111"/>
      <c r="AM1779" s="111"/>
      <c r="AN1779" s="111"/>
      <c r="AO1779" s="111"/>
      <c r="AP1779" s="111"/>
      <c r="AQ1779" s="111"/>
      <c r="AR1779" s="111"/>
      <c r="AS1779" s="111"/>
      <c r="AT1779" s="111"/>
      <c r="AU1779" s="111"/>
      <c r="AV1779" s="105"/>
      <c r="AW1779" s="105"/>
      <c r="AX1779" s="111"/>
      <c r="AY1779" s="98"/>
      <c r="AZ1779" s="98"/>
      <c r="BA1779" s="98"/>
      <c r="BB1779" s="98"/>
      <c r="BC1779" s="98"/>
      <c r="BD1779" s="98"/>
      <c r="BE1779" s="98"/>
      <c r="BF1779" s="98"/>
      <c r="BG1779" s="98"/>
      <c r="BH1779" s="98"/>
      <c r="BI1779" s="98"/>
      <c r="BJ1779" s="98"/>
    </row>
    <row r="1780" spans="1:62">
      <c r="A1780" s="102"/>
      <c r="B1780" s="102"/>
      <c r="C1780" s="103"/>
      <c r="D1780" s="103"/>
      <c r="E1780" s="102"/>
      <c r="F1780" s="102"/>
      <c r="G1780" s="102"/>
      <c r="H1780" s="102"/>
      <c r="I1780" s="102"/>
      <c r="J1780" s="103"/>
      <c r="K1780" s="111"/>
      <c r="L1780" s="111"/>
      <c r="M1780" s="111"/>
      <c r="N1780" s="105"/>
      <c r="O1780" s="111"/>
      <c r="P1780" s="111"/>
      <c r="Q1780" s="111"/>
      <c r="R1780" s="106"/>
      <c r="S1780" s="105"/>
      <c r="T1780" s="111"/>
      <c r="U1780" s="111"/>
      <c r="V1780" s="111"/>
      <c r="W1780" s="111"/>
      <c r="X1780" s="111"/>
      <c r="Y1780" s="111"/>
      <c r="Z1780" s="111"/>
      <c r="AA1780" s="111"/>
      <c r="AB1780" s="111"/>
      <c r="AC1780" s="111"/>
      <c r="AD1780" s="111"/>
      <c r="AE1780" s="111"/>
      <c r="AF1780" s="111"/>
      <c r="AG1780" s="111"/>
      <c r="AH1780" s="111"/>
      <c r="AI1780" s="111"/>
      <c r="AJ1780" s="111"/>
      <c r="AK1780" s="111"/>
      <c r="AL1780" s="111"/>
      <c r="AM1780" s="111"/>
      <c r="AN1780" s="111"/>
      <c r="AO1780" s="111"/>
      <c r="AP1780" s="111"/>
      <c r="AQ1780" s="111"/>
      <c r="AR1780" s="111"/>
      <c r="AS1780" s="111"/>
      <c r="AT1780" s="111"/>
      <c r="AU1780" s="111"/>
      <c r="AV1780" s="105"/>
      <c r="AW1780" s="105"/>
      <c r="AX1780" s="111"/>
      <c r="AY1780" s="98"/>
      <c r="AZ1780" s="98"/>
      <c r="BA1780" s="98"/>
      <c r="BB1780" s="98"/>
      <c r="BC1780" s="98"/>
      <c r="BD1780" s="98"/>
      <c r="BE1780" s="98"/>
      <c r="BF1780" s="98"/>
      <c r="BG1780" s="98"/>
      <c r="BH1780" s="98"/>
      <c r="BI1780" s="98"/>
      <c r="BJ1780" s="98"/>
    </row>
    <row r="1781" spans="1:62">
      <c r="A1781" s="102"/>
      <c r="B1781" s="102"/>
      <c r="C1781" s="103"/>
      <c r="D1781" s="103"/>
      <c r="E1781" s="102"/>
      <c r="F1781" s="102"/>
      <c r="G1781" s="102"/>
      <c r="H1781" s="102"/>
      <c r="I1781" s="102"/>
      <c r="J1781" s="103"/>
      <c r="K1781" s="111"/>
      <c r="L1781" s="111"/>
      <c r="M1781" s="111"/>
      <c r="N1781" s="111"/>
      <c r="O1781" s="111"/>
      <c r="P1781" s="111"/>
      <c r="Q1781" s="111"/>
      <c r="R1781" s="106"/>
      <c r="S1781" s="105"/>
      <c r="T1781" s="111"/>
      <c r="U1781" s="111"/>
      <c r="V1781" s="111"/>
      <c r="W1781" s="111"/>
      <c r="X1781" s="111"/>
      <c r="Y1781" s="111"/>
      <c r="Z1781" s="111"/>
      <c r="AA1781" s="111"/>
      <c r="AB1781" s="111"/>
      <c r="AC1781" s="111"/>
      <c r="AD1781" s="111"/>
      <c r="AE1781" s="111"/>
      <c r="AF1781" s="111"/>
      <c r="AG1781" s="111"/>
      <c r="AH1781" s="111"/>
      <c r="AI1781" s="111"/>
      <c r="AJ1781" s="111"/>
      <c r="AK1781" s="111"/>
      <c r="AL1781" s="111"/>
      <c r="AM1781" s="111"/>
      <c r="AN1781" s="111"/>
      <c r="AO1781" s="111"/>
      <c r="AP1781" s="111"/>
      <c r="AQ1781" s="111"/>
      <c r="AR1781" s="111"/>
      <c r="AS1781" s="111"/>
      <c r="AT1781" s="111"/>
      <c r="AU1781" s="111"/>
      <c r="AV1781" s="105"/>
      <c r="AW1781" s="105"/>
      <c r="AX1781" s="111"/>
      <c r="AY1781" s="98"/>
      <c r="AZ1781" s="98"/>
      <c r="BA1781" s="98"/>
      <c r="BB1781" s="98"/>
      <c r="BC1781" s="98"/>
      <c r="BD1781" s="98"/>
      <c r="BE1781" s="98"/>
      <c r="BF1781" s="98"/>
      <c r="BG1781" s="98"/>
      <c r="BH1781" s="98"/>
      <c r="BI1781" s="98"/>
      <c r="BJ1781" s="98"/>
    </row>
    <row r="1782" spans="1:62">
      <c r="A1782" s="102"/>
      <c r="B1782" s="102"/>
      <c r="C1782" s="103"/>
      <c r="D1782" s="103"/>
      <c r="E1782" s="102"/>
      <c r="F1782" s="102"/>
      <c r="G1782" s="102"/>
      <c r="H1782" s="102"/>
      <c r="I1782" s="102"/>
      <c r="J1782" s="103"/>
      <c r="K1782" s="111"/>
      <c r="L1782" s="111"/>
      <c r="M1782" s="111"/>
      <c r="N1782" s="111"/>
      <c r="O1782" s="111"/>
      <c r="P1782" s="111"/>
      <c r="Q1782" s="111"/>
      <c r="R1782" s="106"/>
      <c r="S1782" s="105"/>
      <c r="T1782" s="111"/>
      <c r="U1782" s="111"/>
      <c r="V1782" s="111"/>
      <c r="W1782" s="111"/>
      <c r="X1782" s="111"/>
      <c r="Y1782" s="111"/>
      <c r="Z1782" s="111"/>
      <c r="AA1782" s="111"/>
      <c r="AB1782" s="111"/>
      <c r="AC1782" s="111"/>
      <c r="AD1782" s="111"/>
      <c r="AE1782" s="111"/>
      <c r="AF1782" s="111"/>
      <c r="AG1782" s="111"/>
      <c r="AH1782" s="111"/>
      <c r="AI1782" s="111"/>
      <c r="AJ1782" s="111"/>
      <c r="AK1782" s="111"/>
      <c r="AL1782" s="111"/>
      <c r="AM1782" s="111"/>
      <c r="AN1782" s="111"/>
      <c r="AO1782" s="111"/>
      <c r="AP1782" s="111"/>
      <c r="AQ1782" s="111"/>
      <c r="AR1782" s="111"/>
      <c r="AS1782" s="111"/>
      <c r="AT1782" s="111"/>
      <c r="AU1782" s="111"/>
      <c r="AV1782" s="105"/>
      <c r="AW1782" s="105"/>
      <c r="AX1782" s="111"/>
      <c r="AY1782" s="98"/>
      <c r="AZ1782" s="98"/>
      <c r="BA1782" s="98"/>
      <c r="BB1782" s="98"/>
      <c r="BC1782" s="98"/>
      <c r="BD1782" s="98"/>
      <c r="BE1782" s="98"/>
      <c r="BF1782" s="98"/>
      <c r="BG1782" s="98"/>
      <c r="BH1782" s="98"/>
      <c r="BI1782" s="98"/>
      <c r="BJ1782" s="98"/>
    </row>
    <row r="1783" spans="1:62">
      <c r="A1783" s="102"/>
      <c r="B1783" s="102"/>
      <c r="C1783" s="103"/>
      <c r="D1783" s="103"/>
      <c r="E1783" s="102"/>
      <c r="F1783" s="102"/>
      <c r="G1783" s="102"/>
      <c r="H1783" s="102"/>
      <c r="I1783" s="102"/>
      <c r="J1783" s="103"/>
      <c r="K1783" s="111"/>
      <c r="L1783" s="111"/>
      <c r="M1783" s="111"/>
      <c r="N1783" s="111"/>
      <c r="O1783" s="111"/>
      <c r="P1783" s="111"/>
      <c r="Q1783" s="111"/>
      <c r="R1783" s="106"/>
      <c r="S1783" s="105"/>
      <c r="T1783" s="111"/>
      <c r="U1783" s="111"/>
      <c r="V1783" s="111"/>
      <c r="W1783" s="111"/>
      <c r="X1783" s="111"/>
      <c r="Y1783" s="111"/>
      <c r="Z1783" s="111"/>
      <c r="AA1783" s="111"/>
      <c r="AB1783" s="111"/>
      <c r="AC1783" s="111"/>
      <c r="AD1783" s="111"/>
      <c r="AE1783" s="111"/>
      <c r="AF1783" s="111"/>
      <c r="AG1783" s="111"/>
      <c r="AH1783" s="111"/>
      <c r="AI1783" s="111"/>
      <c r="AJ1783" s="111"/>
      <c r="AK1783" s="111"/>
      <c r="AL1783" s="111"/>
      <c r="AM1783" s="111"/>
      <c r="AN1783" s="111"/>
      <c r="AO1783" s="111"/>
      <c r="AP1783" s="111"/>
      <c r="AQ1783" s="111"/>
      <c r="AR1783" s="111"/>
      <c r="AS1783" s="111"/>
      <c r="AT1783" s="111"/>
      <c r="AU1783" s="111"/>
      <c r="AV1783" s="105"/>
      <c r="AW1783" s="105"/>
      <c r="AX1783" s="111"/>
      <c r="AY1783" s="98"/>
      <c r="AZ1783" s="98"/>
      <c r="BA1783" s="98"/>
      <c r="BB1783" s="98"/>
      <c r="BC1783" s="98"/>
      <c r="BD1783" s="98"/>
      <c r="BE1783" s="98"/>
      <c r="BF1783" s="98"/>
      <c r="BG1783" s="98"/>
      <c r="BH1783" s="98"/>
      <c r="BI1783" s="98"/>
      <c r="BJ1783" s="98"/>
    </row>
    <row r="1784" spans="1:62">
      <c r="A1784" s="102"/>
      <c r="B1784" s="102"/>
      <c r="C1784" s="103"/>
      <c r="D1784" s="103"/>
      <c r="E1784" s="102"/>
      <c r="F1784" s="102"/>
      <c r="G1784" s="102"/>
      <c r="H1784" s="102"/>
      <c r="I1784" s="102"/>
      <c r="J1784" s="103"/>
      <c r="K1784" s="111"/>
      <c r="L1784" s="111"/>
      <c r="M1784" s="111"/>
      <c r="N1784" s="111"/>
      <c r="O1784" s="111"/>
      <c r="P1784" s="111"/>
      <c r="Q1784" s="111"/>
      <c r="R1784" s="105"/>
      <c r="S1784" s="105"/>
      <c r="T1784" s="111"/>
      <c r="U1784" s="111"/>
      <c r="V1784" s="111"/>
      <c r="W1784" s="111"/>
      <c r="X1784" s="111"/>
      <c r="Y1784" s="111"/>
      <c r="Z1784" s="111"/>
      <c r="AA1784" s="111"/>
      <c r="AB1784" s="111"/>
      <c r="AC1784" s="111"/>
      <c r="AD1784" s="111"/>
      <c r="AE1784" s="111"/>
      <c r="AF1784" s="111"/>
      <c r="AG1784" s="111"/>
      <c r="AH1784" s="111"/>
      <c r="AI1784" s="111"/>
      <c r="AJ1784" s="111"/>
      <c r="AK1784" s="111"/>
      <c r="AL1784" s="111"/>
      <c r="AM1784" s="111"/>
      <c r="AN1784" s="111"/>
      <c r="AO1784" s="111"/>
      <c r="AP1784" s="111"/>
      <c r="AQ1784" s="111"/>
      <c r="AR1784" s="111"/>
      <c r="AS1784" s="111"/>
      <c r="AT1784" s="111"/>
      <c r="AU1784" s="111"/>
      <c r="AV1784" s="112"/>
      <c r="AW1784" s="105"/>
      <c r="AX1784" s="111"/>
      <c r="AY1784" s="98"/>
      <c r="AZ1784" s="98"/>
      <c r="BA1784" s="98"/>
      <c r="BB1784" s="98"/>
      <c r="BC1784" s="98"/>
      <c r="BD1784" s="98"/>
      <c r="BE1784" s="98"/>
      <c r="BF1784" s="98"/>
      <c r="BG1784" s="98"/>
      <c r="BH1784" s="98"/>
      <c r="BI1784" s="98"/>
      <c r="BJ1784" s="98"/>
    </row>
    <row r="1785" spans="1:62">
      <c r="A1785" s="102"/>
      <c r="B1785" s="102"/>
      <c r="C1785" s="103"/>
      <c r="D1785" s="103"/>
      <c r="E1785" s="102"/>
      <c r="F1785" s="102"/>
      <c r="G1785" s="102"/>
      <c r="H1785" s="102"/>
      <c r="I1785" s="102"/>
      <c r="J1785" s="103"/>
      <c r="K1785" s="111"/>
      <c r="L1785" s="111"/>
      <c r="M1785" s="111"/>
      <c r="N1785" s="111"/>
      <c r="O1785" s="111"/>
      <c r="P1785" s="111"/>
      <c r="Q1785" s="111"/>
      <c r="R1785" s="106"/>
      <c r="S1785" s="105"/>
      <c r="T1785" s="111"/>
      <c r="U1785" s="111"/>
      <c r="V1785" s="111"/>
      <c r="W1785" s="111"/>
      <c r="X1785" s="111"/>
      <c r="Y1785" s="111"/>
      <c r="Z1785" s="111"/>
      <c r="AA1785" s="111"/>
      <c r="AB1785" s="111"/>
      <c r="AC1785" s="111"/>
      <c r="AD1785" s="111"/>
      <c r="AE1785" s="111"/>
      <c r="AF1785" s="111"/>
      <c r="AG1785" s="111"/>
      <c r="AH1785" s="111"/>
      <c r="AI1785" s="111"/>
      <c r="AJ1785" s="111"/>
      <c r="AK1785" s="111"/>
      <c r="AL1785" s="111"/>
      <c r="AM1785" s="111"/>
      <c r="AN1785" s="111"/>
      <c r="AO1785" s="111"/>
      <c r="AP1785" s="111"/>
      <c r="AQ1785" s="111"/>
      <c r="AR1785" s="111"/>
      <c r="AS1785" s="111"/>
      <c r="AT1785" s="111"/>
      <c r="AU1785" s="111"/>
      <c r="AV1785" s="105"/>
      <c r="AW1785" s="105"/>
      <c r="AX1785" s="111"/>
    </row>
    <row r="1786" spans="1:62">
      <c r="A1786" s="102"/>
      <c r="B1786" s="102"/>
      <c r="C1786" s="103"/>
      <c r="D1786" s="103"/>
      <c r="E1786" s="102"/>
      <c r="F1786" s="102"/>
      <c r="G1786" s="102"/>
      <c r="H1786" s="102"/>
      <c r="I1786" s="102"/>
      <c r="J1786" s="103"/>
      <c r="K1786" s="111"/>
      <c r="L1786" s="111"/>
      <c r="M1786" s="111"/>
      <c r="N1786" s="111"/>
      <c r="O1786" s="111"/>
      <c r="P1786" s="111"/>
      <c r="Q1786" s="111"/>
      <c r="R1786" s="106"/>
      <c r="S1786" s="105"/>
      <c r="T1786" s="111"/>
      <c r="U1786" s="111"/>
      <c r="V1786" s="111"/>
      <c r="W1786" s="111"/>
      <c r="X1786" s="111"/>
      <c r="Y1786" s="111"/>
      <c r="Z1786" s="111"/>
      <c r="AA1786" s="111"/>
      <c r="AB1786" s="111"/>
      <c r="AC1786" s="111"/>
      <c r="AD1786" s="111"/>
      <c r="AE1786" s="111"/>
      <c r="AF1786" s="111"/>
      <c r="AG1786" s="111"/>
      <c r="AH1786" s="111"/>
      <c r="AI1786" s="111"/>
      <c r="AJ1786" s="111"/>
      <c r="AK1786" s="111"/>
      <c r="AL1786" s="111"/>
      <c r="AM1786" s="111"/>
      <c r="AN1786" s="111"/>
      <c r="AO1786" s="111"/>
      <c r="AP1786" s="111"/>
      <c r="AQ1786" s="111"/>
      <c r="AR1786" s="111"/>
      <c r="AS1786" s="111"/>
      <c r="AT1786" s="111"/>
      <c r="AU1786" s="111"/>
      <c r="AV1786" s="112"/>
      <c r="AW1786" s="105"/>
      <c r="AX1786" s="111"/>
      <c r="AY1786" s="98"/>
      <c r="AZ1786" s="98"/>
      <c r="BA1786" s="98"/>
      <c r="BB1786" s="98"/>
      <c r="BC1786" s="98"/>
      <c r="BD1786" s="98"/>
      <c r="BE1786" s="98"/>
      <c r="BF1786" s="98"/>
      <c r="BG1786" s="98"/>
      <c r="BH1786" s="98"/>
      <c r="BI1786" s="98"/>
      <c r="BJ1786" s="98"/>
    </row>
    <row r="1787" spans="1:62">
      <c r="A1787" s="102"/>
      <c r="B1787" s="102"/>
      <c r="C1787" s="103"/>
      <c r="D1787" s="103"/>
      <c r="E1787" s="102"/>
      <c r="F1787" s="102"/>
      <c r="G1787" s="102"/>
      <c r="H1787" s="102"/>
      <c r="I1787" s="102"/>
      <c r="J1787" s="103"/>
      <c r="K1787" s="111"/>
      <c r="L1787" s="111"/>
      <c r="M1787" s="111"/>
      <c r="N1787" s="105"/>
      <c r="O1787" s="105"/>
      <c r="P1787" s="105"/>
      <c r="Q1787" s="105"/>
      <c r="R1787" s="105"/>
      <c r="S1787" s="105"/>
      <c r="T1787" s="105"/>
      <c r="U1787" s="105"/>
      <c r="V1787" s="105"/>
      <c r="W1787" s="105"/>
      <c r="X1787" s="105"/>
      <c r="Y1787" s="105"/>
      <c r="Z1787" s="105"/>
      <c r="AA1787" s="105"/>
      <c r="AB1787" s="105"/>
      <c r="AC1787" s="105"/>
      <c r="AD1787" s="105"/>
      <c r="AE1787" s="105"/>
      <c r="AF1787" s="105"/>
      <c r="AG1787" s="105"/>
      <c r="AH1787" s="105"/>
      <c r="AI1787" s="105"/>
      <c r="AJ1787" s="105"/>
      <c r="AK1787" s="105"/>
      <c r="AL1787" s="111"/>
      <c r="AM1787" s="111"/>
      <c r="AN1787" s="111"/>
      <c r="AO1787" s="111"/>
      <c r="AP1787" s="111"/>
      <c r="AQ1787" s="111"/>
      <c r="AR1787" s="111"/>
      <c r="AS1787" s="111"/>
      <c r="AT1787" s="111"/>
      <c r="AU1787" s="111"/>
      <c r="AV1787" s="112"/>
      <c r="AW1787" s="112"/>
      <c r="AX1787" s="111"/>
      <c r="AY1787" s="98"/>
      <c r="AZ1787" s="98"/>
      <c r="BA1787" s="98"/>
      <c r="BB1787" s="98"/>
      <c r="BC1787" s="98"/>
      <c r="BD1787" s="98"/>
      <c r="BE1787" s="98"/>
      <c r="BF1787" s="98"/>
      <c r="BG1787" s="98"/>
      <c r="BH1787" s="98"/>
      <c r="BI1787" s="98"/>
      <c r="BJ1787" s="98"/>
    </row>
    <row r="1788" spans="1:62">
      <c r="A1788" s="102"/>
      <c r="B1788" s="102"/>
      <c r="C1788" s="103"/>
      <c r="D1788" s="103"/>
      <c r="E1788" s="102"/>
      <c r="F1788" s="102"/>
      <c r="G1788" s="102"/>
      <c r="H1788" s="102"/>
      <c r="I1788" s="102"/>
      <c r="J1788" s="103"/>
      <c r="K1788" s="111"/>
      <c r="L1788" s="111"/>
      <c r="M1788" s="111"/>
      <c r="N1788" s="111"/>
      <c r="O1788" s="111"/>
      <c r="P1788" s="111"/>
      <c r="Q1788" s="111"/>
      <c r="R1788" s="106"/>
      <c r="S1788" s="105"/>
      <c r="T1788" s="111"/>
      <c r="U1788" s="111"/>
      <c r="V1788" s="111"/>
      <c r="W1788" s="111"/>
      <c r="X1788" s="111"/>
      <c r="Y1788" s="111"/>
      <c r="Z1788" s="111"/>
      <c r="AA1788" s="111"/>
      <c r="AB1788" s="111"/>
      <c r="AC1788" s="111"/>
      <c r="AD1788" s="111"/>
      <c r="AE1788" s="111"/>
      <c r="AF1788" s="111"/>
      <c r="AG1788" s="111"/>
      <c r="AH1788" s="111"/>
      <c r="AI1788" s="111"/>
      <c r="AJ1788" s="111"/>
      <c r="AK1788" s="111"/>
      <c r="AL1788" s="111"/>
      <c r="AM1788" s="111"/>
      <c r="AN1788" s="111"/>
      <c r="AO1788" s="111"/>
      <c r="AP1788" s="111"/>
      <c r="AQ1788" s="111"/>
      <c r="AR1788" s="111"/>
      <c r="AS1788" s="111"/>
      <c r="AT1788" s="111"/>
      <c r="AU1788" s="111"/>
      <c r="AV1788" s="105"/>
      <c r="AW1788" s="105"/>
      <c r="AX1788" s="111"/>
      <c r="AY1788" s="98"/>
      <c r="AZ1788" s="98"/>
      <c r="BA1788" s="98"/>
      <c r="BB1788" s="98"/>
      <c r="BC1788" s="98"/>
      <c r="BD1788" s="98"/>
      <c r="BE1788" s="98"/>
      <c r="BF1788" s="98"/>
      <c r="BG1788" s="98"/>
      <c r="BH1788" s="98"/>
      <c r="BI1788" s="98"/>
      <c r="BJ1788" s="98"/>
    </row>
    <row r="1789" spans="1:62">
      <c r="A1789" s="102"/>
      <c r="B1789" s="102"/>
      <c r="C1789" s="103"/>
      <c r="D1789" s="103"/>
      <c r="E1789" s="102"/>
      <c r="F1789" s="102"/>
      <c r="G1789" s="102"/>
      <c r="H1789" s="102"/>
      <c r="I1789" s="102"/>
      <c r="J1789" s="103"/>
      <c r="K1789" s="111"/>
      <c r="L1789" s="111"/>
      <c r="M1789" s="111"/>
      <c r="N1789" s="111"/>
      <c r="O1789" s="111"/>
      <c r="P1789" s="111"/>
      <c r="Q1789" s="111"/>
      <c r="R1789" s="105"/>
      <c r="S1789" s="105"/>
      <c r="T1789" s="111"/>
      <c r="U1789" s="111"/>
      <c r="V1789" s="111"/>
      <c r="W1789" s="111"/>
      <c r="X1789" s="111"/>
      <c r="Y1789" s="111"/>
      <c r="Z1789" s="111"/>
      <c r="AA1789" s="111"/>
      <c r="AB1789" s="111"/>
      <c r="AC1789" s="111"/>
      <c r="AD1789" s="111"/>
      <c r="AE1789" s="111"/>
      <c r="AF1789" s="111"/>
      <c r="AG1789" s="111"/>
      <c r="AH1789" s="111"/>
      <c r="AI1789" s="111"/>
      <c r="AJ1789" s="111"/>
      <c r="AK1789" s="111"/>
      <c r="AL1789" s="111"/>
      <c r="AM1789" s="111"/>
      <c r="AN1789" s="111"/>
      <c r="AO1789" s="111"/>
      <c r="AP1789" s="111"/>
      <c r="AQ1789" s="111"/>
      <c r="AR1789" s="111"/>
      <c r="AS1789" s="111"/>
      <c r="AT1789" s="111"/>
      <c r="AU1789" s="111"/>
      <c r="AV1789" s="112"/>
      <c r="AW1789" s="105"/>
      <c r="AX1789" s="111"/>
      <c r="AY1789" s="98"/>
      <c r="AZ1789" s="98"/>
      <c r="BA1789" s="98"/>
      <c r="BB1789" s="98"/>
      <c r="BC1789" s="98"/>
      <c r="BD1789" s="98"/>
      <c r="BE1789" s="98"/>
      <c r="BF1789" s="98"/>
      <c r="BG1789" s="98"/>
      <c r="BH1789" s="98"/>
      <c r="BI1789" s="98"/>
      <c r="BJ1789" s="98"/>
    </row>
    <row r="1790" spans="1:62">
      <c r="A1790" s="102"/>
      <c r="B1790" s="102"/>
      <c r="C1790" s="103"/>
      <c r="D1790" s="103"/>
      <c r="E1790" s="102"/>
      <c r="F1790" s="102"/>
      <c r="G1790" s="102"/>
      <c r="H1790" s="102"/>
      <c r="I1790" s="102"/>
      <c r="J1790" s="103"/>
      <c r="K1790" s="111"/>
      <c r="L1790" s="111"/>
      <c r="M1790" s="111"/>
      <c r="N1790" s="111"/>
      <c r="O1790" s="111"/>
      <c r="P1790" s="111"/>
      <c r="Q1790" s="111"/>
      <c r="R1790" s="105"/>
      <c r="S1790" s="106"/>
      <c r="T1790" s="111"/>
      <c r="U1790" s="111"/>
      <c r="V1790" s="111"/>
      <c r="W1790" s="111"/>
      <c r="X1790" s="111"/>
      <c r="Y1790" s="111"/>
      <c r="Z1790" s="111"/>
      <c r="AA1790" s="111"/>
      <c r="AB1790" s="111"/>
      <c r="AC1790" s="111"/>
      <c r="AD1790" s="111"/>
      <c r="AE1790" s="111"/>
      <c r="AF1790" s="111"/>
      <c r="AG1790" s="111"/>
      <c r="AH1790" s="111"/>
      <c r="AI1790" s="111"/>
      <c r="AJ1790" s="111"/>
      <c r="AK1790" s="111"/>
      <c r="AL1790" s="111"/>
      <c r="AM1790" s="111"/>
      <c r="AN1790" s="111"/>
      <c r="AO1790" s="111"/>
      <c r="AP1790" s="111"/>
      <c r="AQ1790" s="111"/>
      <c r="AR1790" s="111"/>
      <c r="AS1790" s="111"/>
      <c r="AT1790" s="111"/>
      <c r="AU1790" s="111"/>
      <c r="AV1790" s="105"/>
      <c r="AW1790" s="105"/>
      <c r="AX1790" s="111"/>
      <c r="AY1790" s="98"/>
      <c r="AZ1790" s="98"/>
      <c r="BA1790" s="98"/>
      <c r="BB1790" s="98"/>
      <c r="BC1790" s="98"/>
      <c r="BD1790" s="98"/>
      <c r="BE1790" s="98"/>
      <c r="BF1790" s="98"/>
      <c r="BG1790" s="98"/>
      <c r="BH1790" s="98"/>
      <c r="BI1790" s="98"/>
      <c r="BJ1790" s="98"/>
    </row>
    <row r="1791" spans="1:62">
      <c r="A1791" s="102"/>
      <c r="B1791" s="102"/>
      <c r="C1791" s="103"/>
      <c r="D1791" s="103"/>
      <c r="E1791" s="102"/>
      <c r="F1791" s="102"/>
      <c r="G1791" s="102"/>
      <c r="H1791" s="102"/>
      <c r="I1791" s="102"/>
      <c r="J1791" s="103"/>
      <c r="K1791" s="111"/>
      <c r="L1791" s="111"/>
      <c r="M1791" s="111"/>
      <c r="N1791" s="111"/>
      <c r="O1791" s="111"/>
      <c r="P1791" s="111"/>
      <c r="Q1791" s="111"/>
      <c r="R1791" s="106"/>
      <c r="S1791" s="105"/>
      <c r="T1791" s="111"/>
      <c r="U1791" s="111"/>
      <c r="V1791" s="111"/>
      <c r="W1791" s="111"/>
      <c r="X1791" s="111"/>
      <c r="Y1791" s="111"/>
      <c r="Z1791" s="111"/>
      <c r="AA1791" s="111"/>
      <c r="AB1791" s="111"/>
      <c r="AC1791" s="111"/>
      <c r="AD1791" s="111"/>
      <c r="AE1791" s="111"/>
      <c r="AF1791" s="111"/>
      <c r="AG1791" s="111"/>
      <c r="AH1791" s="111"/>
      <c r="AI1791" s="111"/>
      <c r="AJ1791" s="111"/>
      <c r="AK1791" s="111"/>
      <c r="AL1791" s="111"/>
      <c r="AM1791" s="111"/>
      <c r="AN1791" s="111"/>
      <c r="AO1791" s="111"/>
      <c r="AP1791" s="111"/>
      <c r="AQ1791" s="111"/>
      <c r="AR1791" s="111"/>
      <c r="AS1791" s="111"/>
      <c r="AT1791" s="111"/>
      <c r="AU1791" s="111"/>
      <c r="AV1791" s="105"/>
      <c r="AW1791" s="105"/>
      <c r="AX1791" s="111"/>
      <c r="AY1791" s="98"/>
      <c r="AZ1791" s="98"/>
      <c r="BA1791" s="98"/>
      <c r="BB1791" s="98"/>
      <c r="BC1791" s="98"/>
      <c r="BD1791" s="98"/>
      <c r="BE1791" s="98"/>
      <c r="BF1791" s="98"/>
      <c r="BG1791" s="98"/>
      <c r="BH1791" s="98"/>
      <c r="BI1791" s="98"/>
      <c r="BJ1791" s="98"/>
    </row>
    <row r="1792" spans="1:62">
      <c r="A1792" s="102"/>
      <c r="B1792" s="102"/>
      <c r="C1792" s="103"/>
      <c r="D1792" s="103"/>
      <c r="E1792" s="102"/>
      <c r="F1792" s="102"/>
      <c r="G1792" s="102"/>
      <c r="H1792" s="102"/>
      <c r="I1792" s="102"/>
      <c r="J1792" s="103"/>
      <c r="K1792" s="111"/>
      <c r="L1792" s="111"/>
      <c r="M1792" s="111"/>
      <c r="N1792" s="105"/>
      <c r="O1792" s="111"/>
      <c r="P1792" s="111"/>
      <c r="Q1792" s="111"/>
      <c r="R1792" s="105"/>
      <c r="S1792" s="105"/>
      <c r="T1792" s="111"/>
      <c r="U1792" s="111"/>
      <c r="V1792" s="111"/>
      <c r="W1792" s="111"/>
      <c r="X1792" s="111"/>
      <c r="Y1792" s="111"/>
      <c r="Z1792" s="111"/>
      <c r="AA1792" s="111"/>
      <c r="AB1792" s="111"/>
      <c r="AC1792" s="111"/>
      <c r="AD1792" s="111"/>
      <c r="AE1792" s="111"/>
      <c r="AF1792" s="111"/>
      <c r="AG1792" s="111"/>
      <c r="AH1792" s="111"/>
      <c r="AI1792" s="111"/>
      <c r="AJ1792" s="111"/>
      <c r="AK1792" s="111"/>
      <c r="AL1792" s="111"/>
      <c r="AM1792" s="111"/>
      <c r="AN1792" s="111"/>
      <c r="AO1792" s="111"/>
      <c r="AP1792" s="111"/>
      <c r="AQ1792" s="111"/>
      <c r="AR1792" s="111"/>
      <c r="AS1792" s="111"/>
      <c r="AT1792" s="111"/>
      <c r="AU1792" s="111"/>
      <c r="AV1792" s="105"/>
      <c r="AW1792" s="105"/>
      <c r="AX1792" s="111"/>
      <c r="AY1792" s="98"/>
      <c r="AZ1792" s="98"/>
      <c r="BA1792" s="98"/>
      <c r="BB1792" s="98"/>
      <c r="BC1792" s="98"/>
      <c r="BD1792" s="98"/>
      <c r="BE1792" s="98"/>
      <c r="BF1792" s="98"/>
      <c r="BG1792" s="98"/>
      <c r="BH1792" s="98"/>
      <c r="BI1792" s="98"/>
      <c r="BJ1792" s="98"/>
    </row>
    <row r="1793" spans="1:62">
      <c r="A1793" s="102"/>
      <c r="B1793" s="102"/>
      <c r="C1793" s="103"/>
      <c r="D1793" s="103"/>
      <c r="E1793" s="102"/>
      <c r="F1793" s="102"/>
      <c r="G1793" s="102"/>
      <c r="H1793" s="102"/>
      <c r="I1793" s="102"/>
      <c r="J1793" s="103"/>
      <c r="K1793" s="111"/>
      <c r="L1793" s="111"/>
      <c r="M1793" s="111"/>
      <c r="N1793" s="105"/>
      <c r="O1793" s="111"/>
      <c r="P1793" s="111"/>
      <c r="Q1793" s="111"/>
      <c r="R1793" s="106"/>
      <c r="S1793" s="105"/>
      <c r="T1793" s="111"/>
      <c r="U1793" s="111"/>
      <c r="V1793" s="111"/>
      <c r="W1793" s="111"/>
      <c r="X1793" s="111"/>
      <c r="Y1793" s="111"/>
      <c r="Z1793" s="111"/>
      <c r="AA1793" s="111"/>
      <c r="AB1793" s="111"/>
      <c r="AC1793" s="111"/>
      <c r="AD1793" s="111"/>
      <c r="AE1793" s="111"/>
      <c r="AF1793" s="111"/>
      <c r="AG1793" s="111"/>
      <c r="AH1793" s="111"/>
      <c r="AI1793" s="111"/>
      <c r="AJ1793" s="111"/>
      <c r="AK1793" s="111"/>
      <c r="AL1793" s="111"/>
      <c r="AM1793" s="111"/>
      <c r="AN1793" s="111"/>
      <c r="AO1793" s="111"/>
      <c r="AP1793" s="111"/>
      <c r="AQ1793" s="111"/>
      <c r="AR1793" s="111"/>
      <c r="AS1793" s="111"/>
      <c r="AT1793" s="111"/>
      <c r="AU1793" s="111"/>
      <c r="AV1793" s="112"/>
      <c r="AW1793" s="105"/>
      <c r="AX1793" s="111"/>
      <c r="AY1793" s="98"/>
      <c r="AZ1793" s="98"/>
      <c r="BA1793" s="98"/>
      <c r="BB1793" s="98"/>
      <c r="BC1793" s="98"/>
      <c r="BD1793" s="98"/>
      <c r="BE1793" s="98"/>
      <c r="BF1793" s="98"/>
      <c r="BG1793" s="98"/>
      <c r="BH1793" s="98"/>
      <c r="BI1793" s="98"/>
      <c r="BJ1793" s="98"/>
    </row>
    <row r="1794" spans="1:62">
      <c r="A1794" s="102"/>
      <c r="B1794" s="102"/>
      <c r="C1794" s="103"/>
      <c r="D1794" s="103"/>
      <c r="E1794" s="102"/>
      <c r="F1794" s="102"/>
      <c r="G1794" s="102"/>
      <c r="H1794" s="102"/>
      <c r="I1794" s="102"/>
      <c r="J1794" s="103"/>
      <c r="K1794" s="111"/>
      <c r="L1794" s="111"/>
      <c r="M1794" s="111"/>
      <c r="N1794" s="111"/>
      <c r="O1794" s="111"/>
      <c r="P1794" s="111"/>
      <c r="Q1794" s="111"/>
      <c r="R1794" s="105"/>
      <c r="S1794" s="105"/>
      <c r="T1794" s="111"/>
      <c r="U1794" s="111"/>
      <c r="V1794" s="111"/>
      <c r="W1794" s="111"/>
      <c r="X1794" s="111"/>
      <c r="Y1794" s="111"/>
      <c r="Z1794" s="111"/>
      <c r="AA1794" s="111"/>
      <c r="AB1794" s="111"/>
      <c r="AC1794" s="111"/>
      <c r="AD1794" s="111"/>
      <c r="AE1794" s="111"/>
      <c r="AF1794" s="111"/>
      <c r="AG1794" s="111"/>
      <c r="AH1794" s="111"/>
      <c r="AI1794" s="111"/>
      <c r="AJ1794" s="111"/>
      <c r="AK1794" s="111"/>
      <c r="AL1794" s="111"/>
      <c r="AM1794" s="111"/>
      <c r="AN1794" s="111"/>
      <c r="AO1794" s="111"/>
      <c r="AP1794" s="111"/>
      <c r="AQ1794" s="111"/>
      <c r="AR1794" s="111"/>
      <c r="AS1794" s="111"/>
      <c r="AT1794" s="111"/>
      <c r="AU1794" s="111"/>
      <c r="AV1794" s="105"/>
      <c r="AW1794" s="112"/>
      <c r="AX1794" s="111"/>
      <c r="AY1794" s="98"/>
      <c r="AZ1794" s="98"/>
      <c r="BA1794" s="98"/>
      <c r="BB1794" s="98"/>
      <c r="BC1794" s="98"/>
      <c r="BD1794" s="98"/>
      <c r="BE1794" s="98"/>
      <c r="BF1794" s="98"/>
      <c r="BG1794" s="98"/>
      <c r="BH1794" s="98"/>
      <c r="BI1794" s="98"/>
      <c r="BJ1794" s="98"/>
    </row>
    <row r="1795" spans="1:62">
      <c r="A1795" s="102"/>
      <c r="B1795" s="102"/>
      <c r="C1795" s="103"/>
      <c r="D1795" s="103"/>
      <c r="E1795" s="102"/>
      <c r="F1795" s="102"/>
      <c r="G1795" s="102"/>
      <c r="H1795" s="102"/>
      <c r="I1795" s="102"/>
      <c r="J1795" s="103"/>
      <c r="K1795" s="111"/>
      <c r="L1795" s="111"/>
      <c r="M1795" s="111"/>
      <c r="N1795" s="105"/>
      <c r="O1795" s="105"/>
      <c r="P1795" s="105"/>
      <c r="Q1795" s="105"/>
      <c r="R1795" s="105"/>
      <c r="S1795" s="105"/>
      <c r="T1795" s="105"/>
      <c r="U1795" s="105"/>
      <c r="V1795" s="105"/>
      <c r="W1795" s="105"/>
      <c r="X1795" s="105"/>
      <c r="Y1795" s="105"/>
      <c r="Z1795" s="105"/>
      <c r="AA1795" s="105"/>
      <c r="AB1795" s="105"/>
      <c r="AC1795" s="105"/>
      <c r="AD1795" s="105"/>
      <c r="AE1795" s="105"/>
      <c r="AF1795" s="105"/>
      <c r="AG1795" s="105"/>
      <c r="AH1795" s="105"/>
      <c r="AI1795" s="105"/>
      <c r="AJ1795" s="105"/>
      <c r="AK1795" s="105"/>
      <c r="AL1795" s="111"/>
      <c r="AM1795" s="111"/>
      <c r="AN1795" s="111"/>
      <c r="AO1795" s="111"/>
      <c r="AP1795" s="111"/>
      <c r="AQ1795" s="111"/>
      <c r="AR1795" s="111"/>
      <c r="AS1795" s="111"/>
      <c r="AT1795" s="111"/>
      <c r="AU1795" s="111"/>
      <c r="AV1795" s="112"/>
      <c r="AW1795" s="105"/>
      <c r="AX1795" s="111"/>
      <c r="AY1795" s="98"/>
      <c r="AZ1795" s="98"/>
      <c r="BA1795" s="98"/>
      <c r="BB1795" s="98"/>
      <c r="BC1795" s="98"/>
      <c r="BD1795" s="98"/>
      <c r="BE1795" s="98"/>
      <c r="BF1795" s="98"/>
      <c r="BG1795" s="98"/>
      <c r="BH1795" s="98"/>
      <c r="BI1795" s="98"/>
      <c r="BJ1795" s="98"/>
    </row>
    <row r="1796" spans="1:62">
      <c r="A1796" s="102"/>
      <c r="B1796" s="102"/>
      <c r="C1796" s="103"/>
      <c r="D1796" s="103"/>
      <c r="E1796" s="102"/>
      <c r="F1796" s="102"/>
      <c r="G1796" s="102"/>
      <c r="H1796" s="102"/>
      <c r="I1796" s="102"/>
      <c r="J1796" s="103"/>
      <c r="K1796" s="111"/>
      <c r="L1796" s="111"/>
      <c r="M1796" s="111"/>
      <c r="N1796" s="111"/>
      <c r="O1796" s="111"/>
      <c r="P1796" s="111"/>
      <c r="Q1796" s="111"/>
      <c r="R1796" s="105"/>
      <c r="S1796" s="105"/>
      <c r="T1796" s="111"/>
      <c r="U1796" s="111"/>
      <c r="V1796" s="111"/>
      <c r="W1796" s="111"/>
      <c r="X1796" s="111"/>
      <c r="Y1796" s="111"/>
      <c r="Z1796" s="111"/>
      <c r="AA1796" s="111"/>
      <c r="AB1796" s="111"/>
      <c r="AC1796" s="111"/>
      <c r="AD1796" s="111"/>
      <c r="AE1796" s="111"/>
      <c r="AF1796" s="111"/>
      <c r="AG1796" s="111"/>
      <c r="AH1796" s="111"/>
      <c r="AI1796" s="111"/>
      <c r="AJ1796" s="111"/>
      <c r="AK1796" s="111"/>
      <c r="AL1796" s="111"/>
      <c r="AM1796" s="111"/>
      <c r="AN1796" s="111"/>
      <c r="AO1796" s="111"/>
      <c r="AP1796" s="111"/>
      <c r="AQ1796" s="111"/>
      <c r="AR1796" s="111"/>
      <c r="AS1796" s="111"/>
      <c r="AT1796" s="111"/>
      <c r="AU1796" s="111"/>
      <c r="AV1796" s="105"/>
      <c r="AW1796" s="105"/>
      <c r="AX1796" s="111"/>
      <c r="AY1796" s="98"/>
      <c r="AZ1796" s="98"/>
      <c r="BA1796" s="98"/>
      <c r="BB1796" s="98"/>
      <c r="BC1796" s="98"/>
      <c r="BD1796" s="98"/>
      <c r="BE1796" s="98"/>
      <c r="BF1796" s="98"/>
      <c r="BG1796" s="98"/>
      <c r="BH1796" s="98"/>
      <c r="BI1796" s="98"/>
      <c r="BJ1796" s="98"/>
    </row>
    <row r="1797" spans="1:62">
      <c r="A1797" s="102"/>
      <c r="B1797" s="102"/>
      <c r="C1797" s="103"/>
      <c r="D1797" s="103"/>
      <c r="E1797" s="102"/>
      <c r="F1797" s="102"/>
      <c r="G1797" s="102"/>
      <c r="H1797" s="102"/>
      <c r="I1797" s="102"/>
      <c r="J1797" s="103"/>
      <c r="K1797" s="111"/>
      <c r="L1797" s="111"/>
      <c r="M1797" s="111"/>
      <c r="N1797" s="111"/>
      <c r="O1797" s="111"/>
      <c r="P1797" s="111"/>
      <c r="Q1797" s="111"/>
      <c r="R1797" s="106"/>
      <c r="S1797" s="105"/>
      <c r="T1797" s="111"/>
      <c r="U1797" s="111"/>
      <c r="V1797" s="111"/>
      <c r="W1797" s="111"/>
      <c r="X1797" s="111"/>
      <c r="Y1797" s="111"/>
      <c r="Z1797" s="111"/>
      <c r="AA1797" s="111"/>
      <c r="AB1797" s="111"/>
      <c r="AC1797" s="111"/>
      <c r="AD1797" s="111"/>
      <c r="AE1797" s="111"/>
      <c r="AF1797" s="111"/>
      <c r="AG1797" s="111"/>
      <c r="AH1797" s="111"/>
      <c r="AI1797" s="111"/>
      <c r="AJ1797" s="111"/>
      <c r="AK1797" s="111"/>
      <c r="AL1797" s="111"/>
      <c r="AM1797" s="111"/>
      <c r="AN1797" s="111"/>
      <c r="AO1797" s="111"/>
      <c r="AP1797" s="111"/>
      <c r="AQ1797" s="111"/>
      <c r="AR1797" s="111"/>
      <c r="AS1797" s="111"/>
      <c r="AT1797" s="111"/>
      <c r="AU1797" s="111"/>
      <c r="AV1797" s="112"/>
      <c r="AW1797" s="105"/>
      <c r="AX1797" s="111"/>
      <c r="AY1797" s="98"/>
      <c r="AZ1797" s="98"/>
      <c r="BA1797" s="98"/>
      <c r="BB1797" s="98"/>
      <c r="BC1797" s="98"/>
      <c r="BE1797" s="98"/>
      <c r="BF1797" s="98"/>
      <c r="BG1797" s="98"/>
      <c r="BH1797" s="98"/>
      <c r="BI1797" s="98"/>
    </row>
    <row r="1798" spans="1:62">
      <c r="A1798" s="102"/>
      <c r="B1798" s="102"/>
      <c r="C1798" s="103"/>
      <c r="D1798" s="103"/>
      <c r="E1798" s="102"/>
      <c r="F1798" s="102"/>
      <c r="G1798" s="102"/>
      <c r="H1798" s="102"/>
      <c r="I1798" s="102"/>
      <c r="J1798" s="103"/>
      <c r="K1798" s="111"/>
      <c r="L1798" s="111"/>
      <c r="M1798" s="111"/>
      <c r="N1798" s="111"/>
      <c r="O1798" s="105"/>
      <c r="P1798" s="105"/>
      <c r="Q1798" s="111"/>
      <c r="R1798" s="106"/>
      <c r="S1798" s="105"/>
      <c r="T1798" s="111"/>
      <c r="U1798" s="111"/>
      <c r="V1798" s="111"/>
      <c r="W1798" s="105"/>
      <c r="X1798" s="111"/>
      <c r="Y1798" s="111"/>
      <c r="Z1798" s="111"/>
      <c r="AA1798" s="111"/>
      <c r="AB1798" s="111"/>
      <c r="AC1798" s="111"/>
      <c r="AD1798" s="105"/>
      <c r="AE1798" s="111"/>
      <c r="AF1798" s="111"/>
      <c r="AG1798" s="111"/>
      <c r="AH1798" s="111"/>
      <c r="AI1798" s="111"/>
      <c r="AJ1798" s="111"/>
      <c r="AK1798" s="111"/>
      <c r="AL1798" s="111"/>
      <c r="AM1798" s="111"/>
      <c r="AN1798" s="111"/>
      <c r="AO1798" s="111"/>
      <c r="AP1798" s="111"/>
      <c r="AQ1798" s="111"/>
      <c r="AR1798" s="111"/>
      <c r="AS1798" s="111"/>
      <c r="AT1798" s="111"/>
      <c r="AU1798" s="111"/>
      <c r="AV1798" s="105"/>
      <c r="AW1798" s="105"/>
      <c r="AX1798" s="111"/>
      <c r="AY1798" s="98"/>
      <c r="AZ1798" s="98"/>
      <c r="BA1798" s="98"/>
      <c r="BB1798" s="98"/>
      <c r="BC1798" s="98"/>
      <c r="BD1798" s="98"/>
      <c r="BE1798" s="98"/>
      <c r="BF1798" s="98"/>
      <c r="BG1798" s="98"/>
      <c r="BH1798" s="98"/>
      <c r="BI1798" s="98"/>
      <c r="BJ1798" s="98"/>
    </row>
    <row r="1799" spans="1:62">
      <c r="A1799" s="102"/>
      <c r="B1799" s="102"/>
      <c r="C1799" s="103"/>
      <c r="D1799" s="103"/>
      <c r="E1799" s="102"/>
      <c r="F1799" s="102"/>
      <c r="G1799" s="102"/>
      <c r="H1799" s="102"/>
      <c r="I1799" s="102"/>
      <c r="J1799" s="103"/>
      <c r="K1799" s="111"/>
      <c r="L1799" s="111"/>
      <c r="M1799" s="111"/>
      <c r="N1799" s="111"/>
      <c r="O1799" s="111"/>
      <c r="P1799" s="111"/>
      <c r="Q1799" s="111"/>
      <c r="R1799" s="105"/>
      <c r="S1799" s="105"/>
      <c r="T1799" s="111"/>
      <c r="U1799" s="111"/>
      <c r="V1799" s="111"/>
      <c r="W1799" s="111"/>
      <c r="X1799" s="111"/>
      <c r="Y1799" s="111"/>
      <c r="Z1799" s="111"/>
      <c r="AA1799" s="111"/>
      <c r="AB1799" s="111"/>
      <c r="AC1799" s="111"/>
      <c r="AD1799" s="111"/>
      <c r="AE1799" s="111"/>
      <c r="AF1799" s="111"/>
      <c r="AG1799" s="111"/>
      <c r="AH1799" s="111"/>
      <c r="AI1799" s="111"/>
      <c r="AJ1799" s="111"/>
      <c r="AK1799" s="111"/>
      <c r="AL1799" s="111"/>
      <c r="AM1799" s="111"/>
      <c r="AN1799" s="111"/>
      <c r="AO1799" s="111"/>
      <c r="AP1799" s="111"/>
      <c r="AQ1799" s="111"/>
      <c r="AR1799" s="111"/>
      <c r="AS1799" s="111"/>
      <c r="AT1799" s="111"/>
      <c r="AU1799" s="111"/>
      <c r="AV1799" s="105"/>
      <c r="AW1799" s="105"/>
      <c r="AX1799" s="111"/>
      <c r="AY1799" s="98"/>
      <c r="AZ1799" s="98"/>
      <c r="BA1799" s="98"/>
      <c r="BB1799" s="98"/>
      <c r="BC1799" s="98"/>
      <c r="BD1799" s="98"/>
      <c r="BE1799" s="98"/>
      <c r="BF1799" s="98"/>
      <c r="BG1799" s="98"/>
      <c r="BH1799" s="98"/>
      <c r="BI1799" s="98"/>
      <c r="BJ1799" s="98"/>
    </row>
    <row r="1800" spans="1:62">
      <c r="A1800" s="102"/>
      <c r="B1800" s="102"/>
      <c r="C1800" s="103"/>
      <c r="D1800" s="103"/>
      <c r="E1800" s="102"/>
      <c r="F1800" s="102"/>
      <c r="G1800" s="102"/>
      <c r="H1800" s="102"/>
      <c r="I1800" s="102"/>
      <c r="J1800" s="103"/>
      <c r="K1800" s="111"/>
      <c r="L1800" s="111"/>
      <c r="M1800" s="111"/>
      <c r="N1800" s="111"/>
      <c r="O1800" s="111"/>
      <c r="P1800" s="111"/>
      <c r="Q1800" s="111"/>
      <c r="R1800" s="106"/>
      <c r="S1800" s="105"/>
      <c r="T1800" s="111"/>
      <c r="U1800" s="111"/>
      <c r="V1800" s="111"/>
      <c r="W1800" s="111"/>
      <c r="X1800" s="111"/>
      <c r="Y1800" s="111"/>
      <c r="Z1800" s="111"/>
      <c r="AA1800" s="111"/>
      <c r="AB1800" s="111"/>
      <c r="AC1800" s="111"/>
      <c r="AD1800" s="111"/>
      <c r="AE1800" s="111"/>
      <c r="AF1800" s="111"/>
      <c r="AG1800" s="111"/>
      <c r="AH1800" s="111"/>
      <c r="AI1800" s="111"/>
      <c r="AJ1800" s="111"/>
      <c r="AK1800" s="111"/>
      <c r="AL1800" s="111"/>
      <c r="AM1800" s="111"/>
      <c r="AN1800" s="111"/>
      <c r="AO1800" s="111"/>
      <c r="AP1800" s="111"/>
      <c r="AQ1800" s="111"/>
      <c r="AR1800" s="111"/>
      <c r="AS1800" s="111"/>
      <c r="AT1800" s="111"/>
      <c r="AU1800" s="111"/>
      <c r="AV1800" s="112"/>
      <c r="AW1800" s="105"/>
      <c r="AX1800" s="111"/>
      <c r="AY1800" s="98"/>
      <c r="AZ1800" s="98"/>
      <c r="BA1800" s="98"/>
      <c r="BB1800" s="98"/>
      <c r="BC1800" s="98"/>
      <c r="BD1800" s="98"/>
      <c r="BE1800" s="98"/>
      <c r="BF1800" s="98"/>
      <c r="BG1800" s="98"/>
      <c r="BH1800" s="98"/>
      <c r="BI1800" s="98"/>
      <c r="BJ1800" s="98"/>
    </row>
    <row r="1801" spans="1:62">
      <c r="A1801" s="102"/>
      <c r="B1801" s="102"/>
      <c r="C1801" s="103"/>
      <c r="D1801" s="103"/>
      <c r="E1801" s="102"/>
      <c r="F1801" s="102"/>
      <c r="G1801" s="102"/>
      <c r="H1801" s="102"/>
      <c r="I1801" s="102"/>
      <c r="J1801" s="103"/>
      <c r="K1801" s="111"/>
      <c r="L1801" s="111"/>
      <c r="M1801" s="111"/>
      <c r="N1801" s="105"/>
      <c r="O1801" s="105"/>
      <c r="P1801" s="105"/>
      <c r="Q1801" s="105"/>
      <c r="R1801" s="105"/>
      <c r="S1801" s="105"/>
      <c r="T1801" s="105"/>
      <c r="U1801" s="105"/>
      <c r="V1801" s="105"/>
      <c r="W1801" s="105"/>
      <c r="X1801" s="105"/>
      <c r="Y1801" s="105"/>
      <c r="Z1801" s="105"/>
      <c r="AA1801" s="105"/>
      <c r="AB1801" s="105"/>
      <c r="AC1801" s="105"/>
      <c r="AD1801" s="105"/>
      <c r="AE1801" s="105"/>
      <c r="AF1801" s="105"/>
      <c r="AG1801" s="105"/>
      <c r="AH1801" s="105"/>
      <c r="AI1801" s="105"/>
      <c r="AJ1801" s="105"/>
      <c r="AK1801" s="105"/>
      <c r="AL1801" s="111"/>
      <c r="AM1801" s="111"/>
      <c r="AN1801" s="111"/>
      <c r="AO1801" s="111"/>
      <c r="AP1801" s="111"/>
      <c r="AQ1801" s="111"/>
      <c r="AR1801" s="111"/>
      <c r="AS1801" s="111"/>
      <c r="AT1801" s="111"/>
      <c r="AU1801" s="111"/>
      <c r="AV1801" s="105"/>
      <c r="AW1801" s="105"/>
      <c r="AX1801" s="111"/>
      <c r="AY1801" s="98"/>
      <c r="AZ1801" s="98"/>
      <c r="BA1801" s="98"/>
      <c r="BB1801" s="98"/>
      <c r="BC1801" s="98"/>
      <c r="BD1801" s="98"/>
      <c r="BE1801" s="98"/>
      <c r="BF1801" s="98"/>
      <c r="BG1801" s="98"/>
      <c r="BH1801" s="98"/>
      <c r="BI1801" s="98"/>
      <c r="BJ1801" s="98"/>
    </row>
    <row r="1802" spans="1:62">
      <c r="A1802" s="102"/>
      <c r="B1802" s="102"/>
      <c r="C1802" s="103"/>
      <c r="D1802" s="103"/>
      <c r="E1802" s="102"/>
      <c r="F1802" s="102"/>
      <c r="G1802" s="102"/>
      <c r="H1802" s="102"/>
      <c r="I1802" s="102"/>
      <c r="J1802" s="103"/>
      <c r="K1802" s="111"/>
      <c r="L1802" s="111"/>
      <c r="M1802" s="111"/>
      <c r="N1802" s="111"/>
      <c r="O1802" s="111"/>
      <c r="P1802" s="111"/>
      <c r="Q1802" s="111"/>
      <c r="R1802" s="106"/>
      <c r="S1802" s="105"/>
      <c r="T1802" s="111"/>
      <c r="U1802" s="111"/>
      <c r="V1802" s="111"/>
      <c r="W1802" s="111"/>
      <c r="X1802" s="111"/>
      <c r="Y1802" s="111"/>
      <c r="Z1802" s="111"/>
      <c r="AA1802" s="111"/>
      <c r="AB1802" s="111"/>
      <c r="AC1802" s="111"/>
      <c r="AD1802" s="111"/>
      <c r="AE1802" s="111"/>
      <c r="AF1802" s="111"/>
      <c r="AG1802" s="111"/>
      <c r="AH1802" s="111"/>
      <c r="AI1802" s="111"/>
      <c r="AJ1802" s="111"/>
      <c r="AK1802" s="111"/>
      <c r="AL1802" s="111"/>
      <c r="AM1802" s="111"/>
      <c r="AN1802" s="111"/>
      <c r="AO1802" s="111"/>
      <c r="AP1802" s="111"/>
      <c r="AQ1802" s="111"/>
      <c r="AR1802" s="111"/>
      <c r="AS1802" s="111"/>
      <c r="AT1802" s="111"/>
      <c r="AU1802" s="111"/>
      <c r="AV1802" s="112"/>
      <c r="AW1802" s="105"/>
      <c r="AX1802" s="111"/>
      <c r="AY1802" s="98"/>
      <c r="AZ1802" s="98"/>
      <c r="BA1802" s="98"/>
      <c r="BB1802" s="98"/>
      <c r="BC1802" s="98"/>
      <c r="BD1802" s="98"/>
      <c r="BE1802" s="98"/>
      <c r="BF1802" s="98"/>
      <c r="BG1802" s="98"/>
      <c r="BH1802" s="98"/>
      <c r="BI1802" s="98"/>
      <c r="BJ1802" s="98"/>
    </row>
    <row r="1803" spans="1:62">
      <c r="A1803" s="102"/>
      <c r="B1803" s="102"/>
      <c r="C1803" s="103"/>
      <c r="D1803" s="103"/>
      <c r="E1803" s="102"/>
      <c r="F1803" s="102"/>
      <c r="G1803" s="102"/>
      <c r="H1803" s="102"/>
      <c r="I1803" s="102"/>
      <c r="J1803" s="103"/>
      <c r="K1803" s="111"/>
      <c r="L1803" s="111"/>
      <c r="M1803" s="111"/>
      <c r="N1803" s="105"/>
      <c r="O1803" s="105"/>
      <c r="P1803" s="111"/>
      <c r="Q1803" s="111"/>
      <c r="R1803" s="106"/>
      <c r="S1803" s="105"/>
      <c r="T1803" s="111"/>
      <c r="U1803" s="111"/>
      <c r="V1803" s="111"/>
      <c r="W1803" s="111"/>
      <c r="X1803" s="111"/>
      <c r="Y1803" s="111"/>
      <c r="Z1803" s="111"/>
      <c r="AA1803" s="111"/>
      <c r="AB1803" s="111"/>
      <c r="AC1803" s="111"/>
      <c r="AD1803" s="111"/>
      <c r="AE1803" s="111"/>
      <c r="AF1803" s="111"/>
      <c r="AG1803" s="111"/>
      <c r="AH1803" s="111"/>
      <c r="AI1803" s="111"/>
      <c r="AJ1803" s="111"/>
      <c r="AK1803" s="111"/>
      <c r="AL1803" s="111"/>
      <c r="AM1803" s="111"/>
      <c r="AN1803" s="111"/>
      <c r="AO1803" s="111"/>
      <c r="AP1803" s="111"/>
      <c r="AQ1803" s="111"/>
      <c r="AR1803" s="111"/>
      <c r="AS1803" s="111"/>
      <c r="AT1803" s="111"/>
      <c r="AU1803" s="111"/>
      <c r="AV1803" s="112"/>
      <c r="AW1803" s="105"/>
      <c r="AX1803" s="111"/>
      <c r="AY1803" s="98"/>
      <c r="AZ1803" s="98"/>
      <c r="BA1803" s="98"/>
      <c r="BB1803" s="98"/>
      <c r="BC1803" s="98"/>
      <c r="BD1803" s="98"/>
      <c r="BE1803" s="98"/>
      <c r="BF1803" s="98"/>
      <c r="BG1803" s="98"/>
      <c r="BH1803" s="98"/>
      <c r="BI1803" s="98"/>
      <c r="BJ1803" s="98"/>
    </row>
    <row r="1804" spans="1:62">
      <c r="A1804" s="102"/>
      <c r="B1804" s="102"/>
      <c r="C1804" s="103"/>
      <c r="D1804" s="103"/>
      <c r="E1804" s="102"/>
      <c r="F1804" s="102"/>
      <c r="G1804" s="102"/>
      <c r="H1804" s="102"/>
      <c r="I1804" s="102"/>
      <c r="J1804" s="103"/>
      <c r="K1804" s="111"/>
      <c r="L1804" s="111"/>
      <c r="M1804" s="111"/>
      <c r="N1804" s="105"/>
      <c r="O1804" s="105"/>
      <c r="P1804" s="111"/>
      <c r="Q1804" s="111"/>
      <c r="R1804" s="106"/>
      <c r="S1804" s="105"/>
      <c r="T1804" s="111"/>
      <c r="U1804" s="111"/>
      <c r="V1804" s="111"/>
      <c r="W1804" s="111"/>
      <c r="X1804" s="111"/>
      <c r="Y1804" s="111"/>
      <c r="Z1804" s="111"/>
      <c r="AA1804" s="111"/>
      <c r="AB1804" s="111"/>
      <c r="AC1804" s="111"/>
      <c r="AD1804" s="111"/>
      <c r="AE1804" s="111"/>
      <c r="AF1804" s="111"/>
      <c r="AG1804" s="111"/>
      <c r="AH1804" s="111"/>
      <c r="AI1804" s="111"/>
      <c r="AJ1804" s="111"/>
      <c r="AK1804" s="111"/>
      <c r="AL1804" s="111"/>
      <c r="AM1804" s="111"/>
      <c r="AN1804" s="111"/>
      <c r="AO1804" s="111"/>
      <c r="AP1804" s="111"/>
      <c r="AQ1804" s="111"/>
      <c r="AR1804" s="111"/>
      <c r="AS1804" s="111"/>
      <c r="AT1804" s="111"/>
      <c r="AU1804" s="111"/>
      <c r="AV1804" s="112"/>
      <c r="AW1804" s="105"/>
      <c r="AX1804" s="111"/>
      <c r="AY1804" s="98"/>
      <c r="AZ1804" s="98"/>
      <c r="BA1804" s="98"/>
      <c r="BB1804" s="98"/>
      <c r="BC1804" s="98"/>
      <c r="BD1804" s="98"/>
      <c r="BE1804" s="98"/>
      <c r="BF1804" s="98"/>
      <c r="BG1804" s="98"/>
      <c r="BH1804" s="98"/>
      <c r="BI1804" s="98"/>
      <c r="BJ1804" s="98"/>
    </row>
    <row r="1805" spans="1:62">
      <c r="A1805" s="102"/>
      <c r="B1805" s="102"/>
      <c r="C1805" s="103"/>
      <c r="D1805" s="103"/>
      <c r="E1805" s="102"/>
      <c r="F1805" s="102"/>
      <c r="G1805" s="102"/>
      <c r="H1805" s="102"/>
      <c r="I1805" s="102"/>
      <c r="J1805" s="103"/>
      <c r="K1805" s="111"/>
      <c r="L1805" s="111"/>
      <c r="M1805" s="111"/>
      <c r="N1805" s="111"/>
      <c r="O1805" s="111"/>
      <c r="P1805" s="111"/>
      <c r="Q1805" s="111"/>
      <c r="R1805" s="105"/>
      <c r="S1805" s="105"/>
      <c r="T1805" s="111"/>
      <c r="U1805" s="111"/>
      <c r="V1805" s="111"/>
      <c r="W1805" s="111"/>
      <c r="X1805" s="111"/>
      <c r="Y1805" s="111"/>
      <c r="Z1805" s="111"/>
      <c r="AA1805" s="111"/>
      <c r="AB1805" s="111"/>
      <c r="AC1805" s="111"/>
      <c r="AD1805" s="111"/>
      <c r="AE1805" s="111"/>
      <c r="AF1805" s="111"/>
      <c r="AG1805" s="111"/>
      <c r="AH1805" s="111"/>
      <c r="AI1805" s="111"/>
      <c r="AJ1805" s="111"/>
      <c r="AK1805" s="111"/>
      <c r="AL1805" s="111"/>
      <c r="AM1805" s="111"/>
      <c r="AN1805" s="111"/>
      <c r="AO1805" s="111"/>
      <c r="AP1805" s="111"/>
      <c r="AQ1805" s="111"/>
      <c r="AR1805" s="111"/>
      <c r="AS1805" s="111"/>
      <c r="AT1805" s="111"/>
      <c r="AU1805" s="111"/>
      <c r="AV1805" s="112"/>
      <c r="AW1805" s="105"/>
      <c r="AX1805" s="111"/>
      <c r="AY1805" s="98"/>
      <c r="AZ1805" s="98"/>
      <c r="BA1805" s="98"/>
      <c r="BB1805" s="98"/>
      <c r="BC1805" s="98"/>
      <c r="BD1805" s="98"/>
      <c r="BE1805" s="98"/>
      <c r="BF1805" s="98"/>
      <c r="BG1805" s="98"/>
      <c r="BH1805" s="98"/>
      <c r="BI1805" s="98"/>
      <c r="BJ1805" s="98"/>
    </row>
    <row r="1806" spans="1:62">
      <c r="A1806" s="102"/>
      <c r="B1806" s="102"/>
      <c r="C1806" s="103"/>
      <c r="D1806" s="103"/>
      <c r="E1806" s="102"/>
      <c r="F1806" s="102"/>
      <c r="G1806" s="102"/>
      <c r="H1806" s="102"/>
      <c r="I1806" s="102"/>
      <c r="J1806" s="103"/>
      <c r="K1806" s="111"/>
      <c r="L1806" s="111"/>
      <c r="M1806" s="111"/>
      <c r="N1806" s="111"/>
      <c r="O1806" s="111"/>
      <c r="P1806" s="111"/>
      <c r="Q1806" s="111"/>
      <c r="R1806" s="106"/>
      <c r="S1806" s="105"/>
      <c r="T1806" s="111"/>
      <c r="U1806" s="111"/>
      <c r="V1806" s="111"/>
      <c r="W1806" s="111"/>
      <c r="X1806" s="111"/>
      <c r="Y1806" s="111"/>
      <c r="Z1806" s="111"/>
      <c r="AA1806" s="111"/>
      <c r="AB1806" s="111"/>
      <c r="AC1806" s="111"/>
      <c r="AD1806" s="111"/>
      <c r="AE1806" s="111"/>
      <c r="AF1806" s="111"/>
      <c r="AG1806" s="111"/>
      <c r="AH1806" s="111"/>
      <c r="AI1806" s="111"/>
      <c r="AJ1806" s="111"/>
      <c r="AK1806" s="111"/>
      <c r="AL1806" s="111"/>
      <c r="AM1806" s="111"/>
      <c r="AN1806" s="111"/>
      <c r="AO1806" s="111"/>
      <c r="AP1806" s="111"/>
      <c r="AQ1806" s="111"/>
      <c r="AR1806" s="111"/>
      <c r="AS1806" s="111"/>
      <c r="AT1806" s="111"/>
      <c r="AU1806" s="111"/>
      <c r="AV1806" s="105"/>
      <c r="AW1806" s="105"/>
      <c r="AX1806" s="111"/>
      <c r="AY1806" s="98"/>
      <c r="AZ1806" s="98"/>
      <c r="BA1806" s="98"/>
      <c r="BB1806" s="98"/>
      <c r="BC1806" s="98"/>
      <c r="BD1806" s="98"/>
      <c r="BE1806" s="98"/>
      <c r="BF1806" s="98"/>
      <c r="BG1806" s="98"/>
      <c r="BH1806" s="98"/>
      <c r="BI1806" s="98"/>
      <c r="BJ1806" s="98"/>
    </row>
    <row r="1807" spans="1:62">
      <c r="A1807" s="102"/>
      <c r="B1807" s="102"/>
      <c r="C1807" s="103"/>
      <c r="D1807" s="103"/>
      <c r="E1807" s="102"/>
      <c r="F1807" s="102"/>
      <c r="G1807" s="102"/>
      <c r="H1807" s="102"/>
      <c r="I1807" s="102"/>
      <c r="J1807" s="103"/>
      <c r="K1807" s="111"/>
      <c r="L1807" s="111"/>
      <c r="M1807" s="111"/>
      <c r="N1807" s="111"/>
      <c r="O1807" s="111"/>
      <c r="P1807" s="111"/>
      <c r="Q1807" s="111"/>
      <c r="R1807" s="106"/>
      <c r="S1807" s="105"/>
      <c r="T1807" s="111"/>
      <c r="U1807" s="111"/>
      <c r="V1807" s="111"/>
      <c r="W1807" s="111"/>
      <c r="X1807" s="111"/>
      <c r="Y1807" s="111"/>
      <c r="Z1807" s="111"/>
      <c r="AA1807" s="111"/>
      <c r="AB1807" s="111"/>
      <c r="AC1807" s="111"/>
      <c r="AD1807" s="111"/>
      <c r="AE1807" s="111"/>
      <c r="AF1807" s="111"/>
      <c r="AG1807" s="111"/>
      <c r="AH1807" s="111"/>
      <c r="AI1807" s="111"/>
      <c r="AJ1807" s="111"/>
      <c r="AK1807" s="111"/>
      <c r="AL1807" s="111"/>
      <c r="AM1807" s="111"/>
      <c r="AN1807" s="111"/>
      <c r="AO1807" s="111"/>
      <c r="AP1807" s="111"/>
      <c r="AQ1807" s="111"/>
      <c r="AR1807" s="111"/>
      <c r="AS1807" s="111"/>
      <c r="AT1807" s="111"/>
      <c r="AU1807" s="111"/>
      <c r="AV1807" s="112"/>
      <c r="AW1807" s="105"/>
      <c r="AX1807" s="111"/>
      <c r="AY1807" s="98"/>
      <c r="AZ1807" s="98"/>
      <c r="BA1807" s="98"/>
      <c r="BB1807" s="98"/>
      <c r="BC1807" s="98"/>
      <c r="BD1807" s="98"/>
      <c r="BE1807" s="98"/>
      <c r="BF1807" s="98"/>
      <c r="BG1807" s="98"/>
      <c r="BH1807" s="98"/>
      <c r="BI1807" s="98"/>
      <c r="BJ1807" s="98"/>
    </row>
    <row r="1808" spans="1:62">
      <c r="A1808" s="102"/>
      <c r="B1808" s="102"/>
      <c r="C1808" s="103"/>
      <c r="D1808" s="103"/>
      <c r="E1808" s="102"/>
      <c r="F1808" s="102"/>
      <c r="G1808" s="102"/>
      <c r="H1808" s="102"/>
      <c r="I1808" s="102"/>
      <c r="J1808" s="103"/>
      <c r="K1808" s="111"/>
      <c r="L1808" s="111"/>
      <c r="M1808" s="111"/>
      <c r="N1808" s="111"/>
      <c r="O1808" s="111"/>
      <c r="P1808" s="111"/>
      <c r="Q1808" s="111"/>
      <c r="R1808" s="105"/>
      <c r="S1808" s="105"/>
      <c r="T1808" s="105"/>
      <c r="U1808" s="105"/>
      <c r="V1808" s="105"/>
      <c r="W1808" s="105"/>
      <c r="X1808" s="105"/>
      <c r="Y1808" s="105"/>
      <c r="Z1808" s="105"/>
      <c r="AA1808" s="105"/>
      <c r="AB1808" s="105"/>
      <c r="AC1808" s="105"/>
      <c r="AD1808" s="105"/>
      <c r="AE1808" s="105"/>
      <c r="AF1808" s="105"/>
      <c r="AG1808" s="105"/>
      <c r="AH1808" s="105"/>
      <c r="AI1808" s="105"/>
      <c r="AJ1808" s="105"/>
      <c r="AK1808" s="105"/>
      <c r="AL1808" s="111"/>
      <c r="AM1808" s="111"/>
      <c r="AN1808" s="111"/>
      <c r="AO1808" s="111"/>
      <c r="AP1808" s="111"/>
      <c r="AQ1808" s="111"/>
      <c r="AR1808" s="111"/>
      <c r="AS1808" s="111"/>
      <c r="AT1808" s="111"/>
      <c r="AU1808" s="111"/>
      <c r="AV1808" s="112"/>
      <c r="AW1808" s="105"/>
      <c r="AX1808" s="111"/>
      <c r="AY1808" s="98"/>
      <c r="AZ1808" s="98"/>
      <c r="BA1808" s="98"/>
      <c r="BB1808" s="98"/>
      <c r="BC1808" s="98"/>
      <c r="BD1808" s="98"/>
      <c r="BE1808" s="98"/>
      <c r="BF1808" s="98"/>
      <c r="BG1808" s="98"/>
      <c r="BH1808" s="98"/>
      <c r="BI1808" s="98"/>
      <c r="BJ1808" s="98"/>
    </row>
    <row r="1809" spans="1:62">
      <c r="A1809" s="102"/>
      <c r="B1809" s="102"/>
      <c r="C1809" s="103"/>
      <c r="D1809" s="103"/>
      <c r="E1809" s="102"/>
      <c r="F1809" s="102"/>
      <c r="G1809" s="102"/>
      <c r="H1809" s="102"/>
      <c r="I1809" s="102"/>
      <c r="J1809" s="103"/>
      <c r="K1809" s="111"/>
      <c r="L1809" s="111"/>
      <c r="M1809" s="111"/>
      <c r="N1809" s="111"/>
      <c r="O1809" s="111"/>
      <c r="P1809" s="111"/>
      <c r="Q1809" s="111"/>
      <c r="R1809" s="106"/>
      <c r="S1809" s="105"/>
      <c r="T1809" s="111"/>
      <c r="U1809" s="111"/>
      <c r="V1809" s="111"/>
      <c r="W1809" s="111"/>
      <c r="X1809" s="111"/>
      <c r="Y1809" s="111"/>
      <c r="Z1809" s="111"/>
      <c r="AA1809" s="111"/>
      <c r="AB1809" s="111"/>
      <c r="AC1809" s="111"/>
      <c r="AD1809" s="111"/>
      <c r="AE1809" s="111"/>
      <c r="AF1809" s="111"/>
      <c r="AG1809" s="111"/>
      <c r="AH1809" s="111"/>
      <c r="AI1809" s="111"/>
      <c r="AJ1809" s="111"/>
      <c r="AK1809" s="111"/>
      <c r="AL1809" s="111"/>
      <c r="AM1809" s="111"/>
      <c r="AN1809" s="111"/>
      <c r="AO1809" s="111"/>
      <c r="AP1809" s="111"/>
      <c r="AQ1809" s="111"/>
      <c r="AR1809" s="111"/>
      <c r="AS1809" s="111"/>
      <c r="AT1809" s="111"/>
      <c r="AU1809" s="111"/>
      <c r="AV1809" s="112"/>
      <c r="AW1809" s="105"/>
      <c r="AX1809" s="111"/>
      <c r="AY1809" s="98"/>
      <c r="AZ1809" s="98"/>
      <c r="BA1809" s="98"/>
      <c r="BB1809" s="98"/>
      <c r="BC1809" s="98"/>
      <c r="BD1809" s="98"/>
      <c r="BE1809" s="98"/>
      <c r="BF1809" s="98"/>
      <c r="BG1809" s="98"/>
      <c r="BH1809" s="98"/>
      <c r="BI1809" s="98"/>
      <c r="BJ1809" s="98"/>
    </row>
    <row r="1810" spans="1:62">
      <c r="A1810" s="102"/>
      <c r="B1810" s="102"/>
      <c r="C1810" s="103"/>
      <c r="D1810" s="103"/>
      <c r="E1810" s="102"/>
      <c r="F1810" s="102"/>
      <c r="G1810" s="102"/>
      <c r="H1810" s="102"/>
      <c r="I1810" s="102"/>
      <c r="J1810" s="103"/>
      <c r="K1810" s="111"/>
      <c r="L1810" s="111"/>
      <c r="M1810" s="111"/>
      <c r="N1810" s="111"/>
      <c r="O1810" s="111"/>
      <c r="P1810" s="111"/>
      <c r="Q1810" s="111"/>
      <c r="R1810" s="105"/>
      <c r="S1810" s="105"/>
      <c r="T1810" s="111"/>
      <c r="U1810" s="111"/>
      <c r="V1810" s="111"/>
      <c r="W1810" s="111"/>
      <c r="X1810" s="111"/>
      <c r="Y1810" s="111"/>
      <c r="Z1810" s="111"/>
      <c r="AA1810" s="111"/>
      <c r="AB1810" s="111"/>
      <c r="AC1810" s="111"/>
      <c r="AD1810" s="111"/>
      <c r="AE1810" s="111"/>
      <c r="AF1810" s="111"/>
      <c r="AG1810" s="111"/>
      <c r="AH1810" s="111"/>
      <c r="AI1810" s="111"/>
      <c r="AJ1810" s="111"/>
      <c r="AK1810" s="111"/>
      <c r="AL1810" s="111"/>
      <c r="AM1810" s="111"/>
      <c r="AN1810" s="111"/>
      <c r="AO1810" s="111"/>
      <c r="AP1810" s="111"/>
      <c r="AQ1810" s="111"/>
      <c r="AR1810" s="111"/>
      <c r="AS1810" s="111"/>
      <c r="AT1810" s="111"/>
      <c r="AU1810" s="111"/>
      <c r="AV1810" s="105"/>
      <c r="AW1810" s="105"/>
      <c r="AX1810" s="111"/>
      <c r="AY1810" s="98"/>
      <c r="AZ1810" s="98"/>
      <c r="BA1810" s="98"/>
      <c r="BB1810" s="98"/>
      <c r="BC1810" s="98"/>
      <c r="BD1810" s="98"/>
      <c r="BE1810" s="98"/>
      <c r="BF1810" s="98"/>
      <c r="BG1810" s="98"/>
      <c r="BH1810" s="98"/>
      <c r="BI1810" s="98"/>
      <c r="BJ1810" s="98"/>
    </row>
    <row r="1811" spans="1:62">
      <c r="A1811" s="102"/>
      <c r="B1811" s="102"/>
      <c r="C1811" s="103"/>
      <c r="D1811" s="103"/>
      <c r="E1811" s="102"/>
      <c r="F1811" s="102"/>
      <c r="G1811" s="102"/>
      <c r="H1811" s="102"/>
      <c r="I1811" s="102"/>
      <c r="J1811" s="103"/>
      <c r="K1811" s="111"/>
      <c r="L1811" s="111"/>
      <c r="M1811" s="111"/>
      <c r="N1811" s="105"/>
      <c r="O1811" s="105"/>
      <c r="P1811" s="111"/>
      <c r="Q1811" s="111"/>
      <c r="R1811" s="106"/>
      <c r="S1811" s="105"/>
      <c r="T1811" s="111"/>
      <c r="U1811" s="111"/>
      <c r="V1811" s="111"/>
      <c r="W1811" s="111"/>
      <c r="X1811" s="111"/>
      <c r="Y1811" s="111"/>
      <c r="Z1811" s="111"/>
      <c r="AA1811" s="111"/>
      <c r="AB1811" s="111"/>
      <c r="AC1811" s="111"/>
      <c r="AD1811" s="111"/>
      <c r="AE1811" s="111"/>
      <c r="AF1811" s="111"/>
      <c r="AG1811" s="111"/>
      <c r="AH1811" s="111"/>
      <c r="AI1811" s="111"/>
      <c r="AJ1811" s="111"/>
      <c r="AK1811" s="111"/>
      <c r="AL1811" s="111"/>
      <c r="AM1811" s="111"/>
      <c r="AN1811" s="111"/>
      <c r="AO1811" s="111"/>
      <c r="AP1811" s="111"/>
      <c r="AQ1811" s="111"/>
      <c r="AR1811" s="111"/>
      <c r="AS1811" s="111"/>
      <c r="AT1811" s="111"/>
      <c r="AU1811" s="111"/>
      <c r="AV1811" s="105"/>
      <c r="AW1811" s="105"/>
      <c r="AX1811" s="111"/>
      <c r="AY1811" s="98"/>
      <c r="AZ1811" s="98"/>
      <c r="BA1811" s="98"/>
      <c r="BB1811" s="98"/>
      <c r="BC1811" s="98"/>
      <c r="BD1811" s="98"/>
      <c r="BE1811" s="98"/>
      <c r="BF1811" s="98"/>
      <c r="BG1811" s="98"/>
      <c r="BH1811" s="98"/>
      <c r="BI1811" s="98"/>
      <c r="BJ1811" s="98"/>
    </row>
    <row r="1812" spans="1:62">
      <c r="A1812" s="102"/>
      <c r="B1812" s="102"/>
      <c r="C1812" s="103"/>
      <c r="D1812" s="103"/>
      <c r="E1812" s="102"/>
      <c r="F1812" s="102"/>
      <c r="G1812" s="102"/>
      <c r="H1812" s="102"/>
      <c r="I1812" s="102"/>
      <c r="J1812" s="103"/>
      <c r="K1812" s="111"/>
      <c r="L1812" s="111"/>
      <c r="M1812" s="111"/>
      <c r="N1812" s="111"/>
      <c r="O1812" s="111"/>
      <c r="P1812" s="111"/>
      <c r="Q1812" s="111"/>
      <c r="R1812" s="105"/>
      <c r="S1812" s="105"/>
      <c r="T1812" s="111"/>
      <c r="U1812" s="111"/>
      <c r="V1812" s="111"/>
      <c r="W1812" s="111"/>
      <c r="X1812" s="111"/>
      <c r="Y1812" s="111"/>
      <c r="Z1812" s="111"/>
      <c r="AA1812" s="111"/>
      <c r="AB1812" s="111"/>
      <c r="AC1812" s="111"/>
      <c r="AD1812" s="111"/>
      <c r="AE1812" s="111"/>
      <c r="AF1812" s="111"/>
      <c r="AG1812" s="111"/>
      <c r="AH1812" s="111"/>
      <c r="AI1812" s="111"/>
      <c r="AJ1812" s="111"/>
      <c r="AK1812" s="111"/>
      <c r="AL1812" s="111"/>
      <c r="AM1812" s="111"/>
      <c r="AN1812" s="111"/>
      <c r="AO1812" s="111"/>
      <c r="AP1812" s="111"/>
      <c r="AQ1812" s="111"/>
      <c r="AR1812" s="111"/>
      <c r="AS1812" s="111"/>
      <c r="AT1812" s="111"/>
      <c r="AU1812" s="111"/>
      <c r="AV1812" s="105"/>
      <c r="AW1812" s="105"/>
      <c r="AX1812" s="111"/>
      <c r="AY1812" s="98"/>
      <c r="AZ1812" s="98"/>
      <c r="BA1812" s="98"/>
      <c r="BB1812" s="98"/>
      <c r="BC1812" s="98"/>
      <c r="BD1812" s="98"/>
      <c r="BE1812" s="98"/>
      <c r="BF1812" s="98"/>
      <c r="BG1812" s="98"/>
      <c r="BH1812" s="98"/>
      <c r="BI1812" s="98"/>
      <c r="BJ1812" s="98"/>
    </row>
    <row r="1813" spans="1:62">
      <c r="A1813" s="102"/>
      <c r="B1813" s="102"/>
      <c r="C1813" s="103"/>
      <c r="D1813" s="103"/>
      <c r="E1813" s="102"/>
      <c r="F1813" s="102"/>
      <c r="G1813" s="102"/>
      <c r="H1813" s="102"/>
      <c r="I1813" s="102"/>
      <c r="J1813" s="103"/>
      <c r="K1813" s="111"/>
      <c r="L1813" s="111"/>
      <c r="M1813" s="111"/>
      <c r="N1813" s="111"/>
      <c r="O1813" s="111"/>
      <c r="P1813" s="111"/>
      <c r="Q1813" s="111"/>
      <c r="R1813" s="105"/>
      <c r="S1813" s="105"/>
      <c r="T1813" s="111"/>
      <c r="U1813" s="111"/>
      <c r="V1813" s="111"/>
      <c r="W1813" s="111"/>
      <c r="X1813" s="111"/>
      <c r="Y1813" s="111"/>
      <c r="Z1813" s="111"/>
      <c r="AA1813" s="111"/>
      <c r="AB1813" s="111"/>
      <c r="AC1813" s="111"/>
      <c r="AD1813" s="111"/>
      <c r="AE1813" s="111"/>
      <c r="AF1813" s="111"/>
      <c r="AG1813" s="111"/>
      <c r="AH1813" s="111"/>
      <c r="AI1813" s="111"/>
      <c r="AJ1813" s="111"/>
      <c r="AK1813" s="111"/>
      <c r="AL1813" s="111"/>
      <c r="AM1813" s="111"/>
      <c r="AN1813" s="111"/>
      <c r="AO1813" s="111"/>
      <c r="AP1813" s="111"/>
      <c r="AQ1813" s="111"/>
      <c r="AR1813" s="111"/>
      <c r="AS1813" s="111"/>
      <c r="AT1813" s="111"/>
      <c r="AU1813" s="111"/>
      <c r="AV1813" s="112"/>
      <c r="AW1813" s="105"/>
      <c r="AX1813" s="111"/>
      <c r="AY1813" s="98"/>
      <c r="AZ1813" s="98"/>
      <c r="BA1813" s="98"/>
      <c r="BB1813" s="98"/>
      <c r="BC1813" s="98"/>
      <c r="BD1813" s="98"/>
      <c r="BE1813" s="98"/>
      <c r="BF1813" s="98"/>
      <c r="BG1813" s="98"/>
      <c r="BH1813" s="98"/>
      <c r="BI1813" s="98"/>
      <c r="BJ1813" s="98"/>
    </row>
    <row r="1814" spans="1:62">
      <c r="A1814" s="102"/>
      <c r="B1814" s="102"/>
      <c r="C1814" s="103"/>
      <c r="D1814" s="103"/>
      <c r="E1814" s="102"/>
      <c r="F1814" s="102"/>
      <c r="G1814" s="102"/>
      <c r="H1814" s="102"/>
      <c r="I1814" s="102"/>
      <c r="J1814" s="103"/>
      <c r="K1814" s="111"/>
      <c r="L1814" s="111"/>
      <c r="M1814" s="111"/>
      <c r="N1814" s="105"/>
      <c r="O1814" s="105"/>
      <c r="P1814" s="111"/>
      <c r="Q1814" s="111"/>
      <c r="R1814" s="106"/>
      <c r="S1814" s="105"/>
      <c r="T1814" s="111"/>
      <c r="U1814" s="111"/>
      <c r="V1814" s="111"/>
      <c r="W1814" s="111"/>
      <c r="X1814" s="111"/>
      <c r="Y1814" s="111"/>
      <c r="Z1814" s="111"/>
      <c r="AA1814" s="111"/>
      <c r="AB1814" s="111"/>
      <c r="AC1814" s="111"/>
      <c r="AD1814" s="111"/>
      <c r="AE1814" s="111"/>
      <c r="AF1814" s="111"/>
      <c r="AG1814" s="111"/>
      <c r="AH1814" s="111"/>
      <c r="AI1814" s="111"/>
      <c r="AJ1814" s="111"/>
      <c r="AK1814" s="111"/>
      <c r="AL1814" s="111"/>
      <c r="AM1814" s="111"/>
      <c r="AN1814" s="111"/>
      <c r="AO1814" s="111"/>
      <c r="AP1814" s="111"/>
      <c r="AQ1814" s="111"/>
      <c r="AR1814" s="111"/>
      <c r="AS1814" s="111"/>
      <c r="AT1814" s="111"/>
      <c r="AU1814" s="111"/>
      <c r="AV1814" s="112"/>
      <c r="AW1814" s="105"/>
      <c r="AX1814" s="111"/>
      <c r="AY1814" s="98"/>
      <c r="AZ1814" s="98"/>
      <c r="BA1814" s="98"/>
      <c r="BB1814" s="98"/>
      <c r="BC1814" s="98"/>
      <c r="BD1814" s="98"/>
      <c r="BE1814" s="98"/>
      <c r="BF1814" s="98"/>
      <c r="BG1814" s="98"/>
      <c r="BH1814" s="98"/>
      <c r="BI1814" s="98"/>
      <c r="BJ1814" s="98"/>
    </row>
    <row r="1815" spans="1:62">
      <c r="A1815" s="102"/>
      <c r="B1815" s="102"/>
      <c r="C1815" s="103"/>
      <c r="D1815" s="103"/>
      <c r="E1815" s="102"/>
      <c r="F1815" s="102"/>
      <c r="G1815" s="102"/>
      <c r="H1815" s="102"/>
      <c r="I1815" s="102"/>
      <c r="J1815" s="103"/>
      <c r="K1815" s="111"/>
      <c r="L1815" s="111"/>
      <c r="M1815" s="111"/>
      <c r="N1815" s="111"/>
      <c r="O1815" s="111"/>
      <c r="P1815" s="111"/>
      <c r="Q1815" s="111"/>
      <c r="R1815" s="106"/>
      <c r="S1815" s="105"/>
      <c r="T1815" s="111"/>
      <c r="U1815" s="111"/>
      <c r="V1815" s="111"/>
      <c r="W1815" s="111"/>
      <c r="X1815" s="111"/>
      <c r="Y1815" s="111"/>
      <c r="Z1815" s="111"/>
      <c r="AA1815" s="111"/>
      <c r="AB1815" s="111"/>
      <c r="AC1815" s="111"/>
      <c r="AD1815" s="111"/>
      <c r="AE1815" s="111"/>
      <c r="AF1815" s="111"/>
      <c r="AG1815" s="111"/>
      <c r="AH1815" s="111"/>
      <c r="AI1815" s="111"/>
      <c r="AJ1815" s="111"/>
      <c r="AK1815" s="111"/>
      <c r="AL1815" s="111"/>
      <c r="AM1815" s="111"/>
      <c r="AN1815" s="111"/>
      <c r="AO1815" s="111"/>
      <c r="AP1815" s="111"/>
      <c r="AQ1815" s="111"/>
      <c r="AR1815" s="111"/>
      <c r="AS1815" s="111"/>
      <c r="AT1815" s="111"/>
      <c r="AU1815" s="111"/>
      <c r="AV1815" s="112"/>
      <c r="AW1815" s="105"/>
      <c r="AX1815" s="111"/>
      <c r="AY1815" s="98"/>
      <c r="AZ1815" s="98"/>
      <c r="BA1815" s="98"/>
      <c r="BB1815" s="98"/>
      <c r="BC1815" s="98"/>
      <c r="BD1815" s="98"/>
      <c r="BE1815" s="98"/>
      <c r="BF1815" s="98"/>
      <c r="BG1815" s="98"/>
      <c r="BH1815" s="98"/>
      <c r="BI1815" s="98"/>
      <c r="BJ1815" s="98"/>
    </row>
    <row r="1816" spans="1:62">
      <c r="A1816" s="102"/>
      <c r="B1816" s="102"/>
      <c r="C1816" s="103"/>
      <c r="D1816" s="103"/>
      <c r="E1816" s="102"/>
      <c r="F1816" s="102"/>
      <c r="G1816" s="102"/>
      <c r="H1816" s="102"/>
      <c r="I1816" s="102"/>
      <c r="J1816" s="103"/>
      <c r="K1816" s="111"/>
      <c r="L1816" s="111"/>
      <c r="M1816" s="111"/>
      <c r="N1816" s="111"/>
      <c r="O1816" s="111"/>
      <c r="P1816" s="111"/>
      <c r="Q1816" s="111"/>
      <c r="R1816" s="106"/>
      <c r="S1816" s="105"/>
      <c r="T1816" s="111"/>
      <c r="U1816" s="111"/>
      <c r="V1816" s="111"/>
      <c r="W1816" s="111"/>
      <c r="X1816" s="111"/>
      <c r="Y1816" s="111"/>
      <c r="Z1816" s="111"/>
      <c r="AA1816" s="111"/>
      <c r="AB1816" s="111"/>
      <c r="AC1816" s="111"/>
      <c r="AD1816" s="111"/>
      <c r="AE1816" s="111"/>
      <c r="AF1816" s="111"/>
      <c r="AG1816" s="111"/>
      <c r="AH1816" s="111"/>
      <c r="AI1816" s="111"/>
      <c r="AJ1816" s="111"/>
      <c r="AK1816" s="111"/>
      <c r="AL1816" s="111"/>
      <c r="AM1816" s="111"/>
      <c r="AN1816" s="111"/>
      <c r="AO1816" s="111"/>
      <c r="AP1816" s="111"/>
      <c r="AQ1816" s="111"/>
      <c r="AR1816" s="111"/>
      <c r="AS1816" s="111"/>
      <c r="AT1816" s="111"/>
      <c r="AU1816" s="111"/>
      <c r="AV1816" s="112"/>
      <c r="AW1816" s="105"/>
      <c r="AX1816" s="111"/>
      <c r="AY1816" s="98"/>
      <c r="AZ1816" s="98"/>
      <c r="BA1816" s="98"/>
      <c r="BB1816" s="98"/>
      <c r="BC1816" s="98"/>
      <c r="BD1816" s="98"/>
      <c r="BE1816" s="98"/>
      <c r="BF1816" s="98"/>
      <c r="BG1816" s="98"/>
      <c r="BH1816" s="98"/>
      <c r="BI1816" s="98"/>
      <c r="BJ1816" s="98"/>
    </row>
    <row r="1817" spans="1:62">
      <c r="A1817" s="102"/>
      <c r="B1817" s="102"/>
      <c r="C1817" s="103"/>
      <c r="D1817" s="103"/>
      <c r="E1817" s="102"/>
      <c r="F1817" s="102"/>
      <c r="G1817" s="102"/>
      <c r="H1817" s="102"/>
      <c r="I1817" s="102"/>
      <c r="J1817" s="103"/>
      <c r="K1817" s="111"/>
      <c r="L1817" s="111"/>
      <c r="M1817" s="111"/>
      <c r="N1817" s="105"/>
      <c r="O1817" s="105"/>
      <c r="P1817" s="105"/>
      <c r="Q1817" s="105"/>
      <c r="R1817" s="105"/>
      <c r="S1817" s="105"/>
      <c r="T1817" s="105"/>
      <c r="U1817" s="105"/>
      <c r="V1817" s="105"/>
      <c r="W1817" s="105"/>
      <c r="X1817" s="105"/>
      <c r="Y1817" s="105"/>
      <c r="Z1817" s="105"/>
      <c r="AA1817" s="105"/>
      <c r="AB1817" s="105"/>
      <c r="AC1817" s="105"/>
      <c r="AD1817" s="105"/>
      <c r="AE1817" s="105"/>
      <c r="AF1817" s="105"/>
      <c r="AG1817" s="105"/>
      <c r="AH1817" s="105"/>
      <c r="AI1817" s="105"/>
      <c r="AJ1817" s="105"/>
      <c r="AK1817" s="105"/>
      <c r="AL1817" s="111"/>
      <c r="AM1817" s="111"/>
      <c r="AN1817" s="111"/>
      <c r="AO1817" s="111"/>
      <c r="AP1817" s="111"/>
      <c r="AQ1817" s="111"/>
      <c r="AR1817" s="111"/>
      <c r="AS1817" s="111"/>
      <c r="AT1817" s="111"/>
      <c r="AU1817" s="111"/>
      <c r="AV1817" s="105"/>
      <c r="AW1817" s="105"/>
      <c r="AX1817" s="111"/>
      <c r="AY1817" s="98"/>
      <c r="AZ1817" s="98"/>
      <c r="BA1817" s="98"/>
      <c r="BB1817" s="98"/>
      <c r="BC1817" s="98"/>
      <c r="BD1817" s="98"/>
      <c r="BE1817" s="98"/>
      <c r="BF1817" s="98"/>
      <c r="BG1817" s="98"/>
      <c r="BH1817" s="98"/>
      <c r="BI1817" s="98"/>
      <c r="BJ1817" s="98"/>
    </row>
    <row r="1818" spans="1:62">
      <c r="A1818" s="102"/>
      <c r="B1818" s="102"/>
      <c r="C1818" s="103"/>
      <c r="D1818" s="103"/>
      <c r="E1818" s="102"/>
      <c r="F1818" s="102"/>
      <c r="G1818" s="102"/>
      <c r="H1818" s="102"/>
      <c r="I1818" s="102"/>
      <c r="J1818" s="103"/>
      <c r="K1818" s="111"/>
      <c r="L1818" s="111"/>
      <c r="M1818" s="111"/>
      <c r="N1818" s="111"/>
      <c r="O1818" s="111"/>
      <c r="P1818" s="111"/>
      <c r="Q1818" s="111"/>
      <c r="R1818" s="105"/>
      <c r="S1818" s="105"/>
      <c r="T1818" s="111"/>
      <c r="U1818" s="111"/>
      <c r="V1818" s="111"/>
      <c r="W1818" s="111"/>
      <c r="X1818" s="111"/>
      <c r="Y1818" s="111"/>
      <c r="Z1818" s="111"/>
      <c r="AA1818" s="111"/>
      <c r="AB1818" s="111"/>
      <c r="AC1818" s="111"/>
      <c r="AD1818" s="111"/>
      <c r="AE1818" s="111"/>
      <c r="AF1818" s="111"/>
      <c r="AG1818" s="111"/>
      <c r="AH1818" s="111"/>
      <c r="AI1818" s="111"/>
      <c r="AJ1818" s="111"/>
      <c r="AK1818" s="111"/>
      <c r="AL1818" s="111"/>
      <c r="AM1818" s="111"/>
      <c r="AN1818" s="111"/>
      <c r="AO1818" s="111"/>
      <c r="AP1818" s="111"/>
      <c r="AQ1818" s="111"/>
      <c r="AR1818" s="111"/>
      <c r="AS1818" s="111"/>
      <c r="AT1818" s="111"/>
      <c r="AU1818" s="111"/>
      <c r="AV1818" s="105"/>
      <c r="AW1818" s="105"/>
      <c r="AX1818" s="111"/>
      <c r="AY1818" s="98"/>
      <c r="AZ1818" s="98"/>
      <c r="BA1818" s="98"/>
      <c r="BB1818" s="98"/>
      <c r="BC1818" s="98"/>
      <c r="BD1818" s="98"/>
      <c r="BE1818" s="98"/>
      <c r="BF1818" s="98"/>
      <c r="BG1818" s="98"/>
      <c r="BH1818" s="98"/>
      <c r="BI1818" s="98"/>
      <c r="BJ1818" s="98"/>
    </row>
    <row r="1819" spans="1:62">
      <c r="A1819" s="102"/>
      <c r="B1819" s="102"/>
      <c r="C1819" s="103"/>
      <c r="D1819" s="103"/>
      <c r="E1819" s="102"/>
      <c r="F1819" s="102"/>
      <c r="G1819" s="102"/>
      <c r="H1819" s="102"/>
      <c r="I1819" s="102"/>
      <c r="J1819" s="103"/>
      <c r="K1819" s="111"/>
      <c r="L1819" s="111"/>
      <c r="M1819" s="111"/>
      <c r="N1819" s="105"/>
      <c r="O1819" s="105"/>
      <c r="P1819" s="111"/>
      <c r="Q1819" s="111"/>
      <c r="R1819" s="106"/>
      <c r="S1819" s="105"/>
      <c r="T1819" s="111"/>
      <c r="U1819" s="111"/>
      <c r="V1819" s="111"/>
      <c r="W1819" s="111"/>
      <c r="X1819" s="111"/>
      <c r="Y1819" s="111"/>
      <c r="Z1819" s="111"/>
      <c r="AA1819" s="111"/>
      <c r="AB1819" s="111"/>
      <c r="AC1819" s="111"/>
      <c r="AD1819" s="111"/>
      <c r="AE1819" s="111"/>
      <c r="AF1819" s="111"/>
      <c r="AG1819" s="111"/>
      <c r="AH1819" s="111"/>
      <c r="AI1819" s="111"/>
      <c r="AJ1819" s="111"/>
      <c r="AK1819" s="111"/>
      <c r="AL1819" s="111"/>
      <c r="AM1819" s="111"/>
      <c r="AN1819" s="111"/>
      <c r="AO1819" s="111"/>
      <c r="AP1819" s="111"/>
      <c r="AQ1819" s="111"/>
      <c r="AR1819" s="111"/>
      <c r="AS1819" s="111"/>
      <c r="AT1819" s="111"/>
      <c r="AU1819" s="111"/>
      <c r="AV1819" s="112"/>
      <c r="AW1819" s="105"/>
      <c r="AX1819" s="111"/>
      <c r="AY1819" s="98"/>
      <c r="AZ1819" s="98"/>
      <c r="BA1819" s="98"/>
      <c r="BB1819" s="98"/>
      <c r="BC1819" s="98"/>
      <c r="BD1819" s="98"/>
      <c r="BE1819" s="98"/>
      <c r="BF1819" s="98"/>
      <c r="BG1819" s="98"/>
      <c r="BH1819" s="98"/>
      <c r="BI1819" s="98"/>
      <c r="BJ1819" s="98"/>
    </row>
    <row r="1820" spans="1:62">
      <c r="A1820" s="102"/>
      <c r="B1820" s="102"/>
      <c r="C1820" s="103"/>
      <c r="D1820" s="103"/>
      <c r="E1820" s="102"/>
      <c r="F1820" s="102"/>
      <c r="G1820" s="102"/>
      <c r="H1820" s="102"/>
      <c r="I1820" s="102"/>
      <c r="J1820" s="103"/>
      <c r="K1820" s="111"/>
      <c r="L1820" s="111"/>
      <c r="M1820" s="111"/>
      <c r="N1820" s="105"/>
      <c r="O1820" s="105"/>
      <c r="P1820" s="111"/>
      <c r="Q1820" s="111"/>
      <c r="R1820" s="106"/>
      <c r="S1820" s="105"/>
      <c r="T1820" s="111"/>
      <c r="U1820" s="111"/>
      <c r="V1820" s="111"/>
      <c r="W1820" s="111"/>
      <c r="X1820" s="111"/>
      <c r="Y1820" s="111"/>
      <c r="Z1820" s="111"/>
      <c r="AA1820" s="111"/>
      <c r="AB1820" s="111"/>
      <c r="AC1820" s="111"/>
      <c r="AD1820" s="111"/>
      <c r="AE1820" s="111"/>
      <c r="AF1820" s="111"/>
      <c r="AG1820" s="111"/>
      <c r="AH1820" s="111"/>
      <c r="AI1820" s="111"/>
      <c r="AJ1820" s="111"/>
      <c r="AK1820" s="111"/>
      <c r="AL1820" s="111"/>
      <c r="AM1820" s="111"/>
      <c r="AN1820" s="111"/>
      <c r="AO1820" s="111"/>
      <c r="AP1820" s="111"/>
      <c r="AQ1820" s="111"/>
      <c r="AR1820" s="111"/>
      <c r="AS1820" s="111"/>
      <c r="AT1820" s="111"/>
      <c r="AU1820" s="111"/>
      <c r="AV1820" s="105"/>
      <c r="AW1820" s="105"/>
      <c r="AX1820" s="111"/>
      <c r="AY1820" s="98"/>
      <c r="AZ1820" s="98"/>
      <c r="BA1820" s="98"/>
      <c r="BB1820" s="98"/>
      <c r="BC1820" s="98"/>
      <c r="BD1820" s="98"/>
      <c r="BE1820" s="98"/>
      <c r="BF1820" s="98"/>
      <c r="BG1820" s="98"/>
      <c r="BH1820" s="98"/>
      <c r="BI1820" s="98"/>
      <c r="BJ1820" s="98"/>
    </row>
    <row r="1821" spans="1:62">
      <c r="A1821" s="102"/>
      <c r="B1821" s="102"/>
      <c r="C1821" s="103"/>
      <c r="D1821" s="103"/>
      <c r="E1821" s="102"/>
      <c r="F1821" s="102"/>
      <c r="G1821" s="102"/>
      <c r="H1821" s="102"/>
      <c r="I1821" s="102"/>
      <c r="J1821" s="103"/>
      <c r="K1821" s="111"/>
      <c r="L1821" s="111"/>
      <c r="M1821" s="111"/>
      <c r="N1821" s="111"/>
      <c r="O1821" s="111"/>
      <c r="P1821" s="111"/>
      <c r="Q1821" s="111"/>
      <c r="R1821" s="106"/>
      <c r="S1821" s="105"/>
      <c r="T1821" s="111"/>
      <c r="U1821" s="111"/>
      <c r="V1821" s="111"/>
      <c r="W1821" s="111"/>
      <c r="X1821" s="111"/>
      <c r="Y1821" s="111"/>
      <c r="Z1821" s="111"/>
      <c r="AA1821" s="111"/>
      <c r="AB1821" s="111"/>
      <c r="AC1821" s="111"/>
      <c r="AD1821" s="111"/>
      <c r="AE1821" s="111"/>
      <c r="AF1821" s="111"/>
      <c r="AG1821" s="111"/>
      <c r="AH1821" s="111"/>
      <c r="AI1821" s="111"/>
      <c r="AJ1821" s="111"/>
      <c r="AK1821" s="111"/>
      <c r="AL1821" s="111"/>
      <c r="AM1821" s="111"/>
      <c r="AN1821" s="111"/>
      <c r="AO1821" s="111"/>
      <c r="AP1821" s="111"/>
      <c r="AQ1821" s="111"/>
      <c r="AR1821" s="111"/>
      <c r="AS1821" s="111"/>
      <c r="AT1821" s="111"/>
      <c r="AU1821" s="111"/>
      <c r="AV1821" s="112"/>
      <c r="AW1821" s="105"/>
      <c r="AX1821" s="111"/>
      <c r="AY1821" s="98"/>
      <c r="AZ1821" s="98"/>
      <c r="BA1821" s="98"/>
      <c r="BB1821" s="98"/>
      <c r="BC1821" s="98"/>
      <c r="BD1821" s="98"/>
      <c r="BE1821" s="98"/>
      <c r="BF1821" s="98"/>
      <c r="BG1821" s="98"/>
      <c r="BH1821" s="98"/>
      <c r="BI1821" s="98"/>
      <c r="BJ1821" s="98"/>
    </row>
    <row r="1822" spans="1:62">
      <c r="A1822" s="102"/>
      <c r="B1822" s="102"/>
      <c r="C1822" s="103"/>
      <c r="D1822" s="103"/>
      <c r="E1822" s="102"/>
      <c r="F1822" s="102"/>
      <c r="G1822" s="102"/>
      <c r="H1822" s="102"/>
      <c r="I1822" s="102"/>
      <c r="J1822" s="103"/>
      <c r="K1822" s="111"/>
      <c r="L1822" s="111"/>
      <c r="M1822" s="111"/>
      <c r="N1822" s="111"/>
      <c r="O1822" s="111"/>
      <c r="P1822" s="111"/>
      <c r="Q1822" s="111"/>
      <c r="R1822" s="106"/>
      <c r="S1822" s="105"/>
      <c r="T1822" s="111"/>
      <c r="U1822" s="111"/>
      <c r="V1822" s="111"/>
      <c r="W1822" s="111"/>
      <c r="X1822" s="111"/>
      <c r="Y1822" s="111"/>
      <c r="Z1822" s="111"/>
      <c r="AA1822" s="111"/>
      <c r="AB1822" s="111"/>
      <c r="AC1822" s="111"/>
      <c r="AD1822" s="111"/>
      <c r="AE1822" s="111"/>
      <c r="AF1822" s="111"/>
      <c r="AG1822" s="111"/>
      <c r="AH1822" s="111"/>
      <c r="AI1822" s="111"/>
      <c r="AJ1822" s="111"/>
      <c r="AK1822" s="111"/>
      <c r="AL1822" s="111"/>
      <c r="AM1822" s="111"/>
      <c r="AN1822" s="111"/>
      <c r="AO1822" s="111"/>
      <c r="AP1822" s="111"/>
      <c r="AQ1822" s="111"/>
      <c r="AR1822" s="111"/>
      <c r="AS1822" s="111"/>
      <c r="AT1822" s="111"/>
      <c r="AU1822" s="111"/>
      <c r="AV1822" s="112"/>
      <c r="AW1822" s="105"/>
      <c r="AX1822" s="111"/>
      <c r="AY1822" s="98"/>
      <c r="AZ1822" s="98"/>
      <c r="BA1822" s="98"/>
      <c r="BB1822" s="98"/>
      <c r="BC1822" s="98"/>
      <c r="BD1822" s="98"/>
      <c r="BE1822" s="98"/>
      <c r="BF1822" s="98"/>
      <c r="BG1822" s="98"/>
      <c r="BH1822" s="98"/>
      <c r="BI1822" s="98"/>
      <c r="BJ1822" s="98"/>
    </row>
    <row r="1823" spans="1:62">
      <c r="A1823" s="102"/>
      <c r="B1823" s="102"/>
      <c r="C1823" s="103"/>
      <c r="D1823" s="103"/>
      <c r="E1823" s="102"/>
      <c r="F1823" s="102"/>
      <c r="G1823" s="102"/>
      <c r="H1823" s="102"/>
      <c r="I1823" s="102"/>
      <c r="J1823" s="103"/>
      <c r="K1823" s="111"/>
      <c r="L1823" s="111"/>
      <c r="M1823" s="111"/>
      <c r="N1823" s="111"/>
      <c r="O1823" s="111"/>
      <c r="P1823" s="111"/>
      <c r="Q1823" s="111"/>
      <c r="R1823" s="106"/>
      <c r="S1823" s="105"/>
      <c r="T1823" s="111"/>
      <c r="U1823" s="111"/>
      <c r="V1823" s="111"/>
      <c r="W1823" s="111"/>
      <c r="X1823" s="111"/>
      <c r="Y1823" s="111"/>
      <c r="Z1823" s="111"/>
      <c r="AA1823" s="111"/>
      <c r="AB1823" s="111"/>
      <c r="AC1823" s="111"/>
      <c r="AD1823" s="111"/>
      <c r="AE1823" s="111"/>
      <c r="AF1823" s="111"/>
      <c r="AG1823" s="111"/>
      <c r="AH1823" s="111"/>
      <c r="AI1823" s="111"/>
      <c r="AJ1823" s="111"/>
      <c r="AK1823" s="111"/>
      <c r="AL1823" s="111"/>
      <c r="AM1823" s="111"/>
      <c r="AN1823" s="111"/>
      <c r="AO1823" s="111"/>
      <c r="AP1823" s="111"/>
      <c r="AQ1823" s="111"/>
      <c r="AR1823" s="111"/>
      <c r="AS1823" s="111"/>
      <c r="AT1823" s="111"/>
      <c r="AU1823" s="111"/>
      <c r="AV1823" s="105"/>
      <c r="AW1823" s="112"/>
      <c r="AX1823" s="111"/>
      <c r="AY1823" s="98"/>
      <c r="AZ1823" s="98"/>
      <c r="BA1823" s="98"/>
      <c r="BB1823" s="98"/>
      <c r="BC1823" s="98"/>
      <c r="BD1823" s="98"/>
      <c r="BE1823" s="98"/>
      <c r="BF1823" s="98"/>
      <c r="BG1823" s="98"/>
      <c r="BH1823" s="98"/>
      <c r="BI1823" s="98"/>
      <c r="BJ1823" s="98"/>
    </row>
    <row r="1824" spans="1:62">
      <c r="A1824" s="102"/>
      <c r="B1824" s="102"/>
      <c r="C1824" s="103"/>
      <c r="D1824" s="103"/>
      <c r="E1824" s="102"/>
      <c r="F1824" s="102"/>
      <c r="G1824" s="102"/>
      <c r="H1824" s="102"/>
      <c r="I1824" s="102"/>
      <c r="J1824" s="103"/>
      <c r="K1824" s="111"/>
      <c r="L1824" s="111"/>
      <c r="M1824" s="111"/>
      <c r="N1824" s="105"/>
      <c r="O1824" s="105"/>
      <c r="P1824" s="105"/>
      <c r="Q1824" s="105"/>
      <c r="R1824" s="105"/>
      <c r="S1824" s="105"/>
      <c r="T1824" s="105"/>
      <c r="U1824" s="105"/>
      <c r="V1824" s="105"/>
      <c r="W1824" s="105"/>
      <c r="X1824" s="105"/>
      <c r="Y1824" s="105"/>
      <c r="Z1824" s="105"/>
      <c r="AA1824" s="105"/>
      <c r="AB1824" s="105"/>
      <c r="AC1824" s="105"/>
      <c r="AD1824" s="105"/>
      <c r="AE1824" s="105"/>
      <c r="AF1824" s="105"/>
      <c r="AG1824" s="105"/>
      <c r="AH1824" s="105"/>
      <c r="AI1824" s="105"/>
      <c r="AJ1824" s="105"/>
      <c r="AK1824" s="105"/>
      <c r="AL1824" s="111"/>
      <c r="AM1824" s="111"/>
      <c r="AN1824" s="111"/>
      <c r="AO1824" s="111"/>
      <c r="AP1824" s="111"/>
      <c r="AQ1824" s="111"/>
      <c r="AR1824" s="111"/>
      <c r="AS1824" s="111"/>
      <c r="AT1824" s="111"/>
      <c r="AU1824" s="111"/>
      <c r="AV1824" s="112"/>
      <c r="AW1824" s="105"/>
      <c r="AX1824" s="111"/>
      <c r="AY1824" s="98"/>
      <c r="AZ1824" s="98"/>
      <c r="BA1824" s="98"/>
      <c r="BB1824" s="98"/>
      <c r="BC1824" s="98"/>
      <c r="BD1824" s="98"/>
      <c r="BE1824" s="98"/>
      <c r="BF1824" s="98"/>
      <c r="BG1824" s="98"/>
      <c r="BH1824" s="98"/>
      <c r="BI1824" s="98"/>
      <c r="BJ1824" s="98"/>
    </row>
    <row r="1825" spans="1:62">
      <c r="A1825" s="102"/>
      <c r="B1825" s="102"/>
      <c r="C1825" s="103"/>
      <c r="D1825" s="103"/>
      <c r="E1825" s="102"/>
      <c r="F1825" s="102"/>
      <c r="G1825" s="102"/>
      <c r="H1825" s="102"/>
      <c r="I1825" s="102"/>
      <c r="J1825" s="103"/>
      <c r="K1825" s="111"/>
      <c r="L1825" s="111"/>
      <c r="M1825" s="111"/>
      <c r="N1825" s="105"/>
      <c r="O1825" s="105"/>
      <c r="P1825" s="105"/>
      <c r="Q1825" s="111"/>
      <c r="R1825" s="106"/>
      <c r="S1825" s="105"/>
      <c r="T1825" s="111"/>
      <c r="U1825" s="111"/>
      <c r="V1825" s="111"/>
      <c r="W1825" s="111"/>
      <c r="X1825" s="111"/>
      <c r="Y1825" s="111"/>
      <c r="Z1825" s="111"/>
      <c r="AA1825" s="111"/>
      <c r="AB1825" s="111"/>
      <c r="AC1825" s="111"/>
      <c r="AD1825" s="111"/>
      <c r="AE1825" s="111"/>
      <c r="AF1825" s="111"/>
      <c r="AG1825" s="111"/>
      <c r="AH1825" s="111"/>
      <c r="AI1825" s="111"/>
      <c r="AJ1825" s="111"/>
      <c r="AK1825" s="111"/>
      <c r="AL1825" s="111"/>
      <c r="AM1825" s="111"/>
      <c r="AN1825" s="111"/>
      <c r="AO1825" s="111"/>
      <c r="AP1825" s="111"/>
      <c r="AQ1825" s="111"/>
      <c r="AR1825" s="111"/>
      <c r="AS1825" s="111"/>
      <c r="AT1825" s="111"/>
      <c r="AU1825" s="111"/>
      <c r="AV1825" s="112"/>
      <c r="AW1825" s="105"/>
      <c r="AX1825" s="111"/>
      <c r="AY1825" s="98"/>
      <c r="AZ1825" s="98"/>
      <c r="BA1825" s="98"/>
      <c r="BB1825" s="98"/>
      <c r="BC1825" s="98"/>
      <c r="BE1825" s="98"/>
      <c r="BF1825" s="98"/>
      <c r="BG1825" s="98"/>
      <c r="BH1825" s="98"/>
      <c r="BI1825" s="98"/>
      <c r="BJ1825" s="98"/>
    </row>
    <row r="1826" spans="1:62">
      <c r="A1826" s="102"/>
      <c r="B1826" s="102"/>
      <c r="C1826" s="103"/>
      <c r="D1826" s="103"/>
      <c r="E1826" s="102"/>
      <c r="F1826" s="102"/>
      <c r="G1826" s="102"/>
      <c r="H1826" s="102"/>
      <c r="I1826" s="102"/>
      <c r="J1826" s="103"/>
      <c r="K1826" s="111"/>
      <c r="L1826" s="111"/>
      <c r="M1826" s="111"/>
      <c r="N1826" s="111"/>
      <c r="O1826" s="111"/>
      <c r="P1826" s="111"/>
      <c r="Q1826" s="111"/>
      <c r="R1826" s="105"/>
      <c r="S1826" s="105"/>
      <c r="T1826" s="111"/>
      <c r="U1826" s="111"/>
      <c r="V1826" s="111"/>
      <c r="W1826" s="111"/>
      <c r="X1826" s="111"/>
      <c r="Y1826" s="111"/>
      <c r="Z1826" s="111"/>
      <c r="AA1826" s="111"/>
      <c r="AB1826" s="111"/>
      <c r="AC1826" s="111"/>
      <c r="AD1826" s="111"/>
      <c r="AE1826" s="111"/>
      <c r="AF1826" s="111"/>
      <c r="AG1826" s="111"/>
      <c r="AH1826" s="111"/>
      <c r="AI1826" s="111"/>
      <c r="AJ1826" s="111"/>
      <c r="AK1826" s="111"/>
      <c r="AL1826" s="111"/>
      <c r="AM1826" s="111"/>
      <c r="AN1826" s="111"/>
      <c r="AO1826" s="111"/>
      <c r="AP1826" s="111"/>
      <c r="AQ1826" s="111"/>
      <c r="AR1826" s="111"/>
      <c r="AS1826" s="111"/>
      <c r="AT1826" s="111"/>
      <c r="AU1826" s="111"/>
      <c r="AV1826" s="105"/>
      <c r="AW1826" s="105"/>
      <c r="AX1826" s="111"/>
      <c r="AY1826" s="98"/>
      <c r="AZ1826" s="98"/>
      <c r="BA1826" s="98"/>
      <c r="BB1826" s="98"/>
      <c r="BC1826" s="98"/>
      <c r="BD1826" s="98"/>
      <c r="BE1826" s="98"/>
      <c r="BF1826" s="98"/>
      <c r="BG1826" s="98"/>
      <c r="BH1826" s="98"/>
      <c r="BI1826" s="98"/>
      <c r="BJ1826" s="98"/>
    </row>
    <row r="1827" spans="1:62">
      <c r="A1827" s="102"/>
      <c r="B1827" s="102"/>
      <c r="C1827" s="103"/>
      <c r="D1827" s="103"/>
      <c r="E1827" s="102"/>
      <c r="F1827" s="102"/>
      <c r="G1827" s="102"/>
      <c r="H1827" s="102"/>
      <c r="I1827" s="102"/>
      <c r="J1827" s="103"/>
      <c r="K1827" s="111"/>
      <c r="L1827" s="111"/>
      <c r="M1827" s="111"/>
      <c r="N1827" s="105"/>
      <c r="O1827" s="105"/>
      <c r="P1827" s="105"/>
      <c r="Q1827" s="111"/>
      <c r="R1827" s="106"/>
      <c r="S1827" s="105"/>
      <c r="T1827" s="111"/>
      <c r="U1827" s="111"/>
      <c r="V1827" s="111"/>
      <c r="W1827" s="105"/>
      <c r="X1827" s="111"/>
      <c r="Y1827" s="111"/>
      <c r="Z1827" s="111"/>
      <c r="AA1827" s="111"/>
      <c r="AB1827" s="111"/>
      <c r="AC1827" s="111"/>
      <c r="AD1827" s="105"/>
      <c r="AE1827" s="111"/>
      <c r="AF1827" s="111"/>
      <c r="AG1827" s="111"/>
      <c r="AH1827" s="111"/>
      <c r="AI1827" s="111"/>
      <c r="AJ1827" s="111"/>
      <c r="AK1827" s="111"/>
      <c r="AL1827" s="111"/>
      <c r="AM1827" s="111"/>
      <c r="AN1827" s="111"/>
      <c r="AO1827" s="111"/>
      <c r="AP1827" s="111"/>
      <c r="AQ1827" s="111"/>
      <c r="AR1827" s="111"/>
      <c r="AS1827" s="111"/>
      <c r="AT1827" s="111"/>
      <c r="AU1827" s="111"/>
      <c r="AV1827" s="105"/>
      <c r="AW1827" s="105"/>
      <c r="AX1827" s="111"/>
      <c r="AY1827" s="98"/>
      <c r="AZ1827" s="98"/>
      <c r="BA1827" s="98"/>
      <c r="BB1827" s="98"/>
      <c r="BC1827" s="98"/>
      <c r="BD1827" s="98"/>
      <c r="BE1827" s="98"/>
      <c r="BF1827" s="98"/>
      <c r="BG1827" s="98"/>
      <c r="BH1827" s="98"/>
      <c r="BI1827" s="98"/>
      <c r="BJ1827" s="98"/>
    </row>
    <row r="1828" spans="1:62">
      <c r="A1828" s="102"/>
      <c r="B1828" s="102"/>
      <c r="C1828" s="103"/>
      <c r="D1828" s="103"/>
      <c r="E1828" s="102"/>
      <c r="F1828" s="102"/>
      <c r="G1828" s="102"/>
      <c r="H1828" s="102"/>
      <c r="I1828" s="102"/>
      <c r="J1828" s="103"/>
      <c r="K1828" s="111"/>
      <c r="L1828" s="111"/>
      <c r="M1828" s="111"/>
      <c r="N1828" s="105"/>
      <c r="O1828" s="105"/>
      <c r="P1828" s="111"/>
      <c r="Q1828" s="111"/>
      <c r="R1828" s="106"/>
      <c r="S1828" s="105"/>
      <c r="T1828" s="111"/>
      <c r="U1828" s="111"/>
      <c r="V1828" s="111"/>
      <c r="W1828" s="111"/>
      <c r="X1828" s="111"/>
      <c r="Y1828" s="111"/>
      <c r="Z1828" s="111"/>
      <c r="AA1828" s="111"/>
      <c r="AB1828" s="111"/>
      <c r="AC1828" s="111"/>
      <c r="AD1828" s="111"/>
      <c r="AE1828" s="111"/>
      <c r="AF1828" s="111"/>
      <c r="AG1828" s="111"/>
      <c r="AH1828" s="111"/>
      <c r="AI1828" s="111"/>
      <c r="AJ1828" s="111"/>
      <c r="AK1828" s="111"/>
      <c r="AL1828" s="111"/>
      <c r="AM1828" s="111"/>
      <c r="AN1828" s="111"/>
      <c r="AO1828" s="111"/>
      <c r="AP1828" s="111"/>
      <c r="AQ1828" s="111"/>
      <c r="AR1828" s="111"/>
      <c r="AS1828" s="111"/>
      <c r="AT1828" s="111"/>
      <c r="AU1828" s="111"/>
      <c r="AV1828" s="112"/>
      <c r="AW1828" s="105"/>
      <c r="AX1828" s="111"/>
      <c r="AY1828" s="98"/>
      <c r="AZ1828" s="98"/>
      <c r="BA1828" s="98"/>
      <c r="BB1828" s="98"/>
      <c r="BC1828" s="98"/>
      <c r="BD1828" s="98"/>
      <c r="BE1828" s="98"/>
      <c r="BF1828" s="98"/>
      <c r="BG1828" s="98"/>
      <c r="BH1828" s="98"/>
      <c r="BI1828" s="98"/>
      <c r="BJ1828" s="98"/>
    </row>
    <row r="1829" spans="1:62">
      <c r="A1829" s="102"/>
      <c r="B1829" s="102"/>
      <c r="C1829" s="103"/>
      <c r="D1829" s="103"/>
      <c r="E1829" s="102"/>
      <c r="F1829" s="102"/>
      <c r="G1829" s="102"/>
      <c r="H1829" s="102"/>
      <c r="I1829" s="102"/>
      <c r="J1829" s="103"/>
      <c r="K1829" s="111"/>
      <c r="L1829" s="111"/>
      <c r="M1829" s="111"/>
      <c r="N1829" s="111"/>
      <c r="O1829" s="111"/>
      <c r="P1829" s="111"/>
      <c r="Q1829" s="111"/>
      <c r="R1829" s="106"/>
      <c r="S1829" s="105"/>
      <c r="T1829" s="111"/>
      <c r="U1829" s="111"/>
      <c r="V1829" s="111"/>
      <c r="W1829" s="111"/>
      <c r="X1829" s="111"/>
      <c r="Y1829" s="111"/>
      <c r="Z1829" s="111"/>
      <c r="AA1829" s="111"/>
      <c r="AB1829" s="111"/>
      <c r="AC1829" s="111"/>
      <c r="AD1829" s="111"/>
      <c r="AE1829" s="111"/>
      <c r="AF1829" s="111"/>
      <c r="AG1829" s="111"/>
      <c r="AH1829" s="111"/>
      <c r="AI1829" s="111"/>
      <c r="AJ1829" s="111"/>
      <c r="AK1829" s="111"/>
      <c r="AL1829" s="111"/>
      <c r="AM1829" s="111"/>
      <c r="AN1829" s="111"/>
      <c r="AO1829" s="111"/>
      <c r="AP1829" s="111"/>
      <c r="AQ1829" s="111"/>
      <c r="AR1829" s="111"/>
      <c r="AS1829" s="111"/>
      <c r="AT1829" s="111"/>
      <c r="AU1829" s="111"/>
      <c r="AV1829" s="105"/>
      <c r="AW1829" s="105"/>
      <c r="AX1829" s="111"/>
      <c r="AY1829" s="98"/>
      <c r="AZ1829" s="98"/>
      <c r="BA1829" s="98"/>
      <c r="BB1829" s="98"/>
      <c r="BC1829" s="98"/>
      <c r="BD1829" s="98"/>
      <c r="BE1829" s="98"/>
      <c r="BF1829" s="98"/>
      <c r="BG1829" s="98"/>
      <c r="BH1829" s="98"/>
      <c r="BI1829" s="98"/>
      <c r="BJ1829" s="98"/>
    </row>
    <row r="1830" spans="1:62">
      <c r="A1830" s="102"/>
      <c r="B1830" s="102"/>
      <c r="C1830" s="103"/>
      <c r="D1830" s="103"/>
      <c r="E1830" s="102"/>
      <c r="F1830" s="102"/>
      <c r="G1830" s="102"/>
      <c r="H1830" s="102"/>
      <c r="I1830" s="102"/>
      <c r="J1830" s="103"/>
      <c r="K1830" s="111"/>
      <c r="L1830" s="111"/>
      <c r="M1830" s="111"/>
      <c r="N1830" s="111"/>
      <c r="O1830" s="111"/>
      <c r="P1830" s="111"/>
      <c r="Q1830" s="111"/>
      <c r="R1830" s="105"/>
      <c r="S1830" s="105"/>
      <c r="T1830" s="111"/>
      <c r="U1830" s="111"/>
      <c r="V1830" s="111"/>
      <c r="W1830" s="111"/>
      <c r="X1830" s="111"/>
      <c r="Y1830" s="111"/>
      <c r="Z1830" s="111"/>
      <c r="AA1830" s="111"/>
      <c r="AB1830" s="111"/>
      <c r="AC1830" s="111"/>
      <c r="AD1830" s="111"/>
      <c r="AE1830" s="111"/>
      <c r="AF1830" s="111"/>
      <c r="AG1830" s="111"/>
      <c r="AH1830" s="111"/>
      <c r="AI1830" s="111"/>
      <c r="AJ1830" s="111"/>
      <c r="AK1830" s="111"/>
      <c r="AL1830" s="111"/>
      <c r="AM1830" s="111"/>
      <c r="AN1830" s="111"/>
      <c r="AO1830" s="111"/>
      <c r="AP1830" s="111"/>
      <c r="AQ1830" s="111"/>
      <c r="AR1830" s="111"/>
      <c r="AS1830" s="111"/>
      <c r="AT1830" s="111"/>
      <c r="AU1830" s="111"/>
      <c r="AV1830" s="105"/>
      <c r="AW1830" s="105"/>
      <c r="AX1830" s="111"/>
      <c r="AY1830" s="98"/>
      <c r="AZ1830" s="98"/>
      <c r="BA1830" s="98"/>
      <c r="BB1830" s="98"/>
      <c r="BC1830" s="98"/>
      <c r="BE1830" s="98"/>
      <c r="BF1830" s="98"/>
      <c r="BG1830" s="98"/>
      <c r="BH1830" s="98"/>
      <c r="BI1830" s="98"/>
    </row>
    <row r="1831" spans="1:62">
      <c r="A1831" s="102"/>
      <c r="B1831" s="102"/>
      <c r="C1831" s="103"/>
      <c r="D1831" s="103"/>
      <c r="E1831" s="102"/>
      <c r="F1831" s="102"/>
      <c r="G1831" s="102"/>
      <c r="H1831" s="102"/>
      <c r="I1831" s="102"/>
      <c r="J1831" s="103"/>
      <c r="K1831" s="111"/>
      <c r="L1831" s="111"/>
      <c r="M1831" s="111"/>
      <c r="N1831" s="105"/>
      <c r="O1831" s="105"/>
      <c r="P1831" s="105"/>
      <c r="Q1831" s="105"/>
      <c r="R1831" s="105"/>
      <c r="S1831" s="105"/>
      <c r="T1831" s="105"/>
      <c r="U1831" s="105"/>
      <c r="V1831" s="105"/>
      <c r="W1831" s="105"/>
      <c r="X1831" s="105"/>
      <c r="Y1831" s="105"/>
      <c r="Z1831" s="105"/>
      <c r="AA1831" s="105"/>
      <c r="AB1831" s="105"/>
      <c r="AC1831" s="105"/>
      <c r="AD1831" s="105"/>
      <c r="AE1831" s="105"/>
      <c r="AF1831" s="105"/>
      <c r="AG1831" s="105"/>
      <c r="AH1831" s="105"/>
      <c r="AI1831" s="105"/>
      <c r="AJ1831" s="105"/>
      <c r="AK1831" s="105"/>
      <c r="AL1831" s="111"/>
      <c r="AM1831" s="111"/>
      <c r="AN1831" s="111"/>
      <c r="AO1831" s="111"/>
      <c r="AP1831" s="111"/>
      <c r="AQ1831" s="111"/>
      <c r="AR1831" s="111"/>
      <c r="AS1831" s="111"/>
      <c r="AT1831" s="111"/>
      <c r="AU1831" s="111"/>
      <c r="AV1831" s="112"/>
      <c r="AW1831" s="105"/>
      <c r="AX1831" s="111"/>
      <c r="AY1831" s="98"/>
      <c r="AZ1831" s="98"/>
      <c r="BA1831" s="98"/>
      <c r="BB1831" s="98"/>
      <c r="BC1831" s="98"/>
      <c r="BE1831" s="98"/>
      <c r="BF1831" s="98"/>
      <c r="BG1831" s="98"/>
      <c r="BH1831" s="98"/>
      <c r="BI1831" s="98"/>
      <c r="BJ1831" s="98"/>
    </row>
    <row r="1832" spans="1:62">
      <c r="A1832" s="102"/>
      <c r="B1832" s="102"/>
      <c r="C1832" s="103"/>
      <c r="D1832" s="103"/>
      <c r="E1832" s="102"/>
      <c r="F1832" s="102"/>
      <c r="G1832" s="102"/>
      <c r="H1832" s="102"/>
      <c r="I1832" s="102"/>
      <c r="J1832" s="103"/>
      <c r="K1832" s="111"/>
      <c r="L1832" s="111"/>
      <c r="M1832" s="111"/>
      <c r="N1832" s="111"/>
      <c r="O1832" s="111"/>
      <c r="P1832" s="111"/>
      <c r="Q1832" s="111"/>
      <c r="R1832" s="106"/>
      <c r="S1832" s="105"/>
      <c r="T1832" s="111"/>
      <c r="U1832" s="111"/>
      <c r="V1832" s="111"/>
      <c r="W1832" s="111"/>
      <c r="X1832" s="111"/>
      <c r="Y1832" s="111"/>
      <c r="Z1832" s="111"/>
      <c r="AA1832" s="111"/>
      <c r="AB1832" s="111"/>
      <c r="AC1832" s="111"/>
      <c r="AD1832" s="111"/>
      <c r="AE1832" s="111"/>
      <c r="AF1832" s="111"/>
      <c r="AG1832" s="111"/>
      <c r="AH1832" s="111"/>
      <c r="AI1832" s="111"/>
      <c r="AJ1832" s="111"/>
      <c r="AK1832" s="111"/>
      <c r="AL1832" s="111"/>
      <c r="AM1832" s="111"/>
      <c r="AN1832" s="111"/>
      <c r="AO1832" s="111"/>
      <c r="AP1832" s="111"/>
      <c r="AQ1832" s="111"/>
      <c r="AR1832" s="111"/>
      <c r="AS1832" s="111"/>
      <c r="AT1832" s="111"/>
      <c r="AU1832" s="111"/>
      <c r="AV1832" s="105"/>
      <c r="AW1832" s="105"/>
      <c r="AX1832" s="111"/>
    </row>
    <row r="1833" spans="1:62">
      <c r="A1833" s="102"/>
      <c r="B1833" s="102"/>
      <c r="C1833" s="103"/>
      <c r="D1833" s="103"/>
      <c r="E1833" s="102"/>
      <c r="F1833" s="102"/>
      <c r="G1833" s="102"/>
      <c r="H1833" s="102"/>
      <c r="I1833" s="102"/>
      <c r="J1833" s="103"/>
      <c r="K1833" s="111"/>
      <c r="L1833" s="111"/>
      <c r="M1833" s="111"/>
      <c r="N1833" s="105"/>
      <c r="O1833" s="105"/>
      <c r="P1833" s="105"/>
      <c r="Q1833" s="111"/>
      <c r="R1833" s="106"/>
      <c r="S1833" s="105"/>
      <c r="T1833" s="111"/>
      <c r="U1833" s="111"/>
      <c r="V1833" s="111"/>
      <c r="W1833" s="111"/>
      <c r="X1833" s="111"/>
      <c r="Y1833" s="111"/>
      <c r="Z1833" s="111"/>
      <c r="AA1833" s="111"/>
      <c r="AB1833" s="111"/>
      <c r="AC1833" s="111"/>
      <c r="AD1833" s="111"/>
      <c r="AE1833" s="111"/>
      <c r="AF1833" s="111"/>
      <c r="AG1833" s="111"/>
      <c r="AH1833" s="111"/>
      <c r="AI1833" s="111"/>
      <c r="AJ1833" s="111"/>
      <c r="AK1833" s="111"/>
      <c r="AL1833" s="105"/>
      <c r="AM1833" s="105"/>
      <c r="AN1833" s="105"/>
      <c r="AO1833" s="105"/>
      <c r="AP1833" s="105"/>
      <c r="AQ1833" s="105"/>
      <c r="AR1833" s="105"/>
      <c r="AS1833" s="105"/>
      <c r="AT1833" s="105"/>
      <c r="AU1833" s="105"/>
      <c r="AV1833" s="112"/>
      <c r="AW1833" s="105"/>
      <c r="AX1833" s="105"/>
      <c r="AY1833" s="98"/>
      <c r="AZ1833" s="98"/>
      <c r="BA1833" s="98"/>
      <c r="BB1833" s="98"/>
      <c r="BC1833" s="98"/>
      <c r="BD1833" s="98"/>
      <c r="BE1833" s="98"/>
      <c r="BF1833" s="98"/>
      <c r="BG1833" s="98"/>
      <c r="BH1833" s="98"/>
      <c r="BI1833" s="98"/>
      <c r="BJ1833" s="98"/>
    </row>
    <row r="1834" spans="1:62">
      <c r="A1834" s="102"/>
      <c r="B1834" s="102"/>
      <c r="C1834" s="103"/>
      <c r="D1834" s="103"/>
      <c r="E1834" s="102"/>
      <c r="F1834" s="102"/>
      <c r="G1834" s="102"/>
      <c r="H1834" s="102"/>
      <c r="I1834" s="102"/>
      <c r="J1834" s="103"/>
      <c r="K1834" s="111"/>
      <c r="L1834" s="111"/>
      <c r="M1834" s="111"/>
      <c r="N1834" s="105"/>
      <c r="O1834" s="111"/>
      <c r="P1834" s="111"/>
      <c r="Q1834" s="111"/>
      <c r="R1834" s="106"/>
      <c r="S1834" s="105"/>
      <c r="T1834" s="111"/>
      <c r="U1834" s="111"/>
      <c r="V1834" s="111"/>
      <c r="W1834" s="111"/>
      <c r="X1834" s="111"/>
      <c r="Y1834" s="111"/>
      <c r="Z1834" s="111"/>
      <c r="AA1834" s="111"/>
      <c r="AB1834" s="111"/>
      <c r="AC1834" s="111"/>
      <c r="AD1834" s="111"/>
      <c r="AE1834" s="111"/>
      <c r="AF1834" s="111"/>
      <c r="AG1834" s="111"/>
      <c r="AH1834" s="111"/>
      <c r="AI1834" s="111"/>
      <c r="AJ1834" s="111"/>
      <c r="AK1834" s="111"/>
      <c r="AL1834" s="111"/>
      <c r="AM1834" s="111"/>
      <c r="AN1834" s="111"/>
      <c r="AO1834" s="111"/>
      <c r="AP1834" s="111"/>
      <c r="AQ1834" s="111"/>
      <c r="AR1834" s="111"/>
      <c r="AS1834" s="111"/>
      <c r="AT1834" s="111"/>
      <c r="AU1834" s="111"/>
      <c r="AV1834" s="105"/>
      <c r="AW1834" s="105"/>
      <c r="AX1834" s="111"/>
      <c r="AY1834" s="98"/>
      <c r="AZ1834" s="98"/>
      <c r="BA1834" s="98"/>
      <c r="BB1834" s="98"/>
      <c r="BC1834" s="98"/>
      <c r="BD1834" s="98"/>
      <c r="BE1834" s="98"/>
      <c r="BF1834" s="98"/>
      <c r="BG1834" s="98"/>
      <c r="BH1834" s="98"/>
      <c r="BI1834" s="98"/>
      <c r="BJ1834" s="98"/>
    </row>
    <row r="1835" spans="1:62">
      <c r="A1835" s="102"/>
      <c r="B1835" s="102"/>
      <c r="C1835" s="103"/>
      <c r="D1835" s="103"/>
      <c r="E1835" s="102"/>
      <c r="F1835" s="102"/>
      <c r="G1835" s="102"/>
      <c r="H1835" s="102"/>
      <c r="I1835" s="102"/>
      <c r="J1835" s="103"/>
      <c r="K1835" s="111"/>
      <c r="L1835" s="111"/>
      <c r="M1835" s="111"/>
      <c r="N1835" s="111"/>
      <c r="O1835" s="111"/>
      <c r="P1835" s="111"/>
      <c r="Q1835" s="111"/>
      <c r="R1835" s="106"/>
      <c r="S1835" s="105"/>
      <c r="T1835" s="111"/>
      <c r="U1835" s="111"/>
      <c r="V1835" s="111"/>
      <c r="W1835" s="111"/>
      <c r="X1835" s="111"/>
      <c r="Y1835" s="111"/>
      <c r="Z1835" s="111"/>
      <c r="AA1835" s="111"/>
      <c r="AB1835" s="111"/>
      <c r="AC1835" s="111"/>
      <c r="AD1835" s="111"/>
      <c r="AE1835" s="111"/>
      <c r="AF1835" s="111"/>
      <c r="AG1835" s="111"/>
      <c r="AH1835" s="111"/>
      <c r="AI1835" s="111"/>
      <c r="AJ1835" s="111"/>
      <c r="AK1835" s="111"/>
      <c r="AL1835" s="111"/>
      <c r="AM1835" s="111"/>
      <c r="AN1835" s="111"/>
      <c r="AO1835" s="111"/>
      <c r="AP1835" s="111"/>
      <c r="AQ1835" s="111"/>
      <c r="AR1835" s="111"/>
      <c r="AS1835" s="111"/>
      <c r="AT1835" s="111"/>
      <c r="AU1835" s="111"/>
      <c r="AV1835" s="105"/>
      <c r="AW1835" s="105"/>
      <c r="AX1835" s="111"/>
    </row>
    <row r="1836" spans="1:62">
      <c r="A1836" s="102"/>
      <c r="B1836" s="102"/>
      <c r="C1836" s="103"/>
      <c r="D1836" s="103"/>
      <c r="E1836" s="102"/>
      <c r="F1836" s="102"/>
      <c r="G1836" s="102"/>
      <c r="H1836" s="102"/>
      <c r="I1836" s="102"/>
      <c r="J1836" s="103"/>
      <c r="K1836" s="111"/>
      <c r="L1836" s="111"/>
      <c r="M1836" s="111"/>
      <c r="N1836" s="105"/>
      <c r="O1836" s="105"/>
      <c r="P1836" s="105"/>
      <c r="Q1836" s="111"/>
      <c r="R1836" s="106"/>
      <c r="S1836" s="105"/>
      <c r="T1836" s="111"/>
      <c r="U1836" s="111"/>
      <c r="V1836" s="111"/>
      <c r="W1836" s="105"/>
      <c r="X1836" s="111"/>
      <c r="Y1836" s="111"/>
      <c r="Z1836" s="111"/>
      <c r="AA1836" s="111"/>
      <c r="AB1836" s="111"/>
      <c r="AC1836" s="111"/>
      <c r="AD1836" s="105"/>
      <c r="AE1836" s="111"/>
      <c r="AF1836" s="111"/>
      <c r="AG1836" s="111"/>
      <c r="AH1836" s="111"/>
      <c r="AI1836" s="111"/>
      <c r="AJ1836" s="111"/>
      <c r="AK1836" s="111"/>
      <c r="AL1836" s="111"/>
      <c r="AM1836" s="111"/>
      <c r="AN1836" s="111"/>
      <c r="AO1836" s="111"/>
      <c r="AP1836" s="111"/>
      <c r="AQ1836" s="111"/>
      <c r="AR1836" s="111"/>
      <c r="AS1836" s="111"/>
      <c r="AT1836" s="111"/>
      <c r="AU1836" s="111"/>
      <c r="AV1836" s="112"/>
      <c r="AW1836" s="105"/>
      <c r="AX1836" s="111"/>
      <c r="AY1836" s="98"/>
      <c r="AZ1836" s="98"/>
      <c r="BA1836" s="98"/>
      <c r="BB1836" s="98"/>
      <c r="BC1836" s="98"/>
      <c r="BD1836" s="98"/>
      <c r="BE1836" s="98"/>
      <c r="BF1836" s="98"/>
      <c r="BG1836" s="98"/>
      <c r="BH1836" s="98"/>
      <c r="BI1836" s="98"/>
      <c r="BJ1836" s="98"/>
    </row>
    <row r="1837" spans="1:62">
      <c r="A1837" s="102"/>
      <c r="B1837" s="102"/>
      <c r="C1837" s="103"/>
      <c r="D1837" s="103"/>
      <c r="E1837" s="102"/>
      <c r="F1837" s="102"/>
      <c r="G1837" s="102"/>
      <c r="H1837" s="102"/>
      <c r="I1837" s="102"/>
      <c r="J1837" s="103"/>
      <c r="K1837" s="111"/>
      <c r="L1837" s="111"/>
      <c r="M1837" s="111"/>
      <c r="N1837" s="105"/>
      <c r="O1837" s="111"/>
      <c r="P1837" s="111"/>
      <c r="Q1837" s="111"/>
      <c r="R1837" s="106"/>
      <c r="S1837" s="105"/>
      <c r="T1837" s="111"/>
      <c r="U1837" s="111"/>
      <c r="V1837" s="111"/>
      <c r="W1837" s="111"/>
      <c r="X1837" s="111"/>
      <c r="Y1837" s="111"/>
      <c r="Z1837" s="111"/>
      <c r="AA1837" s="111"/>
      <c r="AB1837" s="111"/>
      <c r="AC1837" s="111"/>
      <c r="AD1837" s="111"/>
      <c r="AE1837" s="111"/>
      <c r="AF1837" s="111"/>
      <c r="AG1837" s="111"/>
      <c r="AH1837" s="111"/>
      <c r="AI1837" s="111"/>
      <c r="AJ1837" s="111"/>
      <c r="AK1837" s="111"/>
      <c r="AL1837" s="111"/>
      <c r="AM1837" s="111"/>
      <c r="AN1837" s="111"/>
      <c r="AO1837" s="111"/>
      <c r="AP1837" s="111"/>
      <c r="AQ1837" s="111"/>
      <c r="AR1837" s="111"/>
      <c r="AS1837" s="111"/>
      <c r="AT1837" s="111"/>
      <c r="AU1837" s="111"/>
      <c r="AV1837" s="112"/>
      <c r="AW1837" s="105"/>
      <c r="AX1837" s="111"/>
      <c r="AY1837" s="98"/>
      <c r="AZ1837" s="98"/>
      <c r="BA1837" s="98"/>
      <c r="BB1837" s="98"/>
      <c r="BC1837" s="98"/>
      <c r="BD1837" s="98"/>
      <c r="BE1837" s="98"/>
      <c r="BF1837" s="98"/>
      <c r="BG1837" s="98"/>
      <c r="BH1837" s="98"/>
      <c r="BI1837" s="98"/>
      <c r="BJ1837" s="98"/>
    </row>
    <row r="1838" spans="1:62">
      <c r="A1838" s="102"/>
      <c r="B1838" s="102"/>
      <c r="C1838" s="103"/>
      <c r="D1838" s="103"/>
      <c r="E1838" s="102"/>
      <c r="F1838" s="102"/>
      <c r="G1838" s="102"/>
      <c r="H1838" s="102"/>
      <c r="I1838" s="102"/>
      <c r="J1838" s="103"/>
      <c r="K1838" s="111"/>
      <c r="L1838" s="111"/>
      <c r="M1838" s="111"/>
      <c r="N1838" s="111"/>
      <c r="O1838" s="111"/>
      <c r="P1838" s="111"/>
      <c r="Q1838" s="111"/>
      <c r="R1838" s="106"/>
      <c r="S1838" s="105"/>
      <c r="T1838" s="111"/>
      <c r="U1838" s="111"/>
      <c r="V1838" s="111"/>
      <c r="W1838" s="111"/>
      <c r="X1838" s="111"/>
      <c r="Y1838" s="111"/>
      <c r="Z1838" s="111"/>
      <c r="AA1838" s="111"/>
      <c r="AB1838" s="111"/>
      <c r="AC1838" s="111"/>
      <c r="AD1838" s="111"/>
      <c r="AE1838" s="111"/>
      <c r="AF1838" s="111"/>
      <c r="AG1838" s="111"/>
      <c r="AH1838" s="111"/>
      <c r="AI1838" s="111"/>
      <c r="AJ1838" s="111"/>
      <c r="AK1838" s="111"/>
      <c r="AL1838" s="111"/>
      <c r="AM1838" s="111"/>
      <c r="AN1838" s="111"/>
      <c r="AO1838" s="111"/>
      <c r="AP1838" s="111"/>
      <c r="AQ1838" s="111"/>
      <c r="AR1838" s="111"/>
      <c r="AS1838" s="111"/>
      <c r="AT1838" s="111"/>
      <c r="AU1838" s="111"/>
      <c r="AV1838" s="112"/>
      <c r="AW1838" s="105"/>
      <c r="AX1838" s="111"/>
      <c r="AY1838" s="98"/>
      <c r="AZ1838" s="98"/>
      <c r="BA1838" s="98"/>
      <c r="BB1838" s="98"/>
      <c r="BC1838" s="98"/>
      <c r="BD1838" s="98"/>
      <c r="BE1838" s="98"/>
      <c r="BF1838" s="98"/>
      <c r="BG1838" s="98"/>
      <c r="BH1838" s="98"/>
      <c r="BI1838" s="98"/>
      <c r="BJ1838" s="98"/>
    </row>
    <row r="1839" spans="1:62">
      <c r="A1839" s="102"/>
      <c r="B1839" s="102"/>
      <c r="C1839" s="103"/>
      <c r="D1839" s="103"/>
      <c r="E1839" s="102"/>
      <c r="F1839" s="102"/>
      <c r="G1839" s="102"/>
      <c r="H1839" s="102"/>
      <c r="I1839" s="102"/>
      <c r="J1839" s="103"/>
      <c r="K1839" s="111"/>
      <c r="L1839" s="111"/>
      <c r="M1839" s="111"/>
      <c r="N1839" s="105"/>
      <c r="O1839" s="105"/>
      <c r="P1839" s="105"/>
      <c r="Q1839" s="111"/>
      <c r="R1839" s="106"/>
      <c r="S1839" s="105"/>
      <c r="T1839" s="111"/>
      <c r="U1839" s="111"/>
      <c r="V1839" s="111"/>
      <c r="W1839" s="105"/>
      <c r="X1839" s="111"/>
      <c r="Y1839" s="111"/>
      <c r="Z1839" s="111"/>
      <c r="AA1839" s="111"/>
      <c r="AB1839" s="111"/>
      <c r="AC1839" s="111"/>
      <c r="AD1839" s="105"/>
      <c r="AE1839" s="111"/>
      <c r="AF1839" s="111"/>
      <c r="AG1839" s="111"/>
      <c r="AH1839" s="111"/>
      <c r="AI1839" s="111"/>
      <c r="AJ1839" s="111"/>
      <c r="AK1839" s="111"/>
      <c r="AL1839" s="111"/>
      <c r="AM1839" s="111"/>
      <c r="AN1839" s="111"/>
      <c r="AO1839" s="111"/>
      <c r="AP1839" s="111"/>
      <c r="AQ1839" s="111"/>
      <c r="AR1839" s="111"/>
      <c r="AS1839" s="111"/>
      <c r="AT1839" s="111"/>
      <c r="AU1839" s="111"/>
      <c r="AV1839" s="105"/>
      <c r="AW1839" s="105"/>
      <c r="AX1839" s="111"/>
      <c r="AY1839" s="98"/>
      <c r="AZ1839" s="98"/>
      <c r="BA1839" s="98"/>
      <c r="BB1839" s="98"/>
      <c r="BC1839" s="98"/>
      <c r="BD1839" s="98"/>
      <c r="BE1839" s="98"/>
      <c r="BF1839" s="98"/>
      <c r="BG1839" s="98"/>
      <c r="BH1839" s="98"/>
      <c r="BI1839" s="98"/>
      <c r="BJ1839" s="98"/>
    </row>
    <row r="1840" spans="1:62">
      <c r="A1840" s="102"/>
      <c r="B1840" s="102"/>
      <c r="C1840" s="103"/>
      <c r="D1840" s="103"/>
      <c r="E1840" s="102"/>
      <c r="F1840" s="102"/>
      <c r="G1840" s="102"/>
      <c r="H1840" s="102"/>
      <c r="I1840" s="102"/>
      <c r="J1840" s="103"/>
      <c r="K1840" s="111"/>
      <c r="L1840" s="111"/>
      <c r="M1840" s="111"/>
      <c r="N1840" s="105"/>
      <c r="O1840" s="105"/>
      <c r="P1840" s="105"/>
      <c r="Q1840" s="111"/>
      <c r="R1840" s="106"/>
      <c r="S1840" s="105"/>
      <c r="T1840" s="111"/>
      <c r="U1840" s="111"/>
      <c r="V1840" s="111"/>
      <c r="W1840" s="105"/>
      <c r="X1840" s="111"/>
      <c r="Y1840" s="111"/>
      <c r="Z1840" s="111"/>
      <c r="AA1840" s="111"/>
      <c r="AB1840" s="111"/>
      <c r="AC1840" s="111"/>
      <c r="AD1840" s="105"/>
      <c r="AE1840" s="111"/>
      <c r="AF1840" s="111"/>
      <c r="AG1840" s="111"/>
      <c r="AH1840" s="111"/>
      <c r="AI1840" s="111"/>
      <c r="AJ1840" s="111"/>
      <c r="AK1840" s="111"/>
      <c r="AL1840" s="111"/>
      <c r="AM1840" s="111"/>
      <c r="AN1840" s="111"/>
      <c r="AO1840" s="111"/>
      <c r="AP1840" s="111"/>
      <c r="AQ1840" s="111"/>
      <c r="AR1840" s="111"/>
      <c r="AS1840" s="111"/>
      <c r="AT1840" s="111"/>
      <c r="AU1840" s="111"/>
      <c r="AV1840" s="105"/>
      <c r="AW1840" s="105"/>
      <c r="AX1840" s="111"/>
      <c r="AY1840" s="98"/>
      <c r="AZ1840" s="98"/>
      <c r="BA1840" s="98"/>
      <c r="BB1840" s="98"/>
      <c r="BC1840" s="98"/>
      <c r="BD1840" s="98"/>
      <c r="BE1840" s="98"/>
      <c r="BF1840" s="98"/>
      <c r="BG1840" s="98"/>
      <c r="BH1840" s="98"/>
      <c r="BI1840" s="98"/>
      <c r="BJ1840" s="98"/>
    </row>
    <row r="1841" spans="1:62">
      <c r="A1841" s="102"/>
      <c r="B1841" s="102"/>
      <c r="C1841" s="103"/>
      <c r="D1841" s="103"/>
      <c r="E1841" s="102"/>
      <c r="F1841" s="102"/>
      <c r="G1841" s="102"/>
      <c r="H1841" s="102"/>
      <c r="I1841" s="102"/>
      <c r="J1841" s="103"/>
      <c r="K1841" s="111"/>
      <c r="L1841" s="111"/>
      <c r="M1841" s="111"/>
      <c r="N1841" s="111"/>
      <c r="O1841" s="111"/>
      <c r="P1841" s="111"/>
      <c r="Q1841" s="111"/>
      <c r="R1841" s="106"/>
      <c r="S1841" s="105"/>
      <c r="T1841" s="111"/>
      <c r="U1841" s="111"/>
      <c r="V1841" s="111"/>
      <c r="W1841" s="111"/>
      <c r="X1841" s="111"/>
      <c r="Y1841" s="111"/>
      <c r="Z1841" s="111"/>
      <c r="AA1841" s="111"/>
      <c r="AB1841" s="111"/>
      <c r="AC1841" s="111"/>
      <c r="AD1841" s="111"/>
      <c r="AE1841" s="111"/>
      <c r="AF1841" s="111"/>
      <c r="AG1841" s="111"/>
      <c r="AH1841" s="111"/>
      <c r="AI1841" s="111"/>
      <c r="AJ1841" s="111"/>
      <c r="AK1841" s="111"/>
      <c r="AL1841" s="111"/>
      <c r="AM1841" s="111"/>
      <c r="AN1841" s="111"/>
      <c r="AO1841" s="111"/>
      <c r="AP1841" s="111"/>
      <c r="AQ1841" s="111"/>
      <c r="AR1841" s="111"/>
      <c r="AS1841" s="111"/>
      <c r="AT1841" s="111"/>
      <c r="AU1841" s="111"/>
      <c r="AV1841" s="105"/>
      <c r="AW1841" s="105"/>
      <c r="AX1841" s="111"/>
      <c r="AY1841" s="98"/>
      <c r="AZ1841" s="98"/>
      <c r="BA1841" s="98"/>
      <c r="BB1841" s="98"/>
      <c r="BC1841" s="98"/>
      <c r="BD1841" s="98"/>
      <c r="BE1841" s="98"/>
      <c r="BF1841" s="98"/>
      <c r="BG1841" s="98"/>
      <c r="BH1841" s="98"/>
      <c r="BI1841" s="98"/>
      <c r="BJ1841" s="98"/>
    </row>
    <row r="1842" spans="1:62">
      <c r="A1842" s="102"/>
      <c r="B1842" s="102"/>
      <c r="C1842" s="103"/>
      <c r="D1842" s="103"/>
      <c r="E1842" s="102"/>
      <c r="F1842" s="102"/>
      <c r="G1842" s="102"/>
      <c r="H1842" s="102"/>
      <c r="I1842" s="102"/>
      <c r="J1842" s="103"/>
      <c r="K1842" s="111"/>
      <c r="L1842" s="111"/>
      <c r="M1842" s="111"/>
      <c r="N1842" s="105"/>
      <c r="O1842" s="105"/>
      <c r="P1842" s="105"/>
      <c r="Q1842" s="111"/>
      <c r="R1842" s="106"/>
      <c r="S1842" s="105"/>
      <c r="T1842" s="111"/>
      <c r="U1842" s="111"/>
      <c r="V1842" s="111"/>
      <c r="W1842" s="105"/>
      <c r="X1842" s="111"/>
      <c r="Y1842" s="111"/>
      <c r="Z1842" s="111"/>
      <c r="AA1842" s="111"/>
      <c r="AB1842" s="111"/>
      <c r="AC1842" s="111"/>
      <c r="AD1842" s="105"/>
      <c r="AE1842" s="111"/>
      <c r="AF1842" s="111"/>
      <c r="AG1842" s="111"/>
      <c r="AH1842" s="111"/>
      <c r="AI1842" s="111"/>
      <c r="AJ1842" s="111"/>
      <c r="AK1842" s="111"/>
      <c r="AL1842" s="111"/>
      <c r="AM1842" s="111"/>
      <c r="AN1842" s="111"/>
      <c r="AO1842" s="111"/>
      <c r="AP1842" s="111"/>
      <c r="AQ1842" s="111"/>
      <c r="AR1842" s="111"/>
      <c r="AS1842" s="111"/>
      <c r="AT1842" s="111"/>
      <c r="AU1842" s="111"/>
      <c r="AV1842" s="105"/>
      <c r="AW1842" s="105"/>
      <c r="AX1842" s="111"/>
      <c r="AY1842" s="98"/>
      <c r="AZ1842" s="98"/>
      <c r="BA1842" s="98"/>
      <c r="BB1842" s="98"/>
      <c r="BC1842" s="98"/>
      <c r="BD1842" s="98"/>
      <c r="BE1842" s="98"/>
      <c r="BF1842" s="98"/>
      <c r="BG1842" s="98"/>
      <c r="BH1842" s="98"/>
      <c r="BI1842" s="98"/>
      <c r="BJ1842" s="98"/>
    </row>
    <row r="1843" spans="1:62">
      <c r="A1843" s="102"/>
      <c r="B1843" s="102"/>
      <c r="C1843" s="103"/>
      <c r="D1843" s="103"/>
      <c r="E1843" s="102"/>
      <c r="F1843" s="102"/>
      <c r="G1843" s="102"/>
      <c r="H1843" s="102"/>
      <c r="I1843" s="102"/>
      <c r="J1843" s="103"/>
      <c r="K1843" s="111"/>
      <c r="L1843" s="111"/>
      <c r="M1843" s="111"/>
      <c r="N1843" s="105"/>
      <c r="O1843" s="105"/>
      <c r="P1843" s="111"/>
      <c r="Q1843" s="111"/>
      <c r="R1843" s="106"/>
      <c r="S1843" s="105"/>
      <c r="T1843" s="111"/>
      <c r="U1843" s="111"/>
      <c r="V1843" s="111"/>
      <c r="W1843" s="111"/>
      <c r="X1843" s="111"/>
      <c r="Y1843" s="111"/>
      <c r="Z1843" s="111"/>
      <c r="AA1843" s="111"/>
      <c r="AB1843" s="111"/>
      <c r="AC1843" s="111"/>
      <c r="AD1843" s="111"/>
      <c r="AE1843" s="111"/>
      <c r="AF1843" s="111"/>
      <c r="AG1843" s="111"/>
      <c r="AH1843" s="111"/>
      <c r="AI1843" s="111"/>
      <c r="AJ1843" s="111"/>
      <c r="AK1843" s="111"/>
      <c r="AL1843" s="111"/>
      <c r="AM1843" s="111"/>
      <c r="AN1843" s="111"/>
      <c r="AO1843" s="111"/>
      <c r="AP1843" s="111"/>
      <c r="AQ1843" s="111"/>
      <c r="AR1843" s="111"/>
      <c r="AS1843" s="111"/>
      <c r="AT1843" s="111"/>
      <c r="AU1843" s="111"/>
      <c r="AV1843" s="105"/>
      <c r="AW1843" s="105"/>
      <c r="AX1843" s="111"/>
      <c r="AY1843" s="98"/>
      <c r="AZ1843" s="98"/>
      <c r="BA1843" s="98"/>
      <c r="BB1843" s="98"/>
      <c r="BC1843" s="98"/>
      <c r="BD1843" s="98"/>
      <c r="BE1843" s="98"/>
      <c r="BF1843" s="98"/>
      <c r="BG1843" s="98"/>
      <c r="BH1843" s="98"/>
      <c r="BI1843" s="98"/>
      <c r="BJ1843" s="98"/>
    </row>
    <row r="1844" spans="1:62">
      <c r="A1844" s="102"/>
      <c r="B1844" s="102"/>
      <c r="C1844" s="103"/>
      <c r="D1844" s="103"/>
      <c r="E1844" s="102"/>
      <c r="F1844" s="102"/>
      <c r="G1844" s="102"/>
      <c r="H1844" s="102"/>
      <c r="I1844" s="102"/>
      <c r="J1844" s="103"/>
      <c r="K1844" s="111"/>
      <c r="L1844" s="111"/>
      <c r="M1844" s="111"/>
      <c r="N1844" s="111"/>
      <c r="O1844" s="111"/>
      <c r="P1844" s="111"/>
      <c r="Q1844" s="111"/>
      <c r="R1844" s="106"/>
      <c r="S1844" s="105"/>
      <c r="T1844" s="111"/>
      <c r="U1844" s="111"/>
      <c r="V1844" s="111"/>
      <c r="W1844" s="111"/>
      <c r="X1844" s="111"/>
      <c r="Y1844" s="111"/>
      <c r="Z1844" s="111"/>
      <c r="AA1844" s="111"/>
      <c r="AB1844" s="111"/>
      <c r="AC1844" s="111"/>
      <c r="AD1844" s="111"/>
      <c r="AE1844" s="111"/>
      <c r="AF1844" s="111"/>
      <c r="AG1844" s="111"/>
      <c r="AH1844" s="111"/>
      <c r="AI1844" s="111"/>
      <c r="AJ1844" s="111"/>
      <c r="AK1844" s="111"/>
      <c r="AL1844" s="111"/>
      <c r="AM1844" s="111"/>
      <c r="AN1844" s="111"/>
      <c r="AO1844" s="111"/>
      <c r="AP1844" s="111"/>
      <c r="AQ1844" s="111"/>
      <c r="AR1844" s="111"/>
      <c r="AS1844" s="111"/>
      <c r="AT1844" s="111"/>
      <c r="AU1844" s="111"/>
      <c r="AV1844" s="112"/>
      <c r="AW1844" s="105"/>
      <c r="AX1844" s="111"/>
      <c r="AY1844" s="98"/>
      <c r="AZ1844" s="98"/>
      <c r="BA1844" s="98"/>
      <c r="BB1844" s="98"/>
      <c r="BC1844" s="98"/>
      <c r="BD1844" s="98"/>
      <c r="BE1844" s="98"/>
      <c r="BF1844" s="98"/>
      <c r="BG1844" s="98"/>
      <c r="BH1844" s="98"/>
      <c r="BI1844" s="98"/>
      <c r="BJ1844" s="98"/>
    </row>
    <row r="1845" spans="1:62">
      <c r="A1845" s="102"/>
      <c r="B1845" s="102"/>
      <c r="C1845" s="103"/>
      <c r="D1845" s="103"/>
      <c r="E1845" s="102"/>
      <c r="F1845" s="102"/>
      <c r="G1845" s="102"/>
      <c r="H1845" s="102"/>
      <c r="I1845" s="102"/>
      <c r="J1845" s="103"/>
      <c r="K1845" s="111"/>
      <c r="L1845" s="111"/>
      <c r="M1845" s="111"/>
      <c r="N1845" s="105"/>
      <c r="O1845" s="105"/>
      <c r="P1845" s="105"/>
      <c r="Q1845" s="111"/>
      <c r="R1845" s="106"/>
      <c r="S1845" s="105"/>
      <c r="T1845" s="111"/>
      <c r="U1845" s="111"/>
      <c r="V1845" s="111"/>
      <c r="W1845" s="111"/>
      <c r="X1845" s="111"/>
      <c r="Y1845" s="111"/>
      <c r="Z1845" s="111"/>
      <c r="AA1845" s="111"/>
      <c r="AB1845" s="111"/>
      <c r="AC1845" s="111"/>
      <c r="AD1845" s="111"/>
      <c r="AE1845" s="111"/>
      <c r="AF1845" s="111"/>
      <c r="AG1845" s="111"/>
      <c r="AH1845" s="111"/>
      <c r="AI1845" s="111"/>
      <c r="AJ1845" s="111"/>
      <c r="AK1845" s="111"/>
      <c r="AL1845" s="111"/>
      <c r="AM1845" s="111"/>
      <c r="AN1845" s="111"/>
      <c r="AO1845" s="111"/>
      <c r="AP1845" s="111"/>
      <c r="AQ1845" s="111"/>
      <c r="AR1845" s="111"/>
      <c r="AS1845" s="111"/>
      <c r="AT1845" s="111"/>
      <c r="AU1845" s="111"/>
      <c r="AV1845" s="112"/>
      <c r="AW1845" s="105"/>
      <c r="AX1845" s="111"/>
      <c r="AY1845" s="98"/>
      <c r="AZ1845" s="98"/>
      <c r="BA1845" s="98"/>
      <c r="BB1845" s="98"/>
      <c r="BC1845" s="98"/>
      <c r="BD1845" s="98"/>
      <c r="BE1845" s="98"/>
      <c r="BF1845" s="98"/>
      <c r="BG1845" s="98"/>
      <c r="BH1845" s="98"/>
      <c r="BI1845" s="98"/>
      <c r="BJ1845" s="98"/>
    </row>
    <row r="1846" spans="1:62">
      <c r="A1846" s="102"/>
      <c r="B1846" s="102"/>
      <c r="C1846" s="103"/>
      <c r="D1846" s="103"/>
      <c r="E1846" s="102"/>
      <c r="F1846" s="102"/>
      <c r="G1846" s="102"/>
      <c r="H1846" s="102"/>
      <c r="I1846" s="102"/>
      <c r="J1846" s="103"/>
      <c r="K1846" s="111"/>
      <c r="L1846" s="111"/>
      <c r="M1846" s="111"/>
      <c r="N1846" s="105"/>
      <c r="O1846" s="105"/>
      <c r="P1846" s="105"/>
      <c r="Q1846" s="111"/>
      <c r="R1846" s="106"/>
      <c r="S1846" s="105"/>
      <c r="T1846" s="111"/>
      <c r="U1846" s="111"/>
      <c r="V1846" s="111"/>
      <c r="W1846" s="111"/>
      <c r="X1846" s="111"/>
      <c r="Y1846" s="111"/>
      <c r="Z1846" s="111"/>
      <c r="AA1846" s="111"/>
      <c r="AB1846" s="111"/>
      <c r="AC1846" s="111"/>
      <c r="AD1846" s="111"/>
      <c r="AE1846" s="111"/>
      <c r="AF1846" s="111"/>
      <c r="AG1846" s="111"/>
      <c r="AH1846" s="111"/>
      <c r="AI1846" s="111"/>
      <c r="AJ1846" s="111"/>
      <c r="AK1846" s="111"/>
      <c r="AL1846" s="111"/>
      <c r="AM1846" s="111"/>
      <c r="AN1846" s="111"/>
      <c r="AO1846" s="111"/>
      <c r="AP1846" s="111"/>
      <c r="AQ1846" s="111"/>
      <c r="AR1846" s="111"/>
      <c r="AS1846" s="111"/>
      <c r="AT1846" s="111"/>
      <c r="AU1846" s="111"/>
      <c r="AV1846" s="112"/>
      <c r="AW1846" s="105"/>
      <c r="AX1846" s="111"/>
    </row>
    <row r="1847" spans="1:62">
      <c r="A1847" s="102"/>
      <c r="B1847" s="102"/>
      <c r="C1847" s="103"/>
      <c r="D1847" s="103"/>
      <c r="E1847" s="102"/>
      <c r="F1847" s="102"/>
      <c r="G1847" s="102"/>
      <c r="H1847" s="102"/>
      <c r="I1847" s="102"/>
      <c r="J1847" s="103"/>
      <c r="K1847" s="111"/>
      <c r="L1847" s="111"/>
      <c r="M1847" s="111"/>
      <c r="N1847" s="105"/>
      <c r="O1847" s="105"/>
      <c r="P1847" s="105"/>
      <c r="Q1847" s="111"/>
      <c r="R1847" s="106"/>
      <c r="S1847" s="105"/>
      <c r="T1847" s="111"/>
      <c r="U1847" s="111"/>
      <c r="V1847" s="111"/>
      <c r="W1847" s="105"/>
      <c r="X1847" s="111"/>
      <c r="Y1847" s="111"/>
      <c r="Z1847" s="111"/>
      <c r="AA1847" s="111"/>
      <c r="AB1847" s="111"/>
      <c r="AC1847" s="111"/>
      <c r="AD1847" s="105"/>
      <c r="AE1847" s="111"/>
      <c r="AF1847" s="111"/>
      <c r="AG1847" s="111"/>
      <c r="AH1847" s="111"/>
      <c r="AI1847" s="111"/>
      <c r="AJ1847" s="111"/>
      <c r="AK1847" s="111"/>
      <c r="AL1847" s="111"/>
      <c r="AM1847" s="111"/>
      <c r="AN1847" s="111"/>
      <c r="AO1847" s="111"/>
      <c r="AP1847" s="111"/>
      <c r="AQ1847" s="111"/>
      <c r="AR1847" s="111"/>
      <c r="AS1847" s="111"/>
      <c r="AT1847" s="111"/>
      <c r="AU1847" s="111"/>
      <c r="AV1847" s="105"/>
      <c r="AW1847" s="105"/>
      <c r="AX1847" s="111"/>
      <c r="AY1847" s="98"/>
      <c r="AZ1847" s="98"/>
      <c r="BA1847" s="98"/>
      <c r="BB1847" s="98"/>
      <c r="BC1847" s="98"/>
      <c r="BD1847" s="98"/>
      <c r="BE1847" s="98"/>
      <c r="BF1847" s="98"/>
      <c r="BG1847" s="98"/>
      <c r="BH1847" s="98"/>
      <c r="BI1847" s="98"/>
      <c r="BJ1847" s="98"/>
    </row>
    <row r="1848" spans="1:62">
      <c r="A1848" s="102"/>
      <c r="B1848" s="102"/>
      <c r="C1848" s="103"/>
      <c r="D1848" s="103"/>
      <c r="E1848" s="102"/>
      <c r="F1848" s="102"/>
      <c r="G1848" s="102"/>
      <c r="H1848" s="102"/>
      <c r="I1848" s="102"/>
      <c r="J1848" s="103"/>
      <c r="K1848" s="111"/>
      <c r="L1848" s="111"/>
      <c r="M1848" s="111"/>
      <c r="N1848" s="111"/>
      <c r="O1848" s="111"/>
      <c r="P1848" s="111"/>
      <c r="Q1848" s="111"/>
      <c r="R1848" s="106"/>
      <c r="S1848" s="105"/>
      <c r="T1848" s="111"/>
      <c r="U1848" s="111"/>
      <c r="V1848" s="111"/>
      <c r="W1848" s="111"/>
      <c r="X1848" s="111"/>
      <c r="Y1848" s="111"/>
      <c r="Z1848" s="111"/>
      <c r="AA1848" s="111"/>
      <c r="AB1848" s="111"/>
      <c r="AC1848" s="111"/>
      <c r="AD1848" s="111"/>
      <c r="AE1848" s="111"/>
      <c r="AF1848" s="111"/>
      <c r="AG1848" s="111"/>
      <c r="AH1848" s="111"/>
      <c r="AI1848" s="111"/>
      <c r="AJ1848" s="111"/>
      <c r="AK1848" s="111"/>
      <c r="AL1848" s="111"/>
      <c r="AM1848" s="111"/>
      <c r="AN1848" s="111"/>
      <c r="AO1848" s="111"/>
      <c r="AP1848" s="111"/>
      <c r="AQ1848" s="111"/>
      <c r="AR1848" s="111"/>
      <c r="AS1848" s="111"/>
      <c r="AT1848" s="111"/>
      <c r="AU1848" s="111"/>
      <c r="AV1848" s="105"/>
      <c r="AW1848" s="105"/>
      <c r="AX1848" s="111"/>
      <c r="AY1848" s="98"/>
      <c r="AZ1848" s="98"/>
      <c r="BA1848" s="98"/>
      <c r="BB1848" s="98"/>
      <c r="BC1848" s="98"/>
      <c r="BD1848" s="98"/>
      <c r="BE1848" s="98"/>
      <c r="BF1848" s="98"/>
      <c r="BG1848" s="98"/>
      <c r="BH1848" s="98"/>
      <c r="BI1848" s="98"/>
      <c r="BJ1848" s="98"/>
    </row>
    <row r="1849" spans="1:62">
      <c r="A1849" s="102"/>
      <c r="B1849" s="102"/>
      <c r="C1849" s="103"/>
      <c r="D1849" s="103"/>
      <c r="E1849" s="102"/>
      <c r="F1849" s="102"/>
      <c r="G1849" s="102"/>
      <c r="H1849" s="102"/>
      <c r="I1849" s="102"/>
      <c r="J1849" s="103"/>
      <c r="K1849" s="111"/>
      <c r="L1849" s="111"/>
      <c r="M1849" s="111"/>
      <c r="N1849" s="111"/>
      <c r="O1849" s="111"/>
      <c r="P1849" s="111"/>
      <c r="Q1849" s="111"/>
      <c r="R1849" s="106"/>
      <c r="S1849" s="105"/>
      <c r="T1849" s="111"/>
      <c r="U1849" s="111"/>
      <c r="V1849" s="111"/>
      <c r="W1849" s="111"/>
      <c r="X1849" s="111"/>
      <c r="Y1849" s="111"/>
      <c r="Z1849" s="111"/>
      <c r="AA1849" s="111"/>
      <c r="AB1849" s="111"/>
      <c r="AC1849" s="111"/>
      <c r="AD1849" s="111"/>
      <c r="AE1849" s="111"/>
      <c r="AF1849" s="111"/>
      <c r="AG1849" s="111"/>
      <c r="AH1849" s="111"/>
      <c r="AI1849" s="111"/>
      <c r="AJ1849" s="111"/>
      <c r="AK1849" s="111"/>
      <c r="AL1849" s="111"/>
      <c r="AM1849" s="111"/>
      <c r="AN1849" s="111"/>
      <c r="AO1849" s="111"/>
      <c r="AP1849" s="111"/>
      <c r="AQ1849" s="111"/>
      <c r="AR1849" s="111"/>
      <c r="AS1849" s="111"/>
      <c r="AT1849" s="111"/>
      <c r="AU1849" s="111"/>
      <c r="AV1849" s="105"/>
      <c r="AW1849" s="105"/>
      <c r="AX1849" s="111"/>
      <c r="AY1849" s="98"/>
      <c r="AZ1849" s="98"/>
      <c r="BA1849" s="98"/>
      <c r="BB1849" s="98"/>
      <c r="BC1849" s="98"/>
      <c r="BD1849" s="98"/>
      <c r="BE1849" s="98"/>
      <c r="BF1849" s="98"/>
      <c r="BG1849" s="98"/>
      <c r="BH1849" s="98"/>
      <c r="BI1849" s="98"/>
      <c r="BJ1849" s="98"/>
    </row>
    <row r="1850" spans="1:62">
      <c r="A1850" s="102"/>
      <c r="B1850" s="102"/>
      <c r="C1850" s="103"/>
      <c r="D1850" s="103"/>
      <c r="E1850" s="102"/>
      <c r="F1850" s="102"/>
      <c r="G1850" s="102"/>
      <c r="H1850" s="102"/>
      <c r="I1850" s="102"/>
      <c r="J1850" s="103"/>
      <c r="K1850" s="111"/>
      <c r="L1850" s="111"/>
      <c r="M1850" s="111"/>
      <c r="N1850" s="111"/>
      <c r="O1850" s="111"/>
      <c r="P1850" s="111"/>
      <c r="Q1850" s="111"/>
      <c r="R1850" s="105"/>
      <c r="S1850" s="105"/>
      <c r="T1850" s="111"/>
      <c r="U1850" s="111"/>
      <c r="V1850" s="111"/>
      <c r="W1850" s="111"/>
      <c r="X1850" s="111"/>
      <c r="Y1850" s="111"/>
      <c r="Z1850" s="111"/>
      <c r="AA1850" s="111"/>
      <c r="AB1850" s="111"/>
      <c r="AC1850" s="111"/>
      <c r="AD1850" s="111"/>
      <c r="AE1850" s="111"/>
      <c r="AF1850" s="111"/>
      <c r="AG1850" s="111"/>
      <c r="AH1850" s="111"/>
      <c r="AI1850" s="111"/>
      <c r="AJ1850" s="111"/>
      <c r="AK1850" s="111"/>
      <c r="AL1850" s="111"/>
      <c r="AM1850" s="111"/>
      <c r="AN1850" s="111"/>
      <c r="AO1850" s="111"/>
      <c r="AP1850" s="111"/>
      <c r="AQ1850" s="111"/>
      <c r="AR1850" s="111"/>
      <c r="AS1850" s="111"/>
      <c r="AT1850" s="111"/>
      <c r="AU1850" s="111"/>
      <c r="AV1850" s="112"/>
      <c r="AW1850" s="105"/>
      <c r="AX1850" s="111"/>
      <c r="AY1850" s="98"/>
      <c r="AZ1850" s="98"/>
      <c r="BA1850" s="98"/>
      <c r="BB1850" s="98"/>
      <c r="BC1850" s="98"/>
      <c r="BD1850" s="98"/>
      <c r="BE1850" s="98"/>
      <c r="BF1850" s="98"/>
      <c r="BG1850" s="98"/>
      <c r="BH1850" s="98"/>
      <c r="BI1850" s="98"/>
      <c r="BJ1850" s="98"/>
    </row>
    <row r="1851" spans="1:62">
      <c r="A1851" s="102"/>
      <c r="B1851" s="102"/>
      <c r="C1851" s="103"/>
      <c r="D1851" s="103"/>
      <c r="E1851" s="102"/>
      <c r="F1851" s="102"/>
      <c r="G1851" s="102"/>
      <c r="H1851" s="102"/>
      <c r="I1851" s="102"/>
      <c r="J1851" s="103"/>
      <c r="K1851" s="111"/>
      <c r="L1851" s="111"/>
      <c r="M1851" s="111"/>
      <c r="N1851" s="105"/>
      <c r="O1851" s="105"/>
      <c r="P1851" s="105"/>
      <c r="Q1851" s="111"/>
      <c r="R1851" s="105"/>
      <c r="S1851" s="105"/>
      <c r="T1851" s="111"/>
      <c r="U1851" s="111"/>
      <c r="V1851" s="111"/>
      <c r="W1851" s="105"/>
      <c r="X1851" s="111"/>
      <c r="Y1851" s="111"/>
      <c r="Z1851" s="111"/>
      <c r="AA1851" s="111"/>
      <c r="AB1851" s="111"/>
      <c r="AC1851" s="111"/>
      <c r="AD1851" s="105"/>
      <c r="AE1851" s="111"/>
      <c r="AF1851" s="111"/>
      <c r="AG1851" s="111"/>
      <c r="AH1851" s="111"/>
      <c r="AI1851" s="111"/>
      <c r="AJ1851" s="111"/>
      <c r="AK1851" s="111"/>
      <c r="AL1851" s="111"/>
      <c r="AM1851" s="111"/>
      <c r="AN1851" s="111"/>
      <c r="AO1851" s="111"/>
      <c r="AP1851" s="111"/>
      <c r="AQ1851" s="111"/>
      <c r="AR1851" s="111"/>
      <c r="AS1851" s="111"/>
      <c r="AT1851" s="111"/>
      <c r="AU1851" s="111"/>
      <c r="AV1851" s="112"/>
      <c r="AW1851" s="105"/>
      <c r="AX1851" s="111"/>
      <c r="AY1851" s="98"/>
      <c r="AZ1851" s="98"/>
      <c r="BA1851" s="98"/>
      <c r="BB1851" s="98"/>
      <c r="BC1851" s="98"/>
      <c r="BE1851" s="98"/>
      <c r="BF1851" s="98"/>
      <c r="BG1851" s="98"/>
      <c r="BH1851" s="98"/>
      <c r="BI1851" s="98"/>
    </row>
    <row r="1852" spans="1:62">
      <c r="A1852" s="102"/>
      <c r="B1852" s="102"/>
      <c r="C1852" s="103"/>
      <c r="D1852" s="103"/>
      <c r="E1852" s="102"/>
      <c r="F1852" s="102"/>
      <c r="G1852" s="102"/>
      <c r="H1852" s="102"/>
      <c r="I1852" s="102"/>
      <c r="J1852" s="103"/>
      <c r="K1852" s="111"/>
      <c r="L1852" s="111"/>
      <c r="M1852" s="111"/>
      <c r="N1852" s="111"/>
      <c r="O1852" s="111"/>
      <c r="P1852" s="111"/>
      <c r="Q1852" s="111"/>
      <c r="R1852" s="106"/>
      <c r="S1852" s="105"/>
      <c r="T1852" s="111"/>
      <c r="U1852" s="111"/>
      <c r="V1852" s="111"/>
      <c r="W1852" s="111"/>
      <c r="X1852" s="111"/>
      <c r="Y1852" s="111"/>
      <c r="Z1852" s="111"/>
      <c r="AA1852" s="111"/>
      <c r="AB1852" s="111"/>
      <c r="AC1852" s="111"/>
      <c r="AD1852" s="105"/>
      <c r="AE1852" s="111"/>
      <c r="AF1852" s="111"/>
      <c r="AG1852" s="111"/>
      <c r="AH1852" s="111"/>
      <c r="AI1852" s="111"/>
      <c r="AJ1852" s="111"/>
      <c r="AK1852" s="111"/>
      <c r="AL1852" s="111"/>
      <c r="AM1852" s="111"/>
      <c r="AN1852" s="111"/>
      <c r="AO1852" s="111"/>
      <c r="AP1852" s="111"/>
      <c r="AQ1852" s="111"/>
      <c r="AR1852" s="111"/>
      <c r="AS1852" s="111"/>
      <c r="AT1852" s="111"/>
      <c r="AU1852" s="111"/>
      <c r="AV1852" s="105"/>
      <c r="AW1852" s="105"/>
      <c r="AX1852" s="111"/>
      <c r="AY1852" s="98"/>
      <c r="AZ1852" s="98"/>
      <c r="BA1852" s="98"/>
      <c r="BB1852" s="98"/>
      <c r="BC1852" s="98"/>
      <c r="BD1852" s="98"/>
      <c r="BE1852" s="98"/>
      <c r="BF1852" s="98"/>
      <c r="BG1852" s="98"/>
      <c r="BH1852" s="98"/>
      <c r="BI1852" s="98"/>
      <c r="BJ1852" s="98"/>
    </row>
    <row r="1853" spans="1:62">
      <c r="A1853" s="102"/>
      <c r="B1853" s="102"/>
      <c r="C1853" s="103"/>
      <c r="D1853" s="103"/>
      <c r="E1853" s="102"/>
      <c r="F1853" s="102"/>
      <c r="G1853" s="102"/>
      <c r="H1853" s="102"/>
      <c r="I1853" s="102"/>
      <c r="J1853" s="103"/>
      <c r="K1853" s="111"/>
      <c r="L1853" s="111"/>
      <c r="M1853" s="111"/>
      <c r="N1853" s="105"/>
      <c r="O1853" s="105"/>
      <c r="P1853" s="105"/>
      <c r="Q1853" s="105"/>
      <c r="R1853" s="106"/>
      <c r="S1853" s="105"/>
      <c r="T1853" s="105"/>
      <c r="U1853" s="105"/>
      <c r="V1853" s="105"/>
      <c r="W1853" s="105"/>
      <c r="X1853" s="105"/>
      <c r="Y1853" s="105"/>
      <c r="Z1853" s="105"/>
      <c r="AA1853" s="105"/>
      <c r="AB1853" s="105"/>
      <c r="AC1853" s="105"/>
      <c r="AD1853" s="105"/>
      <c r="AE1853" s="105"/>
      <c r="AF1853" s="105"/>
      <c r="AG1853" s="105"/>
      <c r="AH1853" s="105"/>
      <c r="AI1853" s="105"/>
      <c r="AJ1853" s="105"/>
      <c r="AK1853" s="105"/>
      <c r="AL1853" s="105"/>
      <c r="AM1853" s="105"/>
      <c r="AN1853" s="105"/>
      <c r="AO1853" s="105"/>
      <c r="AP1853" s="105"/>
      <c r="AQ1853" s="105"/>
      <c r="AR1853" s="105"/>
      <c r="AS1853" s="105"/>
      <c r="AT1853" s="105"/>
      <c r="AU1853" s="105"/>
      <c r="AV1853" s="112"/>
      <c r="AW1853" s="105"/>
      <c r="AX1853" s="105"/>
      <c r="AY1853" s="98"/>
      <c r="AZ1853" s="98"/>
      <c r="BA1853" s="98"/>
      <c r="BB1853" s="98"/>
      <c r="BC1853" s="98"/>
      <c r="BD1853" s="98"/>
      <c r="BE1853" s="98"/>
      <c r="BF1853" s="98"/>
      <c r="BG1853" s="98"/>
      <c r="BH1853" s="98"/>
      <c r="BI1853" s="98"/>
      <c r="BJ1853" s="98"/>
    </row>
    <row r="1854" spans="1:62">
      <c r="A1854" s="102"/>
      <c r="B1854" s="102"/>
      <c r="C1854" s="103"/>
      <c r="D1854" s="103"/>
      <c r="E1854" s="102"/>
      <c r="F1854" s="102"/>
      <c r="G1854" s="102"/>
      <c r="H1854" s="102"/>
      <c r="I1854" s="102"/>
      <c r="J1854" s="103"/>
      <c r="K1854" s="111"/>
      <c r="L1854" s="111"/>
      <c r="M1854" s="111"/>
      <c r="N1854" s="105"/>
      <c r="O1854" s="105"/>
      <c r="P1854" s="105"/>
      <c r="Q1854" s="105"/>
      <c r="R1854" s="105"/>
      <c r="S1854" s="105"/>
      <c r="T1854" s="105"/>
      <c r="U1854" s="105"/>
      <c r="V1854" s="105"/>
      <c r="W1854" s="105"/>
      <c r="X1854" s="105"/>
      <c r="Y1854" s="105"/>
      <c r="Z1854" s="105"/>
      <c r="AA1854" s="105"/>
      <c r="AB1854" s="105"/>
      <c r="AC1854" s="105"/>
      <c r="AD1854" s="105"/>
      <c r="AE1854" s="105"/>
      <c r="AF1854" s="105"/>
      <c r="AG1854" s="105"/>
      <c r="AH1854" s="105"/>
      <c r="AI1854" s="105"/>
      <c r="AJ1854" s="105"/>
      <c r="AK1854" s="105"/>
      <c r="AL1854" s="111"/>
      <c r="AM1854" s="111"/>
      <c r="AN1854" s="111"/>
      <c r="AO1854" s="111"/>
      <c r="AP1854" s="111"/>
      <c r="AQ1854" s="111"/>
      <c r="AR1854" s="111"/>
      <c r="AS1854" s="111"/>
      <c r="AT1854" s="111"/>
      <c r="AU1854" s="111"/>
      <c r="AV1854" s="105"/>
      <c r="AW1854" s="105"/>
      <c r="AX1854" s="111"/>
      <c r="AY1854" s="98"/>
      <c r="AZ1854" s="98"/>
      <c r="BA1854" s="98"/>
      <c r="BB1854" s="98"/>
      <c r="BC1854" s="98"/>
      <c r="BD1854" s="98"/>
      <c r="BE1854" s="98"/>
      <c r="BF1854" s="98"/>
      <c r="BG1854" s="98"/>
      <c r="BH1854" s="98"/>
      <c r="BI1854" s="98"/>
      <c r="BJ1854" s="98"/>
    </row>
    <row r="1855" spans="1:62">
      <c r="A1855" s="102"/>
      <c r="B1855" s="102"/>
      <c r="C1855" s="103"/>
      <c r="D1855" s="103"/>
      <c r="E1855" s="102"/>
      <c r="F1855" s="102"/>
      <c r="G1855" s="102"/>
      <c r="H1855" s="102"/>
      <c r="I1855" s="102"/>
      <c r="J1855" s="103"/>
      <c r="K1855" s="111"/>
      <c r="L1855" s="111"/>
      <c r="M1855" s="111"/>
      <c r="N1855" s="105"/>
      <c r="O1855" s="105"/>
      <c r="P1855" s="105"/>
      <c r="Q1855" s="111"/>
      <c r="R1855" s="105"/>
      <c r="S1855" s="105"/>
      <c r="T1855" s="111"/>
      <c r="U1855" s="111"/>
      <c r="V1855" s="111"/>
      <c r="W1855" s="105"/>
      <c r="X1855" s="111"/>
      <c r="Y1855" s="111"/>
      <c r="Z1855" s="111"/>
      <c r="AA1855" s="111"/>
      <c r="AB1855" s="111"/>
      <c r="AC1855" s="111"/>
      <c r="AD1855" s="105"/>
      <c r="AE1855" s="111"/>
      <c r="AF1855" s="111"/>
      <c r="AG1855" s="111"/>
      <c r="AH1855" s="111"/>
      <c r="AI1855" s="111"/>
      <c r="AJ1855" s="111"/>
      <c r="AK1855" s="111"/>
      <c r="AL1855" s="111"/>
      <c r="AM1855" s="111"/>
      <c r="AN1855" s="111"/>
      <c r="AO1855" s="111"/>
      <c r="AP1855" s="111"/>
      <c r="AQ1855" s="111"/>
      <c r="AR1855" s="111"/>
      <c r="AS1855" s="111"/>
      <c r="AT1855" s="111"/>
      <c r="AU1855" s="111"/>
      <c r="AV1855" s="112"/>
      <c r="AW1855" s="105"/>
      <c r="AX1855" s="111"/>
      <c r="AY1855" s="98"/>
      <c r="AZ1855" s="98"/>
      <c r="BA1855" s="98"/>
      <c r="BB1855" s="98"/>
      <c r="BC1855" s="98"/>
      <c r="BD1855" s="98"/>
      <c r="BE1855" s="98"/>
      <c r="BF1855" s="98"/>
      <c r="BG1855" s="98"/>
      <c r="BH1855" s="98"/>
      <c r="BI1855" s="98"/>
      <c r="BJ1855" s="98"/>
    </row>
    <row r="1856" spans="1:62">
      <c r="A1856" s="102"/>
      <c r="B1856" s="102"/>
      <c r="C1856" s="103"/>
      <c r="D1856" s="103"/>
      <c r="E1856" s="102"/>
      <c r="F1856" s="102"/>
      <c r="G1856" s="102"/>
      <c r="H1856" s="102"/>
      <c r="I1856" s="102"/>
      <c r="J1856" s="103"/>
      <c r="K1856" s="111"/>
      <c r="L1856" s="111"/>
      <c r="M1856" s="111"/>
      <c r="N1856" s="111"/>
      <c r="O1856" s="111"/>
      <c r="P1856" s="111"/>
      <c r="Q1856" s="111"/>
      <c r="R1856" s="105"/>
      <c r="S1856" s="105"/>
      <c r="T1856" s="111"/>
      <c r="U1856" s="111"/>
      <c r="V1856" s="111"/>
      <c r="W1856" s="111"/>
      <c r="X1856" s="111"/>
      <c r="Y1856" s="111"/>
      <c r="Z1856" s="111"/>
      <c r="AA1856" s="111"/>
      <c r="AB1856" s="111"/>
      <c r="AC1856" s="111"/>
      <c r="AD1856" s="111"/>
      <c r="AE1856" s="111"/>
      <c r="AF1856" s="111"/>
      <c r="AG1856" s="111"/>
      <c r="AH1856" s="111"/>
      <c r="AI1856" s="111"/>
      <c r="AJ1856" s="111"/>
      <c r="AK1856" s="111"/>
      <c r="AL1856" s="111"/>
      <c r="AM1856" s="111"/>
      <c r="AN1856" s="111"/>
      <c r="AO1856" s="111"/>
      <c r="AP1856" s="111"/>
      <c r="AQ1856" s="111"/>
      <c r="AR1856" s="111"/>
      <c r="AS1856" s="111"/>
      <c r="AT1856" s="111"/>
      <c r="AU1856" s="111"/>
      <c r="AV1856" s="105"/>
      <c r="AW1856" s="105"/>
      <c r="AX1856" s="111"/>
      <c r="AY1856" s="98"/>
      <c r="AZ1856" s="98"/>
      <c r="BA1856" s="98"/>
      <c r="BB1856" s="98"/>
      <c r="BC1856" s="98"/>
      <c r="BD1856" s="98"/>
      <c r="BE1856" s="98"/>
      <c r="BF1856" s="98"/>
      <c r="BG1856" s="98"/>
      <c r="BH1856" s="98"/>
      <c r="BI1856" s="98"/>
      <c r="BJ1856" s="98"/>
    </row>
    <row r="1857" spans="1:62">
      <c r="A1857" s="102"/>
      <c r="B1857" s="102"/>
      <c r="C1857" s="103"/>
      <c r="D1857" s="103"/>
      <c r="E1857" s="102"/>
      <c r="F1857" s="102"/>
      <c r="G1857" s="102"/>
      <c r="H1857" s="102"/>
      <c r="I1857" s="102"/>
      <c r="J1857" s="103"/>
      <c r="K1857" s="111"/>
      <c r="L1857" s="111"/>
      <c r="M1857" s="111"/>
      <c r="N1857" s="111"/>
      <c r="O1857" s="111"/>
      <c r="P1857" s="111"/>
      <c r="Q1857" s="111"/>
      <c r="R1857" s="105"/>
      <c r="S1857" s="105"/>
      <c r="T1857" s="111"/>
      <c r="U1857" s="111"/>
      <c r="V1857" s="111"/>
      <c r="W1857" s="111"/>
      <c r="X1857" s="111"/>
      <c r="Y1857" s="111"/>
      <c r="Z1857" s="111"/>
      <c r="AA1857" s="111"/>
      <c r="AB1857" s="111"/>
      <c r="AC1857" s="111"/>
      <c r="AD1857" s="111"/>
      <c r="AE1857" s="111"/>
      <c r="AF1857" s="111"/>
      <c r="AG1857" s="111"/>
      <c r="AH1857" s="111"/>
      <c r="AI1857" s="111"/>
      <c r="AJ1857" s="111"/>
      <c r="AK1857" s="111"/>
      <c r="AL1857" s="111"/>
      <c r="AM1857" s="111"/>
      <c r="AN1857" s="111"/>
      <c r="AO1857" s="111"/>
      <c r="AP1857" s="111"/>
      <c r="AQ1857" s="111"/>
      <c r="AR1857" s="111"/>
      <c r="AS1857" s="111"/>
      <c r="AT1857" s="111"/>
      <c r="AU1857" s="111"/>
      <c r="AV1857" s="112"/>
      <c r="AW1857" s="105"/>
      <c r="AX1857" s="111"/>
      <c r="AY1857" s="98"/>
      <c r="AZ1857" s="98"/>
      <c r="BA1857" s="98"/>
      <c r="BB1857" s="98"/>
      <c r="BC1857" s="98"/>
      <c r="BD1857" s="98"/>
      <c r="BE1857" s="98"/>
      <c r="BF1857" s="98"/>
      <c r="BG1857" s="98"/>
      <c r="BH1857" s="98"/>
      <c r="BI1857" s="98"/>
      <c r="BJ1857" s="98"/>
    </row>
    <row r="1858" spans="1:62">
      <c r="A1858" s="102"/>
      <c r="B1858" s="102"/>
      <c r="C1858" s="103"/>
      <c r="D1858" s="103"/>
      <c r="E1858" s="102"/>
      <c r="F1858" s="102"/>
      <c r="G1858" s="102"/>
      <c r="H1858" s="102"/>
      <c r="I1858" s="102"/>
      <c r="J1858" s="103"/>
      <c r="K1858" s="111"/>
      <c r="L1858" s="111"/>
      <c r="M1858" s="111"/>
      <c r="N1858" s="111"/>
      <c r="O1858" s="111"/>
      <c r="P1858" s="111"/>
      <c r="Q1858" s="111"/>
      <c r="R1858" s="105"/>
      <c r="S1858" s="105"/>
      <c r="T1858" s="111"/>
      <c r="U1858" s="111"/>
      <c r="V1858" s="111"/>
      <c r="W1858" s="111"/>
      <c r="X1858" s="111"/>
      <c r="Y1858" s="111"/>
      <c r="Z1858" s="111"/>
      <c r="AA1858" s="111"/>
      <c r="AB1858" s="111"/>
      <c r="AC1858" s="111"/>
      <c r="AD1858" s="111"/>
      <c r="AE1858" s="111"/>
      <c r="AF1858" s="111"/>
      <c r="AG1858" s="111"/>
      <c r="AH1858" s="111"/>
      <c r="AI1858" s="111"/>
      <c r="AJ1858" s="111"/>
      <c r="AK1858" s="111"/>
      <c r="AL1858" s="111"/>
      <c r="AM1858" s="111"/>
      <c r="AN1858" s="111"/>
      <c r="AO1858" s="111"/>
      <c r="AP1858" s="111"/>
      <c r="AQ1858" s="111"/>
      <c r="AR1858" s="111"/>
      <c r="AS1858" s="111"/>
      <c r="AT1858" s="111"/>
      <c r="AU1858" s="111"/>
      <c r="AV1858" s="105"/>
      <c r="AW1858" s="105"/>
      <c r="AX1858" s="111"/>
      <c r="AY1858" s="98"/>
      <c r="AZ1858" s="98"/>
      <c r="BA1858" s="98"/>
      <c r="BB1858" s="98"/>
      <c r="BC1858" s="98"/>
      <c r="BD1858" s="98"/>
      <c r="BE1858" s="98"/>
      <c r="BF1858" s="98"/>
      <c r="BG1858" s="98"/>
      <c r="BH1858" s="98"/>
      <c r="BI1858" s="98"/>
      <c r="BJ1858" s="98"/>
    </row>
    <row r="1859" spans="1:62">
      <c r="A1859" s="102"/>
      <c r="B1859" s="102"/>
      <c r="C1859" s="103"/>
      <c r="D1859" s="103"/>
      <c r="E1859" s="102"/>
      <c r="F1859" s="102"/>
      <c r="G1859" s="102"/>
      <c r="H1859" s="102"/>
      <c r="I1859" s="102"/>
      <c r="J1859" s="103"/>
      <c r="K1859" s="111"/>
      <c r="L1859" s="111"/>
      <c r="M1859" s="111"/>
      <c r="N1859" s="111"/>
      <c r="O1859" s="111"/>
      <c r="P1859" s="111"/>
      <c r="Q1859" s="111"/>
      <c r="R1859" s="105"/>
      <c r="S1859" s="105"/>
      <c r="T1859" s="111"/>
      <c r="U1859" s="111"/>
      <c r="V1859" s="111"/>
      <c r="W1859" s="111"/>
      <c r="X1859" s="111"/>
      <c r="Y1859" s="111"/>
      <c r="Z1859" s="111"/>
      <c r="AA1859" s="111"/>
      <c r="AB1859" s="111"/>
      <c r="AC1859" s="111"/>
      <c r="AD1859" s="111"/>
      <c r="AE1859" s="111"/>
      <c r="AF1859" s="111"/>
      <c r="AG1859" s="111"/>
      <c r="AH1859" s="111"/>
      <c r="AI1859" s="111"/>
      <c r="AJ1859" s="111"/>
      <c r="AK1859" s="111"/>
      <c r="AL1859" s="111"/>
      <c r="AM1859" s="111"/>
      <c r="AN1859" s="111"/>
      <c r="AO1859" s="111"/>
      <c r="AP1859" s="111"/>
      <c r="AQ1859" s="111"/>
      <c r="AR1859" s="111"/>
      <c r="AS1859" s="111"/>
      <c r="AT1859" s="111"/>
      <c r="AU1859" s="111"/>
      <c r="AV1859" s="105"/>
      <c r="AW1859" s="105"/>
      <c r="AX1859" s="111"/>
      <c r="AY1859" s="98"/>
      <c r="AZ1859" s="98"/>
      <c r="BA1859" s="98"/>
      <c r="BB1859" s="98"/>
      <c r="BC1859" s="98"/>
      <c r="BD1859" s="98"/>
      <c r="BE1859" s="98"/>
      <c r="BF1859" s="98"/>
      <c r="BG1859" s="98"/>
      <c r="BH1859" s="98"/>
      <c r="BI1859" s="98"/>
      <c r="BJ1859" s="98"/>
    </row>
    <row r="1860" spans="1:62">
      <c r="A1860" s="102"/>
      <c r="B1860" s="102"/>
      <c r="C1860" s="103"/>
      <c r="D1860" s="103"/>
      <c r="E1860" s="102"/>
      <c r="F1860" s="102"/>
      <c r="G1860" s="102"/>
      <c r="H1860" s="102"/>
      <c r="I1860" s="102"/>
      <c r="J1860" s="103"/>
      <c r="K1860" s="111"/>
      <c r="L1860" s="111"/>
      <c r="M1860" s="111"/>
      <c r="N1860" s="111"/>
      <c r="O1860" s="111"/>
      <c r="P1860" s="111"/>
      <c r="Q1860" s="111"/>
      <c r="R1860" s="105"/>
      <c r="S1860" s="105"/>
      <c r="T1860" s="105"/>
      <c r="U1860" s="105"/>
      <c r="V1860" s="105"/>
      <c r="W1860" s="105"/>
      <c r="X1860" s="105"/>
      <c r="Y1860" s="105"/>
      <c r="Z1860" s="105"/>
      <c r="AA1860" s="105"/>
      <c r="AB1860" s="105"/>
      <c r="AC1860" s="105"/>
      <c r="AD1860" s="105"/>
      <c r="AE1860" s="105"/>
      <c r="AF1860" s="105"/>
      <c r="AG1860" s="105"/>
      <c r="AH1860" s="105"/>
      <c r="AI1860" s="105"/>
      <c r="AJ1860" s="105"/>
      <c r="AK1860" s="105"/>
      <c r="AL1860" s="111"/>
      <c r="AM1860" s="111"/>
      <c r="AN1860" s="111"/>
      <c r="AO1860" s="111"/>
      <c r="AP1860" s="111"/>
      <c r="AQ1860" s="111"/>
      <c r="AR1860" s="111"/>
      <c r="AS1860" s="111"/>
      <c r="AT1860" s="111"/>
      <c r="AU1860" s="111"/>
      <c r="AV1860" s="105"/>
      <c r="AW1860" s="105"/>
      <c r="AX1860" s="111"/>
      <c r="AY1860" s="98"/>
      <c r="AZ1860" s="98"/>
      <c r="BA1860" s="98"/>
      <c r="BB1860" s="98"/>
      <c r="BC1860" s="98"/>
      <c r="BE1860" s="98"/>
      <c r="BF1860" s="98"/>
      <c r="BG1860" s="98"/>
      <c r="BH1860" s="98"/>
      <c r="BI1860" s="98"/>
    </row>
    <row r="1861" spans="1:62">
      <c r="A1861" s="102"/>
      <c r="B1861" s="102"/>
      <c r="C1861" s="103"/>
      <c r="D1861" s="103"/>
      <c r="E1861" s="102"/>
      <c r="F1861" s="102"/>
      <c r="G1861" s="102"/>
      <c r="H1861" s="102"/>
      <c r="I1861" s="102"/>
      <c r="J1861" s="103"/>
      <c r="K1861" s="111"/>
      <c r="L1861" s="111"/>
      <c r="M1861" s="111"/>
      <c r="N1861" s="111"/>
      <c r="O1861" s="111"/>
      <c r="P1861" s="111"/>
      <c r="Q1861" s="111"/>
      <c r="R1861" s="106"/>
      <c r="S1861" s="105"/>
      <c r="T1861" s="111"/>
      <c r="U1861" s="111"/>
      <c r="V1861" s="111"/>
      <c r="W1861" s="111"/>
      <c r="X1861" s="111"/>
      <c r="Y1861" s="111"/>
      <c r="Z1861" s="111"/>
      <c r="AA1861" s="111"/>
      <c r="AB1861" s="111"/>
      <c r="AC1861" s="111"/>
      <c r="AD1861" s="111"/>
      <c r="AE1861" s="111"/>
      <c r="AF1861" s="111"/>
      <c r="AG1861" s="111"/>
      <c r="AH1861" s="111"/>
      <c r="AI1861" s="111"/>
      <c r="AJ1861" s="111"/>
      <c r="AK1861" s="111"/>
      <c r="AL1861" s="111"/>
      <c r="AM1861" s="111"/>
      <c r="AN1861" s="111"/>
      <c r="AO1861" s="111"/>
      <c r="AP1861" s="111"/>
      <c r="AQ1861" s="111"/>
      <c r="AR1861" s="111"/>
      <c r="AS1861" s="111"/>
      <c r="AT1861" s="111"/>
      <c r="AU1861" s="111"/>
      <c r="AV1861" s="105"/>
      <c r="AW1861" s="105"/>
      <c r="AX1861" s="111"/>
      <c r="AY1861" s="98"/>
      <c r="AZ1861" s="98"/>
      <c r="BA1861" s="98"/>
      <c r="BB1861" s="98"/>
      <c r="BC1861" s="98"/>
      <c r="BE1861" s="98"/>
      <c r="BF1861" s="98"/>
      <c r="BG1861" s="98"/>
      <c r="BH1861" s="98"/>
      <c r="BI1861" s="98"/>
    </row>
    <row r="1862" spans="1:62">
      <c r="A1862" s="102"/>
      <c r="B1862" s="102"/>
      <c r="C1862" s="103"/>
      <c r="D1862" s="103"/>
      <c r="E1862" s="102"/>
      <c r="F1862" s="102"/>
      <c r="G1862" s="102"/>
      <c r="H1862" s="102"/>
      <c r="I1862" s="102"/>
      <c r="J1862" s="103"/>
      <c r="K1862" s="111"/>
      <c r="L1862" s="111"/>
      <c r="M1862" s="111"/>
      <c r="N1862" s="105"/>
      <c r="O1862" s="105"/>
      <c r="P1862" s="111"/>
      <c r="Q1862" s="111"/>
      <c r="R1862" s="106"/>
      <c r="S1862" s="105"/>
      <c r="T1862" s="111"/>
      <c r="U1862" s="111"/>
      <c r="V1862" s="111"/>
      <c r="W1862" s="111"/>
      <c r="X1862" s="111"/>
      <c r="Y1862" s="111"/>
      <c r="Z1862" s="111"/>
      <c r="AA1862" s="111"/>
      <c r="AB1862" s="111"/>
      <c r="AC1862" s="111"/>
      <c r="AD1862" s="105"/>
      <c r="AE1862" s="111"/>
      <c r="AF1862" s="111"/>
      <c r="AG1862" s="111"/>
      <c r="AH1862" s="111"/>
      <c r="AI1862" s="111"/>
      <c r="AJ1862" s="111"/>
      <c r="AK1862" s="111"/>
      <c r="AL1862" s="111"/>
      <c r="AM1862" s="111"/>
      <c r="AN1862" s="111"/>
      <c r="AO1862" s="111"/>
      <c r="AP1862" s="111"/>
      <c r="AQ1862" s="111"/>
      <c r="AR1862" s="111"/>
      <c r="AS1862" s="111"/>
      <c r="AT1862" s="111"/>
      <c r="AU1862" s="111"/>
      <c r="AV1862" s="112"/>
      <c r="AW1862" s="105"/>
      <c r="AX1862" s="111"/>
      <c r="AY1862" s="98"/>
      <c r="AZ1862" s="98"/>
      <c r="BA1862" s="98"/>
      <c r="BB1862" s="98"/>
      <c r="BC1862" s="98"/>
      <c r="BD1862" s="98"/>
      <c r="BE1862" s="98"/>
      <c r="BF1862" s="98"/>
      <c r="BG1862" s="98"/>
      <c r="BH1862" s="98"/>
      <c r="BI1862" s="98"/>
      <c r="BJ1862" s="98"/>
    </row>
    <row r="1863" spans="1:62">
      <c r="A1863" s="102"/>
      <c r="B1863" s="102"/>
      <c r="C1863" s="103"/>
      <c r="D1863" s="103"/>
      <c r="E1863" s="102"/>
      <c r="F1863" s="102"/>
      <c r="G1863" s="102"/>
      <c r="H1863" s="102"/>
      <c r="I1863" s="102"/>
      <c r="J1863" s="103"/>
      <c r="K1863" s="111"/>
      <c r="L1863" s="111"/>
      <c r="M1863" s="111"/>
      <c r="N1863" s="105"/>
      <c r="O1863" s="105"/>
      <c r="P1863" s="111"/>
      <c r="Q1863" s="111"/>
      <c r="R1863" s="106"/>
      <c r="S1863" s="105"/>
      <c r="T1863" s="111"/>
      <c r="U1863" s="111"/>
      <c r="V1863" s="111"/>
      <c r="W1863" s="105"/>
      <c r="X1863" s="111"/>
      <c r="Y1863" s="111"/>
      <c r="Z1863" s="111"/>
      <c r="AA1863" s="111"/>
      <c r="AB1863" s="111"/>
      <c r="AC1863" s="111"/>
      <c r="AD1863" s="105"/>
      <c r="AE1863" s="111"/>
      <c r="AF1863" s="111"/>
      <c r="AG1863" s="111"/>
      <c r="AH1863" s="111"/>
      <c r="AI1863" s="111"/>
      <c r="AJ1863" s="111"/>
      <c r="AK1863" s="111"/>
      <c r="AL1863" s="111"/>
      <c r="AM1863" s="111"/>
      <c r="AN1863" s="111"/>
      <c r="AO1863" s="111"/>
      <c r="AP1863" s="111"/>
      <c r="AQ1863" s="111"/>
      <c r="AR1863" s="111"/>
      <c r="AS1863" s="111"/>
      <c r="AT1863" s="111"/>
      <c r="AU1863" s="111"/>
      <c r="AV1863" s="112"/>
      <c r="AW1863" s="105"/>
      <c r="AX1863" s="111"/>
      <c r="AY1863" s="98"/>
      <c r="AZ1863" s="98"/>
      <c r="BA1863" s="98"/>
      <c r="BB1863" s="98"/>
      <c r="BC1863" s="98"/>
      <c r="BD1863" s="98"/>
      <c r="BE1863" s="98"/>
      <c r="BF1863" s="98"/>
      <c r="BG1863" s="98"/>
      <c r="BH1863" s="98"/>
      <c r="BI1863" s="98"/>
      <c r="BJ1863" s="98"/>
    </row>
    <row r="1864" spans="1:62">
      <c r="A1864" s="102"/>
      <c r="B1864" s="102"/>
      <c r="C1864" s="103"/>
      <c r="D1864" s="103"/>
      <c r="E1864" s="102"/>
      <c r="F1864" s="102"/>
      <c r="G1864" s="102"/>
      <c r="H1864" s="102"/>
      <c r="I1864" s="102"/>
      <c r="J1864" s="103"/>
      <c r="K1864" s="111"/>
      <c r="L1864" s="111"/>
      <c r="M1864" s="111"/>
      <c r="N1864" s="111"/>
      <c r="O1864" s="111"/>
      <c r="P1864" s="111"/>
      <c r="Q1864" s="111"/>
      <c r="R1864" s="105"/>
      <c r="S1864" s="105"/>
      <c r="T1864" s="111"/>
      <c r="U1864" s="111"/>
      <c r="V1864" s="111"/>
      <c r="W1864" s="111"/>
      <c r="X1864" s="111"/>
      <c r="Y1864" s="111"/>
      <c r="Z1864" s="111"/>
      <c r="AA1864" s="111"/>
      <c r="AB1864" s="111"/>
      <c r="AC1864" s="111"/>
      <c r="AD1864" s="111"/>
      <c r="AE1864" s="111"/>
      <c r="AF1864" s="111"/>
      <c r="AG1864" s="111"/>
      <c r="AH1864" s="111"/>
      <c r="AI1864" s="111"/>
      <c r="AJ1864" s="111"/>
      <c r="AK1864" s="111"/>
      <c r="AL1864" s="111"/>
      <c r="AM1864" s="111"/>
      <c r="AN1864" s="111"/>
      <c r="AO1864" s="111"/>
      <c r="AP1864" s="111"/>
      <c r="AQ1864" s="111"/>
      <c r="AR1864" s="111"/>
      <c r="AS1864" s="111"/>
      <c r="AT1864" s="111"/>
      <c r="AU1864" s="111"/>
      <c r="AV1864" s="112"/>
      <c r="AW1864" s="105"/>
      <c r="AX1864" s="111"/>
      <c r="AY1864" s="98"/>
      <c r="AZ1864" s="98"/>
      <c r="BA1864" s="98"/>
      <c r="BB1864" s="98"/>
      <c r="BC1864" s="98"/>
      <c r="BD1864" s="98"/>
      <c r="BE1864" s="98"/>
      <c r="BF1864" s="98"/>
      <c r="BG1864" s="98"/>
      <c r="BH1864" s="98"/>
      <c r="BI1864" s="98"/>
      <c r="BJ1864" s="98"/>
    </row>
    <row r="1865" spans="1:62">
      <c r="A1865" s="102"/>
      <c r="B1865" s="102"/>
      <c r="C1865" s="103"/>
      <c r="D1865" s="103"/>
      <c r="E1865" s="102"/>
      <c r="F1865" s="102"/>
      <c r="G1865" s="102"/>
      <c r="H1865" s="102"/>
      <c r="I1865" s="102"/>
      <c r="J1865" s="103"/>
      <c r="K1865" s="111"/>
      <c r="L1865" s="111"/>
      <c r="M1865" s="111"/>
      <c r="N1865" s="111"/>
      <c r="O1865" s="111"/>
      <c r="P1865" s="111"/>
      <c r="Q1865" s="111"/>
      <c r="R1865" s="106"/>
      <c r="S1865" s="105"/>
      <c r="T1865" s="111"/>
      <c r="U1865" s="111"/>
      <c r="V1865" s="111"/>
      <c r="W1865" s="111"/>
      <c r="X1865" s="111"/>
      <c r="Y1865" s="111"/>
      <c r="Z1865" s="111"/>
      <c r="AA1865" s="111"/>
      <c r="AB1865" s="111"/>
      <c r="AC1865" s="111"/>
      <c r="AD1865" s="111"/>
      <c r="AE1865" s="111"/>
      <c r="AF1865" s="111"/>
      <c r="AG1865" s="111"/>
      <c r="AH1865" s="111"/>
      <c r="AI1865" s="111"/>
      <c r="AJ1865" s="111"/>
      <c r="AK1865" s="111"/>
      <c r="AL1865" s="111"/>
      <c r="AM1865" s="111"/>
      <c r="AN1865" s="111"/>
      <c r="AO1865" s="111"/>
      <c r="AP1865" s="111"/>
      <c r="AQ1865" s="111"/>
      <c r="AR1865" s="111"/>
      <c r="AS1865" s="111"/>
      <c r="AT1865" s="111"/>
      <c r="AU1865" s="111"/>
      <c r="AV1865" s="112"/>
      <c r="AW1865" s="105"/>
      <c r="AX1865" s="111"/>
      <c r="AY1865" s="98"/>
      <c r="AZ1865" s="98"/>
      <c r="BA1865" s="98"/>
      <c r="BB1865" s="98"/>
      <c r="BC1865" s="98"/>
      <c r="BD1865" s="98"/>
      <c r="BE1865" s="98"/>
      <c r="BF1865" s="98"/>
      <c r="BG1865" s="98"/>
      <c r="BH1865" s="98"/>
      <c r="BI1865" s="98"/>
      <c r="BJ1865" s="98"/>
    </row>
    <row r="1866" spans="1:62">
      <c r="A1866" s="102"/>
      <c r="B1866" s="102"/>
      <c r="C1866" s="103"/>
      <c r="D1866" s="103"/>
      <c r="E1866" s="102"/>
      <c r="F1866" s="102"/>
      <c r="G1866" s="102"/>
      <c r="H1866" s="102"/>
      <c r="I1866" s="102"/>
      <c r="J1866" s="103"/>
      <c r="K1866" s="111"/>
      <c r="L1866" s="111"/>
      <c r="M1866" s="111"/>
      <c r="N1866" s="111"/>
      <c r="O1866" s="111"/>
      <c r="P1866" s="111"/>
      <c r="Q1866" s="111"/>
      <c r="R1866" s="105"/>
      <c r="S1866" s="105"/>
      <c r="T1866" s="111"/>
      <c r="U1866" s="111"/>
      <c r="V1866" s="111"/>
      <c r="W1866" s="111"/>
      <c r="X1866" s="111"/>
      <c r="Y1866" s="111"/>
      <c r="Z1866" s="111"/>
      <c r="AA1866" s="111"/>
      <c r="AB1866" s="111"/>
      <c r="AC1866" s="111"/>
      <c r="AD1866" s="111"/>
      <c r="AE1866" s="111"/>
      <c r="AF1866" s="111"/>
      <c r="AG1866" s="111"/>
      <c r="AH1866" s="111"/>
      <c r="AI1866" s="111"/>
      <c r="AJ1866" s="111"/>
      <c r="AK1866" s="111"/>
      <c r="AL1866" s="111"/>
      <c r="AM1866" s="111"/>
      <c r="AN1866" s="111"/>
      <c r="AO1866" s="111"/>
      <c r="AP1866" s="111"/>
      <c r="AQ1866" s="111"/>
      <c r="AR1866" s="111"/>
      <c r="AS1866" s="111"/>
      <c r="AT1866" s="111"/>
      <c r="AU1866" s="111"/>
      <c r="AV1866" s="112"/>
      <c r="AW1866" s="105"/>
      <c r="AX1866" s="111"/>
      <c r="AY1866" s="98"/>
      <c r="AZ1866" s="98"/>
      <c r="BA1866" s="98"/>
      <c r="BB1866" s="98"/>
      <c r="BC1866" s="98"/>
      <c r="BD1866" s="98"/>
      <c r="BE1866" s="98"/>
      <c r="BF1866" s="98"/>
      <c r="BG1866" s="98"/>
      <c r="BH1866" s="98"/>
      <c r="BI1866" s="98"/>
      <c r="BJ1866" s="98"/>
    </row>
    <row r="1867" spans="1:62">
      <c r="A1867" s="102"/>
      <c r="B1867" s="102"/>
      <c r="C1867" s="103"/>
      <c r="D1867" s="103"/>
      <c r="E1867" s="102"/>
      <c r="F1867" s="102"/>
      <c r="G1867" s="102"/>
      <c r="H1867" s="102"/>
      <c r="I1867" s="102"/>
      <c r="J1867" s="103"/>
      <c r="K1867" s="111"/>
      <c r="L1867" s="111"/>
      <c r="M1867" s="111"/>
      <c r="N1867" s="111"/>
      <c r="O1867" s="111"/>
      <c r="P1867" s="111"/>
      <c r="Q1867" s="111"/>
      <c r="R1867" s="106"/>
      <c r="S1867" s="105"/>
      <c r="T1867" s="111"/>
      <c r="U1867" s="111"/>
      <c r="V1867" s="111"/>
      <c r="W1867" s="111"/>
      <c r="X1867" s="111"/>
      <c r="Y1867" s="111"/>
      <c r="Z1867" s="111"/>
      <c r="AA1867" s="111"/>
      <c r="AB1867" s="111"/>
      <c r="AC1867" s="111"/>
      <c r="AD1867" s="111"/>
      <c r="AE1867" s="111"/>
      <c r="AF1867" s="111"/>
      <c r="AG1867" s="111"/>
      <c r="AH1867" s="111"/>
      <c r="AI1867" s="111"/>
      <c r="AJ1867" s="111"/>
      <c r="AK1867" s="111"/>
      <c r="AL1867" s="111"/>
      <c r="AM1867" s="111"/>
      <c r="AN1867" s="111"/>
      <c r="AO1867" s="111"/>
      <c r="AP1867" s="111"/>
      <c r="AQ1867" s="111"/>
      <c r="AR1867" s="111"/>
      <c r="AS1867" s="111"/>
      <c r="AT1867" s="111"/>
      <c r="AU1867" s="111"/>
      <c r="AV1867" s="112"/>
      <c r="AW1867" s="105"/>
      <c r="AX1867" s="111"/>
      <c r="AY1867" s="98"/>
      <c r="AZ1867" s="98"/>
      <c r="BA1867" s="98"/>
      <c r="BB1867" s="98"/>
      <c r="BC1867" s="98"/>
      <c r="BD1867" s="98"/>
      <c r="BE1867" s="98"/>
      <c r="BF1867" s="98"/>
      <c r="BG1867" s="98"/>
      <c r="BH1867" s="98"/>
      <c r="BI1867" s="98"/>
      <c r="BJ1867" s="98"/>
    </row>
    <row r="1868" spans="1:62">
      <c r="A1868" s="102"/>
      <c r="B1868" s="102"/>
      <c r="C1868" s="103"/>
      <c r="D1868" s="103"/>
      <c r="E1868" s="102"/>
      <c r="F1868" s="102"/>
      <c r="G1868" s="102"/>
      <c r="H1868" s="102"/>
      <c r="I1868" s="102"/>
      <c r="J1868" s="103"/>
      <c r="K1868" s="111"/>
      <c r="L1868" s="111"/>
      <c r="M1868" s="111"/>
      <c r="N1868" s="105"/>
      <c r="O1868" s="105"/>
      <c r="P1868" s="105"/>
      <c r="Q1868" s="105"/>
      <c r="R1868" s="105"/>
      <c r="S1868" s="105"/>
      <c r="T1868" s="105"/>
      <c r="U1868" s="105"/>
      <c r="V1868" s="105"/>
      <c r="W1868" s="105"/>
      <c r="X1868" s="105"/>
      <c r="Y1868" s="105"/>
      <c r="Z1868" s="105"/>
      <c r="AA1868" s="105"/>
      <c r="AB1868" s="105"/>
      <c r="AC1868" s="105"/>
      <c r="AD1868" s="105"/>
      <c r="AE1868" s="105"/>
      <c r="AF1868" s="105"/>
      <c r="AG1868" s="105"/>
      <c r="AH1868" s="105"/>
      <c r="AI1868" s="105"/>
      <c r="AJ1868" s="105"/>
      <c r="AK1868" s="105"/>
      <c r="AL1868" s="111"/>
      <c r="AM1868" s="111"/>
      <c r="AN1868" s="111"/>
      <c r="AO1868" s="111"/>
      <c r="AP1868" s="111"/>
      <c r="AQ1868" s="111"/>
      <c r="AR1868" s="111"/>
      <c r="AS1868" s="111"/>
      <c r="AT1868" s="111"/>
      <c r="AU1868" s="111"/>
      <c r="AV1868" s="112"/>
      <c r="AW1868" s="105"/>
      <c r="AX1868" s="111"/>
      <c r="AY1868" s="98"/>
      <c r="AZ1868" s="98"/>
      <c r="BA1868" s="98"/>
      <c r="BB1868" s="98"/>
      <c r="BC1868" s="98"/>
      <c r="BD1868" s="98"/>
      <c r="BE1868" s="98"/>
      <c r="BF1868" s="98"/>
      <c r="BG1868" s="98"/>
      <c r="BH1868" s="98"/>
      <c r="BI1868" s="98"/>
      <c r="BJ1868" s="98"/>
    </row>
    <row r="1869" spans="1:62">
      <c r="A1869" s="102"/>
      <c r="B1869" s="102"/>
      <c r="C1869" s="103"/>
      <c r="D1869" s="103"/>
      <c r="E1869" s="102"/>
      <c r="F1869" s="102"/>
      <c r="G1869" s="102"/>
      <c r="H1869" s="102"/>
      <c r="I1869" s="102"/>
      <c r="J1869" s="103"/>
      <c r="K1869" s="111"/>
      <c r="L1869" s="111"/>
      <c r="M1869" s="111"/>
      <c r="N1869" s="105"/>
      <c r="O1869" s="105"/>
      <c r="P1869" s="105"/>
      <c r="Q1869" s="111"/>
      <c r="R1869" s="106"/>
      <c r="S1869" s="105"/>
      <c r="T1869" s="111"/>
      <c r="U1869" s="111"/>
      <c r="V1869" s="111"/>
      <c r="W1869" s="105"/>
      <c r="X1869" s="111"/>
      <c r="Y1869" s="111"/>
      <c r="Z1869" s="111"/>
      <c r="AA1869" s="111"/>
      <c r="AB1869" s="111"/>
      <c r="AC1869" s="111"/>
      <c r="AD1869" s="105"/>
      <c r="AE1869" s="111"/>
      <c r="AF1869" s="111"/>
      <c r="AG1869" s="111"/>
      <c r="AH1869" s="111"/>
      <c r="AI1869" s="111"/>
      <c r="AJ1869" s="111"/>
      <c r="AK1869" s="111"/>
      <c r="AL1869" s="111"/>
      <c r="AM1869" s="111"/>
      <c r="AN1869" s="111"/>
      <c r="AO1869" s="111"/>
      <c r="AP1869" s="111"/>
      <c r="AQ1869" s="111"/>
      <c r="AR1869" s="111"/>
      <c r="AS1869" s="111"/>
      <c r="AT1869" s="111"/>
      <c r="AU1869" s="111"/>
      <c r="AV1869" s="105"/>
      <c r="AW1869" s="105"/>
      <c r="AX1869" s="111"/>
    </row>
    <row r="1870" spans="1:62">
      <c r="A1870" s="102"/>
      <c r="B1870" s="102"/>
      <c r="C1870" s="103"/>
      <c r="D1870" s="103"/>
      <c r="E1870" s="102"/>
      <c r="F1870" s="102"/>
      <c r="G1870" s="102"/>
      <c r="H1870" s="102"/>
      <c r="I1870" s="102"/>
      <c r="J1870" s="103"/>
      <c r="K1870" s="111"/>
      <c r="L1870" s="111"/>
      <c r="M1870" s="111"/>
      <c r="N1870" s="105"/>
      <c r="O1870" s="111"/>
      <c r="P1870" s="111"/>
      <c r="Q1870" s="111"/>
      <c r="R1870" s="106"/>
      <c r="S1870" s="105"/>
      <c r="T1870" s="111"/>
      <c r="U1870" s="111"/>
      <c r="V1870" s="111"/>
      <c r="W1870" s="111"/>
      <c r="X1870" s="111"/>
      <c r="Y1870" s="111"/>
      <c r="Z1870" s="111"/>
      <c r="AA1870" s="111"/>
      <c r="AB1870" s="111"/>
      <c r="AC1870" s="111"/>
      <c r="AD1870" s="111"/>
      <c r="AE1870" s="111"/>
      <c r="AF1870" s="111"/>
      <c r="AG1870" s="111"/>
      <c r="AH1870" s="111"/>
      <c r="AI1870" s="111"/>
      <c r="AJ1870" s="111"/>
      <c r="AK1870" s="111"/>
      <c r="AL1870" s="111"/>
      <c r="AM1870" s="111"/>
      <c r="AN1870" s="111"/>
      <c r="AO1870" s="111"/>
      <c r="AP1870" s="111"/>
      <c r="AQ1870" s="111"/>
      <c r="AR1870" s="111"/>
      <c r="AS1870" s="111"/>
      <c r="AT1870" s="111"/>
      <c r="AU1870" s="111"/>
      <c r="AV1870" s="112"/>
      <c r="AW1870" s="105"/>
      <c r="AX1870" s="111"/>
      <c r="AY1870" s="98"/>
      <c r="AZ1870" s="98"/>
      <c r="BA1870" s="98"/>
      <c r="BB1870" s="98"/>
      <c r="BC1870" s="98"/>
      <c r="BD1870" s="98"/>
      <c r="BE1870" s="98"/>
      <c r="BF1870" s="98"/>
      <c r="BG1870" s="98"/>
      <c r="BH1870" s="98"/>
      <c r="BI1870" s="98"/>
      <c r="BJ1870" s="98"/>
    </row>
    <row r="1871" spans="1:62">
      <c r="A1871" s="102"/>
      <c r="B1871" s="102"/>
      <c r="C1871" s="103"/>
      <c r="D1871" s="103"/>
      <c r="E1871" s="102"/>
      <c r="F1871" s="102"/>
      <c r="G1871" s="102"/>
      <c r="H1871" s="102"/>
      <c r="I1871" s="102"/>
      <c r="J1871" s="103"/>
      <c r="K1871" s="111"/>
      <c r="L1871" s="111"/>
      <c r="M1871" s="111"/>
      <c r="N1871" s="105"/>
      <c r="O1871" s="105"/>
      <c r="P1871" s="111"/>
      <c r="Q1871" s="111"/>
      <c r="R1871" s="106"/>
      <c r="S1871" s="105"/>
      <c r="T1871" s="111"/>
      <c r="U1871" s="111"/>
      <c r="V1871" s="111"/>
      <c r="W1871" s="111"/>
      <c r="X1871" s="111"/>
      <c r="Y1871" s="111"/>
      <c r="Z1871" s="111"/>
      <c r="AA1871" s="111"/>
      <c r="AB1871" s="111"/>
      <c r="AC1871" s="111"/>
      <c r="AD1871" s="111"/>
      <c r="AE1871" s="111"/>
      <c r="AF1871" s="111"/>
      <c r="AG1871" s="111"/>
      <c r="AH1871" s="111"/>
      <c r="AI1871" s="111"/>
      <c r="AJ1871" s="111"/>
      <c r="AK1871" s="111"/>
      <c r="AL1871" s="111"/>
      <c r="AM1871" s="111"/>
      <c r="AN1871" s="111"/>
      <c r="AO1871" s="111"/>
      <c r="AP1871" s="111"/>
      <c r="AQ1871" s="111"/>
      <c r="AR1871" s="111"/>
      <c r="AS1871" s="111"/>
      <c r="AT1871" s="111"/>
      <c r="AU1871" s="111"/>
      <c r="AV1871" s="112"/>
      <c r="AW1871" s="105"/>
      <c r="AX1871" s="111"/>
    </row>
    <row r="1872" spans="1:62">
      <c r="A1872" s="102"/>
      <c r="B1872" s="102"/>
      <c r="C1872" s="103"/>
      <c r="D1872" s="103"/>
      <c r="E1872" s="102"/>
      <c r="F1872" s="102"/>
      <c r="G1872" s="102"/>
      <c r="H1872" s="102"/>
      <c r="I1872" s="102"/>
      <c r="J1872" s="103"/>
      <c r="K1872" s="111"/>
      <c r="L1872" s="111"/>
      <c r="M1872" s="111"/>
      <c r="N1872" s="111"/>
      <c r="O1872" s="111"/>
      <c r="P1872" s="111"/>
      <c r="Q1872" s="111"/>
      <c r="R1872" s="106"/>
      <c r="S1872" s="105"/>
      <c r="T1872" s="111"/>
      <c r="U1872" s="111"/>
      <c r="V1872" s="111"/>
      <c r="W1872" s="111"/>
      <c r="X1872" s="111"/>
      <c r="Y1872" s="111"/>
      <c r="Z1872" s="111"/>
      <c r="AA1872" s="111"/>
      <c r="AB1872" s="111"/>
      <c r="AC1872" s="111"/>
      <c r="AD1872" s="111"/>
      <c r="AE1872" s="111"/>
      <c r="AF1872" s="111"/>
      <c r="AG1872" s="111"/>
      <c r="AH1872" s="111"/>
      <c r="AI1872" s="111"/>
      <c r="AJ1872" s="111"/>
      <c r="AK1872" s="111"/>
      <c r="AL1872" s="111"/>
      <c r="AM1872" s="111"/>
      <c r="AN1872" s="111"/>
      <c r="AO1872" s="111"/>
      <c r="AP1872" s="111"/>
      <c r="AQ1872" s="111"/>
      <c r="AR1872" s="111"/>
      <c r="AS1872" s="111"/>
      <c r="AT1872" s="111"/>
      <c r="AU1872" s="111"/>
      <c r="AV1872" s="105"/>
      <c r="AW1872" s="112"/>
      <c r="AX1872" s="111"/>
      <c r="AY1872" s="98"/>
      <c r="AZ1872" s="98"/>
      <c r="BA1872" s="98"/>
      <c r="BB1872" s="98"/>
      <c r="BC1872" s="98"/>
      <c r="BD1872" s="98"/>
      <c r="BE1872" s="98"/>
      <c r="BF1872" s="98"/>
      <c r="BG1872" s="98"/>
      <c r="BH1872" s="98"/>
      <c r="BI1872" s="98"/>
      <c r="BJ1872" s="98"/>
    </row>
    <row r="1873" spans="1:62">
      <c r="A1873" s="102"/>
      <c r="B1873" s="102"/>
      <c r="C1873" s="103"/>
      <c r="D1873" s="103"/>
      <c r="E1873" s="102"/>
      <c r="F1873" s="102"/>
      <c r="G1873" s="102"/>
      <c r="H1873" s="102"/>
      <c r="I1873" s="102"/>
      <c r="J1873" s="103"/>
      <c r="K1873" s="111"/>
      <c r="L1873" s="111"/>
      <c r="M1873" s="111"/>
      <c r="N1873" s="105"/>
      <c r="O1873" s="105"/>
      <c r="P1873" s="105"/>
      <c r="Q1873" s="111"/>
      <c r="R1873" s="106"/>
      <c r="S1873" s="105"/>
      <c r="T1873" s="111"/>
      <c r="U1873" s="111"/>
      <c r="V1873" s="111"/>
      <c r="W1873" s="105"/>
      <c r="X1873" s="111"/>
      <c r="Y1873" s="111"/>
      <c r="Z1873" s="111"/>
      <c r="AA1873" s="111"/>
      <c r="AB1873" s="111"/>
      <c r="AC1873" s="111"/>
      <c r="AD1873" s="105"/>
      <c r="AE1873" s="111"/>
      <c r="AF1873" s="111"/>
      <c r="AG1873" s="111"/>
      <c r="AH1873" s="111"/>
      <c r="AI1873" s="111"/>
      <c r="AJ1873" s="111"/>
      <c r="AK1873" s="111"/>
      <c r="AL1873" s="111"/>
      <c r="AM1873" s="111"/>
      <c r="AN1873" s="111"/>
      <c r="AO1873" s="111"/>
      <c r="AP1873" s="111"/>
      <c r="AQ1873" s="111"/>
      <c r="AR1873" s="111"/>
      <c r="AS1873" s="111"/>
      <c r="AT1873" s="111"/>
      <c r="AU1873" s="111"/>
      <c r="AV1873" s="112"/>
      <c r="AW1873" s="105"/>
      <c r="AX1873" s="111"/>
      <c r="AY1873" s="98"/>
      <c r="AZ1873" s="98"/>
      <c r="BA1873" s="98"/>
      <c r="BB1873" s="98"/>
      <c r="BC1873" s="98"/>
      <c r="BD1873" s="98"/>
      <c r="BE1873" s="98"/>
      <c r="BF1873" s="98"/>
      <c r="BG1873" s="98"/>
      <c r="BH1873" s="98"/>
      <c r="BI1873" s="98"/>
      <c r="BJ1873" s="98"/>
    </row>
    <row r="1874" spans="1:62">
      <c r="A1874" s="102"/>
      <c r="B1874" s="102"/>
      <c r="C1874" s="103"/>
      <c r="D1874" s="103"/>
      <c r="E1874" s="102"/>
      <c r="F1874" s="102"/>
      <c r="G1874" s="102"/>
      <c r="H1874" s="102"/>
      <c r="I1874" s="102"/>
      <c r="J1874" s="103"/>
      <c r="K1874" s="111"/>
      <c r="L1874" s="111"/>
      <c r="M1874" s="111"/>
      <c r="N1874" s="105"/>
      <c r="O1874" s="105"/>
      <c r="P1874" s="105"/>
      <c r="Q1874" s="111"/>
      <c r="R1874" s="106"/>
      <c r="S1874" s="105"/>
      <c r="T1874" s="111"/>
      <c r="U1874" s="111"/>
      <c r="V1874" s="111"/>
      <c r="W1874" s="111"/>
      <c r="X1874" s="111"/>
      <c r="Y1874" s="111"/>
      <c r="Z1874" s="111"/>
      <c r="AA1874" s="111"/>
      <c r="AB1874" s="111"/>
      <c r="AC1874" s="111"/>
      <c r="AD1874" s="111"/>
      <c r="AE1874" s="111"/>
      <c r="AF1874" s="111"/>
      <c r="AG1874" s="111"/>
      <c r="AH1874" s="111"/>
      <c r="AI1874" s="111"/>
      <c r="AJ1874" s="111"/>
      <c r="AK1874" s="111"/>
      <c r="AL1874" s="111"/>
      <c r="AM1874" s="111"/>
      <c r="AN1874" s="111"/>
      <c r="AO1874" s="111"/>
      <c r="AP1874" s="111"/>
      <c r="AQ1874" s="111"/>
      <c r="AR1874" s="111"/>
      <c r="AS1874" s="111"/>
      <c r="AT1874" s="111"/>
      <c r="AU1874" s="111"/>
      <c r="AV1874" s="105"/>
      <c r="AW1874" s="105"/>
      <c r="AX1874" s="111"/>
      <c r="AY1874" s="98"/>
      <c r="AZ1874" s="98"/>
      <c r="BA1874" s="98"/>
      <c r="BB1874" s="98"/>
      <c r="BC1874" s="98"/>
      <c r="BD1874" s="98"/>
      <c r="BE1874" s="98"/>
      <c r="BF1874" s="98"/>
      <c r="BG1874" s="98"/>
      <c r="BH1874" s="98"/>
      <c r="BI1874" s="98"/>
      <c r="BJ1874" s="98"/>
    </row>
    <row r="1875" spans="1:62">
      <c r="A1875" s="102"/>
      <c r="B1875" s="102"/>
      <c r="C1875" s="103"/>
      <c r="D1875" s="103"/>
      <c r="E1875" s="102"/>
      <c r="F1875" s="102"/>
      <c r="G1875" s="102"/>
      <c r="H1875" s="102"/>
      <c r="I1875" s="102"/>
      <c r="J1875" s="103"/>
      <c r="K1875" s="111"/>
      <c r="L1875" s="111"/>
      <c r="M1875" s="111"/>
      <c r="N1875" s="105"/>
      <c r="O1875" s="105"/>
      <c r="P1875" s="105"/>
      <c r="Q1875" s="105"/>
      <c r="R1875" s="105"/>
      <c r="S1875" s="105"/>
      <c r="T1875" s="105"/>
      <c r="U1875" s="105"/>
      <c r="V1875" s="105"/>
      <c r="W1875" s="105"/>
      <c r="X1875" s="105"/>
      <c r="Y1875" s="105"/>
      <c r="Z1875" s="105"/>
      <c r="AA1875" s="105"/>
      <c r="AB1875" s="105"/>
      <c r="AC1875" s="105"/>
      <c r="AD1875" s="105"/>
      <c r="AE1875" s="105"/>
      <c r="AF1875" s="105"/>
      <c r="AG1875" s="105"/>
      <c r="AH1875" s="105"/>
      <c r="AI1875" s="105"/>
      <c r="AJ1875" s="105"/>
      <c r="AK1875" s="105"/>
      <c r="AL1875" s="111"/>
      <c r="AM1875" s="111"/>
      <c r="AN1875" s="111"/>
      <c r="AO1875" s="111"/>
      <c r="AP1875" s="111"/>
      <c r="AQ1875" s="111"/>
      <c r="AR1875" s="111"/>
      <c r="AS1875" s="111"/>
      <c r="AT1875" s="111"/>
      <c r="AU1875" s="111"/>
      <c r="AV1875" s="105"/>
      <c r="AW1875" s="105"/>
      <c r="AX1875" s="111"/>
      <c r="AY1875" s="98"/>
      <c r="AZ1875" s="98"/>
      <c r="BA1875" s="98"/>
      <c r="BB1875" s="98"/>
      <c r="BC1875" s="98"/>
      <c r="BD1875" s="98"/>
      <c r="BE1875" s="98"/>
      <c r="BF1875" s="98"/>
      <c r="BG1875" s="98"/>
      <c r="BH1875" s="98"/>
      <c r="BI1875" s="98"/>
      <c r="BJ1875" s="98"/>
    </row>
    <row r="1876" spans="1:62">
      <c r="A1876" s="102"/>
      <c r="B1876" s="102"/>
      <c r="C1876" s="103"/>
      <c r="D1876" s="103"/>
      <c r="E1876" s="102"/>
      <c r="F1876" s="102"/>
      <c r="G1876" s="102"/>
      <c r="H1876" s="102"/>
      <c r="I1876" s="102"/>
      <c r="J1876" s="103"/>
      <c r="K1876" s="111"/>
      <c r="L1876" s="111"/>
      <c r="M1876" s="111"/>
      <c r="N1876" s="111"/>
      <c r="O1876" s="111"/>
      <c r="P1876" s="111"/>
      <c r="Q1876" s="111"/>
      <c r="R1876" s="105"/>
      <c r="S1876" s="106"/>
      <c r="T1876" s="111"/>
      <c r="U1876" s="111"/>
      <c r="V1876" s="111"/>
      <c r="W1876" s="111"/>
      <c r="X1876" s="111"/>
      <c r="Y1876" s="111"/>
      <c r="Z1876" s="111"/>
      <c r="AA1876" s="111"/>
      <c r="AB1876" s="111"/>
      <c r="AC1876" s="111"/>
      <c r="AD1876" s="111"/>
      <c r="AE1876" s="111"/>
      <c r="AF1876" s="111"/>
      <c r="AG1876" s="111"/>
      <c r="AH1876" s="111"/>
      <c r="AI1876" s="111"/>
      <c r="AJ1876" s="111"/>
      <c r="AK1876" s="111"/>
      <c r="AL1876" s="111"/>
      <c r="AM1876" s="111"/>
      <c r="AN1876" s="111"/>
      <c r="AO1876" s="111"/>
      <c r="AP1876" s="111"/>
      <c r="AQ1876" s="111"/>
      <c r="AR1876" s="111"/>
      <c r="AS1876" s="111"/>
      <c r="AT1876" s="111"/>
      <c r="AU1876" s="111"/>
      <c r="AV1876" s="112"/>
      <c r="AW1876" s="105"/>
      <c r="AX1876" s="111"/>
      <c r="AY1876" s="98"/>
      <c r="AZ1876" s="98"/>
      <c r="BA1876" s="98"/>
      <c r="BB1876" s="98"/>
      <c r="BC1876" s="98"/>
      <c r="BD1876" s="98"/>
      <c r="BE1876" s="98"/>
      <c r="BF1876" s="98"/>
      <c r="BG1876" s="98"/>
      <c r="BH1876" s="98"/>
      <c r="BI1876" s="98"/>
      <c r="BJ1876" s="98"/>
    </row>
    <row r="1877" spans="1:62">
      <c r="A1877" s="102"/>
      <c r="B1877" s="102"/>
      <c r="C1877" s="103"/>
      <c r="D1877" s="103"/>
      <c r="E1877" s="102"/>
      <c r="F1877" s="102"/>
      <c r="G1877" s="102"/>
      <c r="H1877" s="102"/>
      <c r="I1877" s="102"/>
      <c r="J1877" s="103"/>
      <c r="K1877" s="111"/>
      <c r="L1877" s="111"/>
      <c r="M1877" s="111"/>
      <c r="N1877" s="111"/>
      <c r="O1877" s="111"/>
      <c r="P1877" s="111"/>
      <c r="Q1877" s="111"/>
      <c r="R1877" s="105"/>
      <c r="S1877" s="105"/>
      <c r="T1877" s="111"/>
      <c r="U1877" s="111"/>
      <c r="V1877" s="111"/>
      <c r="W1877" s="111"/>
      <c r="X1877" s="111"/>
      <c r="Y1877" s="111"/>
      <c r="Z1877" s="111"/>
      <c r="AA1877" s="111"/>
      <c r="AB1877" s="111"/>
      <c r="AC1877" s="111"/>
      <c r="AD1877" s="111"/>
      <c r="AE1877" s="111"/>
      <c r="AF1877" s="111"/>
      <c r="AG1877" s="111"/>
      <c r="AH1877" s="111"/>
      <c r="AI1877" s="111"/>
      <c r="AJ1877" s="111"/>
      <c r="AK1877" s="111"/>
      <c r="AL1877" s="111"/>
      <c r="AM1877" s="111"/>
      <c r="AN1877" s="111"/>
      <c r="AO1877" s="111"/>
      <c r="AP1877" s="111"/>
      <c r="AQ1877" s="111"/>
      <c r="AR1877" s="111"/>
      <c r="AS1877" s="111"/>
      <c r="AT1877" s="111"/>
      <c r="AU1877" s="111"/>
      <c r="AV1877" s="112"/>
      <c r="AW1877" s="105"/>
      <c r="AX1877" s="111"/>
      <c r="AY1877" s="98"/>
      <c r="AZ1877" s="98"/>
      <c r="BA1877" s="98"/>
      <c r="BB1877" s="98"/>
      <c r="BC1877" s="98"/>
      <c r="BD1877" s="98"/>
      <c r="BE1877" s="98"/>
      <c r="BF1877" s="98"/>
      <c r="BG1877" s="98"/>
      <c r="BH1877" s="98"/>
      <c r="BI1877" s="98"/>
      <c r="BJ1877" s="98"/>
    </row>
    <row r="1878" spans="1:62">
      <c r="A1878" s="102"/>
      <c r="B1878" s="102"/>
      <c r="C1878" s="103"/>
      <c r="D1878" s="103"/>
      <c r="E1878" s="102"/>
      <c r="F1878" s="102"/>
      <c r="G1878" s="102"/>
      <c r="H1878" s="102"/>
      <c r="I1878" s="102"/>
      <c r="J1878" s="103"/>
      <c r="K1878" s="111"/>
      <c r="L1878" s="111"/>
      <c r="M1878" s="111"/>
      <c r="N1878" s="105"/>
      <c r="O1878" s="105"/>
      <c r="P1878" s="105"/>
      <c r="Q1878" s="111"/>
      <c r="R1878" s="106"/>
      <c r="S1878" s="105"/>
      <c r="T1878" s="111"/>
      <c r="U1878" s="111"/>
      <c r="V1878" s="111"/>
      <c r="W1878" s="105"/>
      <c r="X1878" s="111"/>
      <c r="Y1878" s="111"/>
      <c r="Z1878" s="111"/>
      <c r="AA1878" s="111"/>
      <c r="AB1878" s="111"/>
      <c r="AC1878" s="111"/>
      <c r="AD1878" s="105"/>
      <c r="AE1878" s="111"/>
      <c r="AF1878" s="111"/>
      <c r="AG1878" s="111"/>
      <c r="AH1878" s="111"/>
      <c r="AI1878" s="111"/>
      <c r="AJ1878" s="111"/>
      <c r="AK1878" s="111"/>
      <c r="AL1878" s="111"/>
      <c r="AM1878" s="111"/>
      <c r="AN1878" s="111"/>
      <c r="AO1878" s="111"/>
      <c r="AP1878" s="111"/>
      <c r="AQ1878" s="111"/>
      <c r="AR1878" s="111"/>
      <c r="AS1878" s="111"/>
      <c r="AT1878" s="111"/>
      <c r="AU1878" s="111"/>
      <c r="AV1878" s="112"/>
      <c r="AW1878" s="105"/>
      <c r="AX1878" s="111"/>
      <c r="AY1878" s="98"/>
      <c r="AZ1878" s="98"/>
      <c r="BA1878" s="98"/>
      <c r="BB1878" s="98"/>
      <c r="BC1878" s="98"/>
      <c r="BD1878" s="98"/>
      <c r="BE1878" s="98"/>
      <c r="BF1878" s="98"/>
      <c r="BG1878" s="98"/>
      <c r="BH1878" s="98"/>
      <c r="BI1878" s="98"/>
      <c r="BJ1878" s="98"/>
    </row>
    <row r="1879" spans="1:62">
      <c r="A1879" s="102"/>
      <c r="B1879" s="102"/>
      <c r="C1879" s="103"/>
      <c r="D1879" s="103"/>
      <c r="E1879" s="102"/>
      <c r="F1879" s="102"/>
      <c r="G1879" s="102"/>
      <c r="H1879" s="102"/>
      <c r="I1879" s="102"/>
      <c r="J1879" s="103"/>
      <c r="K1879" s="111"/>
      <c r="L1879" s="111"/>
      <c r="M1879" s="111"/>
      <c r="N1879" s="105"/>
      <c r="O1879" s="105"/>
      <c r="P1879" s="105"/>
      <c r="Q1879" s="111"/>
      <c r="R1879" s="106"/>
      <c r="S1879" s="105"/>
      <c r="T1879" s="111"/>
      <c r="U1879" s="105"/>
      <c r="V1879" s="105"/>
      <c r="W1879" s="105"/>
      <c r="X1879" s="105"/>
      <c r="Y1879" s="105"/>
      <c r="Z1879" s="111"/>
      <c r="AA1879" s="111"/>
      <c r="AB1879" s="105"/>
      <c r="AC1879" s="105"/>
      <c r="AD1879" s="105"/>
      <c r="AE1879" s="105"/>
      <c r="AF1879" s="105"/>
      <c r="AG1879" s="111"/>
      <c r="AH1879" s="111"/>
      <c r="AI1879" s="105"/>
      <c r="AJ1879" s="105"/>
      <c r="AK1879" s="111"/>
      <c r="AL1879" s="105"/>
      <c r="AM1879" s="105"/>
      <c r="AN1879" s="111"/>
      <c r="AO1879" s="111"/>
      <c r="AP1879" s="111"/>
      <c r="AQ1879" s="105"/>
      <c r="AR1879" s="105"/>
      <c r="AS1879" s="111"/>
      <c r="AT1879" s="111"/>
      <c r="AU1879" s="105"/>
      <c r="AV1879" s="112"/>
      <c r="AW1879" s="105"/>
      <c r="AX1879" s="105"/>
      <c r="AY1879" s="98"/>
      <c r="AZ1879" s="98"/>
      <c r="BA1879" s="98"/>
      <c r="BB1879" s="98"/>
      <c r="BC1879" s="98"/>
      <c r="BD1879" s="98"/>
      <c r="BE1879" s="98"/>
      <c r="BF1879" s="98"/>
      <c r="BG1879" s="98"/>
      <c r="BH1879" s="98"/>
      <c r="BI1879" s="98"/>
      <c r="BJ1879" s="98"/>
    </row>
    <row r="1880" spans="1:62">
      <c r="A1880" s="102"/>
      <c r="B1880" s="102"/>
      <c r="C1880" s="103"/>
      <c r="D1880" s="103"/>
      <c r="E1880" s="102"/>
      <c r="F1880" s="102"/>
      <c r="G1880" s="102"/>
      <c r="H1880" s="102"/>
      <c r="I1880" s="102"/>
      <c r="J1880" s="103"/>
      <c r="K1880" s="111"/>
      <c r="L1880" s="111"/>
      <c r="M1880" s="111"/>
      <c r="N1880" s="111"/>
      <c r="O1880" s="111"/>
      <c r="P1880" s="111"/>
      <c r="Q1880" s="111"/>
      <c r="R1880" s="106"/>
      <c r="S1880" s="105"/>
      <c r="T1880" s="111"/>
      <c r="U1880" s="111"/>
      <c r="V1880" s="111"/>
      <c r="W1880" s="111"/>
      <c r="X1880" s="111"/>
      <c r="Y1880" s="111"/>
      <c r="Z1880" s="111"/>
      <c r="AA1880" s="111"/>
      <c r="AB1880" s="111"/>
      <c r="AC1880" s="111"/>
      <c r="AD1880" s="111"/>
      <c r="AE1880" s="111"/>
      <c r="AF1880" s="111"/>
      <c r="AG1880" s="111"/>
      <c r="AH1880" s="111"/>
      <c r="AI1880" s="111"/>
      <c r="AJ1880" s="111"/>
      <c r="AK1880" s="111"/>
      <c r="AL1880" s="111"/>
      <c r="AM1880" s="111"/>
      <c r="AN1880" s="111"/>
      <c r="AO1880" s="111"/>
      <c r="AP1880" s="111"/>
      <c r="AQ1880" s="111"/>
      <c r="AR1880" s="111"/>
      <c r="AS1880" s="111"/>
      <c r="AT1880" s="111"/>
      <c r="AU1880" s="111"/>
      <c r="AV1880" s="105"/>
      <c r="AW1880" s="105"/>
      <c r="AX1880" s="111"/>
      <c r="AY1880" s="98"/>
      <c r="AZ1880" s="98"/>
      <c r="BA1880" s="98"/>
      <c r="BB1880" s="98"/>
      <c r="BC1880" s="98"/>
      <c r="BD1880" s="98"/>
      <c r="BE1880" s="98"/>
      <c r="BF1880" s="98"/>
      <c r="BG1880" s="98"/>
      <c r="BH1880" s="98"/>
      <c r="BI1880" s="98"/>
      <c r="BJ1880" s="98"/>
    </row>
    <row r="1881" spans="1:62">
      <c r="A1881" s="102"/>
      <c r="B1881" s="102"/>
      <c r="C1881" s="103"/>
      <c r="D1881" s="103"/>
      <c r="E1881" s="102"/>
      <c r="F1881" s="102"/>
      <c r="G1881" s="102"/>
      <c r="H1881" s="102"/>
      <c r="I1881" s="102"/>
      <c r="J1881" s="103"/>
      <c r="K1881" s="111"/>
      <c r="L1881" s="111"/>
      <c r="M1881" s="111"/>
      <c r="N1881" s="105"/>
      <c r="O1881" s="105"/>
      <c r="P1881" s="105"/>
      <c r="Q1881" s="105"/>
      <c r="R1881" s="105"/>
      <c r="S1881" s="105"/>
      <c r="T1881" s="105"/>
      <c r="U1881" s="105"/>
      <c r="V1881" s="105"/>
      <c r="W1881" s="105"/>
      <c r="X1881" s="105"/>
      <c r="Y1881" s="105"/>
      <c r="Z1881" s="105"/>
      <c r="AA1881" s="105"/>
      <c r="AB1881" s="105"/>
      <c r="AC1881" s="105"/>
      <c r="AD1881" s="105"/>
      <c r="AE1881" s="105"/>
      <c r="AF1881" s="105"/>
      <c r="AG1881" s="105"/>
      <c r="AH1881" s="105"/>
      <c r="AI1881" s="105"/>
      <c r="AJ1881" s="105"/>
      <c r="AK1881" s="105"/>
      <c r="AL1881" s="111"/>
      <c r="AM1881" s="111"/>
      <c r="AN1881" s="111"/>
      <c r="AO1881" s="111"/>
      <c r="AP1881" s="111"/>
      <c r="AQ1881" s="111"/>
      <c r="AR1881" s="111"/>
      <c r="AS1881" s="111"/>
      <c r="AT1881" s="111"/>
      <c r="AU1881" s="111"/>
      <c r="AV1881" s="105"/>
      <c r="AW1881" s="105"/>
      <c r="AX1881" s="111"/>
      <c r="AY1881" s="98"/>
      <c r="AZ1881" s="98"/>
      <c r="BA1881" s="98"/>
      <c r="BB1881" s="98"/>
      <c r="BC1881" s="98"/>
      <c r="BD1881" s="98"/>
      <c r="BE1881" s="98"/>
      <c r="BF1881" s="98"/>
      <c r="BG1881" s="98"/>
      <c r="BH1881" s="98"/>
      <c r="BI1881" s="98"/>
      <c r="BJ1881" s="98"/>
    </row>
    <row r="1882" spans="1:62">
      <c r="A1882" s="102"/>
      <c r="B1882" s="102"/>
      <c r="C1882" s="103"/>
      <c r="D1882" s="103"/>
      <c r="E1882" s="102"/>
      <c r="F1882" s="102"/>
      <c r="G1882" s="102"/>
      <c r="H1882" s="102"/>
      <c r="I1882" s="102"/>
      <c r="J1882" s="103"/>
      <c r="K1882" s="111"/>
      <c r="L1882" s="111"/>
      <c r="M1882" s="111"/>
      <c r="N1882" s="111"/>
      <c r="O1882" s="111"/>
      <c r="P1882" s="111"/>
      <c r="Q1882" s="111"/>
      <c r="R1882" s="106"/>
      <c r="S1882" s="105"/>
      <c r="T1882" s="111"/>
      <c r="U1882" s="111"/>
      <c r="V1882" s="111"/>
      <c r="W1882" s="111"/>
      <c r="X1882" s="111"/>
      <c r="Y1882" s="111"/>
      <c r="Z1882" s="111"/>
      <c r="AA1882" s="111"/>
      <c r="AB1882" s="111"/>
      <c r="AC1882" s="111"/>
      <c r="AD1882" s="111"/>
      <c r="AE1882" s="111"/>
      <c r="AF1882" s="111"/>
      <c r="AG1882" s="111"/>
      <c r="AH1882" s="111"/>
      <c r="AI1882" s="111"/>
      <c r="AJ1882" s="111"/>
      <c r="AK1882" s="111"/>
      <c r="AL1882" s="111"/>
      <c r="AM1882" s="111"/>
      <c r="AN1882" s="111"/>
      <c r="AO1882" s="111"/>
      <c r="AP1882" s="111"/>
      <c r="AQ1882" s="111"/>
      <c r="AR1882" s="111"/>
      <c r="AS1882" s="111"/>
      <c r="AT1882" s="111"/>
      <c r="AU1882" s="111"/>
      <c r="AV1882" s="112"/>
      <c r="AW1882" s="105"/>
      <c r="AX1882" s="111"/>
      <c r="AY1882" s="98"/>
      <c r="AZ1882" s="98"/>
      <c r="BA1882" s="98"/>
      <c r="BB1882" s="98"/>
      <c r="BC1882" s="98"/>
      <c r="BD1882" s="98"/>
      <c r="BE1882" s="98"/>
      <c r="BF1882" s="98"/>
      <c r="BG1882" s="98"/>
      <c r="BH1882" s="98"/>
      <c r="BI1882" s="98"/>
      <c r="BJ1882" s="98"/>
    </row>
    <row r="1883" spans="1:62">
      <c r="A1883" s="102"/>
      <c r="B1883" s="102"/>
      <c r="C1883" s="103"/>
      <c r="D1883" s="103"/>
      <c r="E1883" s="102"/>
      <c r="F1883" s="102"/>
      <c r="G1883" s="102"/>
      <c r="H1883" s="102"/>
      <c r="I1883" s="102"/>
      <c r="J1883" s="103"/>
      <c r="K1883" s="111"/>
      <c r="L1883" s="111"/>
      <c r="M1883" s="111"/>
      <c r="N1883" s="111"/>
      <c r="O1883" s="111"/>
      <c r="P1883" s="111"/>
      <c r="Q1883" s="111"/>
      <c r="R1883" s="105"/>
      <c r="S1883" s="105"/>
      <c r="T1883" s="111"/>
      <c r="U1883" s="111"/>
      <c r="V1883" s="111"/>
      <c r="W1883" s="111"/>
      <c r="X1883" s="111"/>
      <c r="Y1883" s="111"/>
      <c r="Z1883" s="111"/>
      <c r="AA1883" s="111"/>
      <c r="AB1883" s="111"/>
      <c r="AC1883" s="111"/>
      <c r="AD1883" s="111"/>
      <c r="AE1883" s="111"/>
      <c r="AF1883" s="111"/>
      <c r="AG1883" s="111"/>
      <c r="AH1883" s="111"/>
      <c r="AI1883" s="111"/>
      <c r="AJ1883" s="111"/>
      <c r="AK1883" s="111"/>
      <c r="AL1883" s="111"/>
      <c r="AM1883" s="111"/>
      <c r="AN1883" s="111"/>
      <c r="AO1883" s="111"/>
      <c r="AP1883" s="111"/>
      <c r="AQ1883" s="111"/>
      <c r="AR1883" s="111"/>
      <c r="AS1883" s="111"/>
      <c r="AT1883" s="111"/>
      <c r="AU1883" s="111"/>
      <c r="AV1883" s="105"/>
      <c r="AW1883" s="105"/>
      <c r="AX1883" s="111"/>
      <c r="AY1883" s="98"/>
      <c r="AZ1883" s="98"/>
      <c r="BA1883" s="98"/>
      <c r="BB1883" s="98"/>
      <c r="BC1883" s="98"/>
      <c r="BD1883" s="98"/>
      <c r="BE1883" s="98"/>
      <c r="BF1883" s="98"/>
      <c r="BG1883" s="98"/>
      <c r="BH1883" s="98"/>
      <c r="BI1883" s="98"/>
      <c r="BJ1883" s="98"/>
    </row>
    <row r="1884" spans="1:62">
      <c r="A1884" s="102"/>
      <c r="B1884" s="102"/>
      <c r="C1884" s="103"/>
      <c r="D1884" s="103"/>
      <c r="E1884" s="102"/>
      <c r="F1884" s="102"/>
      <c r="G1884" s="102"/>
      <c r="H1884" s="102"/>
      <c r="I1884" s="102"/>
      <c r="J1884" s="103"/>
      <c r="K1884" s="111"/>
      <c r="L1884" s="111"/>
      <c r="M1884" s="111"/>
      <c r="N1884" s="105"/>
      <c r="O1884" s="105"/>
      <c r="P1884" s="105"/>
      <c r="Q1884" s="111"/>
      <c r="R1884" s="105"/>
      <c r="S1884" s="105"/>
      <c r="T1884" s="111"/>
      <c r="U1884" s="111"/>
      <c r="V1884" s="111"/>
      <c r="W1884" s="111"/>
      <c r="X1884" s="111"/>
      <c r="Y1884" s="111"/>
      <c r="Z1884" s="111"/>
      <c r="AA1884" s="111"/>
      <c r="AB1884" s="111"/>
      <c r="AC1884" s="111"/>
      <c r="AD1884" s="111"/>
      <c r="AE1884" s="111"/>
      <c r="AF1884" s="111"/>
      <c r="AG1884" s="111"/>
      <c r="AH1884" s="111"/>
      <c r="AI1884" s="111"/>
      <c r="AJ1884" s="111"/>
      <c r="AK1884" s="111"/>
      <c r="AL1884" s="111"/>
      <c r="AM1884" s="111"/>
      <c r="AN1884" s="111"/>
      <c r="AO1884" s="111"/>
      <c r="AP1884" s="111"/>
      <c r="AQ1884" s="111"/>
      <c r="AR1884" s="111"/>
      <c r="AS1884" s="111"/>
      <c r="AT1884" s="111"/>
      <c r="AU1884" s="111"/>
      <c r="AV1884" s="105"/>
      <c r="AW1884" s="105"/>
      <c r="AX1884" s="111"/>
      <c r="AY1884" s="98"/>
      <c r="AZ1884" s="98"/>
      <c r="BA1884" s="98"/>
      <c r="BB1884" s="98"/>
      <c r="BC1884" s="98"/>
      <c r="BD1884" s="98"/>
      <c r="BE1884" s="98"/>
      <c r="BF1884" s="98"/>
      <c r="BG1884" s="98"/>
      <c r="BH1884" s="98"/>
      <c r="BI1884" s="98"/>
      <c r="BJ1884" s="98"/>
    </row>
    <row r="1885" spans="1:62">
      <c r="A1885" s="102"/>
      <c r="B1885" s="102"/>
      <c r="C1885" s="103"/>
      <c r="D1885" s="103"/>
      <c r="E1885" s="102"/>
      <c r="F1885" s="102"/>
      <c r="G1885" s="102"/>
      <c r="H1885" s="102"/>
      <c r="I1885" s="102"/>
      <c r="J1885" s="103"/>
      <c r="K1885" s="111"/>
      <c r="L1885" s="111"/>
      <c r="M1885" s="111"/>
      <c r="N1885" s="111"/>
      <c r="O1885" s="111"/>
      <c r="P1885" s="111"/>
      <c r="Q1885" s="111"/>
      <c r="R1885" s="106"/>
      <c r="S1885" s="105"/>
      <c r="T1885" s="111"/>
      <c r="U1885" s="111"/>
      <c r="V1885" s="111"/>
      <c r="W1885" s="111"/>
      <c r="X1885" s="111"/>
      <c r="Y1885" s="111"/>
      <c r="Z1885" s="111"/>
      <c r="AA1885" s="111"/>
      <c r="AB1885" s="111"/>
      <c r="AC1885" s="111"/>
      <c r="AD1885" s="111"/>
      <c r="AE1885" s="111"/>
      <c r="AF1885" s="111"/>
      <c r="AG1885" s="111"/>
      <c r="AH1885" s="111"/>
      <c r="AI1885" s="111"/>
      <c r="AJ1885" s="111"/>
      <c r="AK1885" s="111"/>
      <c r="AL1885" s="111"/>
      <c r="AM1885" s="111"/>
      <c r="AN1885" s="111"/>
      <c r="AO1885" s="111"/>
      <c r="AP1885" s="111"/>
      <c r="AQ1885" s="111"/>
      <c r="AR1885" s="111"/>
      <c r="AS1885" s="111"/>
      <c r="AT1885" s="111"/>
      <c r="AU1885" s="111"/>
      <c r="AV1885" s="112"/>
      <c r="AW1885" s="105"/>
      <c r="AX1885" s="111"/>
      <c r="AY1885" s="98"/>
      <c r="AZ1885" s="98"/>
      <c r="BA1885" s="98"/>
      <c r="BB1885" s="98"/>
      <c r="BC1885" s="98"/>
      <c r="BD1885" s="98"/>
      <c r="BE1885" s="98"/>
      <c r="BF1885" s="98"/>
      <c r="BG1885" s="98"/>
      <c r="BH1885" s="98"/>
      <c r="BI1885" s="98"/>
      <c r="BJ1885" s="98"/>
    </row>
    <row r="1886" spans="1:62">
      <c r="A1886" s="102"/>
      <c r="B1886" s="102"/>
      <c r="C1886" s="103"/>
      <c r="D1886" s="103"/>
      <c r="E1886" s="102"/>
      <c r="F1886" s="102"/>
      <c r="G1886" s="102"/>
      <c r="H1886" s="102"/>
      <c r="I1886" s="102"/>
      <c r="J1886" s="103"/>
      <c r="K1886" s="111"/>
      <c r="L1886" s="111"/>
      <c r="M1886" s="111"/>
      <c r="N1886" s="105"/>
      <c r="O1886" s="105"/>
      <c r="P1886" s="111"/>
      <c r="Q1886" s="111"/>
      <c r="R1886" s="106"/>
      <c r="S1886" s="105"/>
      <c r="T1886" s="111"/>
      <c r="U1886" s="111"/>
      <c r="V1886" s="111"/>
      <c r="W1886" s="111"/>
      <c r="X1886" s="111"/>
      <c r="Y1886" s="111"/>
      <c r="Z1886" s="111"/>
      <c r="AA1886" s="111"/>
      <c r="AB1886" s="111"/>
      <c r="AC1886" s="111"/>
      <c r="AD1886" s="111"/>
      <c r="AE1886" s="111"/>
      <c r="AF1886" s="111"/>
      <c r="AG1886" s="111"/>
      <c r="AH1886" s="111"/>
      <c r="AI1886" s="111"/>
      <c r="AJ1886" s="111"/>
      <c r="AK1886" s="111"/>
      <c r="AL1886" s="111"/>
      <c r="AM1886" s="111"/>
      <c r="AN1886" s="111"/>
      <c r="AO1886" s="111"/>
      <c r="AP1886" s="111"/>
      <c r="AQ1886" s="111"/>
      <c r="AR1886" s="111"/>
      <c r="AS1886" s="111"/>
      <c r="AT1886" s="111"/>
      <c r="AU1886" s="111"/>
      <c r="AV1886" s="112"/>
      <c r="AW1886" s="105"/>
      <c r="AX1886" s="111"/>
      <c r="AY1886" s="98"/>
      <c r="AZ1886" s="98"/>
      <c r="BA1886" s="98"/>
      <c r="BB1886" s="98"/>
      <c r="BC1886" s="98"/>
      <c r="BD1886" s="98"/>
      <c r="BE1886" s="98"/>
      <c r="BF1886" s="98"/>
      <c r="BG1886" s="98"/>
      <c r="BH1886" s="98"/>
      <c r="BI1886" s="98"/>
      <c r="BJ1886" s="98"/>
    </row>
    <row r="1887" spans="1:62">
      <c r="A1887" s="102"/>
      <c r="B1887" s="102"/>
      <c r="C1887" s="103"/>
      <c r="D1887" s="103"/>
      <c r="E1887" s="102"/>
      <c r="F1887" s="102"/>
      <c r="G1887" s="102"/>
      <c r="H1887" s="102"/>
      <c r="I1887" s="102"/>
      <c r="J1887" s="103"/>
      <c r="K1887" s="111"/>
      <c r="L1887" s="111"/>
      <c r="M1887" s="111"/>
      <c r="N1887" s="105"/>
      <c r="O1887" s="105"/>
      <c r="P1887" s="111"/>
      <c r="Q1887" s="111"/>
      <c r="R1887" s="105"/>
      <c r="S1887" s="105"/>
      <c r="T1887" s="111"/>
      <c r="U1887" s="111"/>
      <c r="V1887" s="111"/>
      <c r="W1887" s="111"/>
      <c r="X1887" s="111"/>
      <c r="Y1887" s="111"/>
      <c r="Z1887" s="111"/>
      <c r="AA1887" s="111"/>
      <c r="AB1887" s="111"/>
      <c r="AC1887" s="111"/>
      <c r="AD1887" s="111"/>
      <c r="AE1887" s="111"/>
      <c r="AF1887" s="111"/>
      <c r="AG1887" s="111"/>
      <c r="AH1887" s="111"/>
      <c r="AI1887" s="111"/>
      <c r="AJ1887" s="111"/>
      <c r="AK1887" s="111"/>
      <c r="AL1887" s="111"/>
      <c r="AM1887" s="111"/>
      <c r="AN1887" s="111"/>
      <c r="AO1887" s="111"/>
      <c r="AP1887" s="111"/>
      <c r="AQ1887" s="111"/>
      <c r="AR1887" s="111"/>
      <c r="AS1887" s="111"/>
      <c r="AT1887" s="111"/>
      <c r="AU1887" s="111"/>
      <c r="AV1887" s="105"/>
      <c r="AW1887" s="105"/>
      <c r="AX1887" s="111"/>
      <c r="AY1887" s="98"/>
      <c r="AZ1887" s="98"/>
      <c r="BA1887" s="98"/>
      <c r="BB1887" s="98"/>
      <c r="BC1887" s="98"/>
      <c r="BD1887" s="98"/>
      <c r="BE1887" s="98"/>
      <c r="BF1887" s="98"/>
      <c r="BG1887" s="98"/>
      <c r="BH1887" s="98"/>
      <c r="BI1887" s="98"/>
      <c r="BJ1887" s="98"/>
    </row>
    <row r="1888" spans="1:62">
      <c r="A1888" s="102"/>
      <c r="B1888" s="102"/>
      <c r="C1888" s="103"/>
      <c r="D1888" s="103"/>
      <c r="E1888" s="102"/>
      <c r="F1888" s="102"/>
      <c r="G1888" s="102"/>
      <c r="H1888" s="102"/>
      <c r="I1888" s="102"/>
      <c r="J1888" s="103"/>
      <c r="K1888" s="111"/>
      <c r="L1888" s="111"/>
      <c r="M1888" s="111"/>
      <c r="N1888" s="111"/>
      <c r="O1888" s="111"/>
      <c r="P1888" s="111"/>
      <c r="Q1888" s="111"/>
      <c r="R1888" s="106"/>
      <c r="S1888" s="105"/>
      <c r="T1888" s="111"/>
      <c r="U1888" s="111"/>
      <c r="V1888" s="111"/>
      <c r="W1888" s="111"/>
      <c r="X1888" s="111"/>
      <c r="Y1888" s="111"/>
      <c r="Z1888" s="111"/>
      <c r="AA1888" s="111"/>
      <c r="AB1888" s="111"/>
      <c r="AC1888" s="111"/>
      <c r="AD1888" s="111"/>
      <c r="AE1888" s="111"/>
      <c r="AF1888" s="111"/>
      <c r="AG1888" s="111"/>
      <c r="AH1888" s="111"/>
      <c r="AI1888" s="111"/>
      <c r="AJ1888" s="111"/>
      <c r="AK1888" s="111"/>
      <c r="AL1888" s="111"/>
      <c r="AM1888" s="111"/>
      <c r="AN1888" s="111"/>
      <c r="AO1888" s="111"/>
      <c r="AP1888" s="111"/>
      <c r="AQ1888" s="111"/>
      <c r="AR1888" s="111"/>
      <c r="AS1888" s="111"/>
      <c r="AT1888" s="111"/>
      <c r="AU1888" s="111"/>
      <c r="AV1888" s="105"/>
      <c r="AW1888" s="105"/>
      <c r="AX1888" s="111"/>
      <c r="AY1888" s="98"/>
      <c r="AZ1888" s="98"/>
      <c r="BA1888" s="98"/>
      <c r="BB1888" s="98"/>
      <c r="BC1888" s="98"/>
      <c r="BD1888" s="98"/>
      <c r="BE1888" s="98"/>
      <c r="BF1888" s="98"/>
      <c r="BG1888" s="98"/>
      <c r="BH1888" s="98"/>
      <c r="BI1888" s="98"/>
      <c r="BJ1888" s="98"/>
    </row>
    <row r="1889" spans="1:62">
      <c r="A1889" s="102"/>
      <c r="B1889" s="102"/>
      <c r="C1889" s="103"/>
      <c r="D1889" s="103"/>
      <c r="E1889" s="102"/>
      <c r="F1889" s="102"/>
      <c r="G1889" s="102"/>
      <c r="H1889" s="102"/>
      <c r="I1889" s="102"/>
      <c r="J1889" s="103"/>
      <c r="K1889" s="111"/>
      <c r="L1889" s="111"/>
      <c r="M1889" s="111"/>
      <c r="N1889" s="105"/>
      <c r="O1889" s="105"/>
      <c r="P1889" s="105"/>
      <c r="Q1889" s="111"/>
      <c r="R1889" s="106"/>
      <c r="S1889" s="105"/>
      <c r="T1889" s="111"/>
      <c r="U1889" s="111"/>
      <c r="V1889" s="111"/>
      <c r="W1889" s="105"/>
      <c r="X1889" s="111"/>
      <c r="Y1889" s="111"/>
      <c r="Z1889" s="111"/>
      <c r="AA1889" s="111"/>
      <c r="AB1889" s="111"/>
      <c r="AC1889" s="111"/>
      <c r="AD1889" s="105"/>
      <c r="AE1889" s="111"/>
      <c r="AF1889" s="111"/>
      <c r="AG1889" s="111"/>
      <c r="AH1889" s="111"/>
      <c r="AI1889" s="111"/>
      <c r="AJ1889" s="111"/>
      <c r="AK1889" s="111"/>
      <c r="AL1889" s="111"/>
      <c r="AM1889" s="111"/>
      <c r="AN1889" s="111"/>
      <c r="AO1889" s="111"/>
      <c r="AP1889" s="111"/>
      <c r="AQ1889" s="111"/>
      <c r="AR1889" s="111"/>
      <c r="AS1889" s="111"/>
      <c r="AT1889" s="111"/>
      <c r="AU1889" s="111"/>
      <c r="AV1889" s="112"/>
      <c r="AW1889" s="105"/>
      <c r="AX1889" s="111"/>
      <c r="AY1889" s="98"/>
      <c r="AZ1889" s="98"/>
      <c r="BA1889" s="98"/>
      <c r="BB1889" s="98"/>
      <c r="BC1889" s="98"/>
      <c r="BD1889" s="98"/>
      <c r="BE1889" s="98"/>
      <c r="BF1889" s="98"/>
      <c r="BG1889" s="98"/>
      <c r="BH1889" s="98"/>
      <c r="BI1889" s="98"/>
      <c r="BJ1889" s="98"/>
    </row>
    <row r="1890" spans="1:62">
      <c r="A1890" s="102"/>
      <c r="B1890" s="102"/>
      <c r="C1890" s="103"/>
      <c r="D1890" s="103"/>
      <c r="E1890" s="102"/>
      <c r="F1890" s="102"/>
      <c r="G1890" s="102"/>
      <c r="H1890" s="102"/>
      <c r="I1890" s="102"/>
      <c r="J1890" s="103"/>
      <c r="K1890" s="111"/>
      <c r="L1890" s="111"/>
      <c r="M1890" s="111"/>
      <c r="N1890" s="111"/>
      <c r="O1890" s="111"/>
      <c r="P1890" s="111"/>
      <c r="Q1890" s="111"/>
      <c r="R1890" s="106"/>
      <c r="S1890" s="105"/>
      <c r="T1890" s="111"/>
      <c r="U1890" s="111"/>
      <c r="V1890" s="111"/>
      <c r="W1890" s="111"/>
      <c r="X1890" s="111"/>
      <c r="Y1890" s="111"/>
      <c r="Z1890" s="111"/>
      <c r="AA1890" s="111"/>
      <c r="AB1890" s="111"/>
      <c r="AC1890" s="111"/>
      <c r="AD1890" s="111"/>
      <c r="AE1890" s="111"/>
      <c r="AF1890" s="111"/>
      <c r="AG1890" s="111"/>
      <c r="AH1890" s="111"/>
      <c r="AI1890" s="111"/>
      <c r="AJ1890" s="111"/>
      <c r="AK1890" s="111"/>
      <c r="AL1890" s="111"/>
      <c r="AM1890" s="111"/>
      <c r="AN1890" s="111"/>
      <c r="AO1890" s="111"/>
      <c r="AP1890" s="111"/>
      <c r="AQ1890" s="111"/>
      <c r="AR1890" s="111"/>
      <c r="AS1890" s="111"/>
      <c r="AT1890" s="111"/>
      <c r="AU1890" s="111"/>
      <c r="AV1890" s="112"/>
      <c r="AW1890" s="105"/>
      <c r="AX1890" s="111"/>
      <c r="AY1890" s="98"/>
      <c r="AZ1890" s="98"/>
      <c r="BA1890" s="98"/>
      <c r="BB1890" s="98"/>
      <c r="BC1890" s="98"/>
      <c r="BD1890" s="98"/>
      <c r="BE1890" s="98"/>
      <c r="BF1890" s="98"/>
      <c r="BG1890" s="98"/>
      <c r="BH1890" s="98"/>
      <c r="BI1890" s="98"/>
      <c r="BJ1890" s="98"/>
    </row>
    <row r="1891" spans="1:62">
      <c r="A1891" s="102"/>
      <c r="B1891" s="102"/>
      <c r="C1891" s="103"/>
      <c r="D1891" s="103"/>
      <c r="E1891" s="102"/>
      <c r="F1891" s="102"/>
      <c r="G1891" s="102"/>
      <c r="H1891" s="102"/>
      <c r="I1891" s="102"/>
      <c r="J1891" s="103"/>
      <c r="K1891" s="111"/>
      <c r="L1891" s="111"/>
      <c r="M1891" s="111"/>
      <c r="N1891" s="105"/>
      <c r="O1891" s="105"/>
      <c r="P1891" s="105"/>
      <c r="Q1891" s="111"/>
      <c r="R1891" s="105"/>
      <c r="S1891" s="105"/>
      <c r="T1891" s="111"/>
      <c r="U1891" s="111"/>
      <c r="V1891" s="111"/>
      <c r="W1891" s="105"/>
      <c r="X1891" s="111"/>
      <c r="Y1891" s="111"/>
      <c r="Z1891" s="111"/>
      <c r="AA1891" s="111"/>
      <c r="AB1891" s="111"/>
      <c r="AC1891" s="111"/>
      <c r="AD1891" s="105"/>
      <c r="AE1891" s="111"/>
      <c r="AF1891" s="111"/>
      <c r="AG1891" s="111"/>
      <c r="AH1891" s="111"/>
      <c r="AI1891" s="111"/>
      <c r="AJ1891" s="111"/>
      <c r="AK1891" s="111"/>
      <c r="AL1891" s="111"/>
      <c r="AM1891" s="111"/>
      <c r="AN1891" s="111"/>
      <c r="AO1891" s="111"/>
      <c r="AP1891" s="111"/>
      <c r="AQ1891" s="111"/>
      <c r="AR1891" s="111"/>
      <c r="AS1891" s="111"/>
      <c r="AT1891" s="111"/>
      <c r="AU1891" s="111"/>
      <c r="AV1891" s="105"/>
      <c r="AW1891" s="105"/>
      <c r="AX1891" s="111"/>
      <c r="AY1891" s="98"/>
      <c r="AZ1891" s="98"/>
      <c r="BA1891" s="98"/>
      <c r="BB1891" s="98"/>
      <c r="BC1891" s="98"/>
      <c r="BD1891" s="98"/>
      <c r="BE1891" s="98"/>
      <c r="BF1891" s="98"/>
      <c r="BG1891" s="98"/>
      <c r="BH1891" s="98"/>
      <c r="BI1891" s="98"/>
      <c r="BJ1891" s="98"/>
    </row>
    <row r="1892" spans="1:62">
      <c r="A1892" s="102"/>
      <c r="B1892" s="102"/>
      <c r="C1892" s="103"/>
      <c r="D1892" s="103"/>
      <c r="E1892" s="102"/>
      <c r="F1892" s="102"/>
      <c r="G1892" s="102"/>
      <c r="H1892" s="102"/>
      <c r="I1892" s="102"/>
      <c r="J1892" s="103"/>
      <c r="K1892" s="111"/>
      <c r="L1892" s="111"/>
      <c r="M1892" s="111"/>
      <c r="N1892" s="105"/>
      <c r="O1892" s="105"/>
      <c r="P1892" s="105"/>
      <c r="Q1892" s="111"/>
      <c r="R1892" s="105"/>
      <c r="S1892" s="105"/>
      <c r="T1892" s="111"/>
      <c r="U1892" s="111"/>
      <c r="V1892" s="111"/>
      <c r="W1892" s="105"/>
      <c r="X1892" s="111"/>
      <c r="Y1892" s="111"/>
      <c r="Z1892" s="111"/>
      <c r="AA1892" s="111"/>
      <c r="AB1892" s="111"/>
      <c r="AC1892" s="111"/>
      <c r="AD1892" s="105"/>
      <c r="AE1892" s="111"/>
      <c r="AF1892" s="111"/>
      <c r="AG1892" s="111"/>
      <c r="AH1892" s="111"/>
      <c r="AI1892" s="111"/>
      <c r="AJ1892" s="111"/>
      <c r="AK1892" s="111"/>
      <c r="AL1892" s="111"/>
      <c r="AM1892" s="111"/>
      <c r="AN1892" s="111"/>
      <c r="AO1892" s="111"/>
      <c r="AP1892" s="111"/>
      <c r="AQ1892" s="111"/>
      <c r="AR1892" s="111"/>
      <c r="AS1892" s="111"/>
      <c r="AT1892" s="111"/>
      <c r="AU1892" s="111"/>
      <c r="AV1892" s="105"/>
      <c r="AW1892" s="105"/>
      <c r="AX1892" s="111"/>
      <c r="AY1892" s="98"/>
      <c r="AZ1892" s="98"/>
      <c r="BA1892" s="98"/>
      <c r="BB1892" s="98"/>
      <c r="BC1892" s="98"/>
      <c r="BD1892" s="98"/>
      <c r="BE1892" s="98"/>
      <c r="BF1892" s="98"/>
      <c r="BG1892" s="98"/>
      <c r="BH1892" s="98"/>
      <c r="BI1892" s="98"/>
      <c r="BJ1892" s="98"/>
    </row>
    <row r="1893" spans="1:62">
      <c r="A1893" s="102"/>
      <c r="B1893" s="102"/>
      <c r="C1893" s="103"/>
      <c r="D1893" s="103"/>
      <c r="E1893" s="102"/>
      <c r="F1893" s="102"/>
      <c r="G1893" s="102"/>
      <c r="H1893" s="102"/>
      <c r="I1893" s="102"/>
      <c r="J1893" s="103"/>
      <c r="K1893" s="111"/>
      <c r="L1893" s="111"/>
      <c r="M1893" s="111"/>
      <c r="N1893" s="111"/>
      <c r="O1893" s="111"/>
      <c r="P1893" s="111"/>
      <c r="Q1893" s="111"/>
      <c r="R1893" s="105"/>
      <c r="S1893" s="105"/>
      <c r="T1893" s="111"/>
      <c r="U1893" s="111"/>
      <c r="V1893" s="111"/>
      <c r="W1893" s="111"/>
      <c r="X1893" s="111"/>
      <c r="Y1893" s="111"/>
      <c r="Z1893" s="111"/>
      <c r="AA1893" s="111"/>
      <c r="AB1893" s="111"/>
      <c r="AC1893" s="111"/>
      <c r="AD1893" s="111"/>
      <c r="AE1893" s="111"/>
      <c r="AF1893" s="111"/>
      <c r="AG1893" s="111"/>
      <c r="AH1893" s="111"/>
      <c r="AI1893" s="111"/>
      <c r="AJ1893" s="111"/>
      <c r="AK1893" s="111"/>
      <c r="AL1893" s="111"/>
      <c r="AM1893" s="111"/>
      <c r="AN1893" s="111"/>
      <c r="AO1893" s="111"/>
      <c r="AP1893" s="111"/>
      <c r="AQ1893" s="111"/>
      <c r="AR1893" s="111"/>
      <c r="AS1893" s="111"/>
      <c r="AT1893" s="111"/>
      <c r="AU1893" s="111"/>
      <c r="AV1893" s="105"/>
      <c r="AW1893" s="105"/>
      <c r="AX1893" s="111"/>
      <c r="AY1893" s="98"/>
      <c r="AZ1893" s="98"/>
      <c r="BA1893" s="98"/>
      <c r="BB1893" s="98"/>
      <c r="BC1893" s="98"/>
      <c r="BD1893" s="98"/>
      <c r="BE1893" s="98"/>
      <c r="BF1893" s="98"/>
      <c r="BG1893" s="98"/>
      <c r="BH1893" s="98"/>
      <c r="BI1893" s="98"/>
      <c r="BJ1893" s="98"/>
    </row>
    <row r="1894" spans="1:62">
      <c r="A1894" s="102"/>
      <c r="B1894" s="102"/>
      <c r="C1894" s="103"/>
      <c r="D1894" s="103"/>
      <c r="E1894" s="102"/>
      <c r="F1894" s="102"/>
      <c r="G1894" s="102"/>
      <c r="H1894" s="102"/>
      <c r="I1894" s="102"/>
      <c r="J1894" s="103"/>
      <c r="K1894" s="111"/>
      <c r="L1894" s="111"/>
      <c r="M1894" s="111"/>
      <c r="N1894" s="111"/>
      <c r="O1894" s="111"/>
      <c r="P1894" s="111"/>
      <c r="Q1894" s="111"/>
      <c r="R1894" s="106"/>
      <c r="S1894" s="105"/>
      <c r="T1894" s="111"/>
      <c r="U1894" s="111"/>
      <c r="V1894" s="111"/>
      <c r="W1894" s="111"/>
      <c r="X1894" s="111"/>
      <c r="Y1894" s="111"/>
      <c r="Z1894" s="111"/>
      <c r="AA1894" s="111"/>
      <c r="AB1894" s="111"/>
      <c r="AC1894" s="111"/>
      <c r="AD1894" s="111"/>
      <c r="AE1894" s="111"/>
      <c r="AF1894" s="111"/>
      <c r="AG1894" s="111"/>
      <c r="AH1894" s="111"/>
      <c r="AI1894" s="111"/>
      <c r="AJ1894" s="111"/>
      <c r="AK1894" s="111"/>
      <c r="AL1894" s="111"/>
      <c r="AM1894" s="111"/>
      <c r="AN1894" s="111"/>
      <c r="AO1894" s="111"/>
      <c r="AP1894" s="111"/>
      <c r="AQ1894" s="111"/>
      <c r="AR1894" s="111"/>
      <c r="AS1894" s="111"/>
      <c r="AT1894" s="111"/>
      <c r="AU1894" s="111"/>
      <c r="AV1894" s="112"/>
      <c r="AW1894" s="105"/>
      <c r="AX1894" s="111"/>
      <c r="AY1894" s="98"/>
      <c r="AZ1894" s="98"/>
      <c r="BA1894" s="98"/>
      <c r="BB1894" s="98"/>
      <c r="BC1894" s="98"/>
      <c r="BD1894" s="98"/>
      <c r="BE1894" s="98"/>
      <c r="BF1894" s="98"/>
      <c r="BG1894" s="98"/>
      <c r="BH1894" s="98"/>
      <c r="BI1894" s="98"/>
      <c r="BJ1894" s="98"/>
    </row>
    <row r="1895" spans="1:62">
      <c r="A1895" s="102"/>
      <c r="B1895" s="102"/>
      <c r="C1895" s="103"/>
      <c r="D1895" s="103"/>
      <c r="E1895" s="102"/>
      <c r="F1895" s="102"/>
      <c r="G1895" s="102"/>
      <c r="H1895" s="102"/>
      <c r="I1895" s="102"/>
      <c r="J1895" s="103"/>
      <c r="K1895" s="111"/>
      <c r="L1895" s="111"/>
      <c r="M1895" s="111"/>
      <c r="N1895" s="111"/>
      <c r="O1895" s="111"/>
      <c r="P1895" s="111"/>
      <c r="Q1895" s="111"/>
      <c r="R1895" s="106"/>
      <c r="S1895" s="105"/>
      <c r="T1895" s="111"/>
      <c r="U1895" s="111"/>
      <c r="V1895" s="111"/>
      <c r="W1895" s="111"/>
      <c r="X1895" s="111"/>
      <c r="Y1895" s="111"/>
      <c r="Z1895" s="111"/>
      <c r="AA1895" s="111"/>
      <c r="AB1895" s="111"/>
      <c r="AC1895" s="111"/>
      <c r="AD1895" s="111"/>
      <c r="AE1895" s="111"/>
      <c r="AF1895" s="111"/>
      <c r="AG1895" s="111"/>
      <c r="AH1895" s="111"/>
      <c r="AI1895" s="111"/>
      <c r="AJ1895" s="111"/>
      <c r="AK1895" s="111"/>
      <c r="AL1895" s="111"/>
      <c r="AM1895" s="111"/>
      <c r="AN1895" s="111"/>
      <c r="AO1895" s="111"/>
      <c r="AP1895" s="111"/>
      <c r="AQ1895" s="111"/>
      <c r="AR1895" s="111"/>
      <c r="AS1895" s="111"/>
      <c r="AT1895" s="111"/>
      <c r="AU1895" s="111"/>
      <c r="AV1895" s="112"/>
      <c r="AW1895" s="105"/>
      <c r="AX1895" s="111"/>
      <c r="AY1895" s="98"/>
      <c r="AZ1895" s="98"/>
      <c r="BA1895" s="98"/>
      <c r="BB1895" s="98"/>
      <c r="BC1895" s="98"/>
      <c r="BD1895" s="98"/>
      <c r="BE1895" s="98"/>
      <c r="BF1895" s="98"/>
      <c r="BG1895" s="98"/>
      <c r="BH1895" s="98"/>
      <c r="BI1895" s="98"/>
      <c r="BJ1895" s="98"/>
    </row>
    <row r="1896" spans="1:62">
      <c r="A1896" s="102"/>
      <c r="B1896" s="102"/>
      <c r="C1896" s="103"/>
      <c r="D1896" s="103"/>
      <c r="E1896" s="102"/>
      <c r="F1896" s="102"/>
      <c r="G1896" s="102"/>
      <c r="H1896" s="102"/>
      <c r="I1896" s="102"/>
      <c r="J1896" s="103"/>
      <c r="K1896" s="111"/>
      <c r="L1896" s="111"/>
      <c r="M1896" s="111"/>
      <c r="N1896" s="105"/>
      <c r="O1896" s="105"/>
      <c r="P1896" s="105"/>
      <c r="Q1896" s="105"/>
      <c r="R1896" s="105"/>
      <c r="S1896" s="105"/>
      <c r="T1896" s="105"/>
      <c r="U1896" s="105"/>
      <c r="V1896" s="105"/>
      <c r="W1896" s="105"/>
      <c r="X1896" s="105"/>
      <c r="Y1896" s="105"/>
      <c r="Z1896" s="105"/>
      <c r="AA1896" s="105"/>
      <c r="AB1896" s="105"/>
      <c r="AC1896" s="105"/>
      <c r="AD1896" s="105"/>
      <c r="AE1896" s="105"/>
      <c r="AF1896" s="105"/>
      <c r="AG1896" s="105"/>
      <c r="AH1896" s="105"/>
      <c r="AI1896" s="105"/>
      <c r="AJ1896" s="105"/>
      <c r="AK1896" s="105"/>
      <c r="AL1896" s="111"/>
      <c r="AM1896" s="111"/>
      <c r="AN1896" s="111"/>
      <c r="AO1896" s="111"/>
      <c r="AP1896" s="111"/>
      <c r="AQ1896" s="111"/>
      <c r="AR1896" s="111"/>
      <c r="AS1896" s="111"/>
      <c r="AT1896" s="111"/>
      <c r="AU1896" s="111"/>
      <c r="AV1896" s="105"/>
      <c r="AW1896" s="105"/>
      <c r="AX1896" s="111"/>
      <c r="AY1896" s="98"/>
      <c r="AZ1896" s="98"/>
      <c r="BA1896" s="98"/>
      <c r="BB1896" s="98"/>
      <c r="BC1896" s="98"/>
      <c r="BD1896" s="98"/>
      <c r="BE1896" s="98"/>
      <c r="BF1896" s="98"/>
      <c r="BG1896" s="98"/>
      <c r="BH1896" s="98"/>
      <c r="BI1896" s="98"/>
      <c r="BJ1896" s="98"/>
    </row>
    <row r="1897" spans="1:62">
      <c r="A1897" s="102"/>
      <c r="B1897" s="102"/>
      <c r="C1897" s="103"/>
      <c r="D1897" s="103"/>
      <c r="E1897" s="102"/>
      <c r="F1897" s="102"/>
      <c r="G1897" s="102"/>
      <c r="H1897" s="102"/>
      <c r="I1897" s="102"/>
      <c r="J1897" s="103"/>
      <c r="K1897" s="111"/>
      <c r="L1897" s="111"/>
      <c r="M1897" s="111"/>
      <c r="N1897" s="111"/>
      <c r="O1897" s="111"/>
      <c r="P1897" s="111"/>
      <c r="Q1897" s="111"/>
      <c r="R1897" s="106"/>
      <c r="S1897" s="105"/>
      <c r="T1897" s="111"/>
      <c r="U1897" s="111"/>
      <c r="V1897" s="111"/>
      <c r="W1897" s="111"/>
      <c r="X1897" s="111"/>
      <c r="Y1897" s="111"/>
      <c r="Z1897" s="111"/>
      <c r="AA1897" s="111"/>
      <c r="AB1897" s="111"/>
      <c r="AC1897" s="111"/>
      <c r="AD1897" s="111"/>
      <c r="AE1897" s="111"/>
      <c r="AF1897" s="111"/>
      <c r="AG1897" s="111"/>
      <c r="AH1897" s="111"/>
      <c r="AI1897" s="111"/>
      <c r="AJ1897" s="111"/>
      <c r="AK1897" s="111"/>
      <c r="AL1897" s="111"/>
      <c r="AM1897" s="111"/>
      <c r="AN1897" s="111"/>
      <c r="AO1897" s="111"/>
      <c r="AP1897" s="111"/>
      <c r="AQ1897" s="111"/>
      <c r="AR1897" s="111"/>
      <c r="AS1897" s="111"/>
      <c r="AT1897" s="111"/>
      <c r="AU1897" s="111"/>
      <c r="AV1897" s="105"/>
      <c r="AW1897" s="105"/>
      <c r="AX1897" s="111"/>
      <c r="AY1897" s="98"/>
      <c r="AZ1897" s="98"/>
      <c r="BA1897" s="98"/>
      <c r="BB1897" s="98"/>
      <c r="BC1897" s="98"/>
      <c r="BD1897" s="98"/>
      <c r="BE1897" s="98"/>
      <c r="BF1897" s="98"/>
      <c r="BG1897" s="98"/>
      <c r="BH1897" s="98"/>
      <c r="BI1897" s="98"/>
      <c r="BJ1897" s="98"/>
    </row>
    <row r="1898" spans="1:62">
      <c r="A1898" s="102"/>
      <c r="B1898" s="102"/>
      <c r="C1898" s="103"/>
      <c r="D1898" s="103"/>
      <c r="E1898" s="102"/>
      <c r="F1898" s="102"/>
      <c r="G1898" s="102"/>
      <c r="H1898" s="102"/>
      <c r="I1898" s="102"/>
      <c r="J1898" s="103"/>
      <c r="K1898" s="111"/>
      <c r="L1898" s="111"/>
      <c r="M1898" s="111"/>
      <c r="N1898" s="111"/>
      <c r="O1898" s="111"/>
      <c r="P1898" s="111"/>
      <c r="Q1898" s="111"/>
      <c r="R1898" s="105"/>
      <c r="S1898" s="105"/>
      <c r="T1898" s="111"/>
      <c r="U1898" s="111"/>
      <c r="V1898" s="111"/>
      <c r="W1898" s="111"/>
      <c r="X1898" s="111"/>
      <c r="Y1898" s="111"/>
      <c r="Z1898" s="111"/>
      <c r="AA1898" s="111"/>
      <c r="AB1898" s="111"/>
      <c r="AC1898" s="111"/>
      <c r="AD1898" s="111"/>
      <c r="AE1898" s="111"/>
      <c r="AF1898" s="111"/>
      <c r="AG1898" s="111"/>
      <c r="AH1898" s="111"/>
      <c r="AI1898" s="111"/>
      <c r="AJ1898" s="111"/>
      <c r="AK1898" s="111"/>
      <c r="AL1898" s="111"/>
      <c r="AM1898" s="111"/>
      <c r="AN1898" s="111"/>
      <c r="AO1898" s="111"/>
      <c r="AP1898" s="111"/>
      <c r="AQ1898" s="111"/>
      <c r="AR1898" s="111"/>
      <c r="AS1898" s="111"/>
      <c r="AT1898" s="111"/>
      <c r="AU1898" s="111"/>
      <c r="AV1898" s="105"/>
      <c r="AW1898" s="105"/>
      <c r="AX1898" s="111"/>
      <c r="AY1898" s="98"/>
      <c r="AZ1898" s="98"/>
      <c r="BA1898" s="98"/>
      <c r="BB1898" s="98"/>
      <c r="BC1898" s="98"/>
      <c r="BD1898" s="98"/>
      <c r="BE1898" s="98"/>
      <c r="BF1898" s="98"/>
      <c r="BG1898" s="98"/>
      <c r="BH1898" s="98"/>
      <c r="BI1898" s="98"/>
      <c r="BJ1898" s="98"/>
    </row>
    <row r="1899" spans="1:62">
      <c r="A1899" s="102"/>
      <c r="B1899" s="102"/>
      <c r="C1899" s="103"/>
      <c r="D1899" s="103"/>
      <c r="E1899" s="102"/>
      <c r="F1899" s="102"/>
      <c r="G1899" s="102"/>
      <c r="H1899" s="102"/>
      <c r="I1899" s="102"/>
      <c r="J1899" s="103"/>
      <c r="K1899" s="111"/>
      <c r="L1899" s="111"/>
      <c r="M1899" s="111"/>
      <c r="N1899" s="111"/>
      <c r="O1899" s="111"/>
      <c r="P1899" s="111"/>
      <c r="Q1899" s="111"/>
      <c r="R1899" s="105"/>
      <c r="S1899" s="105"/>
      <c r="T1899" s="111"/>
      <c r="U1899" s="111"/>
      <c r="V1899" s="111"/>
      <c r="W1899" s="111"/>
      <c r="X1899" s="111"/>
      <c r="Y1899" s="111"/>
      <c r="Z1899" s="111"/>
      <c r="AA1899" s="111"/>
      <c r="AB1899" s="111"/>
      <c r="AC1899" s="111"/>
      <c r="AD1899" s="105"/>
      <c r="AE1899" s="111"/>
      <c r="AF1899" s="111"/>
      <c r="AG1899" s="111"/>
      <c r="AH1899" s="111"/>
      <c r="AI1899" s="111"/>
      <c r="AJ1899" s="111"/>
      <c r="AK1899" s="111"/>
      <c r="AL1899" s="111"/>
      <c r="AM1899" s="111"/>
      <c r="AN1899" s="111"/>
      <c r="AO1899" s="111"/>
      <c r="AP1899" s="111"/>
      <c r="AQ1899" s="111"/>
      <c r="AR1899" s="111"/>
      <c r="AS1899" s="111"/>
      <c r="AT1899" s="111"/>
      <c r="AU1899" s="111"/>
      <c r="AV1899" s="105"/>
      <c r="AW1899" s="105"/>
      <c r="AX1899" s="111"/>
      <c r="AY1899" s="98"/>
      <c r="AZ1899" s="98"/>
      <c r="BA1899" s="98"/>
      <c r="BB1899" s="98"/>
      <c r="BC1899" s="98"/>
      <c r="BD1899" s="98"/>
      <c r="BE1899" s="98"/>
      <c r="BF1899" s="98"/>
      <c r="BG1899" s="98"/>
      <c r="BH1899" s="98"/>
      <c r="BI1899" s="98"/>
      <c r="BJ1899" s="98"/>
    </row>
    <row r="1900" spans="1:62">
      <c r="A1900" s="102"/>
      <c r="B1900" s="102"/>
      <c r="C1900" s="103"/>
      <c r="D1900" s="103"/>
      <c r="E1900" s="102"/>
      <c r="F1900" s="102"/>
      <c r="G1900" s="102"/>
      <c r="H1900" s="102"/>
      <c r="I1900" s="102"/>
      <c r="J1900" s="103"/>
      <c r="K1900" s="111"/>
      <c r="L1900" s="111"/>
      <c r="M1900" s="111"/>
      <c r="N1900" s="105"/>
      <c r="O1900" s="105"/>
      <c r="P1900" s="111"/>
      <c r="Q1900" s="111"/>
      <c r="R1900" s="106"/>
      <c r="S1900" s="105"/>
      <c r="T1900" s="111"/>
      <c r="U1900" s="111"/>
      <c r="V1900" s="111"/>
      <c r="W1900" s="111"/>
      <c r="X1900" s="111"/>
      <c r="Y1900" s="111"/>
      <c r="Z1900" s="111"/>
      <c r="AA1900" s="111"/>
      <c r="AB1900" s="111"/>
      <c r="AC1900" s="111"/>
      <c r="AD1900" s="111"/>
      <c r="AE1900" s="111"/>
      <c r="AF1900" s="111"/>
      <c r="AG1900" s="111"/>
      <c r="AH1900" s="111"/>
      <c r="AI1900" s="111"/>
      <c r="AJ1900" s="111"/>
      <c r="AK1900" s="111"/>
      <c r="AL1900" s="111"/>
      <c r="AM1900" s="111"/>
      <c r="AN1900" s="111"/>
      <c r="AO1900" s="111"/>
      <c r="AP1900" s="111"/>
      <c r="AQ1900" s="111"/>
      <c r="AR1900" s="111"/>
      <c r="AS1900" s="111"/>
      <c r="AT1900" s="111"/>
      <c r="AU1900" s="111"/>
      <c r="AV1900" s="112"/>
      <c r="AW1900" s="105"/>
      <c r="AX1900" s="111"/>
      <c r="AY1900" s="98"/>
      <c r="AZ1900" s="98"/>
      <c r="BA1900" s="98"/>
      <c r="BB1900" s="98"/>
      <c r="BC1900" s="98"/>
      <c r="BD1900" s="98"/>
      <c r="BE1900" s="98"/>
      <c r="BF1900" s="98"/>
      <c r="BG1900" s="98"/>
      <c r="BH1900" s="98"/>
      <c r="BI1900" s="98"/>
      <c r="BJ1900" s="98"/>
    </row>
    <row r="1901" spans="1:62">
      <c r="A1901" s="102"/>
      <c r="B1901" s="102"/>
      <c r="C1901" s="103"/>
      <c r="D1901" s="103"/>
      <c r="E1901" s="102"/>
      <c r="F1901" s="102"/>
      <c r="G1901" s="102"/>
      <c r="H1901" s="102"/>
      <c r="I1901" s="102"/>
      <c r="J1901" s="103"/>
      <c r="K1901" s="111"/>
      <c r="L1901" s="111"/>
      <c r="M1901" s="111"/>
      <c r="N1901" s="105"/>
      <c r="O1901" s="105"/>
      <c r="P1901" s="105"/>
      <c r="Q1901" s="111"/>
      <c r="R1901" s="106"/>
      <c r="S1901" s="105"/>
      <c r="T1901" s="111"/>
      <c r="U1901" s="111"/>
      <c r="V1901" s="111"/>
      <c r="W1901" s="105"/>
      <c r="X1901" s="111"/>
      <c r="Y1901" s="111"/>
      <c r="Z1901" s="111"/>
      <c r="AA1901" s="111"/>
      <c r="AB1901" s="111"/>
      <c r="AC1901" s="111"/>
      <c r="AD1901" s="105"/>
      <c r="AE1901" s="111"/>
      <c r="AF1901" s="111"/>
      <c r="AG1901" s="111"/>
      <c r="AH1901" s="111"/>
      <c r="AI1901" s="111"/>
      <c r="AJ1901" s="111"/>
      <c r="AK1901" s="111"/>
      <c r="AL1901" s="111"/>
      <c r="AM1901" s="111"/>
      <c r="AN1901" s="111"/>
      <c r="AO1901" s="111"/>
      <c r="AP1901" s="111"/>
      <c r="AQ1901" s="111"/>
      <c r="AR1901" s="111"/>
      <c r="AS1901" s="111"/>
      <c r="AT1901" s="111"/>
      <c r="AU1901" s="111"/>
      <c r="AV1901" s="112"/>
      <c r="AW1901" s="105"/>
      <c r="AX1901" s="111"/>
      <c r="AY1901" s="98"/>
      <c r="AZ1901" s="98"/>
      <c r="BA1901" s="98"/>
      <c r="BB1901" s="98"/>
      <c r="BC1901" s="98"/>
      <c r="BE1901" s="98"/>
      <c r="BF1901" s="98"/>
      <c r="BG1901" s="98"/>
      <c r="BH1901" s="98"/>
      <c r="BI1901" s="98"/>
    </row>
    <row r="1902" spans="1:62">
      <c r="A1902" s="102"/>
      <c r="B1902" s="102"/>
      <c r="C1902" s="103"/>
      <c r="D1902" s="103"/>
      <c r="E1902" s="102"/>
      <c r="F1902" s="102"/>
      <c r="G1902" s="102"/>
      <c r="H1902" s="102"/>
      <c r="I1902" s="102"/>
      <c r="J1902" s="103"/>
      <c r="K1902" s="111"/>
      <c r="L1902" s="111"/>
      <c r="M1902" s="111"/>
      <c r="N1902" s="111"/>
      <c r="O1902" s="111"/>
      <c r="P1902" s="111"/>
      <c r="Q1902" s="111"/>
      <c r="R1902" s="106"/>
      <c r="S1902" s="105"/>
      <c r="T1902" s="111"/>
      <c r="U1902" s="111"/>
      <c r="V1902" s="111"/>
      <c r="W1902" s="111"/>
      <c r="X1902" s="111"/>
      <c r="Y1902" s="111"/>
      <c r="Z1902" s="111"/>
      <c r="AA1902" s="111"/>
      <c r="AB1902" s="111"/>
      <c r="AC1902" s="111"/>
      <c r="AD1902" s="105"/>
      <c r="AE1902" s="111"/>
      <c r="AF1902" s="111"/>
      <c r="AG1902" s="111"/>
      <c r="AH1902" s="111"/>
      <c r="AI1902" s="111"/>
      <c r="AJ1902" s="111"/>
      <c r="AK1902" s="111"/>
      <c r="AL1902" s="111"/>
      <c r="AM1902" s="111"/>
      <c r="AN1902" s="111"/>
      <c r="AO1902" s="111"/>
      <c r="AP1902" s="111"/>
      <c r="AQ1902" s="111"/>
      <c r="AR1902" s="111"/>
      <c r="AS1902" s="111"/>
      <c r="AT1902" s="111"/>
      <c r="AU1902" s="111"/>
      <c r="AV1902" s="112"/>
      <c r="AW1902" s="105"/>
      <c r="AX1902" s="111"/>
      <c r="AY1902" s="98"/>
      <c r="AZ1902" s="98"/>
      <c r="BA1902" s="98"/>
      <c r="BB1902" s="98"/>
      <c r="BC1902" s="98"/>
      <c r="BD1902" s="98"/>
      <c r="BE1902" s="98"/>
      <c r="BF1902" s="98"/>
      <c r="BG1902" s="98"/>
      <c r="BH1902" s="98"/>
      <c r="BI1902" s="98"/>
      <c r="BJ1902" s="98"/>
    </row>
    <row r="1903" spans="1:62">
      <c r="A1903" s="102"/>
      <c r="B1903" s="102"/>
      <c r="C1903" s="103"/>
      <c r="D1903" s="103"/>
      <c r="E1903" s="102"/>
      <c r="F1903" s="102"/>
      <c r="G1903" s="102"/>
      <c r="H1903" s="102"/>
      <c r="I1903" s="102"/>
      <c r="J1903" s="103"/>
      <c r="K1903" s="111"/>
      <c r="L1903" s="111"/>
      <c r="M1903" s="111"/>
      <c r="N1903" s="105"/>
      <c r="O1903" s="105"/>
      <c r="P1903" s="105"/>
      <c r="Q1903" s="111"/>
      <c r="R1903" s="106"/>
      <c r="S1903" s="105"/>
      <c r="T1903" s="111"/>
      <c r="U1903" s="111"/>
      <c r="V1903" s="111"/>
      <c r="W1903" s="105"/>
      <c r="X1903" s="111"/>
      <c r="Y1903" s="111"/>
      <c r="Z1903" s="111"/>
      <c r="AA1903" s="111"/>
      <c r="AB1903" s="111"/>
      <c r="AC1903" s="111"/>
      <c r="AD1903" s="105"/>
      <c r="AE1903" s="111"/>
      <c r="AF1903" s="111"/>
      <c r="AG1903" s="111"/>
      <c r="AH1903" s="111"/>
      <c r="AI1903" s="111"/>
      <c r="AJ1903" s="111"/>
      <c r="AK1903" s="111"/>
      <c r="AL1903" s="111"/>
      <c r="AM1903" s="111"/>
      <c r="AN1903" s="111"/>
      <c r="AO1903" s="111"/>
      <c r="AP1903" s="111"/>
      <c r="AQ1903" s="111"/>
      <c r="AR1903" s="111"/>
      <c r="AS1903" s="111"/>
      <c r="AT1903" s="111"/>
      <c r="AU1903" s="111"/>
      <c r="AV1903" s="112"/>
      <c r="AW1903" s="105"/>
      <c r="AX1903" s="111"/>
      <c r="AY1903" s="98"/>
      <c r="AZ1903" s="98"/>
      <c r="BA1903" s="98"/>
      <c r="BB1903" s="98"/>
      <c r="BC1903" s="98"/>
      <c r="BD1903" s="98"/>
      <c r="BE1903" s="98"/>
      <c r="BF1903" s="98"/>
      <c r="BG1903" s="98"/>
      <c r="BH1903" s="98"/>
      <c r="BI1903" s="98"/>
      <c r="BJ1903" s="98"/>
    </row>
    <row r="1904" spans="1:62">
      <c r="A1904" s="102"/>
      <c r="B1904" s="102"/>
      <c r="C1904" s="103"/>
      <c r="D1904" s="103"/>
      <c r="E1904" s="102"/>
      <c r="F1904" s="102"/>
      <c r="G1904" s="102"/>
      <c r="H1904" s="102"/>
      <c r="I1904" s="102"/>
      <c r="J1904" s="103"/>
      <c r="K1904" s="111"/>
      <c r="L1904" s="111"/>
      <c r="M1904" s="111"/>
      <c r="N1904" s="111"/>
      <c r="O1904" s="111"/>
      <c r="P1904" s="111"/>
      <c r="Q1904" s="111"/>
      <c r="R1904" s="105"/>
      <c r="S1904" s="105"/>
      <c r="T1904" s="111"/>
      <c r="U1904" s="111"/>
      <c r="V1904" s="111"/>
      <c r="W1904" s="111"/>
      <c r="X1904" s="111"/>
      <c r="Y1904" s="111"/>
      <c r="Z1904" s="111"/>
      <c r="AA1904" s="111"/>
      <c r="AB1904" s="111"/>
      <c r="AC1904" s="111"/>
      <c r="AD1904" s="111"/>
      <c r="AE1904" s="111"/>
      <c r="AF1904" s="111"/>
      <c r="AG1904" s="111"/>
      <c r="AH1904" s="111"/>
      <c r="AI1904" s="111"/>
      <c r="AJ1904" s="111"/>
      <c r="AK1904" s="111"/>
      <c r="AL1904" s="111"/>
      <c r="AM1904" s="111"/>
      <c r="AN1904" s="111"/>
      <c r="AO1904" s="111"/>
      <c r="AP1904" s="111"/>
      <c r="AQ1904" s="111"/>
      <c r="AR1904" s="111"/>
      <c r="AS1904" s="111"/>
      <c r="AT1904" s="111"/>
      <c r="AU1904" s="111"/>
      <c r="AV1904" s="105"/>
      <c r="AW1904" s="105"/>
      <c r="AX1904" s="111"/>
      <c r="AY1904" s="98"/>
      <c r="AZ1904" s="98"/>
      <c r="BA1904" s="98"/>
      <c r="BB1904" s="98"/>
      <c r="BC1904" s="98"/>
      <c r="BE1904" s="98"/>
      <c r="BF1904" s="98"/>
      <c r="BG1904" s="98"/>
      <c r="BH1904" s="98"/>
      <c r="BI1904" s="98"/>
    </row>
    <row r="1905" spans="1:62">
      <c r="A1905" s="102"/>
      <c r="B1905" s="102"/>
      <c r="C1905" s="103"/>
      <c r="D1905" s="103"/>
      <c r="E1905" s="102"/>
      <c r="F1905" s="102"/>
      <c r="G1905" s="102"/>
      <c r="H1905" s="102"/>
      <c r="I1905" s="102"/>
      <c r="J1905" s="103"/>
      <c r="K1905" s="111"/>
      <c r="L1905" s="111"/>
      <c r="M1905" s="111"/>
      <c r="N1905" s="105"/>
      <c r="O1905" s="105"/>
      <c r="P1905" s="105"/>
      <c r="Q1905" s="111"/>
      <c r="R1905" s="106"/>
      <c r="S1905" s="105"/>
      <c r="T1905" s="111"/>
      <c r="U1905" s="111"/>
      <c r="V1905" s="111"/>
      <c r="W1905" s="105"/>
      <c r="X1905" s="111"/>
      <c r="Y1905" s="111"/>
      <c r="Z1905" s="111"/>
      <c r="AA1905" s="111"/>
      <c r="AB1905" s="111"/>
      <c r="AC1905" s="111"/>
      <c r="AD1905" s="105"/>
      <c r="AE1905" s="111"/>
      <c r="AF1905" s="111"/>
      <c r="AG1905" s="111"/>
      <c r="AH1905" s="111"/>
      <c r="AI1905" s="111"/>
      <c r="AJ1905" s="111"/>
      <c r="AK1905" s="111"/>
      <c r="AL1905" s="111"/>
      <c r="AM1905" s="111"/>
      <c r="AN1905" s="111"/>
      <c r="AO1905" s="111"/>
      <c r="AP1905" s="111"/>
      <c r="AQ1905" s="111"/>
      <c r="AR1905" s="111"/>
      <c r="AS1905" s="111"/>
      <c r="AT1905" s="111"/>
      <c r="AU1905" s="111"/>
      <c r="AV1905" s="112"/>
      <c r="AW1905" s="105"/>
      <c r="AX1905" s="111"/>
      <c r="AY1905" s="98"/>
      <c r="AZ1905" s="98"/>
      <c r="BA1905" s="98"/>
      <c r="BB1905" s="98"/>
      <c r="BC1905" s="98"/>
      <c r="BD1905" s="98"/>
      <c r="BE1905" s="98"/>
      <c r="BF1905" s="98"/>
      <c r="BG1905" s="98"/>
      <c r="BH1905" s="98"/>
      <c r="BI1905" s="98"/>
      <c r="BJ1905" s="98"/>
    </row>
    <row r="1906" spans="1:62">
      <c r="A1906" s="102"/>
      <c r="B1906" s="102"/>
      <c r="C1906" s="103"/>
      <c r="D1906" s="103"/>
      <c r="E1906" s="102"/>
      <c r="F1906" s="102"/>
      <c r="G1906" s="102"/>
      <c r="H1906" s="102"/>
      <c r="I1906" s="102"/>
      <c r="J1906" s="103"/>
      <c r="K1906" s="111"/>
      <c r="L1906" s="111"/>
      <c r="M1906" s="111"/>
      <c r="N1906" s="111"/>
      <c r="O1906" s="111"/>
      <c r="P1906" s="111"/>
      <c r="Q1906" s="111"/>
      <c r="R1906" s="106"/>
      <c r="S1906" s="105"/>
      <c r="T1906" s="111"/>
      <c r="U1906" s="111"/>
      <c r="V1906" s="111"/>
      <c r="W1906" s="111"/>
      <c r="X1906" s="111"/>
      <c r="Y1906" s="111"/>
      <c r="Z1906" s="111"/>
      <c r="AA1906" s="111"/>
      <c r="AB1906" s="111"/>
      <c r="AC1906" s="111"/>
      <c r="AD1906" s="111"/>
      <c r="AE1906" s="111"/>
      <c r="AF1906" s="111"/>
      <c r="AG1906" s="111"/>
      <c r="AH1906" s="111"/>
      <c r="AI1906" s="111"/>
      <c r="AJ1906" s="111"/>
      <c r="AK1906" s="111"/>
      <c r="AL1906" s="111"/>
      <c r="AM1906" s="111"/>
      <c r="AN1906" s="111"/>
      <c r="AO1906" s="111"/>
      <c r="AP1906" s="111"/>
      <c r="AQ1906" s="111"/>
      <c r="AR1906" s="111"/>
      <c r="AS1906" s="111"/>
      <c r="AT1906" s="111"/>
      <c r="AU1906" s="111"/>
      <c r="AV1906" s="105"/>
      <c r="AW1906" s="105"/>
      <c r="AX1906" s="111"/>
      <c r="AY1906" s="98"/>
      <c r="AZ1906" s="98"/>
      <c r="BA1906" s="98"/>
      <c r="BB1906" s="98"/>
      <c r="BC1906" s="98"/>
      <c r="BD1906" s="98"/>
      <c r="BE1906" s="98"/>
      <c r="BF1906" s="98"/>
      <c r="BG1906" s="98"/>
      <c r="BH1906" s="98"/>
      <c r="BI1906" s="98"/>
      <c r="BJ1906" s="98"/>
    </row>
    <row r="1907" spans="1:62">
      <c r="A1907" s="102"/>
      <c r="B1907" s="102"/>
      <c r="C1907" s="103"/>
      <c r="D1907" s="103"/>
      <c r="E1907" s="102"/>
      <c r="F1907" s="102"/>
      <c r="G1907" s="102"/>
      <c r="H1907" s="102"/>
      <c r="I1907" s="102"/>
      <c r="J1907" s="103"/>
      <c r="K1907" s="111"/>
      <c r="L1907" s="111"/>
      <c r="M1907" s="111"/>
      <c r="N1907" s="111"/>
      <c r="O1907" s="111"/>
      <c r="P1907" s="111"/>
      <c r="Q1907" s="111"/>
      <c r="R1907" s="106"/>
      <c r="S1907" s="105"/>
      <c r="T1907" s="111"/>
      <c r="U1907" s="111"/>
      <c r="V1907" s="111"/>
      <c r="W1907" s="111"/>
      <c r="X1907" s="111"/>
      <c r="Y1907" s="111"/>
      <c r="Z1907" s="111"/>
      <c r="AA1907" s="111"/>
      <c r="AB1907" s="111"/>
      <c r="AC1907" s="111"/>
      <c r="AD1907" s="111"/>
      <c r="AE1907" s="111"/>
      <c r="AF1907" s="111"/>
      <c r="AG1907" s="111"/>
      <c r="AH1907" s="111"/>
      <c r="AI1907" s="111"/>
      <c r="AJ1907" s="111"/>
      <c r="AK1907" s="111"/>
      <c r="AL1907" s="111"/>
      <c r="AM1907" s="111"/>
      <c r="AN1907" s="111"/>
      <c r="AO1907" s="111"/>
      <c r="AP1907" s="111"/>
      <c r="AQ1907" s="111"/>
      <c r="AR1907" s="111"/>
      <c r="AS1907" s="111"/>
      <c r="AT1907" s="111"/>
      <c r="AU1907" s="111"/>
      <c r="AV1907" s="112"/>
      <c r="AW1907" s="105"/>
      <c r="AX1907" s="111"/>
    </row>
    <row r="1908" spans="1:62">
      <c r="A1908" s="102"/>
      <c r="B1908" s="102"/>
      <c r="C1908" s="103"/>
      <c r="D1908" s="103"/>
      <c r="E1908" s="102"/>
      <c r="F1908" s="102"/>
      <c r="G1908" s="102"/>
      <c r="H1908" s="102"/>
      <c r="I1908" s="102"/>
      <c r="J1908" s="103"/>
      <c r="K1908" s="111"/>
      <c r="L1908" s="111"/>
      <c r="M1908" s="111"/>
      <c r="N1908" s="105"/>
      <c r="O1908" s="105"/>
      <c r="P1908" s="111"/>
      <c r="Q1908" s="111"/>
      <c r="R1908" s="106"/>
      <c r="S1908" s="105"/>
      <c r="T1908" s="111"/>
      <c r="U1908" s="111"/>
      <c r="V1908" s="111"/>
      <c r="W1908" s="111"/>
      <c r="X1908" s="111"/>
      <c r="Y1908" s="111"/>
      <c r="Z1908" s="111"/>
      <c r="AA1908" s="111"/>
      <c r="AB1908" s="111"/>
      <c r="AC1908" s="111"/>
      <c r="AD1908" s="111"/>
      <c r="AE1908" s="111"/>
      <c r="AF1908" s="111"/>
      <c r="AG1908" s="111"/>
      <c r="AH1908" s="111"/>
      <c r="AI1908" s="111"/>
      <c r="AJ1908" s="111"/>
      <c r="AK1908" s="111"/>
      <c r="AL1908" s="111"/>
      <c r="AM1908" s="111"/>
      <c r="AN1908" s="111"/>
      <c r="AO1908" s="111"/>
      <c r="AP1908" s="111"/>
      <c r="AQ1908" s="111"/>
      <c r="AR1908" s="111"/>
      <c r="AS1908" s="111"/>
      <c r="AT1908" s="111"/>
      <c r="AU1908" s="111"/>
      <c r="AV1908" s="112"/>
      <c r="AW1908" s="105"/>
      <c r="AX1908" s="111"/>
    </row>
    <row r="1909" spans="1:62">
      <c r="A1909" s="102"/>
      <c r="B1909" s="102"/>
      <c r="C1909" s="103"/>
      <c r="D1909" s="103"/>
      <c r="E1909" s="102"/>
      <c r="F1909" s="102"/>
      <c r="G1909" s="102"/>
      <c r="H1909" s="102"/>
      <c r="I1909" s="102"/>
      <c r="J1909" s="103"/>
      <c r="K1909" s="111"/>
      <c r="L1909" s="111"/>
      <c r="M1909" s="111"/>
      <c r="N1909" s="105"/>
      <c r="O1909" s="111"/>
      <c r="P1909" s="111"/>
      <c r="Q1909" s="111"/>
      <c r="R1909" s="105"/>
      <c r="S1909" s="105"/>
      <c r="T1909" s="111"/>
      <c r="U1909" s="111"/>
      <c r="V1909" s="111"/>
      <c r="W1909" s="111"/>
      <c r="X1909" s="111"/>
      <c r="Y1909" s="111"/>
      <c r="Z1909" s="111"/>
      <c r="AA1909" s="111"/>
      <c r="AB1909" s="111"/>
      <c r="AC1909" s="111"/>
      <c r="AD1909" s="111"/>
      <c r="AE1909" s="111"/>
      <c r="AF1909" s="111"/>
      <c r="AG1909" s="111"/>
      <c r="AH1909" s="111"/>
      <c r="AI1909" s="111"/>
      <c r="AJ1909" s="111"/>
      <c r="AK1909" s="111"/>
      <c r="AL1909" s="111"/>
      <c r="AM1909" s="111"/>
      <c r="AN1909" s="111"/>
      <c r="AO1909" s="111"/>
      <c r="AP1909" s="111"/>
      <c r="AQ1909" s="111"/>
      <c r="AR1909" s="111"/>
      <c r="AS1909" s="111"/>
      <c r="AT1909" s="111"/>
      <c r="AU1909" s="111"/>
      <c r="AV1909" s="105"/>
      <c r="AW1909" s="105"/>
      <c r="AX1909" s="111"/>
      <c r="AY1909" s="98"/>
      <c r="AZ1909" s="98"/>
      <c r="BA1909" s="98"/>
      <c r="BB1909" s="98"/>
      <c r="BC1909" s="98"/>
      <c r="BD1909" s="98"/>
      <c r="BE1909" s="98"/>
      <c r="BF1909" s="98"/>
      <c r="BG1909" s="98"/>
      <c r="BH1909" s="98"/>
      <c r="BI1909" s="98"/>
      <c r="BJ1909" s="98"/>
    </row>
    <row r="1910" spans="1:62">
      <c r="A1910" s="102"/>
      <c r="B1910" s="102"/>
      <c r="C1910" s="103"/>
      <c r="D1910" s="103"/>
      <c r="E1910" s="102"/>
      <c r="F1910" s="102"/>
      <c r="G1910" s="102"/>
      <c r="H1910" s="102"/>
      <c r="I1910" s="102"/>
      <c r="J1910" s="103"/>
      <c r="K1910" s="111"/>
      <c r="L1910" s="111"/>
      <c r="M1910" s="111"/>
      <c r="N1910" s="111"/>
      <c r="O1910" s="111"/>
      <c r="P1910" s="111"/>
      <c r="Q1910" s="111"/>
      <c r="R1910" s="106"/>
      <c r="S1910" s="105"/>
      <c r="T1910" s="111"/>
      <c r="U1910" s="111"/>
      <c r="V1910" s="111"/>
      <c r="W1910" s="111"/>
      <c r="X1910" s="111"/>
      <c r="Y1910" s="111"/>
      <c r="Z1910" s="111"/>
      <c r="AA1910" s="111"/>
      <c r="AB1910" s="111"/>
      <c r="AC1910" s="111"/>
      <c r="AD1910" s="111"/>
      <c r="AE1910" s="111"/>
      <c r="AF1910" s="111"/>
      <c r="AG1910" s="111"/>
      <c r="AH1910" s="111"/>
      <c r="AI1910" s="111"/>
      <c r="AJ1910" s="111"/>
      <c r="AK1910" s="111"/>
      <c r="AL1910" s="111"/>
      <c r="AM1910" s="111"/>
      <c r="AN1910" s="111"/>
      <c r="AO1910" s="111"/>
      <c r="AP1910" s="111"/>
      <c r="AQ1910" s="111"/>
      <c r="AR1910" s="111"/>
      <c r="AS1910" s="111"/>
      <c r="AT1910" s="111"/>
      <c r="AU1910" s="111"/>
      <c r="AV1910" s="112"/>
      <c r="AW1910" s="105"/>
      <c r="AX1910" s="111"/>
      <c r="AY1910" s="98"/>
      <c r="AZ1910" s="98"/>
      <c r="BA1910" s="98"/>
      <c r="BB1910" s="98"/>
      <c r="BC1910" s="98"/>
      <c r="BD1910" s="98"/>
      <c r="BE1910" s="98"/>
      <c r="BF1910" s="98"/>
      <c r="BG1910" s="98"/>
      <c r="BH1910" s="98"/>
      <c r="BI1910" s="98"/>
      <c r="BJ1910" s="98"/>
    </row>
    <row r="1911" spans="1:62">
      <c r="A1911" s="102"/>
      <c r="B1911" s="102"/>
      <c r="C1911" s="103"/>
      <c r="D1911" s="103"/>
      <c r="E1911" s="102"/>
      <c r="F1911" s="102"/>
      <c r="G1911" s="102"/>
      <c r="H1911" s="102"/>
      <c r="I1911" s="102"/>
      <c r="J1911" s="103"/>
      <c r="K1911" s="111"/>
      <c r="L1911" s="111"/>
      <c r="M1911" s="111"/>
      <c r="N1911" s="105"/>
      <c r="O1911" s="111"/>
      <c r="P1911" s="111"/>
      <c r="Q1911" s="111"/>
      <c r="R1911" s="105"/>
      <c r="S1911" s="105"/>
      <c r="T1911" s="111"/>
      <c r="U1911" s="111"/>
      <c r="V1911" s="111"/>
      <c r="W1911" s="111"/>
      <c r="X1911" s="111"/>
      <c r="Y1911" s="111"/>
      <c r="Z1911" s="111"/>
      <c r="AA1911" s="111"/>
      <c r="AB1911" s="111"/>
      <c r="AC1911" s="111"/>
      <c r="AD1911" s="111"/>
      <c r="AE1911" s="111"/>
      <c r="AF1911" s="111"/>
      <c r="AG1911" s="111"/>
      <c r="AH1911" s="111"/>
      <c r="AI1911" s="111"/>
      <c r="AJ1911" s="111"/>
      <c r="AK1911" s="111"/>
      <c r="AL1911" s="111"/>
      <c r="AM1911" s="111"/>
      <c r="AN1911" s="111"/>
      <c r="AO1911" s="111"/>
      <c r="AP1911" s="111"/>
      <c r="AQ1911" s="111"/>
      <c r="AR1911" s="111"/>
      <c r="AS1911" s="111"/>
      <c r="AT1911" s="111"/>
      <c r="AU1911" s="111"/>
      <c r="AV1911" s="105"/>
      <c r="AW1911" s="105"/>
      <c r="AX1911" s="111"/>
      <c r="AY1911" s="98"/>
      <c r="AZ1911" s="98"/>
      <c r="BA1911" s="98"/>
      <c r="BB1911" s="98"/>
      <c r="BC1911" s="98"/>
      <c r="BD1911" s="98"/>
      <c r="BE1911" s="98"/>
      <c r="BF1911" s="98"/>
      <c r="BG1911" s="98"/>
      <c r="BH1911" s="98"/>
      <c r="BI1911" s="98"/>
      <c r="BJ1911" s="98"/>
    </row>
    <row r="1912" spans="1:62">
      <c r="A1912" s="102"/>
      <c r="B1912" s="102"/>
      <c r="C1912" s="103"/>
      <c r="D1912" s="103"/>
      <c r="E1912" s="102"/>
      <c r="F1912" s="102"/>
      <c r="G1912" s="102"/>
      <c r="H1912" s="102"/>
      <c r="I1912" s="102"/>
      <c r="J1912" s="103"/>
      <c r="K1912" s="111"/>
      <c r="L1912" s="111"/>
      <c r="M1912" s="111"/>
      <c r="N1912" s="105"/>
      <c r="O1912" s="105"/>
      <c r="P1912" s="105"/>
      <c r="Q1912" s="111"/>
      <c r="R1912" s="106"/>
      <c r="S1912" s="105"/>
      <c r="T1912" s="105"/>
      <c r="U1912" s="105"/>
      <c r="V1912" s="105"/>
      <c r="W1912" s="105"/>
      <c r="X1912" s="105"/>
      <c r="Y1912" s="105"/>
      <c r="Z1912" s="105"/>
      <c r="AA1912" s="105"/>
      <c r="AB1912" s="105"/>
      <c r="AC1912" s="105"/>
      <c r="AD1912" s="105"/>
      <c r="AE1912" s="105"/>
      <c r="AF1912" s="105"/>
      <c r="AG1912" s="105"/>
      <c r="AH1912" s="105"/>
      <c r="AI1912" s="105"/>
      <c r="AJ1912" s="105"/>
      <c r="AK1912" s="105"/>
      <c r="AL1912" s="111"/>
      <c r="AM1912" s="111"/>
      <c r="AN1912" s="111"/>
      <c r="AO1912" s="111"/>
      <c r="AP1912" s="111"/>
      <c r="AQ1912" s="111"/>
      <c r="AR1912" s="111"/>
      <c r="AS1912" s="111"/>
      <c r="AT1912" s="111"/>
      <c r="AU1912" s="111"/>
      <c r="AV1912" s="112"/>
      <c r="AW1912" s="105"/>
      <c r="AX1912" s="111"/>
      <c r="AY1912" s="98"/>
      <c r="AZ1912" s="98"/>
      <c r="BA1912" s="98"/>
      <c r="BB1912" s="98"/>
      <c r="BC1912" s="98"/>
      <c r="BD1912" s="98"/>
      <c r="BE1912" s="98"/>
      <c r="BF1912" s="98"/>
      <c r="BG1912" s="98"/>
      <c r="BH1912" s="98"/>
      <c r="BI1912" s="98"/>
      <c r="BJ1912" s="98"/>
    </row>
    <row r="1913" spans="1:62">
      <c r="A1913" s="102"/>
      <c r="B1913" s="102"/>
      <c r="C1913" s="103"/>
      <c r="D1913" s="103"/>
      <c r="E1913" s="102"/>
      <c r="F1913" s="102"/>
      <c r="G1913" s="102"/>
      <c r="H1913" s="102"/>
      <c r="I1913" s="102"/>
      <c r="J1913" s="103"/>
      <c r="K1913" s="111"/>
      <c r="L1913" s="111"/>
      <c r="M1913" s="111"/>
      <c r="N1913" s="111"/>
      <c r="O1913" s="111"/>
      <c r="P1913" s="111"/>
      <c r="Q1913" s="111"/>
      <c r="R1913" s="105"/>
      <c r="S1913" s="105"/>
      <c r="T1913" s="111"/>
      <c r="U1913" s="111"/>
      <c r="V1913" s="111"/>
      <c r="W1913" s="111"/>
      <c r="X1913" s="111"/>
      <c r="Y1913" s="111"/>
      <c r="Z1913" s="111"/>
      <c r="AA1913" s="111"/>
      <c r="AB1913" s="111"/>
      <c r="AC1913" s="111"/>
      <c r="AD1913" s="111"/>
      <c r="AE1913" s="111"/>
      <c r="AF1913" s="111"/>
      <c r="AG1913" s="111"/>
      <c r="AH1913" s="111"/>
      <c r="AI1913" s="111"/>
      <c r="AJ1913" s="111"/>
      <c r="AK1913" s="111"/>
      <c r="AL1913" s="111"/>
      <c r="AM1913" s="111"/>
      <c r="AN1913" s="111"/>
      <c r="AO1913" s="111"/>
      <c r="AP1913" s="111"/>
      <c r="AQ1913" s="111"/>
      <c r="AR1913" s="111"/>
      <c r="AS1913" s="111"/>
      <c r="AT1913" s="111"/>
      <c r="AU1913" s="111"/>
      <c r="AV1913" s="105"/>
      <c r="AW1913" s="112"/>
      <c r="AX1913" s="111"/>
    </row>
    <row r="1914" spans="1:62">
      <c r="A1914" s="102"/>
      <c r="B1914" s="102"/>
      <c r="C1914" s="103"/>
      <c r="D1914" s="103"/>
      <c r="E1914" s="102"/>
      <c r="F1914" s="102"/>
      <c r="G1914" s="102"/>
      <c r="H1914" s="102"/>
      <c r="I1914" s="102"/>
      <c r="J1914" s="103"/>
      <c r="K1914" s="111"/>
      <c r="L1914" s="111"/>
      <c r="M1914" s="111"/>
      <c r="N1914" s="111"/>
      <c r="O1914" s="111"/>
      <c r="P1914" s="111"/>
      <c r="Q1914" s="111"/>
      <c r="R1914" s="106"/>
      <c r="S1914" s="105"/>
      <c r="T1914" s="111"/>
      <c r="U1914" s="111"/>
      <c r="V1914" s="111"/>
      <c r="W1914" s="111"/>
      <c r="X1914" s="111"/>
      <c r="Y1914" s="111"/>
      <c r="Z1914" s="111"/>
      <c r="AA1914" s="111"/>
      <c r="AB1914" s="111"/>
      <c r="AC1914" s="111"/>
      <c r="AD1914" s="111"/>
      <c r="AE1914" s="111"/>
      <c r="AF1914" s="111"/>
      <c r="AG1914" s="111"/>
      <c r="AH1914" s="111"/>
      <c r="AI1914" s="111"/>
      <c r="AJ1914" s="111"/>
      <c r="AK1914" s="111"/>
      <c r="AL1914" s="111"/>
      <c r="AM1914" s="111"/>
      <c r="AN1914" s="111"/>
      <c r="AO1914" s="111"/>
      <c r="AP1914" s="111"/>
      <c r="AQ1914" s="111"/>
      <c r="AR1914" s="111"/>
      <c r="AS1914" s="111"/>
      <c r="AT1914" s="111"/>
      <c r="AU1914" s="111"/>
      <c r="AV1914" s="105"/>
      <c r="AW1914" s="105"/>
      <c r="AX1914" s="111"/>
    </row>
    <row r="1915" spans="1:62">
      <c r="A1915" s="102"/>
      <c r="B1915" s="102"/>
      <c r="C1915" s="103"/>
      <c r="D1915" s="103"/>
      <c r="E1915" s="102"/>
      <c r="F1915" s="102"/>
      <c r="G1915" s="102"/>
      <c r="H1915" s="102"/>
      <c r="I1915" s="102"/>
      <c r="J1915" s="103"/>
      <c r="K1915" s="111"/>
      <c r="L1915" s="111"/>
      <c r="M1915" s="111"/>
      <c r="N1915" s="105"/>
      <c r="O1915" s="105"/>
      <c r="P1915" s="105"/>
      <c r="Q1915" s="105"/>
      <c r="R1915" s="105"/>
      <c r="S1915" s="105"/>
      <c r="T1915" s="105"/>
      <c r="U1915" s="105"/>
      <c r="V1915" s="105"/>
      <c r="W1915" s="105"/>
      <c r="X1915" s="105"/>
      <c r="Y1915" s="105"/>
      <c r="Z1915" s="105"/>
      <c r="AA1915" s="105"/>
      <c r="AB1915" s="105"/>
      <c r="AC1915" s="105"/>
      <c r="AD1915" s="105"/>
      <c r="AE1915" s="105"/>
      <c r="AF1915" s="105"/>
      <c r="AG1915" s="105"/>
      <c r="AH1915" s="105"/>
      <c r="AI1915" s="105"/>
      <c r="AJ1915" s="105"/>
      <c r="AK1915" s="105"/>
      <c r="AL1915" s="111"/>
      <c r="AM1915" s="111"/>
      <c r="AN1915" s="111"/>
      <c r="AO1915" s="111"/>
      <c r="AP1915" s="105"/>
      <c r="AQ1915" s="111"/>
      <c r="AR1915" s="111"/>
      <c r="AS1915" s="111"/>
      <c r="AT1915" s="111"/>
      <c r="AU1915" s="105"/>
      <c r="AV1915" s="112"/>
      <c r="AW1915" s="105"/>
      <c r="AX1915" s="111"/>
      <c r="AY1915" s="98"/>
      <c r="AZ1915" s="98"/>
      <c r="BA1915" s="98"/>
      <c r="BB1915" s="98"/>
      <c r="BC1915" s="98"/>
      <c r="BE1915" s="98"/>
      <c r="BF1915" s="98"/>
      <c r="BG1915" s="98"/>
      <c r="BH1915" s="98"/>
      <c r="BI1915" s="98"/>
    </row>
    <row r="1916" spans="1:62">
      <c r="A1916" s="102"/>
      <c r="B1916" s="102"/>
      <c r="C1916" s="103"/>
      <c r="D1916" s="103"/>
      <c r="E1916" s="102"/>
      <c r="F1916" s="102"/>
      <c r="G1916" s="102"/>
      <c r="H1916" s="102"/>
      <c r="I1916" s="102"/>
      <c r="J1916" s="103"/>
      <c r="K1916" s="111"/>
      <c r="L1916" s="111"/>
      <c r="M1916" s="111"/>
      <c r="N1916" s="111"/>
      <c r="O1916" s="111"/>
      <c r="P1916" s="111"/>
      <c r="Q1916" s="111"/>
      <c r="R1916" s="106"/>
      <c r="S1916" s="106"/>
      <c r="T1916" s="111"/>
      <c r="U1916" s="111"/>
      <c r="V1916" s="111"/>
      <c r="W1916" s="111"/>
      <c r="X1916" s="111"/>
      <c r="Y1916" s="111"/>
      <c r="Z1916" s="111"/>
      <c r="AA1916" s="111"/>
      <c r="AB1916" s="111"/>
      <c r="AC1916" s="111"/>
      <c r="AD1916" s="111"/>
      <c r="AE1916" s="111"/>
      <c r="AF1916" s="111"/>
      <c r="AG1916" s="111"/>
      <c r="AH1916" s="111"/>
      <c r="AI1916" s="111"/>
      <c r="AJ1916" s="111"/>
      <c r="AK1916" s="111"/>
      <c r="AL1916" s="111"/>
      <c r="AM1916" s="111"/>
      <c r="AN1916" s="111"/>
      <c r="AO1916" s="111"/>
      <c r="AP1916" s="111"/>
      <c r="AQ1916" s="111"/>
      <c r="AR1916" s="111"/>
      <c r="AS1916" s="111"/>
      <c r="AT1916" s="111"/>
      <c r="AU1916" s="111"/>
      <c r="AV1916" s="112"/>
      <c r="AW1916" s="112"/>
      <c r="AX1916" s="111"/>
    </row>
    <row r="1917" spans="1:62">
      <c r="A1917" s="102"/>
      <c r="B1917" s="102"/>
      <c r="C1917" s="103"/>
      <c r="D1917" s="103"/>
      <c r="E1917" s="102"/>
      <c r="F1917" s="102"/>
      <c r="G1917" s="102"/>
      <c r="H1917" s="102"/>
      <c r="I1917" s="102"/>
      <c r="J1917" s="103"/>
      <c r="K1917" s="111"/>
      <c r="L1917" s="111"/>
      <c r="M1917" s="111"/>
      <c r="N1917" s="111"/>
      <c r="O1917" s="111"/>
      <c r="P1917" s="111"/>
      <c r="Q1917" s="111"/>
      <c r="R1917" s="106"/>
      <c r="S1917" s="105"/>
      <c r="T1917" s="111"/>
      <c r="U1917" s="111"/>
      <c r="V1917" s="111"/>
      <c r="W1917" s="111"/>
      <c r="X1917" s="111"/>
      <c r="Y1917" s="111"/>
      <c r="Z1917" s="111"/>
      <c r="AA1917" s="111"/>
      <c r="AB1917" s="111"/>
      <c r="AC1917" s="111"/>
      <c r="AD1917" s="111"/>
      <c r="AE1917" s="111"/>
      <c r="AF1917" s="111"/>
      <c r="AG1917" s="111"/>
      <c r="AH1917" s="111"/>
      <c r="AI1917" s="111"/>
      <c r="AJ1917" s="111"/>
      <c r="AK1917" s="111"/>
      <c r="AL1917" s="111"/>
      <c r="AM1917" s="111"/>
      <c r="AN1917" s="111"/>
      <c r="AO1917" s="111"/>
      <c r="AP1917" s="111"/>
      <c r="AQ1917" s="111"/>
      <c r="AR1917" s="111"/>
      <c r="AS1917" s="111"/>
      <c r="AT1917" s="111"/>
      <c r="AU1917" s="111"/>
      <c r="AV1917" s="112"/>
      <c r="AW1917" s="105"/>
      <c r="AX1917" s="111"/>
      <c r="AY1917" s="98"/>
      <c r="AZ1917" s="98"/>
      <c r="BA1917" s="98"/>
      <c r="BB1917" s="98"/>
      <c r="BC1917" s="98"/>
      <c r="BD1917" s="98"/>
      <c r="BE1917" s="98"/>
      <c r="BF1917" s="98"/>
      <c r="BG1917" s="98"/>
      <c r="BH1917" s="98"/>
      <c r="BI1917" s="98"/>
      <c r="BJ1917" s="98"/>
    </row>
    <row r="1918" spans="1:62">
      <c r="A1918" s="102"/>
      <c r="B1918" s="102"/>
      <c r="C1918" s="103"/>
      <c r="D1918" s="103"/>
      <c r="E1918" s="102"/>
      <c r="F1918" s="102"/>
      <c r="G1918" s="102"/>
      <c r="H1918" s="102"/>
      <c r="I1918" s="102"/>
      <c r="J1918" s="103"/>
      <c r="K1918" s="111"/>
      <c r="L1918" s="111"/>
      <c r="M1918" s="111"/>
      <c r="N1918" s="111"/>
      <c r="O1918" s="111"/>
      <c r="P1918" s="111"/>
      <c r="Q1918" s="111"/>
      <c r="R1918" s="106"/>
      <c r="S1918" s="105"/>
      <c r="T1918" s="111"/>
      <c r="U1918" s="111"/>
      <c r="V1918" s="111"/>
      <c r="W1918" s="111"/>
      <c r="X1918" s="111"/>
      <c r="Y1918" s="111"/>
      <c r="Z1918" s="111"/>
      <c r="AA1918" s="111"/>
      <c r="AB1918" s="111"/>
      <c r="AC1918" s="111"/>
      <c r="AD1918" s="111"/>
      <c r="AE1918" s="111"/>
      <c r="AF1918" s="111"/>
      <c r="AG1918" s="111"/>
      <c r="AH1918" s="111"/>
      <c r="AI1918" s="111"/>
      <c r="AJ1918" s="111"/>
      <c r="AK1918" s="111"/>
      <c r="AL1918" s="111"/>
      <c r="AM1918" s="111"/>
      <c r="AN1918" s="111"/>
      <c r="AO1918" s="111"/>
      <c r="AP1918" s="111"/>
      <c r="AQ1918" s="111"/>
      <c r="AR1918" s="111"/>
      <c r="AS1918" s="111"/>
      <c r="AT1918" s="111"/>
      <c r="AU1918" s="111"/>
      <c r="AV1918" s="105"/>
      <c r="AW1918" s="105"/>
      <c r="AX1918" s="111"/>
      <c r="AY1918" s="98"/>
      <c r="AZ1918" s="98"/>
      <c r="BA1918" s="98"/>
      <c r="BB1918" s="98"/>
      <c r="BC1918" s="98"/>
      <c r="BD1918" s="98"/>
      <c r="BE1918" s="98"/>
      <c r="BF1918" s="98"/>
      <c r="BG1918" s="98"/>
      <c r="BH1918" s="98"/>
      <c r="BI1918" s="98"/>
      <c r="BJ1918" s="98"/>
    </row>
    <row r="1919" spans="1:62">
      <c r="A1919" s="102"/>
      <c r="B1919" s="102"/>
      <c r="C1919" s="103"/>
      <c r="D1919" s="103"/>
      <c r="E1919" s="102"/>
      <c r="F1919" s="102"/>
      <c r="G1919" s="102"/>
      <c r="H1919" s="102"/>
      <c r="I1919" s="102"/>
      <c r="J1919" s="103"/>
      <c r="K1919" s="111"/>
      <c r="L1919" s="111"/>
      <c r="M1919" s="111"/>
      <c r="N1919" s="111"/>
      <c r="O1919" s="111"/>
      <c r="P1919" s="111"/>
      <c r="Q1919" s="111"/>
      <c r="R1919" s="105"/>
      <c r="S1919" s="105"/>
      <c r="T1919" s="111"/>
      <c r="U1919" s="111"/>
      <c r="V1919" s="111"/>
      <c r="W1919" s="111"/>
      <c r="X1919" s="111"/>
      <c r="Y1919" s="111"/>
      <c r="Z1919" s="111"/>
      <c r="AA1919" s="111"/>
      <c r="AB1919" s="111"/>
      <c r="AC1919" s="111"/>
      <c r="AD1919" s="111"/>
      <c r="AE1919" s="111"/>
      <c r="AF1919" s="111"/>
      <c r="AG1919" s="111"/>
      <c r="AH1919" s="111"/>
      <c r="AI1919" s="111"/>
      <c r="AJ1919" s="111"/>
      <c r="AK1919" s="111"/>
      <c r="AL1919" s="111"/>
      <c r="AM1919" s="111"/>
      <c r="AN1919" s="111"/>
      <c r="AO1919" s="111"/>
      <c r="AP1919" s="111"/>
      <c r="AQ1919" s="111"/>
      <c r="AR1919" s="111"/>
      <c r="AS1919" s="111"/>
      <c r="AT1919" s="111"/>
      <c r="AU1919" s="111"/>
      <c r="AV1919" s="105"/>
      <c r="AW1919" s="105"/>
      <c r="AX1919" s="111"/>
      <c r="AY1919" s="98"/>
      <c r="AZ1919" s="98"/>
      <c r="BA1919" s="98"/>
      <c r="BB1919" s="98"/>
      <c r="BC1919" s="98"/>
      <c r="BD1919" s="98"/>
      <c r="BE1919" s="98"/>
      <c r="BF1919" s="98"/>
      <c r="BG1919" s="98"/>
      <c r="BH1919" s="98"/>
      <c r="BI1919" s="98"/>
      <c r="BJ1919" s="98"/>
    </row>
    <row r="1920" spans="1:62">
      <c r="A1920" s="102"/>
      <c r="B1920" s="102"/>
      <c r="C1920" s="103"/>
      <c r="D1920" s="103"/>
      <c r="E1920" s="102"/>
      <c r="F1920" s="102"/>
      <c r="G1920" s="102"/>
      <c r="H1920" s="102"/>
      <c r="I1920" s="102"/>
      <c r="J1920" s="103"/>
      <c r="K1920" s="111"/>
      <c r="L1920" s="111"/>
      <c r="M1920" s="111"/>
      <c r="N1920" s="111"/>
      <c r="O1920" s="111"/>
      <c r="P1920" s="111"/>
      <c r="Q1920" s="111"/>
      <c r="R1920" s="106"/>
      <c r="S1920" s="105"/>
      <c r="T1920" s="111"/>
      <c r="U1920" s="111"/>
      <c r="V1920" s="111"/>
      <c r="W1920" s="111"/>
      <c r="X1920" s="111"/>
      <c r="Y1920" s="111"/>
      <c r="Z1920" s="111"/>
      <c r="AA1920" s="111"/>
      <c r="AB1920" s="111"/>
      <c r="AC1920" s="111"/>
      <c r="AD1920" s="111"/>
      <c r="AE1920" s="111"/>
      <c r="AF1920" s="111"/>
      <c r="AG1920" s="111"/>
      <c r="AH1920" s="111"/>
      <c r="AI1920" s="111"/>
      <c r="AJ1920" s="111"/>
      <c r="AK1920" s="111"/>
      <c r="AL1920" s="111"/>
      <c r="AM1920" s="111"/>
      <c r="AN1920" s="111"/>
      <c r="AO1920" s="111"/>
      <c r="AP1920" s="111"/>
      <c r="AQ1920" s="111"/>
      <c r="AR1920" s="111"/>
      <c r="AS1920" s="111"/>
      <c r="AT1920" s="111"/>
      <c r="AU1920" s="111"/>
      <c r="AV1920" s="112"/>
      <c r="AW1920" s="105"/>
      <c r="AX1920" s="111"/>
      <c r="AY1920" s="98"/>
      <c r="AZ1920" s="98"/>
      <c r="BA1920" s="98"/>
      <c r="BB1920" s="98"/>
      <c r="BC1920" s="98"/>
      <c r="BD1920" s="98"/>
      <c r="BE1920" s="98"/>
      <c r="BF1920" s="98"/>
      <c r="BG1920" s="98"/>
      <c r="BH1920" s="98"/>
      <c r="BI1920" s="98"/>
      <c r="BJ1920" s="98"/>
    </row>
    <row r="1921" spans="1:62">
      <c r="A1921" s="102"/>
      <c r="B1921" s="102"/>
      <c r="C1921" s="103"/>
      <c r="D1921" s="103"/>
      <c r="E1921" s="102"/>
      <c r="F1921" s="102"/>
      <c r="G1921" s="102"/>
      <c r="H1921" s="102"/>
      <c r="I1921" s="102"/>
      <c r="J1921" s="103"/>
      <c r="K1921" s="111"/>
      <c r="L1921" s="111"/>
      <c r="M1921" s="111"/>
      <c r="N1921" s="105"/>
      <c r="O1921" s="111"/>
      <c r="P1921" s="111"/>
      <c r="Q1921" s="111"/>
      <c r="R1921" s="106"/>
      <c r="S1921" s="105"/>
      <c r="T1921" s="111"/>
      <c r="U1921" s="111"/>
      <c r="V1921" s="111"/>
      <c r="W1921" s="111"/>
      <c r="X1921" s="111"/>
      <c r="Y1921" s="111"/>
      <c r="Z1921" s="111"/>
      <c r="AA1921" s="111"/>
      <c r="AB1921" s="111"/>
      <c r="AC1921" s="111"/>
      <c r="AD1921" s="111"/>
      <c r="AE1921" s="111"/>
      <c r="AF1921" s="111"/>
      <c r="AG1921" s="111"/>
      <c r="AH1921" s="111"/>
      <c r="AI1921" s="111"/>
      <c r="AJ1921" s="111"/>
      <c r="AK1921" s="111"/>
      <c r="AL1921" s="111"/>
      <c r="AM1921" s="111"/>
      <c r="AN1921" s="111"/>
      <c r="AO1921" s="111"/>
      <c r="AP1921" s="111"/>
      <c r="AQ1921" s="111"/>
      <c r="AR1921" s="111"/>
      <c r="AS1921" s="111"/>
      <c r="AT1921" s="111"/>
      <c r="AU1921" s="111"/>
      <c r="AV1921" s="112"/>
      <c r="AW1921" s="105"/>
      <c r="AX1921" s="111"/>
      <c r="AY1921" s="98"/>
      <c r="AZ1921" s="98"/>
      <c r="BA1921" s="98"/>
      <c r="BB1921" s="98"/>
      <c r="BC1921" s="98"/>
      <c r="BD1921" s="98"/>
      <c r="BE1921" s="98"/>
      <c r="BF1921" s="98"/>
      <c r="BG1921" s="98"/>
      <c r="BH1921" s="98"/>
      <c r="BI1921" s="98"/>
      <c r="BJ1921" s="98"/>
    </row>
    <row r="1922" spans="1:62">
      <c r="A1922" s="102"/>
      <c r="B1922" s="102"/>
      <c r="C1922" s="103"/>
      <c r="D1922" s="103"/>
      <c r="E1922" s="102"/>
      <c r="F1922" s="102"/>
      <c r="G1922" s="102"/>
      <c r="H1922" s="102"/>
      <c r="I1922" s="102"/>
      <c r="J1922" s="103"/>
      <c r="K1922" s="111"/>
      <c r="L1922" s="111"/>
      <c r="M1922" s="111"/>
      <c r="N1922" s="105"/>
      <c r="O1922" s="105"/>
      <c r="P1922" s="105"/>
      <c r="Q1922" s="105"/>
      <c r="R1922" s="105"/>
      <c r="S1922" s="105"/>
      <c r="T1922" s="105"/>
      <c r="U1922" s="105"/>
      <c r="V1922" s="105"/>
      <c r="W1922" s="105"/>
      <c r="X1922" s="105"/>
      <c r="Y1922" s="105"/>
      <c r="Z1922" s="105"/>
      <c r="AA1922" s="105"/>
      <c r="AB1922" s="105"/>
      <c r="AC1922" s="105"/>
      <c r="AD1922" s="105"/>
      <c r="AE1922" s="105"/>
      <c r="AF1922" s="105"/>
      <c r="AG1922" s="105"/>
      <c r="AH1922" s="105"/>
      <c r="AI1922" s="105"/>
      <c r="AJ1922" s="105"/>
      <c r="AK1922" s="105"/>
      <c r="AL1922" s="111"/>
      <c r="AM1922" s="111"/>
      <c r="AN1922" s="111"/>
      <c r="AO1922" s="111"/>
      <c r="AP1922" s="111"/>
      <c r="AQ1922" s="111"/>
      <c r="AR1922" s="111"/>
      <c r="AS1922" s="111"/>
      <c r="AT1922" s="111"/>
      <c r="AU1922" s="111"/>
      <c r="AV1922" s="105"/>
      <c r="AW1922" s="105"/>
      <c r="AX1922" s="111"/>
      <c r="AY1922" s="98"/>
      <c r="AZ1922" s="98"/>
      <c r="BA1922" s="98"/>
      <c r="BB1922" s="98"/>
      <c r="BC1922" s="98"/>
      <c r="BD1922" s="98"/>
      <c r="BE1922" s="98"/>
      <c r="BF1922" s="98"/>
      <c r="BG1922" s="98"/>
      <c r="BH1922" s="98"/>
      <c r="BI1922" s="98"/>
      <c r="BJ1922" s="98"/>
    </row>
    <row r="1923" spans="1:62">
      <c r="A1923" s="102"/>
      <c r="B1923" s="102"/>
      <c r="C1923" s="103"/>
      <c r="D1923" s="103"/>
      <c r="E1923" s="102"/>
      <c r="F1923" s="102"/>
      <c r="G1923" s="102"/>
      <c r="H1923" s="102"/>
      <c r="I1923" s="102"/>
      <c r="J1923" s="103"/>
      <c r="K1923" s="111"/>
      <c r="L1923" s="111"/>
      <c r="M1923" s="111"/>
      <c r="N1923" s="111"/>
      <c r="O1923" s="111"/>
      <c r="P1923" s="111"/>
      <c r="Q1923" s="111"/>
      <c r="R1923" s="106"/>
      <c r="S1923" s="105"/>
      <c r="T1923" s="111"/>
      <c r="U1923" s="111"/>
      <c r="V1923" s="111"/>
      <c r="W1923" s="111"/>
      <c r="X1923" s="111"/>
      <c r="Y1923" s="111"/>
      <c r="Z1923" s="111"/>
      <c r="AA1923" s="111"/>
      <c r="AB1923" s="111"/>
      <c r="AC1923" s="111"/>
      <c r="AD1923" s="111"/>
      <c r="AE1923" s="111"/>
      <c r="AF1923" s="111"/>
      <c r="AG1923" s="111"/>
      <c r="AH1923" s="111"/>
      <c r="AI1923" s="111"/>
      <c r="AJ1923" s="111"/>
      <c r="AK1923" s="111"/>
      <c r="AL1923" s="111"/>
      <c r="AM1923" s="111"/>
      <c r="AN1923" s="111"/>
      <c r="AO1923" s="111"/>
      <c r="AP1923" s="111"/>
      <c r="AQ1923" s="111"/>
      <c r="AR1923" s="111"/>
      <c r="AS1923" s="111"/>
      <c r="AT1923" s="111"/>
      <c r="AU1923" s="111"/>
      <c r="AV1923" s="105"/>
      <c r="AW1923" s="105"/>
      <c r="AX1923" s="111"/>
      <c r="AY1923" s="98"/>
      <c r="AZ1923" s="98"/>
      <c r="BA1923" s="98"/>
      <c r="BB1923" s="98"/>
      <c r="BC1923" s="98"/>
      <c r="BD1923" s="98"/>
      <c r="BE1923" s="98"/>
      <c r="BF1923" s="98"/>
      <c r="BG1923" s="98"/>
      <c r="BH1923" s="98"/>
      <c r="BI1923" s="98"/>
      <c r="BJ1923" s="98"/>
    </row>
    <row r="1924" spans="1:62">
      <c r="A1924" s="102"/>
      <c r="B1924" s="102"/>
      <c r="C1924" s="103"/>
      <c r="D1924" s="103"/>
      <c r="E1924" s="102"/>
      <c r="F1924" s="102"/>
      <c r="G1924" s="102"/>
      <c r="H1924" s="102"/>
      <c r="I1924" s="102"/>
      <c r="J1924" s="103"/>
      <c r="K1924" s="111"/>
      <c r="L1924" s="111"/>
      <c r="M1924" s="111"/>
      <c r="N1924" s="105"/>
      <c r="O1924" s="105"/>
      <c r="P1924" s="105"/>
      <c r="Q1924" s="111"/>
      <c r="R1924" s="106"/>
      <c r="S1924" s="105"/>
      <c r="T1924" s="111"/>
      <c r="U1924" s="111"/>
      <c r="V1924" s="111"/>
      <c r="W1924" s="105"/>
      <c r="X1924" s="111"/>
      <c r="Y1924" s="111"/>
      <c r="Z1924" s="111"/>
      <c r="AA1924" s="111"/>
      <c r="AB1924" s="111"/>
      <c r="AC1924" s="111"/>
      <c r="AD1924" s="105"/>
      <c r="AE1924" s="111"/>
      <c r="AF1924" s="111"/>
      <c r="AG1924" s="111"/>
      <c r="AH1924" s="111"/>
      <c r="AI1924" s="111"/>
      <c r="AJ1924" s="111"/>
      <c r="AK1924" s="111"/>
      <c r="AL1924" s="111"/>
      <c r="AM1924" s="111"/>
      <c r="AN1924" s="111"/>
      <c r="AO1924" s="111"/>
      <c r="AP1924" s="111"/>
      <c r="AQ1924" s="111"/>
      <c r="AR1924" s="111"/>
      <c r="AS1924" s="111"/>
      <c r="AT1924" s="111"/>
      <c r="AU1924" s="111"/>
      <c r="AV1924" s="105"/>
      <c r="AW1924" s="105"/>
      <c r="AX1924" s="111"/>
      <c r="AY1924" s="98"/>
      <c r="AZ1924" s="98"/>
      <c r="BA1924" s="98"/>
      <c r="BB1924" s="98"/>
      <c r="BC1924" s="98"/>
      <c r="BD1924" s="98"/>
      <c r="BE1924" s="98"/>
      <c r="BF1924" s="98"/>
      <c r="BG1924" s="98"/>
      <c r="BH1924" s="98"/>
      <c r="BI1924" s="98"/>
      <c r="BJ1924" s="98"/>
    </row>
    <row r="1925" spans="1:62">
      <c r="A1925" s="102"/>
      <c r="B1925" s="102"/>
      <c r="C1925" s="103"/>
      <c r="D1925" s="103"/>
      <c r="E1925" s="102"/>
      <c r="F1925" s="102"/>
      <c r="G1925" s="102"/>
      <c r="H1925" s="102"/>
      <c r="I1925" s="102"/>
      <c r="J1925" s="103"/>
      <c r="K1925" s="111"/>
      <c r="L1925" s="111"/>
      <c r="M1925" s="111"/>
      <c r="N1925" s="111"/>
      <c r="O1925" s="111"/>
      <c r="P1925" s="111"/>
      <c r="Q1925" s="111"/>
      <c r="R1925" s="106"/>
      <c r="S1925" s="105"/>
      <c r="T1925" s="111"/>
      <c r="U1925" s="111"/>
      <c r="V1925" s="111"/>
      <c r="W1925" s="111"/>
      <c r="X1925" s="111"/>
      <c r="Y1925" s="111"/>
      <c r="Z1925" s="111"/>
      <c r="AA1925" s="111"/>
      <c r="AB1925" s="111"/>
      <c r="AC1925" s="111"/>
      <c r="AD1925" s="105"/>
      <c r="AE1925" s="111"/>
      <c r="AF1925" s="111"/>
      <c r="AG1925" s="111"/>
      <c r="AH1925" s="111"/>
      <c r="AI1925" s="111"/>
      <c r="AJ1925" s="111"/>
      <c r="AK1925" s="111"/>
      <c r="AL1925" s="105"/>
      <c r="AM1925" s="105"/>
      <c r="AN1925" s="111"/>
      <c r="AO1925" s="111"/>
      <c r="AP1925" s="111"/>
      <c r="AQ1925" s="111"/>
      <c r="AR1925" s="111"/>
      <c r="AS1925" s="111"/>
      <c r="AT1925" s="111"/>
      <c r="AU1925" s="111"/>
      <c r="AV1925" s="112"/>
      <c r="AW1925" s="105"/>
      <c r="AX1925" s="105"/>
      <c r="AY1925" s="98"/>
      <c r="AZ1925" s="98"/>
      <c r="BA1925" s="98"/>
      <c r="BB1925" s="98"/>
      <c r="BC1925" s="98"/>
      <c r="BD1925" s="98"/>
      <c r="BE1925" s="98"/>
      <c r="BF1925" s="98"/>
      <c r="BG1925" s="98"/>
      <c r="BH1925" s="98"/>
      <c r="BI1925" s="98"/>
      <c r="BJ1925" s="98"/>
    </row>
    <row r="1926" spans="1:62">
      <c r="A1926" s="102"/>
      <c r="B1926" s="102"/>
      <c r="C1926" s="103"/>
      <c r="D1926" s="103"/>
      <c r="E1926" s="102"/>
      <c r="F1926" s="102"/>
      <c r="G1926" s="102"/>
      <c r="H1926" s="102"/>
      <c r="I1926" s="102"/>
      <c r="J1926" s="103"/>
      <c r="K1926" s="111"/>
      <c r="L1926" s="111"/>
      <c r="M1926" s="111"/>
      <c r="N1926" s="105"/>
      <c r="O1926" s="111"/>
      <c r="P1926" s="111"/>
      <c r="Q1926" s="111"/>
      <c r="R1926" s="106"/>
      <c r="S1926" s="105"/>
      <c r="T1926" s="111"/>
      <c r="U1926" s="111"/>
      <c r="V1926" s="111"/>
      <c r="W1926" s="111"/>
      <c r="X1926" s="111"/>
      <c r="Y1926" s="111"/>
      <c r="Z1926" s="111"/>
      <c r="AA1926" s="111"/>
      <c r="AB1926" s="111"/>
      <c r="AC1926" s="111"/>
      <c r="AD1926" s="111"/>
      <c r="AE1926" s="111"/>
      <c r="AF1926" s="111"/>
      <c r="AG1926" s="111"/>
      <c r="AH1926" s="111"/>
      <c r="AI1926" s="111"/>
      <c r="AJ1926" s="111"/>
      <c r="AK1926" s="111"/>
      <c r="AL1926" s="111"/>
      <c r="AM1926" s="111"/>
      <c r="AN1926" s="111"/>
      <c r="AO1926" s="111"/>
      <c r="AP1926" s="111"/>
      <c r="AQ1926" s="111"/>
      <c r="AR1926" s="111"/>
      <c r="AS1926" s="111"/>
      <c r="AT1926" s="111"/>
      <c r="AU1926" s="111"/>
      <c r="AV1926" s="105"/>
      <c r="AW1926" s="105"/>
      <c r="AX1926" s="111"/>
      <c r="AY1926" s="98"/>
      <c r="AZ1926" s="98"/>
      <c r="BA1926" s="98"/>
      <c r="BB1926" s="98"/>
      <c r="BC1926" s="98"/>
      <c r="BD1926" s="98"/>
      <c r="BE1926" s="98"/>
      <c r="BF1926" s="98"/>
      <c r="BG1926" s="98"/>
      <c r="BH1926" s="98"/>
      <c r="BI1926" s="98"/>
      <c r="BJ1926" s="98"/>
    </row>
    <row r="1927" spans="1:62">
      <c r="A1927" s="102"/>
      <c r="B1927" s="102"/>
      <c r="C1927" s="103"/>
      <c r="D1927" s="103"/>
      <c r="E1927" s="102"/>
      <c r="F1927" s="102"/>
      <c r="G1927" s="102"/>
      <c r="H1927" s="102"/>
      <c r="I1927" s="102"/>
      <c r="J1927" s="103"/>
      <c r="K1927" s="111"/>
      <c r="L1927" s="111"/>
      <c r="M1927" s="111"/>
      <c r="N1927" s="111"/>
      <c r="O1927" s="111"/>
      <c r="P1927" s="111"/>
      <c r="Q1927" s="111"/>
      <c r="R1927" s="105"/>
      <c r="S1927" s="105"/>
      <c r="T1927" s="111"/>
      <c r="U1927" s="111"/>
      <c r="V1927" s="111"/>
      <c r="W1927" s="111"/>
      <c r="X1927" s="111"/>
      <c r="Y1927" s="111"/>
      <c r="Z1927" s="111"/>
      <c r="AA1927" s="111"/>
      <c r="AB1927" s="111"/>
      <c r="AC1927" s="111"/>
      <c r="AD1927" s="111"/>
      <c r="AE1927" s="111"/>
      <c r="AF1927" s="111"/>
      <c r="AG1927" s="111"/>
      <c r="AH1927" s="111"/>
      <c r="AI1927" s="111"/>
      <c r="AJ1927" s="111"/>
      <c r="AK1927" s="111"/>
      <c r="AL1927" s="111"/>
      <c r="AM1927" s="111"/>
      <c r="AN1927" s="111"/>
      <c r="AO1927" s="111"/>
      <c r="AP1927" s="111"/>
      <c r="AQ1927" s="111"/>
      <c r="AR1927" s="111"/>
      <c r="AS1927" s="111"/>
      <c r="AT1927" s="111"/>
      <c r="AU1927" s="111"/>
      <c r="AV1927" s="105"/>
      <c r="AW1927" s="105"/>
      <c r="AX1927" s="111"/>
      <c r="AY1927" s="98"/>
      <c r="AZ1927" s="98"/>
      <c r="BA1927" s="98"/>
      <c r="BB1927" s="98"/>
      <c r="BC1927" s="98"/>
      <c r="BD1927" s="98"/>
      <c r="BE1927" s="98"/>
      <c r="BF1927" s="98"/>
      <c r="BG1927" s="98"/>
      <c r="BH1927" s="98"/>
      <c r="BI1927" s="98"/>
      <c r="BJ1927" s="98"/>
    </row>
    <row r="1928" spans="1:62">
      <c r="A1928" s="102"/>
      <c r="B1928" s="102"/>
      <c r="C1928" s="103"/>
      <c r="D1928" s="103"/>
      <c r="E1928" s="102"/>
      <c r="F1928" s="102"/>
      <c r="G1928" s="102"/>
      <c r="H1928" s="102"/>
      <c r="I1928" s="102"/>
      <c r="J1928" s="103"/>
      <c r="K1928" s="111"/>
      <c r="L1928" s="111"/>
      <c r="M1928" s="111"/>
      <c r="N1928" s="105"/>
      <c r="O1928" s="105"/>
      <c r="P1928" s="105"/>
      <c r="Q1928" s="105"/>
      <c r="R1928" s="105"/>
      <c r="S1928" s="105"/>
      <c r="T1928" s="105"/>
      <c r="U1928" s="105"/>
      <c r="V1928" s="105"/>
      <c r="W1928" s="105"/>
      <c r="X1928" s="105"/>
      <c r="Y1928" s="105"/>
      <c r="Z1928" s="105"/>
      <c r="AA1928" s="105"/>
      <c r="AB1928" s="105"/>
      <c r="AC1928" s="105"/>
      <c r="AD1928" s="105"/>
      <c r="AE1928" s="105"/>
      <c r="AF1928" s="105"/>
      <c r="AG1928" s="105"/>
      <c r="AH1928" s="105"/>
      <c r="AI1928" s="105"/>
      <c r="AJ1928" s="105"/>
      <c r="AK1928" s="105"/>
      <c r="AL1928" s="111"/>
      <c r="AM1928" s="111"/>
      <c r="AN1928" s="111"/>
      <c r="AO1928" s="111"/>
      <c r="AP1928" s="111"/>
      <c r="AQ1928" s="111"/>
      <c r="AR1928" s="111"/>
      <c r="AS1928" s="111"/>
      <c r="AT1928" s="111"/>
      <c r="AU1928" s="111"/>
      <c r="AV1928" s="105"/>
      <c r="AW1928" s="105"/>
      <c r="AX1928" s="111"/>
      <c r="AY1928" s="98"/>
      <c r="AZ1928" s="98"/>
      <c r="BA1928" s="98"/>
      <c r="BB1928" s="98"/>
      <c r="BC1928" s="98"/>
      <c r="BD1928" s="98"/>
      <c r="BE1928" s="98"/>
      <c r="BF1928" s="98"/>
      <c r="BG1928" s="98"/>
      <c r="BH1928" s="98"/>
      <c r="BI1928" s="98"/>
      <c r="BJ1928" s="98"/>
    </row>
    <row r="1929" spans="1:62">
      <c r="A1929" s="102"/>
      <c r="B1929" s="102"/>
      <c r="C1929" s="103"/>
      <c r="D1929" s="103"/>
      <c r="E1929" s="102"/>
      <c r="F1929" s="102"/>
      <c r="G1929" s="102"/>
      <c r="H1929" s="102"/>
      <c r="I1929" s="102"/>
      <c r="J1929" s="103"/>
      <c r="K1929" s="111"/>
      <c r="L1929" s="111"/>
      <c r="M1929" s="111"/>
      <c r="N1929" s="111"/>
      <c r="O1929" s="111"/>
      <c r="P1929" s="111"/>
      <c r="Q1929" s="111"/>
      <c r="R1929" s="106"/>
      <c r="S1929" s="105"/>
      <c r="T1929" s="111"/>
      <c r="U1929" s="111"/>
      <c r="V1929" s="111"/>
      <c r="W1929" s="111"/>
      <c r="X1929" s="111"/>
      <c r="Y1929" s="111"/>
      <c r="Z1929" s="111"/>
      <c r="AA1929" s="111"/>
      <c r="AB1929" s="111"/>
      <c r="AC1929" s="111"/>
      <c r="AD1929" s="111"/>
      <c r="AE1929" s="111"/>
      <c r="AF1929" s="111"/>
      <c r="AG1929" s="111"/>
      <c r="AH1929" s="111"/>
      <c r="AI1929" s="111"/>
      <c r="AJ1929" s="111"/>
      <c r="AK1929" s="111"/>
      <c r="AL1929" s="111"/>
      <c r="AM1929" s="111"/>
      <c r="AN1929" s="111"/>
      <c r="AO1929" s="111"/>
      <c r="AP1929" s="111"/>
      <c r="AQ1929" s="111"/>
      <c r="AR1929" s="111"/>
      <c r="AS1929" s="111"/>
      <c r="AT1929" s="111"/>
      <c r="AU1929" s="111"/>
      <c r="AV1929" s="112"/>
      <c r="AW1929" s="105"/>
      <c r="AX1929" s="111"/>
      <c r="AY1929" s="98"/>
      <c r="AZ1929" s="98"/>
      <c r="BA1929" s="98"/>
      <c r="BB1929" s="98"/>
      <c r="BC1929" s="98"/>
      <c r="BD1929" s="98"/>
      <c r="BE1929" s="98"/>
      <c r="BF1929" s="98"/>
      <c r="BG1929" s="98"/>
      <c r="BH1929" s="98"/>
      <c r="BI1929" s="98"/>
      <c r="BJ1929" s="98"/>
    </row>
    <row r="1930" spans="1:62">
      <c r="A1930" s="102"/>
      <c r="B1930" s="102"/>
      <c r="C1930" s="103"/>
      <c r="D1930" s="103"/>
      <c r="E1930" s="102"/>
      <c r="F1930" s="102"/>
      <c r="G1930" s="102"/>
      <c r="H1930" s="102"/>
      <c r="I1930" s="102"/>
      <c r="J1930" s="103"/>
      <c r="K1930" s="111"/>
      <c r="L1930" s="111"/>
      <c r="M1930" s="111"/>
      <c r="N1930" s="111"/>
      <c r="O1930" s="111"/>
      <c r="P1930" s="111"/>
      <c r="Q1930" s="111"/>
      <c r="R1930" s="106"/>
      <c r="S1930" s="105"/>
      <c r="T1930" s="111"/>
      <c r="U1930" s="111"/>
      <c r="V1930" s="111"/>
      <c r="W1930" s="111"/>
      <c r="X1930" s="111"/>
      <c r="Y1930" s="111"/>
      <c r="Z1930" s="111"/>
      <c r="AA1930" s="111"/>
      <c r="AB1930" s="111"/>
      <c r="AC1930" s="111"/>
      <c r="AD1930" s="111"/>
      <c r="AE1930" s="111"/>
      <c r="AF1930" s="111"/>
      <c r="AG1930" s="111"/>
      <c r="AH1930" s="111"/>
      <c r="AI1930" s="111"/>
      <c r="AJ1930" s="111"/>
      <c r="AK1930" s="111"/>
      <c r="AL1930" s="111"/>
      <c r="AM1930" s="111"/>
      <c r="AN1930" s="111"/>
      <c r="AO1930" s="111"/>
      <c r="AP1930" s="111"/>
      <c r="AQ1930" s="111"/>
      <c r="AR1930" s="111"/>
      <c r="AS1930" s="111"/>
      <c r="AT1930" s="111"/>
      <c r="AU1930" s="111"/>
      <c r="AV1930" s="105"/>
      <c r="AW1930" s="105"/>
      <c r="AX1930" s="111"/>
      <c r="AY1930" s="98"/>
      <c r="AZ1930" s="98"/>
      <c r="BA1930" s="98"/>
      <c r="BB1930" s="98"/>
      <c r="BC1930" s="98"/>
      <c r="BD1930" s="98"/>
      <c r="BE1930" s="98"/>
      <c r="BF1930" s="98"/>
      <c r="BG1930" s="98"/>
      <c r="BH1930" s="98"/>
      <c r="BI1930" s="98"/>
      <c r="BJ1930" s="98"/>
    </row>
    <row r="1931" spans="1:62">
      <c r="A1931" s="102"/>
      <c r="B1931" s="102"/>
      <c r="C1931" s="103"/>
      <c r="D1931" s="103"/>
      <c r="E1931" s="102"/>
      <c r="F1931" s="102"/>
      <c r="G1931" s="102"/>
      <c r="H1931" s="102"/>
      <c r="I1931" s="102"/>
      <c r="J1931" s="103"/>
      <c r="K1931" s="111"/>
      <c r="L1931" s="111"/>
      <c r="M1931" s="111"/>
      <c r="N1931" s="105"/>
      <c r="O1931" s="105"/>
      <c r="P1931" s="105"/>
      <c r="Q1931" s="111"/>
      <c r="R1931" s="106"/>
      <c r="S1931" s="105"/>
      <c r="T1931" s="111"/>
      <c r="U1931" s="111"/>
      <c r="V1931" s="111"/>
      <c r="W1931" s="105"/>
      <c r="X1931" s="111"/>
      <c r="Y1931" s="111"/>
      <c r="Z1931" s="111"/>
      <c r="AA1931" s="111"/>
      <c r="AB1931" s="111"/>
      <c r="AC1931" s="111"/>
      <c r="AD1931" s="105"/>
      <c r="AE1931" s="111"/>
      <c r="AF1931" s="111"/>
      <c r="AG1931" s="111"/>
      <c r="AH1931" s="111"/>
      <c r="AI1931" s="111"/>
      <c r="AJ1931" s="111"/>
      <c r="AK1931" s="111"/>
      <c r="AL1931" s="111"/>
      <c r="AM1931" s="111"/>
      <c r="AN1931" s="111"/>
      <c r="AO1931" s="111"/>
      <c r="AP1931" s="111"/>
      <c r="AQ1931" s="111"/>
      <c r="AR1931" s="111"/>
      <c r="AS1931" s="111"/>
      <c r="AT1931" s="111"/>
      <c r="AU1931" s="111"/>
      <c r="AV1931" s="105"/>
      <c r="AW1931" s="105"/>
      <c r="AX1931" s="111"/>
      <c r="AY1931" s="98"/>
      <c r="AZ1931" s="98"/>
      <c r="BA1931" s="98"/>
      <c r="BB1931" s="98"/>
      <c r="BC1931" s="98"/>
      <c r="BD1931" s="98"/>
      <c r="BE1931" s="98"/>
      <c r="BF1931" s="98"/>
      <c r="BG1931" s="98"/>
      <c r="BH1931" s="98"/>
      <c r="BI1931" s="98"/>
      <c r="BJ1931" s="98"/>
    </row>
    <row r="1932" spans="1:62">
      <c r="A1932" s="102"/>
      <c r="B1932" s="102"/>
      <c r="C1932" s="103"/>
      <c r="D1932" s="103"/>
      <c r="E1932" s="102"/>
      <c r="F1932" s="102"/>
      <c r="G1932" s="102"/>
      <c r="H1932" s="102"/>
      <c r="I1932" s="102"/>
      <c r="J1932" s="103"/>
      <c r="K1932" s="111"/>
      <c r="L1932" s="111"/>
      <c r="M1932" s="111"/>
      <c r="N1932" s="105"/>
      <c r="O1932" s="105"/>
      <c r="P1932" s="111"/>
      <c r="Q1932" s="111"/>
      <c r="R1932" s="106"/>
      <c r="S1932" s="105"/>
      <c r="T1932" s="111"/>
      <c r="U1932" s="111"/>
      <c r="V1932" s="111"/>
      <c r="W1932" s="111"/>
      <c r="X1932" s="111"/>
      <c r="Y1932" s="111"/>
      <c r="Z1932" s="111"/>
      <c r="AA1932" s="111"/>
      <c r="AB1932" s="111"/>
      <c r="AC1932" s="111"/>
      <c r="AD1932" s="111"/>
      <c r="AE1932" s="111"/>
      <c r="AF1932" s="111"/>
      <c r="AG1932" s="111"/>
      <c r="AH1932" s="111"/>
      <c r="AI1932" s="111"/>
      <c r="AJ1932" s="111"/>
      <c r="AK1932" s="111"/>
      <c r="AL1932" s="111"/>
      <c r="AM1932" s="111"/>
      <c r="AN1932" s="111"/>
      <c r="AO1932" s="111"/>
      <c r="AP1932" s="111"/>
      <c r="AQ1932" s="111"/>
      <c r="AR1932" s="111"/>
      <c r="AS1932" s="111"/>
      <c r="AT1932" s="111"/>
      <c r="AU1932" s="111"/>
      <c r="AV1932" s="112"/>
      <c r="AW1932" s="105"/>
      <c r="AX1932" s="111"/>
      <c r="AY1932" s="98"/>
      <c r="AZ1932" s="98"/>
      <c r="BA1932" s="98"/>
      <c r="BB1932" s="98"/>
      <c r="BC1932" s="98"/>
      <c r="BD1932" s="98"/>
      <c r="BE1932" s="98"/>
      <c r="BF1932" s="98"/>
      <c r="BG1932" s="98"/>
      <c r="BH1932" s="98"/>
      <c r="BI1932" s="98"/>
      <c r="BJ1932" s="98"/>
    </row>
    <row r="1933" spans="1:62">
      <c r="A1933" s="102"/>
      <c r="B1933" s="102"/>
      <c r="C1933" s="103"/>
      <c r="D1933" s="103"/>
      <c r="E1933" s="102"/>
      <c r="F1933" s="102"/>
      <c r="G1933" s="102"/>
      <c r="H1933" s="102"/>
      <c r="I1933" s="102"/>
      <c r="J1933" s="103"/>
      <c r="K1933" s="111"/>
      <c r="L1933" s="111"/>
      <c r="M1933" s="111"/>
      <c r="N1933" s="111"/>
      <c r="O1933" s="111"/>
      <c r="P1933" s="111"/>
      <c r="Q1933" s="111"/>
      <c r="R1933" s="106"/>
      <c r="S1933" s="105"/>
      <c r="T1933" s="111"/>
      <c r="U1933" s="111"/>
      <c r="V1933" s="111"/>
      <c r="W1933" s="105"/>
      <c r="X1933" s="111"/>
      <c r="Y1933" s="111"/>
      <c r="Z1933" s="111"/>
      <c r="AA1933" s="111"/>
      <c r="AB1933" s="111"/>
      <c r="AC1933" s="111"/>
      <c r="AD1933" s="105"/>
      <c r="AE1933" s="111"/>
      <c r="AF1933" s="111"/>
      <c r="AG1933" s="111"/>
      <c r="AH1933" s="111"/>
      <c r="AI1933" s="111"/>
      <c r="AJ1933" s="111"/>
      <c r="AK1933" s="111"/>
      <c r="AL1933" s="111"/>
      <c r="AM1933" s="111"/>
      <c r="AN1933" s="111"/>
      <c r="AO1933" s="111"/>
      <c r="AP1933" s="111"/>
      <c r="AQ1933" s="111"/>
      <c r="AR1933" s="111"/>
      <c r="AS1933" s="111"/>
      <c r="AT1933" s="111"/>
      <c r="AU1933" s="111"/>
      <c r="AV1933" s="105"/>
      <c r="AW1933" s="105"/>
      <c r="AX1933" s="111"/>
    </row>
    <row r="1934" spans="1:62">
      <c r="A1934" s="102"/>
      <c r="B1934" s="102"/>
      <c r="C1934" s="103"/>
      <c r="D1934" s="103"/>
      <c r="E1934" s="102"/>
      <c r="F1934" s="102"/>
      <c r="G1934" s="102"/>
      <c r="H1934" s="102"/>
      <c r="I1934" s="102"/>
      <c r="J1934" s="103"/>
      <c r="K1934" s="111"/>
      <c r="L1934" s="111"/>
      <c r="M1934" s="111"/>
      <c r="N1934" s="111"/>
      <c r="O1934" s="111"/>
      <c r="P1934" s="111"/>
      <c r="Q1934" s="111"/>
      <c r="R1934" s="105"/>
      <c r="S1934" s="105"/>
      <c r="T1934" s="111"/>
      <c r="U1934" s="111"/>
      <c r="V1934" s="111"/>
      <c r="W1934" s="111"/>
      <c r="X1934" s="111"/>
      <c r="Y1934" s="111"/>
      <c r="Z1934" s="111"/>
      <c r="AA1934" s="111"/>
      <c r="AB1934" s="111"/>
      <c r="AC1934" s="111"/>
      <c r="AD1934" s="111"/>
      <c r="AE1934" s="111"/>
      <c r="AF1934" s="111"/>
      <c r="AG1934" s="111"/>
      <c r="AH1934" s="111"/>
      <c r="AI1934" s="111"/>
      <c r="AJ1934" s="111"/>
      <c r="AK1934" s="111"/>
      <c r="AL1934" s="111"/>
      <c r="AM1934" s="111"/>
      <c r="AN1934" s="111"/>
      <c r="AO1934" s="111"/>
      <c r="AP1934" s="111"/>
      <c r="AQ1934" s="111"/>
      <c r="AR1934" s="111"/>
      <c r="AS1934" s="111"/>
      <c r="AT1934" s="111"/>
      <c r="AU1934" s="111"/>
      <c r="AV1934" s="105"/>
      <c r="AW1934" s="105"/>
      <c r="AX1934" s="111"/>
      <c r="AY1934" s="98"/>
      <c r="AZ1934" s="98"/>
      <c r="BA1934" s="98"/>
      <c r="BB1934" s="98"/>
      <c r="BC1934" s="98"/>
      <c r="BD1934" s="98"/>
      <c r="BE1934" s="98"/>
      <c r="BF1934" s="98"/>
      <c r="BG1934" s="98"/>
      <c r="BH1934" s="98"/>
      <c r="BI1934" s="98"/>
      <c r="BJ1934" s="98"/>
    </row>
    <row r="1935" spans="1:62">
      <c r="A1935" s="102"/>
      <c r="B1935" s="102"/>
      <c r="C1935" s="103"/>
      <c r="D1935" s="103"/>
      <c r="E1935" s="102"/>
      <c r="F1935" s="102"/>
      <c r="G1935" s="102"/>
      <c r="H1935" s="102"/>
      <c r="I1935" s="102"/>
      <c r="J1935" s="103"/>
      <c r="K1935" s="111"/>
      <c r="L1935" s="111"/>
      <c r="M1935" s="111"/>
      <c r="N1935" s="105"/>
      <c r="O1935" s="111"/>
      <c r="P1935" s="111"/>
      <c r="Q1935" s="111"/>
      <c r="R1935" s="105"/>
      <c r="S1935" s="105"/>
      <c r="T1935" s="111"/>
      <c r="U1935" s="111"/>
      <c r="V1935" s="111"/>
      <c r="W1935" s="111"/>
      <c r="X1935" s="111"/>
      <c r="Y1935" s="111"/>
      <c r="Z1935" s="111"/>
      <c r="AA1935" s="111"/>
      <c r="AB1935" s="111"/>
      <c r="AC1935" s="111"/>
      <c r="AD1935" s="111"/>
      <c r="AE1935" s="111"/>
      <c r="AF1935" s="111"/>
      <c r="AG1935" s="111"/>
      <c r="AH1935" s="111"/>
      <c r="AI1935" s="111"/>
      <c r="AJ1935" s="111"/>
      <c r="AK1935" s="111"/>
      <c r="AL1935" s="111"/>
      <c r="AM1935" s="111"/>
      <c r="AN1935" s="111"/>
      <c r="AO1935" s="111"/>
      <c r="AP1935" s="111"/>
      <c r="AQ1935" s="111"/>
      <c r="AR1935" s="111"/>
      <c r="AS1935" s="111"/>
      <c r="AT1935" s="111"/>
      <c r="AU1935" s="111"/>
      <c r="AV1935" s="112"/>
      <c r="AW1935" s="105"/>
      <c r="AX1935" s="111"/>
      <c r="AY1935" s="98"/>
      <c r="AZ1935" s="98"/>
      <c r="BA1935" s="98"/>
      <c r="BB1935" s="98"/>
      <c r="BC1935" s="98"/>
      <c r="BD1935" s="98"/>
      <c r="BE1935" s="98"/>
      <c r="BF1935" s="98"/>
      <c r="BG1935" s="98"/>
      <c r="BH1935" s="98"/>
      <c r="BI1935" s="98"/>
      <c r="BJ1935" s="98"/>
    </row>
    <row r="1936" spans="1:62">
      <c r="A1936" s="102"/>
      <c r="B1936" s="102"/>
      <c r="C1936" s="103"/>
      <c r="D1936" s="103"/>
      <c r="E1936" s="102"/>
      <c r="F1936" s="102"/>
      <c r="G1936" s="102"/>
      <c r="H1936" s="102"/>
      <c r="I1936" s="102"/>
      <c r="J1936" s="103"/>
      <c r="K1936" s="111"/>
      <c r="L1936" s="111"/>
      <c r="M1936" s="111"/>
      <c r="N1936" s="105"/>
      <c r="O1936" s="105"/>
      <c r="P1936" s="111"/>
      <c r="Q1936" s="111"/>
      <c r="R1936" s="106"/>
      <c r="S1936" s="105"/>
      <c r="T1936" s="111"/>
      <c r="U1936" s="111"/>
      <c r="V1936" s="111"/>
      <c r="W1936" s="111"/>
      <c r="X1936" s="111"/>
      <c r="Y1936" s="111"/>
      <c r="Z1936" s="111"/>
      <c r="AA1936" s="111"/>
      <c r="AB1936" s="111"/>
      <c r="AC1936" s="111"/>
      <c r="AD1936" s="111"/>
      <c r="AE1936" s="111"/>
      <c r="AF1936" s="111"/>
      <c r="AG1936" s="111"/>
      <c r="AH1936" s="111"/>
      <c r="AI1936" s="111"/>
      <c r="AJ1936" s="111"/>
      <c r="AK1936" s="111"/>
      <c r="AL1936" s="111"/>
      <c r="AM1936" s="111"/>
      <c r="AN1936" s="111"/>
      <c r="AO1936" s="111"/>
      <c r="AP1936" s="111"/>
      <c r="AQ1936" s="111"/>
      <c r="AR1936" s="111"/>
      <c r="AS1936" s="111"/>
      <c r="AT1936" s="111"/>
      <c r="AU1936" s="111"/>
      <c r="AV1936" s="112"/>
      <c r="AW1936" s="105"/>
      <c r="AX1936" s="111"/>
      <c r="AY1936" s="98"/>
      <c r="AZ1936" s="98"/>
      <c r="BA1936" s="98"/>
      <c r="BB1936" s="98"/>
      <c r="BC1936" s="98"/>
      <c r="BD1936" s="98"/>
      <c r="BE1936" s="98"/>
      <c r="BF1936" s="98"/>
      <c r="BG1936" s="98"/>
      <c r="BH1936" s="98"/>
      <c r="BI1936" s="98"/>
      <c r="BJ1936" s="98"/>
    </row>
    <row r="1937" spans="1:62">
      <c r="A1937" s="102"/>
      <c r="B1937" s="102"/>
      <c r="C1937" s="103"/>
      <c r="D1937" s="103"/>
      <c r="E1937" s="102"/>
      <c r="F1937" s="102"/>
      <c r="G1937" s="102"/>
      <c r="H1937" s="102"/>
      <c r="I1937" s="102"/>
      <c r="J1937" s="103"/>
      <c r="K1937" s="111"/>
      <c r="L1937" s="111"/>
      <c r="M1937" s="111"/>
      <c r="N1937" s="111"/>
      <c r="O1937" s="111"/>
      <c r="P1937" s="111"/>
      <c r="Q1937" s="111"/>
      <c r="R1937" s="105"/>
      <c r="S1937" s="105"/>
      <c r="T1937" s="111"/>
      <c r="U1937" s="111"/>
      <c r="V1937" s="111"/>
      <c r="W1937" s="111"/>
      <c r="X1937" s="111"/>
      <c r="Y1937" s="111"/>
      <c r="Z1937" s="111"/>
      <c r="AA1937" s="111"/>
      <c r="AB1937" s="111"/>
      <c r="AC1937" s="111"/>
      <c r="AD1937" s="111"/>
      <c r="AE1937" s="111"/>
      <c r="AF1937" s="111"/>
      <c r="AG1937" s="111"/>
      <c r="AH1937" s="111"/>
      <c r="AI1937" s="111"/>
      <c r="AJ1937" s="111"/>
      <c r="AK1937" s="111"/>
      <c r="AL1937" s="111"/>
      <c r="AM1937" s="111"/>
      <c r="AN1937" s="111"/>
      <c r="AO1937" s="111"/>
      <c r="AP1937" s="111"/>
      <c r="AQ1937" s="111"/>
      <c r="AR1937" s="111"/>
      <c r="AS1937" s="111"/>
      <c r="AT1937" s="111"/>
      <c r="AU1937" s="111"/>
      <c r="AV1937" s="112"/>
      <c r="AW1937" s="105"/>
      <c r="AX1937" s="111"/>
    </row>
    <row r="1938" spans="1:62">
      <c r="A1938" s="102"/>
      <c r="B1938" s="102"/>
      <c r="C1938" s="103"/>
      <c r="D1938" s="103"/>
      <c r="E1938" s="102"/>
      <c r="F1938" s="102"/>
      <c r="G1938" s="102"/>
      <c r="H1938" s="102"/>
      <c r="I1938" s="102"/>
      <c r="J1938" s="103"/>
      <c r="K1938" s="111"/>
      <c r="L1938" s="111"/>
      <c r="M1938" s="111"/>
      <c r="N1938" s="111"/>
      <c r="O1938" s="111"/>
      <c r="P1938" s="111"/>
      <c r="Q1938" s="111"/>
      <c r="R1938" s="105"/>
      <c r="S1938" s="105"/>
      <c r="T1938" s="111"/>
      <c r="U1938" s="111"/>
      <c r="V1938" s="111"/>
      <c r="W1938" s="105"/>
      <c r="X1938" s="111"/>
      <c r="Y1938" s="111"/>
      <c r="Z1938" s="111"/>
      <c r="AA1938" s="111"/>
      <c r="AB1938" s="111"/>
      <c r="AC1938" s="111"/>
      <c r="AD1938" s="105"/>
      <c r="AE1938" s="111"/>
      <c r="AF1938" s="111"/>
      <c r="AG1938" s="111"/>
      <c r="AH1938" s="111"/>
      <c r="AI1938" s="111"/>
      <c r="AJ1938" s="111"/>
      <c r="AK1938" s="111"/>
      <c r="AL1938" s="111"/>
      <c r="AM1938" s="111"/>
      <c r="AN1938" s="111"/>
      <c r="AO1938" s="111"/>
      <c r="AP1938" s="111"/>
      <c r="AQ1938" s="111"/>
      <c r="AR1938" s="111"/>
      <c r="AS1938" s="111"/>
      <c r="AT1938" s="111"/>
      <c r="AU1938" s="111"/>
      <c r="AV1938" s="112"/>
      <c r="AW1938" s="105"/>
      <c r="AX1938" s="111"/>
      <c r="AY1938" s="98"/>
      <c r="AZ1938" s="98"/>
      <c r="BA1938" s="98"/>
      <c r="BB1938" s="98"/>
      <c r="BC1938" s="98"/>
      <c r="BD1938" s="98"/>
      <c r="BE1938" s="98"/>
      <c r="BF1938" s="98"/>
      <c r="BG1938" s="98"/>
      <c r="BH1938" s="98"/>
      <c r="BI1938" s="98"/>
      <c r="BJ1938" s="98"/>
    </row>
    <row r="1939" spans="1:62">
      <c r="A1939" s="102"/>
      <c r="B1939" s="102"/>
      <c r="C1939" s="103"/>
      <c r="D1939" s="103"/>
      <c r="E1939" s="102"/>
      <c r="F1939" s="102"/>
      <c r="G1939" s="102"/>
      <c r="H1939" s="102"/>
      <c r="I1939" s="102"/>
      <c r="J1939" s="103"/>
      <c r="K1939" s="111"/>
      <c r="L1939" s="111"/>
      <c r="M1939" s="111"/>
      <c r="N1939" s="105"/>
      <c r="O1939" s="105"/>
      <c r="P1939" s="105"/>
      <c r="Q1939" s="111"/>
      <c r="R1939" s="106"/>
      <c r="S1939" s="105"/>
      <c r="T1939" s="111"/>
      <c r="U1939" s="111"/>
      <c r="V1939" s="111"/>
      <c r="W1939" s="111"/>
      <c r="X1939" s="111"/>
      <c r="Y1939" s="111"/>
      <c r="Z1939" s="111"/>
      <c r="AA1939" s="111"/>
      <c r="AB1939" s="111"/>
      <c r="AC1939" s="111"/>
      <c r="AD1939" s="111"/>
      <c r="AE1939" s="111"/>
      <c r="AF1939" s="111"/>
      <c r="AG1939" s="111"/>
      <c r="AH1939" s="111"/>
      <c r="AI1939" s="111"/>
      <c r="AJ1939" s="111"/>
      <c r="AK1939" s="111"/>
      <c r="AL1939" s="111"/>
      <c r="AM1939" s="111"/>
      <c r="AN1939" s="111"/>
      <c r="AO1939" s="111"/>
      <c r="AP1939" s="111"/>
      <c r="AQ1939" s="111"/>
      <c r="AR1939" s="111"/>
      <c r="AS1939" s="111"/>
      <c r="AT1939" s="111"/>
      <c r="AU1939" s="111"/>
      <c r="AV1939" s="112"/>
      <c r="AW1939" s="105"/>
      <c r="AX1939" s="111"/>
      <c r="AY1939" s="98"/>
      <c r="AZ1939" s="98"/>
      <c r="BA1939" s="98"/>
      <c r="BB1939" s="98"/>
      <c r="BC1939" s="98"/>
      <c r="BD1939" s="98"/>
      <c r="BE1939" s="98"/>
      <c r="BF1939" s="98"/>
      <c r="BG1939" s="98"/>
      <c r="BH1939" s="98"/>
      <c r="BI1939" s="98"/>
      <c r="BJ1939" s="98"/>
    </row>
    <row r="1940" spans="1:62">
      <c r="A1940" s="102"/>
      <c r="B1940" s="102"/>
      <c r="C1940" s="103"/>
      <c r="D1940" s="103"/>
      <c r="E1940" s="102"/>
      <c r="F1940" s="102"/>
      <c r="G1940" s="102"/>
      <c r="H1940" s="102"/>
      <c r="I1940" s="102"/>
      <c r="J1940" s="103"/>
      <c r="K1940" s="111"/>
      <c r="L1940" s="111"/>
      <c r="M1940" s="111"/>
      <c r="N1940" s="105"/>
      <c r="O1940" s="105"/>
      <c r="P1940" s="105"/>
      <c r="Q1940" s="105"/>
      <c r="R1940" s="105"/>
      <c r="S1940" s="105"/>
      <c r="T1940" s="105"/>
      <c r="U1940" s="105"/>
      <c r="V1940" s="105"/>
      <c r="W1940" s="105"/>
      <c r="X1940" s="105"/>
      <c r="Y1940" s="105"/>
      <c r="Z1940" s="105"/>
      <c r="AA1940" s="105"/>
      <c r="AB1940" s="105"/>
      <c r="AC1940" s="105"/>
      <c r="AD1940" s="105"/>
      <c r="AE1940" s="105"/>
      <c r="AF1940" s="105"/>
      <c r="AG1940" s="105"/>
      <c r="AH1940" s="105"/>
      <c r="AI1940" s="105"/>
      <c r="AJ1940" s="105"/>
      <c r="AK1940" s="105"/>
      <c r="AL1940" s="111"/>
      <c r="AM1940" s="111"/>
      <c r="AN1940" s="111"/>
      <c r="AO1940" s="111"/>
      <c r="AP1940" s="111"/>
      <c r="AQ1940" s="111"/>
      <c r="AR1940" s="111"/>
      <c r="AS1940" s="111"/>
      <c r="AT1940" s="111"/>
      <c r="AU1940" s="111"/>
      <c r="AV1940" s="105"/>
      <c r="AW1940" s="105"/>
      <c r="AX1940" s="111"/>
      <c r="AY1940" s="98"/>
      <c r="AZ1940" s="98"/>
      <c r="BA1940" s="98"/>
      <c r="BB1940" s="98"/>
      <c r="BC1940" s="98"/>
      <c r="BD1940" s="98"/>
      <c r="BE1940" s="98"/>
      <c r="BF1940" s="98"/>
      <c r="BG1940" s="98"/>
      <c r="BH1940" s="98"/>
      <c r="BI1940" s="98"/>
      <c r="BJ1940" s="98"/>
    </row>
    <row r="1941" spans="1:62">
      <c r="A1941" s="102"/>
      <c r="B1941" s="102"/>
      <c r="C1941" s="103"/>
      <c r="D1941" s="103"/>
      <c r="E1941" s="102"/>
      <c r="F1941" s="102"/>
      <c r="G1941" s="102"/>
      <c r="H1941" s="102"/>
      <c r="I1941" s="102"/>
      <c r="J1941" s="103"/>
      <c r="K1941" s="111"/>
      <c r="L1941" s="111"/>
      <c r="M1941" s="111"/>
      <c r="N1941" s="105"/>
      <c r="O1941" s="105"/>
      <c r="P1941" s="105"/>
      <c r="Q1941" s="111"/>
      <c r="R1941" s="106"/>
      <c r="S1941" s="105"/>
      <c r="T1941" s="111"/>
      <c r="U1941" s="111"/>
      <c r="V1941" s="111"/>
      <c r="W1941" s="111"/>
      <c r="X1941" s="111"/>
      <c r="Y1941" s="111"/>
      <c r="Z1941" s="111"/>
      <c r="AA1941" s="111"/>
      <c r="AB1941" s="111"/>
      <c r="AC1941" s="111"/>
      <c r="AD1941" s="111"/>
      <c r="AE1941" s="111"/>
      <c r="AF1941" s="111"/>
      <c r="AG1941" s="111"/>
      <c r="AH1941" s="111"/>
      <c r="AI1941" s="111"/>
      <c r="AJ1941" s="111"/>
      <c r="AK1941" s="111"/>
      <c r="AL1941" s="111"/>
      <c r="AM1941" s="111"/>
      <c r="AN1941" s="111"/>
      <c r="AO1941" s="111"/>
      <c r="AP1941" s="111"/>
      <c r="AQ1941" s="111"/>
      <c r="AR1941" s="111"/>
      <c r="AS1941" s="111"/>
      <c r="AT1941" s="111"/>
      <c r="AU1941" s="111"/>
      <c r="AV1941" s="112"/>
      <c r="AW1941" s="105"/>
      <c r="AX1941" s="111"/>
      <c r="AY1941" s="98"/>
      <c r="AZ1941" s="98"/>
      <c r="BA1941" s="98"/>
      <c r="BB1941" s="98"/>
      <c r="BC1941" s="98"/>
      <c r="BE1941" s="98"/>
      <c r="BF1941" s="98"/>
      <c r="BG1941" s="98"/>
      <c r="BH1941" s="98"/>
      <c r="BI1941" s="98"/>
    </row>
    <row r="1942" spans="1:62">
      <c r="A1942" s="102"/>
      <c r="B1942" s="102"/>
      <c r="C1942" s="103"/>
      <c r="D1942" s="103"/>
      <c r="E1942" s="102"/>
      <c r="F1942" s="102"/>
      <c r="G1942" s="102"/>
      <c r="H1942" s="102"/>
      <c r="I1942" s="102"/>
      <c r="J1942" s="103"/>
      <c r="K1942" s="111"/>
      <c r="L1942" s="111"/>
      <c r="M1942" s="111"/>
      <c r="N1942" s="105"/>
      <c r="O1942" s="105"/>
      <c r="P1942" s="105"/>
      <c r="Q1942" s="105"/>
      <c r="R1942" s="105"/>
      <c r="S1942" s="105"/>
      <c r="T1942" s="105"/>
      <c r="U1942" s="105"/>
      <c r="V1942" s="105"/>
      <c r="W1942" s="105"/>
      <c r="X1942" s="105"/>
      <c r="Y1942" s="105"/>
      <c r="Z1942" s="105"/>
      <c r="AA1942" s="105"/>
      <c r="AB1942" s="105"/>
      <c r="AC1942" s="105"/>
      <c r="AD1942" s="105"/>
      <c r="AE1942" s="105"/>
      <c r="AF1942" s="105"/>
      <c r="AG1942" s="105"/>
      <c r="AH1942" s="105"/>
      <c r="AI1942" s="105"/>
      <c r="AJ1942" s="105"/>
      <c r="AK1942" s="105"/>
      <c r="AL1942" s="111"/>
      <c r="AM1942" s="111"/>
      <c r="AN1942" s="111"/>
      <c r="AO1942" s="111"/>
      <c r="AP1942" s="111"/>
      <c r="AQ1942" s="111"/>
      <c r="AR1942" s="111"/>
      <c r="AS1942" s="111"/>
      <c r="AT1942" s="111"/>
      <c r="AU1942" s="111"/>
      <c r="AV1942" s="105"/>
      <c r="AW1942" s="105"/>
      <c r="AX1942" s="111"/>
      <c r="AY1942" s="98"/>
      <c r="AZ1942" s="98"/>
      <c r="BA1942" s="98"/>
      <c r="BB1942" s="98"/>
      <c r="BC1942" s="98"/>
      <c r="BD1942" s="98"/>
      <c r="BE1942" s="98"/>
      <c r="BF1942" s="98"/>
      <c r="BG1942" s="98"/>
      <c r="BH1942" s="98"/>
      <c r="BI1942" s="98"/>
      <c r="BJ1942" s="98"/>
    </row>
    <row r="1943" spans="1:62">
      <c r="A1943" s="102"/>
      <c r="B1943" s="102"/>
      <c r="C1943" s="103"/>
      <c r="D1943" s="103"/>
      <c r="E1943" s="102"/>
      <c r="F1943" s="102"/>
      <c r="G1943" s="102"/>
      <c r="H1943" s="102"/>
      <c r="I1943" s="102"/>
      <c r="J1943" s="103"/>
      <c r="K1943" s="111"/>
      <c r="L1943" s="111"/>
      <c r="M1943" s="111"/>
      <c r="N1943" s="105"/>
      <c r="O1943" s="105"/>
      <c r="P1943" s="105"/>
      <c r="Q1943" s="105"/>
      <c r="R1943" s="105"/>
      <c r="S1943" s="105"/>
      <c r="T1943" s="105"/>
      <c r="U1943" s="105"/>
      <c r="V1943" s="105"/>
      <c r="W1943" s="105"/>
      <c r="X1943" s="105"/>
      <c r="Y1943" s="105"/>
      <c r="Z1943" s="105"/>
      <c r="AA1943" s="105"/>
      <c r="AB1943" s="105"/>
      <c r="AC1943" s="105"/>
      <c r="AD1943" s="105"/>
      <c r="AE1943" s="105"/>
      <c r="AF1943" s="105"/>
      <c r="AG1943" s="105"/>
      <c r="AH1943" s="105"/>
      <c r="AI1943" s="105"/>
      <c r="AJ1943" s="105"/>
      <c r="AK1943" s="105"/>
      <c r="AL1943" s="111"/>
      <c r="AM1943" s="111"/>
      <c r="AN1943" s="111"/>
      <c r="AO1943" s="111"/>
      <c r="AP1943" s="111"/>
      <c r="AQ1943" s="111"/>
      <c r="AR1943" s="111"/>
      <c r="AS1943" s="111"/>
      <c r="AT1943" s="111"/>
      <c r="AU1943" s="111"/>
      <c r="AV1943" s="105"/>
      <c r="AW1943" s="105"/>
      <c r="AX1943" s="111"/>
    </row>
    <row r="1944" spans="1:62">
      <c r="A1944" s="102"/>
      <c r="B1944" s="102"/>
      <c r="C1944" s="103"/>
      <c r="D1944" s="103"/>
      <c r="E1944" s="102"/>
      <c r="F1944" s="102"/>
      <c r="G1944" s="102"/>
      <c r="H1944" s="102"/>
      <c r="I1944" s="102"/>
      <c r="J1944" s="103"/>
      <c r="K1944" s="111"/>
      <c r="L1944" s="111"/>
      <c r="M1944" s="111"/>
      <c r="N1944" s="111"/>
      <c r="O1944" s="111"/>
      <c r="P1944" s="111"/>
      <c r="Q1944" s="111"/>
      <c r="R1944" s="106"/>
      <c r="S1944" s="105"/>
      <c r="T1944" s="111"/>
      <c r="U1944" s="111"/>
      <c r="V1944" s="111"/>
      <c r="W1944" s="111"/>
      <c r="X1944" s="111"/>
      <c r="Y1944" s="111"/>
      <c r="Z1944" s="111"/>
      <c r="AA1944" s="111"/>
      <c r="AB1944" s="111"/>
      <c r="AC1944" s="111"/>
      <c r="AD1944" s="111"/>
      <c r="AE1944" s="111"/>
      <c r="AF1944" s="111"/>
      <c r="AG1944" s="111"/>
      <c r="AH1944" s="111"/>
      <c r="AI1944" s="111"/>
      <c r="AJ1944" s="111"/>
      <c r="AK1944" s="111"/>
      <c r="AL1944" s="111"/>
      <c r="AM1944" s="111"/>
      <c r="AN1944" s="111"/>
      <c r="AO1944" s="111"/>
      <c r="AP1944" s="111"/>
      <c r="AQ1944" s="111"/>
      <c r="AR1944" s="111"/>
      <c r="AS1944" s="111"/>
      <c r="AT1944" s="111"/>
      <c r="AU1944" s="111"/>
      <c r="AV1944" s="112"/>
      <c r="AW1944" s="105"/>
      <c r="AX1944" s="111"/>
      <c r="AY1944" s="98"/>
      <c r="AZ1944" s="98"/>
      <c r="BA1944" s="98"/>
      <c r="BB1944" s="98"/>
      <c r="BC1944" s="98"/>
      <c r="BD1944" s="98"/>
      <c r="BE1944" s="98"/>
      <c r="BF1944" s="98"/>
      <c r="BG1944" s="98"/>
      <c r="BH1944" s="98"/>
      <c r="BI1944" s="98"/>
      <c r="BJ1944" s="98"/>
    </row>
    <row r="1945" spans="1:62">
      <c r="A1945" s="102"/>
      <c r="B1945" s="102"/>
      <c r="C1945" s="103"/>
      <c r="D1945" s="103"/>
      <c r="E1945" s="102"/>
      <c r="F1945" s="102"/>
      <c r="G1945" s="102"/>
      <c r="H1945" s="102"/>
      <c r="I1945" s="102"/>
      <c r="J1945" s="103"/>
      <c r="K1945" s="111"/>
      <c r="L1945" s="111"/>
      <c r="M1945" s="111"/>
      <c r="N1945" s="111"/>
      <c r="O1945" s="111"/>
      <c r="P1945" s="111"/>
      <c r="Q1945" s="111"/>
      <c r="R1945" s="105"/>
      <c r="S1945" s="105"/>
      <c r="T1945" s="111"/>
      <c r="U1945" s="111"/>
      <c r="V1945" s="111"/>
      <c r="W1945" s="111"/>
      <c r="X1945" s="111"/>
      <c r="Y1945" s="111"/>
      <c r="Z1945" s="111"/>
      <c r="AA1945" s="111"/>
      <c r="AB1945" s="111"/>
      <c r="AC1945" s="111"/>
      <c r="AD1945" s="111"/>
      <c r="AE1945" s="111"/>
      <c r="AF1945" s="111"/>
      <c r="AG1945" s="111"/>
      <c r="AH1945" s="111"/>
      <c r="AI1945" s="111"/>
      <c r="AJ1945" s="111"/>
      <c r="AK1945" s="111"/>
      <c r="AL1945" s="111"/>
      <c r="AM1945" s="111"/>
      <c r="AN1945" s="111"/>
      <c r="AO1945" s="111"/>
      <c r="AP1945" s="111"/>
      <c r="AQ1945" s="111"/>
      <c r="AR1945" s="111"/>
      <c r="AS1945" s="111"/>
      <c r="AT1945" s="111"/>
      <c r="AU1945" s="111"/>
      <c r="AV1945" s="105"/>
      <c r="AW1945" s="105"/>
      <c r="AX1945" s="111"/>
    </row>
    <row r="1946" spans="1:62">
      <c r="A1946" s="102"/>
      <c r="B1946" s="102"/>
      <c r="C1946" s="103"/>
      <c r="D1946" s="103"/>
      <c r="E1946" s="102"/>
      <c r="F1946" s="102"/>
      <c r="G1946" s="102"/>
      <c r="H1946" s="102"/>
      <c r="I1946" s="102"/>
      <c r="J1946" s="103"/>
      <c r="K1946" s="111"/>
      <c r="L1946" s="111"/>
      <c r="M1946" s="111"/>
      <c r="N1946" s="111"/>
      <c r="O1946" s="111"/>
      <c r="P1946" s="111"/>
      <c r="Q1946" s="111"/>
      <c r="R1946" s="106"/>
      <c r="S1946" s="105"/>
      <c r="T1946" s="111"/>
      <c r="U1946" s="111"/>
      <c r="V1946" s="111"/>
      <c r="W1946" s="111"/>
      <c r="X1946" s="111"/>
      <c r="Y1946" s="111"/>
      <c r="Z1946" s="111"/>
      <c r="AA1946" s="111"/>
      <c r="AB1946" s="111"/>
      <c r="AC1946" s="111"/>
      <c r="AD1946" s="111"/>
      <c r="AE1946" s="111"/>
      <c r="AF1946" s="111"/>
      <c r="AG1946" s="111"/>
      <c r="AH1946" s="111"/>
      <c r="AI1946" s="111"/>
      <c r="AJ1946" s="111"/>
      <c r="AK1946" s="111"/>
      <c r="AL1946" s="111"/>
      <c r="AM1946" s="111"/>
      <c r="AN1946" s="111"/>
      <c r="AO1946" s="111"/>
      <c r="AP1946" s="111"/>
      <c r="AQ1946" s="111"/>
      <c r="AR1946" s="111"/>
      <c r="AS1946" s="111"/>
      <c r="AT1946" s="111"/>
      <c r="AU1946" s="111"/>
      <c r="AV1946" s="112"/>
      <c r="AW1946" s="105"/>
      <c r="AX1946" s="111"/>
    </row>
    <row r="1947" spans="1:62">
      <c r="A1947" s="102"/>
      <c r="B1947" s="102"/>
      <c r="C1947" s="103"/>
      <c r="D1947" s="103"/>
      <c r="E1947" s="102"/>
      <c r="F1947" s="102"/>
      <c r="G1947" s="102"/>
      <c r="H1947" s="102"/>
      <c r="I1947" s="102"/>
      <c r="J1947" s="103"/>
      <c r="K1947" s="111"/>
      <c r="L1947" s="111"/>
      <c r="M1947" s="111"/>
      <c r="N1947" s="105"/>
      <c r="O1947" s="111"/>
      <c r="P1947" s="111"/>
      <c r="Q1947" s="111"/>
      <c r="R1947" s="106"/>
      <c r="S1947" s="105"/>
      <c r="T1947" s="111"/>
      <c r="U1947" s="111"/>
      <c r="V1947" s="111"/>
      <c r="W1947" s="111"/>
      <c r="X1947" s="111"/>
      <c r="Y1947" s="111"/>
      <c r="Z1947" s="111"/>
      <c r="AA1947" s="111"/>
      <c r="AB1947" s="111"/>
      <c r="AC1947" s="111"/>
      <c r="AD1947" s="111"/>
      <c r="AE1947" s="111"/>
      <c r="AF1947" s="111"/>
      <c r="AG1947" s="111"/>
      <c r="AH1947" s="111"/>
      <c r="AI1947" s="111"/>
      <c r="AJ1947" s="111"/>
      <c r="AK1947" s="111"/>
      <c r="AL1947" s="111"/>
      <c r="AM1947" s="111"/>
      <c r="AN1947" s="111"/>
      <c r="AO1947" s="111"/>
      <c r="AP1947" s="111"/>
      <c r="AQ1947" s="111"/>
      <c r="AR1947" s="111"/>
      <c r="AS1947" s="111"/>
      <c r="AT1947" s="111"/>
      <c r="AU1947" s="111"/>
      <c r="AV1947" s="105"/>
      <c r="AW1947" s="105"/>
      <c r="AX1947" s="111"/>
      <c r="AY1947" s="98"/>
      <c r="AZ1947" s="98"/>
      <c r="BA1947" s="98"/>
      <c r="BB1947" s="98"/>
      <c r="BC1947" s="98"/>
      <c r="BD1947" s="98"/>
      <c r="BE1947" s="98"/>
      <c r="BF1947" s="98"/>
      <c r="BG1947" s="98"/>
      <c r="BH1947" s="98"/>
      <c r="BI1947" s="98"/>
      <c r="BJ1947" s="98"/>
    </row>
    <row r="1948" spans="1:62">
      <c r="A1948" s="102"/>
      <c r="B1948" s="102"/>
      <c r="C1948" s="103"/>
      <c r="D1948" s="103"/>
      <c r="E1948" s="102"/>
      <c r="F1948" s="102"/>
      <c r="G1948" s="102"/>
      <c r="H1948" s="102"/>
      <c r="I1948" s="102"/>
      <c r="J1948" s="103"/>
      <c r="K1948" s="111"/>
      <c r="L1948" s="111"/>
      <c r="M1948" s="111"/>
      <c r="N1948" s="105"/>
      <c r="O1948" s="105"/>
      <c r="P1948" s="105"/>
      <c r="Q1948" s="111"/>
      <c r="R1948" s="106"/>
      <c r="S1948" s="105"/>
      <c r="T1948" s="111"/>
      <c r="U1948" s="111"/>
      <c r="V1948" s="111"/>
      <c r="W1948" s="111"/>
      <c r="X1948" s="111"/>
      <c r="Y1948" s="111"/>
      <c r="Z1948" s="111"/>
      <c r="AA1948" s="111"/>
      <c r="AB1948" s="111"/>
      <c r="AC1948" s="111"/>
      <c r="AD1948" s="111"/>
      <c r="AE1948" s="111"/>
      <c r="AF1948" s="111"/>
      <c r="AG1948" s="111"/>
      <c r="AH1948" s="111"/>
      <c r="AI1948" s="111"/>
      <c r="AJ1948" s="111"/>
      <c r="AK1948" s="111"/>
      <c r="AL1948" s="111"/>
      <c r="AM1948" s="111"/>
      <c r="AN1948" s="111"/>
      <c r="AO1948" s="111"/>
      <c r="AP1948" s="111"/>
      <c r="AQ1948" s="111"/>
      <c r="AR1948" s="111"/>
      <c r="AS1948" s="111"/>
      <c r="AT1948" s="111"/>
      <c r="AU1948" s="111"/>
      <c r="AV1948" s="112"/>
      <c r="AW1948" s="105"/>
      <c r="AX1948" s="111"/>
      <c r="AY1948" s="98"/>
      <c r="AZ1948" s="98"/>
      <c r="BA1948" s="98"/>
      <c r="BB1948" s="98"/>
      <c r="BC1948" s="98"/>
      <c r="BE1948" s="98"/>
      <c r="BF1948" s="98"/>
      <c r="BG1948" s="98"/>
      <c r="BH1948" s="98"/>
      <c r="BI1948" s="98"/>
    </row>
    <row r="1949" spans="1:62">
      <c r="A1949" s="102"/>
      <c r="B1949" s="102"/>
      <c r="C1949" s="103"/>
      <c r="D1949" s="103"/>
      <c r="E1949" s="102"/>
      <c r="F1949" s="102"/>
      <c r="G1949" s="102"/>
      <c r="H1949" s="102"/>
      <c r="I1949" s="102"/>
      <c r="J1949" s="103"/>
      <c r="K1949" s="111"/>
      <c r="L1949" s="111"/>
      <c r="M1949" s="111"/>
      <c r="N1949" s="111"/>
      <c r="O1949" s="111"/>
      <c r="P1949" s="111"/>
      <c r="Q1949" s="111"/>
      <c r="R1949" s="105"/>
      <c r="S1949" s="105"/>
      <c r="T1949" s="111"/>
      <c r="U1949" s="111"/>
      <c r="V1949" s="111"/>
      <c r="W1949" s="111"/>
      <c r="X1949" s="111"/>
      <c r="Y1949" s="111"/>
      <c r="Z1949" s="111"/>
      <c r="AA1949" s="111"/>
      <c r="AB1949" s="111"/>
      <c r="AC1949" s="111"/>
      <c r="AD1949" s="111"/>
      <c r="AE1949" s="111"/>
      <c r="AF1949" s="111"/>
      <c r="AG1949" s="111"/>
      <c r="AH1949" s="111"/>
      <c r="AI1949" s="111"/>
      <c r="AJ1949" s="111"/>
      <c r="AK1949" s="111"/>
      <c r="AL1949" s="111"/>
      <c r="AM1949" s="111"/>
      <c r="AN1949" s="111"/>
      <c r="AO1949" s="111"/>
      <c r="AP1949" s="111"/>
      <c r="AQ1949" s="111"/>
      <c r="AR1949" s="111"/>
      <c r="AS1949" s="111"/>
      <c r="AT1949" s="111"/>
      <c r="AU1949" s="111"/>
      <c r="AV1949" s="105"/>
      <c r="AW1949" s="105"/>
      <c r="AX1949" s="111"/>
      <c r="AY1949" s="98"/>
      <c r="AZ1949" s="98"/>
      <c r="BA1949" s="98"/>
      <c r="BB1949" s="98"/>
      <c r="BC1949" s="98"/>
      <c r="BD1949" s="98"/>
      <c r="BE1949" s="98"/>
      <c r="BF1949" s="98"/>
      <c r="BG1949" s="98"/>
      <c r="BH1949" s="98"/>
      <c r="BI1949" s="98"/>
      <c r="BJ1949" s="98"/>
    </row>
    <row r="1950" spans="1:62">
      <c r="A1950" s="102"/>
      <c r="B1950" s="102"/>
      <c r="C1950" s="103"/>
      <c r="D1950" s="103"/>
      <c r="E1950" s="102"/>
      <c r="F1950" s="102"/>
      <c r="G1950" s="102"/>
      <c r="H1950" s="102"/>
      <c r="I1950" s="102"/>
      <c r="J1950" s="103"/>
      <c r="K1950" s="111"/>
      <c r="L1950" s="111"/>
      <c r="M1950" s="111"/>
      <c r="N1950" s="111"/>
      <c r="O1950" s="111"/>
      <c r="P1950" s="111"/>
      <c r="Q1950" s="111"/>
      <c r="R1950" s="105"/>
      <c r="S1950" s="105"/>
      <c r="T1950" s="111"/>
      <c r="U1950" s="111"/>
      <c r="V1950" s="111"/>
      <c r="W1950" s="111"/>
      <c r="X1950" s="111"/>
      <c r="Y1950" s="111"/>
      <c r="Z1950" s="111"/>
      <c r="AA1950" s="111"/>
      <c r="AB1950" s="111"/>
      <c r="AC1950" s="111"/>
      <c r="AD1950" s="111"/>
      <c r="AE1950" s="111"/>
      <c r="AF1950" s="111"/>
      <c r="AG1950" s="111"/>
      <c r="AH1950" s="111"/>
      <c r="AI1950" s="111"/>
      <c r="AJ1950" s="111"/>
      <c r="AK1950" s="111"/>
      <c r="AL1950" s="111"/>
      <c r="AM1950" s="111"/>
      <c r="AN1950" s="111"/>
      <c r="AO1950" s="111"/>
      <c r="AP1950" s="111"/>
      <c r="AQ1950" s="111"/>
      <c r="AR1950" s="111"/>
      <c r="AS1950" s="111"/>
      <c r="AT1950" s="111"/>
      <c r="AU1950" s="111"/>
      <c r="AV1950" s="105"/>
      <c r="AW1950" s="105"/>
      <c r="AX1950" s="111"/>
      <c r="AY1950" s="98"/>
      <c r="AZ1950" s="98"/>
      <c r="BA1950" s="98"/>
      <c r="BB1950" s="98"/>
      <c r="BC1950" s="98"/>
      <c r="BE1950" s="98"/>
      <c r="BF1950" s="98"/>
      <c r="BG1950" s="98"/>
      <c r="BH1950" s="98"/>
      <c r="BI1950" s="98"/>
    </row>
    <row r="1951" spans="1:62">
      <c r="A1951" s="102"/>
      <c r="B1951" s="102"/>
      <c r="C1951" s="103"/>
      <c r="D1951" s="103"/>
      <c r="E1951" s="102"/>
      <c r="F1951" s="102"/>
      <c r="G1951" s="102"/>
      <c r="H1951" s="102"/>
      <c r="I1951" s="102"/>
      <c r="J1951" s="103"/>
      <c r="K1951" s="111"/>
      <c r="L1951" s="111"/>
      <c r="M1951" s="111"/>
      <c r="N1951" s="111"/>
      <c r="O1951" s="111"/>
      <c r="P1951" s="111"/>
      <c r="Q1951" s="111"/>
      <c r="R1951" s="105"/>
      <c r="S1951" s="105"/>
      <c r="T1951" s="111"/>
      <c r="U1951" s="111"/>
      <c r="V1951" s="111"/>
      <c r="W1951" s="111"/>
      <c r="X1951" s="111"/>
      <c r="Y1951" s="111"/>
      <c r="Z1951" s="111"/>
      <c r="AA1951" s="111"/>
      <c r="AB1951" s="111"/>
      <c r="AC1951" s="111"/>
      <c r="AD1951" s="111"/>
      <c r="AE1951" s="111"/>
      <c r="AF1951" s="111"/>
      <c r="AG1951" s="111"/>
      <c r="AH1951" s="111"/>
      <c r="AI1951" s="111"/>
      <c r="AJ1951" s="111"/>
      <c r="AK1951" s="111"/>
      <c r="AL1951" s="111"/>
      <c r="AM1951" s="111"/>
      <c r="AN1951" s="111"/>
      <c r="AO1951" s="111"/>
      <c r="AP1951" s="111"/>
      <c r="AQ1951" s="111"/>
      <c r="AR1951" s="111"/>
      <c r="AS1951" s="111"/>
      <c r="AT1951" s="111"/>
      <c r="AU1951" s="111"/>
      <c r="AV1951" s="105"/>
      <c r="AW1951" s="105"/>
      <c r="AX1951" s="111"/>
      <c r="AY1951" s="98"/>
      <c r="AZ1951" s="98"/>
      <c r="BA1951" s="98"/>
      <c r="BB1951" s="98"/>
      <c r="BC1951" s="98"/>
      <c r="BE1951" s="98"/>
      <c r="BF1951" s="98"/>
      <c r="BG1951" s="98"/>
      <c r="BH1951" s="98"/>
      <c r="BI1951" s="98"/>
    </row>
    <row r="1952" spans="1:62">
      <c r="A1952" s="102"/>
      <c r="B1952" s="102"/>
      <c r="C1952" s="103"/>
      <c r="D1952" s="103"/>
      <c r="E1952" s="102"/>
      <c r="F1952" s="102"/>
      <c r="G1952" s="102"/>
      <c r="H1952" s="102"/>
      <c r="I1952" s="102"/>
      <c r="J1952" s="103"/>
      <c r="K1952" s="111"/>
      <c r="L1952" s="111"/>
      <c r="M1952" s="111"/>
      <c r="N1952" s="111"/>
      <c r="O1952" s="111"/>
      <c r="P1952" s="111"/>
      <c r="Q1952" s="111"/>
      <c r="R1952" s="106"/>
      <c r="S1952" s="105"/>
      <c r="T1952" s="111"/>
      <c r="U1952" s="111"/>
      <c r="V1952" s="111"/>
      <c r="W1952" s="111"/>
      <c r="X1952" s="111"/>
      <c r="Y1952" s="111"/>
      <c r="Z1952" s="111"/>
      <c r="AA1952" s="111"/>
      <c r="AB1952" s="111"/>
      <c r="AC1952" s="111"/>
      <c r="AD1952" s="111"/>
      <c r="AE1952" s="111"/>
      <c r="AF1952" s="111"/>
      <c r="AG1952" s="111"/>
      <c r="AH1952" s="111"/>
      <c r="AI1952" s="111"/>
      <c r="AJ1952" s="111"/>
      <c r="AK1952" s="111"/>
      <c r="AL1952" s="111"/>
      <c r="AM1952" s="111"/>
      <c r="AN1952" s="111"/>
      <c r="AO1952" s="111"/>
      <c r="AP1952" s="111"/>
      <c r="AQ1952" s="111"/>
      <c r="AR1952" s="111"/>
      <c r="AS1952" s="111"/>
      <c r="AT1952" s="111"/>
      <c r="AU1952" s="111"/>
      <c r="AV1952" s="105"/>
      <c r="AW1952" s="105"/>
      <c r="AX1952" s="111"/>
      <c r="AY1952" s="98"/>
      <c r="AZ1952" s="98"/>
      <c r="BA1952" s="98"/>
      <c r="BB1952" s="98"/>
      <c r="BC1952" s="98"/>
      <c r="BD1952" s="98"/>
      <c r="BE1952" s="98"/>
      <c r="BF1952" s="98"/>
      <c r="BG1952" s="98"/>
      <c r="BH1952" s="98"/>
      <c r="BI1952" s="98"/>
      <c r="BJ1952" s="98"/>
    </row>
    <row r="1953" spans="1:62">
      <c r="A1953" s="102"/>
      <c r="B1953" s="102"/>
      <c r="C1953" s="103"/>
      <c r="D1953" s="103"/>
      <c r="E1953" s="102"/>
      <c r="F1953" s="102"/>
      <c r="G1953" s="102"/>
      <c r="H1953" s="102"/>
      <c r="I1953" s="102"/>
      <c r="J1953" s="103"/>
      <c r="K1953" s="111"/>
      <c r="L1953" s="111"/>
      <c r="M1953" s="111"/>
      <c r="N1953" s="111"/>
      <c r="O1953" s="111"/>
      <c r="P1953" s="111"/>
      <c r="Q1953" s="111"/>
      <c r="R1953" s="106"/>
      <c r="S1953" s="105"/>
      <c r="T1953" s="111"/>
      <c r="U1953" s="111"/>
      <c r="V1953" s="111"/>
      <c r="W1953" s="111"/>
      <c r="X1953" s="111"/>
      <c r="Y1953" s="111"/>
      <c r="Z1953" s="111"/>
      <c r="AA1953" s="111"/>
      <c r="AB1953" s="111"/>
      <c r="AC1953" s="111"/>
      <c r="AD1953" s="111"/>
      <c r="AE1953" s="111"/>
      <c r="AF1953" s="111"/>
      <c r="AG1953" s="111"/>
      <c r="AH1953" s="111"/>
      <c r="AI1953" s="111"/>
      <c r="AJ1953" s="111"/>
      <c r="AK1953" s="111"/>
      <c r="AL1953" s="111"/>
      <c r="AM1953" s="111"/>
      <c r="AN1953" s="111"/>
      <c r="AO1953" s="111"/>
      <c r="AP1953" s="111"/>
      <c r="AQ1953" s="111"/>
      <c r="AR1953" s="111"/>
      <c r="AS1953" s="111"/>
      <c r="AT1953" s="111"/>
      <c r="AU1953" s="111"/>
      <c r="AV1953" s="105"/>
      <c r="AW1953" s="105"/>
      <c r="AX1953" s="111"/>
      <c r="AY1953" s="98"/>
      <c r="AZ1953" s="98"/>
      <c r="BA1953" s="98"/>
      <c r="BB1953" s="98"/>
      <c r="BC1953" s="98"/>
      <c r="BD1953" s="98"/>
      <c r="BE1953" s="98"/>
      <c r="BF1953" s="98"/>
      <c r="BG1953" s="98"/>
      <c r="BH1953" s="98"/>
      <c r="BI1953" s="98"/>
      <c r="BJ1953" s="98"/>
    </row>
    <row r="1954" spans="1:62">
      <c r="A1954" s="102"/>
      <c r="B1954" s="102"/>
      <c r="C1954" s="103"/>
      <c r="D1954" s="103"/>
      <c r="E1954" s="102"/>
      <c r="F1954" s="102"/>
      <c r="G1954" s="102"/>
      <c r="H1954" s="102"/>
      <c r="I1954" s="102"/>
      <c r="J1954" s="103"/>
      <c r="K1954" s="111"/>
      <c r="L1954" s="111"/>
      <c r="M1954" s="111"/>
      <c r="N1954" s="105"/>
      <c r="O1954" s="105"/>
      <c r="P1954" s="105"/>
      <c r="Q1954" s="111"/>
      <c r="R1954" s="105"/>
      <c r="S1954" s="105"/>
      <c r="T1954" s="111"/>
      <c r="U1954" s="111"/>
      <c r="V1954" s="111"/>
      <c r="W1954" s="105"/>
      <c r="X1954" s="111"/>
      <c r="Y1954" s="111"/>
      <c r="Z1954" s="111"/>
      <c r="AA1954" s="111"/>
      <c r="AB1954" s="111"/>
      <c r="AC1954" s="111"/>
      <c r="AD1954" s="105"/>
      <c r="AE1954" s="111"/>
      <c r="AF1954" s="111"/>
      <c r="AG1954" s="111"/>
      <c r="AH1954" s="111"/>
      <c r="AI1954" s="111"/>
      <c r="AJ1954" s="111"/>
      <c r="AK1954" s="111"/>
      <c r="AL1954" s="111"/>
      <c r="AM1954" s="111"/>
      <c r="AN1954" s="111"/>
      <c r="AO1954" s="111"/>
      <c r="AP1954" s="111"/>
      <c r="AQ1954" s="111"/>
      <c r="AR1954" s="111"/>
      <c r="AS1954" s="111"/>
      <c r="AT1954" s="111"/>
      <c r="AU1954" s="111"/>
      <c r="AV1954" s="105"/>
      <c r="AW1954" s="105"/>
      <c r="AX1954" s="111"/>
      <c r="AY1954" s="98"/>
      <c r="AZ1954" s="98"/>
      <c r="BA1954" s="98"/>
      <c r="BB1954" s="98"/>
      <c r="BC1954" s="98"/>
      <c r="BD1954" s="98"/>
      <c r="BE1954" s="98"/>
      <c r="BF1954" s="98"/>
      <c r="BG1954" s="98"/>
      <c r="BH1954" s="98"/>
      <c r="BI1954" s="98"/>
      <c r="BJ1954" s="98"/>
    </row>
    <row r="1955" spans="1:62">
      <c r="A1955" s="102"/>
      <c r="B1955" s="102"/>
      <c r="C1955" s="103"/>
      <c r="D1955" s="103"/>
      <c r="E1955" s="102"/>
      <c r="F1955" s="102"/>
      <c r="G1955" s="102"/>
      <c r="H1955" s="102"/>
      <c r="I1955" s="102"/>
      <c r="J1955" s="103"/>
      <c r="K1955" s="111"/>
      <c r="L1955" s="111"/>
      <c r="M1955" s="111"/>
      <c r="N1955" s="111"/>
      <c r="O1955" s="111"/>
      <c r="P1955" s="111"/>
      <c r="Q1955" s="111"/>
      <c r="R1955" s="106"/>
      <c r="S1955" s="105"/>
      <c r="T1955" s="111"/>
      <c r="U1955" s="111"/>
      <c r="V1955" s="111"/>
      <c r="W1955" s="111"/>
      <c r="X1955" s="111"/>
      <c r="Y1955" s="111"/>
      <c r="Z1955" s="111"/>
      <c r="AA1955" s="111"/>
      <c r="AB1955" s="111"/>
      <c r="AC1955" s="111"/>
      <c r="AD1955" s="111"/>
      <c r="AE1955" s="111"/>
      <c r="AF1955" s="111"/>
      <c r="AG1955" s="111"/>
      <c r="AH1955" s="111"/>
      <c r="AI1955" s="111"/>
      <c r="AJ1955" s="111"/>
      <c r="AK1955" s="111"/>
      <c r="AL1955" s="111"/>
      <c r="AM1955" s="111"/>
      <c r="AN1955" s="111"/>
      <c r="AO1955" s="111"/>
      <c r="AP1955" s="111"/>
      <c r="AQ1955" s="111"/>
      <c r="AR1955" s="111"/>
      <c r="AS1955" s="111"/>
      <c r="AT1955" s="111"/>
      <c r="AU1955" s="105"/>
      <c r="AV1955" s="112"/>
      <c r="AW1955" s="105"/>
      <c r="AX1955" s="111"/>
      <c r="AY1955" s="98"/>
      <c r="AZ1955" s="98"/>
      <c r="BA1955" s="98"/>
      <c r="BB1955" s="98"/>
      <c r="BC1955" s="98"/>
      <c r="BD1955" s="98"/>
      <c r="BE1955" s="98"/>
      <c r="BF1955" s="98"/>
      <c r="BG1955" s="98"/>
      <c r="BH1955" s="98"/>
      <c r="BI1955" s="98"/>
      <c r="BJ1955" s="98"/>
    </row>
    <row r="1956" spans="1:62">
      <c r="A1956" s="102"/>
      <c r="B1956" s="102"/>
      <c r="C1956" s="103"/>
      <c r="D1956" s="103"/>
      <c r="E1956" s="102"/>
      <c r="F1956" s="102"/>
      <c r="G1956" s="102"/>
      <c r="H1956" s="102"/>
      <c r="I1956" s="102"/>
      <c r="J1956" s="103"/>
      <c r="K1956" s="111"/>
      <c r="L1956" s="111"/>
      <c r="M1956" s="111"/>
      <c r="N1956" s="111"/>
      <c r="O1956" s="111"/>
      <c r="P1956" s="111"/>
      <c r="Q1956" s="111"/>
      <c r="R1956" s="105"/>
      <c r="S1956" s="105"/>
      <c r="T1956" s="111"/>
      <c r="U1956" s="111"/>
      <c r="V1956" s="111"/>
      <c r="W1956" s="111"/>
      <c r="X1956" s="111"/>
      <c r="Y1956" s="111"/>
      <c r="Z1956" s="111"/>
      <c r="AA1956" s="111"/>
      <c r="AB1956" s="111"/>
      <c r="AC1956" s="111"/>
      <c r="AD1956" s="111"/>
      <c r="AE1956" s="111"/>
      <c r="AF1956" s="111"/>
      <c r="AG1956" s="111"/>
      <c r="AH1956" s="111"/>
      <c r="AI1956" s="111"/>
      <c r="AJ1956" s="111"/>
      <c r="AK1956" s="111"/>
      <c r="AL1956" s="111"/>
      <c r="AM1956" s="111"/>
      <c r="AN1956" s="111"/>
      <c r="AO1956" s="111"/>
      <c r="AP1956" s="111"/>
      <c r="AQ1956" s="111"/>
      <c r="AR1956" s="111"/>
      <c r="AS1956" s="111"/>
      <c r="AT1956" s="111"/>
      <c r="AU1956" s="111"/>
      <c r="AV1956" s="105"/>
      <c r="AW1956" s="105"/>
      <c r="AX1956" s="111"/>
      <c r="AY1956" s="98"/>
      <c r="AZ1956" s="98"/>
      <c r="BA1956" s="98"/>
      <c r="BB1956" s="98"/>
      <c r="BC1956" s="98"/>
      <c r="BD1956" s="98"/>
      <c r="BE1956" s="98"/>
      <c r="BF1956" s="98"/>
      <c r="BG1956" s="98"/>
      <c r="BH1956" s="98"/>
      <c r="BI1956" s="98"/>
      <c r="BJ1956" s="98"/>
    </row>
    <row r="1957" spans="1:62">
      <c r="A1957" s="102"/>
      <c r="B1957" s="102"/>
      <c r="C1957" s="103"/>
      <c r="D1957" s="103"/>
      <c r="E1957" s="102"/>
      <c r="F1957" s="102"/>
      <c r="G1957" s="102"/>
      <c r="H1957" s="102"/>
      <c r="I1957" s="102"/>
      <c r="J1957" s="103"/>
      <c r="K1957" s="111"/>
      <c r="L1957" s="111"/>
      <c r="M1957" s="111"/>
      <c r="N1957" s="111"/>
      <c r="O1957" s="111"/>
      <c r="P1957" s="111"/>
      <c r="Q1957" s="111"/>
      <c r="R1957" s="105"/>
      <c r="S1957" s="105"/>
      <c r="T1957" s="111"/>
      <c r="U1957" s="111"/>
      <c r="V1957" s="111"/>
      <c r="W1957" s="111"/>
      <c r="X1957" s="111"/>
      <c r="Y1957" s="111"/>
      <c r="Z1957" s="111"/>
      <c r="AA1957" s="111"/>
      <c r="AB1957" s="111"/>
      <c r="AC1957" s="111"/>
      <c r="AD1957" s="111"/>
      <c r="AE1957" s="111"/>
      <c r="AF1957" s="111"/>
      <c r="AG1957" s="111"/>
      <c r="AH1957" s="111"/>
      <c r="AI1957" s="111"/>
      <c r="AJ1957" s="111"/>
      <c r="AK1957" s="111"/>
      <c r="AL1957" s="111"/>
      <c r="AM1957" s="111"/>
      <c r="AN1957" s="111"/>
      <c r="AO1957" s="111"/>
      <c r="AP1957" s="111"/>
      <c r="AQ1957" s="111"/>
      <c r="AR1957" s="111"/>
      <c r="AS1957" s="111"/>
      <c r="AT1957" s="111"/>
      <c r="AU1957" s="111"/>
      <c r="AV1957" s="112"/>
      <c r="AW1957" s="105"/>
      <c r="AX1957" s="111"/>
      <c r="AY1957" s="98"/>
      <c r="AZ1957" s="98"/>
      <c r="BA1957" s="98"/>
      <c r="BB1957" s="98"/>
      <c r="BC1957" s="98"/>
      <c r="BD1957" s="98"/>
      <c r="BE1957" s="98"/>
      <c r="BF1957" s="98"/>
      <c r="BG1957" s="98"/>
      <c r="BH1957" s="98"/>
      <c r="BI1957" s="98"/>
      <c r="BJ1957" s="98"/>
    </row>
    <row r="1958" spans="1:62">
      <c r="A1958" s="102"/>
      <c r="B1958" s="102"/>
      <c r="C1958" s="103"/>
      <c r="D1958" s="103"/>
      <c r="E1958" s="102"/>
      <c r="F1958" s="102"/>
      <c r="G1958" s="102"/>
      <c r="H1958" s="102"/>
      <c r="I1958" s="102"/>
      <c r="J1958" s="103"/>
      <c r="K1958" s="111"/>
      <c r="L1958" s="111"/>
      <c r="M1958" s="111"/>
      <c r="N1958" s="111"/>
      <c r="O1958" s="111"/>
      <c r="P1958" s="111"/>
      <c r="Q1958" s="111"/>
      <c r="R1958" s="105"/>
      <c r="S1958" s="105"/>
      <c r="T1958" s="111"/>
      <c r="U1958" s="111"/>
      <c r="V1958" s="111"/>
      <c r="W1958" s="111"/>
      <c r="X1958" s="111"/>
      <c r="Y1958" s="111"/>
      <c r="Z1958" s="111"/>
      <c r="AA1958" s="111"/>
      <c r="AB1958" s="111"/>
      <c r="AC1958" s="111"/>
      <c r="AD1958" s="111"/>
      <c r="AE1958" s="111"/>
      <c r="AF1958" s="111"/>
      <c r="AG1958" s="111"/>
      <c r="AH1958" s="111"/>
      <c r="AI1958" s="111"/>
      <c r="AJ1958" s="111"/>
      <c r="AK1958" s="111"/>
      <c r="AL1958" s="111"/>
      <c r="AM1958" s="111"/>
      <c r="AN1958" s="111"/>
      <c r="AO1958" s="111"/>
      <c r="AP1958" s="111"/>
      <c r="AQ1958" s="111"/>
      <c r="AR1958" s="111"/>
      <c r="AS1958" s="111"/>
      <c r="AT1958" s="111"/>
      <c r="AU1958" s="111"/>
      <c r="AV1958" s="105"/>
      <c r="AW1958" s="105"/>
      <c r="AX1958" s="111"/>
      <c r="AY1958" s="98"/>
      <c r="AZ1958" s="98"/>
      <c r="BA1958" s="98"/>
      <c r="BB1958" s="98"/>
      <c r="BC1958" s="98"/>
      <c r="BD1958" s="98"/>
      <c r="BE1958" s="98"/>
      <c r="BF1958" s="98"/>
      <c r="BG1958" s="98"/>
      <c r="BH1958" s="98"/>
      <c r="BI1958" s="98"/>
      <c r="BJ1958" s="98"/>
    </row>
    <row r="1959" spans="1:62">
      <c r="A1959" s="102"/>
      <c r="B1959" s="102"/>
      <c r="C1959" s="103"/>
      <c r="D1959" s="103"/>
      <c r="E1959" s="102"/>
      <c r="F1959" s="102"/>
      <c r="G1959" s="102"/>
      <c r="H1959" s="102"/>
      <c r="I1959" s="102"/>
      <c r="J1959" s="103"/>
      <c r="K1959" s="111"/>
      <c r="L1959" s="111"/>
      <c r="M1959" s="111"/>
      <c r="N1959" s="111"/>
      <c r="O1959" s="111"/>
      <c r="P1959" s="111"/>
      <c r="Q1959" s="111"/>
      <c r="R1959" s="106"/>
      <c r="S1959" s="105"/>
      <c r="T1959" s="111"/>
      <c r="U1959" s="111"/>
      <c r="V1959" s="111"/>
      <c r="W1959" s="111"/>
      <c r="X1959" s="111"/>
      <c r="Y1959" s="111"/>
      <c r="Z1959" s="111"/>
      <c r="AA1959" s="111"/>
      <c r="AB1959" s="111"/>
      <c r="AC1959" s="111"/>
      <c r="AD1959" s="111"/>
      <c r="AE1959" s="111"/>
      <c r="AF1959" s="111"/>
      <c r="AG1959" s="111"/>
      <c r="AH1959" s="111"/>
      <c r="AI1959" s="111"/>
      <c r="AJ1959" s="111"/>
      <c r="AK1959" s="111"/>
      <c r="AL1959" s="111"/>
      <c r="AM1959" s="111"/>
      <c r="AN1959" s="111"/>
      <c r="AO1959" s="111"/>
      <c r="AP1959" s="111"/>
      <c r="AQ1959" s="111"/>
      <c r="AR1959" s="111"/>
      <c r="AS1959" s="111"/>
      <c r="AT1959" s="111"/>
      <c r="AU1959" s="111"/>
      <c r="AV1959" s="112"/>
      <c r="AW1959" s="105"/>
      <c r="AX1959" s="111"/>
      <c r="AY1959" s="98"/>
      <c r="AZ1959" s="98"/>
      <c r="BA1959" s="98"/>
      <c r="BB1959" s="98"/>
      <c r="BC1959" s="98"/>
      <c r="BD1959" s="98"/>
      <c r="BE1959" s="98"/>
      <c r="BF1959" s="98"/>
      <c r="BG1959" s="98"/>
      <c r="BH1959" s="98"/>
      <c r="BI1959" s="98"/>
      <c r="BJ1959" s="98"/>
    </row>
    <row r="1960" spans="1:62">
      <c r="A1960" s="102"/>
      <c r="B1960" s="102"/>
      <c r="C1960" s="103"/>
      <c r="D1960" s="103"/>
      <c r="E1960" s="102"/>
      <c r="F1960" s="102"/>
      <c r="G1960" s="102"/>
      <c r="H1960" s="102"/>
      <c r="I1960" s="102"/>
      <c r="J1960" s="103"/>
      <c r="K1960" s="111"/>
      <c r="L1960" s="111"/>
      <c r="M1960" s="111"/>
      <c r="N1960" s="111"/>
      <c r="O1960" s="111"/>
      <c r="P1960" s="111"/>
      <c r="Q1960" s="111"/>
      <c r="R1960" s="106"/>
      <c r="S1960" s="105"/>
      <c r="T1960" s="111"/>
      <c r="U1960" s="111"/>
      <c r="V1960" s="111"/>
      <c r="W1960" s="111"/>
      <c r="X1960" s="111"/>
      <c r="Y1960" s="111"/>
      <c r="Z1960" s="111"/>
      <c r="AA1960" s="111"/>
      <c r="AB1960" s="111"/>
      <c r="AC1960" s="111"/>
      <c r="AD1960" s="111"/>
      <c r="AE1960" s="111"/>
      <c r="AF1960" s="111"/>
      <c r="AG1960" s="111"/>
      <c r="AH1960" s="111"/>
      <c r="AI1960" s="111"/>
      <c r="AJ1960" s="111"/>
      <c r="AK1960" s="111"/>
      <c r="AL1960" s="111"/>
      <c r="AM1960" s="111"/>
      <c r="AN1960" s="111"/>
      <c r="AO1960" s="111"/>
      <c r="AP1960" s="111"/>
      <c r="AQ1960" s="111"/>
      <c r="AR1960" s="111"/>
      <c r="AS1960" s="111"/>
      <c r="AT1960" s="111"/>
      <c r="AU1960" s="111"/>
      <c r="AV1960" s="112"/>
      <c r="AW1960" s="105"/>
      <c r="AX1960" s="111"/>
      <c r="AY1960" s="98"/>
      <c r="AZ1960" s="98"/>
      <c r="BA1960" s="98"/>
      <c r="BB1960" s="98"/>
      <c r="BC1960" s="98"/>
      <c r="BD1960" s="98"/>
      <c r="BE1960" s="98"/>
      <c r="BF1960" s="98"/>
      <c r="BG1960" s="98"/>
      <c r="BH1960" s="98"/>
      <c r="BI1960" s="98"/>
      <c r="BJ1960" s="98"/>
    </row>
    <row r="1961" spans="1:62">
      <c r="A1961" s="102"/>
      <c r="B1961" s="102"/>
      <c r="C1961" s="103"/>
      <c r="D1961" s="103"/>
      <c r="E1961" s="102"/>
      <c r="F1961" s="102"/>
      <c r="G1961" s="102"/>
      <c r="H1961" s="102"/>
      <c r="I1961" s="102"/>
      <c r="J1961" s="103"/>
      <c r="K1961" s="111"/>
      <c r="L1961" s="111"/>
      <c r="M1961" s="111"/>
      <c r="N1961" s="111"/>
      <c r="O1961" s="111"/>
      <c r="P1961" s="111"/>
      <c r="Q1961" s="111"/>
      <c r="R1961" s="106"/>
      <c r="S1961" s="105"/>
      <c r="T1961" s="111"/>
      <c r="U1961" s="111"/>
      <c r="V1961" s="111"/>
      <c r="W1961" s="111"/>
      <c r="X1961" s="111"/>
      <c r="Y1961" s="111"/>
      <c r="Z1961" s="111"/>
      <c r="AA1961" s="111"/>
      <c r="AB1961" s="111"/>
      <c r="AC1961" s="111"/>
      <c r="AD1961" s="111"/>
      <c r="AE1961" s="111"/>
      <c r="AF1961" s="111"/>
      <c r="AG1961" s="111"/>
      <c r="AH1961" s="111"/>
      <c r="AI1961" s="111"/>
      <c r="AJ1961" s="111"/>
      <c r="AK1961" s="111"/>
      <c r="AL1961" s="111"/>
      <c r="AM1961" s="111"/>
      <c r="AN1961" s="111"/>
      <c r="AO1961" s="111"/>
      <c r="AP1961" s="111"/>
      <c r="AQ1961" s="111"/>
      <c r="AR1961" s="111"/>
      <c r="AS1961" s="111"/>
      <c r="AT1961" s="111"/>
      <c r="AU1961" s="111"/>
      <c r="AV1961" s="112"/>
      <c r="AW1961" s="105"/>
      <c r="AX1961" s="111"/>
      <c r="AY1961" s="98"/>
      <c r="AZ1961" s="98"/>
      <c r="BA1961" s="98"/>
      <c r="BB1961" s="98"/>
      <c r="BC1961" s="98"/>
      <c r="BD1961" s="98"/>
      <c r="BE1961" s="98"/>
      <c r="BF1961" s="98"/>
      <c r="BG1961" s="98"/>
      <c r="BH1961" s="98"/>
      <c r="BI1961" s="98"/>
      <c r="BJ1961" s="98"/>
    </row>
    <row r="1962" spans="1:62">
      <c r="A1962" s="102"/>
      <c r="B1962" s="102"/>
      <c r="C1962" s="103"/>
      <c r="D1962" s="103"/>
      <c r="E1962" s="102"/>
      <c r="F1962" s="102"/>
      <c r="G1962" s="102"/>
      <c r="H1962" s="102"/>
      <c r="I1962" s="102"/>
      <c r="J1962" s="103"/>
      <c r="K1962" s="111"/>
      <c r="L1962" s="111"/>
      <c r="M1962" s="111"/>
      <c r="N1962" s="105"/>
      <c r="O1962" s="105"/>
      <c r="P1962" s="105"/>
      <c r="Q1962" s="111"/>
      <c r="R1962" s="106"/>
      <c r="S1962" s="105"/>
      <c r="T1962" s="111"/>
      <c r="U1962" s="111"/>
      <c r="V1962" s="111"/>
      <c r="W1962" s="111"/>
      <c r="X1962" s="111"/>
      <c r="Y1962" s="111"/>
      <c r="Z1962" s="111"/>
      <c r="AA1962" s="111"/>
      <c r="AB1962" s="111"/>
      <c r="AC1962" s="111"/>
      <c r="AD1962" s="111"/>
      <c r="AE1962" s="111"/>
      <c r="AF1962" s="111"/>
      <c r="AG1962" s="111"/>
      <c r="AH1962" s="111"/>
      <c r="AI1962" s="111"/>
      <c r="AJ1962" s="111"/>
      <c r="AK1962" s="111"/>
      <c r="AL1962" s="111"/>
      <c r="AM1962" s="111"/>
      <c r="AN1962" s="111"/>
      <c r="AO1962" s="111"/>
      <c r="AP1962" s="111"/>
      <c r="AQ1962" s="111"/>
      <c r="AR1962" s="111"/>
      <c r="AS1962" s="111"/>
      <c r="AT1962" s="111"/>
      <c r="AU1962" s="111"/>
      <c r="AV1962" s="105"/>
      <c r="AW1962" s="105"/>
      <c r="AX1962" s="111"/>
      <c r="AY1962" s="98"/>
      <c r="AZ1962" s="98"/>
      <c r="BA1962" s="98"/>
      <c r="BB1962" s="98"/>
      <c r="BC1962" s="98"/>
      <c r="BD1962" s="98"/>
      <c r="BE1962" s="98"/>
      <c r="BF1962" s="98"/>
      <c r="BG1962" s="98"/>
      <c r="BH1962" s="98"/>
      <c r="BI1962" s="98"/>
      <c r="BJ1962" s="98"/>
    </row>
    <row r="1963" spans="1:62">
      <c r="A1963" s="102"/>
      <c r="B1963" s="102"/>
      <c r="C1963" s="103"/>
      <c r="D1963" s="103"/>
      <c r="E1963" s="102"/>
      <c r="F1963" s="102"/>
      <c r="G1963" s="102"/>
      <c r="H1963" s="102"/>
      <c r="I1963" s="102"/>
      <c r="J1963" s="103"/>
      <c r="K1963" s="111"/>
      <c r="L1963" s="111"/>
      <c r="M1963" s="111"/>
      <c r="N1963" s="105"/>
      <c r="O1963" s="111"/>
      <c r="P1963" s="111"/>
      <c r="Q1963" s="111"/>
      <c r="R1963" s="106"/>
      <c r="S1963" s="105"/>
      <c r="T1963" s="111"/>
      <c r="U1963" s="111"/>
      <c r="V1963" s="111"/>
      <c r="W1963" s="111"/>
      <c r="X1963" s="111"/>
      <c r="Y1963" s="111"/>
      <c r="Z1963" s="111"/>
      <c r="AA1963" s="111"/>
      <c r="AB1963" s="111"/>
      <c r="AC1963" s="111"/>
      <c r="AD1963" s="105"/>
      <c r="AE1963" s="111"/>
      <c r="AF1963" s="111"/>
      <c r="AG1963" s="111"/>
      <c r="AH1963" s="111"/>
      <c r="AI1963" s="111"/>
      <c r="AJ1963" s="111"/>
      <c r="AK1963" s="111"/>
      <c r="AL1963" s="111"/>
      <c r="AM1963" s="111"/>
      <c r="AN1963" s="111"/>
      <c r="AO1963" s="111"/>
      <c r="AP1963" s="111"/>
      <c r="AQ1963" s="111"/>
      <c r="AR1963" s="111"/>
      <c r="AS1963" s="111"/>
      <c r="AT1963" s="111"/>
      <c r="AU1963" s="111"/>
      <c r="AV1963" s="105"/>
      <c r="AW1963" s="105"/>
      <c r="AX1963" s="111"/>
      <c r="AY1963" s="98"/>
      <c r="AZ1963" s="98"/>
      <c r="BA1963" s="98"/>
      <c r="BB1963" s="98"/>
      <c r="BC1963" s="98"/>
      <c r="BD1963" s="98"/>
      <c r="BE1963" s="98"/>
      <c r="BF1963" s="98"/>
      <c r="BG1963" s="98"/>
      <c r="BH1963" s="98"/>
      <c r="BI1963" s="98"/>
      <c r="BJ1963" s="98"/>
    </row>
    <row r="1964" spans="1:62">
      <c r="A1964" s="102"/>
      <c r="B1964" s="102"/>
      <c r="C1964" s="103"/>
      <c r="D1964" s="103"/>
      <c r="E1964" s="102"/>
      <c r="F1964" s="102"/>
      <c r="G1964" s="102"/>
      <c r="H1964" s="102"/>
      <c r="I1964" s="102"/>
      <c r="J1964" s="103"/>
      <c r="K1964" s="111"/>
      <c r="L1964" s="111"/>
      <c r="M1964" s="111"/>
      <c r="N1964" s="105"/>
      <c r="O1964" s="105"/>
      <c r="P1964" s="105"/>
      <c r="Q1964" s="111"/>
      <c r="R1964" s="106"/>
      <c r="S1964" s="105"/>
      <c r="T1964" s="111"/>
      <c r="U1964" s="111"/>
      <c r="V1964" s="111"/>
      <c r="W1964" s="111"/>
      <c r="X1964" s="111"/>
      <c r="Y1964" s="111"/>
      <c r="Z1964" s="111"/>
      <c r="AA1964" s="111"/>
      <c r="AB1964" s="111"/>
      <c r="AC1964" s="111"/>
      <c r="AD1964" s="111"/>
      <c r="AE1964" s="111"/>
      <c r="AF1964" s="111"/>
      <c r="AG1964" s="111"/>
      <c r="AH1964" s="111"/>
      <c r="AI1964" s="111"/>
      <c r="AJ1964" s="111"/>
      <c r="AK1964" s="111"/>
      <c r="AL1964" s="111"/>
      <c r="AM1964" s="111"/>
      <c r="AN1964" s="111"/>
      <c r="AO1964" s="111"/>
      <c r="AP1964" s="111"/>
      <c r="AQ1964" s="111"/>
      <c r="AR1964" s="111"/>
      <c r="AS1964" s="111"/>
      <c r="AT1964" s="111"/>
      <c r="AU1964" s="111"/>
      <c r="AV1964" s="112"/>
      <c r="AW1964" s="105"/>
      <c r="AX1964" s="111"/>
      <c r="AY1964" s="98"/>
      <c r="AZ1964" s="98"/>
      <c r="BA1964" s="98"/>
      <c r="BB1964" s="98"/>
      <c r="BC1964" s="98"/>
      <c r="BD1964" s="98"/>
      <c r="BE1964" s="98"/>
      <c r="BF1964" s="98"/>
      <c r="BG1964" s="98"/>
      <c r="BH1964" s="98"/>
      <c r="BI1964" s="98"/>
      <c r="BJ1964" s="98"/>
    </row>
    <row r="1965" spans="1:62">
      <c r="A1965" s="102"/>
      <c r="B1965" s="102"/>
      <c r="C1965" s="103"/>
      <c r="D1965" s="103"/>
      <c r="E1965" s="102"/>
      <c r="F1965" s="102"/>
      <c r="G1965" s="102"/>
      <c r="H1965" s="102"/>
      <c r="I1965" s="102"/>
      <c r="J1965" s="103"/>
      <c r="K1965" s="111"/>
      <c r="L1965" s="111"/>
      <c r="M1965" s="111"/>
      <c r="N1965" s="111"/>
      <c r="O1965" s="111"/>
      <c r="P1965" s="111"/>
      <c r="Q1965" s="111"/>
      <c r="R1965" s="105"/>
      <c r="S1965" s="105"/>
      <c r="T1965" s="111"/>
      <c r="U1965" s="111"/>
      <c r="V1965" s="111"/>
      <c r="W1965" s="111"/>
      <c r="X1965" s="111"/>
      <c r="Y1965" s="111"/>
      <c r="Z1965" s="111"/>
      <c r="AA1965" s="111"/>
      <c r="AB1965" s="111"/>
      <c r="AC1965" s="111"/>
      <c r="AD1965" s="111"/>
      <c r="AE1965" s="111"/>
      <c r="AF1965" s="111"/>
      <c r="AG1965" s="111"/>
      <c r="AH1965" s="111"/>
      <c r="AI1965" s="111"/>
      <c r="AJ1965" s="111"/>
      <c r="AK1965" s="111"/>
      <c r="AL1965" s="111"/>
      <c r="AM1965" s="111"/>
      <c r="AN1965" s="111"/>
      <c r="AO1965" s="111"/>
      <c r="AP1965" s="111"/>
      <c r="AQ1965" s="111"/>
      <c r="AR1965" s="111"/>
      <c r="AS1965" s="111"/>
      <c r="AT1965" s="111"/>
      <c r="AU1965" s="111"/>
      <c r="AV1965" s="105"/>
      <c r="AW1965" s="105"/>
      <c r="AX1965" s="111"/>
      <c r="AY1965" s="98"/>
      <c r="AZ1965" s="98"/>
      <c r="BA1965" s="98"/>
      <c r="BB1965" s="98"/>
      <c r="BC1965" s="98"/>
      <c r="BD1965" s="98"/>
      <c r="BE1965" s="98"/>
      <c r="BF1965" s="98"/>
      <c r="BG1965" s="98"/>
      <c r="BH1965" s="98"/>
      <c r="BI1965" s="98"/>
      <c r="BJ1965" s="98"/>
    </row>
    <row r="1966" spans="1:62">
      <c r="A1966" s="102"/>
      <c r="B1966" s="102"/>
      <c r="C1966" s="103"/>
      <c r="D1966" s="103"/>
      <c r="E1966" s="102"/>
      <c r="F1966" s="102"/>
      <c r="G1966" s="102"/>
      <c r="H1966" s="102"/>
      <c r="I1966" s="102"/>
      <c r="J1966" s="103"/>
      <c r="K1966" s="111"/>
      <c r="L1966" s="111"/>
      <c r="M1966" s="111"/>
      <c r="N1966" s="111"/>
      <c r="O1966" s="111"/>
      <c r="P1966" s="111"/>
      <c r="Q1966" s="111"/>
      <c r="R1966" s="106"/>
      <c r="S1966" s="106"/>
      <c r="T1966" s="111"/>
      <c r="U1966" s="111"/>
      <c r="V1966" s="111"/>
      <c r="W1966" s="111"/>
      <c r="X1966" s="111"/>
      <c r="Y1966" s="111"/>
      <c r="Z1966" s="111"/>
      <c r="AA1966" s="111"/>
      <c r="AB1966" s="111"/>
      <c r="AC1966" s="111"/>
      <c r="AD1966" s="111"/>
      <c r="AE1966" s="111"/>
      <c r="AF1966" s="111"/>
      <c r="AG1966" s="111"/>
      <c r="AH1966" s="111"/>
      <c r="AI1966" s="111"/>
      <c r="AJ1966" s="111"/>
      <c r="AK1966" s="111"/>
      <c r="AL1966" s="111"/>
      <c r="AM1966" s="111"/>
      <c r="AN1966" s="111"/>
      <c r="AO1966" s="111"/>
      <c r="AP1966" s="111"/>
      <c r="AQ1966" s="111"/>
      <c r="AR1966" s="111"/>
      <c r="AS1966" s="111"/>
      <c r="AT1966" s="111"/>
      <c r="AU1966" s="111"/>
      <c r="AV1966" s="105"/>
      <c r="AW1966" s="105"/>
      <c r="AX1966" s="111"/>
      <c r="AY1966" s="98"/>
      <c r="AZ1966" s="98"/>
      <c r="BA1966" s="98"/>
      <c r="BB1966" s="98"/>
      <c r="BC1966" s="98"/>
      <c r="BD1966" s="98"/>
      <c r="BE1966" s="98"/>
      <c r="BF1966" s="98"/>
      <c r="BG1966" s="98"/>
      <c r="BH1966" s="98"/>
      <c r="BI1966" s="98"/>
      <c r="BJ1966" s="98"/>
    </row>
    <row r="1967" spans="1:62">
      <c r="A1967" s="102"/>
      <c r="B1967" s="102"/>
      <c r="C1967" s="103"/>
      <c r="D1967" s="103"/>
      <c r="E1967" s="102"/>
      <c r="F1967" s="102"/>
      <c r="G1967" s="102"/>
      <c r="H1967" s="102"/>
      <c r="I1967" s="102"/>
      <c r="J1967" s="103"/>
      <c r="K1967" s="111"/>
      <c r="L1967" s="111"/>
      <c r="M1967" s="111"/>
      <c r="N1967" s="105"/>
      <c r="O1967" s="105"/>
      <c r="P1967" s="105"/>
      <c r="Q1967" s="111"/>
      <c r="R1967" s="106"/>
      <c r="S1967" s="106"/>
      <c r="T1967" s="111"/>
      <c r="U1967" s="111"/>
      <c r="V1967" s="111"/>
      <c r="W1967" s="105"/>
      <c r="X1967" s="111"/>
      <c r="Y1967" s="111"/>
      <c r="Z1967" s="111"/>
      <c r="AA1967" s="111"/>
      <c r="AB1967" s="111"/>
      <c r="AC1967" s="111"/>
      <c r="AD1967" s="111"/>
      <c r="AE1967" s="111"/>
      <c r="AF1967" s="111"/>
      <c r="AG1967" s="111"/>
      <c r="AH1967" s="111"/>
      <c r="AI1967" s="111"/>
      <c r="AJ1967" s="111"/>
      <c r="AK1967" s="111"/>
      <c r="AL1967" s="111"/>
      <c r="AM1967" s="111"/>
      <c r="AN1967" s="111"/>
      <c r="AO1967" s="111"/>
      <c r="AP1967" s="105"/>
      <c r="AQ1967" s="111"/>
      <c r="AR1967" s="111"/>
      <c r="AS1967" s="111"/>
      <c r="AT1967" s="111"/>
      <c r="AU1967" s="111"/>
      <c r="AV1967" s="112"/>
      <c r="AW1967" s="112"/>
      <c r="AX1967" s="111"/>
      <c r="AY1967" s="98"/>
      <c r="AZ1967" s="98"/>
      <c r="BA1967" s="98"/>
      <c r="BB1967" s="98"/>
      <c r="BC1967" s="98"/>
      <c r="BD1967" s="98"/>
      <c r="BE1967" s="98"/>
      <c r="BF1967" s="98"/>
      <c r="BG1967" s="98"/>
      <c r="BH1967" s="98"/>
      <c r="BI1967" s="98"/>
      <c r="BJ1967" s="98"/>
    </row>
    <row r="1968" spans="1:62">
      <c r="A1968" s="102"/>
      <c r="B1968" s="102"/>
      <c r="C1968" s="103"/>
      <c r="D1968" s="103"/>
      <c r="E1968" s="102"/>
      <c r="F1968" s="102"/>
      <c r="G1968" s="102"/>
      <c r="H1968" s="102"/>
      <c r="I1968" s="102"/>
      <c r="J1968" s="103"/>
      <c r="K1968" s="111"/>
      <c r="L1968" s="111"/>
      <c r="M1968" s="111"/>
      <c r="N1968" s="111"/>
      <c r="O1968" s="111"/>
      <c r="P1968" s="111"/>
      <c r="Q1968" s="111"/>
      <c r="R1968" s="105"/>
      <c r="S1968" s="105"/>
      <c r="T1968" s="111"/>
      <c r="U1968" s="111"/>
      <c r="V1968" s="111"/>
      <c r="W1968" s="111"/>
      <c r="X1968" s="111"/>
      <c r="Y1968" s="111"/>
      <c r="Z1968" s="111"/>
      <c r="AA1968" s="111"/>
      <c r="AB1968" s="111"/>
      <c r="AC1968" s="111"/>
      <c r="AD1968" s="111"/>
      <c r="AE1968" s="111"/>
      <c r="AF1968" s="111"/>
      <c r="AG1968" s="111"/>
      <c r="AH1968" s="111"/>
      <c r="AI1968" s="111"/>
      <c r="AJ1968" s="111"/>
      <c r="AK1968" s="111"/>
      <c r="AL1968" s="111"/>
      <c r="AM1968" s="111"/>
      <c r="AN1968" s="111"/>
      <c r="AO1968" s="111"/>
      <c r="AP1968" s="111"/>
      <c r="AQ1968" s="111"/>
      <c r="AR1968" s="111"/>
      <c r="AS1968" s="111"/>
      <c r="AT1968" s="111"/>
      <c r="AU1968" s="111"/>
      <c r="AV1968" s="112"/>
      <c r="AW1968" s="105"/>
      <c r="AX1968" s="111"/>
      <c r="AY1968" s="98"/>
      <c r="AZ1968" s="98"/>
      <c r="BA1968" s="98"/>
      <c r="BB1968" s="98"/>
      <c r="BC1968" s="98"/>
      <c r="BD1968" s="98"/>
      <c r="BE1968" s="98"/>
      <c r="BF1968" s="98"/>
      <c r="BG1968" s="98"/>
      <c r="BH1968" s="98"/>
      <c r="BI1968" s="98"/>
      <c r="BJ1968" s="98"/>
    </row>
    <row r="1969" spans="1:62">
      <c r="A1969" s="102"/>
      <c r="B1969" s="102"/>
      <c r="C1969" s="103"/>
      <c r="D1969" s="103"/>
      <c r="E1969" s="102"/>
      <c r="F1969" s="102"/>
      <c r="G1969" s="102"/>
      <c r="H1969" s="102"/>
      <c r="I1969" s="102"/>
      <c r="J1969" s="103"/>
      <c r="K1969" s="111"/>
      <c r="L1969" s="111"/>
      <c r="M1969" s="111"/>
      <c r="N1969" s="105"/>
      <c r="O1969" s="105"/>
      <c r="P1969" s="105"/>
      <c r="Q1969" s="105"/>
      <c r="R1969" s="105"/>
      <c r="S1969" s="105"/>
      <c r="T1969" s="105"/>
      <c r="U1969" s="105"/>
      <c r="V1969" s="105"/>
      <c r="W1969" s="105"/>
      <c r="X1969" s="105"/>
      <c r="Y1969" s="105"/>
      <c r="Z1969" s="105"/>
      <c r="AA1969" s="105"/>
      <c r="AB1969" s="105"/>
      <c r="AC1969" s="105"/>
      <c r="AD1969" s="105"/>
      <c r="AE1969" s="105"/>
      <c r="AF1969" s="105"/>
      <c r="AG1969" s="105"/>
      <c r="AH1969" s="105"/>
      <c r="AI1969" s="105"/>
      <c r="AJ1969" s="105"/>
      <c r="AK1969" s="105"/>
      <c r="AL1969" s="111"/>
      <c r="AM1969" s="111"/>
      <c r="AN1969" s="111"/>
      <c r="AO1969" s="111"/>
      <c r="AP1969" s="111"/>
      <c r="AQ1969" s="111"/>
      <c r="AR1969" s="111"/>
      <c r="AS1969" s="111"/>
      <c r="AT1969" s="111"/>
      <c r="AU1969" s="111"/>
      <c r="AV1969" s="112"/>
      <c r="AW1969" s="105"/>
      <c r="AX1969" s="111"/>
      <c r="AY1969" s="98"/>
      <c r="AZ1969" s="98"/>
      <c r="BA1969" s="98"/>
      <c r="BB1969" s="98"/>
      <c r="BC1969" s="98"/>
      <c r="BD1969" s="98"/>
      <c r="BE1969" s="98"/>
      <c r="BF1969" s="98"/>
      <c r="BG1969" s="98"/>
      <c r="BH1969" s="98"/>
      <c r="BI1969" s="98"/>
      <c r="BJ1969" s="98"/>
    </row>
    <row r="1970" spans="1:62">
      <c r="A1970" s="102"/>
      <c r="B1970" s="102"/>
      <c r="C1970" s="103"/>
      <c r="D1970" s="103"/>
      <c r="E1970" s="102"/>
      <c r="F1970" s="102"/>
      <c r="G1970" s="102"/>
      <c r="H1970" s="102"/>
      <c r="I1970" s="102"/>
      <c r="J1970" s="103"/>
      <c r="K1970" s="111"/>
      <c r="L1970" s="111"/>
      <c r="M1970" s="111"/>
      <c r="N1970" s="111"/>
      <c r="O1970" s="111"/>
      <c r="P1970" s="111"/>
      <c r="Q1970" s="111"/>
      <c r="R1970" s="106"/>
      <c r="S1970" s="105"/>
      <c r="T1970" s="111"/>
      <c r="U1970" s="111"/>
      <c r="V1970" s="111"/>
      <c r="W1970" s="111"/>
      <c r="X1970" s="111"/>
      <c r="Y1970" s="111"/>
      <c r="Z1970" s="111"/>
      <c r="AA1970" s="111"/>
      <c r="AB1970" s="111"/>
      <c r="AC1970" s="111"/>
      <c r="AD1970" s="111"/>
      <c r="AE1970" s="111"/>
      <c r="AF1970" s="111"/>
      <c r="AG1970" s="111"/>
      <c r="AH1970" s="111"/>
      <c r="AI1970" s="111"/>
      <c r="AJ1970" s="111"/>
      <c r="AK1970" s="111"/>
      <c r="AL1970" s="111"/>
      <c r="AM1970" s="111"/>
      <c r="AN1970" s="111"/>
      <c r="AO1970" s="111"/>
      <c r="AP1970" s="111"/>
      <c r="AQ1970" s="111"/>
      <c r="AR1970" s="111"/>
      <c r="AS1970" s="111"/>
      <c r="AT1970" s="111"/>
      <c r="AU1970" s="111"/>
      <c r="AV1970" s="105"/>
      <c r="AW1970" s="105"/>
      <c r="AX1970" s="111"/>
      <c r="AY1970" s="98"/>
      <c r="AZ1970" s="98"/>
      <c r="BA1970" s="98"/>
      <c r="BB1970" s="98"/>
      <c r="BC1970" s="98"/>
      <c r="BD1970" s="98"/>
      <c r="BE1970" s="98"/>
      <c r="BF1970" s="98"/>
      <c r="BG1970" s="98"/>
      <c r="BH1970" s="98"/>
      <c r="BI1970" s="98"/>
      <c r="BJ1970" s="98"/>
    </row>
    <row r="1971" spans="1:62">
      <c r="A1971" s="102"/>
      <c r="B1971" s="102"/>
      <c r="C1971" s="103"/>
      <c r="D1971" s="103"/>
      <c r="E1971" s="102"/>
      <c r="F1971" s="102"/>
      <c r="G1971" s="102"/>
      <c r="H1971" s="102"/>
      <c r="I1971" s="102"/>
      <c r="J1971" s="103"/>
      <c r="K1971" s="111"/>
      <c r="L1971" s="111"/>
      <c r="M1971" s="111"/>
      <c r="N1971" s="105"/>
      <c r="O1971" s="105"/>
      <c r="P1971" s="111"/>
      <c r="Q1971" s="111"/>
      <c r="R1971" s="106"/>
      <c r="S1971" s="105"/>
      <c r="T1971" s="111"/>
      <c r="U1971" s="111"/>
      <c r="V1971" s="111"/>
      <c r="W1971" s="111"/>
      <c r="X1971" s="111"/>
      <c r="Y1971" s="111"/>
      <c r="Z1971" s="111"/>
      <c r="AA1971" s="111"/>
      <c r="AB1971" s="111"/>
      <c r="AC1971" s="111"/>
      <c r="AD1971" s="111"/>
      <c r="AE1971" s="111"/>
      <c r="AF1971" s="111"/>
      <c r="AG1971" s="111"/>
      <c r="AH1971" s="111"/>
      <c r="AI1971" s="111"/>
      <c r="AJ1971" s="111"/>
      <c r="AK1971" s="111"/>
      <c r="AL1971" s="111"/>
      <c r="AM1971" s="111"/>
      <c r="AN1971" s="111"/>
      <c r="AO1971" s="111"/>
      <c r="AP1971" s="111"/>
      <c r="AQ1971" s="111"/>
      <c r="AR1971" s="111"/>
      <c r="AS1971" s="111"/>
      <c r="AT1971" s="111"/>
      <c r="AU1971" s="111"/>
      <c r="AV1971" s="105"/>
      <c r="AW1971" s="105"/>
      <c r="AX1971" s="111"/>
      <c r="AY1971" s="98"/>
      <c r="AZ1971" s="98"/>
      <c r="BA1971" s="98"/>
      <c r="BB1971" s="98"/>
      <c r="BC1971" s="98"/>
      <c r="BD1971" s="98"/>
      <c r="BE1971" s="98"/>
      <c r="BF1971" s="98"/>
      <c r="BG1971" s="98"/>
      <c r="BH1971" s="98"/>
      <c r="BI1971" s="98"/>
      <c r="BJ1971" s="98"/>
    </row>
    <row r="1972" spans="1:62">
      <c r="A1972" s="102"/>
      <c r="B1972" s="102"/>
      <c r="C1972" s="103"/>
      <c r="D1972" s="103"/>
      <c r="E1972" s="102"/>
      <c r="F1972" s="102"/>
      <c r="G1972" s="102"/>
      <c r="H1972" s="102"/>
      <c r="I1972" s="102"/>
      <c r="J1972" s="103"/>
      <c r="K1972" s="111"/>
      <c r="L1972" s="111"/>
      <c r="M1972" s="111"/>
      <c r="N1972" s="111"/>
      <c r="O1972" s="111"/>
      <c r="P1972" s="111"/>
      <c r="Q1972" s="111"/>
      <c r="R1972" s="105"/>
      <c r="S1972" s="105"/>
      <c r="T1972" s="111"/>
      <c r="U1972" s="111"/>
      <c r="V1972" s="111"/>
      <c r="W1972" s="111"/>
      <c r="X1972" s="111"/>
      <c r="Y1972" s="111"/>
      <c r="Z1972" s="111"/>
      <c r="AA1972" s="111"/>
      <c r="AB1972" s="111"/>
      <c r="AC1972" s="111"/>
      <c r="AD1972" s="111"/>
      <c r="AE1972" s="111"/>
      <c r="AF1972" s="111"/>
      <c r="AG1972" s="111"/>
      <c r="AH1972" s="111"/>
      <c r="AI1972" s="111"/>
      <c r="AJ1972" s="111"/>
      <c r="AK1972" s="111"/>
      <c r="AL1972" s="111"/>
      <c r="AM1972" s="111"/>
      <c r="AN1972" s="111"/>
      <c r="AO1972" s="111"/>
      <c r="AP1972" s="111"/>
      <c r="AQ1972" s="111"/>
      <c r="AR1972" s="111"/>
      <c r="AS1972" s="111"/>
      <c r="AT1972" s="111"/>
      <c r="AU1972" s="111"/>
      <c r="AV1972" s="105"/>
      <c r="AW1972" s="105"/>
      <c r="AX1972" s="111"/>
      <c r="AY1972" s="98"/>
      <c r="AZ1972" s="98"/>
      <c r="BA1972" s="98"/>
      <c r="BB1972" s="98"/>
      <c r="BC1972" s="98"/>
      <c r="BD1972" s="98"/>
      <c r="BE1972" s="98"/>
      <c r="BF1972" s="98"/>
      <c r="BG1972" s="98"/>
      <c r="BH1972" s="98"/>
      <c r="BI1972" s="98"/>
      <c r="BJ1972" s="98"/>
    </row>
    <row r="1973" spans="1:62">
      <c r="A1973" s="102"/>
      <c r="B1973" s="102"/>
      <c r="C1973" s="103"/>
      <c r="D1973" s="103"/>
      <c r="E1973" s="102"/>
      <c r="F1973" s="102"/>
      <c r="G1973" s="102"/>
      <c r="H1973" s="102"/>
      <c r="I1973" s="102"/>
      <c r="J1973" s="103"/>
      <c r="K1973" s="111"/>
      <c r="L1973" s="111"/>
      <c r="M1973" s="111"/>
      <c r="N1973" s="111"/>
      <c r="O1973" s="111"/>
      <c r="P1973" s="111"/>
      <c r="Q1973" s="111"/>
      <c r="R1973" s="105"/>
      <c r="S1973" s="105"/>
      <c r="T1973" s="111"/>
      <c r="U1973" s="111"/>
      <c r="V1973" s="111"/>
      <c r="W1973" s="111"/>
      <c r="X1973" s="111"/>
      <c r="Y1973" s="111"/>
      <c r="Z1973" s="111"/>
      <c r="AA1973" s="111"/>
      <c r="AB1973" s="111"/>
      <c r="AC1973" s="111"/>
      <c r="AD1973" s="111"/>
      <c r="AE1973" s="111"/>
      <c r="AF1973" s="111"/>
      <c r="AG1973" s="111"/>
      <c r="AH1973" s="111"/>
      <c r="AI1973" s="111"/>
      <c r="AJ1973" s="111"/>
      <c r="AK1973" s="111"/>
      <c r="AL1973" s="111"/>
      <c r="AM1973" s="111"/>
      <c r="AN1973" s="111"/>
      <c r="AO1973" s="111"/>
      <c r="AP1973" s="111"/>
      <c r="AQ1973" s="111"/>
      <c r="AR1973" s="111"/>
      <c r="AS1973" s="111"/>
      <c r="AT1973" s="111"/>
      <c r="AU1973" s="111"/>
      <c r="AV1973" s="105"/>
      <c r="AW1973" s="105"/>
      <c r="AX1973" s="111"/>
      <c r="AY1973" s="98"/>
      <c r="AZ1973" s="98"/>
      <c r="BA1973" s="98"/>
      <c r="BB1973" s="98"/>
      <c r="BC1973" s="98"/>
      <c r="BD1973" s="98"/>
      <c r="BE1973" s="98"/>
      <c r="BF1973" s="98"/>
      <c r="BG1973" s="98"/>
      <c r="BH1973" s="98"/>
      <c r="BI1973" s="98"/>
      <c r="BJ1973" s="98"/>
    </row>
    <row r="1974" spans="1:62">
      <c r="A1974" s="102"/>
      <c r="B1974" s="102"/>
      <c r="C1974" s="103"/>
      <c r="D1974" s="103"/>
      <c r="E1974" s="102"/>
      <c r="F1974" s="102"/>
      <c r="G1974" s="102"/>
      <c r="H1974" s="102"/>
      <c r="I1974" s="102"/>
      <c r="J1974" s="103"/>
      <c r="K1974" s="111"/>
      <c r="L1974" s="111"/>
      <c r="M1974" s="111"/>
      <c r="N1974" s="111"/>
      <c r="O1974" s="111"/>
      <c r="P1974" s="111"/>
      <c r="Q1974" s="111"/>
      <c r="R1974" s="105"/>
      <c r="S1974" s="105"/>
      <c r="T1974" s="111"/>
      <c r="U1974" s="111"/>
      <c r="V1974" s="111"/>
      <c r="W1974" s="111"/>
      <c r="X1974" s="111"/>
      <c r="Y1974" s="111"/>
      <c r="Z1974" s="111"/>
      <c r="AA1974" s="111"/>
      <c r="AB1974" s="111"/>
      <c r="AC1974" s="111"/>
      <c r="AD1974" s="111"/>
      <c r="AE1974" s="111"/>
      <c r="AF1974" s="111"/>
      <c r="AG1974" s="111"/>
      <c r="AH1974" s="111"/>
      <c r="AI1974" s="111"/>
      <c r="AJ1974" s="111"/>
      <c r="AK1974" s="111"/>
      <c r="AL1974" s="111"/>
      <c r="AM1974" s="111"/>
      <c r="AN1974" s="111"/>
      <c r="AO1974" s="111"/>
      <c r="AP1974" s="111"/>
      <c r="AQ1974" s="111"/>
      <c r="AR1974" s="111"/>
      <c r="AS1974" s="111"/>
      <c r="AT1974" s="111"/>
      <c r="AU1974" s="111"/>
      <c r="AV1974" s="105"/>
      <c r="AW1974" s="105"/>
      <c r="AX1974" s="111"/>
      <c r="AY1974" s="98"/>
      <c r="AZ1974" s="98"/>
      <c r="BA1974" s="98"/>
      <c r="BB1974" s="98"/>
      <c r="BC1974" s="98"/>
      <c r="BD1974" s="98"/>
      <c r="BE1974" s="98"/>
      <c r="BF1974" s="98"/>
      <c r="BG1974" s="98"/>
      <c r="BH1974" s="98"/>
      <c r="BI1974" s="98"/>
      <c r="BJ1974" s="98"/>
    </row>
    <row r="1975" spans="1:62">
      <c r="A1975" s="102"/>
      <c r="B1975" s="102"/>
      <c r="C1975" s="103"/>
      <c r="D1975" s="103"/>
      <c r="E1975" s="102"/>
      <c r="F1975" s="102"/>
      <c r="G1975" s="102"/>
      <c r="H1975" s="102"/>
      <c r="I1975" s="102"/>
      <c r="J1975" s="103"/>
      <c r="K1975" s="111"/>
      <c r="L1975" s="111"/>
      <c r="M1975" s="111"/>
      <c r="N1975" s="111"/>
      <c r="O1975" s="111"/>
      <c r="P1975" s="111"/>
      <c r="Q1975" s="111"/>
      <c r="R1975" s="106"/>
      <c r="S1975" s="105"/>
      <c r="T1975" s="111"/>
      <c r="U1975" s="111"/>
      <c r="V1975" s="111"/>
      <c r="W1975" s="111"/>
      <c r="X1975" s="111"/>
      <c r="Y1975" s="111"/>
      <c r="Z1975" s="111"/>
      <c r="AA1975" s="111"/>
      <c r="AB1975" s="111"/>
      <c r="AC1975" s="111"/>
      <c r="AD1975" s="111"/>
      <c r="AE1975" s="111"/>
      <c r="AF1975" s="111"/>
      <c r="AG1975" s="111"/>
      <c r="AH1975" s="111"/>
      <c r="AI1975" s="111"/>
      <c r="AJ1975" s="111"/>
      <c r="AK1975" s="111"/>
      <c r="AL1975" s="111"/>
      <c r="AM1975" s="111"/>
      <c r="AN1975" s="111"/>
      <c r="AO1975" s="111"/>
      <c r="AP1975" s="111"/>
      <c r="AQ1975" s="111"/>
      <c r="AR1975" s="111"/>
      <c r="AS1975" s="111"/>
      <c r="AT1975" s="111"/>
      <c r="AU1975" s="111"/>
      <c r="AV1975" s="105"/>
      <c r="AW1975" s="105"/>
      <c r="AX1975" s="111"/>
      <c r="AY1975" s="98"/>
      <c r="AZ1975" s="98"/>
      <c r="BA1975" s="98"/>
      <c r="BB1975" s="98"/>
      <c r="BC1975" s="98"/>
      <c r="BD1975" s="98"/>
      <c r="BE1975" s="98"/>
      <c r="BF1975" s="98"/>
      <c r="BG1975" s="98"/>
      <c r="BH1975" s="98"/>
      <c r="BI1975" s="98"/>
      <c r="BJ1975" s="98"/>
    </row>
    <row r="1976" spans="1:62">
      <c r="A1976" s="102"/>
      <c r="B1976" s="102"/>
      <c r="C1976" s="103"/>
      <c r="D1976" s="103"/>
      <c r="E1976" s="102"/>
      <c r="F1976" s="102"/>
      <c r="G1976" s="102"/>
      <c r="H1976" s="102"/>
      <c r="I1976" s="102"/>
      <c r="J1976" s="103"/>
      <c r="K1976" s="111"/>
      <c r="L1976" s="111"/>
      <c r="M1976" s="111"/>
      <c r="N1976" s="105"/>
      <c r="O1976" s="105"/>
      <c r="P1976" s="105"/>
      <c r="Q1976" s="111"/>
      <c r="R1976" s="106"/>
      <c r="S1976" s="105"/>
      <c r="T1976" s="111"/>
      <c r="U1976" s="111"/>
      <c r="V1976" s="111"/>
      <c r="W1976" s="111"/>
      <c r="X1976" s="111"/>
      <c r="Y1976" s="111"/>
      <c r="Z1976" s="111"/>
      <c r="AA1976" s="111"/>
      <c r="AB1976" s="111"/>
      <c r="AC1976" s="111"/>
      <c r="AD1976" s="111"/>
      <c r="AE1976" s="111"/>
      <c r="AF1976" s="111"/>
      <c r="AG1976" s="111"/>
      <c r="AH1976" s="111"/>
      <c r="AI1976" s="111"/>
      <c r="AJ1976" s="111"/>
      <c r="AK1976" s="111"/>
      <c r="AL1976" s="111"/>
      <c r="AM1976" s="111"/>
      <c r="AN1976" s="111"/>
      <c r="AO1976" s="111"/>
      <c r="AP1976" s="111"/>
      <c r="AQ1976" s="111"/>
      <c r="AR1976" s="111"/>
      <c r="AS1976" s="111"/>
      <c r="AT1976" s="111"/>
      <c r="AU1976" s="111"/>
      <c r="AV1976" s="112"/>
      <c r="AW1976" s="105"/>
      <c r="AX1976" s="111"/>
      <c r="AY1976" s="98"/>
      <c r="AZ1976" s="98"/>
      <c r="BA1976" s="98"/>
      <c r="BB1976" s="98"/>
      <c r="BC1976" s="98"/>
      <c r="BD1976" s="98"/>
      <c r="BE1976" s="98"/>
      <c r="BF1976" s="98"/>
      <c r="BG1976" s="98"/>
      <c r="BH1976" s="98"/>
      <c r="BI1976" s="98"/>
      <c r="BJ1976" s="98"/>
    </row>
    <row r="1977" spans="1:62">
      <c r="A1977" s="102"/>
      <c r="B1977" s="102"/>
      <c r="C1977" s="103"/>
      <c r="D1977" s="103"/>
      <c r="E1977" s="102"/>
      <c r="F1977" s="102"/>
      <c r="G1977" s="102"/>
      <c r="H1977" s="102"/>
      <c r="I1977" s="102"/>
      <c r="J1977" s="103"/>
      <c r="K1977" s="111"/>
      <c r="L1977" s="111"/>
      <c r="M1977" s="111"/>
      <c r="N1977" s="111"/>
      <c r="O1977" s="111"/>
      <c r="P1977" s="111"/>
      <c r="Q1977" s="111"/>
      <c r="R1977" s="106"/>
      <c r="S1977" s="105"/>
      <c r="T1977" s="111"/>
      <c r="U1977" s="111"/>
      <c r="V1977" s="111"/>
      <c r="W1977" s="111"/>
      <c r="X1977" s="111"/>
      <c r="Y1977" s="111"/>
      <c r="Z1977" s="111"/>
      <c r="AA1977" s="111"/>
      <c r="AB1977" s="111"/>
      <c r="AC1977" s="111"/>
      <c r="AD1977" s="111"/>
      <c r="AE1977" s="111"/>
      <c r="AF1977" s="111"/>
      <c r="AG1977" s="111"/>
      <c r="AH1977" s="111"/>
      <c r="AI1977" s="111"/>
      <c r="AJ1977" s="111"/>
      <c r="AK1977" s="111"/>
      <c r="AL1977" s="105"/>
      <c r="AM1977" s="105"/>
      <c r="AN1977" s="105"/>
      <c r="AO1977" s="105"/>
      <c r="AP1977" s="105"/>
      <c r="AQ1977" s="111"/>
      <c r="AR1977" s="111"/>
      <c r="AS1977" s="111"/>
      <c r="AT1977" s="111"/>
      <c r="AU1977" s="111"/>
      <c r="AV1977" s="112"/>
      <c r="AW1977" s="105"/>
      <c r="AX1977" s="105"/>
      <c r="AY1977" s="98"/>
      <c r="AZ1977" s="98"/>
      <c r="BA1977" s="98"/>
      <c r="BB1977" s="98"/>
      <c r="BC1977" s="98"/>
      <c r="BD1977" s="98"/>
      <c r="BE1977" s="98"/>
      <c r="BF1977" s="98"/>
      <c r="BG1977" s="98"/>
      <c r="BH1977" s="98"/>
      <c r="BI1977" s="98"/>
      <c r="BJ1977" s="98"/>
    </row>
    <row r="1978" spans="1:62">
      <c r="A1978" s="102"/>
      <c r="B1978" s="102"/>
      <c r="C1978" s="103"/>
      <c r="D1978" s="103"/>
      <c r="E1978" s="102"/>
      <c r="F1978" s="102"/>
      <c r="G1978" s="102"/>
      <c r="H1978" s="102"/>
      <c r="I1978" s="102"/>
      <c r="J1978" s="103"/>
      <c r="K1978" s="111"/>
      <c r="L1978" s="111"/>
      <c r="M1978" s="111"/>
      <c r="N1978" s="111"/>
      <c r="O1978" s="111"/>
      <c r="P1978" s="111"/>
      <c r="Q1978" s="111"/>
      <c r="R1978" s="106"/>
      <c r="S1978" s="105"/>
      <c r="T1978" s="111"/>
      <c r="U1978" s="111"/>
      <c r="V1978" s="111"/>
      <c r="W1978" s="111"/>
      <c r="X1978" s="111"/>
      <c r="Y1978" s="111"/>
      <c r="Z1978" s="111"/>
      <c r="AA1978" s="111"/>
      <c r="AB1978" s="111"/>
      <c r="AC1978" s="111"/>
      <c r="AD1978" s="111"/>
      <c r="AE1978" s="111"/>
      <c r="AF1978" s="111"/>
      <c r="AG1978" s="111"/>
      <c r="AH1978" s="111"/>
      <c r="AI1978" s="111"/>
      <c r="AJ1978" s="111"/>
      <c r="AK1978" s="111"/>
      <c r="AL1978" s="111"/>
      <c r="AM1978" s="111"/>
      <c r="AN1978" s="111"/>
      <c r="AO1978" s="111"/>
      <c r="AP1978" s="111"/>
      <c r="AQ1978" s="111"/>
      <c r="AR1978" s="111"/>
      <c r="AS1978" s="111"/>
      <c r="AT1978" s="111"/>
      <c r="AU1978" s="111"/>
      <c r="AV1978" s="112"/>
      <c r="AW1978" s="105"/>
      <c r="AX1978" s="111"/>
      <c r="AY1978" s="98"/>
      <c r="AZ1978" s="98"/>
      <c r="BA1978" s="98"/>
      <c r="BB1978" s="98"/>
      <c r="BC1978" s="98"/>
      <c r="BD1978" s="98"/>
      <c r="BE1978" s="98"/>
      <c r="BF1978" s="98"/>
      <c r="BG1978" s="98"/>
      <c r="BH1978" s="98"/>
      <c r="BI1978" s="98"/>
      <c r="BJ1978" s="98"/>
    </row>
    <row r="1979" spans="1:62">
      <c r="A1979" s="102"/>
      <c r="B1979" s="102"/>
      <c r="C1979" s="103"/>
      <c r="D1979" s="103"/>
      <c r="E1979" s="102"/>
      <c r="F1979" s="102"/>
      <c r="G1979" s="102"/>
      <c r="H1979" s="102"/>
      <c r="I1979" s="102"/>
      <c r="J1979" s="103"/>
      <c r="K1979" s="111"/>
      <c r="L1979" s="111"/>
      <c r="M1979" s="111"/>
      <c r="N1979" s="111"/>
      <c r="O1979" s="111"/>
      <c r="P1979" s="111"/>
      <c r="Q1979" s="111"/>
      <c r="R1979" s="106"/>
      <c r="S1979" s="105"/>
      <c r="T1979" s="111"/>
      <c r="U1979" s="111"/>
      <c r="V1979" s="111"/>
      <c r="W1979" s="111"/>
      <c r="X1979" s="111"/>
      <c r="Y1979" s="111"/>
      <c r="Z1979" s="111"/>
      <c r="AA1979" s="111"/>
      <c r="AB1979" s="111"/>
      <c r="AC1979" s="111"/>
      <c r="AD1979" s="111"/>
      <c r="AE1979" s="111"/>
      <c r="AF1979" s="111"/>
      <c r="AG1979" s="111"/>
      <c r="AH1979" s="111"/>
      <c r="AI1979" s="111"/>
      <c r="AJ1979" s="111"/>
      <c r="AK1979" s="111"/>
      <c r="AL1979" s="111"/>
      <c r="AM1979" s="111"/>
      <c r="AN1979" s="111"/>
      <c r="AO1979" s="111"/>
      <c r="AP1979" s="111"/>
      <c r="AQ1979" s="111"/>
      <c r="AR1979" s="111"/>
      <c r="AS1979" s="111"/>
      <c r="AT1979" s="111"/>
      <c r="AU1979" s="111"/>
      <c r="AV1979" s="105"/>
      <c r="AW1979" s="105"/>
      <c r="AX1979" s="111"/>
      <c r="AY1979" s="98"/>
      <c r="AZ1979" s="98"/>
      <c r="BA1979" s="98"/>
      <c r="BB1979" s="98"/>
      <c r="BC1979" s="98"/>
      <c r="BD1979" s="98"/>
      <c r="BE1979" s="98"/>
      <c r="BF1979" s="98"/>
      <c r="BG1979" s="98"/>
      <c r="BH1979" s="98"/>
      <c r="BI1979" s="98"/>
    </row>
    <row r="1980" spans="1:62">
      <c r="A1980" s="102"/>
      <c r="B1980" s="102"/>
      <c r="C1980" s="103"/>
      <c r="D1980" s="103"/>
      <c r="E1980" s="102"/>
      <c r="F1980" s="102"/>
      <c r="G1980" s="102"/>
      <c r="H1980" s="102"/>
      <c r="I1980" s="102"/>
      <c r="J1980" s="103"/>
      <c r="K1980" s="111"/>
      <c r="L1980" s="111"/>
      <c r="M1980" s="111"/>
      <c r="N1980" s="111"/>
      <c r="O1980" s="111"/>
      <c r="P1980" s="111"/>
      <c r="Q1980" s="111"/>
      <c r="R1980" s="106"/>
      <c r="S1980" s="105"/>
      <c r="T1980" s="111"/>
      <c r="U1980" s="111"/>
      <c r="V1980" s="111"/>
      <c r="W1980" s="111"/>
      <c r="X1980" s="111"/>
      <c r="Y1980" s="111"/>
      <c r="Z1980" s="111"/>
      <c r="AA1980" s="111"/>
      <c r="AB1980" s="111"/>
      <c r="AC1980" s="111"/>
      <c r="AD1980" s="111"/>
      <c r="AE1980" s="111"/>
      <c r="AF1980" s="111"/>
      <c r="AG1980" s="111"/>
      <c r="AH1980" s="111"/>
      <c r="AI1980" s="111"/>
      <c r="AJ1980" s="111"/>
      <c r="AK1980" s="111"/>
      <c r="AL1980" s="111"/>
      <c r="AM1980" s="111"/>
      <c r="AN1980" s="111"/>
      <c r="AO1980" s="111"/>
      <c r="AP1980" s="111"/>
      <c r="AQ1980" s="111"/>
      <c r="AR1980" s="111"/>
      <c r="AS1980" s="111"/>
      <c r="AT1980" s="111"/>
      <c r="AU1980" s="111"/>
      <c r="AV1980" s="105"/>
      <c r="AW1980" s="105"/>
      <c r="AX1980" s="111"/>
    </row>
    <row r="1981" spans="1:62">
      <c r="A1981" s="102"/>
      <c r="B1981" s="102"/>
      <c r="C1981" s="103"/>
      <c r="D1981" s="103"/>
      <c r="E1981" s="102"/>
      <c r="F1981" s="102"/>
      <c r="G1981" s="102"/>
      <c r="H1981" s="102"/>
      <c r="I1981" s="102"/>
      <c r="J1981" s="103"/>
      <c r="K1981" s="111"/>
      <c r="L1981" s="111"/>
      <c r="M1981" s="111"/>
      <c r="N1981" s="111"/>
      <c r="O1981" s="111"/>
      <c r="P1981" s="111"/>
      <c r="Q1981" s="111"/>
      <c r="R1981" s="106"/>
      <c r="S1981" s="105"/>
      <c r="T1981" s="111"/>
      <c r="U1981" s="111"/>
      <c r="V1981" s="111"/>
      <c r="W1981" s="111"/>
      <c r="X1981" s="111"/>
      <c r="Y1981" s="111"/>
      <c r="Z1981" s="111"/>
      <c r="AA1981" s="111"/>
      <c r="AB1981" s="111"/>
      <c r="AC1981" s="111"/>
      <c r="AD1981" s="111"/>
      <c r="AE1981" s="111"/>
      <c r="AF1981" s="111"/>
      <c r="AG1981" s="111"/>
      <c r="AH1981" s="111"/>
      <c r="AI1981" s="111"/>
      <c r="AJ1981" s="111"/>
      <c r="AK1981" s="111"/>
      <c r="AL1981" s="111"/>
      <c r="AM1981" s="111"/>
      <c r="AN1981" s="111"/>
      <c r="AO1981" s="111"/>
      <c r="AP1981" s="111"/>
      <c r="AQ1981" s="111"/>
      <c r="AR1981" s="111"/>
      <c r="AS1981" s="111"/>
      <c r="AT1981" s="111"/>
      <c r="AU1981" s="111"/>
      <c r="AV1981" s="112"/>
      <c r="AW1981" s="105"/>
      <c r="AX1981" s="111"/>
      <c r="AY1981" s="98"/>
      <c r="AZ1981" s="98"/>
      <c r="BA1981" s="98"/>
      <c r="BB1981" s="98"/>
      <c r="BC1981" s="98"/>
      <c r="BE1981" s="98"/>
      <c r="BF1981" s="98"/>
      <c r="BG1981" s="98"/>
      <c r="BH1981" s="98"/>
      <c r="BI1981" s="98"/>
    </row>
    <row r="1982" spans="1:62">
      <c r="A1982" s="102"/>
      <c r="B1982" s="102"/>
      <c r="C1982" s="103"/>
      <c r="D1982" s="103"/>
      <c r="E1982" s="102"/>
      <c r="F1982" s="102"/>
      <c r="G1982" s="102"/>
      <c r="H1982" s="102"/>
      <c r="I1982" s="102"/>
      <c r="J1982" s="103"/>
      <c r="K1982" s="111"/>
      <c r="L1982" s="111"/>
      <c r="M1982" s="111"/>
      <c r="N1982" s="105"/>
      <c r="O1982" s="105"/>
      <c r="P1982" s="105"/>
      <c r="Q1982" s="111"/>
      <c r="R1982" s="105"/>
      <c r="S1982" s="105"/>
      <c r="T1982" s="111"/>
      <c r="U1982" s="111"/>
      <c r="V1982" s="111"/>
      <c r="W1982" s="111"/>
      <c r="X1982" s="111"/>
      <c r="Y1982" s="111"/>
      <c r="Z1982" s="111"/>
      <c r="AA1982" s="111"/>
      <c r="AB1982" s="111"/>
      <c r="AC1982" s="111"/>
      <c r="AD1982" s="111"/>
      <c r="AE1982" s="111"/>
      <c r="AF1982" s="111"/>
      <c r="AG1982" s="111"/>
      <c r="AH1982" s="111"/>
      <c r="AI1982" s="111"/>
      <c r="AJ1982" s="111"/>
      <c r="AK1982" s="111"/>
      <c r="AL1982" s="111"/>
      <c r="AM1982" s="111"/>
      <c r="AN1982" s="111"/>
      <c r="AO1982" s="111"/>
      <c r="AP1982" s="111"/>
      <c r="AQ1982" s="111"/>
      <c r="AR1982" s="111"/>
      <c r="AS1982" s="111"/>
      <c r="AT1982" s="111"/>
      <c r="AU1982" s="111"/>
      <c r="AV1982" s="112"/>
      <c r="AW1982" s="112"/>
      <c r="AX1982" s="111"/>
      <c r="AY1982" s="98"/>
      <c r="AZ1982" s="98"/>
      <c r="BA1982" s="98"/>
      <c r="BB1982" s="98"/>
      <c r="BC1982" s="98"/>
      <c r="BD1982" s="98"/>
      <c r="BE1982" s="98"/>
      <c r="BF1982" s="98"/>
      <c r="BG1982" s="98"/>
      <c r="BH1982" s="98"/>
      <c r="BI1982" s="98"/>
      <c r="BJ1982" s="98"/>
    </row>
    <row r="1983" spans="1:62">
      <c r="A1983" s="102"/>
      <c r="B1983" s="102"/>
      <c r="C1983" s="103"/>
      <c r="D1983" s="103"/>
      <c r="E1983" s="102"/>
      <c r="F1983" s="102"/>
      <c r="G1983" s="102"/>
      <c r="H1983" s="102"/>
      <c r="I1983" s="102"/>
      <c r="J1983" s="103"/>
      <c r="K1983" s="111"/>
      <c r="L1983" s="111"/>
      <c r="M1983" s="111"/>
      <c r="N1983" s="111"/>
      <c r="O1983" s="111"/>
      <c r="P1983" s="111"/>
      <c r="Q1983" s="111"/>
      <c r="R1983" s="105"/>
      <c r="S1983" s="105"/>
      <c r="T1983" s="111"/>
      <c r="U1983" s="111"/>
      <c r="V1983" s="111"/>
      <c r="W1983" s="111"/>
      <c r="X1983" s="111"/>
      <c r="Y1983" s="111"/>
      <c r="Z1983" s="111"/>
      <c r="AA1983" s="111"/>
      <c r="AB1983" s="111"/>
      <c r="AC1983" s="111"/>
      <c r="AD1983" s="111"/>
      <c r="AE1983" s="111"/>
      <c r="AF1983" s="111"/>
      <c r="AG1983" s="111"/>
      <c r="AH1983" s="111"/>
      <c r="AI1983" s="111"/>
      <c r="AJ1983" s="111"/>
      <c r="AK1983" s="111"/>
      <c r="AL1983" s="111"/>
      <c r="AM1983" s="111"/>
      <c r="AN1983" s="111"/>
      <c r="AO1983" s="111"/>
      <c r="AP1983" s="111"/>
      <c r="AQ1983" s="111"/>
      <c r="AR1983" s="111"/>
      <c r="AS1983" s="111"/>
      <c r="AT1983" s="111"/>
      <c r="AU1983" s="111"/>
      <c r="AV1983" s="105"/>
      <c r="AW1983" s="105"/>
      <c r="AX1983" s="111"/>
      <c r="AY1983" s="98"/>
      <c r="AZ1983" s="98"/>
      <c r="BA1983" s="98"/>
      <c r="BB1983" s="98"/>
      <c r="BC1983" s="98"/>
      <c r="BD1983" s="98"/>
      <c r="BE1983" s="98"/>
      <c r="BF1983" s="98"/>
      <c r="BG1983" s="98"/>
      <c r="BH1983" s="98"/>
      <c r="BI1983" s="98"/>
      <c r="BJ1983" s="98"/>
    </row>
    <row r="1984" spans="1:62">
      <c r="A1984" s="102"/>
      <c r="B1984" s="102"/>
      <c r="C1984" s="103"/>
      <c r="D1984" s="103"/>
      <c r="E1984" s="102"/>
      <c r="F1984" s="102"/>
      <c r="G1984" s="102"/>
      <c r="H1984" s="102"/>
      <c r="I1984" s="102"/>
      <c r="J1984" s="103"/>
      <c r="K1984" s="111"/>
      <c r="L1984" s="111"/>
      <c r="M1984" s="111"/>
      <c r="N1984" s="105"/>
      <c r="O1984" s="111"/>
      <c r="P1984" s="111"/>
      <c r="Q1984" s="111"/>
      <c r="R1984" s="106"/>
      <c r="S1984" s="105"/>
      <c r="T1984" s="111"/>
      <c r="U1984" s="111"/>
      <c r="V1984" s="111"/>
      <c r="W1984" s="111"/>
      <c r="X1984" s="111"/>
      <c r="Y1984" s="111"/>
      <c r="Z1984" s="111"/>
      <c r="AA1984" s="111"/>
      <c r="AB1984" s="111"/>
      <c r="AC1984" s="111"/>
      <c r="AD1984" s="111"/>
      <c r="AE1984" s="111"/>
      <c r="AF1984" s="111"/>
      <c r="AG1984" s="111"/>
      <c r="AH1984" s="111"/>
      <c r="AI1984" s="111"/>
      <c r="AJ1984" s="111"/>
      <c r="AK1984" s="111"/>
      <c r="AL1984" s="111"/>
      <c r="AM1984" s="111"/>
      <c r="AN1984" s="111"/>
      <c r="AO1984" s="111"/>
      <c r="AP1984" s="111"/>
      <c r="AQ1984" s="111"/>
      <c r="AR1984" s="111"/>
      <c r="AS1984" s="111"/>
      <c r="AT1984" s="111"/>
      <c r="AU1984" s="111"/>
      <c r="AV1984" s="112"/>
      <c r="AW1984" s="105"/>
      <c r="AX1984" s="111"/>
      <c r="AY1984" s="98"/>
      <c r="AZ1984" s="98"/>
      <c r="BA1984" s="98"/>
      <c r="BB1984" s="98"/>
      <c r="BC1984" s="98"/>
      <c r="BD1984" s="98"/>
      <c r="BE1984" s="98"/>
      <c r="BF1984" s="98"/>
      <c r="BG1984" s="98"/>
      <c r="BH1984" s="98"/>
      <c r="BI1984" s="98"/>
      <c r="BJ1984" s="98"/>
    </row>
    <row r="1985" spans="1:62">
      <c r="A1985" s="102"/>
      <c r="B1985" s="102"/>
      <c r="C1985" s="103"/>
      <c r="D1985" s="103"/>
      <c r="E1985" s="102"/>
      <c r="F1985" s="102"/>
      <c r="G1985" s="102"/>
      <c r="H1985" s="102"/>
      <c r="I1985" s="102"/>
      <c r="J1985" s="103"/>
      <c r="K1985" s="111"/>
      <c r="L1985" s="111"/>
      <c r="M1985" s="111"/>
      <c r="N1985" s="111"/>
      <c r="O1985" s="111"/>
      <c r="P1985" s="111"/>
      <c r="Q1985" s="111"/>
      <c r="R1985" s="106"/>
      <c r="S1985" s="105"/>
      <c r="T1985" s="111"/>
      <c r="U1985" s="111"/>
      <c r="V1985" s="111"/>
      <c r="W1985" s="105"/>
      <c r="X1985" s="111"/>
      <c r="Y1985" s="111"/>
      <c r="Z1985" s="111"/>
      <c r="AA1985" s="111"/>
      <c r="AB1985" s="111"/>
      <c r="AC1985" s="111"/>
      <c r="AD1985" s="105"/>
      <c r="AE1985" s="111"/>
      <c r="AF1985" s="111"/>
      <c r="AG1985" s="111"/>
      <c r="AH1985" s="111"/>
      <c r="AI1985" s="111"/>
      <c r="AJ1985" s="111"/>
      <c r="AK1985" s="111"/>
      <c r="AL1985" s="111"/>
      <c r="AM1985" s="111"/>
      <c r="AN1985" s="111"/>
      <c r="AO1985" s="111"/>
      <c r="AP1985" s="111"/>
      <c r="AQ1985" s="111"/>
      <c r="AR1985" s="111"/>
      <c r="AS1985" s="111"/>
      <c r="AT1985" s="111"/>
      <c r="AU1985" s="111"/>
      <c r="AV1985" s="112"/>
      <c r="AW1985" s="105"/>
      <c r="AX1985" s="111"/>
      <c r="AY1985" s="98"/>
      <c r="AZ1985" s="98"/>
      <c r="BA1985" s="98"/>
      <c r="BB1985" s="98"/>
      <c r="BC1985" s="98"/>
      <c r="BD1985" s="98"/>
      <c r="BE1985" s="98"/>
      <c r="BF1985" s="98"/>
      <c r="BG1985" s="98"/>
      <c r="BH1985" s="98"/>
      <c r="BI1985" s="98"/>
      <c r="BJ1985" s="98"/>
    </row>
    <row r="1986" spans="1:62">
      <c r="A1986" s="102"/>
      <c r="B1986" s="102"/>
      <c r="C1986" s="103"/>
      <c r="D1986" s="103"/>
      <c r="E1986" s="102"/>
      <c r="F1986" s="102"/>
      <c r="G1986" s="102"/>
      <c r="H1986" s="102"/>
      <c r="I1986" s="102"/>
      <c r="J1986" s="103"/>
      <c r="K1986" s="111"/>
      <c r="L1986" s="111"/>
      <c r="M1986" s="111"/>
      <c r="N1986" s="111"/>
      <c r="O1986" s="111"/>
      <c r="P1986" s="111"/>
      <c r="Q1986" s="111"/>
      <c r="R1986" s="106"/>
      <c r="S1986" s="105"/>
      <c r="T1986" s="111"/>
      <c r="U1986" s="111"/>
      <c r="V1986" s="111"/>
      <c r="W1986" s="111"/>
      <c r="X1986" s="111"/>
      <c r="Y1986" s="111"/>
      <c r="Z1986" s="111"/>
      <c r="AA1986" s="111"/>
      <c r="AB1986" s="111"/>
      <c r="AC1986" s="111"/>
      <c r="AD1986" s="111"/>
      <c r="AE1986" s="111"/>
      <c r="AF1986" s="111"/>
      <c r="AG1986" s="111"/>
      <c r="AH1986" s="111"/>
      <c r="AI1986" s="111"/>
      <c r="AJ1986" s="111"/>
      <c r="AK1986" s="111"/>
      <c r="AL1986" s="111"/>
      <c r="AM1986" s="111"/>
      <c r="AN1986" s="111"/>
      <c r="AO1986" s="111"/>
      <c r="AP1986" s="111"/>
      <c r="AQ1986" s="111"/>
      <c r="AR1986" s="111"/>
      <c r="AS1986" s="111"/>
      <c r="AT1986" s="111"/>
      <c r="AU1986" s="111"/>
      <c r="AV1986" s="105"/>
      <c r="AW1986" s="105"/>
      <c r="AX1986" s="111"/>
      <c r="AY1986" s="98"/>
      <c r="AZ1986" s="98"/>
      <c r="BA1986" s="98"/>
      <c r="BB1986" s="98"/>
      <c r="BC1986" s="98"/>
      <c r="BD1986" s="98"/>
      <c r="BE1986" s="98"/>
      <c r="BF1986" s="98"/>
      <c r="BG1986" s="98"/>
      <c r="BH1986" s="98"/>
      <c r="BI1986" s="98"/>
      <c r="BJ1986" s="98"/>
    </row>
    <row r="1987" spans="1:62">
      <c r="A1987" s="102"/>
      <c r="B1987" s="102"/>
      <c r="C1987" s="103"/>
      <c r="D1987" s="103"/>
      <c r="E1987" s="102"/>
      <c r="F1987" s="102"/>
      <c r="G1987" s="102"/>
      <c r="H1987" s="102"/>
      <c r="I1987" s="102"/>
      <c r="J1987" s="103"/>
      <c r="K1987" s="111"/>
      <c r="L1987" s="111"/>
      <c r="M1987" s="111"/>
      <c r="N1987" s="105"/>
      <c r="O1987" s="111"/>
      <c r="P1987" s="111"/>
      <c r="Q1987" s="111"/>
      <c r="R1987" s="106"/>
      <c r="S1987" s="105"/>
      <c r="T1987" s="111"/>
      <c r="U1987" s="111"/>
      <c r="V1987" s="111"/>
      <c r="W1987" s="111"/>
      <c r="X1987" s="111"/>
      <c r="Y1987" s="111"/>
      <c r="Z1987" s="111"/>
      <c r="AA1987" s="111"/>
      <c r="AB1987" s="111"/>
      <c r="AC1987" s="111"/>
      <c r="AD1987" s="111"/>
      <c r="AE1987" s="111"/>
      <c r="AF1987" s="111"/>
      <c r="AG1987" s="111"/>
      <c r="AH1987" s="111"/>
      <c r="AI1987" s="111"/>
      <c r="AJ1987" s="111"/>
      <c r="AK1987" s="111"/>
      <c r="AL1987" s="111"/>
      <c r="AM1987" s="111"/>
      <c r="AN1987" s="111"/>
      <c r="AO1987" s="111"/>
      <c r="AP1987" s="111"/>
      <c r="AQ1987" s="111"/>
      <c r="AR1987" s="111"/>
      <c r="AS1987" s="111"/>
      <c r="AT1987" s="111"/>
      <c r="AU1987" s="111"/>
      <c r="AV1987" s="105"/>
      <c r="AW1987" s="105"/>
      <c r="AX1987" s="111"/>
      <c r="AY1987" s="98"/>
      <c r="AZ1987" s="98"/>
      <c r="BA1987" s="98"/>
      <c r="BB1987" s="98"/>
      <c r="BC1987" s="98"/>
      <c r="BD1987" s="98"/>
      <c r="BE1987" s="98"/>
      <c r="BF1987" s="98"/>
      <c r="BG1987" s="98"/>
      <c r="BH1987" s="98"/>
      <c r="BI1987" s="98"/>
      <c r="BJ1987" s="98"/>
    </row>
    <row r="1988" spans="1:62">
      <c r="A1988" s="102"/>
      <c r="B1988" s="102"/>
      <c r="C1988" s="103"/>
      <c r="D1988" s="103"/>
      <c r="E1988" s="102"/>
      <c r="F1988" s="102"/>
      <c r="G1988" s="102"/>
      <c r="H1988" s="102"/>
      <c r="I1988" s="102"/>
      <c r="J1988" s="103"/>
      <c r="K1988" s="111"/>
      <c r="L1988" s="111"/>
      <c r="M1988" s="111"/>
      <c r="N1988" s="111"/>
      <c r="O1988" s="111"/>
      <c r="P1988" s="111"/>
      <c r="Q1988" s="111"/>
      <c r="R1988" s="105"/>
      <c r="S1988" s="105"/>
      <c r="T1988" s="111"/>
      <c r="U1988" s="111"/>
      <c r="V1988" s="111"/>
      <c r="W1988" s="111"/>
      <c r="X1988" s="111"/>
      <c r="Y1988" s="111"/>
      <c r="Z1988" s="111"/>
      <c r="AA1988" s="111"/>
      <c r="AB1988" s="111"/>
      <c r="AC1988" s="111"/>
      <c r="AD1988" s="111"/>
      <c r="AE1988" s="111"/>
      <c r="AF1988" s="111"/>
      <c r="AG1988" s="111"/>
      <c r="AH1988" s="111"/>
      <c r="AI1988" s="111"/>
      <c r="AJ1988" s="111"/>
      <c r="AK1988" s="111"/>
      <c r="AL1988" s="111"/>
      <c r="AM1988" s="111"/>
      <c r="AN1988" s="111"/>
      <c r="AO1988" s="111"/>
      <c r="AP1988" s="111"/>
      <c r="AQ1988" s="111"/>
      <c r="AR1988" s="111"/>
      <c r="AS1988" s="111"/>
      <c r="AT1988" s="111"/>
      <c r="AU1988" s="111"/>
      <c r="AV1988" s="105"/>
      <c r="AW1988" s="105"/>
      <c r="AX1988" s="111"/>
    </row>
    <row r="1989" spans="1:62">
      <c r="A1989" s="102"/>
      <c r="B1989" s="102"/>
      <c r="C1989" s="103"/>
      <c r="D1989" s="103"/>
      <c r="E1989" s="102"/>
      <c r="F1989" s="102"/>
      <c r="G1989" s="102"/>
      <c r="H1989" s="102"/>
      <c r="I1989" s="102"/>
      <c r="J1989" s="103"/>
      <c r="K1989" s="111"/>
      <c r="L1989" s="111"/>
      <c r="M1989" s="111"/>
      <c r="N1989" s="105"/>
      <c r="O1989" s="105"/>
      <c r="P1989" s="105"/>
      <c r="Q1989" s="111"/>
      <c r="R1989" s="105"/>
      <c r="S1989" s="105"/>
      <c r="T1989" s="111"/>
      <c r="U1989" s="111"/>
      <c r="V1989" s="111"/>
      <c r="W1989" s="105"/>
      <c r="X1989" s="111"/>
      <c r="Y1989" s="111"/>
      <c r="Z1989" s="111"/>
      <c r="AA1989" s="111"/>
      <c r="AB1989" s="111"/>
      <c r="AC1989" s="111"/>
      <c r="AD1989" s="105"/>
      <c r="AE1989" s="111"/>
      <c r="AF1989" s="111"/>
      <c r="AG1989" s="111"/>
      <c r="AH1989" s="111"/>
      <c r="AI1989" s="111"/>
      <c r="AJ1989" s="111"/>
      <c r="AK1989" s="111"/>
      <c r="AL1989" s="111"/>
      <c r="AM1989" s="111"/>
      <c r="AN1989" s="111"/>
      <c r="AO1989" s="111"/>
      <c r="AP1989" s="111"/>
      <c r="AQ1989" s="111"/>
      <c r="AR1989" s="111"/>
      <c r="AS1989" s="111"/>
      <c r="AT1989" s="111"/>
      <c r="AU1989" s="111"/>
      <c r="AV1989" s="112"/>
      <c r="AW1989" s="105"/>
      <c r="AX1989" s="111"/>
      <c r="AY1989" s="98"/>
      <c r="AZ1989" s="98"/>
      <c r="BA1989" s="98"/>
      <c r="BB1989" s="98"/>
      <c r="BC1989" s="98"/>
      <c r="BD1989" s="98"/>
      <c r="BE1989" s="98"/>
      <c r="BF1989" s="98"/>
      <c r="BG1989" s="98"/>
      <c r="BH1989" s="98"/>
      <c r="BI1989" s="98"/>
      <c r="BJ1989" s="98"/>
    </row>
    <row r="1990" spans="1:62">
      <c r="A1990" s="102"/>
      <c r="B1990" s="102"/>
      <c r="C1990" s="103"/>
      <c r="D1990" s="103"/>
      <c r="E1990" s="102"/>
      <c r="F1990" s="102"/>
      <c r="G1990" s="102"/>
      <c r="H1990" s="102"/>
      <c r="I1990" s="102"/>
      <c r="J1990" s="103"/>
      <c r="K1990" s="111"/>
      <c r="L1990" s="111"/>
      <c r="M1990" s="111"/>
      <c r="N1990" s="111"/>
      <c r="O1990" s="111"/>
      <c r="P1990" s="111"/>
      <c r="Q1990" s="111"/>
      <c r="R1990" s="106"/>
      <c r="S1990" s="105"/>
      <c r="T1990" s="111"/>
      <c r="U1990" s="111"/>
      <c r="V1990" s="111"/>
      <c r="W1990" s="111"/>
      <c r="X1990" s="111"/>
      <c r="Y1990" s="111"/>
      <c r="Z1990" s="111"/>
      <c r="AA1990" s="111"/>
      <c r="AB1990" s="111"/>
      <c r="AC1990" s="111"/>
      <c r="AD1990" s="111"/>
      <c r="AE1990" s="111"/>
      <c r="AF1990" s="111"/>
      <c r="AG1990" s="111"/>
      <c r="AH1990" s="111"/>
      <c r="AI1990" s="111"/>
      <c r="AJ1990" s="111"/>
      <c r="AK1990" s="111"/>
      <c r="AL1990" s="111"/>
      <c r="AM1990" s="111"/>
      <c r="AN1990" s="111"/>
      <c r="AO1990" s="111"/>
      <c r="AP1990" s="111"/>
      <c r="AQ1990" s="111"/>
      <c r="AR1990" s="111"/>
      <c r="AS1990" s="111"/>
      <c r="AT1990" s="111"/>
      <c r="AU1990" s="111"/>
      <c r="AV1990" s="105"/>
      <c r="AW1990" s="105"/>
      <c r="AX1990" s="111"/>
      <c r="AY1990" s="98"/>
      <c r="AZ1990" s="98"/>
      <c r="BA1990" s="98"/>
      <c r="BB1990" s="98"/>
      <c r="BC1990" s="98"/>
      <c r="BD1990" s="98"/>
      <c r="BE1990" s="98"/>
      <c r="BF1990" s="98"/>
      <c r="BG1990" s="98"/>
      <c r="BH1990" s="98"/>
      <c r="BI1990" s="98"/>
      <c r="BJ1990" s="98"/>
    </row>
    <row r="1991" spans="1:62">
      <c r="A1991" s="102"/>
      <c r="B1991" s="102"/>
      <c r="C1991" s="103"/>
      <c r="D1991" s="103"/>
      <c r="E1991" s="102"/>
      <c r="F1991" s="102"/>
      <c r="G1991" s="102"/>
      <c r="H1991" s="102"/>
      <c r="I1991" s="102"/>
      <c r="J1991" s="103"/>
      <c r="K1991" s="111"/>
      <c r="L1991" s="111"/>
      <c r="M1991" s="111"/>
      <c r="N1991" s="111"/>
      <c r="O1991" s="111"/>
      <c r="P1991" s="111"/>
      <c r="Q1991" s="111"/>
      <c r="R1991" s="105"/>
      <c r="S1991" s="105"/>
      <c r="T1991" s="111"/>
      <c r="U1991" s="111"/>
      <c r="V1991" s="111"/>
      <c r="W1991" s="111"/>
      <c r="X1991" s="111"/>
      <c r="Y1991" s="111"/>
      <c r="Z1991" s="111"/>
      <c r="AA1991" s="111"/>
      <c r="AB1991" s="111"/>
      <c r="AC1991" s="111"/>
      <c r="AD1991" s="111"/>
      <c r="AE1991" s="111"/>
      <c r="AF1991" s="111"/>
      <c r="AG1991" s="111"/>
      <c r="AH1991" s="111"/>
      <c r="AI1991" s="111"/>
      <c r="AJ1991" s="111"/>
      <c r="AK1991" s="111"/>
      <c r="AL1991" s="111"/>
      <c r="AM1991" s="111"/>
      <c r="AN1991" s="111"/>
      <c r="AO1991" s="111"/>
      <c r="AP1991" s="111"/>
      <c r="AQ1991" s="111"/>
      <c r="AR1991" s="111"/>
      <c r="AS1991" s="111"/>
      <c r="AT1991" s="111"/>
      <c r="AU1991" s="111"/>
      <c r="AV1991" s="105"/>
      <c r="AW1991" s="105"/>
      <c r="AX1991" s="111"/>
      <c r="AY1991" s="98"/>
      <c r="AZ1991" s="98"/>
      <c r="BA1991" s="98"/>
      <c r="BB1991" s="98"/>
      <c r="BC1991" s="98"/>
      <c r="BD1991" s="98"/>
      <c r="BE1991" s="98"/>
      <c r="BF1991" s="98"/>
      <c r="BG1991" s="98"/>
      <c r="BH1991" s="98"/>
      <c r="BI1991" s="98"/>
      <c r="BJ1991" s="98"/>
    </row>
    <row r="1992" spans="1:62">
      <c r="A1992" s="102"/>
      <c r="B1992" s="102"/>
      <c r="C1992" s="103"/>
      <c r="D1992" s="103"/>
      <c r="E1992" s="102"/>
      <c r="F1992" s="102"/>
      <c r="G1992" s="102"/>
      <c r="H1992" s="102"/>
      <c r="I1992" s="102"/>
      <c r="J1992" s="103"/>
      <c r="K1992" s="111"/>
      <c r="L1992" s="111"/>
      <c r="M1992" s="111"/>
      <c r="N1992" s="111"/>
      <c r="O1992" s="111"/>
      <c r="P1992" s="111"/>
      <c r="Q1992" s="111"/>
      <c r="R1992" s="106"/>
      <c r="S1992" s="105"/>
      <c r="T1992" s="111"/>
      <c r="U1992" s="111"/>
      <c r="V1992" s="111"/>
      <c r="W1992" s="111"/>
      <c r="X1992" s="111"/>
      <c r="Y1992" s="111"/>
      <c r="Z1992" s="111"/>
      <c r="AA1992" s="111"/>
      <c r="AB1992" s="111"/>
      <c r="AC1992" s="111"/>
      <c r="AD1992" s="111"/>
      <c r="AE1992" s="111"/>
      <c r="AF1992" s="111"/>
      <c r="AG1992" s="111"/>
      <c r="AH1992" s="111"/>
      <c r="AI1992" s="111"/>
      <c r="AJ1992" s="111"/>
      <c r="AK1992" s="111"/>
      <c r="AL1992" s="111"/>
      <c r="AM1992" s="111"/>
      <c r="AN1992" s="111"/>
      <c r="AO1992" s="111"/>
      <c r="AP1992" s="111"/>
      <c r="AQ1992" s="111"/>
      <c r="AR1992" s="111"/>
      <c r="AS1992" s="111"/>
      <c r="AT1992" s="111"/>
      <c r="AU1992" s="111"/>
      <c r="AV1992" s="105"/>
      <c r="AW1992" s="105"/>
      <c r="AX1992" s="111"/>
      <c r="AY1992" s="98"/>
      <c r="AZ1992" s="98"/>
      <c r="BA1992" s="98"/>
      <c r="BB1992" s="98"/>
      <c r="BC1992" s="98"/>
      <c r="BD1992" s="98"/>
      <c r="BE1992" s="98"/>
      <c r="BF1992" s="98"/>
      <c r="BG1992" s="98"/>
      <c r="BH1992" s="98"/>
      <c r="BI1992" s="98"/>
      <c r="BJ1992" s="98"/>
    </row>
    <row r="1993" spans="1:62">
      <c r="A1993" s="102"/>
      <c r="B1993" s="102"/>
      <c r="C1993" s="103"/>
      <c r="D1993" s="103"/>
      <c r="E1993" s="102"/>
      <c r="F1993" s="102"/>
      <c r="G1993" s="102"/>
      <c r="H1993" s="102"/>
      <c r="I1993" s="102"/>
      <c r="J1993" s="103"/>
      <c r="K1993" s="111"/>
      <c r="L1993" s="111"/>
      <c r="M1993" s="111"/>
      <c r="N1993" s="111"/>
      <c r="O1993" s="111"/>
      <c r="P1993" s="111"/>
      <c r="Q1993" s="111"/>
      <c r="R1993" s="106"/>
      <c r="S1993" s="105"/>
      <c r="T1993" s="111"/>
      <c r="U1993" s="111"/>
      <c r="V1993" s="111"/>
      <c r="W1993" s="111"/>
      <c r="X1993" s="111"/>
      <c r="Y1993" s="111"/>
      <c r="Z1993" s="111"/>
      <c r="AA1993" s="111"/>
      <c r="AB1993" s="111"/>
      <c r="AC1993" s="111"/>
      <c r="AD1993" s="111"/>
      <c r="AE1993" s="111"/>
      <c r="AF1993" s="111"/>
      <c r="AG1993" s="111"/>
      <c r="AH1993" s="111"/>
      <c r="AI1993" s="111"/>
      <c r="AJ1993" s="111"/>
      <c r="AK1993" s="111"/>
      <c r="AL1993" s="111"/>
      <c r="AM1993" s="111"/>
      <c r="AN1993" s="111"/>
      <c r="AO1993" s="111"/>
      <c r="AP1993" s="111"/>
      <c r="AQ1993" s="111"/>
      <c r="AR1993" s="111"/>
      <c r="AS1993" s="111"/>
      <c r="AT1993" s="111"/>
      <c r="AU1993" s="111"/>
      <c r="AV1993" s="112"/>
      <c r="AW1993" s="105"/>
      <c r="AX1993" s="111"/>
      <c r="AY1993" s="98"/>
      <c r="AZ1993" s="98"/>
      <c r="BA1993" s="98"/>
      <c r="BB1993" s="98"/>
      <c r="BC1993" s="98"/>
      <c r="BD1993" s="98"/>
      <c r="BE1993" s="98"/>
      <c r="BF1993" s="98"/>
      <c r="BG1993" s="98"/>
      <c r="BH1993" s="98"/>
      <c r="BI1993" s="98"/>
      <c r="BJ1993" s="98"/>
    </row>
    <row r="1994" spans="1:62">
      <c r="A1994" s="102"/>
      <c r="B1994" s="102"/>
      <c r="C1994" s="103"/>
      <c r="D1994" s="103"/>
      <c r="E1994" s="102"/>
      <c r="F1994" s="102"/>
      <c r="G1994" s="102"/>
      <c r="H1994" s="102"/>
      <c r="I1994" s="102"/>
      <c r="J1994" s="103"/>
      <c r="K1994" s="111"/>
      <c r="L1994" s="111"/>
      <c r="M1994" s="111"/>
      <c r="N1994" s="105"/>
      <c r="O1994" s="105"/>
      <c r="P1994" s="111"/>
      <c r="Q1994" s="111"/>
      <c r="R1994" s="106"/>
      <c r="S1994" s="105"/>
      <c r="T1994" s="111"/>
      <c r="U1994" s="111"/>
      <c r="V1994" s="111"/>
      <c r="W1994" s="111"/>
      <c r="X1994" s="111"/>
      <c r="Y1994" s="111"/>
      <c r="Z1994" s="111"/>
      <c r="AA1994" s="111"/>
      <c r="AB1994" s="111"/>
      <c r="AC1994" s="111"/>
      <c r="AD1994" s="111"/>
      <c r="AE1994" s="111"/>
      <c r="AF1994" s="111"/>
      <c r="AG1994" s="111"/>
      <c r="AH1994" s="111"/>
      <c r="AI1994" s="111"/>
      <c r="AJ1994" s="111"/>
      <c r="AK1994" s="111"/>
      <c r="AL1994" s="111"/>
      <c r="AM1994" s="111"/>
      <c r="AN1994" s="111"/>
      <c r="AO1994" s="111"/>
      <c r="AP1994" s="111"/>
      <c r="AQ1994" s="111"/>
      <c r="AR1994" s="111"/>
      <c r="AS1994" s="111"/>
      <c r="AT1994" s="111"/>
      <c r="AU1994" s="111"/>
      <c r="AV1994" s="112"/>
      <c r="AW1994" s="105"/>
      <c r="AX1994" s="111"/>
      <c r="AY1994" s="98"/>
      <c r="AZ1994" s="98"/>
      <c r="BA1994" s="98"/>
      <c r="BB1994" s="98"/>
      <c r="BC1994" s="98"/>
      <c r="BD1994" s="98"/>
      <c r="BE1994" s="98"/>
      <c r="BF1994" s="98"/>
      <c r="BG1994" s="98"/>
      <c r="BH1994" s="98"/>
      <c r="BI1994" s="98"/>
      <c r="BJ1994" s="98"/>
    </row>
    <row r="1995" spans="1:62">
      <c r="A1995" s="102"/>
      <c r="B1995" s="102"/>
      <c r="C1995" s="103"/>
      <c r="D1995" s="103"/>
      <c r="E1995" s="102"/>
      <c r="F1995" s="102"/>
      <c r="G1995" s="102"/>
      <c r="H1995" s="102"/>
      <c r="I1995" s="102"/>
      <c r="J1995" s="103"/>
      <c r="K1995" s="111"/>
      <c r="L1995" s="111"/>
      <c r="M1995" s="111"/>
      <c r="N1995" s="111"/>
      <c r="O1995" s="111"/>
      <c r="P1995" s="111"/>
      <c r="Q1995" s="111"/>
      <c r="R1995" s="105"/>
      <c r="S1995" s="105"/>
      <c r="T1995" s="105"/>
      <c r="U1995" s="105"/>
      <c r="V1995" s="105"/>
      <c r="W1995" s="105"/>
      <c r="X1995" s="105"/>
      <c r="Y1995" s="105"/>
      <c r="Z1995" s="105"/>
      <c r="AA1995" s="105"/>
      <c r="AB1995" s="105"/>
      <c r="AC1995" s="105"/>
      <c r="AD1995" s="105"/>
      <c r="AE1995" s="105"/>
      <c r="AF1995" s="105"/>
      <c r="AG1995" s="105"/>
      <c r="AH1995" s="105"/>
      <c r="AI1995" s="105"/>
      <c r="AJ1995" s="105"/>
      <c r="AK1995" s="105"/>
      <c r="AL1995" s="111"/>
      <c r="AM1995" s="111"/>
      <c r="AN1995" s="111"/>
      <c r="AO1995" s="111"/>
      <c r="AP1995" s="111"/>
      <c r="AQ1995" s="111"/>
      <c r="AR1995" s="111"/>
      <c r="AS1995" s="111"/>
      <c r="AT1995" s="111"/>
      <c r="AU1995" s="111"/>
      <c r="AV1995" s="112"/>
      <c r="AW1995" s="105"/>
      <c r="AX1995" s="111"/>
      <c r="AY1995" s="98"/>
      <c r="AZ1995" s="98"/>
      <c r="BA1995" s="98"/>
      <c r="BB1995" s="98"/>
      <c r="BC1995" s="98"/>
      <c r="BD1995" s="98"/>
      <c r="BE1995" s="98"/>
      <c r="BF1995" s="98"/>
      <c r="BG1995" s="98"/>
      <c r="BH1995" s="98"/>
      <c r="BI1995" s="98"/>
      <c r="BJ1995" s="98"/>
    </row>
    <row r="1996" spans="1:62">
      <c r="A1996" s="102"/>
      <c r="B1996" s="102"/>
      <c r="C1996" s="103"/>
      <c r="D1996" s="103"/>
      <c r="E1996" s="102"/>
      <c r="F1996" s="102"/>
      <c r="G1996" s="102"/>
      <c r="H1996" s="102"/>
      <c r="I1996" s="102"/>
      <c r="J1996" s="103"/>
      <c r="K1996" s="111"/>
      <c r="L1996" s="111"/>
      <c r="M1996" s="111"/>
      <c r="N1996" s="111"/>
      <c r="O1996" s="111"/>
      <c r="P1996" s="111"/>
      <c r="Q1996" s="111"/>
      <c r="R1996" s="106"/>
      <c r="S1996" s="105"/>
      <c r="T1996" s="111"/>
      <c r="U1996" s="111"/>
      <c r="V1996" s="111"/>
      <c r="W1996" s="111"/>
      <c r="X1996" s="111"/>
      <c r="Y1996" s="111"/>
      <c r="Z1996" s="111"/>
      <c r="AA1996" s="111"/>
      <c r="AB1996" s="111"/>
      <c r="AC1996" s="111"/>
      <c r="AD1996" s="111"/>
      <c r="AE1996" s="111"/>
      <c r="AF1996" s="111"/>
      <c r="AG1996" s="111"/>
      <c r="AH1996" s="111"/>
      <c r="AI1996" s="111"/>
      <c r="AJ1996" s="111"/>
      <c r="AK1996" s="111"/>
      <c r="AL1996" s="111"/>
      <c r="AM1996" s="111"/>
      <c r="AN1996" s="111"/>
      <c r="AO1996" s="111"/>
      <c r="AP1996" s="111"/>
      <c r="AQ1996" s="111"/>
      <c r="AR1996" s="111"/>
      <c r="AS1996" s="111"/>
      <c r="AT1996" s="111"/>
      <c r="AU1996" s="111"/>
      <c r="AV1996" s="112"/>
      <c r="AW1996" s="105"/>
      <c r="AX1996" s="111"/>
      <c r="AY1996" s="98"/>
      <c r="AZ1996" s="98"/>
      <c r="BA1996" s="98"/>
      <c r="BB1996" s="98"/>
      <c r="BC1996" s="98"/>
      <c r="BD1996" s="98"/>
      <c r="BE1996" s="98"/>
      <c r="BF1996" s="98"/>
      <c r="BG1996" s="98"/>
      <c r="BH1996" s="98"/>
      <c r="BI1996" s="98"/>
      <c r="BJ1996" s="98"/>
    </row>
    <row r="1997" spans="1:62">
      <c r="A1997" s="102"/>
      <c r="B1997" s="102"/>
      <c r="C1997" s="103"/>
      <c r="D1997" s="103"/>
      <c r="E1997" s="102"/>
      <c r="F1997" s="102"/>
      <c r="G1997" s="102"/>
      <c r="H1997" s="102"/>
      <c r="I1997" s="102"/>
      <c r="J1997" s="103"/>
      <c r="K1997" s="111"/>
      <c r="L1997" s="111"/>
      <c r="M1997" s="111"/>
      <c r="N1997" s="105"/>
      <c r="O1997" s="105"/>
      <c r="P1997" s="111"/>
      <c r="Q1997" s="111"/>
      <c r="R1997" s="106"/>
      <c r="S1997" s="105"/>
      <c r="T1997" s="111"/>
      <c r="U1997" s="111"/>
      <c r="V1997" s="111"/>
      <c r="W1997" s="111"/>
      <c r="X1997" s="111"/>
      <c r="Y1997" s="111"/>
      <c r="Z1997" s="111"/>
      <c r="AA1997" s="111"/>
      <c r="AB1997" s="111"/>
      <c r="AC1997" s="111"/>
      <c r="AD1997" s="111"/>
      <c r="AE1997" s="111"/>
      <c r="AF1997" s="111"/>
      <c r="AG1997" s="111"/>
      <c r="AH1997" s="111"/>
      <c r="AI1997" s="111"/>
      <c r="AJ1997" s="111"/>
      <c r="AK1997" s="111"/>
      <c r="AL1997" s="111"/>
      <c r="AM1997" s="111"/>
      <c r="AN1997" s="111"/>
      <c r="AO1997" s="111"/>
      <c r="AP1997" s="111"/>
      <c r="AQ1997" s="111"/>
      <c r="AR1997" s="111"/>
      <c r="AS1997" s="111"/>
      <c r="AT1997" s="111"/>
      <c r="AU1997" s="111"/>
      <c r="AV1997" s="105"/>
      <c r="AW1997" s="105"/>
      <c r="AX1997" s="111"/>
      <c r="AY1997" s="98"/>
      <c r="AZ1997" s="98"/>
      <c r="BA1997" s="98"/>
      <c r="BB1997" s="98"/>
      <c r="BC1997" s="98"/>
      <c r="BD1997" s="98"/>
      <c r="BE1997" s="98"/>
      <c r="BF1997" s="98"/>
      <c r="BG1997" s="98"/>
      <c r="BH1997" s="98"/>
      <c r="BI1997" s="98"/>
      <c r="BJ1997" s="98"/>
    </row>
    <row r="1998" spans="1:62">
      <c r="A1998" s="102"/>
      <c r="B1998" s="102"/>
      <c r="C1998" s="103"/>
      <c r="D1998" s="103"/>
      <c r="E1998" s="102"/>
      <c r="F1998" s="102"/>
      <c r="G1998" s="102"/>
      <c r="H1998" s="102"/>
      <c r="I1998" s="102"/>
      <c r="J1998" s="103"/>
      <c r="K1998" s="111"/>
      <c r="L1998" s="111"/>
      <c r="M1998" s="111"/>
      <c r="N1998" s="105"/>
      <c r="O1998" s="105"/>
      <c r="P1998" s="105"/>
      <c r="Q1998" s="111"/>
      <c r="R1998" s="105"/>
      <c r="S1998" s="105"/>
      <c r="T1998" s="111"/>
      <c r="U1998" s="111"/>
      <c r="V1998" s="111"/>
      <c r="W1998" s="105"/>
      <c r="X1998" s="111"/>
      <c r="Y1998" s="111"/>
      <c r="Z1998" s="111"/>
      <c r="AA1998" s="111"/>
      <c r="AB1998" s="111"/>
      <c r="AC1998" s="111"/>
      <c r="AD1998" s="105"/>
      <c r="AE1998" s="111"/>
      <c r="AF1998" s="111"/>
      <c r="AG1998" s="111"/>
      <c r="AH1998" s="111"/>
      <c r="AI1998" s="111"/>
      <c r="AJ1998" s="111"/>
      <c r="AK1998" s="111"/>
      <c r="AL1998" s="111"/>
      <c r="AM1998" s="111"/>
      <c r="AN1998" s="111"/>
      <c r="AO1998" s="111"/>
      <c r="AP1998" s="111"/>
      <c r="AQ1998" s="111"/>
      <c r="AR1998" s="111"/>
      <c r="AS1998" s="111"/>
      <c r="AT1998" s="111"/>
      <c r="AU1998" s="111"/>
      <c r="AV1998" s="105"/>
      <c r="AW1998" s="105"/>
      <c r="AX1998" s="111"/>
      <c r="AY1998" s="98"/>
      <c r="AZ1998" s="98"/>
      <c r="BA1998" s="98"/>
      <c r="BB1998" s="98"/>
      <c r="BC1998" s="98"/>
      <c r="BE1998" s="98"/>
      <c r="BF1998" s="98"/>
      <c r="BG1998" s="98"/>
      <c r="BH1998" s="98"/>
      <c r="BI1998" s="98"/>
    </row>
    <row r="1999" spans="1:62">
      <c r="A1999" s="102"/>
      <c r="B1999" s="102"/>
      <c r="C1999" s="103"/>
      <c r="D1999" s="103"/>
      <c r="E1999" s="102"/>
      <c r="F1999" s="102"/>
      <c r="G1999" s="102"/>
      <c r="H1999" s="102"/>
      <c r="I1999" s="102"/>
      <c r="J1999" s="103"/>
      <c r="K1999" s="111"/>
      <c r="L1999" s="111"/>
      <c r="M1999" s="111"/>
      <c r="N1999" s="111"/>
      <c r="O1999" s="111"/>
      <c r="P1999" s="111"/>
      <c r="Q1999" s="111"/>
      <c r="R1999" s="105"/>
      <c r="S1999" s="105"/>
      <c r="T1999" s="111"/>
      <c r="U1999" s="111"/>
      <c r="V1999" s="111"/>
      <c r="W1999" s="111"/>
      <c r="X1999" s="111"/>
      <c r="Y1999" s="111"/>
      <c r="Z1999" s="111"/>
      <c r="AA1999" s="111"/>
      <c r="AB1999" s="111"/>
      <c r="AC1999" s="111"/>
      <c r="AD1999" s="111"/>
      <c r="AE1999" s="111"/>
      <c r="AF1999" s="111"/>
      <c r="AG1999" s="111"/>
      <c r="AH1999" s="111"/>
      <c r="AI1999" s="111"/>
      <c r="AJ1999" s="111"/>
      <c r="AK1999" s="111"/>
      <c r="AL1999" s="111"/>
      <c r="AM1999" s="111"/>
      <c r="AN1999" s="111"/>
      <c r="AO1999" s="111"/>
      <c r="AP1999" s="111"/>
      <c r="AQ1999" s="111"/>
      <c r="AR1999" s="111"/>
      <c r="AS1999" s="111"/>
      <c r="AT1999" s="111"/>
      <c r="AU1999" s="111"/>
      <c r="AV1999" s="105"/>
      <c r="AW1999" s="105"/>
      <c r="AX1999" s="111"/>
      <c r="AY1999" s="98"/>
      <c r="AZ1999" s="98"/>
      <c r="BA1999" s="98"/>
      <c r="BB1999" s="98"/>
      <c r="BC1999" s="98"/>
      <c r="BD1999" s="98"/>
      <c r="BE1999" s="98"/>
      <c r="BF1999" s="98"/>
      <c r="BG1999" s="98"/>
      <c r="BH1999" s="98"/>
      <c r="BI1999" s="98"/>
      <c r="BJ1999" s="98"/>
    </row>
    <row r="2000" spans="1:62">
      <c r="A2000" s="102"/>
      <c r="B2000" s="102"/>
      <c r="C2000" s="103"/>
      <c r="D2000" s="103"/>
      <c r="E2000" s="102"/>
      <c r="F2000" s="102"/>
      <c r="G2000" s="102"/>
      <c r="H2000" s="102"/>
      <c r="I2000" s="102"/>
      <c r="J2000" s="103"/>
      <c r="K2000" s="111"/>
      <c r="L2000" s="111"/>
      <c r="M2000" s="111"/>
      <c r="N2000" s="111"/>
      <c r="O2000" s="111"/>
      <c r="P2000" s="111"/>
      <c r="Q2000" s="111"/>
      <c r="R2000" s="106"/>
      <c r="S2000" s="105"/>
      <c r="T2000" s="111"/>
      <c r="U2000" s="111"/>
      <c r="V2000" s="111"/>
      <c r="W2000" s="111"/>
      <c r="X2000" s="111"/>
      <c r="Y2000" s="111"/>
      <c r="Z2000" s="111"/>
      <c r="AA2000" s="111"/>
      <c r="AB2000" s="111"/>
      <c r="AC2000" s="111"/>
      <c r="AD2000" s="111"/>
      <c r="AE2000" s="111"/>
      <c r="AF2000" s="111"/>
      <c r="AG2000" s="111"/>
      <c r="AH2000" s="111"/>
      <c r="AI2000" s="111"/>
      <c r="AJ2000" s="111"/>
      <c r="AK2000" s="111"/>
      <c r="AL2000" s="111"/>
      <c r="AM2000" s="111"/>
      <c r="AN2000" s="111"/>
      <c r="AO2000" s="111"/>
      <c r="AP2000" s="111"/>
      <c r="AQ2000" s="111"/>
      <c r="AR2000" s="111"/>
      <c r="AS2000" s="111"/>
      <c r="AT2000" s="111"/>
      <c r="AU2000" s="111"/>
      <c r="AV2000" s="112"/>
      <c r="AW2000" s="105"/>
      <c r="AX2000" s="111"/>
      <c r="AY2000" s="98"/>
      <c r="AZ2000" s="98"/>
      <c r="BA2000" s="98"/>
      <c r="BB2000" s="98"/>
      <c r="BC2000" s="98"/>
      <c r="BD2000" s="98"/>
      <c r="BE2000" s="98"/>
      <c r="BF2000" s="98"/>
      <c r="BG2000" s="98"/>
      <c r="BH2000" s="98"/>
      <c r="BI2000" s="98"/>
      <c r="BJ2000" s="98"/>
    </row>
    <row r="2001" spans="1:62">
      <c r="A2001" s="102"/>
      <c r="B2001" s="102"/>
      <c r="C2001" s="103"/>
      <c r="D2001" s="103"/>
      <c r="E2001" s="102"/>
      <c r="F2001" s="102"/>
      <c r="G2001" s="102"/>
      <c r="H2001" s="102"/>
      <c r="I2001" s="102"/>
      <c r="J2001" s="103"/>
      <c r="K2001" s="111"/>
      <c r="L2001" s="111"/>
      <c r="M2001" s="111"/>
      <c r="N2001" s="111"/>
      <c r="O2001" s="111"/>
      <c r="P2001" s="111"/>
      <c r="Q2001" s="111"/>
      <c r="R2001" s="106"/>
      <c r="S2001" s="105"/>
      <c r="T2001" s="111"/>
      <c r="U2001" s="111"/>
      <c r="V2001" s="111"/>
      <c r="W2001" s="111"/>
      <c r="X2001" s="111"/>
      <c r="Y2001" s="111"/>
      <c r="Z2001" s="111"/>
      <c r="AA2001" s="111"/>
      <c r="AB2001" s="111"/>
      <c r="AC2001" s="111"/>
      <c r="AD2001" s="111"/>
      <c r="AE2001" s="111"/>
      <c r="AF2001" s="111"/>
      <c r="AG2001" s="111"/>
      <c r="AH2001" s="111"/>
      <c r="AI2001" s="111"/>
      <c r="AJ2001" s="111"/>
      <c r="AK2001" s="111"/>
      <c r="AL2001" s="111"/>
      <c r="AM2001" s="111"/>
      <c r="AN2001" s="111"/>
      <c r="AO2001" s="111"/>
      <c r="AP2001" s="111"/>
      <c r="AQ2001" s="111"/>
      <c r="AR2001" s="111"/>
      <c r="AS2001" s="111"/>
      <c r="AT2001" s="111"/>
      <c r="AU2001" s="111"/>
      <c r="AV2001" s="112"/>
      <c r="AW2001" s="105"/>
      <c r="AX2001" s="111"/>
      <c r="AY2001" s="98"/>
      <c r="AZ2001" s="98"/>
      <c r="BA2001" s="98"/>
      <c r="BB2001" s="98"/>
      <c r="BC2001" s="98"/>
      <c r="BD2001" s="98"/>
      <c r="BE2001" s="98"/>
      <c r="BF2001" s="98"/>
      <c r="BG2001" s="98"/>
      <c r="BH2001" s="98"/>
      <c r="BI2001" s="98"/>
      <c r="BJ2001" s="98"/>
    </row>
    <row r="2002" spans="1:62">
      <c r="A2002" s="102"/>
      <c r="B2002" s="102"/>
      <c r="C2002" s="103"/>
      <c r="D2002" s="103"/>
      <c r="E2002" s="102"/>
      <c r="F2002" s="102"/>
      <c r="G2002" s="102"/>
      <c r="H2002" s="102"/>
      <c r="I2002" s="102"/>
      <c r="J2002" s="103"/>
      <c r="K2002" s="111"/>
      <c r="L2002" s="111"/>
      <c r="M2002" s="111"/>
      <c r="N2002" s="111"/>
      <c r="O2002" s="111"/>
      <c r="P2002" s="111"/>
      <c r="Q2002" s="111"/>
      <c r="R2002" s="105"/>
      <c r="S2002" s="105"/>
      <c r="T2002" s="111"/>
      <c r="U2002" s="111"/>
      <c r="V2002" s="111"/>
      <c r="W2002" s="111"/>
      <c r="X2002" s="111"/>
      <c r="Y2002" s="111"/>
      <c r="Z2002" s="111"/>
      <c r="AA2002" s="111"/>
      <c r="AB2002" s="111"/>
      <c r="AC2002" s="111"/>
      <c r="AD2002" s="111"/>
      <c r="AE2002" s="111"/>
      <c r="AF2002" s="111"/>
      <c r="AG2002" s="111"/>
      <c r="AH2002" s="111"/>
      <c r="AI2002" s="111"/>
      <c r="AJ2002" s="111"/>
      <c r="AK2002" s="111"/>
      <c r="AL2002" s="111"/>
      <c r="AM2002" s="111"/>
      <c r="AN2002" s="111"/>
      <c r="AO2002" s="111"/>
      <c r="AP2002" s="111"/>
      <c r="AQ2002" s="111"/>
      <c r="AR2002" s="111"/>
      <c r="AS2002" s="111"/>
      <c r="AT2002" s="111"/>
      <c r="AU2002" s="111"/>
      <c r="AV2002" s="105"/>
      <c r="AW2002" s="105"/>
      <c r="AX2002" s="111"/>
      <c r="AY2002" s="98"/>
      <c r="AZ2002" s="98"/>
      <c r="BA2002" s="98"/>
      <c r="BB2002" s="98"/>
      <c r="BC2002" s="98"/>
      <c r="BD2002" s="98"/>
      <c r="BE2002" s="98"/>
      <c r="BF2002" s="98"/>
      <c r="BG2002" s="98"/>
      <c r="BH2002" s="98"/>
      <c r="BI2002" s="98"/>
      <c r="BJ2002" s="98"/>
    </row>
    <row r="2003" spans="1:62">
      <c r="A2003" s="102"/>
      <c r="B2003" s="102"/>
      <c r="C2003" s="103"/>
      <c r="D2003" s="103"/>
      <c r="E2003" s="102"/>
      <c r="F2003" s="102"/>
      <c r="G2003" s="102"/>
      <c r="H2003" s="102"/>
      <c r="I2003" s="102"/>
      <c r="J2003" s="103"/>
      <c r="K2003" s="111"/>
      <c r="L2003" s="111"/>
      <c r="M2003" s="111"/>
      <c r="N2003" s="105"/>
      <c r="O2003" s="105"/>
      <c r="P2003" s="111"/>
      <c r="Q2003" s="111"/>
      <c r="R2003" s="106"/>
      <c r="S2003" s="105"/>
      <c r="T2003" s="111"/>
      <c r="U2003" s="111"/>
      <c r="V2003" s="111"/>
      <c r="W2003" s="111"/>
      <c r="X2003" s="111"/>
      <c r="Y2003" s="111"/>
      <c r="Z2003" s="111"/>
      <c r="AA2003" s="111"/>
      <c r="AB2003" s="111"/>
      <c r="AC2003" s="111"/>
      <c r="AD2003" s="111"/>
      <c r="AE2003" s="111"/>
      <c r="AF2003" s="111"/>
      <c r="AG2003" s="111"/>
      <c r="AH2003" s="111"/>
      <c r="AI2003" s="111"/>
      <c r="AJ2003" s="111"/>
      <c r="AK2003" s="111"/>
      <c r="AL2003" s="111"/>
      <c r="AM2003" s="111"/>
      <c r="AN2003" s="111"/>
      <c r="AO2003" s="111"/>
      <c r="AP2003" s="111"/>
      <c r="AQ2003" s="111"/>
      <c r="AR2003" s="111"/>
      <c r="AS2003" s="111"/>
      <c r="AT2003" s="111"/>
      <c r="AU2003" s="111"/>
      <c r="AV2003" s="105"/>
      <c r="AW2003" s="105"/>
      <c r="AX2003" s="111"/>
      <c r="AY2003" s="98"/>
      <c r="AZ2003" s="98"/>
      <c r="BA2003" s="98"/>
      <c r="BB2003" s="98"/>
      <c r="BC2003" s="98"/>
      <c r="BD2003" s="98"/>
      <c r="BE2003" s="98"/>
      <c r="BF2003" s="98"/>
      <c r="BG2003" s="98"/>
      <c r="BH2003" s="98"/>
      <c r="BI2003" s="98"/>
      <c r="BJ2003" s="98"/>
    </row>
    <row r="2004" spans="1:62">
      <c r="A2004" s="102"/>
      <c r="B2004" s="102"/>
      <c r="C2004" s="103"/>
      <c r="D2004" s="103"/>
      <c r="E2004" s="102"/>
      <c r="F2004" s="102"/>
      <c r="G2004" s="102"/>
      <c r="H2004" s="102"/>
      <c r="I2004" s="102"/>
      <c r="J2004" s="103"/>
      <c r="K2004" s="111"/>
      <c r="L2004" s="111"/>
      <c r="M2004" s="111"/>
      <c r="N2004" s="111"/>
      <c r="O2004" s="111"/>
      <c r="P2004" s="111"/>
      <c r="Q2004" s="111"/>
      <c r="R2004" s="105"/>
      <c r="S2004" s="105"/>
      <c r="T2004" s="111"/>
      <c r="U2004" s="111"/>
      <c r="V2004" s="111"/>
      <c r="W2004" s="111"/>
      <c r="X2004" s="111"/>
      <c r="Y2004" s="111"/>
      <c r="Z2004" s="111"/>
      <c r="AA2004" s="111"/>
      <c r="AB2004" s="111"/>
      <c r="AC2004" s="111"/>
      <c r="AD2004" s="111"/>
      <c r="AE2004" s="111"/>
      <c r="AF2004" s="111"/>
      <c r="AG2004" s="111"/>
      <c r="AH2004" s="111"/>
      <c r="AI2004" s="111"/>
      <c r="AJ2004" s="111"/>
      <c r="AK2004" s="111"/>
      <c r="AL2004" s="111"/>
      <c r="AM2004" s="111"/>
      <c r="AN2004" s="111"/>
      <c r="AO2004" s="111"/>
      <c r="AP2004" s="111"/>
      <c r="AQ2004" s="111"/>
      <c r="AR2004" s="111"/>
      <c r="AS2004" s="111"/>
      <c r="AT2004" s="111"/>
      <c r="AU2004" s="111"/>
      <c r="AV2004" s="112"/>
      <c r="AW2004" s="105"/>
      <c r="AX2004" s="111"/>
      <c r="AY2004" s="98"/>
      <c r="AZ2004" s="98"/>
      <c r="BA2004" s="98"/>
      <c r="BB2004" s="98"/>
      <c r="BC2004" s="98"/>
      <c r="BD2004" s="98"/>
      <c r="BE2004" s="98"/>
      <c r="BF2004" s="98"/>
      <c r="BG2004" s="98"/>
      <c r="BH2004" s="98"/>
      <c r="BI2004" s="98"/>
      <c r="BJ2004" s="98"/>
    </row>
    <row r="2005" spans="1:62">
      <c r="A2005" s="102"/>
      <c r="B2005" s="102"/>
      <c r="C2005" s="103"/>
      <c r="D2005" s="103"/>
      <c r="E2005" s="102"/>
      <c r="F2005" s="102"/>
      <c r="G2005" s="102"/>
      <c r="H2005" s="102"/>
      <c r="I2005" s="102"/>
      <c r="J2005" s="103"/>
      <c r="K2005" s="111"/>
      <c r="L2005" s="111"/>
      <c r="M2005" s="111"/>
      <c r="N2005" s="105"/>
      <c r="O2005" s="105"/>
      <c r="P2005" s="105"/>
      <c r="Q2005" s="105"/>
      <c r="R2005" s="105"/>
      <c r="S2005" s="105"/>
      <c r="T2005" s="105"/>
      <c r="U2005" s="105"/>
      <c r="V2005" s="105"/>
      <c r="W2005" s="105"/>
      <c r="X2005" s="105"/>
      <c r="Y2005" s="105"/>
      <c r="Z2005" s="105"/>
      <c r="AA2005" s="105"/>
      <c r="AB2005" s="105"/>
      <c r="AC2005" s="105"/>
      <c r="AD2005" s="105"/>
      <c r="AE2005" s="105"/>
      <c r="AF2005" s="105"/>
      <c r="AG2005" s="105"/>
      <c r="AH2005" s="105"/>
      <c r="AI2005" s="105"/>
      <c r="AJ2005" s="105"/>
      <c r="AK2005" s="105"/>
      <c r="AL2005" s="105"/>
      <c r="AM2005" s="105"/>
      <c r="AN2005" s="105"/>
      <c r="AO2005" s="105"/>
      <c r="AP2005" s="105"/>
      <c r="AQ2005" s="105"/>
      <c r="AR2005" s="105"/>
      <c r="AS2005" s="105"/>
      <c r="AT2005" s="105"/>
      <c r="AU2005" s="105"/>
      <c r="AV2005" s="112"/>
      <c r="AW2005" s="105"/>
      <c r="AX2005" s="105"/>
      <c r="AY2005" s="98"/>
      <c r="AZ2005" s="98"/>
      <c r="BA2005" s="98"/>
      <c r="BB2005" s="98"/>
      <c r="BC2005" s="98"/>
      <c r="BD2005" s="98"/>
      <c r="BE2005" s="98"/>
      <c r="BF2005" s="98"/>
      <c r="BG2005" s="98"/>
      <c r="BH2005" s="98"/>
      <c r="BI2005" s="98"/>
      <c r="BJ2005" s="98"/>
    </row>
    <row r="2006" spans="1:62">
      <c r="A2006" s="102"/>
      <c r="B2006" s="102"/>
      <c r="C2006" s="103"/>
      <c r="D2006" s="103"/>
      <c r="E2006" s="102"/>
      <c r="F2006" s="102"/>
      <c r="G2006" s="102"/>
      <c r="H2006" s="102"/>
      <c r="I2006" s="102"/>
      <c r="J2006" s="103"/>
      <c r="K2006" s="111"/>
      <c r="L2006" s="111"/>
      <c r="M2006" s="111"/>
      <c r="N2006" s="111"/>
      <c r="O2006" s="111"/>
      <c r="P2006" s="111"/>
      <c r="Q2006" s="111"/>
      <c r="R2006" s="105"/>
      <c r="S2006" s="105"/>
      <c r="T2006" s="111"/>
      <c r="U2006" s="111"/>
      <c r="V2006" s="111"/>
      <c r="W2006" s="111"/>
      <c r="X2006" s="111"/>
      <c r="Y2006" s="111"/>
      <c r="Z2006" s="111"/>
      <c r="AA2006" s="111"/>
      <c r="AB2006" s="111"/>
      <c r="AC2006" s="111"/>
      <c r="AD2006" s="111"/>
      <c r="AE2006" s="111"/>
      <c r="AF2006" s="111"/>
      <c r="AG2006" s="111"/>
      <c r="AH2006" s="111"/>
      <c r="AI2006" s="111"/>
      <c r="AJ2006" s="111"/>
      <c r="AK2006" s="111"/>
      <c r="AL2006" s="111"/>
      <c r="AM2006" s="111"/>
      <c r="AN2006" s="111"/>
      <c r="AO2006" s="111"/>
      <c r="AP2006" s="111"/>
      <c r="AQ2006" s="111"/>
      <c r="AR2006" s="111"/>
      <c r="AS2006" s="111"/>
      <c r="AT2006" s="111"/>
      <c r="AU2006" s="111"/>
      <c r="AV2006" s="105"/>
      <c r="AW2006" s="105"/>
      <c r="AX2006" s="111"/>
      <c r="AY2006" s="98"/>
      <c r="AZ2006" s="98"/>
      <c r="BA2006" s="98"/>
      <c r="BB2006" s="98"/>
      <c r="BC2006" s="98"/>
      <c r="BD2006" s="98"/>
      <c r="BE2006" s="98"/>
      <c r="BF2006" s="98"/>
      <c r="BG2006" s="98"/>
      <c r="BH2006" s="98"/>
      <c r="BI2006" s="98"/>
      <c r="BJ2006" s="98"/>
    </row>
    <row r="2007" spans="1:62">
      <c r="A2007" s="102"/>
      <c r="B2007" s="102"/>
      <c r="C2007" s="103"/>
      <c r="D2007" s="103"/>
      <c r="E2007" s="102"/>
      <c r="F2007" s="102"/>
      <c r="G2007" s="102"/>
      <c r="H2007" s="102"/>
      <c r="I2007" s="102"/>
      <c r="J2007" s="103"/>
      <c r="K2007" s="111"/>
      <c r="L2007" s="111"/>
      <c r="M2007" s="111"/>
      <c r="N2007" s="111"/>
      <c r="O2007" s="111"/>
      <c r="P2007" s="111"/>
      <c r="Q2007" s="111"/>
      <c r="R2007" s="106"/>
      <c r="S2007" s="105"/>
      <c r="T2007" s="111"/>
      <c r="U2007" s="111"/>
      <c r="V2007" s="111"/>
      <c r="W2007" s="111"/>
      <c r="X2007" s="111"/>
      <c r="Y2007" s="111"/>
      <c r="Z2007" s="111"/>
      <c r="AA2007" s="111"/>
      <c r="AB2007" s="111"/>
      <c r="AC2007" s="111"/>
      <c r="AD2007" s="111"/>
      <c r="AE2007" s="111"/>
      <c r="AF2007" s="111"/>
      <c r="AG2007" s="111"/>
      <c r="AH2007" s="111"/>
      <c r="AI2007" s="111"/>
      <c r="AJ2007" s="111"/>
      <c r="AK2007" s="111"/>
      <c r="AL2007" s="111"/>
      <c r="AM2007" s="111"/>
      <c r="AN2007" s="111"/>
      <c r="AO2007" s="111"/>
      <c r="AP2007" s="111"/>
      <c r="AQ2007" s="111"/>
      <c r="AR2007" s="111"/>
      <c r="AS2007" s="111"/>
      <c r="AT2007" s="111"/>
      <c r="AU2007" s="111"/>
      <c r="AV2007" s="112"/>
      <c r="AW2007" s="105"/>
      <c r="AX2007" s="111"/>
      <c r="AY2007" s="98"/>
      <c r="AZ2007" s="98"/>
      <c r="BA2007" s="98"/>
      <c r="BB2007" s="98"/>
      <c r="BC2007" s="98"/>
      <c r="BD2007" s="98"/>
      <c r="BE2007" s="98"/>
      <c r="BF2007" s="98"/>
      <c r="BG2007" s="98"/>
      <c r="BH2007" s="98"/>
      <c r="BI2007" s="98"/>
      <c r="BJ2007" s="98"/>
    </row>
    <row r="2008" spans="1:62">
      <c r="A2008" s="102"/>
      <c r="B2008" s="102"/>
      <c r="C2008" s="103"/>
      <c r="D2008" s="103"/>
      <c r="E2008" s="102"/>
      <c r="F2008" s="102"/>
      <c r="G2008" s="102"/>
      <c r="H2008" s="102"/>
      <c r="I2008" s="102"/>
      <c r="J2008" s="103"/>
      <c r="K2008" s="111"/>
      <c r="L2008" s="111"/>
      <c r="M2008" s="111"/>
      <c r="N2008" s="111"/>
      <c r="O2008" s="111"/>
      <c r="P2008" s="111"/>
      <c r="Q2008" s="111"/>
      <c r="R2008" s="106"/>
      <c r="S2008" s="105"/>
      <c r="T2008" s="111"/>
      <c r="U2008" s="111"/>
      <c r="V2008" s="111"/>
      <c r="W2008" s="111"/>
      <c r="X2008" s="111"/>
      <c r="Y2008" s="111"/>
      <c r="Z2008" s="111"/>
      <c r="AA2008" s="111"/>
      <c r="AB2008" s="111"/>
      <c r="AC2008" s="111"/>
      <c r="AD2008" s="111"/>
      <c r="AE2008" s="111"/>
      <c r="AF2008" s="111"/>
      <c r="AG2008" s="111"/>
      <c r="AH2008" s="111"/>
      <c r="AI2008" s="111"/>
      <c r="AJ2008" s="111"/>
      <c r="AK2008" s="111"/>
      <c r="AL2008" s="111"/>
      <c r="AM2008" s="111"/>
      <c r="AN2008" s="111"/>
      <c r="AO2008" s="111"/>
      <c r="AP2008" s="111"/>
      <c r="AQ2008" s="111"/>
      <c r="AR2008" s="111"/>
      <c r="AS2008" s="111"/>
      <c r="AT2008" s="111"/>
      <c r="AU2008" s="111"/>
      <c r="AV2008" s="105"/>
      <c r="AW2008" s="105"/>
      <c r="AX2008" s="111"/>
      <c r="AY2008" s="98"/>
      <c r="AZ2008" s="98"/>
      <c r="BA2008" s="98"/>
      <c r="BB2008" s="98"/>
      <c r="BC2008" s="98"/>
      <c r="BD2008" s="98"/>
      <c r="BE2008" s="98"/>
      <c r="BF2008" s="98"/>
      <c r="BG2008" s="98"/>
      <c r="BH2008" s="98"/>
      <c r="BI2008" s="98"/>
      <c r="BJ2008" s="98"/>
    </row>
    <row r="2009" spans="1:62">
      <c r="A2009" s="102"/>
      <c r="B2009" s="102"/>
      <c r="C2009" s="103"/>
      <c r="D2009" s="103"/>
      <c r="E2009" s="102"/>
      <c r="F2009" s="102"/>
      <c r="G2009" s="102"/>
      <c r="H2009" s="102"/>
      <c r="I2009" s="102"/>
      <c r="J2009" s="103"/>
      <c r="K2009" s="111"/>
      <c r="L2009" s="111"/>
      <c r="M2009" s="111"/>
      <c r="N2009" s="111"/>
      <c r="O2009" s="111"/>
      <c r="P2009" s="111"/>
      <c r="Q2009" s="111"/>
      <c r="R2009" s="105"/>
      <c r="S2009" s="105"/>
      <c r="T2009" s="111"/>
      <c r="U2009" s="111"/>
      <c r="V2009" s="111"/>
      <c r="W2009" s="111"/>
      <c r="X2009" s="111"/>
      <c r="Y2009" s="111"/>
      <c r="Z2009" s="111"/>
      <c r="AA2009" s="111"/>
      <c r="AB2009" s="111"/>
      <c r="AC2009" s="111"/>
      <c r="AD2009" s="111"/>
      <c r="AE2009" s="111"/>
      <c r="AF2009" s="111"/>
      <c r="AG2009" s="111"/>
      <c r="AH2009" s="111"/>
      <c r="AI2009" s="111"/>
      <c r="AJ2009" s="111"/>
      <c r="AK2009" s="111"/>
      <c r="AL2009" s="111"/>
      <c r="AM2009" s="111"/>
      <c r="AN2009" s="111"/>
      <c r="AO2009" s="111"/>
      <c r="AP2009" s="111"/>
      <c r="AQ2009" s="105"/>
      <c r="AR2009" s="105"/>
      <c r="AS2009" s="111"/>
      <c r="AT2009" s="111"/>
      <c r="AU2009" s="111"/>
      <c r="AV2009" s="112"/>
      <c r="AW2009" s="105"/>
      <c r="AX2009" s="111"/>
      <c r="AY2009" s="98"/>
      <c r="AZ2009" s="98"/>
      <c r="BA2009" s="98"/>
      <c r="BB2009" s="98"/>
      <c r="BC2009" s="98"/>
      <c r="BD2009" s="98"/>
      <c r="BE2009" s="98"/>
      <c r="BF2009" s="98"/>
      <c r="BG2009" s="98"/>
      <c r="BH2009" s="98"/>
      <c r="BI2009" s="98"/>
      <c r="BJ2009" s="98"/>
    </row>
    <row r="2010" spans="1:62">
      <c r="A2010" s="102"/>
      <c r="B2010" s="102"/>
      <c r="C2010" s="103"/>
      <c r="D2010" s="103"/>
      <c r="E2010" s="102"/>
      <c r="F2010" s="102"/>
      <c r="G2010" s="102"/>
      <c r="H2010" s="102"/>
      <c r="I2010" s="102"/>
      <c r="J2010" s="103"/>
      <c r="K2010" s="111"/>
      <c r="L2010" s="111"/>
      <c r="M2010" s="111"/>
      <c r="N2010" s="111"/>
      <c r="O2010" s="111"/>
      <c r="P2010" s="111"/>
      <c r="Q2010" s="111"/>
      <c r="R2010" s="106"/>
      <c r="S2010" s="105"/>
      <c r="T2010" s="111"/>
      <c r="U2010" s="111"/>
      <c r="V2010" s="111"/>
      <c r="W2010" s="111"/>
      <c r="X2010" s="111"/>
      <c r="Y2010" s="111"/>
      <c r="Z2010" s="111"/>
      <c r="AA2010" s="111"/>
      <c r="AB2010" s="111"/>
      <c r="AC2010" s="111"/>
      <c r="AD2010" s="111"/>
      <c r="AE2010" s="111"/>
      <c r="AF2010" s="111"/>
      <c r="AG2010" s="111"/>
      <c r="AH2010" s="111"/>
      <c r="AI2010" s="111"/>
      <c r="AJ2010" s="111"/>
      <c r="AK2010" s="111"/>
      <c r="AL2010" s="111"/>
      <c r="AM2010" s="111"/>
      <c r="AN2010" s="111"/>
      <c r="AO2010" s="111"/>
      <c r="AP2010" s="111"/>
      <c r="AQ2010" s="111"/>
      <c r="AR2010" s="111"/>
      <c r="AS2010" s="111"/>
      <c r="AT2010" s="111"/>
      <c r="AU2010" s="111"/>
      <c r="AV2010" s="105"/>
      <c r="AW2010" s="105"/>
      <c r="AX2010" s="111"/>
    </row>
    <row r="2011" spans="1:62">
      <c r="A2011" s="102"/>
      <c r="B2011" s="102"/>
      <c r="C2011" s="103"/>
      <c r="D2011" s="103"/>
      <c r="E2011" s="102"/>
      <c r="F2011" s="102"/>
      <c r="G2011" s="102"/>
      <c r="H2011" s="102"/>
      <c r="I2011" s="102"/>
      <c r="J2011" s="103"/>
      <c r="K2011" s="111"/>
      <c r="L2011" s="111"/>
      <c r="M2011" s="111"/>
      <c r="N2011" s="111"/>
      <c r="O2011" s="111"/>
      <c r="P2011" s="111"/>
      <c r="Q2011" s="111"/>
      <c r="R2011" s="106"/>
      <c r="S2011" s="105"/>
      <c r="T2011" s="111"/>
      <c r="U2011" s="111"/>
      <c r="V2011" s="111"/>
      <c r="W2011" s="111"/>
      <c r="X2011" s="111"/>
      <c r="Y2011" s="111"/>
      <c r="Z2011" s="111"/>
      <c r="AA2011" s="111"/>
      <c r="AB2011" s="111"/>
      <c r="AC2011" s="111"/>
      <c r="AD2011" s="111"/>
      <c r="AE2011" s="111"/>
      <c r="AF2011" s="111"/>
      <c r="AG2011" s="111"/>
      <c r="AH2011" s="111"/>
      <c r="AI2011" s="111"/>
      <c r="AJ2011" s="111"/>
      <c r="AK2011" s="111"/>
      <c r="AL2011" s="111"/>
      <c r="AM2011" s="111"/>
      <c r="AN2011" s="111"/>
      <c r="AO2011" s="111"/>
      <c r="AP2011" s="111"/>
      <c r="AQ2011" s="111"/>
      <c r="AR2011" s="111"/>
      <c r="AS2011" s="111"/>
      <c r="AT2011" s="111"/>
      <c r="AU2011" s="111"/>
      <c r="AV2011" s="105"/>
      <c r="AW2011" s="105"/>
      <c r="AX2011" s="111"/>
    </row>
    <row r="2012" spans="1:62">
      <c r="A2012" s="102"/>
      <c r="B2012" s="102"/>
      <c r="C2012" s="103"/>
      <c r="D2012" s="103"/>
      <c r="E2012" s="102"/>
      <c r="F2012" s="102"/>
      <c r="G2012" s="102"/>
      <c r="H2012" s="102"/>
      <c r="I2012" s="102"/>
      <c r="J2012" s="103"/>
      <c r="K2012" s="111"/>
      <c r="L2012" s="111"/>
      <c r="M2012" s="111"/>
      <c r="N2012" s="111"/>
      <c r="O2012" s="111"/>
      <c r="P2012" s="111"/>
      <c r="Q2012" s="111"/>
      <c r="R2012" s="106"/>
      <c r="S2012" s="105"/>
      <c r="T2012" s="111"/>
      <c r="U2012" s="111"/>
      <c r="V2012" s="111"/>
      <c r="W2012" s="111"/>
      <c r="X2012" s="111"/>
      <c r="Y2012" s="111"/>
      <c r="Z2012" s="111"/>
      <c r="AA2012" s="111"/>
      <c r="AB2012" s="111"/>
      <c r="AC2012" s="111"/>
      <c r="AD2012" s="111"/>
      <c r="AE2012" s="111"/>
      <c r="AF2012" s="111"/>
      <c r="AG2012" s="111"/>
      <c r="AH2012" s="111"/>
      <c r="AI2012" s="111"/>
      <c r="AJ2012" s="111"/>
      <c r="AK2012" s="111"/>
      <c r="AL2012" s="111"/>
      <c r="AM2012" s="111"/>
      <c r="AN2012" s="111"/>
      <c r="AO2012" s="111"/>
      <c r="AP2012" s="111"/>
      <c r="AQ2012" s="111"/>
      <c r="AR2012" s="111"/>
      <c r="AS2012" s="111"/>
      <c r="AT2012" s="111"/>
      <c r="AU2012" s="111"/>
      <c r="AV2012" s="112"/>
      <c r="AW2012" s="105"/>
      <c r="AX2012" s="111"/>
      <c r="AY2012" s="98"/>
      <c r="AZ2012" s="98"/>
      <c r="BA2012" s="98"/>
      <c r="BB2012" s="98"/>
      <c r="BC2012" s="98"/>
      <c r="BD2012" s="98"/>
      <c r="BE2012" s="98"/>
      <c r="BF2012" s="98"/>
      <c r="BG2012" s="98"/>
      <c r="BH2012" s="98"/>
      <c r="BI2012" s="98"/>
    </row>
    <row r="2013" spans="1:62">
      <c r="A2013" s="102"/>
      <c r="B2013" s="102"/>
      <c r="C2013" s="103"/>
      <c r="D2013" s="103"/>
      <c r="E2013" s="102"/>
      <c r="F2013" s="102"/>
      <c r="G2013" s="102"/>
      <c r="H2013" s="102"/>
      <c r="I2013" s="102"/>
      <c r="J2013" s="103"/>
      <c r="K2013" s="111"/>
      <c r="L2013" s="111"/>
      <c r="M2013" s="111"/>
      <c r="N2013" s="111"/>
      <c r="O2013" s="111"/>
      <c r="P2013" s="111"/>
      <c r="Q2013" s="111"/>
      <c r="R2013" s="106"/>
      <c r="S2013" s="105"/>
      <c r="T2013" s="111"/>
      <c r="U2013" s="111"/>
      <c r="V2013" s="111"/>
      <c r="W2013" s="111"/>
      <c r="X2013" s="111"/>
      <c r="Y2013" s="111"/>
      <c r="Z2013" s="111"/>
      <c r="AA2013" s="111"/>
      <c r="AB2013" s="111"/>
      <c r="AC2013" s="111"/>
      <c r="AD2013" s="111"/>
      <c r="AE2013" s="111"/>
      <c r="AF2013" s="111"/>
      <c r="AG2013" s="111"/>
      <c r="AH2013" s="111"/>
      <c r="AI2013" s="111"/>
      <c r="AJ2013" s="111"/>
      <c r="AK2013" s="111"/>
      <c r="AL2013" s="111"/>
      <c r="AM2013" s="111"/>
      <c r="AN2013" s="111"/>
      <c r="AO2013" s="111"/>
      <c r="AP2013" s="111"/>
      <c r="AQ2013" s="111"/>
      <c r="AR2013" s="111"/>
      <c r="AS2013" s="111"/>
      <c r="AT2013" s="111"/>
      <c r="AU2013" s="111"/>
      <c r="AV2013" s="112"/>
      <c r="AW2013" s="105"/>
      <c r="AX2013" s="111"/>
      <c r="AY2013" s="98"/>
      <c r="AZ2013" s="98"/>
      <c r="BA2013" s="98"/>
      <c r="BB2013" s="98"/>
      <c r="BC2013" s="98"/>
      <c r="BD2013" s="98"/>
      <c r="BE2013" s="98"/>
      <c r="BF2013" s="98"/>
      <c r="BG2013" s="98"/>
      <c r="BH2013" s="98"/>
      <c r="BI2013" s="98"/>
    </row>
    <row r="2014" spans="1:62">
      <c r="A2014" s="102"/>
      <c r="B2014" s="102"/>
      <c r="C2014" s="103"/>
      <c r="D2014" s="103"/>
      <c r="E2014" s="102"/>
      <c r="F2014" s="102"/>
      <c r="G2014" s="102"/>
      <c r="H2014" s="102"/>
      <c r="I2014" s="102"/>
      <c r="J2014" s="103"/>
      <c r="K2014" s="111"/>
      <c r="L2014" s="111"/>
      <c r="M2014" s="111"/>
      <c r="N2014" s="111"/>
      <c r="O2014" s="111"/>
      <c r="P2014" s="111"/>
      <c r="Q2014" s="111"/>
      <c r="R2014" s="106"/>
      <c r="S2014" s="106"/>
      <c r="T2014" s="111"/>
      <c r="U2014" s="105"/>
      <c r="V2014" s="105"/>
      <c r="W2014" s="105"/>
      <c r="X2014" s="105"/>
      <c r="Y2014" s="105"/>
      <c r="Z2014" s="111"/>
      <c r="AA2014" s="111"/>
      <c r="AB2014" s="111"/>
      <c r="AC2014" s="111"/>
      <c r="AD2014" s="111"/>
      <c r="AE2014" s="111"/>
      <c r="AF2014" s="111"/>
      <c r="AG2014" s="111"/>
      <c r="AH2014" s="111"/>
      <c r="AI2014" s="111"/>
      <c r="AJ2014" s="111"/>
      <c r="AK2014" s="111"/>
      <c r="AL2014" s="111"/>
      <c r="AM2014" s="111"/>
      <c r="AN2014" s="111"/>
      <c r="AO2014" s="111"/>
      <c r="AP2014" s="111"/>
      <c r="AQ2014" s="111"/>
      <c r="AR2014" s="111"/>
      <c r="AS2014" s="111"/>
      <c r="AT2014" s="111"/>
      <c r="AU2014" s="111"/>
      <c r="AV2014" s="105"/>
      <c r="AW2014" s="112"/>
      <c r="AX2014" s="111"/>
      <c r="AY2014" s="98"/>
      <c r="AZ2014" s="98"/>
      <c r="BA2014" s="98"/>
      <c r="BB2014" s="98"/>
      <c r="BC2014" s="98"/>
      <c r="BD2014" s="98"/>
      <c r="BE2014" s="98"/>
      <c r="BF2014" s="98"/>
      <c r="BG2014" s="98"/>
      <c r="BH2014" s="98"/>
      <c r="BI2014" s="98"/>
      <c r="BJ2014" s="98"/>
    </row>
    <row r="2015" spans="1:62">
      <c r="A2015" s="102"/>
      <c r="B2015" s="102"/>
      <c r="C2015" s="103"/>
      <c r="D2015" s="103"/>
      <c r="E2015" s="102"/>
      <c r="F2015" s="102"/>
      <c r="G2015" s="102"/>
      <c r="H2015" s="102"/>
      <c r="I2015" s="102"/>
      <c r="J2015" s="103"/>
      <c r="K2015" s="111"/>
      <c r="L2015" s="111"/>
      <c r="M2015" s="111"/>
      <c r="N2015" s="111"/>
      <c r="O2015" s="111"/>
      <c r="P2015" s="111"/>
      <c r="Q2015" s="111"/>
      <c r="R2015" s="106"/>
      <c r="S2015" s="105"/>
      <c r="T2015" s="111"/>
      <c r="U2015" s="111"/>
      <c r="V2015" s="111"/>
      <c r="W2015" s="111"/>
      <c r="X2015" s="111"/>
      <c r="Y2015" s="111"/>
      <c r="Z2015" s="111"/>
      <c r="AA2015" s="111"/>
      <c r="AB2015" s="111"/>
      <c r="AC2015" s="111"/>
      <c r="AD2015" s="111"/>
      <c r="AE2015" s="111"/>
      <c r="AF2015" s="111"/>
      <c r="AG2015" s="111"/>
      <c r="AH2015" s="111"/>
      <c r="AI2015" s="111"/>
      <c r="AJ2015" s="111"/>
      <c r="AK2015" s="111"/>
      <c r="AL2015" s="111"/>
      <c r="AM2015" s="111"/>
      <c r="AN2015" s="111"/>
      <c r="AO2015" s="111"/>
      <c r="AP2015" s="111"/>
      <c r="AQ2015" s="111"/>
      <c r="AR2015" s="111"/>
      <c r="AS2015" s="111"/>
      <c r="AT2015" s="111"/>
      <c r="AU2015" s="111"/>
      <c r="AV2015" s="105"/>
      <c r="AW2015" s="105"/>
      <c r="AX2015" s="111"/>
      <c r="AY2015" s="98"/>
      <c r="AZ2015" s="98"/>
      <c r="BA2015" s="98"/>
      <c r="BB2015" s="98"/>
      <c r="BC2015" s="98"/>
      <c r="BE2015" s="98"/>
      <c r="BF2015" s="98"/>
      <c r="BG2015" s="98"/>
      <c r="BH2015" s="98"/>
      <c r="BI2015" s="98"/>
    </row>
    <row r="2016" spans="1:62">
      <c r="A2016" s="102"/>
      <c r="B2016" s="102"/>
      <c r="C2016" s="103"/>
      <c r="D2016" s="103"/>
      <c r="E2016" s="102"/>
      <c r="F2016" s="102"/>
      <c r="G2016" s="102"/>
      <c r="H2016" s="102"/>
      <c r="I2016" s="102"/>
      <c r="J2016" s="103"/>
      <c r="K2016" s="111"/>
      <c r="L2016" s="111"/>
      <c r="M2016" s="111"/>
      <c r="N2016" s="111"/>
      <c r="O2016" s="111"/>
      <c r="P2016" s="111"/>
      <c r="Q2016" s="111"/>
      <c r="R2016" s="105"/>
      <c r="S2016" s="105"/>
      <c r="T2016" s="111"/>
      <c r="U2016" s="111"/>
      <c r="V2016" s="111"/>
      <c r="W2016" s="111"/>
      <c r="X2016" s="111"/>
      <c r="Y2016" s="111"/>
      <c r="Z2016" s="111"/>
      <c r="AA2016" s="111"/>
      <c r="AB2016" s="111"/>
      <c r="AC2016" s="111"/>
      <c r="AD2016" s="111"/>
      <c r="AE2016" s="111"/>
      <c r="AF2016" s="111"/>
      <c r="AG2016" s="111"/>
      <c r="AH2016" s="111"/>
      <c r="AI2016" s="111"/>
      <c r="AJ2016" s="111"/>
      <c r="AK2016" s="111"/>
      <c r="AL2016" s="111"/>
      <c r="AM2016" s="111"/>
      <c r="AN2016" s="111"/>
      <c r="AO2016" s="111"/>
      <c r="AP2016" s="111"/>
      <c r="AQ2016" s="111"/>
      <c r="AR2016" s="111"/>
      <c r="AS2016" s="111"/>
      <c r="AT2016" s="111"/>
      <c r="AU2016" s="111"/>
      <c r="AV2016" s="105"/>
      <c r="AW2016" s="105"/>
      <c r="AX2016" s="111"/>
      <c r="AY2016" s="98"/>
      <c r="AZ2016" s="98"/>
      <c r="BA2016" s="98"/>
      <c r="BB2016" s="98"/>
      <c r="BC2016" s="98"/>
      <c r="BD2016" s="98"/>
      <c r="BE2016" s="98"/>
      <c r="BF2016" s="98"/>
      <c r="BG2016" s="98"/>
      <c r="BH2016" s="98"/>
      <c r="BI2016" s="98"/>
      <c r="BJ2016" s="98"/>
    </row>
    <row r="2017" spans="1:62">
      <c r="A2017" s="102"/>
      <c r="B2017" s="102"/>
      <c r="C2017" s="103"/>
      <c r="D2017" s="103"/>
      <c r="E2017" s="102"/>
      <c r="F2017" s="102"/>
      <c r="G2017" s="102"/>
      <c r="H2017" s="102"/>
      <c r="I2017" s="102"/>
      <c r="J2017" s="103"/>
      <c r="K2017" s="111"/>
      <c r="L2017" s="111"/>
      <c r="M2017" s="111"/>
      <c r="N2017" s="111"/>
      <c r="O2017" s="111"/>
      <c r="P2017" s="111"/>
      <c r="Q2017" s="111"/>
      <c r="R2017" s="106"/>
      <c r="S2017" s="105"/>
      <c r="T2017" s="111"/>
      <c r="U2017" s="111"/>
      <c r="V2017" s="111"/>
      <c r="W2017" s="111"/>
      <c r="X2017" s="111"/>
      <c r="Y2017" s="111"/>
      <c r="Z2017" s="111"/>
      <c r="AA2017" s="111"/>
      <c r="AB2017" s="111"/>
      <c r="AC2017" s="111"/>
      <c r="AD2017" s="111"/>
      <c r="AE2017" s="111"/>
      <c r="AF2017" s="111"/>
      <c r="AG2017" s="111"/>
      <c r="AH2017" s="111"/>
      <c r="AI2017" s="111"/>
      <c r="AJ2017" s="111"/>
      <c r="AK2017" s="111"/>
      <c r="AL2017" s="111"/>
      <c r="AM2017" s="111"/>
      <c r="AN2017" s="111"/>
      <c r="AO2017" s="111"/>
      <c r="AP2017" s="111"/>
      <c r="AQ2017" s="111"/>
      <c r="AR2017" s="111"/>
      <c r="AS2017" s="111"/>
      <c r="AT2017" s="111"/>
      <c r="AU2017" s="111"/>
      <c r="AV2017" s="105"/>
      <c r="AW2017" s="105"/>
      <c r="AX2017" s="111"/>
      <c r="AY2017" s="98"/>
      <c r="AZ2017" s="98"/>
      <c r="BA2017" s="98"/>
      <c r="BB2017" s="98"/>
      <c r="BC2017" s="98"/>
      <c r="BD2017" s="98"/>
      <c r="BE2017" s="98"/>
      <c r="BF2017" s="98"/>
      <c r="BG2017" s="98"/>
      <c r="BH2017" s="98"/>
      <c r="BI2017" s="98"/>
      <c r="BJ2017" s="98"/>
    </row>
    <row r="2018" spans="1:62">
      <c r="A2018" s="102"/>
      <c r="B2018" s="102"/>
      <c r="C2018" s="103"/>
      <c r="D2018" s="103"/>
      <c r="E2018" s="102"/>
      <c r="F2018" s="102"/>
      <c r="G2018" s="102"/>
      <c r="H2018" s="102"/>
      <c r="I2018" s="102"/>
      <c r="J2018" s="103"/>
      <c r="K2018" s="111"/>
      <c r="L2018" s="111"/>
      <c r="M2018" s="111"/>
      <c r="N2018" s="111"/>
      <c r="O2018" s="111"/>
      <c r="P2018" s="111"/>
      <c r="Q2018" s="111"/>
      <c r="R2018" s="106"/>
      <c r="S2018" s="105"/>
      <c r="T2018" s="111"/>
      <c r="U2018" s="111"/>
      <c r="V2018" s="111"/>
      <c r="W2018" s="111"/>
      <c r="X2018" s="111"/>
      <c r="Y2018" s="111"/>
      <c r="Z2018" s="111"/>
      <c r="AA2018" s="111"/>
      <c r="AB2018" s="111"/>
      <c r="AC2018" s="111"/>
      <c r="AD2018" s="111"/>
      <c r="AE2018" s="111"/>
      <c r="AF2018" s="111"/>
      <c r="AG2018" s="111"/>
      <c r="AH2018" s="111"/>
      <c r="AI2018" s="111"/>
      <c r="AJ2018" s="111"/>
      <c r="AK2018" s="111"/>
      <c r="AL2018" s="111"/>
      <c r="AM2018" s="111"/>
      <c r="AN2018" s="111"/>
      <c r="AO2018" s="111"/>
      <c r="AP2018" s="111"/>
      <c r="AQ2018" s="111"/>
      <c r="AR2018" s="111"/>
      <c r="AS2018" s="111"/>
      <c r="AT2018" s="111"/>
      <c r="AU2018" s="111"/>
      <c r="AV2018" s="112"/>
      <c r="AW2018" s="105"/>
      <c r="AX2018" s="111"/>
      <c r="AY2018" s="98"/>
      <c r="AZ2018" s="98"/>
      <c r="BA2018" s="98"/>
      <c r="BB2018" s="98"/>
      <c r="BC2018" s="98"/>
      <c r="BD2018" s="98"/>
      <c r="BE2018" s="98"/>
      <c r="BF2018" s="98"/>
      <c r="BG2018" s="98"/>
      <c r="BH2018" s="98"/>
      <c r="BI2018" s="98"/>
      <c r="BJ2018" s="98"/>
    </row>
    <row r="2019" spans="1:62">
      <c r="A2019" s="102"/>
      <c r="B2019" s="102"/>
      <c r="C2019" s="103"/>
      <c r="D2019" s="103"/>
      <c r="E2019" s="102"/>
      <c r="F2019" s="102"/>
      <c r="G2019" s="102"/>
      <c r="H2019" s="102"/>
      <c r="I2019" s="102"/>
      <c r="J2019" s="103"/>
      <c r="K2019" s="111"/>
      <c r="L2019" s="111"/>
      <c r="M2019" s="111"/>
      <c r="N2019" s="111"/>
      <c r="O2019" s="111"/>
      <c r="P2019" s="111"/>
      <c r="Q2019" s="111"/>
      <c r="R2019" s="106"/>
      <c r="S2019" s="105"/>
      <c r="T2019" s="111"/>
      <c r="U2019" s="111"/>
      <c r="V2019" s="111"/>
      <c r="W2019" s="111"/>
      <c r="X2019" s="111"/>
      <c r="Y2019" s="111"/>
      <c r="Z2019" s="111"/>
      <c r="AA2019" s="111"/>
      <c r="AB2019" s="111"/>
      <c r="AC2019" s="111"/>
      <c r="AD2019" s="111"/>
      <c r="AE2019" s="111"/>
      <c r="AF2019" s="111"/>
      <c r="AG2019" s="111"/>
      <c r="AH2019" s="111"/>
      <c r="AI2019" s="111"/>
      <c r="AJ2019" s="111"/>
      <c r="AK2019" s="111"/>
      <c r="AL2019" s="111"/>
      <c r="AM2019" s="111"/>
      <c r="AN2019" s="111"/>
      <c r="AO2019" s="111"/>
      <c r="AP2019" s="111"/>
      <c r="AQ2019" s="111"/>
      <c r="AR2019" s="111"/>
      <c r="AS2019" s="111"/>
      <c r="AT2019" s="111"/>
      <c r="AU2019" s="111"/>
      <c r="AV2019" s="112"/>
      <c r="AW2019" s="105"/>
      <c r="AX2019" s="111"/>
      <c r="AY2019" s="98"/>
      <c r="AZ2019" s="98"/>
      <c r="BA2019" s="98"/>
      <c r="BB2019" s="98"/>
      <c r="BC2019" s="98"/>
      <c r="BD2019" s="98"/>
      <c r="BE2019" s="98"/>
      <c r="BF2019" s="98"/>
      <c r="BG2019" s="98"/>
      <c r="BH2019" s="98"/>
      <c r="BI2019" s="98"/>
      <c r="BJ2019" s="98"/>
    </row>
    <row r="2020" spans="1:62">
      <c r="A2020" s="102"/>
      <c r="B2020" s="102"/>
      <c r="C2020" s="103"/>
      <c r="D2020" s="103"/>
      <c r="E2020" s="102"/>
      <c r="F2020" s="102"/>
      <c r="G2020" s="102"/>
      <c r="H2020" s="102"/>
      <c r="I2020" s="102"/>
      <c r="J2020" s="103"/>
      <c r="K2020" s="111"/>
      <c r="L2020" s="111"/>
      <c r="M2020" s="111"/>
      <c r="N2020" s="111"/>
      <c r="O2020" s="111"/>
      <c r="P2020" s="111"/>
      <c r="Q2020" s="111"/>
      <c r="R2020" s="106"/>
      <c r="S2020" s="105"/>
      <c r="T2020" s="111"/>
      <c r="U2020" s="111"/>
      <c r="V2020" s="111"/>
      <c r="W2020" s="111"/>
      <c r="X2020" s="111"/>
      <c r="Y2020" s="111"/>
      <c r="Z2020" s="111"/>
      <c r="AA2020" s="111"/>
      <c r="AB2020" s="111"/>
      <c r="AC2020" s="111"/>
      <c r="AD2020" s="111"/>
      <c r="AE2020" s="111"/>
      <c r="AF2020" s="111"/>
      <c r="AG2020" s="111"/>
      <c r="AH2020" s="111"/>
      <c r="AI2020" s="111"/>
      <c r="AJ2020" s="111"/>
      <c r="AK2020" s="111"/>
      <c r="AL2020" s="111"/>
      <c r="AM2020" s="111"/>
      <c r="AN2020" s="111"/>
      <c r="AO2020" s="111"/>
      <c r="AP2020" s="111"/>
      <c r="AQ2020" s="111"/>
      <c r="AR2020" s="111"/>
      <c r="AS2020" s="111"/>
      <c r="AT2020" s="111"/>
      <c r="AU2020" s="111"/>
      <c r="AV2020" s="112"/>
      <c r="AW2020" s="105"/>
      <c r="AX2020" s="111"/>
      <c r="AY2020" s="98"/>
      <c r="AZ2020" s="98"/>
      <c r="BA2020" s="98"/>
      <c r="BB2020" s="98"/>
      <c r="BC2020" s="98"/>
      <c r="BE2020" s="98"/>
      <c r="BF2020" s="98"/>
      <c r="BG2020" s="98"/>
      <c r="BH2020" s="98"/>
      <c r="BI2020" s="98"/>
    </row>
    <row r="2021" spans="1:62">
      <c r="A2021" s="102"/>
      <c r="B2021" s="102"/>
      <c r="C2021" s="103"/>
      <c r="D2021" s="103"/>
      <c r="E2021" s="102"/>
      <c r="F2021" s="102"/>
      <c r="G2021" s="102"/>
      <c r="H2021" s="102"/>
      <c r="I2021" s="102"/>
      <c r="J2021" s="103"/>
      <c r="K2021" s="111"/>
      <c r="L2021" s="111"/>
      <c r="M2021" s="111"/>
      <c r="N2021" s="105"/>
      <c r="O2021" s="105"/>
      <c r="P2021" s="111"/>
      <c r="Q2021" s="111"/>
      <c r="R2021" s="106"/>
      <c r="S2021" s="105"/>
      <c r="T2021" s="111"/>
      <c r="U2021" s="111"/>
      <c r="V2021" s="111"/>
      <c r="W2021" s="111"/>
      <c r="X2021" s="111"/>
      <c r="Y2021" s="111"/>
      <c r="Z2021" s="111"/>
      <c r="AA2021" s="111"/>
      <c r="AB2021" s="111"/>
      <c r="AC2021" s="111"/>
      <c r="AD2021" s="105"/>
      <c r="AE2021" s="111"/>
      <c r="AF2021" s="111"/>
      <c r="AG2021" s="111"/>
      <c r="AH2021" s="111"/>
      <c r="AI2021" s="111"/>
      <c r="AJ2021" s="111"/>
      <c r="AK2021" s="111"/>
      <c r="AL2021" s="111"/>
      <c r="AM2021" s="111"/>
      <c r="AN2021" s="111"/>
      <c r="AO2021" s="111"/>
      <c r="AP2021" s="111"/>
      <c r="AQ2021" s="111"/>
      <c r="AR2021" s="111"/>
      <c r="AS2021" s="111"/>
      <c r="AT2021" s="111"/>
      <c r="AU2021" s="111"/>
      <c r="AV2021" s="112"/>
      <c r="AW2021" s="105"/>
      <c r="AX2021" s="111"/>
      <c r="AY2021" s="98"/>
      <c r="AZ2021" s="98"/>
      <c r="BA2021" s="98"/>
      <c r="BB2021" s="98"/>
      <c r="BC2021" s="98"/>
      <c r="BD2021" s="98"/>
      <c r="BE2021" s="98"/>
      <c r="BF2021" s="98"/>
      <c r="BG2021" s="98"/>
      <c r="BH2021" s="98"/>
      <c r="BI2021" s="98"/>
      <c r="BJ2021" s="98"/>
    </row>
    <row r="2022" spans="1:62">
      <c r="A2022" s="102"/>
      <c r="B2022" s="102"/>
      <c r="C2022" s="103"/>
      <c r="D2022" s="103"/>
      <c r="E2022" s="102"/>
      <c r="F2022" s="102"/>
      <c r="G2022" s="102"/>
      <c r="H2022" s="102"/>
      <c r="I2022" s="102"/>
      <c r="J2022" s="103"/>
      <c r="K2022" s="111"/>
      <c r="L2022" s="111"/>
      <c r="M2022" s="111"/>
      <c r="N2022" s="105"/>
      <c r="O2022" s="105"/>
      <c r="P2022" s="111"/>
      <c r="Q2022" s="111"/>
      <c r="R2022" s="106"/>
      <c r="S2022" s="105"/>
      <c r="T2022" s="111"/>
      <c r="U2022" s="111"/>
      <c r="V2022" s="111"/>
      <c r="W2022" s="111"/>
      <c r="X2022" s="111"/>
      <c r="Y2022" s="111"/>
      <c r="Z2022" s="111"/>
      <c r="AA2022" s="111"/>
      <c r="AB2022" s="111"/>
      <c r="AC2022" s="111"/>
      <c r="AD2022" s="111"/>
      <c r="AE2022" s="111"/>
      <c r="AF2022" s="111"/>
      <c r="AG2022" s="111"/>
      <c r="AH2022" s="111"/>
      <c r="AI2022" s="111"/>
      <c r="AJ2022" s="111"/>
      <c r="AK2022" s="111"/>
      <c r="AL2022" s="111"/>
      <c r="AM2022" s="111"/>
      <c r="AN2022" s="111"/>
      <c r="AO2022" s="111"/>
      <c r="AP2022" s="111"/>
      <c r="AQ2022" s="111"/>
      <c r="AR2022" s="111"/>
      <c r="AS2022" s="111"/>
      <c r="AT2022" s="111"/>
      <c r="AU2022" s="111"/>
      <c r="AV2022" s="112"/>
      <c r="AW2022" s="112"/>
      <c r="AX2022" s="111"/>
      <c r="AY2022" s="98"/>
      <c r="AZ2022" s="98"/>
      <c r="BA2022" s="98"/>
      <c r="BB2022" s="98"/>
      <c r="BC2022" s="98"/>
      <c r="BD2022" s="98"/>
      <c r="BE2022" s="98"/>
      <c r="BF2022" s="98"/>
      <c r="BG2022" s="98"/>
      <c r="BH2022" s="98"/>
      <c r="BI2022" s="98"/>
      <c r="BJ2022" s="98"/>
    </row>
    <row r="2023" spans="1:62">
      <c r="A2023" s="102"/>
      <c r="B2023" s="102"/>
      <c r="C2023" s="103"/>
      <c r="D2023" s="103"/>
      <c r="E2023" s="102"/>
      <c r="F2023" s="102"/>
      <c r="G2023" s="102"/>
      <c r="H2023" s="102"/>
      <c r="I2023" s="102"/>
      <c r="J2023" s="103"/>
      <c r="K2023" s="111"/>
      <c r="L2023" s="111"/>
      <c r="M2023" s="111"/>
      <c r="N2023" s="105"/>
      <c r="O2023" s="111"/>
      <c r="P2023" s="111"/>
      <c r="Q2023" s="111"/>
      <c r="R2023" s="105"/>
      <c r="S2023" s="105"/>
      <c r="T2023" s="111"/>
      <c r="U2023" s="111"/>
      <c r="V2023" s="111"/>
      <c r="W2023" s="111"/>
      <c r="X2023" s="111"/>
      <c r="Y2023" s="111"/>
      <c r="Z2023" s="111"/>
      <c r="AA2023" s="111"/>
      <c r="AB2023" s="111"/>
      <c r="AC2023" s="111"/>
      <c r="AD2023" s="111"/>
      <c r="AE2023" s="111"/>
      <c r="AF2023" s="111"/>
      <c r="AG2023" s="111"/>
      <c r="AH2023" s="111"/>
      <c r="AI2023" s="111"/>
      <c r="AJ2023" s="111"/>
      <c r="AK2023" s="111"/>
      <c r="AL2023" s="111"/>
      <c r="AM2023" s="111"/>
      <c r="AN2023" s="111"/>
      <c r="AO2023" s="111"/>
      <c r="AP2023" s="111"/>
      <c r="AQ2023" s="111"/>
      <c r="AR2023" s="111"/>
      <c r="AS2023" s="111"/>
      <c r="AT2023" s="111"/>
      <c r="AU2023" s="111"/>
      <c r="AV2023" s="105"/>
      <c r="AW2023" s="105"/>
      <c r="AX2023" s="111"/>
      <c r="AY2023" s="98"/>
      <c r="AZ2023" s="98"/>
      <c r="BA2023" s="98"/>
      <c r="BB2023" s="98"/>
      <c r="BC2023" s="98"/>
      <c r="BD2023" s="98"/>
      <c r="BE2023" s="98"/>
      <c r="BF2023" s="98"/>
      <c r="BG2023" s="98"/>
      <c r="BH2023" s="98"/>
      <c r="BI2023" s="98"/>
      <c r="BJ2023" s="98"/>
    </row>
    <row r="2024" spans="1:62">
      <c r="A2024" s="102"/>
      <c r="B2024" s="102"/>
      <c r="C2024" s="103"/>
      <c r="D2024" s="103"/>
      <c r="E2024" s="102"/>
      <c r="F2024" s="102"/>
      <c r="G2024" s="102"/>
      <c r="H2024" s="102"/>
      <c r="I2024" s="102"/>
      <c r="J2024" s="103"/>
      <c r="K2024" s="111"/>
      <c r="L2024" s="111"/>
      <c r="M2024" s="111"/>
      <c r="N2024" s="105"/>
      <c r="O2024" s="105"/>
      <c r="P2024" s="105"/>
      <c r="Q2024" s="111"/>
      <c r="R2024" s="106"/>
      <c r="S2024" s="105"/>
      <c r="T2024" s="111"/>
      <c r="U2024" s="111"/>
      <c r="V2024" s="111"/>
      <c r="W2024" s="111"/>
      <c r="X2024" s="111"/>
      <c r="Y2024" s="111"/>
      <c r="Z2024" s="111"/>
      <c r="AA2024" s="111"/>
      <c r="AB2024" s="111"/>
      <c r="AC2024" s="111"/>
      <c r="AD2024" s="111"/>
      <c r="AE2024" s="111"/>
      <c r="AF2024" s="111"/>
      <c r="AG2024" s="111"/>
      <c r="AH2024" s="111"/>
      <c r="AI2024" s="111"/>
      <c r="AJ2024" s="111"/>
      <c r="AK2024" s="111"/>
      <c r="AL2024" s="111"/>
      <c r="AM2024" s="111"/>
      <c r="AN2024" s="111"/>
      <c r="AO2024" s="111"/>
      <c r="AP2024" s="111"/>
      <c r="AQ2024" s="111"/>
      <c r="AR2024" s="111"/>
      <c r="AS2024" s="111"/>
      <c r="AT2024" s="111"/>
      <c r="AU2024" s="111"/>
      <c r="AV2024" s="112"/>
      <c r="AW2024" s="105"/>
      <c r="AX2024" s="111"/>
      <c r="AY2024" s="98"/>
      <c r="AZ2024" s="98"/>
      <c r="BA2024" s="98"/>
      <c r="BB2024" s="98"/>
      <c r="BC2024" s="98"/>
      <c r="BD2024" s="98"/>
      <c r="BE2024" s="98"/>
      <c r="BF2024" s="98"/>
      <c r="BG2024" s="98"/>
      <c r="BH2024" s="98"/>
      <c r="BI2024" s="98"/>
      <c r="BJ2024" s="98"/>
    </row>
    <row r="2025" spans="1:62">
      <c r="A2025" s="102"/>
      <c r="B2025" s="102"/>
      <c r="C2025" s="103"/>
      <c r="D2025" s="103"/>
      <c r="E2025" s="102"/>
      <c r="F2025" s="102"/>
      <c r="G2025" s="102"/>
      <c r="H2025" s="102"/>
      <c r="I2025" s="102"/>
      <c r="J2025" s="103"/>
      <c r="K2025" s="111"/>
      <c r="L2025" s="111"/>
      <c r="M2025" s="111"/>
      <c r="N2025" s="105"/>
      <c r="O2025" s="105"/>
      <c r="P2025" s="105"/>
      <c r="Q2025" s="111"/>
      <c r="R2025" s="105"/>
      <c r="S2025" s="105"/>
      <c r="T2025" s="105"/>
      <c r="U2025" s="105"/>
      <c r="V2025" s="105"/>
      <c r="W2025" s="105"/>
      <c r="X2025" s="105"/>
      <c r="Y2025" s="105"/>
      <c r="Z2025" s="105"/>
      <c r="AA2025" s="105"/>
      <c r="AB2025" s="105"/>
      <c r="AC2025" s="105"/>
      <c r="AD2025" s="105"/>
      <c r="AE2025" s="111"/>
      <c r="AF2025" s="111"/>
      <c r="AG2025" s="105"/>
      <c r="AH2025" s="105"/>
      <c r="AI2025" s="111"/>
      <c r="AJ2025" s="111"/>
      <c r="AK2025" s="105"/>
      <c r="AL2025" s="111"/>
      <c r="AM2025" s="111"/>
      <c r="AN2025" s="111"/>
      <c r="AO2025" s="111"/>
      <c r="AP2025" s="111"/>
      <c r="AQ2025" s="111"/>
      <c r="AR2025" s="111"/>
      <c r="AS2025" s="111"/>
      <c r="AT2025" s="111"/>
      <c r="AU2025" s="111"/>
      <c r="AV2025" s="105"/>
      <c r="AW2025" s="105"/>
      <c r="AX2025" s="111"/>
      <c r="AY2025" s="98"/>
      <c r="AZ2025" s="98"/>
      <c r="BA2025" s="98"/>
      <c r="BB2025" s="98"/>
      <c r="BC2025" s="98"/>
      <c r="BD2025" s="98"/>
      <c r="BE2025" s="98"/>
      <c r="BF2025" s="98"/>
      <c r="BG2025" s="98"/>
      <c r="BH2025" s="98"/>
      <c r="BI2025" s="98"/>
      <c r="BJ2025" s="98"/>
    </row>
    <row r="2026" spans="1:62">
      <c r="A2026" s="102"/>
      <c r="B2026" s="102"/>
      <c r="C2026" s="103"/>
      <c r="D2026" s="103"/>
      <c r="E2026" s="102"/>
      <c r="F2026" s="102"/>
      <c r="G2026" s="102"/>
      <c r="H2026" s="102"/>
      <c r="I2026" s="102"/>
      <c r="J2026" s="103"/>
      <c r="K2026" s="111"/>
      <c r="L2026" s="111"/>
      <c r="M2026" s="111"/>
      <c r="N2026" s="111"/>
      <c r="O2026" s="111"/>
      <c r="P2026" s="111"/>
      <c r="Q2026" s="111"/>
      <c r="R2026" s="106"/>
      <c r="S2026" s="105"/>
      <c r="T2026" s="111"/>
      <c r="U2026" s="111"/>
      <c r="V2026" s="111"/>
      <c r="W2026" s="111"/>
      <c r="X2026" s="111"/>
      <c r="Y2026" s="111"/>
      <c r="Z2026" s="111"/>
      <c r="AA2026" s="111"/>
      <c r="AB2026" s="111"/>
      <c r="AC2026" s="111"/>
      <c r="AD2026" s="111"/>
      <c r="AE2026" s="111"/>
      <c r="AF2026" s="111"/>
      <c r="AG2026" s="111"/>
      <c r="AH2026" s="111"/>
      <c r="AI2026" s="111"/>
      <c r="AJ2026" s="111"/>
      <c r="AK2026" s="111"/>
      <c r="AL2026" s="111"/>
      <c r="AM2026" s="111"/>
      <c r="AN2026" s="111"/>
      <c r="AO2026" s="111"/>
      <c r="AP2026" s="111"/>
      <c r="AQ2026" s="111"/>
      <c r="AR2026" s="111"/>
      <c r="AS2026" s="111"/>
      <c r="AT2026" s="111"/>
      <c r="AU2026" s="111"/>
      <c r="AV2026" s="105"/>
      <c r="AW2026" s="105"/>
      <c r="AX2026" s="111"/>
      <c r="AY2026" s="98"/>
      <c r="AZ2026" s="98"/>
      <c r="BA2026" s="98"/>
      <c r="BB2026" s="98"/>
      <c r="BC2026" s="98"/>
      <c r="BD2026" s="98"/>
      <c r="BE2026" s="98"/>
      <c r="BF2026" s="98"/>
      <c r="BG2026" s="98"/>
      <c r="BH2026" s="98"/>
      <c r="BI2026" s="98"/>
      <c r="BJ2026" s="98"/>
    </row>
    <row r="2027" spans="1:62">
      <c r="A2027" s="102"/>
      <c r="B2027" s="102"/>
      <c r="C2027" s="103"/>
      <c r="D2027" s="103"/>
      <c r="E2027" s="102"/>
      <c r="F2027" s="102"/>
      <c r="G2027" s="102"/>
      <c r="H2027" s="102"/>
      <c r="I2027" s="102"/>
      <c r="J2027" s="103"/>
      <c r="K2027" s="111"/>
      <c r="L2027" s="111"/>
      <c r="M2027" s="111"/>
      <c r="N2027" s="105"/>
      <c r="O2027" s="111"/>
      <c r="P2027" s="111"/>
      <c r="Q2027" s="111"/>
      <c r="R2027" s="106"/>
      <c r="S2027" s="105"/>
      <c r="T2027" s="111"/>
      <c r="U2027" s="111"/>
      <c r="V2027" s="111"/>
      <c r="W2027" s="111"/>
      <c r="X2027" s="111"/>
      <c r="Y2027" s="111"/>
      <c r="Z2027" s="111"/>
      <c r="AA2027" s="111"/>
      <c r="AB2027" s="111"/>
      <c r="AC2027" s="111"/>
      <c r="AD2027" s="111"/>
      <c r="AE2027" s="111"/>
      <c r="AF2027" s="111"/>
      <c r="AG2027" s="111"/>
      <c r="AH2027" s="111"/>
      <c r="AI2027" s="111"/>
      <c r="AJ2027" s="111"/>
      <c r="AK2027" s="111"/>
      <c r="AL2027" s="111"/>
      <c r="AM2027" s="111"/>
      <c r="AN2027" s="111"/>
      <c r="AO2027" s="111"/>
      <c r="AP2027" s="111"/>
      <c r="AQ2027" s="111"/>
      <c r="AR2027" s="111"/>
      <c r="AS2027" s="111"/>
      <c r="AT2027" s="111"/>
      <c r="AU2027" s="111"/>
      <c r="AV2027" s="112"/>
      <c r="AW2027" s="105"/>
      <c r="AX2027" s="111"/>
      <c r="AY2027" s="98"/>
      <c r="AZ2027" s="98"/>
      <c r="BA2027" s="98"/>
      <c r="BB2027" s="98"/>
      <c r="BC2027" s="98"/>
      <c r="BD2027" s="98"/>
      <c r="BE2027" s="98"/>
      <c r="BF2027" s="98"/>
      <c r="BG2027" s="98"/>
      <c r="BH2027" s="98"/>
      <c r="BI2027" s="98"/>
      <c r="BJ2027" s="98"/>
    </row>
    <row r="2028" spans="1:62">
      <c r="A2028" s="102"/>
      <c r="B2028" s="102"/>
      <c r="C2028" s="103"/>
      <c r="D2028" s="103"/>
      <c r="E2028" s="102"/>
      <c r="F2028" s="102"/>
      <c r="G2028" s="102"/>
      <c r="H2028" s="102"/>
      <c r="I2028" s="102"/>
      <c r="J2028" s="103"/>
      <c r="K2028" s="111"/>
      <c r="L2028" s="111"/>
      <c r="M2028" s="111"/>
      <c r="N2028" s="105"/>
      <c r="O2028" s="105"/>
      <c r="P2028" s="105"/>
      <c r="Q2028" s="111"/>
      <c r="R2028" s="106"/>
      <c r="S2028" s="105"/>
      <c r="T2028" s="111"/>
      <c r="U2028" s="111"/>
      <c r="V2028" s="111"/>
      <c r="W2028" s="105"/>
      <c r="X2028" s="111"/>
      <c r="Y2028" s="111"/>
      <c r="Z2028" s="111"/>
      <c r="AA2028" s="111"/>
      <c r="AB2028" s="111"/>
      <c r="AC2028" s="111"/>
      <c r="AD2028" s="105"/>
      <c r="AE2028" s="111"/>
      <c r="AF2028" s="111"/>
      <c r="AG2028" s="111"/>
      <c r="AH2028" s="111"/>
      <c r="AI2028" s="111"/>
      <c r="AJ2028" s="111"/>
      <c r="AK2028" s="111"/>
      <c r="AL2028" s="111"/>
      <c r="AM2028" s="111"/>
      <c r="AN2028" s="111"/>
      <c r="AO2028" s="111"/>
      <c r="AP2028" s="111"/>
      <c r="AQ2028" s="111"/>
      <c r="AR2028" s="111"/>
      <c r="AS2028" s="111"/>
      <c r="AT2028" s="111"/>
      <c r="AU2028" s="111"/>
      <c r="AV2028" s="105"/>
      <c r="AW2028" s="105"/>
      <c r="AX2028" s="111"/>
      <c r="AY2028" s="98"/>
      <c r="AZ2028" s="98"/>
      <c r="BA2028" s="98"/>
      <c r="BB2028" s="98"/>
      <c r="BC2028" s="98"/>
      <c r="BD2028" s="98"/>
      <c r="BE2028" s="98"/>
      <c r="BF2028" s="98"/>
      <c r="BG2028" s="98"/>
      <c r="BH2028" s="98"/>
      <c r="BI2028" s="98"/>
      <c r="BJ2028" s="98"/>
    </row>
    <row r="2029" spans="1:62">
      <c r="A2029" s="102"/>
      <c r="B2029" s="102"/>
      <c r="C2029" s="103"/>
      <c r="D2029" s="103"/>
      <c r="E2029" s="102"/>
      <c r="F2029" s="102"/>
      <c r="G2029" s="102"/>
      <c r="H2029" s="102"/>
      <c r="I2029" s="102"/>
      <c r="J2029" s="103"/>
      <c r="K2029" s="111"/>
      <c r="L2029" s="111"/>
      <c r="M2029" s="111"/>
      <c r="N2029" s="111"/>
      <c r="O2029" s="111"/>
      <c r="P2029" s="111"/>
      <c r="Q2029" s="111"/>
      <c r="R2029" s="106"/>
      <c r="S2029" s="106"/>
      <c r="T2029" s="111"/>
      <c r="U2029" s="111"/>
      <c r="V2029" s="111"/>
      <c r="W2029" s="111"/>
      <c r="X2029" s="111"/>
      <c r="Y2029" s="111"/>
      <c r="Z2029" s="111"/>
      <c r="AA2029" s="111"/>
      <c r="AB2029" s="111"/>
      <c r="AC2029" s="111"/>
      <c r="AD2029" s="111"/>
      <c r="AE2029" s="111"/>
      <c r="AF2029" s="111"/>
      <c r="AG2029" s="111"/>
      <c r="AH2029" s="111"/>
      <c r="AI2029" s="105"/>
      <c r="AJ2029" s="105"/>
      <c r="AK2029" s="111"/>
      <c r="AL2029" s="111"/>
      <c r="AM2029" s="111"/>
      <c r="AN2029" s="111"/>
      <c r="AO2029" s="111"/>
      <c r="AP2029" s="105"/>
      <c r="AQ2029" s="111"/>
      <c r="AR2029" s="111"/>
      <c r="AS2029" s="111"/>
      <c r="AT2029" s="111"/>
      <c r="AU2029" s="105"/>
      <c r="AV2029" s="112"/>
      <c r="AW2029" s="112"/>
      <c r="AX2029" s="111"/>
      <c r="AY2029" s="98"/>
      <c r="AZ2029" s="98"/>
      <c r="BA2029" s="98"/>
      <c r="BB2029" s="98"/>
      <c r="BC2029" s="98"/>
      <c r="BD2029" s="98"/>
      <c r="BE2029" s="98"/>
      <c r="BF2029" s="98"/>
      <c r="BG2029" s="98"/>
      <c r="BH2029" s="98"/>
      <c r="BI2029" s="98"/>
      <c r="BJ2029" s="98"/>
    </row>
    <row r="2030" spans="1:62">
      <c r="A2030" s="102"/>
      <c r="B2030" s="102"/>
      <c r="C2030" s="103"/>
      <c r="D2030" s="103"/>
      <c r="E2030" s="102"/>
      <c r="F2030" s="102"/>
      <c r="G2030" s="102"/>
      <c r="H2030" s="102"/>
      <c r="I2030" s="102"/>
      <c r="J2030" s="103"/>
      <c r="K2030" s="111"/>
      <c r="L2030" s="111"/>
      <c r="M2030" s="111"/>
      <c r="N2030" s="111"/>
      <c r="O2030" s="111"/>
      <c r="P2030" s="105"/>
      <c r="Q2030" s="105"/>
      <c r="R2030" s="105"/>
      <c r="S2030" s="105"/>
      <c r="T2030" s="105"/>
      <c r="U2030" s="105"/>
      <c r="V2030" s="105"/>
      <c r="W2030" s="105"/>
      <c r="X2030" s="105"/>
      <c r="Y2030" s="105"/>
      <c r="Z2030" s="105"/>
      <c r="AA2030" s="105"/>
      <c r="AB2030" s="105"/>
      <c r="AC2030" s="105"/>
      <c r="AD2030" s="105"/>
      <c r="AE2030" s="105"/>
      <c r="AF2030" s="105"/>
      <c r="AG2030" s="105"/>
      <c r="AH2030" s="105"/>
      <c r="AI2030" s="105"/>
      <c r="AJ2030" s="105"/>
      <c r="AK2030" s="105"/>
      <c r="AL2030" s="111"/>
      <c r="AM2030" s="111"/>
      <c r="AN2030" s="111"/>
      <c r="AO2030" s="111"/>
      <c r="AP2030" s="111"/>
      <c r="AQ2030" s="111"/>
      <c r="AR2030" s="111"/>
      <c r="AS2030" s="111"/>
      <c r="AT2030" s="111"/>
      <c r="AU2030" s="111"/>
      <c r="AV2030" s="105"/>
      <c r="AW2030" s="105"/>
      <c r="AX2030" s="111"/>
      <c r="AY2030" s="98"/>
      <c r="AZ2030" s="98"/>
      <c r="BA2030" s="98"/>
      <c r="BB2030" s="98"/>
      <c r="BC2030" s="98"/>
      <c r="BD2030" s="98"/>
      <c r="BE2030" s="98"/>
      <c r="BF2030" s="98"/>
      <c r="BG2030" s="98"/>
      <c r="BH2030" s="98"/>
      <c r="BI2030" s="98"/>
      <c r="BJ2030" s="98"/>
    </row>
    <row r="2031" spans="1:62">
      <c r="A2031" s="102"/>
      <c r="B2031" s="102"/>
      <c r="C2031" s="103"/>
      <c r="D2031" s="103"/>
      <c r="E2031" s="102"/>
      <c r="F2031" s="102"/>
      <c r="G2031" s="102"/>
      <c r="H2031" s="102"/>
      <c r="I2031" s="102"/>
      <c r="J2031" s="103"/>
      <c r="K2031" s="111"/>
      <c r="L2031" s="111"/>
      <c r="M2031" s="111"/>
      <c r="N2031" s="111"/>
      <c r="O2031" s="111"/>
      <c r="P2031" s="111"/>
      <c r="Q2031" s="111"/>
      <c r="R2031" s="105"/>
      <c r="S2031" s="105"/>
      <c r="T2031" s="111"/>
      <c r="U2031" s="111"/>
      <c r="V2031" s="111"/>
      <c r="W2031" s="111"/>
      <c r="X2031" s="111"/>
      <c r="Y2031" s="111"/>
      <c r="Z2031" s="111"/>
      <c r="AA2031" s="111"/>
      <c r="AB2031" s="111"/>
      <c r="AC2031" s="111"/>
      <c r="AD2031" s="111"/>
      <c r="AE2031" s="111"/>
      <c r="AF2031" s="111"/>
      <c r="AG2031" s="111"/>
      <c r="AH2031" s="111"/>
      <c r="AI2031" s="111"/>
      <c r="AJ2031" s="111"/>
      <c r="AK2031" s="111"/>
      <c r="AL2031" s="111"/>
      <c r="AM2031" s="111"/>
      <c r="AN2031" s="111"/>
      <c r="AO2031" s="111"/>
      <c r="AP2031" s="111"/>
      <c r="AQ2031" s="111"/>
      <c r="AR2031" s="111"/>
      <c r="AS2031" s="111"/>
      <c r="AT2031" s="111"/>
      <c r="AU2031" s="111"/>
      <c r="AV2031" s="105"/>
      <c r="AW2031" s="105"/>
      <c r="AX2031" s="111"/>
      <c r="AY2031" s="98"/>
      <c r="AZ2031" s="98"/>
      <c r="BA2031" s="98"/>
      <c r="BB2031" s="98"/>
      <c r="BC2031" s="98"/>
      <c r="BE2031" s="98"/>
      <c r="BF2031" s="98"/>
      <c r="BG2031" s="98"/>
      <c r="BH2031" s="98"/>
      <c r="BI2031" s="98"/>
    </row>
    <row r="2032" spans="1:62">
      <c r="A2032" s="102"/>
      <c r="B2032" s="102"/>
      <c r="C2032" s="103"/>
      <c r="D2032" s="103"/>
      <c r="E2032" s="102"/>
      <c r="F2032" s="102"/>
      <c r="G2032" s="102"/>
      <c r="H2032" s="102"/>
      <c r="I2032" s="102"/>
      <c r="J2032" s="103"/>
      <c r="K2032" s="111"/>
      <c r="L2032" s="111"/>
      <c r="M2032" s="111"/>
      <c r="N2032" s="105"/>
      <c r="O2032" s="105"/>
      <c r="P2032" s="105"/>
      <c r="Q2032" s="111"/>
      <c r="R2032" s="106"/>
      <c r="S2032" s="105"/>
      <c r="T2032" s="111"/>
      <c r="U2032" s="111"/>
      <c r="V2032" s="111"/>
      <c r="W2032" s="105"/>
      <c r="X2032" s="111"/>
      <c r="Y2032" s="111"/>
      <c r="Z2032" s="111"/>
      <c r="AA2032" s="111"/>
      <c r="AB2032" s="111"/>
      <c r="AC2032" s="111"/>
      <c r="AD2032" s="105"/>
      <c r="AE2032" s="111"/>
      <c r="AF2032" s="111"/>
      <c r="AG2032" s="111"/>
      <c r="AH2032" s="111"/>
      <c r="AI2032" s="111"/>
      <c r="AJ2032" s="111"/>
      <c r="AK2032" s="111"/>
      <c r="AL2032" s="105"/>
      <c r="AM2032" s="105"/>
      <c r="AN2032" s="111"/>
      <c r="AO2032" s="111"/>
      <c r="AP2032" s="105"/>
      <c r="AQ2032" s="111"/>
      <c r="AR2032" s="111"/>
      <c r="AS2032" s="111"/>
      <c r="AT2032" s="111"/>
      <c r="AU2032" s="111"/>
      <c r="AV2032" s="112"/>
      <c r="AW2032" s="105"/>
      <c r="AX2032" s="105"/>
      <c r="AY2032" s="98"/>
      <c r="AZ2032" s="98"/>
      <c r="BA2032" s="98"/>
      <c r="BB2032" s="98"/>
      <c r="BC2032" s="98"/>
      <c r="BE2032" s="98"/>
      <c r="BF2032" s="98"/>
      <c r="BG2032" s="98"/>
      <c r="BH2032" s="98"/>
      <c r="BI2032" s="98"/>
    </row>
    <row r="2033" spans="1:62">
      <c r="A2033" s="102"/>
      <c r="B2033" s="102"/>
      <c r="C2033" s="103"/>
      <c r="D2033" s="103"/>
      <c r="E2033" s="102"/>
      <c r="F2033" s="102"/>
      <c r="G2033" s="102"/>
      <c r="H2033" s="102"/>
      <c r="I2033" s="102"/>
      <c r="J2033" s="103"/>
      <c r="K2033" s="111"/>
      <c r="L2033" s="111"/>
      <c r="M2033" s="111"/>
      <c r="N2033" s="105"/>
      <c r="O2033" s="105"/>
      <c r="P2033" s="105"/>
      <c r="Q2033" s="105"/>
      <c r="R2033" s="105"/>
      <c r="S2033" s="105"/>
      <c r="T2033" s="105"/>
      <c r="U2033" s="105"/>
      <c r="V2033" s="105"/>
      <c r="W2033" s="105"/>
      <c r="X2033" s="105"/>
      <c r="Y2033" s="105"/>
      <c r="Z2033" s="105"/>
      <c r="AA2033" s="105"/>
      <c r="AB2033" s="105"/>
      <c r="AC2033" s="105"/>
      <c r="AD2033" s="105"/>
      <c r="AE2033" s="105"/>
      <c r="AF2033" s="105"/>
      <c r="AG2033" s="105"/>
      <c r="AH2033" s="105"/>
      <c r="AI2033" s="105"/>
      <c r="AJ2033" s="105"/>
      <c r="AK2033" s="105"/>
      <c r="AL2033" s="111"/>
      <c r="AM2033" s="111"/>
      <c r="AN2033" s="111"/>
      <c r="AO2033" s="111"/>
      <c r="AP2033" s="111"/>
      <c r="AQ2033" s="111"/>
      <c r="AR2033" s="111"/>
      <c r="AS2033" s="111"/>
      <c r="AT2033" s="111"/>
      <c r="AU2033" s="111"/>
      <c r="AV2033" s="112"/>
      <c r="AW2033" s="105"/>
      <c r="AX2033" s="111"/>
      <c r="AY2033" s="98"/>
      <c r="AZ2033" s="98"/>
      <c r="BA2033" s="98"/>
      <c r="BB2033" s="98"/>
      <c r="BC2033" s="98"/>
      <c r="BD2033" s="98"/>
      <c r="BE2033" s="98"/>
      <c r="BF2033" s="98"/>
      <c r="BG2033" s="98"/>
      <c r="BH2033" s="98"/>
      <c r="BI2033" s="98"/>
      <c r="BJ2033" s="98"/>
    </row>
    <row r="2034" spans="1:62">
      <c r="A2034" s="102"/>
      <c r="B2034" s="102"/>
      <c r="C2034" s="103"/>
      <c r="D2034" s="103"/>
      <c r="E2034" s="102"/>
      <c r="F2034" s="102"/>
      <c r="G2034" s="102"/>
      <c r="H2034" s="102"/>
      <c r="I2034" s="102"/>
      <c r="J2034" s="103"/>
      <c r="K2034" s="111"/>
      <c r="L2034" s="111"/>
      <c r="M2034" s="111"/>
      <c r="N2034" s="111"/>
      <c r="O2034" s="111"/>
      <c r="P2034" s="111"/>
      <c r="Q2034" s="111"/>
      <c r="R2034" s="106"/>
      <c r="S2034" s="105"/>
      <c r="T2034" s="111"/>
      <c r="U2034" s="111"/>
      <c r="V2034" s="111"/>
      <c r="W2034" s="111"/>
      <c r="X2034" s="111"/>
      <c r="Y2034" s="111"/>
      <c r="Z2034" s="111"/>
      <c r="AA2034" s="111"/>
      <c r="AB2034" s="111"/>
      <c r="AC2034" s="111"/>
      <c r="AD2034" s="111"/>
      <c r="AE2034" s="111"/>
      <c r="AF2034" s="111"/>
      <c r="AG2034" s="111"/>
      <c r="AH2034" s="111"/>
      <c r="AI2034" s="111"/>
      <c r="AJ2034" s="111"/>
      <c r="AK2034" s="111"/>
      <c r="AL2034" s="111"/>
      <c r="AM2034" s="111"/>
      <c r="AN2034" s="111"/>
      <c r="AO2034" s="111"/>
      <c r="AP2034" s="111"/>
      <c r="AQ2034" s="111"/>
      <c r="AR2034" s="111"/>
      <c r="AS2034" s="111"/>
      <c r="AT2034" s="111"/>
      <c r="AU2034" s="111"/>
      <c r="AV2034" s="105"/>
      <c r="AW2034" s="105"/>
      <c r="AX2034" s="111"/>
      <c r="AY2034" s="98"/>
      <c r="AZ2034" s="98"/>
      <c r="BA2034" s="98"/>
      <c r="BB2034" s="98"/>
      <c r="BC2034" s="98"/>
      <c r="BD2034" s="98"/>
      <c r="BE2034" s="98"/>
      <c r="BF2034" s="98"/>
      <c r="BG2034" s="98"/>
      <c r="BH2034" s="98"/>
      <c r="BI2034" s="98"/>
      <c r="BJ2034" s="98"/>
    </row>
    <row r="2035" spans="1:62">
      <c r="A2035" s="102"/>
      <c r="B2035" s="102"/>
      <c r="C2035" s="103"/>
      <c r="D2035" s="103"/>
      <c r="E2035" s="102"/>
      <c r="F2035" s="102"/>
      <c r="G2035" s="102"/>
      <c r="H2035" s="102"/>
      <c r="I2035" s="102"/>
      <c r="J2035" s="103"/>
      <c r="K2035" s="111"/>
      <c r="L2035" s="111"/>
      <c r="M2035" s="111"/>
      <c r="N2035" s="111"/>
      <c r="O2035" s="111"/>
      <c r="P2035" s="111"/>
      <c r="Q2035" s="111"/>
      <c r="R2035" s="106"/>
      <c r="S2035" s="105"/>
      <c r="T2035" s="111"/>
      <c r="U2035" s="111"/>
      <c r="V2035" s="111"/>
      <c r="W2035" s="111"/>
      <c r="X2035" s="111"/>
      <c r="Y2035" s="111"/>
      <c r="Z2035" s="111"/>
      <c r="AA2035" s="111"/>
      <c r="AB2035" s="111"/>
      <c r="AC2035" s="111"/>
      <c r="AD2035" s="111"/>
      <c r="AE2035" s="111"/>
      <c r="AF2035" s="111"/>
      <c r="AG2035" s="111"/>
      <c r="AH2035" s="111"/>
      <c r="AI2035" s="111"/>
      <c r="AJ2035" s="111"/>
      <c r="AK2035" s="111"/>
      <c r="AL2035" s="111"/>
      <c r="AM2035" s="111"/>
      <c r="AN2035" s="111"/>
      <c r="AO2035" s="111"/>
      <c r="AP2035" s="111"/>
      <c r="AQ2035" s="111"/>
      <c r="AR2035" s="111"/>
      <c r="AS2035" s="111"/>
      <c r="AT2035" s="111"/>
      <c r="AU2035" s="111"/>
      <c r="AV2035" s="112"/>
      <c r="AW2035" s="105"/>
      <c r="AX2035" s="111"/>
      <c r="AY2035" s="98"/>
      <c r="AZ2035" s="98"/>
      <c r="BA2035" s="98"/>
      <c r="BB2035" s="98"/>
      <c r="BC2035" s="98"/>
      <c r="BE2035" s="98"/>
      <c r="BF2035" s="98"/>
      <c r="BG2035" s="98"/>
      <c r="BH2035" s="98"/>
      <c r="BI2035" s="98"/>
    </row>
    <row r="2036" spans="1:62">
      <c r="A2036" s="102"/>
      <c r="B2036" s="102"/>
      <c r="C2036" s="103"/>
      <c r="D2036" s="103"/>
      <c r="E2036" s="102"/>
      <c r="F2036" s="102"/>
      <c r="G2036" s="102"/>
      <c r="H2036" s="102"/>
      <c r="I2036" s="102"/>
      <c r="J2036" s="103"/>
      <c r="K2036" s="111"/>
      <c r="L2036" s="111"/>
      <c r="M2036" s="111"/>
      <c r="N2036" s="111"/>
      <c r="O2036" s="111"/>
      <c r="P2036" s="111"/>
      <c r="Q2036" s="111"/>
      <c r="R2036" s="105"/>
      <c r="S2036" s="105"/>
      <c r="T2036" s="111"/>
      <c r="U2036" s="111"/>
      <c r="V2036" s="111"/>
      <c r="W2036" s="111"/>
      <c r="X2036" s="111"/>
      <c r="Y2036" s="111"/>
      <c r="Z2036" s="111"/>
      <c r="AA2036" s="111"/>
      <c r="AB2036" s="111"/>
      <c r="AC2036" s="111"/>
      <c r="AD2036" s="111"/>
      <c r="AE2036" s="111"/>
      <c r="AF2036" s="111"/>
      <c r="AG2036" s="111"/>
      <c r="AH2036" s="111"/>
      <c r="AI2036" s="111"/>
      <c r="AJ2036" s="111"/>
      <c r="AK2036" s="111"/>
      <c r="AL2036" s="111"/>
      <c r="AM2036" s="111"/>
      <c r="AN2036" s="111"/>
      <c r="AO2036" s="111"/>
      <c r="AP2036" s="111"/>
      <c r="AQ2036" s="111"/>
      <c r="AR2036" s="111"/>
      <c r="AS2036" s="111"/>
      <c r="AT2036" s="111"/>
      <c r="AU2036" s="111"/>
      <c r="AV2036" s="105"/>
      <c r="AW2036" s="105"/>
      <c r="AX2036" s="111"/>
      <c r="AY2036" s="98"/>
      <c r="AZ2036" s="98"/>
      <c r="BA2036" s="98"/>
      <c r="BB2036" s="98"/>
      <c r="BC2036" s="98"/>
      <c r="BD2036" s="98"/>
      <c r="BE2036" s="98"/>
      <c r="BF2036" s="98"/>
      <c r="BG2036" s="98"/>
      <c r="BH2036" s="98"/>
      <c r="BI2036" s="98"/>
      <c r="BJ2036" s="98"/>
    </row>
    <row r="2037" spans="1:62">
      <c r="A2037" s="102"/>
      <c r="B2037" s="102"/>
      <c r="C2037" s="103"/>
      <c r="D2037" s="103"/>
      <c r="E2037" s="102"/>
      <c r="F2037" s="102"/>
      <c r="G2037" s="102"/>
      <c r="H2037" s="102"/>
      <c r="I2037" s="102"/>
      <c r="J2037" s="103"/>
      <c r="K2037" s="111"/>
      <c r="L2037" s="111"/>
      <c r="M2037" s="111"/>
      <c r="N2037" s="111"/>
      <c r="O2037" s="111"/>
      <c r="P2037" s="111"/>
      <c r="Q2037" s="111"/>
      <c r="R2037" s="106"/>
      <c r="S2037" s="105"/>
      <c r="T2037" s="111"/>
      <c r="U2037" s="111"/>
      <c r="V2037" s="111"/>
      <c r="W2037" s="111"/>
      <c r="X2037" s="111"/>
      <c r="Y2037" s="111"/>
      <c r="Z2037" s="111"/>
      <c r="AA2037" s="111"/>
      <c r="AB2037" s="111"/>
      <c r="AC2037" s="111"/>
      <c r="AD2037" s="111"/>
      <c r="AE2037" s="111"/>
      <c r="AF2037" s="111"/>
      <c r="AG2037" s="111"/>
      <c r="AH2037" s="111"/>
      <c r="AI2037" s="111"/>
      <c r="AJ2037" s="111"/>
      <c r="AK2037" s="111"/>
      <c r="AL2037" s="111"/>
      <c r="AM2037" s="111"/>
      <c r="AN2037" s="111"/>
      <c r="AO2037" s="111"/>
      <c r="AP2037" s="111"/>
      <c r="AQ2037" s="111"/>
      <c r="AR2037" s="111"/>
      <c r="AS2037" s="111"/>
      <c r="AT2037" s="111"/>
      <c r="AU2037" s="111"/>
      <c r="AV2037" s="112"/>
      <c r="AW2037" s="105"/>
      <c r="AX2037" s="111"/>
      <c r="AY2037" s="98"/>
      <c r="AZ2037" s="98"/>
      <c r="BA2037" s="98"/>
      <c r="BB2037" s="98"/>
      <c r="BC2037" s="98"/>
      <c r="BE2037" s="98"/>
      <c r="BF2037" s="98"/>
      <c r="BG2037" s="98"/>
      <c r="BH2037" s="98"/>
      <c r="BI2037" s="98"/>
    </row>
    <row r="2038" spans="1:62">
      <c r="A2038" s="102"/>
      <c r="B2038" s="102"/>
      <c r="C2038" s="103"/>
      <c r="D2038" s="103"/>
      <c r="E2038" s="102"/>
      <c r="F2038" s="102"/>
      <c r="G2038" s="102"/>
      <c r="H2038" s="102"/>
      <c r="I2038" s="102"/>
      <c r="J2038" s="103"/>
      <c r="K2038" s="111"/>
      <c r="L2038" s="111"/>
      <c r="M2038" s="111"/>
      <c r="N2038" s="105"/>
      <c r="O2038" s="105"/>
      <c r="P2038" s="111"/>
      <c r="Q2038" s="111"/>
      <c r="R2038" s="106"/>
      <c r="S2038" s="105"/>
      <c r="T2038" s="111"/>
      <c r="U2038" s="111"/>
      <c r="V2038" s="111"/>
      <c r="W2038" s="111"/>
      <c r="X2038" s="111"/>
      <c r="Y2038" s="111"/>
      <c r="Z2038" s="111"/>
      <c r="AA2038" s="111"/>
      <c r="AB2038" s="111"/>
      <c r="AC2038" s="111"/>
      <c r="AD2038" s="111"/>
      <c r="AE2038" s="111"/>
      <c r="AF2038" s="111"/>
      <c r="AG2038" s="111"/>
      <c r="AH2038" s="111"/>
      <c r="AI2038" s="111"/>
      <c r="AJ2038" s="111"/>
      <c r="AK2038" s="111"/>
      <c r="AL2038" s="111"/>
      <c r="AM2038" s="111"/>
      <c r="AN2038" s="111"/>
      <c r="AO2038" s="111"/>
      <c r="AP2038" s="111"/>
      <c r="AQ2038" s="111"/>
      <c r="AR2038" s="111"/>
      <c r="AS2038" s="111"/>
      <c r="AT2038" s="111"/>
      <c r="AU2038" s="111"/>
      <c r="AV2038" s="112"/>
      <c r="AW2038" s="105"/>
      <c r="AX2038" s="111"/>
      <c r="AY2038" s="98"/>
      <c r="AZ2038" s="98"/>
      <c r="BA2038" s="98"/>
      <c r="BB2038" s="98"/>
      <c r="BC2038" s="98"/>
      <c r="BD2038" s="98"/>
      <c r="BE2038" s="98"/>
      <c r="BF2038" s="98"/>
      <c r="BG2038" s="98"/>
      <c r="BH2038" s="98"/>
      <c r="BI2038" s="98"/>
      <c r="BJ2038" s="98"/>
    </row>
    <row r="2039" spans="1:62">
      <c r="A2039" s="102"/>
      <c r="B2039" s="102"/>
      <c r="C2039" s="103"/>
      <c r="D2039" s="103"/>
      <c r="E2039" s="102"/>
      <c r="F2039" s="102"/>
      <c r="G2039" s="102"/>
      <c r="H2039" s="102"/>
      <c r="I2039" s="102"/>
      <c r="J2039" s="103"/>
      <c r="K2039" s="111"/>
      <c r="L2039" s="111"/>
      <c r="M2039" s="111"/>
      <c r="N2039" s="111"/>
      <c r="O2039" s="111"/>
      <c r="P2039" s="111"/>
      <c r="Q2039" s="111"/>
      <c r="R2039" s="106"/>
      <c r="S2039" s="105"/>
      <c r="T2039" s="111"/>
      <c r="U2039" s="111"/>
      <c r="V2039" s="111"/>
      <c r="W2039" s="111"/>
      <c r="X2039" s="111"/>
      <c r="Y2039" s="111"/>
      <c r="Z2039" s="111"/>
      <c r="AA2039" s="111"/>
      <c r="AB2039" s="111"/>
      <c r="AC2039" s="111"/>
      <c r="AD2039" s="111"/>
      <c r="AE2039" s="111"/>
      <c r="AF2039" s="111"/>
      <c r="AG2039" s="111"/>
      <c r="AH2039" s="111"/>
      <c r="AI2039" s="111"/>
      <c r="AJ2039" s="111"/>
      <c r="AK2039" s="111"/>
      <c r="AL2039" s="111"/>
      <c r="AM2039" s="111"/>
      <c r="AN2039" s="111"/>
      <c r="AO2039" s="111"/>
      <c r="AP2039" s="111"/>
      <c r="AQ2039" s="111"/>
      <c r="AR2039" s="111"/>
      <c r="AS2039" s="111"/>
      <c r="AT2039" s="111"/>
      <c r="AU2039" s="111"/>
      <c r="AV2039" s="105"/>
      <c r="AW2039" s="105"/>
      <c r="AX2039" s="111"/>
      <c r="AY2039" s="98"/>
      <c r="AZ2039" s="98"/>
      <c r="BA2039" s="98"/>
      <c r="BB2039" s="98"/>
      <c r="BC2039" s="98"/>
      <c r="BD2039" s="98"/>
      <c r="BE2039" s="98"/>
      <c r="BF2039" s="98"/>
      <c r="BG2039" s="98"/>
      <c r="BH2039" s="98"/>
      <c r="BI2039" s="98"/>
      <c r="BJ2039" s="98"/>
    </row>
    <row r="2040" spans="1:62">
      <c r="A2040" s="102"/>
      <c r="B2040" s="102"/>
      <c r="C2040" s="103"/>
      <c r="D2040" s="103"/>
      <c r="E2040" s="102"/>
      <c r="F2040" s="102"/>
      <c r="G2040" s="102"/>
      <c r="H2040" s="102"/>
      <c r="I2040" s="102"/>
      <c r="J2040" s="103"/>
      <c r="K2040" s="111"/>
      <c r="L2040" s="111"/>
      <c r="M2040" s="111"/>
      <c r="N2040" s="105"/>
      <c r="O2040" s="105"/>
      <c r="P2040" s="111"/>
      <c r="Q2040" s="111"/>
      <c r="R2040" s="106"/>
      <c r="S2040" s="105"/>
      <c r="T2040" s="111"/>
      <c r="U2040" s="111"/>
      <c r="V2040" s="111"/>
      <c r="W2040" s="111"/>
      <c r="X2040" s="111"/>
      <c r="Y2040" s="111"/>
      <c r="Z2040" s="111"/>
      <c r="AA2040" s="111"/>
      <c r="AB2040" s="111"/>
      <c r="AC2040" s="111"/>
      <c r="AD2040" s="111"/>
      <c r="AE2040" s="111"/>
      <c r="AF2040" s="111"/>
      <c r="AG2040" s="111"/>
      <c r="AH2040" s="111"/>
      <c r="AI2040" s="111"/>
      <c r="AJ2040" s="111"/>
      <c r="AK2040" s="111"/>
      <c r="AL2040" s="111"/>
      <c r="AM2040" s="111"/>
      <c r="AN2040" s="111"/>
      <c r="AO2040" s="111"/>
      <c r="AP2040" s="111"/>
      <c r="AQ2040" s="111"/>
      <c r="AR2040" s="111"/>
      <c r="AS2040" s="111"/>
      <c r="AT2040" s="111"/>
      <c r="AU2040" s="111"/>
      <c r="AV2040" s="105"/>
      <c r="AW2040" s="105"/>
      <c r="AX2040" s="111"/>
      <c r="AY2040" s="98"/>
      <c r="AZ2040" s="98"/>
      <c r="BA2040" s="98"/>
      <c r="BB2040" s="98"/>
      <c r="BC2040" s="98"/>
      <c r="BD2040" s="98"/>
      <c r="BE2040" s="98"/>
      <c r="BF2040" s="98"/>
      <c r="BG2040" s="98"/>
      <c r="BH2040" s="98"/>
      <c r="BI2040" s="98"/>
      <c r="BJ2040" s="98"/>
    </row>
    <row r="2041" spans="1:62">
      <c r="A2041" s="102"/>
      <c r="B2041" s="102"/>
      <c r="C2041" s="103"/>
      <c r="D2041" s="103"/>
      <c r="E2041" s="102"/>
      <c r="F2041" s="102"/>
      <c r="G2041" s="102"/>
      <c r="H2041" s="102"/>
      <c r="I2041" s="102"/>
      <c r="J2041" s="103"/>
      <c r="K2041" s="111"/>
      <c r="L2041" s="111"/>
      <c r="M2041" s="111"/>
      <c r="N2041" s="105"/>
      <c r="O2041" s="105"/>
      <c r="P2041" s="105"/>
      <c r="Q2041" s="111"/>
      <c r="R2041" s="106"/>
      <c r="S2041" s="105"/>
      <c r="T2041" s="111"/>
      <c r="U2041" s="111"/>
      <c r="V2041" s="111"/>
      <c r="W2041" s="111"/>
      <c r="X2041" s="111"/>
      <c r="Y2041" s="111"/>
      <c r="Z2041" s="111"/>
      <c r="AA2041" s="111"/>
      <c r="AB2041" s="111"/>
      <c r="AC2041" s="111"/>
      <c r="AD2041" s="111"/>
      <c r="AE2041" s="111"/>
      <c r="AF2041" s="111"/>
      <c r="AG2041" s="111"/>
      <c r="AH2041" s="111"/>
      <c r="AI2041" s="111"/>
      <c r="AJ2041" s="111"/>
      <c r="AK2041" s="111"/>
      <c r="AL2041" s="111"/>
      <c r="AM2041" s="111"/>
      <c r="AN2041" s="111"/>
      <c r="AO2041" s="111"/>
      <c r="AP2041" s="111"/>
      <c r="AQ2041" s="111"/>
      <c r="AR2041" s="111"/>
      <c r="AS2041" s="111"/>
      <c r="AT2041" s="111"/>
      <c r="AU2041" s="111"/>
      <c r="AV2041" s="112"/>
      <c r="AW2041" s="105"/>
      <c r="AX2041" s="111"/>
      <c r="AY2041" s="98"/>
      <c r="AZ2041" s="98"/>
      <c r="BA2041" s="98"/>
      <c r="BB2041" s="98"/>
      <c r="BC2041" s="98"/>
      <c r="BD2041" s="98"/>
      <c r="BE2041" s="98"/>
      <c r="BF2041" s="98"/>
      <c r="BG2041" s="98"/>
      <c r="BH2041" s="98"/>
      <c r="BI2041" s="98"/>
      <c r="BJ2041" s="98"/>
    </row>
    <row r="2042" spans="1:62">
      <c r="A2042" s="102"/>
      <c r="B2042" s="102"/>
      <c r="C2042" s="103"/>
      <c r="D2042" s="103"/>
      <c r="E2042" s="102"/>
      <c r="F2042" s="102"/>
      <c r="G2042" s="102"/>
      <c r="H2042" s="102"/>
      <c r="I2042" s="102"/>
      <c r="J2042" s="103"/>
      <c r="K2042" s="111"/>
      <c r="L2042" s="111"/>
      <c r="M2042" s="111"/>
      <c r="N2042" s="111"/>
      <c r="O2042" s="111"/>
      <c r="P2042" s="111"/>
      <c r="Q2042" s="111"/>
      <c r="R2042" s="106"/>
      <c r="S2042" s="105"/>
      <c r="T2042" s="111"/>
      <c r="U2042" s="111"/>
      <c r="V2042" s="111"/>
      <c r="W2042" s="111"/>
      <c r="X2042" s="111"/>
      <c r="Y2042" s="111"/>
      <c r="Z2042" s="111"/>
      <c r="AA2042" s="111"/>
      <c r="AB2042" s="111"/>
      <c r="AC2042" s="111"/>
      <c r="AD2042" s="111"/>
      <c r="AE2042" s="111"/>
      <c r="AF2042" s="111"/>
      <c r="AG2042" s="111"/>
      <c r="AH2042" s="111"/>
      <c r="AI2042" s="111"/>
      <c r="AJ2042" s="111"/>
      <c r="AK2042" s="111"/>
      <c r="AL2042" s="111"/>
      <c r="AM2042" s="111"/>
      <c r="AN2042" s="111"/>
      <c r="AO2042" s="111"/>
      <c r="AP2042" s="111"/>
      <c r="AQ2042" s="111"/>
      <c r="AR2042" s="111"/>
      <c r="AS2042" s="111"/>
      <c r="AT2042" s="111"/>
      <c r="AU2042" s="111"/>
      <c r="AV2042" s="105"/>
      <c r="AW2042" s="105"/>
      <c r="AX2042" s="111"/>
      <c r="AY2042" s="98"/>
      <c r="AZ2042" s="98"/>
      <c r="BA2042" s="98"/>
      <c r="BB2042" s="98"/>
      <c r="BC2042" s="98"/>
      <c r="BD2042" s="98"/>
      <c r="BE2042" s="98"/>
      <c r="BF2042" s="98"/>
      <c r="BG2042" s="98"/>
      <c r="BH2042" s="98"/>
      <c r="BI2042" s="98"/>
      <c r="BJ2042" s="98"/>
    </row>
    <row r="2043" spans="1:62">
      <c r="A2043" s="102"/>
      <c r="B2043" s="102"/>
      <c r="C2043" s="103"/>
      <c r="D2043" s="103"/>
      <c r="E2043" s="102"/>
      <c r="F2043" s="102"/>
      <c r="G2043" s="102"/>
      <c r="H2043" s="102"/>
      <c r="I2043" s="102"/>
      <c r="J2043" s="103"/>
      <c r="K2043" s="111"/>
      <c r="L2043" s="111"/>
      <c r="M2043" s="111"/>
      <c r="N2043" s="105"/>
      <c r="O2043" s="105"/>
      <c r="P2043" s="111"/>
      <c r="Q2043" s="111"/>
      <c r="R2043" s="105"/>
      <c r="S2043" s="105"/>
      <c r="T2043" s="111"/>
      <c r="U2043" s="111"/>
      <c r="V2043" s="111"/>
      <c r="W2043" s="111"/>
      <c r="X2043" s="111"/>
      <c r="Y2043" s="111"/>
      <c r="Z2043" s="111"/>
      <c r="AA2043" s="111"/>
      <c r="AB2043" s="111"/>
      <c r="AC2043" s="111"/>
      <c r="AD2043" s="111"/>
      <c r="AE2043" s="111"/>
      <c r="AF2043" s="111"/>
      <c r="AG2043" s="111"/>
      <c r="AH2043" s="111"/>
      <c r="AI2043" s="111"/>
      <c r="AJ2043" s="111"/>
      <c r="AK2043" s="111"/>
      <c r="AL2043" s="111"/>
      <c r="AM2043" s="111"/>
      <c r="AN2043" s="111"/>
      <c r="AO2043" s="111"/>
      <c r="AP2043" s="111"/>
      <c r="AQ2043" s="111"/>
      <c r="AR2043" s="111"/>
      <c r="AS2043" s="111"/>
      <c r="AT2043" s="111"/>
      <c r="AU2043" s="111"/>
      <c r="AV2043" s="105"/>
      <c r="AW2043" s="105"/>
      <c r="AX2043" s="111"/>
      <c r="AY2043" s="98"/>
      <c r="AZ2043" s="98"/>
      <c r="BA2043" s="98"/>
      <c r="BB2043" s="98"/>
      <c r="BC2043" s="98"/>
      <c r="BD2043" s="98"/>
      <c r="BE2043" s="98"/>
      <c r="BF2043" s="98"/>
      <c r="BG2043" s="98"/>
      <c r="BH2043" s="98"/>
      <c r="BI2043" s="98"/>
      <c r="BJ2043" s="98"/>
    </row>
    <row r="2044" spans="1:62">
      <c r="A2044" s="102"/>
      <c r="B2044" s="102"/>
      <c r="C2044" s="103"/>
      <c r="D2044" s="103"/>
      <c r="E2044" s="102"/>
      <c r="F2044" s="102"/>
      <c r="G2044" s="102"/>
      <c r="H2044" s="102"/>
      <c r="I2044" s="102"/>
      <c r="J2044" s="103"/>
      <c r="K2044" s="111"/>
      <c r="L2044" s="111"/>
      <c r="M2044" s="111"/>
      <c r="N2044" s="105"/>
      <c r="O2044" s="111"/>
      <c r="P2044" s="111"/>
      <c r="Q2044" s="111"/>
      <c r="R2044" s="105"/>
      <c r="S2044" s="105"/>
      <c r="T2044" s="111"/>
      <c r="U2044" s="111"/>
      <c r="V2044" s="111"/>
      <c r="W2044" s="111"/>
      <c r="X2044" s="111"/>
      <c r="Y2044" s="111"/>
      <c r="Z2044" s="111"/>
      <c r="AA2044" s="111"/>
      <c r="AB2044" s="111"/>
      <c r="AC2044" s="111"/>
      <c r="AD2044" s="111"/>
      <c r="AE2044" s="111"/>
      <c r="AF2044" s="111"/>
      <c r="AG2044" s="111"/>
      <c r="AH2044" s="111"/>
      <c r="AI2044" s="111"/>
      <c r="AJ2044" s="111"/>
      <c r="AK2044" s="111"/>
      <c r="AL2044" s="111"/>
      <c r="AM2044" s="111"/>
      <c r="AN2044" s="111"/>
      <c r="AO2044" s="111"/>
      <c r="AP2044" s="111"/>
      <c r="AQ2044" s="111"/>
      <c r="AR2044" s="111"/>
      <c r="AS2044" s="111"/>
      <c r="AT2044" s="111"/>
      <c r="AU2044" s="111"/>
      <c r="AV2044" s="105"/>
      <c r="AW2044" s="105"/>
      <c r="AX2044" s="111"/>
      <c r="AY2044" s="98"/>
      <c r="AZ2044" s="98"/>
      <c r="BA2044" s="98"/>
      <c r="BB2044" s="98"/>
      <c r="BC2044" s="98"/>
      <c r="BD2044" s="98"/>
      <c r="BE2044" s="98"/>
      <c r="BF2044" s="98"/>
      <c r="BG2044" s="98"/>
      <c r="BH2044" s="98"/>
      <c r="BI2044" s="98"/>
      <c r="BJ2044" s="98"/>
    </row>
    <row r="2045" spans="1:62">
      <c r="A2045" s="102"/>
      <c r="B2045" s="102"/>
      <c r="C2045" s="103"/>
      <c r="D2045" s="103"/>
      <c r="E2045" s="102"/>
      <c r="F2045" s="102"/>
      <c r="G2045" s="102"/>
      <c r="H2045" s="102"/>
      <c r="I2045" s="102"/>
      <c r="J2045" s="103"/>
      <c r="K2045" s="111"/>
      <c r="L2045" s="111"/>
      <c r="M2045" s="111"/>
      <c r="N2045" s="105"/>
      <c r="O2045" s="105"/>
      <c r="P2045" s="105"/>
      <c r="Q2045" s="105"/>
      <c r="R2045" s="106"/>
      <c r="S2045" s="105"/>
      <c r="T2045" s="105"/>
      <c r="U2045" s="105"/>
      <c r="V2045" s="105"/>
      <c r="W2045" s="105"/>
      <c r="X2045" s="105"/>
      <c r="Y2045" s="105"/>
      <c r="Z2045" s="105"/>
      <c r="AA2045" s="105"/>
      <c r="AB2045" s="105"/>
      <c r="AC2045" s="105"/>
      <c r="AD2045" s="105"/>
      <c r="AE2045" s="105"/>
      <c r="AF2045" s="105"/>
      <c r="AG2045" s="105"/>
      <c r="AH2045" s="105"/>
      <c r="AI2045" s="105"/>
      <c r="AJ2045" s="105"/>
      <c r="AK2045" s="105"/>
      <c r="AL2045" s="105"/>
      <c r="AM2045" s="105"/>
      <c r="AN2045" s="105"/>
      <c r="AO2045" s="105"/>
      <c r="AP2045" s="105"/>
      <c r="AQ2045" s="105"/>
      <c r="AR2045" s="105"/>
      <c r="AS2045" s="105"/>
      <c r="AT2045" s="105"/>
      <c r="AU2045" s="105"/>
      <c r="AV2045" s="112"/>
      <c r="AW2045" s="105"/>
      <c r="AX2045" s="105"/>
      <c r="AY2045" s="98"/>
      <c r="AZ2045" s="98"/>
      <c r="BA2045" s="98"/>
      <c r="BB2045" s="98"/>
      <c r="BC2045" s="98"/>
      <c r="BD2045" s="98"/>
      <c r="BE2045" s="98"/>
      <c r="BF2045" s="98"/>
      <c r="BG2045" s="98"/>
      <c r="BH2045" s="98"/>
      <c r="BI2045" s="98"/>
      <c r="BJ2045" s="98"/>
    </row>
    <row r="2046" spans="1:62">
      <c r="A2046" s="102"/>
      <c r="B2046" s="102"/>
      <c r="C2046" s="103"/>
      <c r="D2046" s="103"/>
      <c r="E2046" s="102"/>
      <c r="F2046" s="102"/>
      <c r="G2046" s="102"/>
      <c r="H2046" s="102"/>
      <c r="I2046" s="102"/>
      <c r="J2046" s="103"/>
      <c r="K2046" s="111"/>
      <c r="L2046" s="111"/>
      <c r="M2046" s="111"/>
      <c r="N2046" s="111"/>
      <c r="O2046" s="111"/>
      <c r="P2046" s="111"/>
      <c r="Q2046" s="111"/>
      <c r="R2046" s="106"/>
      <c r="S2046" s="105"/>
      <c r="T2046" s="111"/>
      <c r="U2046" s="111"/>
      <c r="V2046" s="111"/>
      <c r="W2046" s="111"/>
      <c r="X2046" s="111"/>
      <c r="Y2046" s="111"/>
      <c r="Z2046" s="111"/>
      <c r="AA2046" s="111"/>
      <c r="AB2046" s="111"/>
      <c r="AC2046" s="111"/>
      <c r="AD2046" s="111"/>
      <c r="AE2046" s="111"/>
      <c r="AF2046" s="111"/>
      <c r="AG2046" s="111"/>
      <c r="AH2046" s="111"/>
      <c r="AI2046" s="111"/>
      <c r="AJ2046" s="111"/>
      <c r="AK2046" s="111"/>
      <c r="AL2046" s="111"/>
      <c r="AM2046" s="111"/>
      <c r="AN2046" s="111"/>
      <c r="AO2046" s="111"/>
      <c r="AP2046" s="111"/>
      <c r="AQ2046" s="111"/>
      <c r="AR2046" s="111"/>
      <c r="AS2046" s="111"/>
      <c r="AT2046" s="111"/>
      <c r="AU2046" s="111"/>
      <c r="AV2046" s="105"/>
      <c r="AW2046" s="105"/>
      <c r="AX2046" s="111"/>
      <c r="AY2046" s="98"/>
      <c r="AZ2046" s="98"/>
      <c r="BA2046" s="98"/>
      <c r="BB2046" s="98"/>
      <c r="BC2046" s="98"/>
      <c r="BD2046" s="98"/>
      <c r="BE2046" s="98"/>
      <c r="BF2046" s="98"/>
      <c r="BG2046" s="98"/>
      <c r="BH2046" s="98"/>
      <c r="BI2046" s="98"/>
      <c r="BJ2046" s="98"/>
    </row>
    <row r="2047" spans="1:62">
      <c r="A2047" s="102"/>
      <c r="B2047" s="102"/>
      <c r="C2047" s="103"/>
      <c r="D2047" s="103"/>
      <c r="E2047" s="102"/>
      <c r="F2047" s="102"/>
      <c r="G2047" s="102"/>
      <c r="H2047" s="102"/>
      <c r="I2047" s="102"/>
      <c r="J2047" s="103"/>
      <c r="K2047" s="111"/>
      <c r="L2047" s="111"/>
      <c r="M2047" s="111"/>
      <c r="N2047" s="105"/>
      <c r="O2047" s="111"/>
      <c r="P2047" s="111"/>
      <c r="Q2047" s="111"/>
      <c r="R2047" s="106"/>
      <c r="S2047" s="105"/>
      <c r="T2047" s="111"/>
      <c r="U2047" s="111"/>
      <c r="V2047" s="111"/>
      <c r="W2047" s="111"/>
      <c r="X2047" s="111"/>
      <c r="Y2047" s="111"/>
      <c r="Z2047" s="111"/>
      <c r="AA2047" s="111"/>
      <c r="AB2047" s="111"/>
      <c r="AC2047" s="111"/>
      <c r="AD2047" s="111"/>
      <c r="AE2047" s="111"/>
      <c r="AF2047" s="111"/>
      <c r="AG2047" s="111"/>
      <c r="AH2047" s="111"/>
      <c r="AI2047" s="111"/>
      <c r="AJ2047" s="111"/>
      <c r="AK2047" s="111"/>
      <c r="AL2047" s="111"/>
      <c r="AM2047" s="111"/>
      <c r="AN2047" s="111"/>
      <c r="AO2047" s="111"/>
      <c r="AP2047" s="111"/>
      <c r="AQ2047" s="111"/>
      <c r="AR2047" s="111"/>
      <c r="AS2047" s="111"/>
      <c r="AT2047" s="111"/>
      <c r="AU2047" s="111"/>
      <c r="AV2047" s="105"/>
      <c r="AW2047" s="105"/>
      <c r="AX2047" s="111"/>
      <c r="AY2047" s="98"/>
      <c r="AZ2047" s="98"/>
      <c r="BA2047" s="98"/>
      <c r="BB2047" s="98"/>
      <c r="BC2047" s="98"/>
      <c r="BD2047" s="98"/>
      <c r="BE2047" s="98"/>
      <c r="BF2047" s="98"/>
      <c r="BG2047" s="98"/>
      <c r="BH2047" s="98"/>
      <c r="BI2047" s="98"/>
      <c r="BJ2047" s="98"/>
    </row>
    <row r="2048" spans="1:62">
      <c r="A2048" s="102"/>
      <c r="B2048" s="102"/>
      <c r="C2048" s="103"/>
      <c r="D2048" s="103"/>
      <c r="E2048" s="102"/>
      <c r="F2048" s="102"/>
      <c r="G2048" s="102"/>
      <c r="H2048" s="102"/>
      <c r="I2048" s="102"/>
      <c r="J2048" s="103"/>
      <c r="K2048" s="111"/>
      <c r="L2048" s="111"/>
      <c r="M2048" s="111"/>
      <c r="N2048" s="111"/>
      <c r="O2048" s="111"/>
      <c r="P2048" s="111"/>
      <c r="Q2048" s="111"/>
      <c r="R2048" s="106"/>
      <c r="S2048" s="105"/>
      <c r="T2048" s="111"/>
      <c r="U2048" s="111"/>
      <c r="V2048" s="111"/>
      <c r="W2048" s="111"/>
      <c r="X2048" s="111"/>
      <c r="Y2048" s="111"/>
      <c r="Z2048" s="111"/>
      <c r="AA2048" s="111"/>
      <c r="AB2048" s="111"/>
      <c r="AC2048" s="111"/>
      <c r="AD2048" s="111"/>
      <c r="AE2048" s="111"/>
      <c r="AF2048" s="111"/>
      <c r="AG2048" s="111"/>
      <c r="AH2048" s="111"/>
      <c r="AI2048" s="111"/>
      <c r="AJ2048" s="111"/>
      <c r="AK2048" s="111"/>
      <c r="AL2048" s="111"/>
      <c r="AM2048" s="111"/>
      <c r="AN2048" s="111"/>
      <c r="AO2048" s="111"/>
      <c r="AP2048" s="111"/>
      <c r="AQ2048" s="111"/>
      <c r="AR2048" s="111"/>
      <c r="AS2048" s="111"/>
      <c r="AT2048" s="111"/>
      <c r="AU2048" s="111"/>
      <c r="AV2048" s="105"/>
      <c r="AW2048" s="105"/>
      <c r="AX2048" s="111"/>
      <c r="AY2048" s="98"/>
      <c r="AZ2048" s="98"/>
      <c r="BA2048" s="98"/>
      <c r="BB2048" s="98"/>
      <c r="BC2048" s="98"/>
      <c r="BD2048" s="98"/>
      <c r="BE2048" s="98"/>
      <c r="BF2048" s="98"/>
      <c r="BG2048" s="98"/>
      <c r="BH2048" s="98"/>
      <c r="BI2048" s="98"/>
      <c r="BJ2048" s="98"/>
    </row>
    <row r="2049" spans="1:62">
      <c r="A2049" s="102"/>
      <c r="B2049" s="102"/>
      <c r="C2049" s="103"/>
      <c r="D2049" s="103"/>
      <c r="E2049" s="102"/>
      <c r="F2049" s="102"/>
      <c r="G2049" s="102"/>
      <c r="H2049" s="102"/>
      <c r="I2049" s="102"/>
      <c r="J2049" s="103"/>
      <c r="K2049" s="111"/>
      <c r="L2049" s="111"/>
      <c r="M2049" s="111"/>
      <c r="N2049" s="105"/>
      <c r="O2049" s="105"/>
      <c r="P2049" s="105"/>
      <c r="Q2049" s="111"/>
      <c r="R2049" s="105"/>
      <c r="S2049" s="105"/>
      <c r="T2049" s="111"/>
      <c r="U2049" s="111"/>
      <c r="V2049" s="111"/>
      <c r="W2049" s="105"/>
      <c r="X2049" s="111"/>
      <c r="Y2049" s="111"/>
      <c r="Z2049" s="111"/>
      <c r="AA2049" s="111"/>
      <c r="AB2049" s="111"/>
      <c r="AC2049" s="111"/>
      <c r="AD2049" s="105"/>
      <c r="AE2049" s="111"/>
      <c r="AF2049" s="111"/>
      <c r="AG2049" s="111"/>
      <c r="AH2049" s="111"/>
      <c r="AI2049" s="111"/>
      <c r="AJ2049" s="111"/>
      <c r="AK2049" s="111"/>
      <c r="AL2049" s="111"/>
      <c r="AM2049" s="111"/>
      <c r="AN2049" s="111"/>
      <c r="AO2049" s="111"/>
      <c r="AP2049" s="111"/>
      <c r="AQ2049" s="111"/>
      <c r="AR2049" s="111"/>
      <c r="AS2049" s="111"/>
      <c r="AT2049" s="111"/>
      <c r="AU2049" s="105"/>
      <c r="AV2049" s="112"/>
      <c r="AW2049" s="105"/>
      <c r="AX2049" s="111"/>
      <c r="AY2049" s="98"/>
      <c r="AZ2049" s="98"/>
      <c r="BA2049" s="98"/>
      <c r="BB2049" s="98"/>
      <c r="BC2049" s="98"/>
      <c r="BD2049" s="98"/>
      <c r="BE2049" s="98"/>
      <c r="BF2049" s="98"/>
      <c r="BG2049" s="98"/>
      <c r="BH2049" s="98"/>
      <c r="BI2049" s="98"/>
      <c r="BJ2049" s="98"/>
    </row>
    <row r="2050" spans="1:62">
      <c r="A2050" s="102"/>
      <c r="B2050" s="102"/>
      <c r="C2050" s="103"/>
      <c r="D2050" s="103"/>
      <c r="E2050" s="102"/>
      <c r="F2050" s="102"/>
      <c r="G2050" s="102"/>
      <c r="H2050" s="102"/>
      <c r="I2050" s="102"/>
      <c r="J2050" s="103"/>
      <c r="K2050" s="111"/>
      <c r="L2050" s="111"/>
      <c r="M2050" s="111"/>
      <c r="N2050" s="111"/>
      <c r="O2050" s="111"/>
      <c r="P2050" s="111"/>
      <c r="Q2050" s="111"/>
      <c r="R2050" s="106"/>
      <c r="S2050" s="105"/>
      <c r="T2050" s="111"/>
      <c r="U2050" s="111"/>
      <c r="V2050" s="111"/>
      <c r="W2050" s="111"/>
      <c r="X2050" s="111"/>
      <c r="Y2050" s="111"/>
      <c r="Z2050" s="111"/>
      <c r="AA2050" s="111"/>
      <c r="AB2050" s="111"/>
      <c r="AC2050" s="111"/>
      <c r="AD2050" s="111"/>
      <c r="AE2050" s="111"/>
      <c r="AF2050" s="111"/>
      <c r="AG2050" s="111"/>
      <c r="AH2050" s="111"/>
      <c r="AI2050" s="111"/>
      <c r="AJ2050" s="111"/>
      <c r="AK2050" s="111"/>
      <c r="AL2050" s="111"/>
      <c r="AM2050" s="111"/>
      <c r="AN2050" s="111"/>
      <c r="AO2050" s="111"/>
      <c r="AP2050" s="111"/>
      <c r="AQ2050" s="111"/>
      <c r="AR2050" s="111"/>
      <c r="AS2050" s="111"/>
      <c r="AT2050" s="111"/>
      <c r="AU2050" s="111"/>
      <c r="AV2050" s="112"/>
      <c r="AW2050" s="105"/>
      <c r="AX2050" s="111"/>
    </row>
    <row r="2051" spans="1:62">
      <c r="A2051" s="102"/>
      <c r="B2051" s="102"/>
      <c r="C2051" s="103"/>
      <c r="D2051" s="103"/>
      <c r="E2051" s="102"/>
      <c r="F2051" s="102"/>
      <c r="G2051" s="102"/>
      <c r="H2051" s="102"/>
      <c r="I2051" s="102"/>
      <c r="J2051" s="103"/>
      <c r="K2051" s="111"/>
      <c r="L2051" s="111"/>
      <c r="M2051" s="111"/>
      <c r="N2051" s="105"/>
      <c r="O2051" s="111"/>
      <c r="P2051" s="111"/>
      <c r="Q2051" s="111"/>
      <c r="R2051" s="106"/>
      <c r="S2051" s="105"/>
      <c r="T2051" s="111"/>
      <c r="U2051" s="111"/>
      <c r="V2051" s="111"/>
      <c r="W2051" s="111"/>
      <c r="X2051" s="111"/>
      <c r="Y2051" s="111"/>
      <c r="Z2051" s="111"/>
      <c r="AA2051" s="111"/>
      <c r="AB2051" s="111"/>
      <c r="AC2051" s="111"/>
      <c r="AD2051" s="111"/>
      <c r="AE2051" s="111"/>
      <c r="AF2051" s="111"/>
      <c r="AG2051" s="111"/>
      <c r="AH2051" s="111"/>
      <c r="AI2051" s="111"/>
      <c r="AJ2051" s="111"/>
      <c r="AK2051" s="111"/>
      <c r="AL2051" s="111"/>
      <c r="AM2051" s="111"/>
      <c r="AN2051" s="111"/>
      <c r="AO2051" s="111"/>
      <c r="AP2051" s="111"/>
      <c r="AQ2051" s="111"/>
      <c r="AR2051" s="111"/>
      <c r="AS2051" s="111"/>
      <c r="AT2051" s="111"/>
      <c r="AU2051" s="111"/>
      <c r="AV2051" s="112"/>
      <c r="AW2051" s="105"/>
      <c r="AX2051" s="111"/>
    </row>
    <row r="2052" spans="1:62">
      <c r="A2052" s="102"/>
      <c r="B2052" s="102"/>
      <c r="C2052" s="103"/>
      <c r="D2052" s="103"/>
      <c r="E2052" s="102"/>
      <c r="F2052" s="102"/>
      <c r="G2052" s="102"/>
      <c r="H2052" s="102"/>
      <c r="I2052" s="102"/>
      <c r="J2052" s="103"/>
      <c r="K2052" s="111"/>
      <c r="L2052" s="111"/>
      <c r="M2052" s="111"/>
      <c r="N2052" s="105"/>
      <c r="O2052" s="105"/>
      <c r="P2052" s="111"/>
      <c r="Q2052" s="111"/>
      <c r="R2052" s="106"/>
      <c r="S2052" s="105"/>
      <c r="T2052" s="111"/>
      <c r="U2052" s="111"/>
      <c r="V2052" s="111"/>
      <c r="W2052" s="111"/>
      <c r="X2052" s="111"/>
      <c r="Y2052" s="111"/>
      <c r="Z2052" s="111"/>
      <c r="AA2052" s="111"/>
      <c r="AB2052" s="111"/>
      <c r="AC2052" s="111"/>
      <c r="AD2052" s="111"/>
      <c r="AE2052" s="111"/>
      <c r="AF2052" s="111"/>
      <c r="AG2052" s="111"/>
      <c r="AH2052" s="111"/>
      <c r="AI2052" s="111"/>
      <c r="AJ2052" s="111"/>
      <c r="AK2052" s="111"/>
      <c r="AL2052" s="111"/>
      <c r="AM2052" s="111"/>
      <c r="AN2052" s="111"/>
      <c r="AO2052" s="111"/>
      <c r="AP2052" s="111"/>
      <c r="AQ2052" s="111"/>
      <c r="AR2052" s="111"/>
      <c r="AS2052" s="111"/>
      <c r="AT2052" s="111"/>
      <c r="AU2052" s="111"/>
      <c r="AV2052" s="105"/>
      <c r="AW2052" s="105"/>
      <c r="AX2052" s="111"/>
      <c r="AY2052" s="98"/>
      <c r="AZ2052" s="98"/>
      <c r="BA2052" s="98"/>
      <c r="BB2052" s="98"/>
      <c r="BC2052" s="98"/>
      <c r="BE2052" s="98"/>
      <c r="BF2052" s="98"/>
      <c r="BG2052" s="98"/>
      <c r="BH2052" s="98"/>
      <c r="BI2052" s="98"/>
      <c r="BJ2052" s="98"/>
    </row>
    <row r="2053" spans="1:62">
      <c r="A2053" s="102"/>
      <c r="B2053" s="102"/>
      <c r="C2053" s="103"/>
      <c r="D2053" s="103"/>
      <c r="E2053" s="102"/>
      <c r="F2053" s="102"/>
      <c r="G2053" s="102"/>
      <c r="H2053" s="102"/>
      <c r="I2053" s="102"/>
      <c r="J2053" s="103"/>
      <c r="K2053" s="111"/>
      <c r="L2053" s="111"/>
      <c r="M2053" s="111"/>
      <c r="N2053" s="111"/>
      <c r="O2053" s="111"/>
      <c r="P2053" s="111"/>
      <c r="Q2053" s="111"/>
      <c r="R2053" s="106"/>
      <c r="S2053" s="105"/>
      <c r="T2053" s="111"/>
      <c r="U2053" s="111"/>
      <c r="V2053" s="111"/>
      <c r="W2053" s="111"/>
      <c r="X2053" s="111"/>
      <c r="Y2053" s="111"/>
      <c r="Z2053" s="111"/>
      <c r="AA2053" s="111"/>
      <c r="AB2053" s="111"/>
      <c r="AC2053" s="111"/>
      <c r="AD2053" s="111"/>
      <c r="AE2053" s="111"/>
      <c r="AF2053" s="111"/>
      <c r="AG2053" s="111"/>
      <c r="AH2053" s="111"/>
      <c r="AI2053" s="111"/>
      <c r="AJ2053" s="111"/>
      <c r="AK2053" s="111"/>
      <c r="AL2053" s="111"/>
      <c r="AM2053" s="111"/>
      <c r="AN2053" s="111"/>
      <c r="AO2053" s="111"/>
      <c r="AP2053" s="111"/>
      <c r="AQ2053" s="111"/>
      <c r="AR2053" s="111"/>
      <c r="AS2053" s="111"/>
      <c r="AT2053" s="111"/>
      <c r="AU2053" s="111"/>
      <c r="AV2053" s="112"/>
      <c r="AW2053" s="105"/>
      <c r="AX2053" s="111"/>
      <c r="AY2053" s="98"/>
      <c r="AZ2053" s="98"/>
      <c r="BA2053" s="98"/>
      <c r="BB2053" s="98"/>
      <c r="BC2053" s="98"/>
      <c r="BE2053" s="98"/>
      <c r="BF2053" s="98"/>
      <c r="BG2053" s="98"/>
      <c r="BH2053" s="98"/>
      <c r="BI2053" s="98"/>
    </row>
    <row r="2054" spans="1:62">
      <c r="A2054" s="102"/>
      <c r="B2054" s="102"/>
      <c r="C2054" s="103"/>
      <c r="D2054" s="103"/>
      <c r="E2054" s="102"/>
      <c r="F2054" s="102"/>
      <c r="G2054" s="102"/>
      <c r="H2054" s="102"/>
      <c r="I2054" s="102"/>
      <c r="J2054" s="103"/>
      <c r="K2054" s="111"/>
      <c r="L2054" s="111"/>
      <c r="M2054" s="111"/>
      <c r="N2054" s="111"/>
      <c r="O2054" s="111"/>
      <c r="P2054" s="111"/>
      <c r="Q2054" s="111"/>
      <c r="R2054" s="106"/>
      <c r="S2054" s="105"/>
      <c r="T2054" s="111"/>
      <c r="U2054" s="111"/>
      <c r="V2054" s="111"/>
      <c r="W2054" s="111"/>
      <c r="X2054" s="111"/>
      <c r="Y2054" s="111"/>
      <c r="Z2054" s="111"/>
      <c r="AA2054" s="111"/>
      <c r="AB2054" s="111"/>
      <c r="AC2054" s="111"/>
      <c r="AD2054" s="111"/>
      <c r="AE2054" s="111"/>
      <c r="AF2054" s="111"/>
      <c r="AG2054" s="111"/>
      <c r="AH2054" s="111"/>
      <c r="AI2054" s="111"/>
      <c r="AJ2054" s="111"/>
      <c r="AK2054" s="111"/>
      <c r="AL2054" s="111"/>
      <c r="AM2054" s="111"/>
      <c r="AN2054" s="111"/>
      <c r="AO2054" s="111"/>
      <c r="AP2054" s="111"/>
      <c r="AQ2054" s="111"/>
      <c r="AR2054" s="111"/>
      <c r="AS2054" s="111"/>
      <c r="AT2054" s="111"/>
      <c r="AU2054" s="111"/>
      <c r="AV2054" s="105"/>
      <c r="AW2054" s="105"/>
      <c r="AX2054" s="111"/>
      <c r="AY2054" s="98"/>
      <c r="AZ2054" s="98"/>
      <c r="BA2054" s="98"/>
      <c r="BB2054" s="98"/>
      <c r="BC2054" s="98"/>
      <c r="BD2054" s="98"/>
      <c r="BE2054" s="98"/>
      <c r="BF2054" s="98"/>
      <c r="BG2054" s="98"/>
      <c r="BH2054" s="98"/>
      <c r="BI2054" s="98"/>
      <c r="BJ2054" s="98"/>
    </row>
    <row r="2055" spans="1:62">
      <c r="A2055" s="102"/>
      <c r="B2055" s="102"/>
      <c r="C2055" s="103"/>
      <c r="D2055" s="103"/>
      <c r="E2055" s="102"/>
      <c r="F2055" s="102"/>
      <c r="G2055" s="102"/>
      <c r="H2055" s="102"/>
      <c r="I2055" s="102"/>
      <c r="J2055" s="103"/>
      <c r="K2055" s="111"/>
      <c r="L2055" s="111"/>
      <c r="M2055" s="111"/>
      <c r="N2055" s="111"/>
      <c r="O2055" s="111"/>
      <c r="P2055" s="111"/>
      <c r="Q2055" s="111"/>
      <c r="R2055" s="105"/>
      <c r="S2055" s="105"/>
      <c r="T2055" s="111"/>
      <c r="U2055" s="111"/>
      <c r="V2055" s="111"/>
      <c r="W2055" s="111"/>
      <c r="X2055" s="111"/>
      <c r="Y2055" s="111"/>
      <c r="Z2055" s="111"/>
      <c r="AA2055" s="111"/>
      <c r="AB2055" s="111"/>
      <c r="AC2055" s="111"/>
      <c r="AD2055" s="111"/>
      <c r="AE2055" s="111"/>
      <c r="AF2055" s="111"/>
      <c r="AG2055" s="111"/>
      <c r="AH2055" s="111"/>
      <c r="AI2055" s="111"/>
      <c r="AJ2055" s="111"/>
      <c r="AK2055" s="111"/>
      <c r="AL2055" s="111"/>
      <c r="AM2055" s="111"/>
      <c r="AN2055" s="111"/>
      <c r="AO2055" s="111"/>
      <c r="AP2055" s="111"/>
      <c r="AQ2055" s="111"/>
      <c r="AR2055" s="111"/>
      <c r="AS2055" s="111"/>
      <c r="AT2055" s="111"/>
      <c r="AU2055" s="111"/>
      <c r="AV2055" s="105"/>
      <c r="AW2055" s="105"/>
      <c r="AX2055" s="111"/>
      <c r="AY2055" s="98"/>
      <c r="AZ2055" s="98"/>
      <c r="BA2055" s="98"/>
      <c r="BB2055" s="98"/>
      <c r="BC2055" s="98"/>
      <c r="BE2055" s="98"/>
      <c r="BF2055" s="98"/>
      <c r="BG2055" s="98"/>
      <c r="BH2055" s="98"/>
      <c r="BI2055" s="98"/>
    </row>
    <row r="2056" spans="1:62">
      <c r="A2056" s="102"/>
      <c r="B2056" s="102"/>
      <c r="C2056" s="103"/>
      <c r="D2056" s="103"/>
      <c r="E2056" s="102"/>
      <c r="F2056" s="102"/>
      <c r="G2056" s="102"/>
      <c r="H2056" s="102"/>
      <c r="I2056" s="102"/>
      <c r="J2056" s="103"/>
      <c r="K2056" s="111"/>
      <c r="L2056" s="111"/>
      <c r="M2056" s="111"/>
      <c r="N2056" s="105"/>
      <c r="O2056" s="111"/>
      <c r="P2056" s="111"/>
      <c r="Q2056" s="111"/>
      <c r="R2056" s="105"/>
      <c r="S2056" s="105"/>
      <c r="T2056" s="111"/>
      <c r="U2056" s="111"/>
      <c r="V2056" s="111"/>
      <c r="W2056" s="111"/>
      <c r="X2056" s="111"/>
      <c r="Y2056" s="111"/>
      <c r="Z2056" s="111"/>
      <c r="AA2056" s="111"/>
      <c r="AB2056" s="111"/>
      <c r="AC2056" s="111"/>
      <c r="AD2056" s="111"/>
      <c r="AE2056" s="111"/>
      <c r="AF2056" s="111"/>
      <c r="AG2056" s="111"/>
      <c r="AH2056" s="111"/>
      <c r="AI2056" s="111"/>
      <c r="AJ2056" s="111"/>
      <c r="AK2056" s="111"/>
      <c r="AL2056" s="111"/>
      <c r="AM2056" s="111"/>
      <c r="AN2056" s="111"/>
      <c r="AO2056" s="111"/>
      <c r="AP2056" s="111"/>
      <c r="AQ2056" s="111"/>
      <c r="AR2056" s="111"/>
      <c r="AS2056" s="111"/>
      <c r="AT2056" s="111"/>
      <c r="AU2056" s="111"/>
      <c r="AV2056" s="105"/>
      <c r="AW2056" s="105"/>
      <c r="AX2056" s="111"/>
      <c r="AY2056" s="98"/>
      <c r="AZ2056" s="98"/>
      <c r="BA2056" s="98"/>
      <c r="BB2056" s="98"/>
      <c r="BC2056" s="98"/>
      <c r="BE2056" s="98"/>
      <c r="BF2056" s="98"/>
      <c r="BG2056" s="98"/>
      <c r="BH2056" s="98"/>
      <c r="BI2056" s="98"/>
    </row>
    <row r="2057" spans="1:62">
      <c r="A2057" s="102"/>
      <c r="B2057" s="102"/>
      <c r="C2057" s="103"/>
      <c r="D2057" s="103"/>
      <c r="E2057" s="102"/>
      <c r="F2057" s="102"/>
      <c r="G2057" s="102"/>
      <c r="H2057" s="102"/>
      <c r="I2057" s="102"/>
      <c r="J2057" s="103"/>
      <c r="K2057" s="111"/>
      <c r="L2057" s="111"/>
      <c r="M2057" s="111"/>
      <c r="N2057" s="111"/>
      <c r="O2057" s="111"/>
      <c r="P2057" s="111"/>
      <c r="Q2057" s="111"/>
      <c r="R2057" s="105"/>
      <c r="S2057" s="105"/>
      <c r="T2057" s="111"/>
      <c r="U2057" s="111"/>
      <c r="V2057" s="111"/>
      <c r="W2057" s="111"/>
      <c r="X2057" s="111"/>
      <c r="Y2057" s="111"/>
      <c r="Z2057" s="111"/>
      <c r="AA2057" s="111"/>
      <c r="AB2057" s="111"/>
      <c r="AC2057" s="111"/>
      <c r="AD2057" s="111"/>
      <c r="AE2057" s="111"/>
      <c r="AF2057" s="111"/>
      <c r="AG2057" s="111"/>
      <c r="AH2057" s="111"/>
      <c r="AI2057" s="111"/>
      <c r="AJ2057" s="111"/>
      <c r="AK2057" s="111"/>
      <c r="AL2057" s="111"/>
      <c r="AM2057" s="111"/>
      <c r="AN2057" s="111"/>
      <c r="AO2057" s="111"/>
      <c r="AP2057" s="111"/>
      <c r="AQ2057" s="111"/>
      <c r="AR2057" s="111"/>
      <c r="AS2057" s="111"/>
      <c r="AT2057" s="111"/>
      <c r="AU2057" s="111"/>
      <c r="AV2057" s="105"/>
      <c r="AW2057" s="105"/>
      <c r="AX2057" s="111"/>
      <c r="AY2057" s="98"/>
      <c r="AZ2057" s="98"/>
      <c r="BA2057" s="98"/>
      <c r="BB2057" s="98"/>
      <c r="BC2057" s="98"/>
      <c r="BD2057" s="98"/>
      <c r="BE2057" s="98"/>
      <c r="BF2057" s="98"/>
      <c r="BG2057" s="98"/>
      <c r="BH2057" s="98"/>
      <c r="BI2057" s="98"/>
      <c r="BJ2057" s="98"/>
    </row>
    <row r="2058" spans="1:62">
      <c r="A2058" s="102"/>
      <c r="B2058" s="102"/>
      <c r="C2058" s="103"/>
      <c r="D2058" s="103"/>
      <c r="E2058" s="102"/>
      <c r="F2058" s="102"/>
      <c r="G2058" s="102"/>
      <c r="H2058" s="102"/>
      <c r="I2058" s="102"/>
      <c r="J2058" s="103"/>
      <c r="K2058" s="111"/>
      <c r="L2058" s="111"/>
      <c r="M2058" s="111"/>
      <c r="N2058" s="111"/>
      <c r="O2058" s="111"/>
      <c r="P2058" s="111"/>
      <c r="Q2058" s="111"/>
      <c r="R2058" s="105"/>
      <c r="S2058" s="105"/>
      <c r="T2058" s="111"/>
      <c r="U2058" s="111"/>
      <c r="V2058" s="111"/>
      <c r="W2058" s="111"/>
      <c r="X2058" s="111"/>
      <c r="Y2058" s="111"/>
      <c r="Z2058" s="111"/>
      <c r="AA2058" s="111"/>
      <c r="AB2058" s="111"/>
      <c r="AC2058" s="111"/>
      <c r="AD2058" s="111"/>
      <c r="AE2058" s="111"/>
      <c r="AF2058" s="111"/>
      <c r="AG2058" s="111"/>
      <c r="AH2058" s="111"/>
      <c r="AI2058" s="111"/>
      <c r="AJ2058" s="111"/>
      <c r="AK2058" s="111"/>
      <c r="AL2058" s="111"/>
      <c r="AM2058" s="111"/>
      <c r="AN2058" s="111"/>
      <c r="AO2058" s="111"/>
      <c r="AP2058" s="111"/>
      <c r="AQ2058" s="111"/>
      <c r="AR2058" s="111"/>
      <c r="AS2058" s="111"/>
      <c r="AT2058" s="111"/>
      <c r="AU2058" s="111"/>
      <c r="AV2058" s="105"/>
      <c r="AW2058" s="105"/>
      <c r="AX2058" s="111"/>
      <c r="AY2058" s="98"/>
      <c r="AZ2058" s="98"/>
      <c r="BA2058" s="98"/>
      <c r="BB2058" s="98"/>
      <c r="BC2058" s="98"/>
      <c r="BD2058" s="98"/>
      <c r="BE2058" s="98"/>
      <c r="BF2058" s="98"/>
      <c r="BG2058" s="98"/>
      <c r="BH2058" s="98"/>
      <c r="BI2058" s="98"/>
      <c r="BJ2058" s="98"/>
    </row>
    <row r="2059" spans="1:62">
      <c r="A2059" s="102"/>
      <c r="B2059" s="102"/>
      <c r="C2059" s="103"/>
      <c r="D2059" s="103"/>
      <c r="E2059" s="102"/>
      <c r="F2059" s="102"/>
      <c r="G2059" s="102"/>
      <c r="H2059" s="102"/>
      <c r="I2059" s="102"/>
      <c r="J2059" s="103"/>
      <c r="K2059" s="111"/>
      <c r="L2059" s="111"/>
      <c r="M2059" s="111"/>
      <c r="N2059" s="105"/>
      <c r="O2059" s="105"/>
      <c r="P2059" s="105"/>
      <c r="Q2059" s="111"/>
      <c r="R2059" s="106"/>
      <c r="S2059" s="105"/>
      <c r="T2059" s="111"/>
      <c r="U2059" s="111"/>
      <c r="V2059" s="111"/>
      <c r="W2059" s="105"/>
      <c r="X2059" s="111"/>
      <c r="Y2059" s="111"/>
      <c r="Z2059" s="111"/>
      <c r="AA2059" s="111"/>
      <c r="AB2059" s="111"/>
      <c r="AC2059" s="111"/>
      <c r="AD2059" s="105"/>
      <c r="AE2059" s="111"/>
      <c r="AF2059" s="111"/>
      <c r="AG2059" s="111"/>
      <c r="AH2059" s="111"/>
      <c r="AI2059" s="111"/>
      <c r="AJ2059" s="111"/>
      <c r="AK2059" s="111"/>
      <c r="AL2059" s="111"/>
      <c r="AM2059" s="111"/>
      <c r="AN2059" s="111"/>
      <c r="AO2059" s="111"/>
      <c r="AP2059" s="111"/>
      <c r="AQ2059" s="111"/>
      <c r="AR2059" s="111"/>
      <c r="AS2059" s="111"/>
      <c r="AT2059" s="111"/>
      <c r="AU2059" s="111"/>
      <c r="AV2059" s="112"/>
      <c r="AW2059" s="105"/>
      <c r="AX2059" s="111"/>
      <c r="AY2059" s="98"/>
      <c r="AZ2059" s="98"/>
      <c r="BA2059" s="98"/>
      <c r="BB2059" s="98"/>
      <c r="BC2059" s="98"/>
      <c r="BD2059" s="98"/>
      <c r="BE2059" s="98"/>
      <c r="BF2059" s="98"/>
      <c r="BG2059" s="98"/>
      <c r="BH2059" s="98"/>
      <c r="BI2059" s="98"/>
      <c r="BJ2059" s="98"/>
    </row>
    <row r="2060" spans="1:62">
      <c r="A2060" s="102"/>
      <c r="B2060" s="102"/>
      <c r="C2060" s="103"/>
      <c r="D2060" s="103"/>
      <c r="E2060" s="102"/>
      <c r="F2060" s="102"/>
      <c r="G2060" s="102"/>
      <c r="H2060" s="102"/>
      <c r="I2060" s="102"/>
      <c r="J2060" s="103"/>
      <c r="K2060" s="111"/>
      <c r="L2060" s="111"/>
      <c r="M2060" s="111"/>
      <c r="N2060" s="111"/>
      <c r="O2060" s="111"/>
      <c r="P2060" s="111"/>
      <c r="Q2060" s="111"/>
      <c r="R2060" s="105"/>
      <c r="S2060" s="106"/>
      <c r="T2060" s="111"/>
      <c r="U2060" s="111"/>
      <c r="V2060" s="111"/>
      <c r="W2060" s="111"/>
      <c r="X2060" s="111"/>
      <c r="Y2060" s="111"/>
      <c r="Z2060" s="111"/>
      <c r="AA2060" s="111"/>
      <c r="AB2060" s="111"/>
      <c r="AC2060" s="111"/>
      <c r="AD2060" s="111"/>
      <c r="AE2060" s="111"/>
      <c r="AF2060" s="111"/>
      <c r="AG2060" s="111"/>
      <c r="AH2060" s="111"/>
      <c r="AI2060" s="111"/>
      <c r="AJ2060" s="111"/>
      <c r="AK2060" s="111"/>
      <c r="AL2060" s="111"/>
      <c r="AM2060" s="111"/>
      <c r="AN2060" s="111"/>
      <c r="AO2060" s="111"/>
      <c r="AP2060" s="111"/>
      <c r="AQ2060" s="111"/>
      <c r="AR2060" s="111"/>
      <c r="AS2060" s="111"/>
      <c r="AT2060" s="111"/>
      <c r="AU2060" s="111"/>
      <c r="AV2060" s="105"/>
      <c r="AW2060" s="112"/>
      <c r="AX2060" s="111"/>
    </row>
    <row r="2061" spans="1:62">
      <c r="A2061" s="102"/>
      <c r="B2061" s="102"/>
      <c r="C2061" s="103"/>
      <c r="D2061" s="103"/>
      <c r="E2061" s="102"/>
      <c r="F2061" s="102"/>
      <c r="G2061" s="102"/>
      <c r="H2061" s="102"/>
      <c r="I2061" s="102"/>
      <c r="J2061" s="103"/>
      <c r="K2061" s="111"/>
      <c r="L2061" s="111"/>
      <c r="M2061" s="111"/>
      <c r="N2061" s="111"/>
      <c r="O2061" s="111"/>
      <c r="P2061" s="111"/>
      <c r="Q2061" s="111"/>
      <c r="R2061" s="106"/>
      <c r="S2061" s="105"/>
      <c r="T2061" s="111"/>
      <c r="U2061" s="111"/>
      <c r="V2061" s="111"/>
      <c r="W2061" s="111"/>
      <c r="X2061" s="111"/>
      <c r="Y2061" s="111"/>
      <c r="Z2061" s="111"/>
      <c r="AA2061" s="111"/>
      <c r="AB2061" s="111"/>
      <c r="AC2061" s="111"/>
      <c r="AD2061" s="111"/>
      <c r="AE2061" s="111"/>
      <c r="AF2061" s="111"/>
      <c r="AG2061" s="111"/>
      <c r="AH2061" s="111"/>
      <c r="AI2061" s="111"/>
      <c r="AJ2061" s="111"/>
      <c r="AK2061" s="111"/>
      <c r="AL2061" s="111"/>
      <c r="AM2061" s="111"/>
      <c r="AN2061" s="111"/>
      <c r="AO2061" s="111"/>
      <c r="AP2061" s="111"/>
      <c r="AQ2061" s="111"/>
      <c r="AR2061" s="111"/>
      <c r="AS2061" s="111"/>
      <c r="AT2061" s="111"/>
      <c r="AU2061" s="111"/>
      <c r="AV2061" s="105"/>
      <c r="AW2061" s="105"/>
      <c r="AX2061" s="111"/>
      <c r="AY2061" s="98"/>
      <c r="AZ2061" s="98"/>
      <c r="BA2061" s="98"/>
      <c r="BB2061" s="98"/>
      <c r="BC2061" s="98"/>
      <c r="BE2061" s="98"/>
      <c r="BF2061" s="98"/>
      <c r="BG2061" s="98"/>
      <c r="BH2061" s="98"/>
      <c r="BI2061" s="98"/>
    </row>
    <row r="2062" spans="1:62">
      <c r="A2062" s="102"/>
      <c r="B2062" s="102"/>
      <c r="C2062" s="103"/>
      <c r="D2062" s="103"/>
      <c r="E2062" s="102"/>
      <c r="F2062" s="102"/>
      <c r="G2062" s="102"/>
      <c r="H2062" s="102"/>
      <c r="I2062" s="102"/>
      <c r="J2062" s="103"/>
      <c r="K2062" s="111"/>
      <c r="L2062" s="111"/>
      <c r="M2062" s="111"/>
      <c r="N2062" s="105"/>
      <c r="O2062" s="105"/>
      <c r="P2062" s="111"/>
      <c r="Q2062" s="111"/>
      <c r="R2062" s="106"/>
      <c r="S2062" s="105"/>
      <c r="T2062" s="111"/>
      <c r="U2062" s="111"/>
      <c r="V2062" s="111"/>
      <c r="W2062" s="111"/>
      <c r="X2062" s="111"/>
      <c r="Y2062" s="111"/>
      <c r="Z2062" s="111"/>
      <c r="AA2062" s="111"/>
      <c r="AB2062" s="111"/>
      <c r="AC2062" s="111"/>
      <c r="AD2062" s="111"/>
      <c r="AE2062" s="111"/>
      <c r="AF2062" s="111"/>
      <c r="AG2062" s="111"/>
      <c r="AH2062" s="111"/>
      <c r="AI2062" s="111"/>
      <c r="AJ2062" s="111"/>
      <c r="AK2062" s="111"/>
      <c r="AL2062" s="111"/>
      <c r="AM2062" s="111"/>
      <c r="AN2062" s="111"/>
      <c r="AO2062" s="111"/>
      <c r="AP2062" s="111"/>
      <c r="AQ2062" s="111"/>
      <c r="AR2062" s="111"/>
      <c r="AS2062" s="111"/>
      <c r="AT2062" s="111"/>
      <c r="AU2062" s="111"/>
      <c r="AV2062" s="105"/>
      <c r="AW2062" s="105"/>
      <c r="AX2062" s="111"/>
      <c r="AY2062" s="98"/>
      <c r="AZ2062" s="98"/>
      <c r="BA2062" s="98"/>
      <c r="BB2062" s="98"/>
      <c r="BC2062" s="98"/>
      <c r="BE2062" s="98"/>
      <c r="BF2062" s="98"/>
      <c r="BG2062" s="98"/>
      <c r="BH2062" s="98"/>
      <c r="BI2062" s="98"/>
    </row>
    <row r="2063" spans="1:62">
      <c r="A2063" s="102"/>
      <c r="B2063" s="102"/>
      <c r="C2063" s="103"/>
      <c r="D2063" s="103"/>
      <c r="E2063" s="102"/>
      <c r="F2063" s="102"/>
      <c r="G2063" s="102"/>
      <c r="H2063" s="102"/>
      <c r="I2063" s="102"/>
      <c r="J2063" s="103"/>
      <c r="K2063" s="111"/>
      <c r="L2063" s="111"/>
      <c r="M2063" s="111"/>
      <c r="N2063" s="111"/>
      <c r="O2063" s="111"/>
      <c r="P2063" s="111"/>
      <c r="Q2063" s="111"/>
      <c r="R2063" s="105"/>
      <c r="S2063" s="105"/>
      <c r="T2063" s="111"/>
      <c r="U2063" s="111"/>
      <c r="V2063" s="111"/>
      <c r="W2063" s="111"/>
      <c r="X2063" s="111"/>
      <c r="Y2063" s="111"/>
      <c r="Z2063" s="111"/>
      <c r="AA2063" s="111"/>
      <c r="AB2063" s="111"/>
      <c r="AC2063" s="111"/>
      <c r="AD2063" s="111"/>
      <c r="AE2063" s="111"/>
      <c r="AF2063" s="111"/>
      <c r="AG2063" s="111"/>
      <c r="AH2063" s="111"/>
      <c r="AI2063" s="111"/>
      <c r="AJ2063" s="111"/>
      <c r="AK2063" s="111"/>
      <c r="AL2063" s="111"/>
      <c r="AM2063" s="111"/>
      <c r="AN2063" s="111"/>
      <c r="AO2063" s="111"/>
      <c r="AP2063" s="111"/>
      <c r="AQ2063" s="111"/>
      <c r="AR2063" s="111"/>
      <c r="AS2063" s="111"/>
      <c r="AT2063" s="111"/>
      <c r="AU2063" s="111"/>
      <c r="AV2063" s="105"/>
      <c r="AW2063" s="105"/>
      <c r="AX2063" s="111"/>
      <c r="AY2063" s="98"/>
      <c r="AZ2063" s="98"/>
      <c r="BA2063" s="98"/>
      <c r="BB2063" s="98"/>
      <c r="BC2063" s="98"/>
      <c r="BD2063" s="98"/>
      <c r="BE2063" s="98"/>
      <c r="BF2063" s="98"/>
      <c r="BG2063" s="98"/>
      <c r="BH2063" s="98"/>
      <c r="BI2063" s="98"/>
      <c r="BJ2063" s="98"/>
    </row>
    <row r="2064" spans="1:62">
      <c r="A2064" s="102"/>
      <c r="B2064" s="102"/>
      <c r="C2064" s="103"/>
      <c r="D2064" s="103"/>
      <c r="E2064" s="102"/>
      <c r="F2064" s="102"/>
      <c r="G2064" s="102"/>
      <c r="H2064" s="102"/>
      <c r="I2064" s="102"/>
      <c r="J2064" s="103"/>
      <c r="K2064" s="111"/>
      <c r="L2064" s="111"/>
      <c r="M2064" s="111"/>
      <c r="N2064" s="111"/>
      <c r="O2064" s="111"/>
      <c r="P2064" s="111"/>
      <c r="Q2064" s="111"/>
      <c r="R2064" s="106"/>
      <c r="S2064" s="105"/>
      <c r="T2064" s="111"/>
      <c r="U2064" s="111"/>
      <c r="V2064" s="111"/>
      <c r="W2064" s="111"/>
      <c r="X2064" s="111"/>
      <c r="Y2064" s="111"/>
      <c r="Z2064" s="111"/>
      <c r="AA2064" s="111"/>
      <c r="AB2064" s="111"/>
      <c r="AC2064" s="111"/>
      <c r="AD2064" s="111"/>
      <c r="AE2064" s="111"/>
      <c r="AF2064" s="111"/>
      <c r="AG2064" s="111"/>
      <c r="AH2064" s="111"/>
      <c r="AI2064" s="111"/>
      <c r="AJ2064" s="111"/>
      <c r="AK2064" s="111"/>
      <c r="AL2064" s="111"/>
      <c r="AM2064" s="111"/>
      <c r="AN2064" s="111"/>
      <c r="AO2064" s="111"/>
      <c r="AP2064" s="111"/>
      <c r="AQ2064" s="111"/>
      <c r="AR2064" s="111"/>
      <c r="AS2064" s="111"/>
      <c r="AT2064" s="111"/>
      <c r="AU2064" s="111"/>
      <c r="AV2064" s="105"/>
      <c r="AW2064" s="105"/>
      <c r="AX2064" s="111"/>
      <c r="AY2064" s="98"/>
      <c r="AZ2064" s="98"/>
      <c r="BA2064" s="98"/>
      <c r="BB2064" s="98"/>
      <c r="BC2064" s="98"/>
      <c r="BD2064" s="98"/>
      <c r="BE2064" s="98"/>
      <c r="BF2064" s="98"/>
      <c r="BG2064" s="98"/>
      <c r="BH2064" s="98"/>
      <c r="BI2064" s="98"/>
      <c r="BJ2064" s="98"/>
    </row>
    <row r="2065" spans="1:62">
      <c r="A2065" s="102"/>
      <c r="B2065" s="102"/>
      <c r="C2065" s="103"/>
      <c r="D2065" s="103"/>
      <c r="E2065" s="102"/>
      <c r="F2065" s="102"/>
      <c r="G2065" s="102"/>
      <c r="H2065" s="102"/>
      <c r="I2065" s="102"/>
      <c r="J2065" s="103"/>
      <c r="K2065" s="111"/>
      <c r="L2065" s="111"/>
      <c r="M2065" s="111"/>
      <c r="N2065" s="105"/>
      <c r="O2065" s="105"/>
      <c r="P2065" s="111"/>
      <c r="Q2065" s="111"/>
      <c r="R2065" s="105"/>
      <c r="S2065" s="105"/>
      <c r="T2065" s="111"/>
      <c r="U2065" s="111"/>
      <c r="V2065" s="111"/>
      <c r="W2065" s="111"/>
      <c r="X2065" s="111"/>
      <c r="Y2065" s="111"/>
      <c r="Z2065" s="111"/>
      <c r="AA2065" s="111"/>
      <c r="AB2065" s="111"/>
      <c r="AC2065" s="111"/>
      <c r="AD2065" s="111"/>
      <c r="AE2065" s="111"/>
      <c r="AF2065" s="111"/>
      <c r="AG2065" s="111"/>
      <c r="AH2065" s="111"/>
      <c r="AI2065" s="111"/>
      <c r="AJ2065" s="111"/>
      <c r="AK2065" s="111"/>
      <c r="AL2065" s="111"/>
      <c r="AM2065" s="111"/>
      <c r="AN2065" s="111"/>
      <c r="AO2065" s="111"/>
      <c r="AP2065" s="111"/>
      <c r="AQ2065" s="111"/>
      <c r="AR2065" s="111"/>
      <c r="AS2065" s="111"/>
      <c r="AT2065" s="111"/>
      <c r="AU2065" s="111"/>
      <c r="AV2065" s="105"/>
      <c r="AW2065" s="105"/>
      <c r="AX2065" s="111"/>
      <c r="AY2065" s="98"/>
      <c r="AZ2065" s="98"/>
      <c r="BA2065" s="98"/>
      <c r="BB2065" s="98"/>
      <c r="BC2065" s="98"/>
      <c r="BD2065" s="98"/>
      <c r="BE2065" s="98"/>
      <c r="BF2065" s="98"/>
      <c r="BG2065" s="98"/>
      <c r="BH2065" s="98"/>
      <c r="BI2065" s="98"/>
      <c r="BJ2065" s="98"/>
    </row>
    <row r="2066" spans="1:62">
      <c r="A2066" s="102"/>
      <c r="B2066" s="102"/>
      <c r="C2066" s="103"/>
      <c r="D2066" s="103"/>
      <c r="E2066" s="102"/>
      <c r="F2066" s="102"/>
      <c r="G2066" s="102"/>
      <c r="H2066" s="102"/>
      <c r="I2066" s="102"/>
      <c r="J2066" s="103"/>
      <c r="K2066" s="111"/>
      <c r="L2066" s="111"/>
      <c r="M2066" s="111"/>
      <c r="N2066" s="111"/>
      <c r="O2066" s="111"/>
      <c r="P2066" s="111"/>
      <c r="Q2066" s="111"/>
      <c r="R2066" s="106"/>
      <c r="S2066" s="105"/>
      <c r="T2066" s="111"/>
      <c r="U2066" s="111"/>
      <c r="V2066" s="111"/>
      <c r="W2066" s="111"/>
      <c r="X2066" s="111"/>
      <c r="Y2066" s="111"/>
      <c r="Z2066" s="111"/>
      <c r="AA2066" s="111"/>
      <c r="AB2066" s="111"/>
      <c r="AC2066" s="111"/>
      <c r="AD2066" s="111"/>
      <c r="AE2066" s="111"/>
      <c r="AF2066" s="111"/>
      <c r="AG2066" s="111"/>
      <c r="AH2066" s="111"/>
      <c r="AI2066" s="111"/>
      <c r="AJ2066" s="111"/>
      <c r="AK2066" s="111"/>
      <c r="AL2066" s="111"/>
      <c r="AM2066" s="111"/>
      <c r="AN2066" s="111"/>
      <c r="AO2066" s="111"/>
      <c r="AP2066" s="111"/>
      <c r="AQ2066" s="111"/>
      <c r="AR2066" s="111"/>
      <c r="AS2066" s="111"/>
      <c r="AT2066" s="111"/>
      <c r="AU2066" s="111"/>
      <c r="AV2066" s="112"/>
      <c r="AW2066" s="105"/>
      <c r="AX2066" s="111"/>
      <c r="AY2066" s="98"/>
      <c r="AZ2066" s="98"/>
      <c r="BA2066" s="98"/>
      <c r="BB2066" s="98"/>
      <c r="BC2066" s="98"/>
      <c r="BD2066" s="98"/>
      <c r="BE2066" s="98"/>
      <c r="BF2066" s="98"/>
      <c r="BG2066" s="98"/>
      <c r="BH2066" s="98"/>
      <c r="BI2066" s="98"/>
      <c r="BJ2066" s="98"/>
    </row>
    <row r="2067" spans="1:62">
      <c r="A2067" s="102"/>
      <c r="B2067" s="102"/>
      <c r="C2067" s="103"/>
      <c r="D2067" s="103"/>
      <c r="E2067" s="102"/>
      <c r="F2067" s="102"/>
      <c r="G2067" s="102"/>
      <c r="H2067" s="102"/>
      <c r="I2067" s="102"/>
      <c r="J2067" s="103"/>
      <c r="K2067" s="111"/>
      <c r="L2067" s="111"/>
      <c r="M2067" s="111"/>
      <c r="N2067" s="105"/>
      <c r="O2067" s="105"/>
      <c r="P2067" s="105"/>
      <c r="Q2067" s="111"/>
      <c r="R2067" s="106"/>
      <c r="S2067" s="105"/>
      <c r="T2067" s="111"/>
      <c r="U2067" s="111"/>
      <c r="V2067" s="111"/>
      <c r="W2067" s="105"/>
      <c r="X2067" s="111"/>
      <c r="Y2067" s="111"/>
      <c r="Z2067" s="111"/>
      <c r="AA2067" s="111"/>
      <c r="AB2067" s="111"/>
      <c r="AC2067" s="111"/>
      <c r="AD2067" s="105"/>
      <c r="AE2067" s="111"/>
      <c r="AF2067" s="111"/>
      <c r="AG2067" s="111"/>
      <c r="AH2067" s="111"/>
      <c r="AI2067" s="111"/>
      <c r="AJ2067" s="111"/>
      <c r="AK2067" s="111"/>
      <c r="AL2067" s="111"/>
      <c r="AM2067" s="111"/>
      <c r="AN2067" s="111"/>
      <c r="AO2067" s="111"/>
      <c r="AP2067" s="111"/>
      <c r="AQ2067" s="111"/>
      <c r="AR2067" s="111"/>
      <c r="AS2067" s="111"/>
      <c r="AT2067" s="111"/>
      <c r="AU2067" s="111"/>
      <c r="AV2067" s="105"/>
      <c r="AW2067" s="105"/>
      <c r="AX2067" s="111"/>
      <c r="AY2067" s="98"/>
      <c r="AZ2067" s="98"/>
      <c r="BA2067" s="98"/>
      <c r="BB2067" s="98"/>
      <c r="BC2067" s="98"/>
      <c r="BD2067" s="98"/>
      <c r="BE2067" s="98"/>
      <c r="BF2067" s="98"/>
      <c r="BG2067" s="98"/>
      <c r="BH2067" s="98"/>
      <c r="BI2067" s="98"/>
      <c r="BJ2067" s="98"/>
    </row>
    <row r="2068" spans="1:62">
      <c r="A2068" s="102"/>
      <c r="B2068" s="102"/>
      <c r="C2068" s="103"/>
      <c r="D2068" s="103"/>
      <c r="E2068" s="102"/>
      <c r="F2068" s="102"/>
      <c r="G2068" s="102"/>
      <c r="H2068" s="102"/>
      <c r="I2068" s="102"/>
      <c r="J2068" s="103"/>
      <c r="K2068" s="111"/>
      <c r="L2068" s="111"/>
      <c r="M2068" s="111"/>
      <c r="N2068" s="111"/>
      <c r="O2068" s="111"/>
      <c r="P2068" s="111"/>
      <c r="Q2068" s="111"/>
      <c r="R2068" s="106"/>
      <c r="S2068" s="105"/>
      <c r="T2068" s="111"/>
      <c r="U2068" s="111"/>
      <c r="V2068" s="111"/>
      <c r="W2068" s="111"/>
      <c r="X2068" s="111"/>
      <c r="Y2068" s="111"/>
      <c r="Z2068" s="111"/>
      <c r="AA2068" s="111"/>
      <c r="AB2068" s="111"/>
      <c r="AC2068" s="111"/>
      <c r="AD2068" s="111"/>
      <c r="AE2068" s="111"/>
      <c r="AF2068" s="111"/>
      <c r="AG2068" s="111"/>
      <c r="AH2068" s="111"/>
      <c r="AI2068" s="111"/>
      <c r="AJ2068" s="111"/>
      <c r="AK2068" s="111"/>
      <c r="AL2068" s="111"/>
      <c r="AM2068" s="111"/>
      <c r="AN2068" s="111"/>
      <c r="AO2068" s="111"/>
      <c r="AP2068" s="111"/>
      <c r="AQ2068" s="111"/>
      <c r="AR2068" s="111"/>
      <c r="AS2068" s="111"/>
      <c r="AT2068" s="111"/>
      <c r="AU2068" s="111"/>
      <c r="AV2068" s="105"/>
      <c r="AW2068" s="105"/>
      <c r="AX2068" s="111"/>
      <c r="AY2068" s="98"/>
      <c r="AZ2068" s="98"/>
      <c r="BA2068" s="98"/>
      <c r="BB2068" s="98"/>
      <c r="BC2068" s="98"/>
      <c r="BD2068" s="98"/>
      <c r="BE2068" s="98"/>
      <c r="BF2068" s="98"/>
      <c r="BG2068" s="98"/>
      <c r="BH2068" s="98"/>
      <c r="BI2068" s="98"/>
      <c r="BJ2068" s="98"/>
    </row>
    <row r="2069" spans="1:62">
      <c r="A2069" s="102"/>
      <c r="B2069" s="102"/>
      <c r="C2069" s="103"/>
      <c r="D2069" s="103"/>
      <c r="E2069" s="102"/>
      <c r="F2069" s="102"/>
      <c r="G2069" s="102"/>
      <c r="H2069" s="102"/>
      <c r="I2069" s="102"/>
      <c r="J2069" s="103"/>
      <c r="K2069" s="111"/>
      <c r="L2069" s="111"/>
      <c r="M2069" s="111"/>
      <c r="N2069" s="111"/>
      <c r="O2069" s="111"/>
      <c r="P2069" s="111"/>
      <c r="Q2069" s="111"/>
      <c r="R2069" s="106"/>
      <c r="S2069" s="105"/>
      <c r="T2069" s="111"/>
      <c r="U2069" s="111"/>
      <c r="V2069" s="111"/>
      <c r="W2069" s="111"/>
      <c r="X2069" s="111"/>
      <c r="Y2069" s="111"/>
      <c r="Z2069" s="111"/>
      <c r="AA2069" s="111"/>
      <c r="AB2069" s="111"/>
      <c r="AC2069" s="111"/>
      <c r="AD2069" s="111"/>
      <c r="AE2069" s="111"/>
      <c r="AF2069" s="111"/>
      <c r="AG2069" s="111"/>
      <c r="AH2069" s="111"/>
      <c r="AI2069" s="111"/>
      <c r="AJ2069" s="111"/>
      <c r="AK2069" s="111"/>
      <c r="AL2069" s="111"/>
      <c r="AM2069" s="111"/>
      <c r="AN2069" s="111"/>
      <c r="AO2069" s="111"/>
      <c r="AP2069" s="111"/>
      <c r="AQ2069" s="111"/>
      <c r="AR2069" s="111"/>
      <c r="AS2069" s="111"/>
      <c r="AT2069" s="111"/>
      <c r="AU2069" s="111"/>
      <c r="AV2069" s="112"/>
      <c r="AW2069" s="105"/>
      <c r="AX2069" s="111"/>
      <c r="AY2069" s="98"/>
      <c r="AZ2069" s="98"/>
      <c r="BA2069" s="98"/>
      <c r="BB2069" s="98"/>
      <c r="BC2069" s="98"/>
      <c r="BD2069" s="98"/>
      <c r="BE2069" s="98"/>
      <c r="BF2069" s="98"/>
      <c r="BG2069" s="98"/>
      <c r="BH2069" s="98"/>
      <c r="BI2069" s="98"/>
      <c r="BJ2069" s="98"/>
    </row>
    <row r="2070" spans="1:62">
      <c r="A2070" s="102"/>
      <c r="B2070" s="102"/>
      <c r="C2070" s="103"/>
      <c r="D2070" s="103"/>
      <c r="E2070" s="102"/>
      <c r="F2070" s="102"/>
      <c r="G2070" s="102"/>
      <c r="H2070" s="102"/>
      <c r="I2070" s="102"/>
      <c r="J2070" s="103"/>
      <c r="K2070" s="111"/>
      <c r="L2070" s="111"/>
      <c r="M2070" s="111"/>
      <c r="N2070" s="105"/>
      <c r="O2070" s="111"/>
      <c r="P2070" s="111"/>
      <c r="Q2070" s="111"/>
      <c r="R2070" s="106"/>
      <c r="S2070" s="105"/>
      <c r="T2070" s="111"/>
      <c r="U2070" s="111"/>
      <c r="V2070" s="111"/>
      <c r="W2070" s="111"/>
      <c r="X2070" s="111"/>
      <c r="Y2070" s="111"/>
      <c r="Z2070" s="111"/>
      <c r="AA2070" s="111"/>
      <c r="AB2070" s="111"/>
      <c r="AC2070" s="111"/>
      <c r="AD2070" s="111"/>
      <c r="AE2070" s="111"/>
      <c r="AF2070" s="111"/>
      <c r="AG2070" s="111"/>
      <c r="AH2070" s="111"/>
      <c r="AI2070" s="111"/>
      <c r="AJ2070" s="111"/>
      <c r="AK2070" s="111"/>
      <c r="AL2070" s="111"/>
      <c r="AM2070" s="111"/>
      <c r="AN2070" s="111"/>
      <c r="AO2070" s="111"/>
      <c r="AP2070" s="111"/>
      <c r="AQ2070" s="111"/>
      <c r="AR2070" s="111"/>
      <c r="AS2070" s="111"/>
      <c r="AT2070" s="111"/>
      <c r="AU2070" s="111"/>
      <c r="AV2070" s="105"/>
      <c r="AW2070" s="112"/>
      <c r="AX2070" s="111"/>
      <c r="AY2070" s="98"/>
      <c r="AZ2070" s="98"/>
      <c r="BA2070" s="98"/>
      <c r="BB2070" s="98"/>
      <c r="BC2070" s="98"/>
      <c r="BD2070" s="98"/>
      <c r="BE2070" s="98"/>
      <c r="BF2070" s="98"/>
      <c r="BG2070" s="98"/>
      <c r="BH2070" s="98"/>
      <c r="BI2070" s="98"/>
      <c r="BJ2070" s="98"/>
    </row>
    <row r="2071" spans="1:62">
      <c r="A2071" s="102"/>
      <c r="B2071" s="102"/>
      <c r="C2071" s="103"/>
      <c r="D2071" s="103"/>
      <c r="E2071" s="102"/>
      <c r="F2071" s="102"/>
      <c r="G2071" s="102"/>
      <c r="H2071" s="102"/>
      <c r="I2071" s="102"/>
      <c r="J2071" s="103"/>
      <c r="K2071" s="111"/>
      <c r="L2071" s="111"/>
      <c r="M2071" s="111"/>
      <c r="N2071" s="111"/>
      <c r="O2071" s="111"/>
      <c r="P2071" s="111"/>
      <c r="Q2071" s="111"/>
      <c r="R2071" s="106"/>
      <c r="S2071" s="105"/>
      <c r="T2071" s="111"/>
      <c r="U2071" s="111"/>
      <c r="V2071" s="111"/>
      <c r="W2071" s="111"/>
      <c r="X2071" s="111"/>
      <c r="Y2071" s="111"/>
      <c r="Z2071" s="111"/>
      <c r="AA2071" s="111"/>
      <c r="AB2071" s="111"/>
      <c r="AC2071" s="111"/>
      <c r="AD2071" s="111"/>
      <c r="AE2071" s="111"/>
      <c r="AF2071" s="111"/>
      <c r="AG2071" s="111"/>
      <c r="AH2071" s="111"/>
      <c r="AI2071" s="111"/>
      <c r="AJ2071" s="111"/>
      <c r="AK2071" s="111"/>
      <c r="AL2071" s="111"/>
      <c r="AM2071" s="111"/>
      <c r="AN2071" s="111"/>
      <c r="AO2071" s="111"/>
      <c r="AP2071" s="111"/>
      <c r="AQ2071" s="111"/>
      <c r="AR2071" s="111"/>
      <c r="AS2071" s="111"/>
      <c r="AT2071" s="111"/>
      <c r="AU2071" s="111"/>
      <c r="AV2071" s="105"/>
      <c r="AW2071" s="112"/>
      <c r="AX2071" s="111"/>
      <c r="AY2071" s="98"/>
      <c r="AZ2071" s="98"/>
      <c r="BA2071" s="98"/>
      <c r="BB2071" s="98"/>
      <c r="BC2071" s="98"/>
      <c r="BD2071" s="98"/>
      <c r="BE2071" s="98"/>
      <c r="BF2071" s="98"/>
      <c r="BG2071" s="98"/>
      <c r="BH2071" s="98"/>
      <c r="BI2071" s="98"/>
      <c r="BJ2071" s="98"/>
    </row>
    <row r="2072" spans="1:62">
      <c r="A2072" s="102"/>
      <c r="B2072" s="102"/>
      <c r="C2072" s="103"/>
      <c r="D2072" s="103"/>
      <c r="E2072" s="102"/>
      <c r="F2072" s="102"/>
      <c r="G2072" s="102"/>
      <c r="H2072" s="102"/>
      <c r="I2072" s="102"/>
      <c r="J2072" s="103"/>
      <c r="K2072" s="111"/>
      <c r="L2072" s="111"/>
      <c r="M2072" s="111"/>
      <c r="N2072" s="111"/>
      <c r="O2072" s="111"/>
      <c r="P2072" s="111"/>
      <c r="Q2072" s="111"/>
      <c r="R2072" s="105"/>
      <c r="S2072" s="105"/>
      <c r="T2072" s="111"/>
      <c r="U2072" s="111"/>
      <c r="V2072" s="111"/>
      <c r="W2072" s="111"/>
      <c r="X2072" s="111"/>
      <c r="Y2072" s="111"/>
      <c r="Z2072" s="111"/>
      <c r="AA2072" s="111"/>
      <c r="AB2072" s="111"/>
      <c r="AC2072" s="111"/>
      <c r="AD2072" s="111"/>
      <c r="AE2072" s="111"/>
      <c r="AF2072" s="111"/>
      <c r="AG2072" s="111"/>
      <c r="AH2072" s="111"/>
      <c r="AI2072" s="111"/>
      <c r="AJ2072" s="111"/>
      <c r="AK2072" s="111"/>
      <c r="AL2072" s="111"/>
      <c r="AM2072" s="111"/>
      <c r="AN2072" s="111"/>
      <c r="AO2072" s="111"/>
      <c r="AP2072" s="111"/>
      <c r="AQ2072" s="111"/>
      <c r="AR2072" s="111"/>
      <c r="AS2072" s="111"/>
      <c r="AT2072" s="111"/>
      <c r="AU2072" s="111"/>
      <c r="AV2072" s="105"/>
      <c r="AW2072" s="105"/>
      <c r="AX2072" s="111"/>
      <c r="AY2072" s="98"/>
      <c r="AZ2072" s="98"/>
      <c r="BA2072" s="98"/>
      <c r="BB2072" s="98"/>
      <c r="BC2072" s="98"/>
      <c r="BD2072" s="98"/>
      <c r="BE2072" s="98"/>
      <c r="BF2072" s="98"/>
      <c r="BG2072" s="98"/>
      <c r="BH2072" s="98"/>
      <c r="BI2072" s="98"/>
      <c r="BJ2072" s="98"/>
    </row>
    <row r="2073" spans="1:62">
      <c r="A2073" s="102"/>
      <c r="B2073" s="102"/>
      <c r="C2073" s="103"/>
      <c r="D2073" s="103"/>
      <c r="E2073" s="102"/>
      <c r="F2073" s="102"/>
      <c r="G2073" s="102"/>
      <c r="H2073" s="102"/>
      <c r="I2073" s="102"/>
      <c r="J2073" s="103"/>
      <c r="K2073" s="111"/>
      <c r="L2073" s="111"/>
      <c r="M2073" s="111"/>
      <c r="N2073" s="105"/>
      <c r="O2073" s="111"/>
      <c r="P2073" s="111"/>
      <c r="Q2073" s="111"/>
      <c r="R2073" s="106"/>
      <c r="S2073" s="105"/>
      <c r="T2073" s="111"/>
      <c r="U2073" s="111"/>
      <c r="V2073" s="111"/>
      <c r="W2073" s="111"/>
      <c r="X2073" s="111"/>
      <c r="Y2073" s="111"/>
      <c r="Z2073" s="111"/>
      <c r="AA2073" s="111"/>
      <c r="AB2073" s="111"/>
      <c r="AC2073" s="111"/>
      <c r="AD2073" s="111"/>
      <c r="AE2073" s="111"/>
      <c r="AF2073" s="111"/>
      <c r="AG2073" s="111"/>
      <c r="AH2073" s="111"/>
      <c r="AI2073" s="111"/>
      <c r="AJ2073" s="111"/>
      <c r="AK2073" s="111"/>
      <c r="AL2073" s="111"/>
      <c r="AM2073" s="111"/>
      <c r="AN2073" s="111"/>
      <c r="AO2073" s="111"/>
      <c r="AP2073" s="111"/>
      <c r="AQ2073" s="111"/>
      <c r="AR2073" s="111"/>
      <c r="AS2073" s="111"/>
      <c r="AT2073" s="111"/>
      <c r="AU2073" s="111"/>
      <c r="AV2073" s="112"/>
      <c r="AW2073" s="105"/>
      <c r="AX2073" s="111"/>
      <c r="AY2073" s="98"/>
      <c r="AZ2073" s="98"/>
      <c r="BA2073" s="98"/>
      <c r="BB2073" s="98"/>
      <c r="BC2073" s="98"/>
      <c r="BD2073" s="98"/>
      <c r="BE2073" s="98"/>
      <c r="BF2073" s="98"/>
      <c r="BG2073" s="98"/>
      <c r="BH2073" s="98"/>
      <c r="BI2073" s="98"/>
      <c r="BJ2073" s="98"/>
    </row>
    <row r="2074" spans="1:62">
      <c r="A2074" s="102"/>
      <c r="B2074" s="102"/>
      <c r="C2074" s="103"/>
      <c r="D2074" s="103"/>
      <c r="E2074" s="102"/>
      <c r="F2074" s="102"/>
      <c r="G2074" s="102"/>
      <c r="H2074" s="102"/>
      <c r="I2074" s="102"/>
      <c r="J2074" s="103"/>
      <c r="K2074" s="111"/>
      <c r="L2074" s="111"/>
      <c r="M2074" s="111"/>
      <c r="N2074" s="105"/>
      <c r="O2074" s="111"/>
      <c r="P2074" s="111"/>
      <c r="Q2074" s="111"/>
      <c r="R2074" s="105"/>
      <c r="S2074" s="105"/>
      <c r="T2074" s="111"/>
      <c r="U2074" s="111"/>
      <c r="V2074" s="111"/>
      <c r="W2074" s="111"/>
      <c r="X2074" s="111"/>
      <c r="Y2074" s="111"/>
      <c r="Z2074" s="111"/>
      <c r="AA2074" s="111"/>
      <c r="AB2074" s="111"/>
      <c r="AC2074" s="111"/>
      <c r="AD2074" s="111"/>
      <c r="AE2074" s="111"/>
      <c r="AF2074" s="111"/>
      <c r="AG2074" s="111"/>
      <c r="AH2074" s="111"/>
      <c r="AI2074" s="111"/>
      <c r="AJ2074" s="111"/>
      <c r="AK2074" s="111"/>
      <c r="AL2074" s="111"/>
      <c r="AM2074" s="111"/>
      <c r="AN2074" s="111"/>
      <c r="AO2074" s="111"/>
      <c r="AP2074" s="111"/>
      <c r="AQ2074" s="111"/>
      <c r="AR2074" s="111"/>
      <c r="AS2074" s="111"/>
      <c r="AT2074" s="111"/>
      <c r="AU2074" s="111"/>
      <c r="AV2074" s="112"/>
      <c r="AW2074" s="105"/>
      <c r="AX2074" s="111"/>
      <c r="AY2074" s="98"/>
      <c r="AZ2074" s="98"/>
      <c r="BA2074" s="98"/>
      <c r="BB2074" s="98"/>
      <c r="BC2074" s="98"/>
      <c r="BD2074" s="98"/>
      <c r="BE2074" s="98"/>
      <c r="BF2074" s="98"/>
      <c r="BG2074" s="98"/>
      <c r="BH2074" s="98"/>
      <c r="BI2074" s="98"/>
      <c r="BJ2074" s="98"/>
    </row>
    <row r="2075" spans="1:62">
      <c r="A2075" s="102"/>
      <c r="B2075" s="102"/>
      <c r="C2075" s="103"/>
      <c r="D2075" s="103"/>
      <c r="E2075" s="102"/>
      <c r="F2075" s="102"/>
      <c r="G2075" s="102"/>
      <c r="H2075" s="102"/>
      <c r="I2075" s="102"/>
      <c r="J2075" s="103"/>
      <c r="K2075" s="111"/>
      <c r="L2075" s="111"/>
      <c r="M2075" s="111"/>
      <c r="N2075" s="111"/>
      <c r="O2075" s="111"/>
      <c r="P2075" s="111"/>
      <c r="Q2075" s="111"/>
      <c r="R2075" s="106"/>
      <c r="S2075" s="105"/>
      <c r="T2075" s="111"/>
      <c r="U2075" s="111"/>
      <c r="V2075" s="111"/>
      <c r="W2075" s="111"/>
      <c r="X2075" s="111"/>
      <c r="Y2075" s="111"/>
      <c r="Z2075" s="111"/>
      <c r="AA2075" s="111"/>
      <c r="AB2075" s="111"/>
      <c r="AC2075" s="111"/>
      <c r="AD2075" s="111"/>
      <c r="AE2075" s="111"/>
      <c r="AF2075" s="111"/>
      <c r="AG2075" s="111"/>
      <c r="AH2075" s="111"/>
      <c r="AI2075" s="111"/>
      <c r="AJ2075" s="111"/>
      <c r="AK2075" s="111"/>
      <c r="AL2075" s="111"/>
      <c r="AM2075" s="111"/>
      <c r="AN2075" s="111"/>
      <c r="AO2075" s="111"/>
      <c r="AP2075" s="111"/>
      <c r="AQ2075" s="111"/>
      <c r="AR2075" s="111"/>
      <c r="AS2075" s="111"/>
      <c r="AT2075" s="111"/>
      <c r="AU2075" s="111"/>
      <c r="AV2075" s="105"/>
      <c r="AW2075" s="105"/>
      <c r="AX2075" s="111"/>
      <c r="AY2075" s="98"/>
      <c r="AZ2075" s="98"/>
      <c r="BA2075" s="98"/>
      <c r="BB2075" s="98"/>
      <c r="BC2075" s="98"/>
      <c r="BD2075" s="98"/>
      <c r="BE2075" s="98"/>
      <c r="BF2075" s="98"/>
      <c r="BG2075" s="98"/>
      <c r="BH2075" s="98"/>
      <c r="BI2075" s="98"/>
      <c r="BJ2075" s="98"/>
    </row>
    <row r="2076" spans="1:62">
      <c r="A2076" s="102"/>
      <c r="B2076" s="102"/>
      <c r="C2076" s="103"/>
      <c r="D2076" s="103"/>
      <c r="E2076" s="102"/>
      <c r="F2076" s="102"/>
      <c r="G2076" s="102"/>
      <c r="H2076" s="102"/>
      <c r="I2076" s="102"/>
      <c r="J2076" s="103"/>
      <c r="K2076" s="111"/>
      <c r="L2076" s="111"/>
      <c r="M2076" s="111"/>
      <c r="N2076" s="111"/>
      <c r="O2076" s="111"/>
      <c r="P2076" s="111"/>
      <c r="Q2076" s="111"/>
      <c r="R2076" s="105"/>
      <c r="S2076" s="105"/>
      <c r="T2076" s="111"/>
      <c r="U2076" s="111"/>
      <c r="V2076" s="111"/>
      <c r="W2076" s="111"/>
      <c r="X2076" s="111"/>
      <c r="Y2076" s="111"/>
      <c r="Z2076" s="111"/>
      <c r="AA2076" s="111"/>
      <c r="AB2076" s="111"/>
      <c r="AC2076" s="111"/>
      <c r="AD2076" s="111"/>
      <c r="AE2076" s="111"/>
      <c r="AF2076" s="111"/>
      <c r="AG2076" s="111"/>
      <c r="AH2076" s="111"/>
      <c r="AI2076" s="111"/>
      <c r="AJ2076" s="111"/>
      <c r="AK2076" s="111"/>
      <c r="AL2076" s="111"/>
      <c r="AM2076" s="111"/>
      <c r="AN2076" s="111"/>
      <c r="AO2076" s="111"/>
      <c r="AP2076" s="111"/>
      <c r="AQ2076" s="111"/>
      <c r="AR2076" s="111"/>
      <c r="AS2076" s="111"/>
      <c r="AT2076" s="111"/>
      <c r="AU2076" s="111"/>
      <c r="AV2076" s="105"/>
      <c r="AW2076" s="105"/>
      <c r="AX2076" s="111"/>
      <c r="AY2076" s="98"/>
      <c r="AZ2076" s="98"/>
      <c r="BA2076" s="98"/>
      <c r="BB2076" s="98"/>
      <c r="BC2076" s="98"/>
      <c r="BD2076" s="98"/>
      <c r="BE2076" s="98"/>
      <c r="BF2076" s="98"/>
      <c r="BG2076" s="98"/>
      <c r="BH2076" s="98"/>
      <c r="BI2076" s="98"/>
      <c r="BJ2076" s="98"/>
    </row>
    <row r="2077" spans="1:62">
      <c r="A2077" s="102"/>
      <c r="B2077" s="102"/>
      <c r="C2077" s="103"/>
      <c r="D2077" s="103"/>
      <c r="E2077" s="102"/>
      <c r="F2077" s="102"/>
      <c r="G2077" s="102"/>
      <c r="H2077" s="102"/>
      <c r="I2077" s="102"/>
      <c r="J2077" s="103"/>
      <c r="K2077" s="111"/>
      <c r="L2077" s="111"/>
      <c r="M2077" s="111"/>
      <c r="N2077" s="111"/>
      <c r="O2077" s="111"/>
      <c r="P2077" s="111"/>
      <c r="Q2077" s="111"/>
      <c r="R2077" s="106"/>
      <c r="S2077" s="105"/>
      <c r="T2077" s="111"/>
      <c r="U2077" s="111"/>
      <c r="V2077" s="111"/>
      <c r="W2077" s="111"/>
      <c r="X2077" s="111"/>
      <c r="Y2077" s="111"/>
      <c r="Z2077" s="111"/>
      <c r="AA2077" s="111"/>
      <c r="AB2077" s="111"/>
      <c r="AC2077" s="111"/>
      <c r="AD2077" s="111"/>
      <c r="AE2077" s="111"/>
      <c r="AF2077" s="111"/>
      <c r="AG2077" s="111"/>
      <c r="AH2077" s="111"/>
      <c r="AI2077" s="111"/>
      <c r="AJ2077" s="111"/>
      <c r="AK2077" s="111"/>
      <c r="AL2077" s="111"/>
      <c r="AM2077" s="111"/>
      <c r="AN2077" s="111"/>
      <c r="AO2077" s="111"/>
      <c r="AP2077" s="111"/>
      <c r="AQ2077" s="111"/>
      <c r="AR2077" s="111"/>
      <c r="AS2077" s="111"/>
      <c r="AT2077" s="111"/>
      <c r="AU2077" s="111"/>
      <c r="AV2077" s="112"/>
      <c r="AW2077" s="105"/>
      <c r="AX2077" s="111"/>
      <c r="AY2077" s="98"/>
      <c r="AZ2077" s="98"/>
      <c r="BA2077" s="98"/>
      <c r="BB2077" s="98"/>
      <c r="BC2077" s="98"/>
      <c r="BD2077" s="98"/>
      <c r="BE2077" s="98"/>
      <c r="BF2077" s="98"/>
      <c r="BG2077" s="98"/>
      <c r="BH2077" s="98"/>
      <c r="BI2077" s="98"/>
      <c r="BJ2077" s="98"/>
    </row>
    <row r="2078" spans="1:62">
      <c r="A2078" s="102"/>
      <c r="B2078" s="102"/>
      <c r="C2078" s="103"/>
      <c r="D2078" s="103"/>
      <c r="E2078" s="102"/>
      <c r="F2078" s="102"/>
      <c r="G2078" s="102"/>
      <c r="H2078" s="102"/>
      <c r="I2078" s="102"/>
      <c r="J2078" s="103"/>
      <c r="K2078" s="111"/>
      <c r="L2078" s="111"/>
      <c r="M2078" s="111"/>
      <c r="N2078" s="105"/>
      <c r="O2078" s="105"/>
      <c r="P2078" s="105"/>
      <c r="Q2078" s="111"/>
      <c r="R2078" s="106"/>
      <c r="S2078" s="105"/>
      <c r="T2078" s="111"/>
      <c r="U2078" s="111"/>
      <c r="V2078" s="111"/>
      <c r="W2078" s="105"/>
      <c r="X2078" s="111"/>
      <c r="Y2078" s="111"/>
      <c r="Z2078" s="111"/>
      <c r="AA2078" s="111"/>
      <c r="AB2078" s="111"/>
      <c r="AC2078" s="111"/>
      <c r="AD2078" s="105"/>
      <c r="AE2078" s="111"/>
      <c r="AF2078" s="111"/>
      <c r="AG2078" s="111"/>
      <c r="AH2078" s="111"/>
      <c r="AI2078" s="111"/>
      <c r="AJ2078" s="111"/>
      <c r="AK2078" s="111"/>
      <c r="AL2078" s="111"/>
      <c r="AM2078" s="111"/>
      <c r="AN2078" s="111"/>
      <c r="AO2078" s="111"/>
      <c r="AP2078" s="111"/>
      <c r="AQ2078" s="111"/>
      <c r="AR2078" s="111"/>
      <c r="AS2078" s="111"/>
      <c r="AT2078" s="111"/>
      <c r="AU2078" s="111"/>
      <c r="AV2078" s="112"/>
      <c r="AW2078" s="105"/>
      <c r="AX2078" s="111"/>
      <c r="AY2078" s="98"/>
      <c r="AZ2078" s="98"/>
      <c r="BA2078" s="98"/>
      <c r="BB2078" s="98"/>
      <c r="BC2078" s="98"/>
      <c r="BE2078" s="98"/>
      <c r="BF2078" s="98"/>
      <c r="BG2078" s="98"/>
      <c r="BH2078" s="98"/>
      <c r="BI2078" s="98"/>
    </row>
    <row r="2079" spans="1:62">
      <c r="A2079" s="102"/>
      <c r="B2079" s="102"/>
      <c r="C2079" s="103"/>
      <c r="D2079" s="103"/>
      <c r="E2079" s="102"/>
      <c r="F2079" s="102"/>
      <c r="G2079" s="102"/>
      <c r="H2079" s="102"/>
      <c r="I2079" s="102"/>
      <c r="J2079" s="103"/>
      <c r="K2079" s="111"/>
      <c r="L2079" s="111"/>
      <c r="M2079" s="111"/>
      <c r="N2079" s="105"/>
      <c r="O2079" s="105"/>
      <c r="P2079" s="111"/>
      <c r="Q2079" s="111"/>
      <c r="R2079" s="106"/>
      <c r="S2079" s="105"/>
      <c r="T2079" s="111"/>
      <c r="U2079" s="111"/>
      <c r="V2079" s="111"/>
      <c r="W2079" s="111"/>
      <c r="X2079" s="111"/>
      <c r="Y2079" s="111"/>
      <c r="Z2079" s="111"/>
      <c r="AA2079" s="111"/>
      <c r="AB2079" s="111"/>
      <c r="AC2079" s="111"/>
      <c r="AD2079" s="111"/>
      <c r="AE2079" s="111"/>
      <c r="AF2079" s="111"/>
      <c r="AG2079" s="111"/>
      <c r="AH2079" s="111"/>
      <c r="AI2079" s="111"/>
      <c r="AJ2079" s="111"/>
      <c r="AK2079" s="111"/>
      <c r="AL2079" s="111"/>
      <c r="AM2079" s="111"/>
      <c r="AN2079" s="111"/>
      <c r="AO2079" s="111"/>
      <c r="AP2079" s="111"/>
      <c r="AQ2079" s="111"/>
      <c r="AR2079" s="111"/>
      <c r="AS2079" s="111"/>
      <c r="AT2079" s="111"/>
      <c r="AU2079" s="111"/>
      <c r="AV2079" s="105"/>
      <c r="AW2079" s="105"/>
      <c r="AX2079" s="111"/>
      <c r="AY2079" s="98"/>
      <c r="AZ2079" s="98"/>
      <c r="BA2079" s="98"/>
      <c r="BB2079" s="98"/>
      <c r="BC2079" s="98"/>
      <c r="BE2079" s="98"/>
      <c r="BF2079" s="98"/>
      <c r="BG2079" s="98"/>
      <c r="BH2079" s="98"/>
      <c r="BI2079" s="98"/>
      <c r="BJ2079" s="98"/>
    </row>
    <row r="2080" spans="1:62">
      <c r="A2080" s="102"/>
      <c r="B2080" s="102"/>
      <c r="C2080" s="103"/>
      <c r="D2080" s="103"/>
      <c r="E2080" s="102"/>
      <c r="F2080" s="102"/>
      <c r="G2080" s="102"/>
      <c r="H2080" s="102"/>
      <c r="I2080" s="102"/>
      <c r="J2080" s="103"/>
      <c r="K2080" s="111"/>
      <c r="L2080" s="111"/>
      <c r="M2080" s="111"/>
      <c r="N2080" s="111"/>
      <c r="O2080" s="111"/>
      <c r="P2080" s="111"/>
      <c r="Q2080" s="111"/>
      <c r="R2080" s="105"/>
      <c r="S2080" s="105"/>
      <c r="T2080" s="111"/>
      <c r="U2080" s="111"/>
      <c r="V2080" s="111"/>
      <c r="W2080" s="111"/>
      <c r="X2080" s="111"/>
      <c r="Y2080" s="111"/>
      <c r="Z2080" s="111"/>
      <c r="AA2080" s="111"/>
      <c r="AB2080" s="111"/>
      <c r="AC2080" s="111"/>
      <c r="AD2080" s="111"/>
      <c r="AE2080" s="111"/>
      <c r="AF2080" s="111"/>
      <c r="AG2080" s="111"/>
      <c r="AH2080" s="111"/>
      <c r="AI2080" s="111"/>
      <c r="AJ2080" s="111"/>
      <c r="AK2080" s="111"/>
      <c r="AL2080" s="111"/>
      <c r="AM2080" s="111"/>
      <c r="AN2080" s="111"/>
      <c r="AO2080" s="111"/>
      <c r="AP2080" s="111"/>
      <c r="AQ2080" s="111"/>
      <c r="AR2080" s="111"/>
      <c r="AS2080" s="111"/>
      <c r="AT2080" s="111"/>
      <c r="AU2080" s="111"/>
      <c r="AV2080" s="105"/>
      <c r="AW2080" s="105"/>
      <c r="AX2080" s="111"/>
      <c r="AY2080" s="98"/>
      <c r="AZ2080" s="98"/>
      <c r="BA2080" s="98"/>
      <c r="BB2080" s="98"/>
      <c r="BC2080" s="98"/>
      <c r="BE2080" s="98"/>
      <c r="BF2080" s="98"/>
      <c r="BG2080" s="98"/>
      <c r="BH2080" s="98"/>
      <c r="BI2080" s="98"/>
      <c r="BJ2080" s="98"/>
    </row>
    <row r="2081" spans="1:62">
      <c r="A2081" s="102"/>
      <c r="B2081" s="102"/>
      <c r="C2081" s="103"/>
      <c r="D2081" s="103"/>
      <c r="E2081" s="102"/>
      <c r="F2081" s="102"/>
      <c r="G2081" s="102"/>
      <c r="H2081" s="102"/>
      <c r="I2081" s="102"/>
      <c r="J2081" s="103"/>
      <c r="K2081" s="111"/>
      <c r="L2081" s="111"/>
      <c r="M2081" s="111"/>
      <c r="N2081" s="111"/>
      <c r="O2081" s="111"/>
      <c r="P2081" s="111"/>
      <c r="Q2081" s="111"/>
      <c r="R2081" s="106"/>
      <c r="S2081" s="105"/>
      <c r="T2081" s="111"/>
      <c r="U2081" s="111"/>
      <c r="V2081" s="111"/>
      <c r="W2081" s="111"/>
      <c r="X2081" s="111"/>
      <c r="Y2081" s="111"/>
      <c r="Z2081" s="111"/>
      <c r="AA2081" s="111"/>
      <c r="AB2081" s="111"/>
      <c r="AC2081" s="111"/>
      <c r="AD2081" s="111"/>
      <c r="AE2081" s="111"/>
      <c r="AF2081" s="111"/>
      <c r="AG2081" s="111"/>
      <c r="AH2081" s="111"/>
      <c r="AI2081" s="111"/>
      <c r="AJ2081" s="111"/>
      <c r="AK2081" s="111"/>
      <c r="AL2081" s="111"/>
      <c r="AM2081" s="111"/>
      <c r="AN2081" s="111"/>
      <c r="AO2081" s="111"/>
      <c r="AP2081" s="111"/>
      <c r="AQ2081" s="111"/>
      <c r="AR2081" s="111"/>
      <c r="AS2081" s="111"/>
      <c r="AT2081" s="111"/>
      <c r="AU2081" s="111"/>
      <c r="AV2081" s="112"/>
      <c r="AW2081" s="105"/>
      <c r="AX2081" s="111"/>
      <c r="AY2081" s="98"/>
      <c r="AZ2081" s="98"/>
      <c r="BA2081" s="98"/>
      <c r="BB2081" s="98"/>
      <c r="BC2081" s="98"/>
      <c r="BE2081" s="98"/>
      <c r="BF2081" s="98"/>
      <c r="BG2081" s="98"/>
      <c r="BH2081" s="98"/>
      <c r="BI2081" s="98"/>
    </row>
    <row r="2082" spans="1:62">
      <c r="A2082" s="102"/>
      <c r="B2082" s="102"/>
      <c r="C2082" s="103"/>
      <c r="D2082" s="103"/>
      <c r="E2082" s="102"/>
      <c r="F2082" s="102"/>
      <c r="G2082" s="102"/>
      <c r="H2082" s="102"/>
      <c r="I2082" s="102"/>
      <c r="J2082" s="103"/>
      <c r="K2082" s="111"/>
      <c r="L2082" s="111"/>
      <c r="M2082" s="111"/>
      <c r="N2082" s="111"/>
      <c r="O2082" s="111"/>
      <c r="P2082" s="111"/>
      <c r="Q2082" s="111"/>
      <c r="R2082" s="106"/>
      <c r="S2082" s="105"/>
      <c r="T2082" s="111"/>
      <c r="U2082" s="111"/>
      <c r="V2082" s="111"/>
      <c r="W2082" s="111"/>
      <c r="X2082" s="111"/>
      <c r="Y2082" s="111"/>
      <c r="Z2082" s="111"/>
      <c r="AA2082" s="111"/>
      <c r="AB2082" s="111"/>
      <c r="AC2082" s="111"/>
      <c r="AD2082" s="111"/>
      <c r="AE2082" s="111"/>
      <c r="AF2082" s="111"/>
      <c r="AG2082" s="111"/>
      <c r="AH2082" s="111"/>
      <c r="AI2082" s="111"/>
      <c r="AJ2082" s="111"/>
      <c r="AK2082" s="111"/>
      <c r="AL2082" s="111"/>
      <c r="AM2082" s="111"/>
      <c r="AN2082" s="111"/>
      <c r="AO2082" s="111"/>
      <c r="AP2082" s="111"/>
      <c r="AQ2082" s="111"/>
      <c r="AR2082" s="111"/>
      <c r="AS2082" s="111"/>
      <c r="AT2082" s="111"/>
      <c r="AU2082" s="111"/>
      <c r="AV2082" s="105"/>
      <c r="AW2082" s="105"/>
      <c r="AX2082" s="111"/>
      <c r="AY2082" s="98"/>
      <c r="AZ2082" s="98"/>
      <c r="BA2082" s="98"/>
      <c r="BB2082" s="98"/>
      <c r="BC2082" s="98"/>
      <c r="BD2082" s="98"/>
      <c r="BE2082" s="98"/>
      <c r="BF2082" s="98"/>
      <c r="BG2082" s="98"/>
      <c r="BH2082" s="98"/>
      <c r="BI2082" s="98"/>
      <c r="BJ2082" s="98"/>
    </row>
    <row r="2083" spans="1:62">
      <c r="A2083" s="102"/>
      <c r="B2083" s="102"/>
      <c r="C2083" s="103"/>
      <c r="D2083" s="103"/>
      <c r="E2083" s="102"/>
      <c r="F2083" s="102"/>
      <c r="G2083" s="102"/>
      <c r="H2083" s="102"/>
      <c r="I2083" s="102"/>
      <c r="J2083" s="103"/>
      <c r="K2083" s="111"/>
      <c r="L2083" s="111"/>
      <c r="M2083" s="111"/>
      <c r="N2083" s="111"/>
      <c r="O2083" s="111"/>
      <c r="P2083" s="111"/>
      <c r="Q2083" s="111"/>
      <c r="R2083" s="106"/>
      <c r="S2083" s="106"/>
      <c r="T2083" s="111"/>
      <c r="U2083" s="111"/>
      <c r="V2083" s="111"/>
      <c r="W2083" s="111"/>
      <c r="X2083" s="111"/>
      <c r="Y2083" s="111"/>
      <c r="Z2083" s="111"/>
      <c r="AA2083" s="111"/>
      <c r="AB2083" s="111"/>
      <c r="AC2083" s="111"/>
      <c r="AD2083" s="111"/>
      <c r="AE2083" s="111"/>
      <c r="AF2083" s="111"/>
      <c r="AG2083" s="111"/>
      <c r="AH2083" s="111"/>
      <c r="AI2083" s="111"/>
      <c r="AJ2083" s="111"/>
      <c r="AK2083" s="111"/>
      <c r="AL2083" s="105"/>
      <c r="AM2083" s="105"/>
      <c r="AN2083" s="105"/>
      <c r="AO2083" s="105"/>
      <c r="AP2083" s="105"/>
      <c r="AQ2083" s="105"/>
      <c r="AR2083" s="105"/>
      <c r="AS2083" s="105"/>
      <c r="AT2083" s="105"/>
      <c r="AU2083" s="105"/>
      <c r="AV2083" s="105"/>
      <c r="AW2083" s="105"/>
      <c r="AX2083" s="105"/>
      <c r="AY2083" s="98"/>
      <c r="AZ2083" s="98"/>
      <c r="BA2083" s="98"/>
      <c r="BB2083" s="98"/>
      <c r="BC2083" s="98"/>
      <c r="BD2083" s="98"/>
      <c r="BE2083" s="98"/>
      <c r="BF2083" s="98"/>
      <c r="BG2083" s="98"/>
      <c r="BH2083" s="98"/>
      <c r="BI2083" s="98"/>
      <c r="BJ2083" s="98"/>
    </row>
    <row r="2084" spans="1:62">
      <c r="A2084" s="102"/>
      <c r="B2084" s="102"/>
      <c r="C2084" s="103"/>
      <c r="D2084" s="103"/>
      <c r="E2084" s="102"/>
      <c r="F2084" s="102"/>
      <c r="G2084" s="102"/>
      <c r="H2084" s="102"/>
      <c r="I2084" s="102"/>
      <c r="J2084" s="103"/>
      <c r="K2084" s="111"/>
      <c r="L2084" s="111"/>
      <c r="M2084" s="111"/>
      <c r="N2084" s="111"/>
      <c r="O2084" s="111"/>
      <c r="P2084" s="111"/>
      <c r="Q2084" s="111"/>
      <c r="R2084" s="106"/>
      <c r="S2084" s="105"/>
      <c r="T2084" s="111"/>
      <c r="U2084" s="111"/>
      <c r="V2084" s="111"/>
      <c r="W2084" s="111"/>
      <c r="X2084" s="111"/>
      <c r="Y2084" s="111"/>
      <c r="Z2084" s="111"/>
      <c r="AA2084" s="111"/>
      <c r="AB2084" s="111"/>
      <c r="AC2084" s="111"/>
      <c r="AD2084" s="111"/>
      <c r="AE2084" s="111"/>
      <c r="AF2084" s="111"/>
      <c r="AG2084" s="111"/>
      <c r="AH2084" s="111"/>
      <c r="AI2084" s="111"/>
      <c r="AJ2084" s="111"/>
      <c r="AK2084" s="111"/>
      <c r="AL2084" s="111"/>
      <c r="AM2084" s="111"/>
      <c r="AN2084" s="111"/>
      <c r="AO2084" s="111"/>
      <c r="AP2084" s="111"/>
      <c r="AQ2084" s="111"/>
      <c r="AR2084" s="111"/>
      <c r="AS2084" s="111"/>
      <c r="AT2084" s="111"/>
      <c r="AU2084" s="111"/>
      <c r="AV2084" s="105"/>
      <c r="AW2084" s="105"/>
      <c r="AX2084" s="111"/>
      <c r="AY2084" s="98"/>
      <c r="AZ2084" s="98"/>
      <c r="BA2084" s="98"/>
      <c r="BB2084" s="98"/>
      <c r="BC2084" s="98"/>
      <c r="BD2084" s="98"/>
      <c r="BE2084" s="98"/>
      <c r="BF2084" s="98"/>
      <c r="BG2084" s="98"/>
      <c r="BH2084" s="98"/>
      <c r="BI2084" s="98"/>
      <c r="BJ2084" s="98"/>
    </row>
    <row r="2085" spans="1:62">
      <c r="A2085" s="102"/>
      <c r="B2085" s="102"/>
      <c r="C2085" s="103"/>
      <c r="D2085" s="103"/>
      <c r="E2085" s="102"/>
      <c r="F2085" s="102"/>
      <c r="G2085" s="102"/>
      <c r="H2085" s="102"/>
      <c r="I2085" s="102"/>
      <c r="J2085" s="103"/>
      <c r="K2085" s="111"/>
      <c r="L2085" s="111"/>
      <c r="M2085" s="111"/>
      <c r="N2085" s="111"/>
      <c r="O2085" s="111"/>
      <c r="P2085" s="111"/>
      <c r="Q2085" s="111"/>
      <c r="R2085" s="106"/>
      <c r="S2085" s="105"/>
      <c r="T2085" s="111"/>
      <c r="U2085" s="111"/>
      <c r="V2085" s="111"/>
      <c r="W2085" s="111"/>
      <c r="X2085" s="111"/>
      <c r="Y2085" s="111"/>
      <c r="Z2085" s="111"/>
      <c r="AA2085" s="111"/>
      <c r="AB2085" s="111"/>
      <c r="AC2085" s="111"/>
      <c r="AD2085" s="111"/>
      <c r="AE2085" s="111"/>
      <c r="AF2085" s="111"/>
      <c r="AG2085" s="111"/>
      <c r="AH2085" s="111"/>
      <c r="AI2085" s="111"/>
      <c r="AJ2085" s="111"/>
      <c r="AK2085" s="111"/>
      <c r="AL2085" s="111"/>
      <c r="AM2085" s="111"/>
      <c r="AN2085" s="111"/>
      <c r="AO2085" s="111"/>
      <c r="AP2085" s="111"/>
      <c r="AQ2085" s="111"/>
      <c r="AR2085" s="111"/>
      <c r="AS2085" s="111"/>
      <c r="AT2085" s="111"/>
      <c r="AU2085" s="111"/>
      <c r="AV2085" s="105"/>
      <c r="AW2085" s="105"/>
      <c r="AX2085" s="111"/>
      <c r="AY2085" s="98"/>
      <c r="AZ2085" s="98"/>
      <c r="BA2085" s="98"/>
      <c r="BB2085" s="98"/>
      <c r="BC2085" s="98"/>
      <c r="BD2085" s="98"/>
      <c r="BE2085" s="98"/>
      <c r="BF2085" s="98"/>
      <c r="BG2085" s="98"/>
      <c r="BH2085" s="98"/>
      <c r="BI2085" s="98"/>
      <c r="BJ2085" s="98"/>
    </row>
    <row r="2086" spans="1:62">
      <c r="A2086" s="102"/>
      <c r="B2086" s="102"/>
      <c r="C2086" s="103"/>
      <c r="D2086" s="103"/>
      <c r="E2086" s="102"/>
      <c r="F2086" s="102"/>
      <c r="G2086" s="102"/>
      <c r="H2086" s="102"/>
      <c r="I2086" s="102"/>
      <c r="J2086" s="103"/>
      <c r="K2086" s="111"/>
      <c r="L2086" s="111"/>
      <c r="M2086" s="111"/>
      <c r="N2086" s="105"/>
      <c r="O2086" s="105"/>
      <c r="P2086" s="105"/>
      <c r="Q2086" s="111"/>
      <c r="R2086" s="106"/>
      <c r="S2086" s="105"/>
      <c r="T2086" s="111"/>
      <c r="U2086" s="111"/>
      <c r="V2086" s="111"/>
      <c r="W2086" s="105"/>
      <c r="X2086" s="111"/>
      <c r="Y2086" s="111"/>
      <c r="Z2086" s="111"/>
      <c r="AA2086" s="111"/>
      <c r="AB2086" s="111"/>
      <c r="AC2086" s="111"/>
      <c r="AD2086" s="105"/>
      <c r="AE2086" s="111"/>
      <c r="AF2086" s="111"/>
      <c r="AG2086" s="111"/>
      <c r="AH2086" s="111"/>
      <c r="AI2086" s="111"/>
      <c r="AJ2086" s="111"/>
      <c r="AK2086" s="111"/>
      <c r="AL2086" s="111"/>
      <c r="AM2086" s="111"/>
      <c r="AN2086" s="111"/>
      <c r="AO2086" s="111"/>
      <c r="AP2086" s="111"/>
      <c r="AQ2086" s="111"/>
      <c r="AR2086" s="111"/>
      <c r="AS2086" s="111"/>
      <c r="AT2086" s="111"/>
      <c r="AU2086" s="111"/>
      <c r="AV2086" s="112"/>
      <c r="AW2086" s="105"/>
      <c r="AX2086" s="111"/>
      <c r="AY2086" s="98"/>
      <c r="AZ2086" s="98"/>
      <c r="BA2086" s="98"/>
      <c r="BB2086" s="98"/>
      <c r="BC2086" s="98"/>
      <c r="BD2086" s="98"/>
      <c r="BE2086" s="98"/>
      <c r="BF2086" s="98"/>
      <c r="BG2086" s="98"/>
      <c r="BH2086" s="98"/>
      <c r="BI2086" s="98"/>
      <c r="BJ2086" s="98"/>
    </row>
    <row r="2087" spans="1:62">
      <c r="A2087" s="102"/>
      <c r="B2087" s="102"/>
      <c r="C2087" s="103"/>
      <c r="D2087" s="103"/>
      <c r="E2087" s="102"/>
      <c r="F2087" s="102"/>
      <c r="G2087" s="102"/>
      <c r="H2087" s="102"/>
      <c r="I2087" s="102"/>
      <c r="J2087" s="103"/>
      <c r="K2087" s="111"/>
      <c r="L2087" s="111"/>
      <c r="M2087" s="111"/>
      <c r="N2087" s="111"/>
      <c r="O2087" s="111"/>
      <c r="P2087" s="111"/>
      <c r="Q2087" s="111"/>
      <c r="R2087" s="106"/>
      <c r="S2087" s="105"/>
      <c r="T2087" s="111"/>
      <c r="U2087" s="111"/>
      <c r="V2087" s="111"/>
      <c r="W2087" s="111"/>
      <c r="X2087" s="111"/>
      <c r="Y2087" s="111"/>
      <c r="Z2087" s="111"/>
      <c r="AA2087" s="111"/>
      <c r="AB2087" s="111"/>
      <c r="AC2087" s="111"/>
      <c r="AD2087" s="111"/>
      <c r="AE2087" s="111"/>
      <c r="AF2087" s="111"/>
      <c r="AG2087" s="111"/>
      <c r="AH2087" s="111"/>
      <c r="AI2087" s="111"/>
      <c r="AJ2087" s="111"/>
      <c r="AK2087" s="111"/>
      <c r="AL2087" s="111"/>
      <c r="AM2087" s="111"/>
      <c r="AN2087" s="111"/>
      <c r="AO2087" s="111"/>
      <c r="AP2087" s="111"/>
      <c r="AQ2087" s="111"/>
      <c r="AR2087" s="111"/>
      <c r="AS2087" s="111"/>
      <c r="AT2087" s="111"/>
      <c r="AU2087" s="111"/>
      <c r="AV2087" s="112"/>
      <c r="AW2087" s="105"/>
      <c r="AX2087" s="111"/>
      <c r="AY2087" s="98"/>
      <c r="AZ2087" s="98"/>
      <c r="BA2087" s="98"/>
      <c r="BB2087" s="98"/>
      <c r="BC2087" s="98"/>
      <c r="BD2087" s="98"/>
      <c r="BE2087" s="98"/>
      <c r="BF2087" s="98"/>
      <c r="BG2087" s="98"/>
      <c r="BH2087" s="98"/>
      <c r="BI2087" s="98"/>
      <c r="BJ2087" s="98"/>
    </row>
    <row r="2088" spans="1:62">
      <c r="A2088" s="102"/>
      <c r="B2088" s="102"/>
      <c r="C2088" s="103"/>
      <c r="D2088" s="103"/>
      <c r="E2088" s="102"/>
      <c r="F2088" s="102"/>
      <c r="G2088" s="102"/>
      <c r="H2088" s="102"/>
      <c r="I2088" s="102"/>
      <c r="J2088" s="103"/>
      <c r="K2088" s="111"/>
      <c r="L2088" s="111"/>
      <c r="M2088" s="111"/>
      <c r="N2088" s="105"/>
      <c r="O2088" s="105"/>
      <c r="P2088" s="111"/>
      <c r="Q2088" s="111"/>
      <c r="R2088" s="106"/>
      <c r="S2088" s="105"/>
      <c r="T2088" s="111"/>
      <c r="U2088" s="111"/>
      <c r="V2088" s="111"/>
      <c r="W2088" s="111"/>
      <c r="X2088" s="111"/>
      <c r="Y2088" s="111"/>
      <c r="Z2088" s="111"/>
      <c r="AA2088" s="111"/>
      <c r="AB2088" s="111"/>
      <c r="AC2088" s="111"/>
      <c r="AD2088" s="111"/>
      <c r="AE2088" s="111"/>
      <c r="AF2088" s="111"/>
      <c r="AG2088" s="111"/>
      <c r="AH2088" s="111"/>
      <c r="AI2088" s="111"/>
      <c r="AJ2088" s="111"/>
      <c r="AK2088" s="111"/>
      <c r="AL2088" s="111"/>
      <c r="AM2088" s="111"/>
      <c r="AN2088" s="111"/>
      <c r="AO2088" s="111"/>
      <c r="AP2088" s="111"/>
      <c r="AQ2088" s="111"/>
      <c r="AR2088" s="111"/>
      <c r="AS2088" s="111"/>
      <c r="AT2088" s="111"/>
      <c r="AU2088" s="111"/>
      <c r="AV2088" s="112"/>
      <c r="AW2088" s="105"/>
      <c r="AX2088" s="111"/>
      <c r="AY2088" s="98"/>
      <c r="AZ2088" s="98"/>
      <c r="BA2088" s="98"/>
      <c r="BB2088" s="98"/>
      <c r="BC2088" s="98"/>
      <c r="BD2088" s="98"/>
      <c r="BE2088" s="98"/>
      <c r="BF2088" s="98"/>
      <c r="BG2088" s="98"/>
      <c r="BH2088" s="98"/>
      <c r="BI2088" s="98"/>
      <c r="BJ2088" s="98"/>
    </row>
    <row r="2089" spans="1:62">
      <c r="A2089" s="102"/>
      <c r="B2089" s="102"/>
      <c r="C2089" s="103"/>
      <c r="D2089" s="103"/>
      <c r="E2089" s="102"/>
      <c r="F2089" s="102"/>
      <c r="G2089" s="102"/>
      <c r="H2089" s="102"/>
      <c r="I2089" s="102"/>
      <c r="J2089" s="103"/>
      <c r="K2089" s="111"/>
      <c r="L2089" s="111"/>
      <c r="M2089" s="111"/>
      <c r="N2089" s="111"/>
      <c r="O2089" s="111"/>
      <c r="P2089" s="111"/>
      <c r="Q2089" s="111"/>
      <c r="R2089" s="106"/>
      <c r="S2089" s="105"/>
      <c r="T2089" s="111"/>
      <c r="U2089" s="111"/>
      <c r="V2089" s="111"/>
      <c r="W2089" s="111"/>
      <c r="X2089" s="111"/>
      <c r="Y2089" s="111"/>
      <c r="Z2089" s="111"/>
      <c r="AA2089" s="111"/>
      <c r="AB2089" s="111"/>
      <c r="AC2089" s="111"/>
      <c r="AD2089" s="111"/>
      <c r="AE2089" s="111"/>
      <c r="AF2089" s="111"/>
      <c r="AG2089" s="111"/>
      <c r="AH2089" s="111"/>
      <c r="AI2089" s="111"/>
      <c r="AJ2089" s="111"/>
      <c r="AK2089" s="111"/>
      <c r="AL2089" s="111"/>
      <c r="AM2089" s="111"/>
      <c r="AN2089" s="111"/>
      <c r="AO2089" s="111"/>
      <c r="AP2089" s="111"/>
      <c r="AQ2089" s="111"/>
      <c r="AR2089" s="111"/>
      <c r="AS2089" s="111"/>
      <c r="AT2089" s="111"/>
      <c r="AU2089" s="111"/>
      <c r="AV2089" s="112"/>
      <c r="AW2089" s="105"/>
      <c r="AX2089" s="111"/>
      <c r="AY2089" s="98"/>
      <c r="AZ2089" s="98"/>
      <c r="BA2089" s="98"/>
      <c r="BB2089" s="98"/>
      <c r="BC2089" s="98"/>
      <c r="BD2089" s="98"/>
      <c r="BE2089" s="98"/>
      <c r="BF2089" s="98"/>
      <c r="BG2089" s="98"/>
      <c r="BH2089" s="98"/>
      <c r="BI2089" s="98"/>
      <c r="BJ2089" s="98"/>
    </row>
    <row r="2090" spans="1:62">
      <c r="A2090" s="102"/>
      <c r="B2090" s="102"/>
      <c r="C2090" s="103"/>
      <c r="D2090" s="103"/>
      <c r="E2090" s="102"/>
      <c r="F2090" s="102"/>
      <c r="G2090" s="102"/>
      <c r="H2090" s="102"/>
      <c r="I2090" s="102"/>
      <c r="J2090" s="103"/>
      <c r="K2090" s="111"/>
      <c r="L2090" s="111"/>
      <c r="M2090" s="111"/>
      <c r="N2090" s="111"/>
      <c r="O2090" s="111"/>
      <c r="P2090" s="111"/>
      <c r="Q2090" s="111"/>
      <c r="R2090" s="106"/>
      <c r="S2090" s="105"/>
      <c r="T2090" s="111"/>
      <c r="U2090" s="111"/>
      <c r="V2090" s="111"/>
      <c r="W2090" s="111"/>
      <c r="X2090" s="111"/>
      <c r="Y2090" s="111"/>
      <c r="Z2090" s="111"/>
      <c r="AA2090" s="111"/>
      <c r="AB2090" s="111"/>
      <c r="AC2090" s="111"/>
      <c r="AD2090" s="111"/>
      <c r="AE2090" s="111"/>
      <c r="AF2090" s="111"/>
      <c r="AG2090" s="111"/>
      <c r="AH2090" s="111"/>
      <c r="AI2090" s="111"/>
      <c r="AJ2090" s="111"/>
      <c r="AK2090" s="111"/>
      <c r="AL2090" s="111"/>
      <c r="AM2090" s="111"/>
      <c r="AN2090" s="111"/>
      <c r="AO2090" s="111"/>
      <c r="AP2090" s="111"/>
      <c r="AQ2090" s="111"/>
      <c r="AR2090" s="111"/>
      <c r="AS2090" s="111"/>
      <c r="AT2090" s="111"/>
      <c r="AU2090" s="111"/>
      <c r="AV2090" s="112"/>
      <c r="AW2090" s="105"/>
      <c r="AX2090" s="111"/>
      <c r="AY2090" s="98"/>
      <c r="AZ2090" s="98"/>
      <c r="BA2090" s="98"/>
      <c r="BB2090" s="98"/>
      <c r="BC2090" s="98"/>
      <c r="BD2090" s="98"/>
      <c r="BE2090" s="98"/>
      <c r="BF2090" s="98"/>
      <c r="BG2090" s="98"/>
      <c r="BH2090" s="98"/>
      <c r="BI2090" s="98"/>
      <c r="BJ2090" s="98"/>
    </row>
    <row r="2091" spans="1:62">
      <c r="A2091" s="102"/>
      <c r="B2091" s="102"/>
      <c r="C2091" s="103"/>
      <c r="D2091" s="103"/>
      <c r="E2091" s="102"/>
      <c r="F2091" s="102"/>
      <c r="G2091" s="102"/>
      <c r="H2091" s="102"/>
      <c r="I2091" s="102"/>
      <c r="J2091" s="103"/>
      <c r="K2091" s="111"/>
      <c r="L2091" s="111"/>
      <c r="M2091" s="111"/>
      <c r="N2091" s="111"/>
      <c r="O2091" s="111"/>
      <c r="P2091" s="111"/>
      <c r="Q2091" s="111"/>
      <c r="R2091" s="106"/>
      <c r="S2091" s="105"/>
      <c r="T2091" s="111"/>
      <c r="U2091" s="111"/>
      <c r="V2091" s="111"/>
      <c r="W2091" s="111"/>
      <c r="X2091" s="111"/>
      <c r="Y2091" s="111"/>
      <c r="Z2091" s="111"/>
      <c r="AA2091" s="111"/>
      <c r="AB2091" s="111"/>
      <c r="AC2091" s="111"/>
      <c r="AD2091" s="111"/>
      <c r="AE2091" s="111"/>
      <c r="AF2091" s="111"/>
      <c r="AG2091" s="111"/>
      <c r="AH2091" s="111"/>
      <c r="AI2091" s="111"/>
      <c r="AJ2091" s="111"/>
      <c r="AK2091" s="111"/>
      <c r="AL2091" s="111"/>
      <c r="AM2091" s="111"/>
      <c r="AN2091" s="111"/>
      <c r="AO2091" s="111"/>
      <c r="AP2091" s="111"/>
      <c r="AQ2091" s="111"/>
      <c r="AR2091" s="111"/>
      <c r="AS2091" s="111"/>
      <c r="AT2091" s="111"/>
      <c r="AU2091" s="111"/>
      <c r="AV2091" s="112"/>
      <c r="AW2091" s="105"/>
      <c r="AX2091" s="111"/>
      <c r="AY2091" s="98"/>
      <c r="AZ2091" s="98"/>
      <c r="BA2091" s="98"/>
      <c r="BB2091" s="98"/>
      <c r="BC2091" s="98"/>
      <c r="BE2091" s="98"/>
      <c r="BF2091" s="98"/>
      <c r="BG2091" s="98"/>
      <c r="BH2091" s="98"/>
      <c r="BI2091" s="98"/>
    </row>
    <row r="2092" spans="1:62">
      <c r="A2092" s="102"/>
      <c r="B2092" s="102"/>
      <c r="C2092" s="103"/>
      <c r="D2092" s="103"/>
      <c r="E2092" s="102"/>
      <c r="F2092" s="102"/>
      <c r="G2092" s="102"/>
      <c r="H2092" s="102"/>
      <c r="I2092" s="102"/>
      <c r="J2092" s="103"/>
      <c r="K2092" s="111"/>
      <c r="L2092" s="111"/>
      <c r="M2092" s="111"/>
      <c r="N2092" s="111"/>
      <c r="O2092" s="111"/>
      <c r="P2092" s="111"/>
      <c r="Q2092" s="111"/>
      <c r="R2092" s="106"/>
      <c r="S2092" s="105"/>
      <c r="T2092" s="111"/>
      <c r="U2092" s="111"/>
      <c r="V2092" s="111"/>
      <c r="W2092" s="111"/>
      <c r="X2092" s="111"/>
      <c r="Y2092" s="111"/>
      <c r="Z2092" s="111"/>
      <c r="AA2092" s="111"/>
      <c r="AB2092" s="111"/>
      <c r="AC2092" s="111"/>
      <c r="AD2092" s="111"/>
      <c r="AE2092" s="111"/>
      <c r="AF2092" s="111"/>
      <c r="AG2092" s="111"/>
      <c r="AH2092" s="111"/>
      <c r="AI2092" s="111"/>
      <c r="AJ2092" s="111"/>
      <c r="AK2092" s="111"/>
      <c r="AL2092" s="111"/>
      <c r="AM2092" s="111"/>
      <c r="AN2092" s="111"/>
      <c r="AO2092" s="111"/>
      <c r="AP2092" s="111"/>
      <c r="AQ2092" s="111"/>
      <c r="AR2092" s="111"/>
      <c r="AS2092" s="111"/>
      <c r="AT2092" s="111"/>
      <c r="AU2092" s="111"/>
      <c r="AV2092" s="105"/>
      <c r="AW2092" s="105"/>
      <c r="AX2092" s="111"/>
      <c r="AY2092" s="98"/>
      <c r="AZ2092" s="98"/>
      <c r="BA2092" s="98"/>
      <c r="BB2092" s="98"/>
      <c r="BC2092" s="98"/>
      <c r="BE2092" s="98"/>
      <c r="BF2092" s="98"/>
      <c r="BG2092" s="98"/>
      <c r="BH2092" s="98"/>
      <c r="BI2092" s="98"/>
    </row>
    <row r="2093" spans="1:62">
      <c r="A2093" s="102"/>
      <c r="B2093" s="102"/>
      <c r="C2093" s="103"/>
      <c r="D2093" s="103"/>
      <c r="E2093" s="102"/>
      <c r="F2093" s="102"/>
      <c r="G2093" s="102"/>
      <c r="H2093" s="102"/>
      <c r="I2093" s="102"/>
      <c r="J2093" s="103"/>
      <c r="K2093" s="111"/>
      <c r="L2093" s="111"/>
      <c r="M2093" s="111"/>
      <c r="N2093" s="111"/>
      <c r="O2093" s="111"/>
      <c r="P2093" s="111"/>
      <c r="Q2093" s="111"/>
      <c r="R2093" s="105"/>
      <c r="S2093" s="105"/>
      <c r="T2093" s="111"/>
      <c r="U2093" s="111"/>
      <c r="V2093" s="111"/>
      <c r="W2093" s="111"/>
      <c r="X2093" s="111"/>
      <c r="Y2093" s="111"/>
      <c r="Z2093" s="111"/>
      <c r="AA2093" s="111"/>
      <c r="AB2093" s="111"/>
      <c r="AC2093" s="111"/>
      <c r="AD2093" s="111"/>
      <c r="AE2093" s="111"/>
      <c r="AF2093" s="111"/>
      <c r="AG2093" s="111"/>
      <c r="AH2093" s="111"/>
      <c r="AI2093" s="111"/>
      <c r="AJ2093" s="111"/>
      <c r="AK2093" s="111"/>
      <c r="AL2093" s="111"/>
      <c r="AM2093" s="111"/>
      <c r="AN2093" s="111"/>
      <c r="AO2093" s="111"/>
      <c r="AP2093" s="111"/>
      <c r="AQ2093" s="111"/>
      <c r="AR2093" s="111"/>
      <c r="AS2093" s="111"/>
      <c r="AT2093" s="111"/>
      <c r="AU2093" s="111"/>
      <c r="AV2093" s="112"/>
      <c r="AW2093" s="105"/>
      <c r="AX2093" s="111"/>
    </row>
    <row r="2094" spans="1:62">
      <c r="A2094" s="102"/>
      <c r="B2094" s="102"/>
      <c r="C2094" s="103"/>
      <c r="D2094" s="103"/>
      <c r="E2094" s="102"/>
      <c r="F2094" s="102"/>
      <c r="G2094" s="102"/>
      <c r="H2094" s="102"/>
      <c r="I2094" s="102"/>
      <c r="J2094" s="103"/>
      <c r="K2094" s="111"/>
      <c r="L2094" s="111"/>
      <c r="M2094" s="111"/>
      <c r="N2094" s="111"/>
      <c r="O2094" s="111"/>
      <c r="P2094" s="111"/>
      <c r="Q2094" s="111"/>
      <c r="R2094" s="106"/>
      <c r="S2094" s="105"/>
      <c r="T2094" s="111"/>
      <c r="U2094" s="111"/>
      <c r="V2094" s="111"/>
      <c r="W2094" s="111"/>
      <c r="X2094" s="111"/>
      <c r="Y2094" s="111"/>
      <c r="Z2094" s="111"/>
      <c r="AA2094" s="111"/>
      <c r="AB2094" s="111"/>
      <c r="AC2094" s="111"/>
      <c r="AD2094" s="111"/>
      <c r="AE2094" s="111"/>
      <c r="AF2094" s="111"/>
      <c r="AG2094" s="111"/>
      <c r="AH2094" s="111"/>
      <c r="AI2094" s="111"/>
      <c r="AJ2094" s="111"/>
      <c r="AK2094" s="111"/>
      <c r="AL2094" s="111"/>
      <c r="AM2094" s="111"/>
      <c r="AN2094" s="111"/>
      <c r="AO2094" s="111"/>
      <c r="AP2094" s="111"/>
      <c r="AQ2094" s="111"/>
      <c r="AR2094" s="111"/>
      <c r="AS2094" s="111"/>
      <c r="AT2094" s="111"/>
      <c r="AU2094" s="111"/>
      <c r="AV2094" s="112"/>
      <c r="AW2094" s="105"/>
      <c r="AX2094" s="111"/>
      <c r="AY2094" s="98"/>
      <c r="AZ2094" s="98"/>
      <c r="BA2094" s="98"/>
      <c r="BB2094" s="98"/>
      <c r="BC2094" s="98"/>
      <c r="BD2094" s="98"/>
      <c r="BE2094" s="98"/>
      <c r="BF2094" s="98"/>
      <c r="BG2094" s="98"/>
      <c r="BH2094" s="98"/>
      <c r="BI2094" s="98"/>
      <c r="BJ2094" s="98"/>
    </row>
    <row r="2095" spans="1:62">
      <c r="A2095" s="102"/>
      <c r="B2095" s="102"/>
      <c r="C2095" s="103"/>
      <c r="D2095" s="103"/>
      <c r="E2095" s="102"/>
      <c r="F2095" s="102"/>
      <c r="G2095" s="102"/>
      <c r="H2095" s="102"/>
      <c r="I2095" s="102"/>
      <c r="J2095" s="103"/>
      <c r="K2095" s="111"/>
      <c r="L2095" s="111"/>
      <c r="M2095" s="111"/>
      <c r="N2095" s="105"/>
      <c r="O2095" s="111"/>
      <c r="P2095" s="111"/>
      <c r="Q2095" s="111"/>
      <c r="R2095" s="106"/>
      <c r="S2095" s="105"/>
      <c r="T2095" s="111"/>
      <c r="U2095" s="111"/>
      <c r="V2095" s="111"/>
      <c r="W2095" s="111"/>
      <c r="X2095" s="111"/>
      <c r="Y2095" s="111"/>
      <c r="Z2095" s="111"/>
      <c r="AA2095" s="111"/>
      <c r="AB2095" s="111"/>
      <c r="AC2095" s="111"/>
      <c r="AD2095" s="105"/>
      <c r="AE2095" s="111"/>
      <c r="AF2095" s="111"/>
      <c r="AG2095" s="111"/>
      <c r="AH2095" s="111"/>
      <c r="AI2095" s="111"/>
      <c r="AJ2095" s="111"/>
      <c r="AK2095" s="111"/>
      <c r="AL2095" s="111"/>
      <c r="AM2095" s="111"/>
      <c r="AN2095" s="111"/>
      <c r="AO2095" s="111"/>
      <c r="AP2095" s="111"/>
      <c r="AQ2095" s="111"/>
      <c r="AR2095" s="111"/>
      <c r="AS2095" s="111"/>
      <c r="AT2095" s="111"/>
      <c r="AU2095" s="111"/>
      <c r="AV2095" s="105"/>
      <c r="AW2095" s="105"/>
      <c r="AX2095" s="111"/>
      <c r="AY2095" s="98"/>
      <c r="AZ2095" s="98"/>
      <c r="BA2095" s="98"/>
      <c r="BB2095" s="98"/>
      <c r="BC2095" s="98"/>
      <c r="BD2095" s="98"/>
      <c r="BE2095" s="98"/>
      <c r="BF2095" s="98"/>
      <c r="BG2095" s="98"/>
      <c r="BH2095" s="98"/>
      <c r="BI2095" s="98"/>
      <c r="BJ2095" s="98"/>
    </row>
    <row r="2096" spans="1:62">
      <c r="A2096" s="102"/>
      <c r="B2096" s="102"/>
      <c r="C2096" s="103"/>
      <c r="D2096" s="103"/>
      <c r="E2096" s="102"/>
      <c r="F2096" s="102"/>
      <c r="G2096" s="102"/>
      <c r="H2096" s="102"/>
      <c r="I2096" s="102"/>
      <c r="J2096" s="103"/>
      <c r="K2096" s="111"/>
      <c r="L2096" s="111"/>
      <c r="M2096" s="111"/>
      <c r="N2096" s="105"/>
      <c r="O2096" s="105"/>
      <c r="P2096" s="105"/>
      <c r="Q2096" s="105"/>
      <c r="R2096" s="105"/>
      <c r="S2096" s="105"/>
      <c r="T2096" s="105"/>
      <c r="U2096" s="105"/>
      <c r="V2096" s="105"/>
      <c r="W2096" s="105"/>
      <c r="X2096" s="105"/>
      <c r="Y2096" s="105"/>
      <c r="Z2096" s="105"/>
      <c r="AA2096" s="105"/>
      <c r="AB2096" s="105"/>
      <c r="AC2096" s="105"/>
      <c r="AD2096" s="105"/>
      <c r="AE2096" s="105"/>
      <c r="AF2096" s="105"/>
      <c r="AG2096" s="105"/>
      <c r="AH2096" s="105"/>
      <c r="AI2096" s="105"/>
      <c r="AJ2096" s="105"/>
      <c r="AK2096" s="105"/>
      <c r="AL2096" s="111"/>
      <c r="AM2096" s="111"/>
      <c r="AN2096" s="111"/>
      <c r="AO2096" s="111"/>
      <c r="AP2096" s="111"/>
      <c r="AQ2096" s="111"/>
      <c r="AR2096" s="111"/>
      <c r="AS2096" s="111"/>
      <c r="AT2096" s="111"/>
      <c r="AU2096" s="111"/>
      <c r="AV2096" s="112"/>
      <c r="AW2096" s="105"/>
      <c r="AX2096" s="111"/>
      <c r="AY2096" s="98"/>
      <c r="AZ2096" s="98"/>
      <c r="BA2096" s="98"/>
      <c r="BB2096" s="98"/>
      <c r="BC2096" s="98"/>
      <c r="BD2096" s="98"/>
      <c r="BE2096" s="98"/>
      <c r="BF2096" s="98"/>
      <c r="BG2096" s="98"/>
      <c r="BH2096" s="98"/>
      <c r="BI2096" s="98"/>
      <c r="BJ2096" s="98"/>
    </row>
    <row r="2097" spans="1:62">
      <c r="A2097" s="102"/>
      <c r="B2097" s="102"/>
      <c r="C2097" s="103"/>
      <c r="D2097" s="103"/>
      <c r="E2097" s="102"/>
      <c r="F2097" s="102"/>
      <c r="G2097" s="102"/>
      <c r="H2097" s="102"/>
      <c r="I2097" s="102"/>
      <c r="J2097" s="103"/>
      <c r="K2097" s="111"/>
      <c r="L2097" s="111"/>
      <c r="M2097" s="111"/>
      <c r="N2097" s="111"/>
      <c r="O2097" s="111"/>
      <c r="P2097" s="111"/>
      <c r="Q2097" s="111"/>
      <c r="R2097" s="106"/>
      <c r="S2097" s="105"/>
      <c r="T2097" s="111"/>
      <c r="U2097" s="111"/>
      <c r="V2097" s="111"/>
      <c r="W2097" s="111"/>
      <c r="X2097" s="111"/>
      <c r="Y2097" s="111"/>
      <c r="Z2097" s="111"/>
      <c r="AA2097" s="111"/>
      <c r="AB2097" s="111"/>
      <c r="AC2097" s="111"/>
      <c r="AD2097" s="111"/>
      <c r="AE2097" s="111"/>
      <c r="AF2097" s="111"/>
      <c r="AG2097" s="111"/>
      <c r="AH2097" s="111"/>
      <c r="AI2097" s="111"/>
      <c r="AJ2097" s="111"/>
      <c r="AK2097" s="111"/>
      <c r="AL2097" s="111"/>
      <c r="AM2097" s="111"/>
      <c r="AN2097" s="111"/>
      <c r="AO2097" s="111"/>
      <c r="AP2097" s="111"/>
      <c r="AQ2097" s="111"/>
      <c r="AR2097" s="111"/>
      <c r="AS2097" s="111"/>
      <c r="AT2097" s="111"/>
      <c r="AU2097" s="111"/>
      <c r="AV2097" s="105"/>
      <c r="AW2097" s="105"/>
      <c r="AX2097" s="111"/>
      <c r="AY2097" s="98"/>
      <c r="AZ2097" s="98"/>
      <c r="BA2097" s="98"/>
      <c r="BB2097" s="98"/>
      <c r="BC2097" s="98"/>
      <c r="BD2097" s="98"/>
      <c r="BE2097" s="98"/>
      <c r="BF2097" s="98"/>
      <c r="BG2097" s="98"/>
      <c r="BH2097" s="98"/>
      <c r="BI2097" s="98"/>
      <c r="BJ2097" s="98"/>
    </row>
    <row r="2098" spans="1:62">
      <c r="A2098" s="102"/>
      <c r="B2098" s="102"/>
      <c r="C2098" s="103"/>
      <c r="D2098" s="103"/>
      <c r="E2098" s="102"/>
      <c r="F2098" s="102"/>
      <c r="G2098" s="102"/>
      <c r="H2098" s="102"/>
      <c r="I2098" s="102"/>
      <c r="J2098" s="103"/>
      <c r="K2098" s="111"/>
      <c r="L2098" s="111"/>
      <c r="M2098" s="111"/>
      <c r="N2098" s="111"/>
      <c r="O2098" s="111"/>
      <c r="P2098" s="111"/>
      <c r="Q2098" s="111"/>
      <c r="R2098" s="106"/>
      <c r="S2098" s="105"/>
      <c r="T2098" s="111"/>
      <c r="U2098" s="111"/>
      <c r="V2098" s="111"/>
      <c r="W2098" s="111"/>
      <c r="X2098" s="111"/>
      <c r="Y2098" s="111"/>
      <c r="Z2098" s="111"/>
      <c r="AA2098" s="111"/>
      <c r="AB2098" s="111"/>
      <c r="AC2098" s="111"/>
      <c r="AD2098" s="111"/>
      <c r="AE2098" s="111"/>
      <c r="AF2098" s="111"/>
      <c r="AG2098" s="111"/>
      <c r="AH2098" s="111"/>
      <c r="AI2098" s="111"/>
      <c r="AJ2098" s="111"/>
      <c r="AK2098" s="111"/>
      <c r="AL2098" s="111"/>
      <c r="AM2098" s="111"/>
      <c r="AN2098" s="111"/>
      <c r="AO2098" s="111"/>
      <c r="AP2098" s="111"/>
      <c r="AQ2098" s="111"/>
      <c r="AR2098" s="111"/>
      <c r="AS2098" s="111"/>
      <c r="AT2098" s="111"/>
      <c r="AU2098" s="111"/>
      <c r="AV2098" s="112"/>
      <c r="AW2098" s="105"/>
      <c r="AX2098" s="111"/>
      <c r="AY2098" s="98"/>
      <c r="AZ2098" s="98"/>
      <c r="BA2098" s="98"/>
      <c r="BB2098" s="98"/>
      <c r="BC2098" s="98"/>
      <c r="BD2098" s="98"/>
      <c r="BE2098" s="98"/>
      <c r="BF2098" s="98"/>
      <c r="BG2098" s="98"/>
      <c r="BH2098" s="98"/>
      <c r="BI2098" s="98"/>
      <c r="BJ2098" s="98"/>
    </row>
    <row r="2099" spans="1:62">
      <c r="A2099" s="102"/>
      <c r="B2099" s="102"/>
      <c r="C2099" s="103"/>
      <c r="D2099" s="103"/>
      <c r="E2099" s="102"/>
      <c r="F2099" s="102"/>
      <c r="G2099" s="102"/>
      <c r="H2099" s="102"/>
      <c r="I2099" s="102"/>
      <c r="J2099" s="103"/>
      <c r="K2099" s="111"/>
      <c r="L2099" s="111"/>
      <c r="M2099" s="111"/>
      <c r="N2099" s="105"/>
      <c r="O2099" s="105"/>
      <c r="P2099" s="105"/>
      <c r="Q2099" s="111"/>
      <c r="R2099" s="106"/>
      <c r="S2099" s="105"/>
      <c r="T2099" s="111"/>
      <c r="U2099" s="111"/>
      <c r="V2099" s="111"/>
      <c r="W2099" s="105"/>
      <c r="X2099" s="111"/>
      <c r="Y2099" s="111"/>
      <c r="Z2099" s="111"/>
      <c r="AA2099" s="111"/>
      <c r="AB2099" s="111"/>
      <c r="AC2099" s="111"/>
      <c r="AD2099" s="105"/>
      <c r="AE2099" s="111"/>
      <c r="AF2099" s="111"/>
      <c r="AG2099" s="111"/>
      <c r="AH2099" s="111"/>
      <c r="AI2099" s="111"/>
      <c r="AJ2099" s="111"/>
      <c r="AK2099" s="111"/>
      <c r="AL2099" s="111"/>
      <c r="AM2099" s="111"/>
      <c r="AN2099" s="111"/>
      <c r="AO2099" s="111"/>
      <c r="AP2099" s="111"/>
      <c r="AQ2099" s="111"/>
      <c r="AR2099" s="111"/>
      <c r="AS2099" s="111"/>
      <c r="AT2099" s="111"/>
      <c r="AU2099" s="111"/>
      <c r="AV2099" s="105"/>
      <c r="AW2099" s="105"/>
      <c r="AX2099" s="111"/>
      <c r="AY2099" s="98"/>
      <c r="AZ2099" s="98"/>
      <c r="BA2099" s="98"/>
      <c r="BB2099" s="98"/>
      <c r="BC2099" s="98"/>
      <c r="BD2099" s="98"/>
      <c r="BE2099" s="98"/>
      <c r="BF2099" s="98"/>
      <c r="BG2099" s="98"/>
      <c r="BH2099" s="98"/>
      <c r="BI2099" s="98"/>
      <c r="BJ2099" s="98"/>
    </row>
    <row r="2100" spans="1:62">
      <c r="A2100" s="102"/>
      <c r="B2100" s="102"/>
      <c r="C2100" s="103"/>
      <c r="D2100" s="103"/>
      <c r="E2100" s="102"/>
      <c r="F2100" s="102"/>
      <c r="G2100" s="102"/>
      <c r="H2100" s="102"/>
      <c r="I2100" s="102"/>
      <c r="J2100" s="103"/>
      <c r="K2100" s="111"/>
      <c r="L2100" s="111"/>
      <c r="M2100" s="111"/>
      <c r="N2100" s="105"/>
      <c r="O2100" s="105"/>
      <c r="P2100" s="105"/>
      <c r="Q2100" s="105"/>
      <c r="R2100" s="105"/>
      <c r="S2100" s="105"/>
      <c r="T2100" s="105"/>
      <c r="U2100" s="105"/>
      <c r="V2100" s="105"/>
      <c r="W2100" s="105"/>
      <c r="X2100" s="105"/>
      <c r="Y2100" s="105"/>
      <c r="Z2100" s="105"/>
      <c r="AA2100" s="105"/>
      <c r="AB2100" s="105"/>
      <c r="AC2100" s="105"/>
      <c r="AD2100" s="105"/>
      <c r="AE2100" s="105"/>
      <c r="AF2100" s="105"/>
      <c r="AG2100" s="105"/>
      <c r="AH2100" s="105"/>
      <c r="AI2100" s="105"/>
      <c r="AJ2100" s="105"/>
      <c r="AK2100" s="105"/>
      <c r="AL2100" s="111"/>
      <c r="AM2100" s="111"/>
      <c r="AN2100" s="111"/>
      <c r="AO2100" s="111"/>
      <c r="AP2100" s="111"/>
      <c r="AQ2100" s="111"/>
      <c r="AR2100" s="111"/>
      <c r="AS2100" s="111"/>
      <c r="AT2100" s="111"/>
      <c r="AU2100" s="111"/>
      <c r="AV2100" s="112"/>
      <c r="AW2100" s="105"/>
      <c r="AX2100" s="111"/>
      <c r="AY2100" s="98"/>
      <c r="AZ2100" s="98"/>
      <c r="BA2100" s="98"/>
      <c r="BB2100" s="98"/>
      <c r="BC2100" s="98"/>
      <c r="BD2100" s="98"/>
      <c r="BE2100" s="98"/>
      <c r="BF2100" s="98"/>
      <c r="BG2100" s="98"/>
      <c r="BH2100" s="98"/>
      <c r="BI2100" s="98"/>
      <c r="BJ2100" s="98"/>
    </row>
    <row r="2101" spans="1:62">
      <c r="A2101" s="102"/>
      <c r="B2101" s="102"/>
      <c r="C2101" s="103"/>
      <c r="D2101" s="103"/>
      <c r="E2101" s="102"/>
      <c r="F2101" s="102"/>
      <c r="G2101" s="102"/>
      <c r="H2101" s="102"/>
      <c r="I2101" s="102"/>
      <c r="J2101" s="103"/>
      <c r="K2101" s="111"/>
      <c r="L2101" s="111"/>
      <c r="M2101" s="111"/>
      <c r="N2101" s="105"/>
      <c r="O2101" s="105"/>
      <c r="P2101" s="105"/>
      <c r="Q2101" s="111"/>
      <c r="R2101" s="106"/>
      <c r="S2101" s="105"/>
      <c r="T2101" s="111"/>
      <c r="U2101" s="111"/>
      <c r="V2101" s="111"/>
      <c r="W2101" s="105"/>
      <c r="X2101" s="111"/>
      <c r="Y2101" s="111"/>
      <c r="Z2101" s="111"/>
      <c r="AA2101" s="111"/>
      <c r="AB2101" s="111"/>
      <c r="AC2101" s="111"/>
      <c r="AD2101" s="105"/>
      <c r="AE2101" s="111"/>
      <c r="AF2101" s="111"/>
      <c r="AG2101" s="111"/>
      <c r="AH2101" s="111"/>
      <c r="AI2101" s="111"/>
      <c r="AJ2101" s="111"/>
      <c r="AK2101" s="111"/>
      <c r="AL2101" s="111"/>
      <c r="AM2101" s="111"/>
      <c r="AN2101" s="111"/>
      <c r="AO2101" s="111"/>
      <c r="AP2101" s="111"/>
      <c r="AQ2101" s="105"/>
      <c r="AR2101" s="105"/>
      <c r="AS2101" s="111"/>
      <c r="AT2101" s="111"/>
      <c r="AU2101" s="111"/>
      <c r="AV2101" s="112"/>
      <c r="AW2101" s="105"/>
      <c r="AX2101" s="111"/>
      <c r="AY2101" s="98"/>
      <c r="AZ2101" s="98"/>
      <c r="BA2101" s="98"/>
      <c r="BB2101" s="98"/>
      <c r="BC2101" s="98"/>
      <c r="BD2101" s="98"/>
      <c r="BE2101" s="98"/>
      <c r="BF2101" s="98"/>
      <c r="BG2101" s="98"/>
      <c r="BH2101" s="98"/>
      <c r="BI2101" s="98"/>
      <c r="BJ2101" s="98"/>
    </row>
    <row r="2102" spans="1:62">
      <c r="A2102" s="102"/>
      <c r="B2102" s="102"/>
      <c r="C2102" s="103"/>
      <c r="D2102" s="103"/>
      <c r="E2102" s="102"/>
      <c r="F2102" s="102"/>
      <c r="G2102" s="102"/>
      <c r="H2102" s="102"/>
      <c r="I2102" s="102"/>
      <c r="J2102" s="103"/>
      <c r="K2102" s="111"/>
      <c r="L2102" s="111"/>
      <c r="M2102" s="111"/>
      <c r="N2102" s="111"/>
      <c r="O2102" s="111"/>
      <c r="P2102" s="111"/>
      <c r="Q2102" s="111"/>
      <c r="R2102" s="105"/>
      <c r="S2102" s="105"/>
      <c r="T2102" s="111"/>
      <c r="U2102" s="111"/>
      <c r="V2102" s="111"/>
      <c r="W2102" s="111"/>
      <c r="X2102" s="111"/>
      <c r="Y2102" s="111"/>
      <c r="Z2102" s="111"/>
      <c r="AA2102" s="111"/>
      <c r="AB2102" s="111"/>
      <c r="AC2102" s="111"/>
      <c r="AD2102" s="111"/>
      <c r="AE2102" s="111"/>
      <c r="AF2102" s="111"/>
      <c r="AG2102" s="111"/>
      <c r="AH2102" s="111"/>
      <c r="AI2102" s="111"/>
      <c r="AJ2102" s="111"/>
      <c r="AK2102" s="111"/>
      <c r="AL2102" s="111"/>
      <c r="AM2102" s="111"/>
      <c r="AN2102" s="111"/>
      <c r="AO2102" s="111"/>
      <c r="AP2102" s="111"/>
      <c r="AQ2102" s="111"/>
      <c r="AR2102" s="111"/>
      <c r="AS2102" s="111"/>
      <c r="AT2102" s="111"/>
      <c r="AU2102" s="111"/>
      <c r="AV2102" s="105"/>
      <c r="AW2102" s="105"/>
      <c r="AX2102" s="111"/>
      <c r="AY2102" s="98"/>
      <c r="AZ2102" s="98"/>
      <c r="BA2102" s="98"/>
      <c r="BB2102" s="98"/>
      <c r="BC2102" s="98"/>
      <c r="BE2102" s="98"/>
      <c r="BF2102" s="98"/>
      <c r="BG2102" s="98"/>
      <c r="BH2102" s="98"/>
      <c r="BI2102" s="98"/>
    </row>
    <row r="2103" spans="1:62">
      <c r="A2103" s="102"/>
      <c r="B2103" s="102"/>
      <c r="C2103" s="103"/>
      <c r="D2103" s="103"/>
      <c r="E2103" s="102"/>
      <c r="F2103" s="102"/>
      <c r="G2103" s="102"/>
      <c r="H2103" s="102"/>
      <c r="I2103" s="102"/>
      <c r="J2103" s="103"/>
      <c r="K2103" s="111"/>
      <c r="L2103" s="111"/>
      <c r="M2103" s="111"/>
      <c r="N2103" s="111"/>
      <c r="O2103" s="111"/>
      <c r="P2103" s="111"/>
      <c r="Q2103" s="111"/>
      <c r="R2103" s="106"/>
      <c r="S2103" s="106"/>
      <c r="T2103" s="111"/>
      <c r="U2103" s="111"/>
      <c r="V2103" s="111"/>
      <c r="W2103" s="111"/>
      <c r="X2103" s="111"/>
      <c r="Y2103" s="111"/>
      <c r="Z2103" s="111"/>
      <c r="AA2103" s="111"/>
      <c r="AB2103" s="111"/>
      <c r="AC2103" s="111"/>
      <c r="AD2103" s="111"/>
      <c r="AE2103" s="111"/>
      <c r="AF2103" s="111"/>
      <c r="AG2103" s="111"/>
      <c r="AH2103" s="111"/>
      <c r="AI2103" s="111"/>
      <c r="AJ2103" s="111"/>
      <c r="AK2103" s="111"/>
      <c r="AL2103" s="111"/>
      <c r="AM2103" s="111"/>
      <c r="AN2103" s="111"/>
      <c r="AO2103" s="111"/>
      <c r="AP2103" s="111"/>
      <c r="AQ2103" s="111"/>
      <c r="AR2103" s="111"/>
      <c r="AS2103" s="111"/>
      <c r="AT2103" s="111"/>
      <c r="AU2103" s="111"/>
      <c r="AV2103" s="112"/>
      <c r="AW2103" s="105"/>
      <c r="AX2103" s="111"/>
      <c r="AY2103" s="98"/>
      <c r="AZ2103" s="98"/>
      <c r="BA2103" s="98"/>
      <c r="BB2103" s="98"/>
      <c r="BC2103" s="98"/>
      <c r="BE2103" s="98"/>
      <c r="BF2103" s="98"/>
      <c r="BG2103" s="98"/>
      <c r="BH2103" s="98"/>
      <c r="BI2103" s="98"/>
    </row>
    <row r="2104" spans="1:62">
      <c r="A2104" s="102"/>
      <c r="B2104" s="102"/>
      <c r="C2104" s="103"/>
      <c r="D2104" s="103"/>
      <c r="E2104" s="102"/>
      <c r="F2104" s="102"/>
      <c r="G2104" s="102"/>
      <c r="H2104" s="102"/>
      <c r="I2104" s="102"/>
      <c r="J2104" s="103"/>
      <c r="K2104" s="111"/>
      <c r="L2104" s="111"/>
      <c r="M2104" s="111"/>
      <c r="N2104" s="111"/>
      <c r="O2104" s="111"/>
      <c r="P2104" s="111"/>
      <c r="Q2104" s="111"/>
      <c r="R2104" s="105"/>
      <c r="S2104" s="105"/>
      <c r="T2104" s="111"/>
      <c r="U2104" s="111"/>
      <c r="V2104" s="111"/>
      <c r="W2104" s="111"/>
      <c r="X2104" s="111"/>
      <c r="Y2104" s="111"/>
      <c r="Z2104" s="111"/>
      <c r="AA2104" s="111"/>
      <c r="AB2104" s="111"/>
      <c r="AC2104" s="111"/>
      <c r="AD2104" s="111"/>
      <c r="AE2104" s="111"/>
      <c r="AF2104" s="111"/>
      <c r="AG2104" s="111"/>
      <c r="AH2104" s="111"/>
      <c r="AI2104" s="111"/>
      <c r="AJ2104" s="111"/>
      <c r="AK2104" s="111"/>
      <c r="AL2104" s="111"/>
      <c r="AM2104" s="111"/>
      <c r="AN2104" s="111"/>
      <c r="AO2104" s="111"/>
      <c r="AP2104" s="111"/>
      <c r="AQ2104" s="111"/>
      <c r="AR2104" s="111"/>
      <c r="AS2104" s="111"/>
      <c r="AT2104" s="111"/>
      <c r="AU2104" s="111"/>
      <c r="AV2104" s="112"/>
      <c r="AW2104" s="105"/>
      <c r="AX2104" s="111"/>
      <c r="AY2104" s="98"/>
      <c r="AZ2104" s="98"/>
      <c r="BA2104" s="98"/>
      <c r="BB2104" s="98"/>
      <c r="BC2104" s="98"/>
      <c r="BD2104" s="98"/>
      <c r="BE2104" s="98"/>
      <c r="BF2104" s="98"/>
      <c r="BG2104" s="98"/>
      <c r="BH2104" s="98"/>
      <c r="BI2104" s="98"/>
      <c r="BJ2104" s="98"/>
    </row>
    <row r="2105" spans="1:62">
      <c r="A2105" s="102"/>
      <c r="B2105" s="102"/>
      <c r="C2105" s="103"/>
      <c r="D2105" s="103"/>
      <c r="E2105" s="102"/>
      <c r="F2105" s="102"/>
      <c r="G2105" s="102"/>
      <c r="H2105" s="102"/>
      <c r="I2105" s="102"/>
      <c r="J2105" s="103"/>
      <c r="K2105" s="111"/>
      <c r="L2105" s="111"/>
      <c r="M2105" s="111"/>
      <c r="N2105" s="111"/>
      <c r="O2105" s="111"/>
      <c r="P2105" s="111"/>
      <c r="Q2105" s="111"/>
      <c r="R2105" s="105"/>
      <c r="S2105" s="105"/>
      <c r="T2105" s="111"/>
      <c r="U2105" s="111"/>
      <c r="V2105" s="111"/>
      <c r="W2105" s="111"/>
      <c r="X2105" s="111"/>
      <c r="Y2105" s="111"/>
      <c r="Z2105" s="111"/>
      <c r="AA2105" s="111"/>
      <c r="AB2105" s="111"/>
      <c r="AC2105" s="111"/>
      <c r="AD2105" s="111"/>
      <c r="AE2105" s="111"/>
      <c r="AF2105" s="111"/>
      <c r="AG2105" s="111"/>
      <c r="AH2105" s="111"/>
      <c r="AI2105" s="111"/>
      <c r="AJ2105" s="111"/>
      <c r="AK2105" s="111"/>
      <c r="AL2105" s="105"/>
      <c r="AM2105" s="105"/>
      <c r="AN2105" s="105"/>
      <c r="AO2105" s="105"/>
      <c r="AP2105" s="105"/>
      <c r="AQ2105" s="105"/>
      <c r="AR2105" s="105"/>
      <c r="AS2105" s="105"/>
      <c r="AT2105" s="105"/>
      <c r="AU2105" s="105"/>
      <c r="AV2105" s="105"/>
      <c r="AW2105" s="105"/>
      <c r="AX2105" s="105"/>
      <c r="AY2105" s="98"/>
      <c r="AZ2105" s="98"/>
      <c r="BA2105" s="98"/>
      <c r="BB2105" s="98"/>
      <c r="BC2105" s="98"/>
      <c r="BD2105" s="98"/>
      <c r="BE2105" s="98"/>
      <c r="BF2105" s="98"/>
      <c r="BG2105" s="98"/>
      <c r="BH2105" s="98"/>
      <c r="BI2105" s="98"/>
      <c r="BJ2105" s="98"/>
    </row>
    <row r="2106" spans="1:62">
      <c r="A2106" s="102"/>
      <c r="B2106" s="102"/>
      <c r="C2106" s="103"/>
      <c r="D2106" s="103"/>
      <c r="E2106" s="102"/>
      <c r="F2106" s="102"/>
      <c r="G2106" s="102"/>
      <c r="H2106" s="102"/>
      <c r="I2106" s="102"/>
      <c r="J2106" s="103"/>
      <c r="K2106" s="111"/>
      <c r="L2106" s="111"/>
      <c r="M2106" s="111"/>
      <c r="N2106" s="111"/>
      <c r="O2106" s="111"/>
      <c r="P2106" s="111"/>
      <c r="Q2106" s="111"/>
      <c r="R2106" s="106"/>
      <c r="S2106" s="105"/>
      <c r="T2106" s="111"/>
      <c r="U2106" s="111"/>
      <c r="V2106" s="111"/>
      <c r="W2106" s="111"/>
      <c r="X2106" s="111"/>
      <c r="Y2106" s="111"/>
      <c r="Z2106" s="111"/>
      <c r="AA2106" s="111"/>
      <c r="AB2106" s="111"/>
      <c r="AC2106" s="111"/>
      <c r="AD2106" s="111"/>
      <c r="AE2106" s="111"/>
      <c r="AF2106" s="111"/>
      <c r="AG2106" s="111"/>
      <c r="AH2106" s="111"/>
      <c r="AI2106" s="111"/>
      <c r="AJ2106" s="111"/>
      <c r="AK2106" s="111"/>
      <c r="AL2106" s="111"/>
      <c r="AM2106" s="111"/>
      <c r="AN2106" s="111"/>
      <c r="AO2106" s="111"/>
      <c r="AP2106" s="111"/>
      <c r="AQ2106" s="111"/>
      <c r="AR2106" s="111"/>
      <c r="AS2106" s="111"/>
      <c r="AT2106" s="111"/>
      <c r="AU2106" s="111"/>
      <c r="AV2106" s="112"/>
      <c r="AW2106" s="105"/>
      <c r="AX2106" s="111"/>
      <c r="AY2106" s="98"/>
      <c r="AZ2106" s="98"/>
      <c r="BA2106" s="98"/>
      <c r="BB2106" s="98"/>
      <c r="BC2106" s="98"/>
      <c r="BD2106" s="98"/>
      <c r="BE2106" s="98"/>
      <c r="BF2106" s="98"/>
      <c r="BG2106" s="98"/>
      <c r="BH2106" s="98"/>
      <c r="BI2106" s="98"/>
      <c r="BJ2106" s="98"/>
    </row>
    <row r="2107" spans="1:62">
      <c r="A2107" s="102"/>
      <c r="B2107" s="102"/>
      <c r="C2107" s="103"/>
      <c r="D2107" s="103"/>
      <c r="E2107" s="102"/>
      <c r="F2107" s="102"/>
      <c r="G2107" s="102"/>
      <c r="H2107" s="102"/>
      <c r="I2107" s="102"/>
      <c r="J2107" s="103"/>
      <c r="K2107" s="111"/>
      <c r="L2107" s="111"/>
      <c r="M2107" s="111"/>
      <c r="N2107" s="111"/>
      <c r="O2107" s="111"/>
      <c r="P2107" s="111"/>
      <c r="Q2107" s="111"/>
      <c r="R2107" s="105"/>
      <c r="S2107" s="105"/>
      <c r="T2107" s="111"/>
      <c r="U2107" s="111"/>
      <c r="V2107" s="111"/>
      <c r="W2107" s="111"/>
      <c r="X2107" s="111"/>
      <c r="Y2107" s="111"/>
      <c r="Z2107" s="111"/>
      <c r="AA2107" s="111"/>
      <c r="AB2107" s="111"/>
      <c r="AC2107" s="111"/>
      <c r="AD2107" s="111"/>
      <c r="AE2107" s="111"/>
      <c r="AF2107" s="111"/>
      <c r="AG2107" s="111"/>
      <c r="AH2107" s="111"/>
      <c r="AI2107" s="111"/>
      <c r="AJ2107" s="111"/>
      <c r="AK2107" s="111"/>
      <c r="AL2107" s="111"/>
      <c r="AM2107" s="111"/>
      <c r="AN2107" s="111"/>
      <c r="AO2107" s="111"/>
      <c r="AP2107" s="111"/>
      <c r="AQ2107" s="111"/>
      <c r="AR2107" s="111"/>
      <c r="AS2107" s="111"/>
      <c r="AT2107" s="111"/>
      <c r="AU2107" s="111"/>
      <c r="AV2107" s="112"/>
      <c r="AW2107" s="105"/>
      <c r="AX2107" s="111"/>
      <c r="AY2107" s="98"/>
      <c r="AZ2107" s="98"/>
      <c r="BA2107" s="98"/>
      <c r="BB2107" s="98"/>
      <c r="BC2107" s="98"/>
      <c r="BD2107" s="98"/>
      <c r="BE2107" s="98"/>
      <c r="BF2107" s="98"/>
      <c r="BG2107" s="98"/>
      <c r="BH2107" s="98"/>
      <c r="BI2107" s="98"/>
      <c r="BJ2107" s="98"/>
    </row>
    <row r="2108" spans="1:62">
      <c r="A2108" s="102"/>
      <c r="B2108" s="102"/>
      <c r="C2108" s="103"/>
      <c r="D2108" s="103"/>
      <c r="E2108" s="102"/>
      <c r="F2108" s="102"/>
      <c r="G2108" s="102"/>
      <c r="H2108" s="102"/>
      <c r="I2108" s="102"/>
      <c r="J2108" s="103"/>
      <c r="K2108" s="111"/>
      <c r="L2108" s="111"/>
      <c r="M2108" s="111"/>
      <c r="N2108" s="105"/>
      <c r="O2108" s="105"/>
      <c r="P2108" s="111"/>
      <c r="Q2108" s="111"/>
      <c r="R2108" s="106"/>
      <c r="S2108" s="105"/>
      <c r="T2108" s="111"/>
      <c r="U2108" s="111"/>
      <c r="V2108" s="111"/>
      <c r="W2108" s="111"/>
      <c r="X2108" s="111"/>
      <c r="Y2108" s="111"/>
      <c r="Z2108" s="111"/>
      <c r="AA2108" s="111"/>
      <c r="AB2108" s="111"/>
      <c r="AC2108" s="111"/>
      <c r="AD2108" s="111"/>
      <c r="AE2108" s="111"/>
      <c r="AF2108" s="111"/>
      <c r="AG2108" s="111"/>
      <c r="AH2108" s="111"/>
      <c r="AI2108" s="111"/>
      <c r="AJ2108" s="111"/>
      <c r="AK2108" s="111"/>
      <c r="AL2108" s="111"/>
      <c r="AM2108" s="111"/>
      <c r="AN2108" s="111"/>
      <c r="AO2108" s="111"/>
      <c r="AP2108" s="111"/>
      <c r="AQ2108" s="111"/>
      <c r="AR2108" s="111"/>
      <c r="AS2108" s="111"/>
      <c r="AT2108" s="111"/>
      <c r="AU2108" s="111"/>
      <c r="AV2108" s="105"/>
      <c r="AW2108" s="105"/>
      <c r="AX2108" s="111"/>
      <c r="AY2108" s="98"/>
      <c r="AZ2108" s="98"/>
      <c r="BA2108" s="98"/>
      <c r="BB2108" s="98"/>
      <c r="BC2108" s="98"/>
      <c r="BD2108" s="98"/>
      <c r="BE2108" s="98"/>
      <c r="BF2108" s="98"/>
      <c r="BG2108" s="98"/>
      <c r="BH2108" s="98"/>
      <c r="BI2108" s="98"/>
      <c r="BJ2108" s="98"/>
    </row>
    <row r="2109" spans="1:62">
      <c r="A2109" s="102"/>
      <c r="B2109" s="102"/>
      <c r="C2109" s="103"/>
      <c r="D2109" s="103"/>
      <c r="E2109" s="102"/>
      <c r="F2109" s="102"/>
      <c r="G2109" s="102"/>
      <c r="H2109" s="102"/>
      <c r="I2109" s="102"/>
      <c r="J2109" s="103"/>
      <c r="K2109" s="111"/>
      <c r="L2109" s="111"/>
      <c r="M2109" s="111"/>
      <c r="N2109" s="111"/>
      <c r="O2109" s="111"/>
      <c r="P2109" s="111"/>
      <c r="Q2109" s="111"/>
      <c r="R2109" s="105"/>
      <c r="S2109" s="105"/>
      <c r="T2109" s="111"/>
      <c r="U2109" s="111"/>
      <c r="V2109" s="111"/>
      <c r="W2109" s="111"/>
      <c r="X2109" s="111"/>
      <c r="Y2109" s="111"/>
      <c r="Z2109" s="111"/>
      <c r="AA2109" s="111"/>
      <c r="AB2109" s="111"/>
      <c r="AC2109" s="111"/>
      <c r="AD2109" s="111"/>
      <c r="AE2109" s="111"/>
      <c r="AF2109" s="111"/>
      <c r="AG2109" s="111"/>
      <c r="AH2109" s="111"/>
      <c r="AI2109" s="111"/>
      <c r="AJ2109" s="111"/>
      <c r="AK2109" s="111"/>
      <c r="AL2109" s="111"/>
      <c r="AM2109" s="111"/>
      <c r="AN2109" s="111"/>
      <c r="AO2109" s="111"/>
      <c r="AP2109" s="111"/>
      <c r="AQ2109" s="111"/>
      <c r="AR2109" s="111"/>
      <c r="AS2109" s="111"/>
      <c r="AT2109" s="111"/>
      <c r="AU2109" s="111"/>
      <c r="AV2109" s="105"/>
      <c r="AW2109" s="105"/>
      <c r="AX2109" s="111"/>
      <c r="AY2109" s="98"/>
      <c r="AZ2109" s="98"/>
      <c r="BA2109" s="98"/>
      <c r="BB2109" s="98"/>
      <c r="BC2109" s="98"/>
      <c r="BD2109" s="98"/>
      <c r="BE2109" s="98"/>
      <c r="BF2109" s="98"/>
      <c r="BG2109" s="98"/>
      <c r="BH2109" s="98"/>
      <c r="BI2109" s="98"/>
      <c r="BJ2109" s="98"/>
    </row>
    <row r="2110" spans="1:62">
      <c r="A2110" s="102"/>
      <c r="B2110" s="102"/>
      <c r="C2110" s="103"/>
      <c r="D2110" s="103"/>
      <c r="E2110" s="102"/>
      <c r="F2110" s="102"/>
      <c r="G2110" s="102"/>
      <c r="H2110" s="102"/>
      <c r="I2110" s="102"/>
      <c r="J2110" s="103"/>
      <c r="K2110" s="111"/>
      <c r="L2110" s="111"/>
      <c r="M2110" s="111"/>
      <c r="N2110" s="105"/>
      <c r="O2110" s="111"/>
      <c r="P2110" s="111"/>
      <c r="Q2110" s="111"/>
      <c r="R2110" s="105"/>
      <c r="S2110" s="105"/>
      <c r="T2110" s="111"/>
      <c r="U2110" s="111"/>
      <c r="V2110" s="111"/>
      <c r="W2110" s="111"/>
      <c r="X2110" s="111"/>
      <c r="Y2110" s="111"/>
      <c r="Z2110" s="111"/>
      <c r="AA2110" s="111"/>
      <c r="AB2110" s="111"/>
      <c r="AC2110" s="111"/>
      <c r="AD2110" s="111"/>
      <c r="AE2110" s="111"/>
      <c r="AF2110" s="111"/>
      <c r="AG2110" s="111"/>
      <c r="AH2110" s="111"/>
      <c r="AI2110" s="111"/>
      <c r="AJ2110" s="111"/>
      <c r="AK2110" s="111"/>
      <c r="AL2110" s="111"/>
      <c r="AM2110" s="111"/>
      <c r="AN2110" s="111"/>
      <c r="AO2110" s="111"/>
      <c r="AP2110" s="111"/>
      <c r="AQ2110" s="111"/>
      <c r="AR2110" s="111"/>
      <c r="AS2110" s="111"/>
      <c r="AT2110" s="111"/>
      <c r="AU2110" s="111"/>
      <c r="AV2110" s="105"/>
      <c r="AW2110" s="105"/>
      <c r="AX2110" s="111"/>
      <c r="AY2110" s="98"/>
      <c r="AZ2110" s="98"/>
      <c r="BA2110" s="98"/>
      <c r="BB2110" s="98"/>
      <c r="BC2110" s="98"/>
      <c r="BD2110" s="98"/>
      <c r="BE2110" s="98"/>
      <c r="BF2110" s="98"/>
      <c r="BG2110" s="98"/>
      <c r="BH2110" s="98"/>
      <c r="BI2110" s="98"/>
      <c r="BJ2110" s="98"/>
    </row>
    <row r="2111" spans="1:62">
      <c r="A2111" s="102"/>
      <c r="B2111" s="102"/>
      <c r="C2111" s="103"/>
      <c r="D2111" s="103"/>
      <c r="E2111" s="102"/>
      <c r="F2111" s="102"/>
      <c r="G2111" s="102"/>
      <c r="H2111" s="102"/>
      <c r="I2111" s="102"/>
      <c r="J2111" s="103"/>
      <c r="K2111" s="111"/>
      <c r="L2111" s="111"/>
      <c r="M2111" s="111"/>
      <c r="N2111" s="111"/>
      <c r="O2111" s="111"/>
      <c r="P2111" s="111"/>
      <c r="Q2111" s="111"/>
      <c r="R2111" s="106"/>
      <c r="S2111" s="105"/>
      <c r="T2111" s="111"/>
      <c r="U2111" s="111"/>
      <c r="V2111" s="111"/>
      <c r="W2111" s="111"/>
      <c r="X2111" s="111"/>
      <c r="Y2111" s="111"/>
      <c r="Z2111" s="111"/>
      <c r="AA2111" s="111"/>
      <c r="AB2111" s="111"/>
      <c r="AC2111" s="111"/>
      <c r="AD2111" s="111"/>
      <c r="AE2111" s="111"/>
      <c r="AF2111" s="111"/>
      <c r="AG2111" s="111"/>
      <c r="AH2111" s="111"/>
      <c r="AI2111" s="111"/>
      <c r="AJ2111" s="111"/>
      <c r="AK2111" s="111"/>
      <c r="AL2111" s="111"/>
      <c r="AM2111" s="111"/>
      <c r="AN2111" s="111"/>
      <c r="AO2111" s="111"/>
      <c r="AP2111" s="111"/>
      <c r="AQ2111" s="111"/>
      <c r="AR2111" s="111"/>
      <c r="AS2111" s="111"/>
      <c r="AT2111" s="111"/>
      <c r="AU2111" s="111"/>
      <c r="AV2111" s="105"/>
      <c r="AW2111" s="105"/>
      <c r="AX2111" s="111"/>
      <c r="AY2111" s="98"/>
      <c r="AZ2111" s="98"/>
      <c r="BA2111" s="98"/>
      <c r="BB2111" s="98"/>
      <c r="BC2111" s="98"/>
      <c r="BD2111" s="98"/>
      <c r="BE2111" s="98"/>
      <c r="BF2111" s="98"/>
      <c r="BG2111" s="98"/>
      <c r="BH2111" s="98"/>
      <c r="BI2111" s="98"/>
      <c r="BJ2111" s="98"/>
    </row>
    <row r="2112" spans="1:62">
      <c r="A2112" s="102"/>
      <c r="B2112" s="102"/>
      <c r="C2112" s="103"/>
      <c r="D2112" s="103"/>
      <c r="E2112" s="102"/>
      <c r="F2112" s="102"/>
      <c r="G2112" s="102"/>
      <c r="H2112" s="102"/>
      <c r="I2112" s="102"/>
      <c r="J2112" s="103"/>
      <c r="K2112" s="111"/>
      <c r="L2112" s="111"/>
      <c r="M2112" s="111"/>
      <c r="N2112" s="111"/>
      <c r="O2112" s="111"/>
      <c r="P2112" s="111"/>
      <c r="Q2112" s="111"/>
      <c r="R2112" s="105"/>
      <c r="S2112" s="105"/>
      <c r="T2112" s="111"/>
      <c r="U2112" s="111"/>
      <c r="V2112" s="111"/>
      <c r="W2112" s="111"/>
      <c r="X2112" s="111"/>
      <c r="Y2112" s="111"/>
      <c r="Z2112" s="111"/>
      <c r="AA2112" s="111"/>
      <c r="AB2112" s="111"/>
      <c r="AC2112" s="111"/>
      <c r="AD2112" s="111"/>
      <c r="AE2112" s="111"/>
      <c r="AF2112" s="111"/>
      <c r="AG2112" s="111"/>
      <c r="AH2112" s="111"/>
      <c r="AI2112" s="111"/>
      <c r="AJ2112" s="111"/>
      <c r="AK2112" s="111"/>
      <c r="AL2112" s="111"/>
      <c r="AM2112" s="111"/>
      <c r="AN2112" s="111"/>
      <c r="AO2112" s="111"/>
      <c r="AP2112" s="111"/>
      <c r="AQ2112" s="111"/>
      <c r="AR2112" s="111"/>
      <c r="AS2112" s="111"/>
      <c r="AT2112" s="111"/>
      <c r="AU2112" s="111"/>
      <c r="AV2112" s="112"/>
      <c r="AW2112" s="105"/>
      <c r="AX2112" s="111"/>
      <c r="AY2112" s="98"/>
      <c r="AZ2112" s="98"/>
      <c r="BA2112" s="98"/>
      <c r="BB2112" s="98"/>
      <c r="BC2112" s="98"/>
      <c r="BD2112" s="98"/>
      <c r="BE2112" s="98"/>
      <c r="BF2112" s="98"/>
      <c r="BG2112" s="98"/>
      <c r="BH2112" s="98"/>
      <c r="BI2112" s="98"/>
      <c r="BJ2112" s="98"/>
    </row>
    <row r="2113" spans="1:62">
      <c r="A2113" s="102"/>
      <c r="B2113" s="102"/>
      <c r="C2113" s="103"/>
      <c r="D2113" s="103"/>
      <c r="E2113" s="102"/>
      <c r="F2113" s="102"/>
      <c r="G2113" s="102"/>
      <c r="H2113" s="102"/>
      <c r="I2113" s="102"/>
      <c r="J2113" s="103"/>
      <c r="K2113" s="111"/>
      <c r="L2113" s="111"/>
      <c r="M2113" s="111"/>
      <c r="N2113" s="111"/>
      <c r="O2113" s="111"/>
      <c r="P2113" s="111"/>
      <c r="Q2113" s="111"/>
      <c r="R2113" s="106"/>
      <c r="S2113" s="105"/>
      <c r="T2113" s="111"/>
      <c r="U2113" s="111"/>
      <c r="V2113" s="111"/>
      <c r="W2113" s="111"/>
      <c r="X2113" s="111"/>
      <c r="Y2113" s="111"/>
      <c r="Z2113" s="111"/>
      <c r="AA2113" s="111"/>
      <c r="AB2113" s="111"/>
      <c r="AC2113" s="111"/>
      <c r="AD2113" s="111"/>
      <c r="AE2113" s="111"/>
      <c r="AF2113" s="111"/>
      <c r="AG2113" s="111"/>
      <c r="AH2113" s="111"/>
      <c r="AI2113" s="111"/>
      <c r="AJ2113" s="111"/>
      <c r="AK2113" s="111"/>
      <c r="AL2113" s="111"/>
      <c r="AM2113" s="111"/>
      <c r="AN2113" s="111"/>
      <c r="AO2113" s="111"/>
      <c r="AP2113" s="111"/>
      <c r="AQ2113" s="111"/>
      <c r="AR2113" s="111"/>
      <c r="AS2113" s="111"/>
      <c r="AT2113" s="111"/>
      <c r="AU2113" s="111"/>
      <c r="AV2113" s="105"/>
      <c r="AW2113" s="105"/>
      <c r="AX2113" s="111"/>
      <c r="AY2113" s="98"/>
      <c r="AZ2113" s="98"/>
      <c r="BA2113" s="98"/>
      <c r="BB2113" s="98"/>
      <c r="BC2113" s="98"/>
      <c r="BD2113" s="98"/>
      <c r="BE2113" s="98"/>
      <c r="BF2113" s="98"/>
      <c r="BG2113" s="98"/>
      <c r="BH2113" s="98"/>
      <c r="BI2113" s="98"/>
      <c r="BJ2113" s="98"/>
    </row>
    <row r="2114" spans="1:62">
      <c r="A2114" s="102"/>
      <c r="B2114" s="102"/>
      <c r="C2114" s="103"/>
      <c r="D2114" s="103"/>
      <c r="E2114" s="102"/>
      <c r="F2114" s="102"/>
      <c r="G2114" s="102"/>
      <c r="H2114" s="102"/>
      <c r="I2114" s="102"/>
      <c r="J2114" s="103"/>
      <c r="K2114" s="111"/>
      <c r="L2114" s="111"/>
      <c r="M2114" s="111"/>
      <c r="N2114" s="111"/>
      <c r="O2114" s="111"/>
      <c r="P2114" s="111"/>
      <c r="Q2114" s="111"/>
      <c r="R2114" s="106"/>
      <c r="S2114" s="105"/>
      <c r="T2114" s="111"/>
      <c r="U2114" s="111"/>
      <c r="V2114" s="111"/>
      <c r="W2114" s="111"/>
      <c r="X2114" s="111"/>
      <c r="Y2114" s="111"/>
      <c r="Z2114" s="111"/>
      <c r="AA2114" s="111"/>
      <c r="AB2114" s="111"/>
      <c r="AC2114" s="111"/>
      <c r="AD2114" s="111"/>
      <c r="AE2114" s="111"/>
      <c r="AF2114" s="111"/>
      <c r="AG2114" s="111"/>
      <c r="AH2114" s="111"/>
      <c r="AI2114" s="111"/>
      <c r="AJ2114" s="111"/>
      <c r="AK2114" s="111"/>
      <c r="AL2114" s="111"/>
      <c r="AM2114" s="111"/>
      <c r="AN2114" s="111"/>
      <c r="AO2114" s="111"/>
      <c r="AP2114" s="111"/>
      <c r="AQ2114" s="111"/>
      <c r="AR2114" s="111"/>
      <c r="AS2114" s="111"/>
      <c r="AT2114" s="111"/>
      <c r="AU2114" s="111"/>
      <c r="AV2114" s="112"/>
      <c r="AW2114" s="105"/>
      <c r="AX2114" s="111"/>
      <c r="AY2114" s="98"/>
      <c r="AZ2114" s="98"/>
      <c r="BA2114" s="98"/>
      <c r="BB2114" s="98"/>
      <c r="BC2114" s="98"/>
      <c r="BD2114" s="98"/>
      <c r="BE2114" s="98"/>
      <c r="BF2114" s="98"/>
      <c r="BG2114" s="98"/>
      <c r="BH2114" s="98"/>
      <c r="BI2114" s="98"/>
      <c r="BJ2114" s="98"/>
    </row>
    <row r="2115" spans="1:62">
      <c r="A2115" s="102"/>
      <c r="B2115" s="102"/>
      <c r="C2115" s="103"/>
      <c r="D2115" s="103"/>
      <c r="E2115" s="102"/>
      <c r="F2115" s="102"/>
      <c r="G2115" s="102"/>
      <c r="H2115" s="102"/>
      <c r="I2115" s="102"/>
      <c r="J2115" s="103"/>
      <c r="K2115" s="111"/>
      <c r="L2115" s="111"/>
      <c r="M2115" s="111"/>
      <c r="N2115" s="111"/>
      <c r="O2115" s="111"/>
      <c r="P2115" s="111"/>
      <c r="Q2115" s="111"/>
      <c r="R2115" s="106"/>
      <c r="S2115" s="105"/>
      <c r="T2115" s="111"/>
      <c r="U2115" s="111"/>
      <c r="V2115" s="111"/>
      <c r="W2115" s="111"/>
      <c r="X2115" s="111"/>
      <c r="Y2115" s="111"/>
      <c r="Z2115" s="111"/>
      <c r="AA2115" s="111"/>
      <c r="AB2115" s="111"/>
      <c r="AC2115" s="111"/>
      <c r="AD2115" s="111"/>
      <c r="AE2115" s="111"/>
      <c r="AF2115" s="111"/>
      <c r="AG2115" s="111"/>
      <c r="AH2115" s="111"/>
      <c r="AI2115" s="111"/>
      <c r="AJ2115" s="111"/>
      <c r="AK2115" s="111"/>
      <c r="AL2115" s="111"/>
      <c r="AM2115" s="111"/>
      <c r="AN2115" s="111"/>
      <c r="AO2115" s="111"/>
      <c r="AP2115" s="111"/>
      <c r="AQ2115" s="111"/>
      <c r="AR2115" s="111"/>
      <c r="AS2115" s="111"/>
      <c r="AT2115" s="111"/>
      <c r="AU2115" s="111"/>
      <c r="AV2115" s="105"/>
      <c r="AW2115" s="105"/>
      <c r="AX2115" s="111"/>
      <c r="AY2115" s="98"/>
      <c r="AZ2115" s="98"/>
      <c r="BA2115" s="98"/>
      <c r="BB2115" s="98"/>
      <c r="BC2115" s="98"/>
      <c r="BD2115" s="98"/>
      <c r="BE2115" s="98"/>
      <c r="BF2115" s="98"/>
      <c r="BG2115" s="98"/>
      <c r="BH2115" s="98"/>
      <c r="BI2115" s="98"/>
      <c r="BJ2115" s="98"/>
    </row>
    <row r="2116" spans="1:62">
      <c r="A2116" s="102"/>
      <c r="B2116" s="102"/>
      <c r="C2116" s="103"/>
      <c r="D2116" s="103"/>
      <c r="E2116" s="102"/>
      <c r="F2116" s="102"/>
      <c r="G2116" s="102"/>
      <c r="H2116" s="102"/>
      <c r="I2116" s="102"/>
      <c r="J2116" s="103"/>
      <c r="K2116" s="111"/>
      <c r="L2116" s="111"/>
      <c r="M2116" s="111"/>
      <c r="N2116" s="111"/>
      <c r="O2116" s="111"/>
      <c r="P2116" s="111"/>
      <c r="Q2116" s="111"/>
      <c r="R2116" s="105"/>
      <c r="S2116" s="105"/>
      <c r="T2116" s="111"/>
      <c r="U2116" s="111"/>
      <c r="V2116" s="111"/>
      <c r="W2116" s="111"/>
      <c r="X2116" s="111"/>
      <c r="Y2116" s="111"/>
      <c r="Z2116" s="111"/>
      <c r="AA2116" s="111"/>
      <c r="AB2116" s="111"/>
      <c r="AC2116" s="111"/>
      <c r="AD2116" s="111"/>
      <c r="AE2116" s="111"/>
      <c r="AF2116" s="111"/>
      <c r="AG2116" s="111"/>
      <c r="AH2116" s="111"/>
      <c r="AI2116" s="111"/>
      <c r="AJ2116" s="111"/>
      <c r="AK2116" s="111"/>
      <c r="AL2116" s="111"/>
      <c r="AM2116" s="111"/>
      <c r="AN2116" s="111"/>
      <c r="AO2116" s="111"/>
      <c r="AP2116" s="111"/>
      <c r="AQ2116" s="111"/>
      <c r="AR2116" s="111"/>
      <c r="AS2116" s="111"/>
      <c r="AT2116" s="111"/>
      <c r="AU2116" s="111"/>
      <c r="AV2116" s="105"/>
      <c r="AW2116" s="105"/>
      <c r="AX2116" s="111"/>
      <c r="AY2116" s="98"/>
      <c r="AZ2116" s="98"/>
      <c r="BA2116" s="98"/>
      <c r="BB2116" s="98"/>
      <c r="BC2116" s="98"/>
      <c r="BD2116" s="98"/>
      <c r="BE2116" s="98"/>
      <c r="BF2116" s="98"/>
      <c r="BG2116" s="98"/>
      <c r="BH2116" s="98"/>
      <c r="BI2116" s="98"/>
      <c r="BJ2116" s="98"/>
    </row>
    <row r="2117" spans="1:62">
      <c r="A2117" s="102"/>
      <c r="B2117" s="102"/>
      <c r="C2117" s="103"/>
      <c r="D2117" s="103"/>
      <c r="E2117" s="102"/>
      <c r="F2117" s="102"/>
      <c r="G2117" s="102"/>
      <c r="H2117" s="102"/>
      <c r="I2117" s="102"/>
      <c r="J2117" s="103"/>
      <c r="K2117" s="111"/>
      <c r="L2117" s="111"/>
      <c r="M2117" s="111"/>
      <c r="N2117" s="105"/>
      <c r="O2117" s="111"/>
      <c r="P2117" s="111"/>
      <c r="Q2117" s="111"/>
      <c r="R2117" s="105"/>
      <c r="S2117" s="105"/>
      <c r="T2117" s="111"/>
      <c r="U2117" s="111"/>
      <c r="V2117" s="111"/>
      <c r="W2117" s="111"/>
      <c r="X2117" s="111"/>
      <c r="Y2117" s="111"/>
      <c r="Z2117" s="111"/>
      <c r="AA2117" s="111"/>
      <c r="AB2117" s="111"/>
      <c r="AC2117" s="111"/>
      <c r="AD2117" s="111"/>
      <c r="AE2117" s="111"/>
      <c r="AF2117" s="111"/>
      <c r="AG2117" s="111"/>
      <c r="AH2117" s="111"/>
      <c r="AI2117" s="111"/>
      <c r="AJ2117" s="111"/>
      <c r="AK2117" s="111"/>
      <c r="AL2117" s="111"/>
      <c r="AM2117" s="111"/>
      <c r="AN2117" s="111"/>
      <c r="AO2117" s="111"/>
      <c r="AP2117" s="111"/>
      <c r="AQ2117" s="111"/>
      <c r="AR2117" s="111"/>
      <c r="AS2117" s="111"/>
      <c r="AT2117" s="111"/>
      <c r="AU2117" s="111"/>
      <c r="AV2117" s="105"/>
      <c r="AW2117" s="105"/>
      <c r="AX2117" s="111"/>
      <c r="AY2117" s="98"/>
      <c r="AZ2117" s="98"/>
      <c r="BA2117" s="98"/>
      <c r="BB2117" s="98"/>
      <c r="BC2117" s="98"/>
      <c r="BD2117" s="98"/>
      <c r="BE2117" s="98"/>
      <c r="BF2117" s="98"/>
      <c r="BG2117" s="98"/>
      <c r="BH2117" s="98"/>
      <c r="BI2117" s="98"/>
      <c r="BJ2117" s="98"/>
    </row>
    <row r="2118" spans="1:62">
      <c r="A2118" s="102"/>
      <c r="B2118" s="102"/>
      <c r="C2118" s="103"/>
      <c r="D2118" s="103"/>
      <c r="E2118" s="102"/>
      <c r="F2118" s="102"/>
      <c r="G2118" s="102"/>
      <c r="H2118" s="102"/>
      <c r="I2118" s="102"/>
      <c r="J2118" s="103"/>
      <c r="K2118" s="111"/>
      <c r="L2118" s="111"/>
      <c r="M2118" s="111"/>
      <c r="N2118" s="105"/>
      <c r="O2118" s="111"/>
      <c r="P2118" s="111"/>
      <c r="Q2118" s="111"/>
      <c r="R2118" s="105"/>
      <c r="S2118" s="105"/>
      <c r="T2118" s="111"/>
      <c r="U2118" s="111"/>
      <c r="V2118" s="111"/>
      <c r="W2118" s="111"/>
      <c r="X2118" s="111"/>
      <c r="Y2118" s="111"/>
      <c r="Z2118" s="111"/>
      <c r="AA2118" s="111"/>
      <c r="AB2118" s="111"/>
      <c r="AC2118" s="111"/>
      <c r="AD2118" s="111"/>
      <c r="AE2118" s="111"/>
      <c r="AF2118" s="111"/>
      <c r="AG2118" s="111"/>
      <c r="AH2118" s="111"/>
      <c r="AI2118" s="111"/>
      <c r="AJ2118" s="111"/>
      <c r="AK2118" s="111"/>
      <c r="AL2118" s="111"/>
      <c r="AM2118" s="111"/>
      <c r="AN2118" s="111"/>
      <c r="AO2118" s="111"/>
      <c r="AP2118" s="111"/>
      <c r="AQ2118" s="111"/>
      <c r="AR2118" s="111"/>
      <c r="AS2118" s="111"/>
      <c r="AT2118" s="111"/>
      <c r="AU2118" s="111"/>
      <c r="AV2118" s="105"/>
      <c r="AW2118" s="105"/>
      <c r="AX2118" s="111"/>
      <c r="AY2118" s="98"/>
      <c r="AZ2118" s="98"/>
      <c r="BA2118" s="98"/>
      <c r="BB2118" s="98"/>
      <c r="BC2118" s="98"/>
      <c r="BD2118" s="98"/>
      <c r="BE2118" s="98"/>
      <c r="BF2118" s="98"/>
      <c r="BG2118" s="98"/>
      <c r="BH2118" s="98"/>
      <c r="BI2118" s="98"/>
      <c r="BJ2118" s="98"/>
    </row>
    <row r="2119" spans="1:62">
      <c r="A2119" s="102"/>
      <c r="B2119" s="102"/>
      <c r="C2119" s="103"/>
      <c r="D2119" s="103"/>
      <c r="E2119" s="102"/>
      <c r="F2119" s="102"/>
      <c r="G2119" s="102"/>
      <c r="H2119" s="102"/>
      <c r="I2119" s="102"/>
      <c r="J2119" s="103"/>
      <c r="K2119" s="111"/>
      <c r="L2119" s="111"/>
      <c r="M2119" s="111"/>
      <c r="N2119" s="111"/>
      <c r="O2119" s="111"/>
      <c r="P2119" s="111"/>
      <c r="Q2119" s="111"/>
      <c r="R2119" s="105"/>
      <c r="S2119" s="105"/>
      <c r="T2119" s="111"/>
      <c r="U2119" s="111"/>
      <c r="V2119" s="111"/>
      <c r="W2119" s="111"/>
      <c r="X2119" s="111"/>
      <c r="Y2119" s="111"/>
      <c r="Z2119" s="111"/>
      <c r="AA2119" s="111"/>
      <c r="AB2119" s="111"/>
      <c r="AC2119" s="111"/>
      <c r="AD2119" s="111"/>
      <c r="AE2119" s="111"/>
      <c r="AF2119" s="111"/>
      <c r="AG2119" s="111"/>
      <c r="AH2119" s="111"/>
      <c r="AI2119" s="111"/>
      <c r="AJ2119" s="111"/>
      <c r="AK2119" s="111"/>
      <c r="AL2119" s="111"/>
      <c r="AM2119" s="111"/>
      <c r="AN2119" s="111"/>
      <c r="AO2119" s="111"/>
      <c r="AP2119" s="111"/>
      <c r="AQ2119" s="111"/>
      <c r="AR2119" s="111"/>
      <c r="AS2119" s="111"/>
      <c r="AT2119" s="111"/>
      <c r="AU2119" s="111"/>
      <c r="AV2119" s="105"/>
      <c r="AW2119" s="105"/>
      <c r="AX2119" s="111"/>
      <c r="AY2119" s="98"/>
      <c r="AZ2119" s="98"/>
      <c r="BA2119" s="98"/>
      <c r="BB2119" s="98"/>
      <c r="BC2119" s="98"/>
      <c r="BD2119" s="98"/>
      <c r="BE2119" s="98"/>
      <c r="BF2119" s="98"/>
      <c r="BG2119" s="98"/>
      <c r="BH2119" s="98"/>
      <c r="BI2119" s="98"/>
      <c r="BJ2119" s="98"/>
    </row>
    <row r="2120" spans="1:62">
      <c r="A2120" s="102"/>
      <c r="B2120" s="102"/>
      <c r="C2120" s="103"/>
      <c r="D2120" s="103"/>
      <c r="E2120" s="102"/>
      <c r="F2120" s="102"/>
      <c r="G2120" s="102"/>
      <c r="H2120" s="102"/>
      <c r="I2120" s="102"/>
      <c r="J2120" s="103"/>
      <c r="K2120" s="111"/>
      <c r="L2120" s="111"/>
      <c r="M2120" s="111"/>
      <c r="N2120" s="105"/>
      <c r="O2120" s="105"/>
      <c r="P2120" s="105"/>
      <c r="Q2120" s="105"/>
      <c r="R2120" s="105"/>
      <c r="S2120" s="105"/>
      <c r="T2120" s="105"/>
      <c r="U2120" s="105"/>
      <c r="V2120" s="105"/>
      <c r="W2120" s="105"/>
      <c r="X2120" s="105"/>
      <c r="Y2120" s="105"/>
      <c r="Z2120" s="105"/>
      <c r="AA2120" s="105"/>
      <c r="AB2120" s="105"/>
      <c r="AC2120" s="105"/>
      <c r="AD2120" s="105"/>
      <c r="AE2120" s="105"/>
      <c r="AF2120" s="105"/>
      <c r="AG2120" s="105"/>
      <c r="AH2120" s="105"/>
      <c r="AI2120" s="105"/>
      <c r="AJ2120" s="105"/>
      <c r="AK2120" s="105"/>
      <c r="AL2120" s="111"/>
      <c r="AM2120" s="111"/>
      <c r="AN2120" s="111"/>
      <c r="AO2120" s="111"/>
      <c r="AP2120" s="111"/>
      <c r="AQ2120" s="111"/>
      <c r="AR2120" s="111"/>
      <c r="AS2120" s="111"/>
      <c r="AT2120" s="111"/>
      <c r="AU2120" s="111"/>
      <c r="AV2120" s="112"/>
      <c r="AW2120" s="105"/>
      <c r="AX2120" s="111"/>
    </row>
    <row r="2121" spans="1:62">
      <c r="A2121" s="102"/>
      <c r="B2121" s="102"/>
      <c r="C2121" s="103"/>
      <c r="D2121" s="103"/>
      <c r="E2121" s="102"/>
      <c r="F2121" s="102"/>
      <c r="G2121" s="102"/>
      <c r="H2121" s="102"/>
      <c r="I2121" s="102"/>
      <c r="J2121" s="103"/>
      <c r="K2121" s="111"/>
      <c r="L2121" s="111"/>
      <c r="M2121" s="111"/>
      <c r="N2121" s="105"/>
      <c r="O2121" s="105"/>
      <c r="P2121" s="105"/>
      <c r="Q2121" s="111"/>
      <c r="R2121" s="105"/>
      <c r="S2121" s="105"/>
      <c r="T2121" s="111"/>
      <c r="U2121" s="111"/>
      <c r="V2121" s="111"/>
      <c r="W2121" s="105"/>
      <c r="X2121" s="111"/>
      <c r="Y2121" s="111"/>
      <c r="Z2121" s="111"/>
      <c r="AA2121" s="111"/>
      <c r="AB2121" s="111"/>
      <c r="AC2121" s="111"/>
      <c r="AD2121" s="105"/>
      <c r="AE2121" s="111"/>
      <c r="AF2121" s="111"/>
      <c r="AG2121" s="111"/>
      <c r="AH2121" s="111"/>
      <c r="AI2121" s="111"/>
      <c r="AJ2121" s="111"/>
      <c r="AK2121" s="111"/>
      <c r="AL2121" s="111"/>
      <c r="AM2121" s="111"/>
      <c r="AN2121" s="111"/>
      <c r="AO2121" s="111"/>
      <c r="AP2121" s="111"/>
      <c r="AQ2121" s="111"/>
      <c r="AR2121" s="111"/>
      <c r="AS2121" s="111"/>
      <c r="AT2121" s="111"/>
      <c r="AU2121" s="111"/>
      <c r="AV2121" s="112"/>
      <c r="AW2121" s="105"/>
      <c r="AX2121" s="111"/>
      <c r="AY2121" s="98"/>
      <c r="AZ2121" s="98"/>
      <c r="BA2121" s="98"/>
      <c r="BB2121" s="98"/>
      <c r="BC2121" s="98"/>
      <c r="BD2121" s="98"/>
      <c r="BE2121" s="98"/>
      <c r="BF2121" s="98"/>
      <c r="BG2121" s="98"/>
      <c r="BH2121" s="98"/>
      <c r="BI2121" s="98"/>
      <c r="BJ2121" s="98"/>
    </row>
    <row r="2122" spans="1:62">
      <c r="A2122" s="102"/>
      <c r="B2122" s="102"/>
      <c r="C2122" s="103"/>
      <c r="D2122" s="103"/>
      <c r="E2122" s="102"/>
      <c r="F2122" s="102"/>
      <c r="G2122" s="102"/>
      <c r="H2122" s="102"/>
      <c r="I2122" s="102"/>
      <c r="J2122" s="103"/>
      <c r="K2122" s="111"/>
      <c r="L2122" s="111"/>
      <c r="M2122" s="111"/>
      <c r="N2122" s="111"/>
      <c r="O2122" s="111"/>
      <c r="P2122" s="111"/>
      <c r="Q2122" s="111"/>
      <c r="R2122" s="105"/>
      <c r="S2122" s="105"/>
      <c r="T2122" s="111"/>
      <c r="U2122" s="111"/>
      <c r="V2122" s="111"/>
      <c r="W2122" s="111"/>
      <c r="X2122" s="111"/>
      <c r="Y2122" s="111"/>
      <c r="Z2122" s="111"/>
      <c r="AA2122" s="111"/>
      <c r="AB2122" s="111"/>
      <c r="AC2122" s="111"/>
      <c r="AD2122" s="111"/>
      <c r="AE2122" s="111"/>
      <c r="AF2122" s="111"/>
      <c r="AG2122" s="111"/>
      <c r="AH2122" s="111"/>
      <c r="AI2122" s="111"/>
      <c r="AJ2122" s="111"/>
      <c r="AK2122" s="111"/>
      <c r="AL2122" s="111"/>
      <c r="AM2122" s="111"/>
      <c r="AN2122" s="111"/>
      <c r="AO2122" s="111"/>
      <c r="AP2122" s="111"/>
      <c r="AQ2122" s="111"/>
      <c r="AR2122" s="111"/>
      <c r="AS2122" s="111"/>
      <c r="AT2122" s="111"/>
      <c r="AU2122" s="111"/>
      <c r="AV2122" s="105"/>
      <c r="AW2122" s="105"/>
      <c r="AX2122" s="111"/>
      <c r="AY2122" s="98"/>
      <c r="AZ2122" s="98"/>
      <c r="BA2122" s="98"/>
      <c r="BB2122" s="98"/>
      <c r="BC2122" s="98"/>
      <c r="BD2122" s="98"/>
      <c r="BE2122" s="98"/>
      <c r="BF2122" s="98"/>
      <c r="BG2122" s="98"/>
      <c r="BH2122" s="98"/>
      <c r="BI2122" s="98"/>
      <c r="BJ2122" s="98"/>
    </row>
    <row r="2123" spans="1:62">
      <c r="A2123" s="102"/>
      <c r="B2123" s="102"/>
      <c r="C2123" s="103"/>
      <c r="D2123" s="103"/>
      <c r="E2123" s="102"/>
      <c r="F2123" s="102"/>
      <c r="G2123" s="102"/>
      <c r="H2123" s="102"/>
      <c r="I2123" s="102"/>
      <c r="J2123" s="103"/>
      <c r="K2123" s="111"/>
      <c r="L2123" s="111"/>
      <c r="M2123" s="111"/>
      <c r="N2123" s="111"/>
      <c r="O2123" s="111"/>
      <c r="P2123" s="111"/>
      <c r="Q2123" s="111"/>
      <c r="R2123" s="105"/>
      <c r="S2123" s="105"/>
      <c r="T2123" s="111"/>
      <c r="U2123" s="111"/>
      <c r="V2123" s="111"/>
      <c r="W2123" s="111"/>
      <c r="X2123" s="111"/>
      <c r="Y2123" s="111"/>
      <c r="Z2123" s="111"/>
      <c r="AA2123" s="111"/>
      <c r="AB2123" s="111"/>
      <c r="AC2123" s="111"/>
      <c r="AD2123" s="105"/>
      <c r="AE2123" s="111"/>
      <c r="AF2123" s="111"/>
      <c r="AG2123" s="111"/>
      <c r="AH2123" s="111"/>
      <c r="AI2123" s="111"/>
      <c r="AJ2123" s="111"/>
      <c r="AK2123" s="111"/>
      <c r="AL2123" s="111"/>
      <c r="AM2123" s="111"/>
      <c r="AN2123" s="111"/>
      <c r="AO2123" s="111"/>
      <c r="AP2123" s="111"/>
      <c r="AQ2123" s="111"/>
      <c r="AR2123" s="111"/>
      <c r="AS2123" s="111"/>
      <c r="AT2123" s="111"/>
      <c r="AU2123" s="111"/>
      <c r="AV2123" s="105"/>
      <c r="AW2123" s="105"/>
      <c r="AX2123" s="111"/>
      <c r="AY2123" s="98"/>
      <c r="AZ2123" s="98"/>
      <c r="BA2123" s="98"/>
      <c r="BB2123" s="98"/>
      <c r="BC2123" s="98"/>
      <c r="BD2123" s="98"/>
      <c r="BE2123" s="98"/>
      <c r="BF2123" s="98"/>
      <c r="BG2123" s="98"/>
      <c r="BH2123" s="98"/>
      <c r="BI2123" s="98"/>
      <c r="BJ2123" s="98"/>
    </row>
    <row r="2124" spans="1:62">
      <c r="A2124" s="102"/>
      <c r="B2124" s="102"/>
      <c r="C2124" s="103"/>
      <c r="D2124" s="103"/>
      <c r="E2124" s="102"/>
      <c r="F2124" s="102"/>
      <c r="G2124" s="102"/>
      <c r="H2124" s="102"/>
      <c r="I2124" s="102"/>
      <c r="J2124" s="103"/>
      <c r="K2124" s="111"/>
      <c r="L2124" s="111"/>
      <c r="M2124" s="111"/>
      <c r="N2124" s="111"/>
      <c r="O2124" s="111"/>
      <c r="P2124" s="111"/>
      <c r="Q2124" s="111"/>
      <c r="R2124" s="105"/>
      <c r="S2124" s="105"/>
      <c r="T2124" s="111"/>
      <c r="U2124" s="111"/>
      <c r="V2124" s="111"/>
      <c r="W2124" s="111"/>
      <c r="X2124" s="111"/>
      <c r="Y2124" s="111"/>
      <c r="Z2124" s="111"/>
      <c r="AA2124" s="111"/>
      <c r="AB2124" s="111"/>
      <c r="AC2124" s="111"/>
      <c r="AD2124" s="105"/>
      <c r="AE2124" s="111"/>
      <c r="AF2124" s="111"/>
      <c r="AG2124" s="111"/>
      <c r="AH2124" s="111"/>
      <c r="AI2124" s="111"/>
      <c r="AJ2124" s="111"/>
      <c r="AK2124" s="111"/>
      <c r="AL2124" s="111"/>
      <c r="AM2124" s="111"/>
      <c r="AN2124" s="111"/>
      <c r="AO2124" s="111"/>
      <c r="AP2124" s="111"/>
      <c r="AQ2124" s="111"/>
      <c r="AR2124" s="111"/>
      <c r="AS2124" s="111"/>
      <c r="AT2124" s="111"/>
      <c r="AU2124" s="111"/>
      <c r="AV2124" s="112"/>
      <c r="AW2124" s="105"/>
      <c r="AX2124" s="111"/>
      <c r="AY2124" s="98"/>
      <c r="AZ2124" s="98"/>
      <c r="BA2124" s="98"/>
      <c r="BB2124" s="98"/>
      <c r="BC2124" s="98"/>
      <c r="BD2124" s="98"/>
      <c r="BE2124" s="98"/>
      <c r="BF2124" s="98"/>
      <c r="BG2124" s="98"/>
      <c r="BH2124" s="98"/>
      <c r="BI2124" s="98"/>
      <c r="BJ2124" s="98"/>
    </row>
    <row r="2125" spans="1:62">
      <c r="A2125" s="102"/>
      <c r="B2125" s="102"/>
      <c r="C2125" s="103"/>
      <c r="D2125" s="103"/>
      <c r="E2125" s="102"/>
      <c r="F2125" s="102"/>
      <c r="G2125" s="102"/>
      <c r="H2125" s="102"/>
      <c r="I2125" s="102"/>
      <c r="J2125" s="103"/>
      <c r="K2125" s="111"/>
      <c r="L2125" s="111"/>
      <c r="M2125" s="111"/>
      <c r="N2125" s="111"/>
      <c r="O2125" s="111"/>
      <c r="P2125" s="111"/>
      <c r="Q2125" s="111"/>
      <c r="R2125" s="106"/>
      <c r="S2125" s="105"/>
      <c r="T2125" s="111"/>
      <c r="U2125" s="111"/>
      <c r="V2125" s="111"/>
      <c r="W2125" s="111"/>
      <c r="X2125" s="111"/>
      <c r="Y2125" s="111"/>
      <c r="Z2125" s="111"/>
      <c r="AA2125" s="111"/>
      <c r="AB2125" s="111"/>
      <c r="AC2125" s="111"/>
      <c r="AD2125" s="111"/>
      <c r="AE2125" s="111"/>
      <c r="AF2125" s="111"/>
      <c r="AG2125" s="111"/>
      <c r="AH2125" s="111"/>
      <c r="AI2125" s="111"/>
      <c r="AJ2125" s="111"/>
      <c r="AK2125" s="111"/>
      <c r="AL2125" s="111"/>
      <c r="AM2125" s="111"/>
      <c r="AN2125" s="111"/>
      <c r="AO2125" s="111"/>
      <c r="AP2125" s="111"/>
      <c r="AQ2125" s="111"/>
      <c r="AR2125" s="111"/>
      <c r="AS2125" s="111"/>
      <c r="AT2125" s="111"/>
      <c r="AU2125" s="111"/>
      <c r="AV2125" s="105"/>
      <c r="AW2125" s="105"/>
      <c r="AX2125" s="111"/>
      <c r="AY2125" s="98"/>
      <c r="AZ2125" s="98"/>
      <c r="BA2125" s="98"/>
      <c r="BB2125" s="98"/>
      <c r="BC2125" s="98"/>
      <c r="BD2125" s="98"/>
      <c r="BE2125" s="98"/>
    </row>
    <row r="2126" spans="1:62">
      <c r="A2126" s="102"/>
      <c r="B2126" s="102"/>
      <c r="C2126" s="103"/>
      <c r="D2126" s="103"/>
      <c r="E2126" s="102"/>
      <c r="F2126" s="102"/>
      <c r="G2126" s="102"/>
      <c r="H2126" s="102"/>
      <c r="I2126" s="102"/>
      <c r="J2126" s="103"/>
      <c r="K2126" s="111"/>
      <c r="L2126" s="111"/>
      <c r="M2126" s="111"/>
      <c r="N2126" s="105"/>
      <c r="O2126" s="105"/>
      <c r="P2126" s="105"/>
      <c r="Q2126" s="111"/>
      <c r="R2126" s="106"/>
      <c r="S2126" s="105"/>
      <c r="T2126" s="111"/>
      <c r="U2126" s="111"/>
      <c r="V2126" s="111"/>
      <c r="W2126" s="105"/>
      <c r="X2126" s="111"/>
      <c r="Y2126" s="111"/>
      <c r="Z2126" s="111"/>
      <c r="AA2126" s="111"/>
      <c r="AB2126" s="111"/>
      <c r="AC2126" s="111"/>
      <c r="AD2126" s="105"/>
      <c r="AE2126" s="111"/>
      <c r="AF2126" s="111"/>
      <c r="AG2126" s="111"/>
      <c r="AH2126" s="111"/>
      <c r="AI2126" s="111"/>
      <c r="AJ2126" s="111"/>
      <c r="AK2126" s="111"/>
      <c r="AL2126" s="111"/>
      <c r="AM2126" s="111"/>
      <c r="AN2126" s="111"/>
      <c r="AO2126" s="111"/>
      <c r="AP2126" s="111"/>
      <c r="AQ2126" s="111"/>
      <c r="AR2126" s="111"/>
      <c r="AS2126" s="111"/>
      <c r="AT2126" s="111"/>
      <c r="AU2126" s="111"/>
      <c r="AV2126" s="112"/>
      <c r="AW2126" s="105"/>
      <c r="AX2126" s="111"/>
      <c r="AY2126" s="98"/>
      <c r="AZ2126" s="98"/>
      <c r="BA2126" s="98"/>
      <c r="BB2126" s="98"/>
      <c r="BC2126" s="98"/>
      <c r="BD2126" s="98"/>
      <c r="BE2126" s="98"/>
    </row>
    <row r="2127" spans="1:62">
      <c r="A2127" s="102"/>
      <c r="B2127" s="102"/>
      <c r="C2127" s="103"/>
      <c r="D2127" s="103"/>
      <c r="E2127" s="102"/>
      <c r="F2127" s="102"/>
      <c r="G2127" s="102"/>
      <c r="H2127" s="102"/>
      <c r="I2127" s="102"/>
      <c r="J2127" s="103"/>
      <c r="K2127" s="111"/>
      <c r="L2127" s="111"/>
      <c r="M2127" s="111"/>
      <c r="N2127" s="111"/>
      <c r="O2127" s="111"/>
      <c r="P2127" s="111"/>
      <c r="Q2127" s="111"/>
      <c r="R2127" s="106"/>
      <c r="S2127" s="105"/>
      <c r="T2127" s="111"/>
      <c r="U2127" s="111"/>
      <c r="V2127" s="111"/>
      <c r="W2127" s="111"/>
      <c r="X2127" s="111"/>
      <c r="Y2127" s="111"/>
      <c r="Z2127" s="111"/>
      <c r="AA2127" s="111"/>
      <c r="AB2127" s="111"/>
      <c r="AC2127" s="111"/>
      <c r="AD2127" s="111"/>
      <c r="AE2127" s="111"/>
      <c r="AF2127" s="111"/>
      <c r="AG2127" s="111"/>
      <c r="AH2127" s="111"/>
      <c r="AI2127" s="111"/>
      <c r="AJ2127" s="111"/>
      <c r="AK2127" s="111"/>
      <c r="AL2127" s="111"/>
      <c r="AM2127" s="111"/>
      <c r="AN2127" s="111"/>
      <c r="AO2127" s="111"/>
      <c r="AP2127" s="111"/>
      <c r="AQ2127" s="111"/>
      <c r="AR2127" s="111"/>
      <c r="AS2127" s="111"/>
      <c r="AT2127" s="111"/>
      <c r="AU2127" s="111"/>
      <c r="AV2127" s="105"/>
      <c r="AW2127" s="105"/>
      <c r="AX2127" s="111"/>
      <c r="AY2127" s="98"/>
      <c r="AZ2127" s="98"/>
      <c r="BA2127" s="98"/>
      <c r="BB2127" s="98"/>
      <c r="BC2127" s="98"/>
      <c r="BE2127" s="98"/>
      <c r="BF2127" s="98"/>
      <c r="BG2127" s="98"/>
      <c r="BH2127" s="98"/>
      <c r="BI2127" s="98"/>
    </row>
    <row r="2128" spans="1:62">
      <c r="A2128" s="102"/>
      <c r="B2128" s="102"/>
      <c r="C2128" s="103"/>
      <c r="D2128" s="103"/>
      <c r="E2128" s="102"/>
      <c r="F2128" s="102"/>
      <c r="G2128" s="102"/>
      <c r="H2128" s="102"/>
      <c r="I2128" s="102"/>
      <c r="J2128" s="103"/>
      <c r="K2128" s="111"/>
      <c r="L2128" s="111"/>
      <c r="M2128" s="111"/>
      <c r="N2128" s="111"/>
      <c r="O2128" s="111"/>
      <c r="P2128" s="111"/>
      <c r="Q2128" s="111"/>
      <c r="R2128" s="106"/>
      <c r="S2128" s="105"/>
      <c r="T2128" s="111"/>
      <c r="U2128" s="111"/>
      <c r="V2128" s="111"/>
      <c r="W2128" s="111"/>
      <c r="X2128" s="111"/>
      <c r="Y2128" s="111"/>
      <c r="Z2128" s="111"/>
      <c r="AA2128" s="111"/>
      <c r="AB2128" s="111"/>
      <c r="AC2128" s="111"/>
      <c r="AD2128" s="111"/>
      <c r="AE2128" s="111"/>
      <c r="AF2128" s="111"/>
      <c r="AG2128" s="111"/>
      <c r="AH2128" s="111"/>
      <c r="AI2128" s="111"/>
      <c r="AJ2128" s="111"/>
      <c r="AK2128" s="111"/>
      <c r="AL2128" s="111"/>
      <c r="AM2128" s="111"/>
      <c r="AN2128" s="111"/>
      <c r="AO2128" s="111"/>
      <c r="AP2128" s="111"/>
      <c r="AQ2128" s="111"/>
      <c r="AR2128" s="111"/>
      <c r="AS2128" s="111"/>
      <c r="AT2128" s="111"/>
      <c r="AU2128" s="111"/>
      <c r="AV2128" s="112"/>
      <c r="AW2128" s="105"/>
      <c r="AX2128" s="111"/>
      <c r="AY2128" s="98"/>
      <c r="AZ2128" s="98"/>
      <c r="BA2128" s="98"/>
      <c r="BB2128" s="98"/>
      <c r="BC2128" s="98"/>
      <c r="BD2128" s="98"/>
      <c r="BE2128" s="98"/>
      <c r="BF2128" s="98"/>
      <c r="BG2128" s="98"/>
      <c r="BH2128" s="98"/>
      <c r="BI2128" s="98"/>
      <c r="BJ2128" s="98"/>
    </row>
    <row r="2129" spans="1:62">
      <c r="A2129" s="102"/>
      <c r="B2129" s="102"/>
      <c r="C2129" s="103"/>
      <c r="D2129" s="103"/>
      <c r="E2129" s="102"/>
      <c r="F2129" s="102"/>
      <c r="G2129" s="102"/>
      <c r="H2129" s="102"/>
      <c r="I2129" s="102"/>
      <c r="J2129" s="103"/>
      <c r="K2129" s="111"/>
      <c r="L2129" s="111"/>
      <c r="M2129" s="111"/>
      <c r="N2129" s="111"/>
      <c r="O2129" s="111"/>
      <c r="P2129" s="111"/>
      <c r="Q2129" s="111"/>
      <c r="R2129" s="106"/>
      <c r="S2129" s="105"/>
      <c r="T2129" s="111"/>
      <c r="U2129" s="111"/>
      <c r="V2129" s="111"/>
      <c r="W2129" s="111"/>
      <c r="X2129" s="111"/>
      <c r="Y2129" s="111"/>
      <c r="Z2129" s="111"/>
      <c r="AA2129" s="111"/>
      <c r="AB2129" s="111"/>
      <c r="AC2129" s="111"/>
      <c r="AD2129" s="111"/>
      <c r="AE2129" s="111"/>
      <c r="AF2129" s="111"/>
      <c r="AG2129" s="111"/>
      <c r="AH2129" s="111"/>
      <c r="AI2129" s="111"/>
      <c r="AJ2129" s="111"/>
      <c r="AK2129" s="111"/>
      <c r="AL2129" s="111"/>
      <c r="AM2129" s="111"/>
      <c r="AN2129" s="111"/>
      <c r="AO2129" s="111"/>
      <c r="AP2129" s="111"/>
      <c r="AQ2129" s="111"/>
      <c r="AR2129" s="111"/>
      <c r="AS2129" s="111"/>
      <c r="AT2129" s="111"/>
      <c r="AU2129" s="111"/>
      <c r="AV2129" s="105"/>
      <c r="AW2129" s="105"/>
      <c r="AX2129" s="111"/>
      <c r="AY2129" s="98"/>
      <c r="AZ2129" s="98"/>
      <c r="BA2129" s="98"/>
      <c r="BB2129" s="98"/>
      <c r="BC2129" s="98"/>
      <c r="BD2129" s="98"/>
      <c r="BE2129" s="98"/>
      <c r="BF2129" s="98"/>
      <c r="BG2129" s="98"/>
      <c r="BH2129" s="98"/>
      <c r="BI2129" s="98"/>
      <c r="BJ2129" s="98"/>
    </row>
    <row r="2130" spans="1:62">
      <c r="A2130" s="102"/>
      <c r="B2130" s="102"/>
      <c r="C2130" s="103"/>
      <c r="D2130" s="103"/>
      <c r="E2130" s="102"/>
      <c r="F2130" s="102"/>
      <c r="G2130" s="102"/>
      <c r="H2130" s="102"/>
      <c r="I2130" s="102"/>
      <c r="J2130" s="103"/>
      <c r="K2130" s="111"/>
      <c r="L2130" s="111"/>
      <c r="M2130" s="111"/>
      <c r="N2130" s="105"/>
      <c r="O2130" s="111"/>
      <c r="P2130" s="111"/>
      <c r="Q2130" s="111"/>
      <c r="R2130" s="106"/>
      <c r="S2130" s="105"/>
      <c r="T2130" s="111"/>
      <c r="U2130" s="111"/>
      <c r="V2130" s="111"/>
      <c r="W2130" s="111"/>
      <c r="X2130" s="111"/>
      <c r="Y2130" s="111"/>
      <c r="Z2130" s="111"/>
      <c r="AA2130" s="111"/>
      <c r="AB2130" s="111"/>
      <c r="AC2130" s="111"/>
      <c r="AD2130" s="111"/>
      <c r="AE2130" s="111"/>
      <c r="AF2130" s="111"/>
      <c r="AG2130" s="111"/>
      <c r="AH2130" s="111"/>
      <c r="AI2130" s="111"/>
      <c r="AJ2130" s="111"/>
      <c r="AK2130" s="111"/>
      <c r="AL2130" s="111"/>
      <c r="AM2130" s="111"/>
      <c r="AN2130" s="111"/>
      <c r="AO2130" s="111"/>
      <c r="AP2130" s="111"/>
      <c r="AQ2130" s="111"/>
      <c r="AR2130" s="111"/>
      <c r="AS2130" s="111"/>
      <c r="AT2130" s="111"/>
      <c r="AU2130" s="111"/>
      <c r="AV2130" s="112"/>
      <c r="AW2130" s="105"/>
      <c r="AX2130" s="111"/>
      <c r="AY2130" s="98"/>
      <c r="AZ2130" s="98"/>
      <c r="BA2130" s="98"/>
      <c r="BB2130" s="98"/>
      <c r="BC2130" s="98"/>
      <c r="BD2130" s="98"/>
      <c r="BE2130" s="98"/>
      <c r="BF2130" s="98"/>
      <c r="BG2130" s="98"/>
      <c r="BH2130" s="98"/>
      <c r="BI2130" s="98"/>
      <c r="BJ2130" s="98"/>
    </row>
    <row r="2131" spans="1:62">
      <c r="A2131" s="102"/>
      <c r="B2131" s="102"/>
      <c r="C2131" s="103"/>
      <c r="D2131" s="103"/>
      <c r="E2131" s="102"/>
      <c r="F2131" s="102"/>
      <c r="G2131" s="102"/>
      <c r="H2131" s="102"/>
      <c r="I2131" s="102"/>
      <c r="J2131" s="103"/>
      <c r="K2131" s="111"/>
      <c r="L2131" s="111"/>
      <c r="M2131" s="111"/>
      <c r="N2131" s="111"/>
      <c r="O2131" s="111"/>
      <c r="P2131" s="111"/>
      <c r="Q2131" s="111"/>
      <c r="R2131" s="106"/>
      <c r="S2131" s="105"/>
      <c r="T2131" s="111"/>
      <c r="U2131" s="111"/>
      <c r="V2131" s="111"/>
      <c r="W2131" s="111"/>
      <c r="X2131" s="111"/>
      <c r="Y2131" s="111"/>
      <c r="Z2131" s="111"/>
      <c r="AA2131" s="111"/>
      <c r="AB2131" s="111"/>
      <c r="AC2131" s="111"/>
      <c r="AD2131" s="111"/>
      <c r="AE2131" s="111"/>
      <c r="AF2131" s="111"/>
      <c r="AG2131" s="111"/>
      <c r="AH2131" s="111"/>
      <c r="AI2131" s="111"/>
      <c r="AJ2131" s="111"/>
      <c r="AK2131" s="111"/>
      <c r="AL2131" s="111"/>
      <c r="AM2131" s="111"/>
      <c r="AN2131" s="111"/>
      <c r="AO2131" s="111"/>
      <c r="AP2131" s="111"/>
      <c r="AQ2131" s="111"/>
      <c r="AR2131" s="111"/>
      <c r="AS2131" s="111"/>
      <c r="AT2131" s="111"/>
      <c r="AU2131" s="111"/>
      <c r="AV2131" s="105"/>
      <c r="AW2131" s="105"/>
      <c r="AX2131" s="111"/>
      <c r="AY2131" s="98"/>
      <c r="AZ2131" s="98"/>
      <c r="BA2131" s="98"/>
      <c r="BB2131" s="98"/>
      <c r="BC2131" s="98"/>
      <c r="BD2131" s="98"/>
      <c r="BE2131" s="98"/>
      <c r="BF2131" s="98"/>
      <c r="BG2131" s="98"/>
      <c r="BH2131" s="98"/>
      <c r="BI2131" s="98"/>
      <c r="BJ2131" s="98"/>
    </row>
    <row r="2132" spans="1:62">
      <c r="A2132" s="102"/>
      <c r="B2132" s="102"/>
      <c r="C2132" s="103"/>
      <c r="D2132" s="103"/>
      <c r="E2132" s="102"/>
      <c r="F2132" s="102"/>
      <c r="G2132" s="102"/>
      <c r="H2132" s="102"/>
      <c r="I2132" s="102"/>
      <c r="J2132" s="103"/>
      <c r="K2132" s="111"/>
      <c r="L2132" s="111"/>
      <c r="M2132" s="111"/>
      <c r="N2132" s="111"/>
      <c r="O2132" s="111"/>
      <c r="P2132" s="111"/>
      <c r="Q2132" s="111"/>
      <c r="R2132" s="106"/>
      <c r="S2132" s="105"/>
      <c r="T2132" s="111"/>
      <c r="U2132" s="111"/>
      <c r="V2132" s="111"/>
      <c r="W2132" s="105"/>
      <c r="X2132" s="111"/>
      <c r="Y2132" s="111"/>
      <c r="Z2132" s="111"/>
      <c r="AA2132" s="111"/>
      <c r="AB2132" s="111"/>
      <c r="AC2132" s="111"/>
      <c r="AD2132" s="111"/>
      <c r="AE2132" s="111"/>
      <c r="AF2132" s="111"/>
      <c r="AG2132" s="111"/>
      <c r="AH2132" s="111"/>
      <c r="AI2132" s="111"/>
      <c r="AJ2132" s="111"/>
      <c r="AK2132" s="111"/>
      <c r="AL2132" s="111"/>
      <c r="AM2132" s="111"/>
      <c r="AN2132" s="111"/>
      <c r="AO2132" s="111"/>
      <c r="AP2132" s="111"/>
      <c r="AQ2132" s="111"/>
      <c r="AR2132" s="111"/>
      <c r="AS2132" s="111"/>
      <c r="AT2132" s="111"/>
      <c r="AU2132" s="111"/>
      <c r="AV2132" s="105"/>
      <c r="AW2132" s="105"/>
      <c r="AX2132" s="111"/>
      <c r="AY2132" s="98"/>
      <c r="AZ2132" s="98"/>
      <c r="BA2132" s="98"/>
      <c r="BB2132" s="98"/>
      <c r="BC2132" s="98"/>
      <c r="BD2132" s="98"/>
      <c r="BE2132" s="98"/>
      <c r="BF2132" s="98"/>
      <c r="BG2132" s="98"/>
      <c r="BH2132" s="98"/>
      <c r="BI2132" s="98"/>
      <c r="BJ2132" s="98"/>
    </row>
    <row r="2133" spans="1:62">
      <c r="A2133" s="102"/>
      <c r="B2133" s="102"/>
      <c r="C2133" s="103"/>
      <c r="D2133" s="103"/>
      <c r="E2133" s="102"/>
      <c r="F2133" s="102"/>
      <c r="G2133" s="102"/>
      <c r="H2133" s="102"/>
      <c r="I2133" s="102"/>
      <c r="J2133" s="103"/>
      <c r="K2133" s="111"/>
      <c r="L2133" s="111"/>
      <c r="M2133" s="111"/>
      <c r="N2133" s="111"/>
      <c r="O2133" s="111"/>
      <c r="P2133" s="111"/>
      <c r="Q2133" s="111"/>
      <c r="R2133" s="106"/>
      <c r="S2133" s="105"/>
      <c r="T2133" s="111"/>
      <c r="U2133" s="111"/>
      <c r="V2133" s="111"/>
      <c r="W2133" s="111"/>
      <c r="X2133" s="111"/>
      <c r="Y2133" s="111"/>
      <c r="Z2133" s="111"/>
      <c r="AA2133" s="111"/>
      <c r="AB2133" s="111"/>
      <c r="AC2133" s="111"/>
      <c r="AD2133" s="111"/>
      <c r="AE2133" s="111"/>
      <c r="AF2133" s="111"/>
      <c r="AG2133" s="111"/>
      <c r="AH2133" s="111"/>
      <c r="AI2133" s="111"/>
      <c r="AJ2133" s="111"/>
      <c r="AK2133" s="111"/>
      <c r="AL2133" s="111"/>
      <c r="AM2133" s="111"/>
      <c r="AN2133" s="111"/>
      <c r="AO2133" s="111"/>
      <c r="AP2133" s="111"/>
      <c r="AQ2133" s="111"/>
      <c r="AR2133" s="111"/>
      <c r="AS2133" s="111"/>
      <c r="AT2133" s="111"/>
      <c r="AU2133" s="111"/>
      <c r="AV2133" s="112"/>
      <c r="AW2133" s="105"/>
      <c r="AX2133" s="111"/>
      <c r="AY2133" s="98"/>
      <c r="AZ2133" s="98"/>
      <c r="BA2133" s="98"/>
      <c r="BB2133" s="98"/>
      <c r="BC2133" s="98"/>
      <c r="BD2133" s="98"/>
      <c r="BE2133" s="98"/>
      <c r="BF2133" s="98"/>
      <c r="BG2133" s="98"/>
      <c r="BH2133" s="98"/>
      <c r="BI2133" s="98"/>
      <c r="BJ2133" s="98"/>
    </row>
    <row r="2134" spans="1:62">
      <c r="A2134" s="102"/>
      <c r="B2134" s="102"/>
      <c r="C2134" s="103"/>
      <c r="D2134" s="103"/>
      <c r="E2134" s="102"/>
      <c r="F2134" s="102"/>
      <c r="G2134" s="102"/>
      <c r="H2134" s="102"/>
      <c r="I2134" s="102"/>
      <c r="J2134" s="103"/>
      <c r="K2134" s="111"/>
      <c r="L2134" s="111"/>
      <c r="M2134" s="111"/>
      <c r="N2134" s="111"/>
      <c r="O2134" s="111"/>
      <c r="P2134" s="111"/>
      <c r="Q2134" s="111"/>
      <c r="R2134" s="106"/>
      <c r="S2134" s="106"/>
      <c r="T2134" s="111"/>
      <c r="U2134" s="111"/>
      <c r="V2134" s="111"/>
      <c r="W2134" s="111"/>
      <c r="X2134" s="111"/>
      <c r="Y2134" s="111"/>
      <c r="Z2134" s="111"/>
      <c r="AA2134" s="111"/>
      <c r="AB2134" s="111"/>
      <c r="AC2134" s="111"/>
      <c r="AD2134" s="111"/>
      <c r="AE2134" s="111"/>
      <c r="AF2134" s="111"/>
      <c r="AG2134" s="111"/>
      <c r="AH2134" s="111"/>
      <c r="AI2134" s="111"/>
      <c r="AJ2134" s="111"/>
      <c r="AK2134" s="111"/>
      <c r="AL2134" s="111"/>
      <c r="AM2134" s="111"/>
      <c r="AN2134" s="111"/>
      <c r="AO2134" s="111"/>
      <c r="AP2134" s="111"/>
      <c r="AQ2134" s="111"/>
      <c r="AR2134" s="111"/>
      <c r="AS2134" s="111"/>
      <c r="AT2134" s="111"/>
      <c r="AU2134" s="111"/>
      <c r="AV2134" s="112"/>
      <c r="AW2134" s="112"/>
      <c r="AX2134" s="111"/>
      <c r="AY2134" s="98"/>
      <c r="AZ2134" s="98"/>
      <c r="BA2134" s="98"/>
      <c r="BB2134" s="98"/>
      <c r="BC2134" s="98"/>
      <c r="BD2134" s="98"/>
      <c r="BE2134" s="98"/>
      <c r="BF2134" s="98"/>
      <c r="BG2134" s="98"/>
      <c r="BH2134" s="98"/>
      <c r="BI2134" s="98"/>
      <c r="BJ2134" s="98"/>
    </row>
    <row r="2135" spans="1:62">
      <c r="A2135" s="102"/>
      <c r="B2135" s="102"/>
      <c r="C2135" s="103"/>
      <c r="D2135" s="103"/>
      <c r="E2135" s="102"/>
      <c r="F2135" s="102"/>
      <c r="G2135" s="102"/>
      <c r="H2135" s="102"/>
      <c r="I2135" s="102"/>
      <c r="J2135" s="103"/>
      <c r="K2135" s="111"/>
      <c r="L2135" s="111"/>
      <c r="M2135" s="111"/>
      <c r="N2135" s="105"/>
      <c r="O2135" s="105"/>
      <c r="P2135" s="105"/>
      <c r="Q2135" s="111"/>
      <c r="R2135" s="106"/>
      <c r="S2135" s="105"/>
      <c r="T2135" s="111"/>
      <c r="U2135" s="111"/>
      <c r="V2135" s="111"/>
      <c r="W2135" s="111"/>
      <c r="X2135" s="111"/>
      <c r="Y2135" s="111"/>
      <c r="Z2135" s="111"/>
      <c r="AA2135" s="111"/>
      <c r="AB2135" s="111"/>
      <c r="AC2135" s="111"/>
      <c r="AD2135" s="111"/>
      <c r="AE2135" s="111"/>
      <c r="AF2135" s="111"/>
      <c r="AG2135" s="111"/>
      <c r="AH2135" s="111"/>
      <c r="AI2135" s="111"/>
      <c r="AJ2135" s="111"/>
      <c r="AK2135" s="111"/>
      <c r="AL2135" s="111"/>
      <c r="AM2135" s="111"/>
      <c r="AN2135" s="111"/>
      <c r="AO2135" s="111"/>
      <c r="AP2135" s="111"/>
      <c r="AQ2135" s="111"/>
      <c r="AR2135" s="111"/>
      <c r="AS2135" s="111"/>
      <c r="AT2135" s="111"/>
      <c r="AU2135" s="111"/>
      <c r="AV2135" s="105"/>
      <c r="AW2135" s="105"/>
      <c r="AX2135" s="111"/>
    </row>
    <row r="2136" spans="1:62">
      <c r="A2136" s="102"/>
      <c r="B2136" s="102"/>
      <c r="C2136" s="103"/>
      <c r="D2136" s="103"/>
      <c r="E2136" s="102"/>
      <c r="F2136" s="102"/>
      <c r="G2136" s="102"/>
      <c r="H2136" s="102"/>
      <c r="I2136" s="102"/>
      <c r="J2136" s="103"/>
      <c r="K2136" s="111"/>
      <c r="L2136" s="111"/>
      <c r="M2136" s="111"/>
      <c r="N2136" s="111"/>
      <c r="O2136" s="111"/>
      <c r="P2136" s="111"/>
      <c r="Q2136" s="111"/>
      <c r="R2136" s="106"/>
      <c r="S2136" s="105"/>
      <c r="T2136" s="111"/>
      <c r="U2136" s="111"/>
      <c r="V2136" s="111"/>
      <c r="W2136" s="111"/>
      <c r="X2136" s="111"/>
      <c r="Y2136" s="111"/>
      <c r="Z2136" s="111"/>
      <c r="AA2136" s="111"/>
      <c r="AB2136" s="111"/>
      <c r="AC2136" s="111"/>
      <c r="AD2136" s="111"/>
      <c r="AE2136" s="111"/>
      <c r="AF2136" s="111"/>
      <c r="AG2136" s="111"/>
      <c r="AH2136" s="111"/>
      <c r="AI2136" s="111"/>
      <c r="AJ2136" s="111"/>
      <c r="AK2136" s="111"/>
      <c r="AL2136" s="111"/>
      <c r="AM2136" s="111"/>
      <c r="AN2136" s="111"/>
      <c r="AO2136" s="111"/>
      <c r="AP2136" s="111"/>
      <c r="AQ2136" s="111"/>
      <c r="AR2136" s="111"/>
      <c r="AS2136" s="111"/>
      <c r="AT2136" s="111"/>
      <c r="AU2136" s="111"/>
      <c r="AV2136" s="112"/>
      <c r="AW2136" s="105"/>
      <c r="AX2136" s="111"/>
      <c r="AY2136" s="98"/>
      <c r="AZ2136" s="98"/>
      <c r="BA2136" s="98"/>
      <c r="BB2136" s="98"/>
      <c r="BC2136" s="98"/>
      <c r="BD2136" s="98"/>
      <c r="BE2136" s="98"/>
      <c r="BF2136" s="98"/>
      <c r="BG2136" s="98"/>
      <c r="BH2136" s="98"/>
      <c r="BI2136" s="98"/>
      <c r="BJ2136" s="98"/>
    </row>
    <row r="2137" spans="1:62">
      <c r="A2137" s="102"/>
      <c r="B2137" s="102"/>
      <c r="C2137" s="103"/>
      <c r="D2137" s="103"/>
      <c r="E2137" s="102"/>
      <c r="F2137" s="102"/>
      <c r="G2137" s="102"/>
      <c r="H2137" s="102"/>
      <c r="I2137" s="102"/>
      <c r="J2137" s="103"/>
      <c r="K2137" s="111"/>
      <c r="L2137" s="111"/>
      <c r="M2137" s="111"/>
      <c r="N2137" s="111"/>
      <c r="O2137" s="111"/>
      <c r="P2137" s="111"/>
      <c r="Q2137" s="111"/>
      <c r="R2137" s="106"/>
      <c r="S2137" s="105"/>
      <c r="T2137" s="111"/>
      <c r="U2137" s="105"/>
      <c r="V2137" s="105"/>
      <c r="W2137" s="105"/>
      <c r="X2137" s="105"/>
      <c r="Y2137" s="105"/>
      <c r="Z2137" s="111"/>
      <c r="AA2137" s="111"/>
      <c r="AB2137" s="105"/>
      <c r="AC2137" s="105"/>
      <c r="AD2137" s="105"/>
      <c r="AE2137" s="105"/>
      <c r="AF2137" s="105"/>
      <c r="AG2137" s="111"/>
      <c r="AH2137" s="111"/>
      <c r="AI2137" s="105"/>
      <c r="AJ2137" s="105"/>
      <c r="AK2137" s="111"/>
      <c r="AL2137" s="111"/>
      <c r="AM2137" s="111"/>
      <c r="AN2137" s="111"/>
      <c r="AO2137" s="111"/>
      <c r="AP2137" s="111"/>
      <c r="AQ2137" s="111"/>
      <c r="AR2137" s="111"/>
      <c r="AS2137" s="111"/>
      <c r="AT2137" s="111"/>
      <c r="AU2137" s="111"/>
      <c r="AV2137" s="112"/>
      <c r="AW2137" s="105"/>
      <c r="AX2137" s="111"/>
      <c r="AY2137" s="98"/>
      <c r="AZ2137" s="98"/>
      <c r="BA2137" s="98"/>
      <c r="BB2137" s="98"/>
      <c r="BC2137" s="98"/>
      <c r="BD2137" s="98"/>
      <c r="BE2137" s="98"/>
      <c r="BF2137" s="98"/>
      <c r="BG2137" s="98"/>
      <c r="BH2137" s="98"/>
      <c r="BI2137" s="98"/>
      <c r="BJ2137" s="98"/>
    </row>
    <row r="2138" spans="1:62">
      <c r="A2138" s="102"/>
      <c r="B2138" s="102"/>
      <c r="C2138" s="103"/>
      <c r="D2138" s="103"/>
      <c r="E2138" s="102"/>
      <c r="F2138" s="102"/>
      <c r="G2138" s="102"/>
      <c r="H2138" s="102"/>
      <c r="I2138" s="102"/>
      <c r="J2138" s="103"/>
      <c r="K2138" s="111"/>
      <c r="L2138" s="111"/>
      <c r="M2138" s="111"/>
      <c r="N2138" s="111"/>
      <c r="O2138" s="111"/>
      <c r="P2138" s="111"/>
      <c r="Q2138" s="111"/>
      <c r="R2138" s="105"/>
      <c r="S2138" s="105"/>
      <c r="T2138" s="111"/>
      <c r="U2138" s="111"/>
      <c r="V2138" s="111"/>
      <c r="W2138" s="111"/>
      <c r="X2138" s="111"/>
      <c r="Y2138" s="111"/>
      <c r="Z2138" s="111"/>
      <c r="AA2138" s="111"/>
      <c r="AB2138" s="111"/>
      <c r="AC2138" s="111"/>
      <c r="AD2138" s="111"/>
      <c r="AE2138" s="111"/>
      <c r="AF2138" s="111"/>
      <c r="AG2138" s="111"/>
      <c r="AH2138" s="111"/>
      <c r="AI2138" s="111"/>
      <c r="AJ2138" s="111"/>
      <c r="AK2138" s="111"/>
      <c r="AL2138" s="111"/>
      <c r="AM2138" s="111"/>
      <c r="AN2138" s="111"/>
      <c r="AO2138" s="111"/>
      <c r="AP2138" s="111"/>
      <c r="AQ2138" s="111"/>
      <c r="AR2138" s="111"/>
      <c r="AS2138" s="111"/>
      <c r="AT2138" s="111"/>
      <c r="AU2138" s="111"/>
      <c r="AV2138" s="105"/>
      <c r="AW2138" s="105"/>
      <c r="AX2138" s="111"/>
      <c r="AY2138" s="98"/>
      <c r="AZ2138" s="98"/>
      <c r="BA2138" s="98"/>
      <c r="BB2138" s="98"/>
      <c r="BC2138" s="98"/>
      <c r="BD2138" s="98"/>
      <c r="BE2138" s="98"/>
      <c r="BF2138" s="98"/>
      <c r="BG2138" s="98"/>
      <c r="BH2138" s="98"/>
      <c r="BI2138" s="98"/>
      <c r="BJ2138" s="98"/>
    </row>
    <row r="2139" spans="1:62">
      <c r="A2139" s="102"/>
      <c r="B2139" s="102"/>
      <c r="C2139" s="103"/>
      <c r="D2139" s="103"/>
      <c r="E2139" s="102"/>
      <c r="F2139" s="102"/>
      <c r="G2139" s="102"/>
      <c r="H2139" s="102"/>
      <c r="I2139" s="102"/>
      <c r="J2139" s="103"/>
      <c r="K2139" s="111"/>
      <c r="L2139" s="111"/>
      <c r="M2139" s="111"/>
      <c r="N2139" s="111"/>
      <c r="O2139" s="111"/>
      <c r="P2139" s="111"/>
      <c r="Q2139" s="111"/>
      <c r="R2139" s="106"/>
      <c r="S2139" s="105"/>
      <c r="T2139" s="111"/>
      <c r="U2139" s="111"/>
      <c r="V2139" s="111"/>
      <c r="W2139" s="111"/>
      <c r="X2139" s="111"/>
      <c r="Y2139" s="111"/>
      <c r="Z2139" s="111"/>
      <c r="AA2139" s="111"/>
      <c r="AB2139" s="111"/>
      <c r="AC2139" s="111"/>
      <c r="AD2139" s="111"/>
      <c r="AE2139" s="111"/>
      <c r="AF2139" s="111"/>
      <c r="AG2139" s="111"/>
      <c r="AH2139" s="111"/>
      <c r="AI2139" s="111"/>
      <c r="AJ2139" s="111"/>
      <c r="AK2139" s="111"/>
      <c r="AL2139" s="111"/>
      <c r="AM2139" s="111"/>
      <c r="AN2139" s="111"/>
      <c r="AO2139" s="111"/>
      <c r="AP2139" s="111"/>
      <c r="AQ2139" s="111"/>
      <c r="AR2139" s="111"/>
      <c r="AS2139" s="111"/>
      <c r="AT2139" s="111"/>
      <c r="AU2139" s="111"/>
      <c r="AV2139" s="112"/>
      <c r="AW2139" s="105"/>
      <c r="AX2139" s="111"/>
      <c r="AY2139" s="98"/>
      <c r="AZ2139" s="98"/>
      <c r="BA2139" s="98"/>
      <c r="BB2139" s="98"/>
      <c r="BC2139" s="98"/>
      <c r="BD2139" s="98"/>
      <c r="BE2139" s="98"/>
      <c r="BF2139" s="98"/>
      <c r="BG2139" s="98"/>
      <c r="BH2139" s="98"/>
      <c r="BI2139" s="98"/>
      <c r="BJ2139" s="98"/>
    </row>
    <row r="2140" spans="1:62">
      <c r="A2140" s="102"/>
      <c r="B2140" s="102"/>
      <c r="C2140" s="103"/>
      <c r="D2140" s="103"/>
      <c r="E2140" s="102"/>
      <c r="F2140" s="102"/>
      <c r="G2140" s="102"/>
      <c r="H2140" s="102"/>
      <c r="I2140" s="102"/>
      <c r="J2140" s="103"/>
      <c r="K2140" s="111"/>
      <c r="L2140" s="111"/>
      <c r="M2140" s="111"/>
      <c r="N2140" s="111"/>
      <c r="O2140" s="111"/>
      <c r="P2140" s="111"/>
      <c r="Q2140" s="111"/>
      <c r="R2140" s="106"/>
      <c r="S2140" s="105"/>
      <c r="T2140" s="111"/>
      <c r="U2140" s="111"/>
      <c r="V2140" s="111"/>
      <c r="W2140" s="111"/>
      <c r="X2140" s="111"/>
      <c r="Y2140" s="111"/>
      <c r="Z2140" s="111"/>
      <c r="AA2140" s="111"/>
      <c r="AB2140" s="111"/>
      <c r="AC2140" s="111"/>
      <c r="AD2140" s="111"/>
      <c r="AE2140" s="111"/>
      <c r="AF2140" s="111"/>
      <c r="AG2140" s="111"/>
      <c r="AH2140" s="111"/>
      <c r="AI2140" s="111"/>
      <c r="AJ2140" s="111"/>
      <c r="AK2140" s="111"/>
      <c r="AL2140" s="111"/>
      <c r="AM2140" s="111"/>
      <c r="AN2140" s="111"/>
      <c r="AO2140" s="111"/>
      <c r="AP2140" s="111"/>
      <c r="AQ2140" s="111"/>
      <c r="AR2140" s="111"/>
      <c r="AS2140" s="111"/>
      <c r="AT2140" s="111"/>
      <c r="AU2140" s="111"/>
      <c r="AV2140" s="112"/>
      <c r="AW2140" s="105"/>
      <c r="AX2140" s="111"/>
      <c r="AY2140" s="98"/>
      <c r="AZ2140" s="98"/>
      <c r="BA2140" s="98"/>
      <c r="BB2140" s="98"/>
      <c r="BC2140" s="98"/>
      <c r="BD2140" s="98"/>
      <c r="BE2140" s="98"/>
    </row>
    <row r="2141" spans="1:62">
      <c r="A2141" s="102"/>
      <c r="B2141" s="102"/>
      <c r="C2141" s="103"/>
      <c r="D2141" s="103"/>
      <c r="E2141" s="102"/>
      <c r="F2141" s="102"/>
      <c r="G2141" s="102"/>
      <c r="H2141" s="102"/>
      <c r="I2141" s="102"/>
      <c r="J2141" s="103"/>
      <c r="K2141" s="111"/>
      <c r="L2141" s="111"/>
      <c r="M2141" s="111"/>
      <c r="N2141" s="105"/>
      <c r="O2141" s="111"/>
      <c r="P2141" s="111"/>
      <c r="Q2141" s="111"/>
      <c r="R2141" s="106"/>
      <c r="S2141" s="105"/>
      <c r="T2141" s="111"/>
      <c r="U2141" s="111"/>
      <c r="V2141" s="111"/>
      <c r="W2141" s="111"/>
      <c r="X2141" s="111"/>
      <c r="Y2141" s="111"/>
      <c r="Z2141" s="111"/>
      <c r="AA2141" s="111"/>
      <c r="AB2141" s="111"/>
      <c r="AC2141" s="111"/>
      <c r="AD2141" s="111"/>
      <c r="AE2141" s="111"/>
      <c r="AF2141" s="111"/>
      <c r="AG2141" s="111"/>
      <c r="AH2141" s="111"/>
      <c r="AI2141" s="111"/>
      <c r="AJ2141" s="111"/>
      <c r="AK2141" s="111"/>
      <c r="AL2141" s="111"/>
      <c r="AM2141" s="111"/>
      <c r="AN2141" s="111"/>
      <c r="AO2141" s="111"/>
      <c r="AP2141" s="111"/>
      <c r="AQ2141" s="111"/>
      <c r="AR2141" s="111"/>
      <c r="AS2141" s="111"/>
      <c r="AT2141" s="111"/>
      <c r="AU2141" s="111"/>
      <c r="AV2141" s="112"/>
      <c r="AW2141" s="105"/>
      <c r="AX2141" s="111"/>
    </row>
    <row r="2142" spans="1:62">
      <c r="A2142" s="102"/>
      <c r="B2142" s="102"/>
      <c r="C2142" s="103"/>
      <c r="D2142" s="103"/>
      <c r="E2142" s="102"/>
      <c r="F2142" s="102"/>
      <c r="G2142" s="102"/>
      <c r="H2142" s="102"/>
      <c r="I2142" s="102"/>
      <c r="J2142" s="103"/>
      <c r="K2142" s="111"/>
      <c r="L2142" s="111"/>
      <c r="M2142" s="111"/>
      <c r="N2142" s="111"/>
      <c r="O2142" s="111"/>
      <c r="P2142" s="111"/>
      <c r="Q2142" s="111"/>
      <c r="R2142" s="106"/>
      <c r="S2142" s="105"/>
      <c r="T2142" s="111"/>
      <c r="U2142" s="111"/>
      <c r="V2142" s="111"/>
      <c r="W2142" s="111"/>
      <c r="X2142" s="111"/>
      <c r="Y2142" s="111"/>
      <c r="Z2142" s="111"/>
      <c r="AA2142" s="111"/>
      <c r="AB2142" s="111"/>
      <c r="AC2142" s="111"/>
      <c r="AD2142" s="111"/>
      <c r="AE2142" s="111"/>
      <c r="AF2142" s="111"/>
      <c r="AG2142" s="111"/>
      <c r="AH2142" s="111"/>
      <c r="AI2142" s="111"/>
      <c r="AJ2142" s="111"/>
      <c r="AK2142" s="111"/>
      <c r="AL2142" s="111"/>
      <c r="AM2142" s="111"/>
      <c r="AN2142" s="111"/>
      <c r="AO2142" s="111"/>
      <c r="AP2142" s="111"/>
      <c r="AQ2142" s="111"/>
      <c r="AR2142" s="111"/>
      <c r="AS2142" s="111"/>
      <c r="AT2142" s="111"/>
      <c r="AU2142" s="111"/>
      <c r="AV2142" s="105"/>
      <c r="AW2142" s="105"/>
      <c r="AX2142" s="111"/>
      <c r="AY2142" s="98"/>
      <c r="AZ2142" s="98"/>
      <c r="BA2142" s="98"/>
      <c r="BB2142" s="98"/>
      <c r="BC2142" s="98"/>
      <c r="BD2142" s="98"/>
      <c r="BE2142" s="98"/>
      <c r="BF2142" s="98"/>
      <c r="BG2142" s="98"/>
      <c r="BH2142" s="98"/>
      <c r="BI2142" s="98"/>
      <c r="BJ2142" s="98"/>
    </row>
    <row r="2143" spans="1:62">
      <c r="A2143" s="102"/>
      <c r="B2143" s="102"/>
      <c r="C2143" s="103"/>
      <c r="D2143" s="103"/>
      <c r="E2143" s="102"/>
      <c r="F2143" s="102"/>
      <c r="G2143" s="102"/>
      <c r="H2143" s="102"/>
      <c r="I2143" s="102"/>
      <c r="J2143" s="103"/>
      <c r="K2143" s="111"/>
      <c r="L2143" s="111"/>
      <c r="M2143" s="111"/>
      <c r="N2143" s="105"/>
      <c r="O2143" s="105"/>
      <c r="P2143" s="105"/>
      <c r="Q2143" s="111"/>
      <c r="R2143" s="105"/>
      <c r="S2143" s="105"/>
      <c r="T2143" s="111"/>
      <c r="U2143" s="111"/>
      <c r="V2143" s="111"/>
      <c r="W2143" s="105"/>
      <c r="X2143" s="111"/>
      <c r="Y2143" s="111"/>
      <c r="Z2143" s="111"/>
      <c r="AA2143" s="111"/>
      <c r="AB2143" s="111"/>
      <c r="AC2143" s="111"/>
      <c r="AD2143" s="105"/>
      <c r="AE2143" s="111"/>
      <c r="AF2143" s="111"/>
      <c r="AG2143" s="111"/>
      <c r="AH2143" s="111"/>
      <c r="AI2143" s="111"/>
      <c r="AJ2143" s="111"/>
      <c r="AK2143" s="111"/>
      <c r="AL2143" s="111"/>
      <c r="AM2143" s="111"/>
      <c r="AN2143" s="111"/>
      <c r="AO2143" s="111"/>
      <c r="AP2143" s="111"/>
      <c r="AQ2143" s="111"/>
      <c r="AR2143" s="111"/>
      <c r="AS2143" s="111"/>
      <c r="AT2143" s="111"/>
      <c r="AU2143" s="111"/>
      <c r="AV2143" s="105"/>
      <c r="AW2143" s="105"/>
      <c r="AX2143" s="111"/>
      <c r="AY2143" s="98"/>
      <c r="AZ2143" s="98"/>
      <c r="BA2143" s="98"/>
      <c r="BB2143" s="98"/>
      <c r="BC2143" s="98"/>
      <c r="BD2143" s="98"/>
      <c r="BE2143" s="98"/>
      <c r="BF2143" s="98"/>
      <c r="BG2143" s="98"/>
      <c r="BH2143" s="98"/>
      <c r="BI2143" s="98"/>
      <c r="BJ2143" s="98"/>
    </row>
    <row r="2144" spans="1:62">
      <c r="A2144" s="102"/>
      <c r="B2144" s="102"/>
      <c r="C2144" s="103"/>
      <c r="D2144" s="103"/>
      <c r="E2144" s="102"/>
      <c r="F2144" s="102"/>
      <c r="G2144" s="102"/>
      <c r="H2144" s="102"/>
      <c r="I2144" s="102"/>
      <c r="J2144" s="103"/>
      <c r="K2144" s="111"/>
      <c r="L2144" s="111"/>
      <c r="M2144" s="111"/>
      <c r="N2144" s="105"/>
      <c r="O2144" s="111"/>
      <c r="P2144" s="111"/>
      <c r="Q2144" s="111"/>
      <c r="R2144" s="106"/>
      <c r="S2144" s="105"/>
      <c r="T2144" s="111"/>
      <c r="U2144" s="111"/>
      <c r="V2144" s="111"/>
      <c r="W2144" s="111"/>
      <c r="X2144" s="111"/>
      <c r="Y2144" s="111"/>
      <c r="Z2144" s="111"/>
      <c r="AA2144" s="111"/>
      <c r="AB2144" s="111"/>
      <c r="AC2144" s="111"/>
      <c r="AD2144" s="111"/>
      <c r="AE2144" s="111"/>
      <c r="AF2144" s="111"/>
      <c r="AG2144" s="111"/>
      <c r="AH2144" s="111"/>
      <c r="AI2144" s="111"/>
      <c r="AJ2144" s="111"/>
      <c r="AK2144" s="111"/>
      <c r="AL2144" s="111"/>
      <c r="AM2144" s="111"/>
      <c r="AN2144" s="111"/>
      <c r="AO2144" s="111"/>
      <c r="AP2144" s="111"/>
      <c r="AQ2144" s="111"/>
      <c r="AR2144" s="111"/>
      <c r="AS2144" s="111"/>
      <c r="AT2144" s="111"/>
      <c r="AU2144" s="111"/>
      <c r="AV2144" s="112"/>
      <c r="AW2144" s="105"/>
      <c r="AX2144" s="111"/>
      <c r="AY2144" s="98"/>
      <c r="AZ2144" s="98"/>
      <c r="BA2144" s="98"/>
      <c r="BB2144" s="98"/>
      <c r="BC2144" s="98"/>
      <c r="BD2144" s="98"/>
      <c r="BE2144" s="98"/>
      <c r="BF2144" s="98"/>
      <c r="BG2144" s="98"/>
      <c r="BH2144" s="98"/>
      <c r="BI2144" s="98"/>
      <c r="BJ2144" s="98"/>
    </row>
    <row r="2145" spans="1:62">
      <c r="A2145" s="102"/>
      <c r="B2145" s="102"/>
      <c r="C2145" s="103"/>
      <c r="D2145" s="103"/>
      <c r="E2145" s="102"/>
      <c r="F2145" s="102"/>
      <c r="G2145" s="102"/>
      <c r="H2145" s="102"/>
      <c r="I2145" s="102"/>
      <c r="J2145" s="103"/>
      <c r="K2145" s="111"/>
      <c r="L2145" s="111"/>
      <c r="M2145" s="111"/>
      <c r="N2145" s="111"/>
      <c r="O2145" s="111"/>
      <c r="P2145" s="111"/>
      <c r="Q2145" s="111"/>
      <c r="R2145" s="105"/>
      <c r="S2145" s="105"/>
      <c r="T2145" s="111"/>
      <c r="U2145" s="111"/>
      <c r="V2145" s="111"/>
      <c r="W2145" s="111"/>
      <c r="X2145" s="111"/>
      <c r="Y2145" s="111"/>
      <c r="Z2145" s="111"/>
      <c r="AA2145" s="111"/>
      <c r="AB2145" s="111"/>
      <c r="AC2145" s="111"/>
      <c r="AD2145" s="111"/>
      <c r="AE2145" s="111"/>
      <c r="AF2145" s="111"/>
      <c r="AG2145" s="111"/>
      <c r="AH2145" s="111"/>
      <c r="AI2145" s="111"/>
      <c r="AJ2145" s="111"/>
      <c r="AK2145" s="111"/>
      <c r="AL2145" s="111"/>
      <c r="AM2145" s="111"/>
      <c r="AN2145" s="111"/>
      <c r="AO2145" s="111"/>
      <c r="AP2145" s="111"/>
      <c r="AQ2145" s="111"/>
      <c r="AR2145" s="111"/>
      <c r="AS2145" s="111"/>
      <c r="AT2145" s="111"/>
      <c r="AU2145" s="111"/>
      <c r="AV2145" s="105"/>
      <c r="AW2145" s="105"/>
      <c r="AX2145" s="111"/>
      <c r="AY2145" s="98"/>
      <c r="AZ2145" s="98"/>
      <c r="BA2145" s="98"/>
      <c r="BB2145" s="98"/>
      <c r="BC2145" s="98"/>
      <c r="BD2145" s="98"/>
      <c r="BE2145" s="98"/>
      <c r="BF2145" s="98"/>
      <c r="BG2145" s="98"/>
      <c r="BH2145" s="98"/>
      <c r="BI2145" s="98"/>
      <c r="BJ2145" s="98"/>
    </row>
    <row r="2146" spans="1:62">
      <c r="A2146" s="102"/>
      <c r="B2146" s="102"/>
      <c r="C2146" s="103"/>
      <c r="D2146" s="103"/>
      <c r="E2146" s="102"/>
      <c r="F2146" s="102"/>
      <c r="G2146" s="102"/>
      <c r="H2146" s="102"/>
      <c r="I2146" s="102"/>
      <c r="J2146" s="103"/>
      <c r="K2146" s="111"/>
      <c r="L2146" s="111"/>
      <c r="M2146" s="111"/>
      <c r="N2146" s="105"/>
      <c r="O2146" s="105"/>
      <c r="P2146" s="105"/>
      <c r="Q2146" s="111"/>
      <c r="R2146" s="105"/>
      <c r="S2146" s="105"/>
      <c r="T2146" s="111"/>
      <c r="U2146" s="111"/>
      <c r="V2146" s="111"/>
      <c r="W2146" s="105"/>
      <c r="X2146" s="111"/>
      <c r="Y2146" s="111"/>
      <c r="Z2146" s="111"/>
      <c r="AA2146" s="111"/>
      <c r="AB2146" s="111"/>
      <c r="AC2146" s="111"/>
      <c r="AD2146" s="105"/>
      <c r="AE2146" s="111"/>
      <c r="AF2146" s="111"/>
      <c r="AG2146" s="111"/>
      <c r="AH2146" s="111"/>
      <c r="AI2146" s="111"/>
      <c r="AJ2146" s="111"/>
      <c r="AK2146" s="111"/>
      <c r="AL2146" s="111"/>
      <c r="AM2146" s="111"/>
      <c r="AN2146" s="111"/>
      <c r="AO2146" s="111"/>
      <c r="AP2146" s="111"/>
      <c r="AQ2146" s="111"/>
      <c r="AR2146" s="111"/>
      <c r="AS2146" s="111"/>
      <c r="AT2146" s="111"/>
      <c r="AU2146" s="111"/>
      <c r="AV2146" s="105"/>
      <c r="AW2146" s="105"/>
      <c r="AX2146" s="111"/>
      <c r="AY2146" s="98"/>
      <c r="AZ2146" s="98"/>
      <c r="BA2146" s="98"/>
      <c r="BB2146" s="98"/>
      <c r="BC2146" s="98"/>
      <c r="BE2146" s="98"/>
      <c r="BF2146" s="98"/>
      <c r="BG2146" s="98"/>
      <c r="BH2146" s="98"/>
      <c r="BI2146" s="98"/>
    </row>
    <row r="2147" spans="1:62">
      <c r="A2147" s="102"/>
      <c r="B2147" s="102"/>
      <c r="C2147" s="103"/>
      <c r="D2147" s="103"/>
      <c r="E2147" s="102"/>
      <c r="F2147" s="102"/>
      <c r="G2147" s="102"/>
      <c r="H2147" s="102"/>
      <c r="I2147" s="102"/>
      <c r="J2147" s="103"/>
      <c r="K2147" s="111"/>
      <c r="L2147" s="111"/>
      <c r="M2147" s="111"/>
      <c r="N2147" s="105"/>
      <c r="O2147" s="105"/>
      <c r="P2147" s="105"/>
      <c r="Q2147" s="111"/>
      <c r="R2147" s="105"/>
      <c r="S2147" s="105"/>
      <c r="T2147" s="111"/>
      <c r="U2147" s="111"/>
      <c r="V2147" s="111"/>
      <c r="W2147" s="105"/>
      <c r="X2147" s="111"/>
      <c r="Y2147" s="111"/>
      <c r="Z2147" s="111"/>
      <c r="AA2147" s="111"/>
      <c r="AB2147" s="111"/>
      <c r="AC2147" s="111"/>
      <c r="AD2147" s="105"/>
      <c r="AE2147" s="111"/>
      <c r="AF2147" s="111"/>
      <c r="AG2147" s="111"/>
      <c r="AH2147" s="111"/>
      <c r="AI2147" s="111"/>
      <c r="AJ2147" s="111"/>
      <c r="AK2147" s="111"/>
      <c r="AL2147" s="111"/>
      <c r="AM2147" s="111"/>
      <c r="AN2147" s="111"/>
      <c r="AO2147" s="111"/>
      <c r="AP2147" s="111"/>
      <c r="AQ2147" s="111"/>
      <c r="AR2147" s="111"/>
      <c r="AS2147" s="111"/>
      <c r="AT2147" s="111"/>
      <c r="AU2147" s="111"/>
      <c r="AV2147" s="105"/>
      <c r="AW2147" s="105"/>
      <c r="AX2147" s="111"/>
      <c r="AY2147" s="98"/>
      <c r="AZ2147" s="98"/>
      <c r="BA2147" s="98"/>
      <c r="BB2147" s="98"/>
      <c r="BC2147" s="98"/>
      <c r="BD2147" s="98"/>
      <c r="BE2147" s="98"/>
      <c r="BF2147" s="98"/>
      <c r="BG2147" s="98"/>
      <c r="BH2147" s="98"/>
      <c r="BI2147" s="98"/>
      <c r="BJ2147" s="98"/>
    </row>
    <row r="2148" spans="1:62">
      <c r="A2148" s="102"/>
      <c r="B2148" s="102"/>
      <c r="C2148" s="103"/>
      <c r="D2148" s="103"/>
      <c r="E2148" s="102"/>
      <c r="F2148" s="102"/>
      <c r="G2148" s="102"/>
      <c r="H2148" s="102"/>
      <c r="I2148" s="102"/>
      <c r="J2148" s="103"/>
      <c r="K2148" s="111"/>
      <c r="L2148" s="111"/>
      <c r="M2148" s="111"/>
      <c r="N2148" s="105"/>
      <c r="O2148" s="105"/>
      <c r="P2148" s="111"/>
      <c r="Q2148" s="111"/>
      <c r="R2148" s="106"/>
      <c r="S2148" s="105"/>
      <c r="T2148" s="111"/>
      <c r="U2148" s="111"/>
      <c r="V2148" s="111"/>
      <c r="W2148" s="111"/>
      <c r="X2148" s="111"/>
      <c r="Y2148" s="111"/>
      <c r="Z2148" s="111"/>
      <c r="AA2148" s="111"/>
      <c r="AB2148" s="111"/>
      <c r="AC2148" s="111"/>
      <c r="AD2148" s="111"/>
      <c r="AE2148" s="111"/>
      <c r="AF2148" s="111"/>
      <c r="AG2148" s="111"/>
      <c r="AH2148" s="111"/>
      <c r="AI2148" s="111"/>
      <c r="AJ2148" s="111"/>
      <c r="AK2148" s="111"/>
      <c r="AL2148" s="111"/>
      <c r="AM2148" s="111"/>
      <c r="AN2148" s="111"/>
      <c r="AO2148" s="111"/>
      <c r="AP2148" s="111"/>
      <c r="AQ2148" s="111"/>
      <c r="AR2148" s="111"/>
      <c r="AS2148" s="111"/>
      <c r="AT2148" s="111"/>
      <c r="AU2148" s="111"/>
      <c r="AV2148" s="112"/>
      <c r="AW2148" s="105"/>
      <c r="AX2148" s="111"/>
      <c r="AY2148" s="98"/>
      <c r="AZ2148" s="98"/>
      <c r="BA2148" s="98"/>
      <c r="BB2148" s="98"/>
      <c r="BC2148" s="98"/>
      <c r="BD2148" s="98"/>
      <c r="BE2148" s="98"/>
      <c r="BF2148" s="98"/>
      <c r="BG2148" s="98"/>
      <c r="BH2148" s="98"/>
      <c r="BI2148" s="98"/>
      <c r="BJ2148" s="98"/>
    </row>
    <row r="2149" spans="1:62">
      <c r="A2149" s="102"/>
      <c r="B2149" s="102"/>
      <c r="C2149" s="103"/>
      <c r="D2149" s="103"/>
      <c r="E2149" s="102"/>
      <c r="F2149" s="102"/>
      <c r="G2149" s="102"/>
      <c r="H2149" s="102"/>
      <c r="I2149" s="102"/>
      <c r="J2149" s="103"/>
      <c r="K2149" s="111"/>
      <c r="L2149" s="111"/>
      <c r="M2149" s="111"/>
      <c r="N2149" s="111"/>
      <c r="O2149" s="111"/>
      <c r="P2149" s="111"/>
      <c r="Q2149" s="111"/>
      <c r="R2149" s="106"/>
      <c r="S2149" s="105"/>
      <c r="T2149" s="111"/>
      <c r="U2149" s="111"/>
      <c r="V2149" s="111"/>
      <c r="W2149" s="111"/>
      <c r="X2149" s="111"/>
      <c r="Y2149" s="111"/>
      <c r="Z2149" s="111"/>
      <c r="AA2149" s="111"/>
      <c r="AB2149" s="111"/>
      <c r="AC2149" s="111"/>
      <c r="AD2149" s="111"/>
      <c r="AE2149" s="111"/>
      <c r="AF2149" s="111"/>
      <c r="AG2149" s="111"/>
      <c r="AH2149" s="111"/>
      <c r="AI2149" s="111"/>
      <c r="AJ2149" s="111"/>
      <c r="AK2149" s="111"/>
      <c r="AL2149" s="111"/>
      <c r="AM2149" s="111"/>
      <c r="AN2149" s="111"/>
      <c r="AO2149" s="111"/>
      <c r="AP2149" s="111"/>
      <c r="AQ2149" s="111"/>
      <c r="AR2149" s="111"/>
      <c r="AS2149" s="111"/>
      <c r="AT2149" s="111"/>
      <c r="AU2149" s="111"/>
      <c r="AV2149" s="112"/>
      <c r="AW2149" s="105"/>
      <c r="AX2149" s="111"/>
      <c r="AY2149" s="98"/>
      <c r="AZ2149" s="98"/>
      <c r="BA2149" s="98"/>
      <c r="BB2149" s="98"/>
      <c r="BC2149" s="98"/>
      <c r="BD2149" s="98"/>
      <c r="BE2149" s="98"/>
      <c r="BF2149" s="98"/>
      <c r="BG2149" s="98"/>
      <c r="BH2149" s="98"/>
      <c r="BI2149" s="98"/>
      <c r="BJ2149" s="98"/>
    </row>
    <row r="2150" spans="1:62">
      <c r="A2150" s="102"/>
      <c r="B2150" s="102"/>
      <c r="C2150" s="103"/>
      <c r="D2150" s="103"/>
      <c r="E2150" s="102"/>
      <c r="F2150" s="102"/>
      <c r="G2150" s="102"/>
      <c r="H2150" s="102"/>
      <c r="I2150" s="102"/>
      <c r="J2150" s="103"/>
      <c r="K2150" s="111"/>
      <c r="L2150" s="111"/>
      <c r="M2150" s="111"/>
      <c r="N2150" s="105"/>
      <c r="O2150" s="105"/>
      <c r="P2150" s="111"/>
      <c r="Q2150" s="111"/>
      <c r="R2150" s="106"/>
      <c r="S2150" s="105"/>
      <c r="T2150" s="111"/>
      <c r="U2150" s="111"/>
      <c r="V2150" s="111"/>
      <c r="W2150" s="105"/>
      <c r="X2150" s="111"/>
      <c r="Y2150" s="111"/>
      <c r="Z2150" s="111"/>
      <c r="AA2150" s="111"/>
      <c r="AB2150" s="111"/>
      <c r="AC2150" s="111"/>
      <c r="AD2150" s="105"/>
      <c r="AE2150" s="111"/>
      <c r="AF2150" s="111"/>
      <c r="AG2150" s="111"/>
      <c r="AH2150" s="111"/>
      <c r="AI2150" s="111"/>
      <c r="AJ2150" s="111"/>
      <c r="AK2150" s="111"/>
      <c r="AL2150" s="111"/>
      <c r="AM2150" s="111"/>
      <c r="AN2150" s="111"/>
      <c r="AO2150" s="111"/>
      <c r="AP2150" s="111"/>
      <c r="AQ2150" s="111"/>
      <c r="AR2150" s="111"/>
      <c r="AS2150" s="111"/>
      <c r="AT2150" s="111"/>
      <c r="AU2150" s="111"/>
      <c r="AV2150" s="112"/>
      <c r="AW2150" s="105"/>
      <c r="AX2150" s="111"/>
      <c r="AY2150" s="98"/>
      <c r="AZ2150" s="98"/>
      <c r="BA2150" s="98"/>
      <c r="BB2150" s="98"/>
      <c r="BC2150" s="98"/>
      <c r="BD2150" s="98"/>
      <c r="BE2150" s="98"/>
      <c r="BF2150" s="98"/>
      <c r="BG2150" s="98"/>
      <c r="BH2150" s="98"/>
      <c r="BI2150" s="98"/>
      <c r="BJ2150" s="98"/>
    </row>
    <row r="2151" spans="1:62">
      <c r="A2151" s="102"/>
      <c r="B2151" s="102"/>
      <c r="C2151" s="103"/>
      <c r="D2151" s="103"/>
      <c r="E2151" s="102"/>
      <c r="F2151" s="102"/>
      <c r="G2151" s="102"/>
      <c r="H2151" s="102"/>
      <c r="I2151" s="102"/>
      <c r="J2151" s="103"/>
      <c r="K2151" s="111"/>
      <c r="L2151" s="111"/>
      <c r="M2151" s="111"/>
      <c r="N2151" s="111"/>
      <c r="O2151" s="111"/>
      <c r="P2151" s="111"/>
      <c r="Q2151" s="111"/>
      <c r="R2151" s="106"/>
      <c r="S2151" s="105"/>
      <c r="T2151" s="111"/>
      <c r="U2151" s="105"/>
      <c r="V2151" s="105"/>
      <c r="W2151" s="111"/>
      <c r="X2151" s="111"/>
      <c r="Y2151" s="111"/>
      <c r="Z2151" s="111"/>
      <c r="AA2151" s="111"/>
      <c r="AB2151" s="105"/>
      <c r="AC2151" s="105"/>
      <c r="AD2151" s="111"/>
      <c r="AE2151" s="111"/>
      <c r="AF2151" s="111"/>
      <c r="AG2151" s="111"/>
      <c r="AH2151" s="111"/>
      <c r="AI2151" s="111"/>
      <c r="AJ2151" s="111"/>
      <c r="AK2151" s="111"/>
      <c r="AL2151" s="111"/>
      <c r="AM2151" s="111"/>
      <c r="AN2151" s="111"/>
      <c r="AO2151" s="111"/>
      <c r="AP2151" s="111"/>
      <c r="AQ2151" s="111"/>
      <c r="AR2151" s="111"/>
      <c r="AS2151" s="111"/>
      <c r="AT2151" s="111"/>
      <c r="AU2151" s="111"/>
      <c r="AV2151" s="112"/>
      <c r="AW2151" s="105"/>
      <c r="AX2151" s="111"/>
      <c r="AY2151" s="98"/>
      <c r="AZ2151" s="98"/>
      <c r="BA2151" s="98"/>
      <c r="BB2151" s="98"/>
      <c r="BC2151" s="98"/>
      <c r="BD2151" s="98"/>
      <c r="BE2151" s="98"/>
      <c r="BF2151" s="98"/>
      <c r="BG2151" s="98"/>
      <c r="BH2151" s="98"/>
      <c r="BI2151" s="98"/>
      <c r="BJ2151" s="98"/>
    </row>
    <row r="2152" spans="1:62">
      <c r="A2152" s="102"/>
      <c r="B2152" s="102"/>
      <c r="C2152" s="103"/>
      <c r="D2152" s="103"/>
      <c r="E2152" s="102"/>
      <c r="F2152" s="102"/>
      <c r="G2152" s="102"/>
      <c r="H2152" s="102"/>
      <c r="I2152" s="102"/>
      <c r="J2152" s="103"/>
      <c r="K2152" s="111"/>
      <c r="L2152" s="111"/>
      <c r="M2152" s="111"/>
      <c r="N2152" s="111"/>
      <c r="O2152" s="111"/>
      <c r="P2152" s="111"/>
      <c r="Q2152" s="111"/>
      <c r="R2152" s="105"/>
      <c r="S2152" s="105"/>
      <c r="T2152" s="111"/>
      <c r="U2152" s="111"/>
      <c r="V2152" s="111"/>
      <c r="W2152" s="111"/>
      <c r="X2152" s="111"/>
      <c r="Y2152" s="111"/>
      <c r="Z2152" s="111"/>
      <c r="AA2152" s="111"/>
      <c r="AB2152" s="111"/>
      <c r="AC2152" s="111"/>
      <c r="AD2152" s="111"/>
      <c r="AE2152" s="111"/>
      <c r="AF2152" s="111"/>
      <c r="AG2152" s="111"/>
      <c r="AH2152" s="111"/>
      <c r="AI2152" s="111"/>
      <c r="AJ2152" s="111"/>
      <c r="AK2152" s="111"/>
      <c r="AL2152" s="111"/>
      <c r="AM2152" s="111"/>
      <c r="AN2152" s="111"/>
      <c r="AO2152" s="111"/>
      <c r="AP2152" s="111"/>
      <c r="AQ2152" s="111"/>
      <c r="AR2152" s="111"/>
      <c r="AS2152" s="111"/>
      <c r="AT2152" s="111"/>
      <c r="AU2152" s="111"/>
      <c r="AV2152" s="105"/>
      <c r="AW2152" s="105"/>
      <c r="AX2152" s="111"/>
      <c r="AY2152" s="98"/>
      <c r="AZ2152" s="98"/>
      <c r="BA2152" s="98"/>
      <c r="BB2152" s="98"/>
      <c r="BC2152" s="98"/>
      <c r="BD2152" s="98"/>
      <c r="BE2152" s="98"/>
      <c r="BF2152" s="98"/>
      <c r="BG2152" s="98"/>
      <c r="BH2152" s="98"/>
      <c r="BI2152" s="98"/>
      <c r="BJ2152" s="98"/>
    </row>
    <row r="2153" spans="1:62">
      <c r="A2153" s="102"/>
      <c r="B2153" s="102"/>
      <c r="C2153" s="103"/>
      <c r="D2153" s="103"/>
      <c r="E2153" s="102"/>
      <c r="F2153" s="102"/>
      <c r="G2153" s="102"/>
      <c r="H2153" s="102"/>
      <c r="I2153" s="102"/>
      <c r="J2153" s="103"/>
      <c r="K2153" s="111"/>
      <c r="L2153" s="111"/>
      <c r="M2153" s="111"/>
      <c r="N2153" s="111"/>
      <c r="O2153" s="111"/>
      <c r="P2153" s="111"/>
      <c r="Q2153" s="111"/>
      <c r="R2153" s="106"/>
      <c r="S2153" s="106"/>
      <c r="T2153" s="111"/>
      <c r="U2153" s="111"/>
      <c r="V2153" s="111"/>
      <c r="W2153" s="111"/>
      <c r="X2153" s="111"/>
      <c r="Y2153" s="111"/>
      <c r="Z2153" s="111"/>
      <c r="AA2153" s="111"/>
      <c r="AB2153" s="111"/>
      <c r="AC2153" s="111"/>
      <c r="AD2153" s="111"/>
      <c r="AE2153" s="111"/>
      <c r="AF2153" s="111"/>
      <c r="AG2153" s="111"/>
      <c r="AH2153" s="111"/>
      <c r="AI2153" s="111"/>
      <c r="AJ2153" s="111"/>
      <c r="AK2153" s="111"/>
      <c r="AL2153" s="111"/>
      <c r="AM2153" s="111"/>
      <c r="AN2153" s="111"/>
      <c r="AO2153" s="111"/>
      <c r="AP2153" s="111"/>
      <c r="AQ2153" s="111"/>
      <c r="AR2153" s="111"/>
      <c r="AS2153" s="111"/>
      <c r="AT2153" s="111"/>
      <c r="AU2153" s="111"/>
      <c r="AV2153" s="112"/>
      <c r="AW2153" s="105"/>
      <c r="AX2153" s="111"/>
      <c r="AY2153" s="98"/>
      <c r="AZ2153" s="98"/>
      <c r="BA2153" s="98"/>
      <c r="BB2153" s="98"/>
      <c r="BC2153" s="98"/>
      <c r="BD2153" s="98"/>
      <c r="BE2153" s="98"/>
      <c r="BF2153" s="98"/>
      <c r="BG2153" s="98"/>
      <c r="BH2153" s="98"/>
      <c r="BI2153" s="98"/>
      <c r="BJ2153" s="98"/>
    </row>
    <row r="2154" spans="1:62">
      <c r="A2154" s="102"/>
      <c r="B2154" s="102"/>
      <c r="C2154" s="103"/>
      <c r="D2154" s="103"/>
      <c r="E2154" s="102"/>
      <c r="F2154" s="102"/>
      <c r="G2154" s="102"/>
      <c r="H2154" s="102"/>
      <c r="I2154" s="102"/>
      <c r="J2154" s="103"/>
      <c r="K2154" s="111"/>
      <c r="L2154" s="111"/>
      <c r="M2154" s="111"/>
      <c r="N2154" s="105"/>
      <c r="O2154" s="105"/>
      <c r="P2154" s="111"/>
      <c r="Q2154" s="111"/>
      <c r="R2154" s="105"/>
      <c r="S2154" s="105"/>
      <c r="T2154" s="111"/>
      <c r="U2154" s="111"/>
      <c r="V2154" s="111"/>
      <c r="W2154" s="111"/>
      <c r="X2154" s="111"/>
      <c r="Y2154" s="111"/>
      <c r="Z2154" s="111"/>
      <c r="AA2154" s="111"/>
      <c r="AB2154" s="111"/>
      <c r="AC2154" s="111"/>
      <c r="AD2154" s="111"/>
      <c r="AE2154" s="111"/>
      <c r="AF2154" s="111"/>
      <c r="AG2154" s="111"/>
      <c r="AH2154" s="111"/>
      <c r="AI2154" s="111"/>
      <c r="AJ2154" s="111"/>
      <c r="AK2154" s="111"/>
      <c r="AL2154" s="111"/>
      <c r="AM2154" s="111"/>
      <c r="AN2154" s="111"/>
      <c r="AO2154" s="111"/>
      <c r="AP2154" s="111"/>
      <c r="AQ2154" s="111"/>
      <c r="AR2154" s="111"/>
      <c r="AS2154" s="111"/>
      <c r="AT2154" s="111"/>
      <c r="AU2154" s="111"/>
      <c r="AV2154" s="105"/>
      <c r="AW2154" s="105"/>
      <c r="AX2154" s="111"/>
      <c r="AY2154" s="98"/>
      <c r="AZ2154" s="98"/>
      <c r="BA2154" s="98"/>
      <c r="BB2154" s="98"/>
      <c r="BC2154" s="98"/>
      <c r="BD2154" s="98"/>
      <c r="BE2154" s="98"/>
      <c r="BF2154" s="98"/>
      <c r="BG2154" s="98"/>
      <c r="BH2154" s="98"/>
      <c r="BI2154" s="98"/>
      <c r="BJ2154" s="98"/>
    </row>
    <row r="2155" spans="1:62">
      <c r="A2155" s="102"/>
      <c r="B2155" s="102"/>
      <c r="C2155" s="103"/>
      <c r="D2155" s="103"/>
      <c r="E2155" s="102"/>
      <c r="F2155" s="102"/>
      <c r="G2155" s="102"/>
      <c r="H2155" s="102"/>
      <c r="I2155" s="102"/>
      <c r="J2155" s="103"/>
      <c r="K2155" s="111"/>
      <c r="L2155" s="111"/>
      <c r="M2155" s="111"/>
      <c r="N2155" s="111"/>
      <c r="O2155" s="111"/>
      <c r="P2155" s="111"/>
      <c r="Q2155" s="111"/>
      <c r="R2155" s="106"/>
      <c r="S2155" s="105"/>
      <c r="T2155" s="111"/>
      <c r="U2155" s="111"/>
      <c r="V2155" s="111"/>
      <c r="W2155" s="111"/>
      <c r="X2155" s="111"/>
      <c r="Y2155" s="111"/>
      <c r="Z2155" s="111"/>
      <c r="AA2155" s="111"/>
      <c r="AB2155" s="111"/>
      <c r="AC2155" s="111"/>
      <c r="AD2155" s="111"/>
      <c r="AE2155" s="111"/>
      <c r="AF2155" s="111"/>
      <c r="AG2155" s="111"/>
      <c r="AH2155" s="111"/>
      <c r="AI2155" s="111"/>
      <c r="AJ2155" s="111"/>
      <c r="AK2155" s="111"/>
      <c r="AL2155" s="111"/>
      <c r="AM2155" s="111"/>
      <c r="AN2155" s="111"/>
      <c r="AO2155" s="111"/>
      <c r="AP2155" s="111"/>
      <c r="AQ2155" s="111"/>
      <c r="AR2155" s="111"/>
      <c r="AS2155" s="111"/>
      <c r="AT2155" s="111"/>
      <c r="AU2155" s="111"/>
      <c r="AV2155" s="105"/>
      <c r="AW2155" s="105"/>
      <c r="AX2155" s="111"/>
      <c r="AY2155" s="98"/>
      <c r="AZ2155" s="98"/>
      <c r="BA2155" s="98"/>
      <c r="BB2155" s="98"/>
      <c r="BC2155" s="98"/>
      <c r="BD2155" s="98"/>
      <c r="BE2155" s="98"/>
      <c r="BF2155" s="98"/>
      <c r="BG2155" s="98"/>
      <c r="BH2155" s="98"/>
      <c r="BI2155" s="98"/>
      <c r="BJ2155" s="98"/>
    </row>
    <row r="2156" spans="1:62">
      <c r="A2156" s="102"/>
      <c r="B2156" s="102"/>
      <c r="C2156" s="103"/>
      <c r="D2156" s="103"/>
      <c r="E2156" s="102"/>
      <c r="F2156" s="102"/>
      <c r="G2156" s="102"/>
      <c r="H2156" s="102"/>
      <c r="I2156" s="102"/>
      <c r="J2156" s="103"/>
      <c r="K2156" s="111"/>
      <c r="L2156" s="111"/>
      <c r="M2156" s="111"/>
      <c r="N2156" s="111"/>
      <c r="O2156" s="111"/>
      <c r="P2156" s="111"/>
      <c r="Q2156" s="111"/>
      <c r="R2156" s="106"/>
      <c r="S2156" s="105"/>
      <c r="T2156" s="111"/>
      <c r="U2156" s="111"/>
      <c r="V2156" s="111"/>
      <c r="W2156" s="111"/>
      <c r="X2156" s="111"/>
      <c r="Y2156" s="111"/>
      <c r="Z2156" s="111"/>
      <c r="AA2156" s="111"/>
      <c r="AB2156" s="111"/>
      <c r="AC2156" s="111"/>
      <c r="AD2156" s="111"/>
      <c r="AE2156" s="111"/>
      <c r="AF2156" s="111"/>
      <c r="AG2156" s="111"/>
      <c r="AH2156" s="111"/>
      <c r="AI2156" s="111"/>
      <c r="AJ2156" s="111"/>
      <c r="AK2156" s="111"/>
      <c r="AL2156" s="111"/>
      <c r="AM2156" s="111"/>
      <c r="AN2156" s="111"/>
      <c r="AO2156" s="111"/>
      <c r="AP2156" s="111"/>
      <c r="AQ2156" s="111"/>
      <c r="AR2156" s="111"/>
      <c r="AS2156" s="111"/>
      <c r="AT2156" s="111"/>
      <c r="AU2156" s="111"/>
      <c r="AV2156" s="112"/>
      <c r="AW2156" s="105"/>
      <c r="AX2156" s="111"/>
      <c r="AY2156" s="98"/>
      <c r="AZ2156" s="98"/>
      <c r="BA2156" s="98"/>
      <c r="BB2156" s="98"/>
      <c r="BC2156" s="98"/>
      <c r="BD2156" s="98"/>
      <c r="BE2156" s="98"/>
      <c r="BF2156" s="98"/>
      <c r="BG2156" s="98"/>
      <c r="BH2156" s="98"/>
      <c r="BI2156" s="98"/>
      <c r="BJ2156" s="98"/>
    </row>
    <row r="2157" spans="1:62">
      <c r="A2157" s="102"/>
      <c r="B2157" s="102"/>
      <c r="C2157" s="103"/>
      <c r="D2157" s="103"/>
      <c r="E2157" s="102"/>
      <c r="F2157" s="102"/>
      <c r="G2157" s="102"/>
      <c r="H2157" s="102"/>
      <c r="I2157" s="102"/>
      <c r="J2157" s="103"/>
      <c r="K2157" s="111"/>
      <c r="L2157" s="111"/>
      <c r="M2157" s="111"/>
      <c r="N2157" s="105"/>
      <c r="O2157" s="111"/>
      <c r="P2157" s="111"/>
      <c r="Q2157" s="111"/>
      <c r="R2157" s="105"/>
      <c r="S2157" s="105"/>
      <c r="T2157" s="111"/>
      <c r="U2157" s="111"/>
      <c r="V2157" s="111"/>
      <c r="W2157" s="111"/>
      <c r="X2157" s="111"/>
      <c r="Y2157" s="111"/>
      <c r="Z2157" s="111"/>
      <c r="AA2157" s="111"/>
      <c r="AB2157" s="111"/>
      <c r="AC2157" s="111"/>
      <c r="AD2157" s="111"/>
      <c r="AE2157" s="111"/>
      <c r="AF2157" s="111"/>
      <c r="AG2157" s="111"/>
      <c r="AH2157" s="111"/>
      <c r="AI2157" s="111"/>
      <c r="AJ2157" s="111"/>
      <c r="AK2157" s="111"/>
      <c r="AL2157" s="111"/>
      <c r="AM2157" s="111"/>
      <c r="AN2157" s="111"/>
      <c r="AO2157" s="111"/>
      <c r="AP2157" s="111"/>
      <c r="AQ2157" s="111"/>
      <c r="AR2157" s="111"/>
      <c r="AS2157" s="111"/>
      <c r="AT2157" s="111"/>
      <c r="AU2157" s="111"/>
      <c r="AV2157" s="105"/>
      <c r="AW2157" s="105"/>
      <c r="AX2157" s="111"/>
      <c r="AY2157" s="98"/>
      <c r="AZ2157" s="98"/>
      <c r="BA2157" s="98"/>
      <c r="BB2157" s="98"/>
      <c r="BC2157" s="98"/>
      <c r="BD2157" s="98"/>
      <c r="BE2157" s="98"/>
      <c r="BF2157" s="98"/>
      <c r="BG2157" s="98"/>
      <c r="BH2157" s="98"/>
      <c r="BI2157" s="98"/>
      <c r="BJ2157" s="98"/>
    </row>
    <row r="2158" spans="1:62">
      <c r="A2158" s="102"/>
      <c r="B2158" s="102"/>
      <c r="C2158" s="103"/>
      <c r="D2158" s="103"/>
      <c r="E2158" s="102"/>
      <c r="F2158" s="102"/>
      <c r="G2158" s="102"/>
      <c r="H2158" s="102"/>
      <c r="I2158" s="102"/>
      <c r="J2158" s="103"/>
      <c r="K2158" s="111"/>
      <c r="L2158" s="111"/>
      <c r="M2158" s="111"/>
      <c r="N2158" s="105"/>
      <c r="O2158" s="111"/>
      <c r="P2158" s="111"/>
      <c r="Q2158" s="111"/>
      <c r="R2158" s="105"/>
      <c r="S2158" s="105"/>
      <c r="T2158" s="111"/>
      <c r="U2158" s="111"/>
      <c r="V2158" s="111"/>
      <c r="W2158" s="111"/>
      <c r="X2158" s="111"/>
      <c r="Y2158" s="111"/>
      <c r="Z2158" s="111"/>
      <c r="AA2158" s="111"/>
      <c r="AB2158" s="111"/>
      <c r="AC2158" s="111"/>
      <c r="AD2158" s="111"/>
      <c r="AE2158" s="111"/>
      <c r="AF2158" s="111"/>
      <c r="AG2158" s="111"/>
      <c r="AH2158" s="111"/>
      <c r="AI2158" s="111"/>
      <c r="AJ2158" s="111"/>
      <c r="AK2158" s="111"/>
      <c r="AL2158" s="111"/>
      <c r="AM2158" s="111"/>
      <c r="AN2158" s="111"/>
      <c r="AO2158" s="111"/>
      <c r="AP2158" s="111"/>
      <c r="AQ2158" s="111"/>
      <c r="AR2158" s="111"/>
      <c r="AS2158" s="111"/>
      <c r="AT2158" s="111"/>
      <c r="AU2158" s="111"/>
      <c r="AV2158" s="105"/>
      <c r="AW2158" s="105"/>
      <c r="AX2158" s="111"/>
      <c r="AY2158" s="98"/>
      <c r="AZ2158" s="98"/>
      <c r="BA2158" s="98"/>
      <c r="BB2158" s="98"/>
      <c r="BC2158" s="98"/>
      <c r="BD2158" s="98"/>
      <c r="BE2158" s="98"/>
      <c r="BF2158" s="98"/>
      <c r="BG2158" s="98"/>
      <c r="BH2158" s="98"/>
      <c r="BI2158" s="98"/>
      <c r="BJ2158" s="98"/>
    </row>
    <row r="2159" spans="1:62">
      <c r="A2159" s="102"/>
      <c r="B2159" s="102"/>
      <c r="C2159" s="103"/>
      <c r="D2159" s="103"/>
      <c r="E2159" s="102"/>
      <c r="F2159" s="102"/>
      <c r="G2159" s="102"/>
      <c r="H2159" s="102"/>
      <c r="I2159" s="102"/>
      <c r="J2159" s="103"/>
      <c r="K2159" s="111"/>
      <c r="L2159" s="111"/>
      <c r="M2159" s="111"/>
      <c r="N2159" s="105"/>
      <c r="O2159" s="105"/>
      <c r="P2159" s="105"/>
      <c r="Q2159" s="111"/>
      <c r="R2159" s="106"/>
      <c r="S2159" s="105"/>
      <c r="T2159" s="111"/>
      <c r="U2159" s="111"/>
      <c r="V2159" s="111"/>
      <c r="W2159" s="105"/>
      <c r="X2159" s="111"/>
      <c r="Y2159" s="111"/>
      <c r="Z2159" s="111"/>
      <c r="AA2159" s="111"/>
      <c r="AB2159" s="111"/>
      <c r="AC2159" s="111"/>
      <c r="AD2159" s="105"/>
      <c r="AE2159" s="111"/>
      <c r="AF2159" s="111"/>
      <c r="AG2159" s="111"/>
      <c r="AH2159" s="111"/>
      <c r="AI2159" s="111"/>
      <c r="AJ2159" s="111"/>
      <c r="AK2159" s="111"/>
      <c r="AL2159" s="111"/>
      <c r="AM2159" s="111"/>
      <c r="AN2159" s="111"/>
      <c r="AO2159" s="111"/>
      <c r="AP2159" s="111"/>
      <c r="AQ2159" s="111"/>
      <c r="AR2159" s="111"/>
      <c r="AS2159" s="111"/>
      <c r="AT2159" s="111"/>
      <c r="AU2159" s="111"/>
      <c r="AV2159" s="112"/>
      <c r="AW2159" s="105"/>
      <c r="AX2159" s="111"/>
      <c r="AY2159" s="98"/>
      <c r="AZ2159" s="98"/>
      <c r="BA2159" s="98"/>
      <c r="BB2159" s="98"/>
      <c r="BC2159" s="98"/>
      <c r="BD2159" s="98"/>
      <c r="BE2159" s="98"/>
      <c r="BF2159" s="98"/>
      <c r="BG2159" s="98"/>
      <c r="BH2159" s="98"/>
      <c r="BI2159" s="98"/>
      <c r="BJ2159" s="98"/>
    </row>
    <row r="2160" spans="1:62">
      <c r="A2160" s="102"/>
      <c r="B2160" s="102"/>
      <c r="C2160" s="103"/>
      <c r="D2160" s="103"/>
      <c r="E2160" s="102"/>
      <c r="F2160" s="102"/>
      <c r="G2160" s="102"/>
      <c r="H2160" s="102"/>
      <c r="I2160" s="102"/>
      <c r="J2160" s="103"/>
      <c r="K2160" s="111"/>
      <c r="L2160" s="111"/>
      <c r="M2160" s="111"/>
      <c r="N2160" s="105"/>
      <c r="O2160" s="105"/>
      <c r="P2160" s="111"/>
      <c r="Q2160" s="111"/>
      <c r="R2160" s="105"/>
      <c r="S2160" s="105"/>
      <c r="T2160" s="111"/>
      <c r="U2160" s="111"/>
      <c r="V2160" s="111"/>
      <c r="W2160" s="111"/>
      <c r="X2160" s="111"/>
      <c r="Y2160" s="111"/>
      <c r="Z2160" s="111"/>
      <c r="AA2160" s="111"/>
      <c r="AB2160" s="111"/>
      <c r="AC2160" s="111"/>
      <c r="AD2160" s="111"/>
      <c r="AE2160" s="111"/>
      <c r="AF2160" s="111"/>
      <c r="AG2160" s="111"/>
      <c r="AH2160" s="111"/>
      <c r="AI2160" s="111"/>
      <c r="AJ2160" s="111"/>
      <c r="AK2160" s="111"/>
      <c r="AL2160" s="111"/>
      <c r="AM2160" s="111"/>
      <c r="AN2160" s="111"/>
      <c r="AO2160" s="111"/>
      <c r="AP2160" s="111"/>
      <c r="AQ2160" s="111"/>
      <c r="AR2160" s="111"/>
      <c r="AS2160" s="111"/>
      <c r="AT2160" s="111"/>
      <c r="AU2160" s="111"/>
      <c r="AV2160" s="112"/>
      <c r="AW2160" s="105"/>
      <c r="AX2160" s="111"/>
      <c r="AY2160" s="98"/>
      <c r="AZ2160" s="98"/>
      <c r="BA2160" s="98"/>
      <c r="BB2160" s="98"/>
      <c r="BC2160" s="98"/>
      <c r="BD2160" s="98"/>
      <c r="BE2160" s="98"/>
      <c r="BF2160" s="98"/>
      <c r="BG2160" s="98"/>
      <c r="BH2160" s="98"/>
      <c r="BI2160" s="98"/>
      <c r="BJ2160" s="98"/>
    </row>
    <row r="2161" spans="1:62">
      <c r="A2161" s="102"/>
      <c r="B2161" s="102"/>
      <c r="C2161" s="103"/>
      <c r="D2161" s="103"/>
      <c r="E2161" s="102"/>
      <c r="F2161" s="102"/>
      <c r="G2161" s="102"/>
      <c r="H2161" s="102"/>
      <c r="I2161" s="102"/>
      <c r="J2161" s="103"/>
      <c r="K2161" s="111"/>
      <c r="L2161" s="111"/>
      <c r="M2161" s="111"/>
      <c r="N2161" s="111"/>
      <c r="O2161" s="111"/>
      <c r="P2161" s="111"/>
      <c r="Q2161" s="111"/>
      <c r="R2161" s="105"/>
      <c r="S2161" s="105"/>
      <c r="T2161" s="111"/>
      <c r="U2161" s="111"/>
      <c r="V2161" s="111"/>
      <c r="W2161" s="111"/>
      <c r="X2161" s="111"/>
      <c r="Y2161" s="111"/>
      <c r="Z2161" s="111"/>
      <c r="AA2161" s="111"/>
      <c r="AB2161" s="111"/>
      <c r="AC2161" s="111"/>
      <c r="AD2161" s="111"/>
      <c r="AE2161" s="111"/>
      <c r="AF2161" s="111"/>
      <c r="AG2161" s="111"/>
      <c r="AH2161" s="111"/>
      <c r="AI2161" s="111"/>
      <c r="AJ2161" s="111"/>
      <c r="AK2161" s="111"/>
      <c r="AL2161" s="111"/>
      <c r="AM2161" s="111"/>
      <c r="AN2161" s="111"/>
      <c r="AO2161" s="111"/>
      <c r="AP2161" s="111"/>
      <c r="AQ2161" s="111"/>
      <c r="AR2161" s="111"/>
      <c r="AS2161" s="111"/>
      <c r="AT2161" s="111"/>
      <c r="AU2161" s="111"/>
      <c r="AV2161" s="112"/>
      <c r="AW2161" s="105"/>
      <c r="AX2161" s="111"/>
      <c r="AY2161" s="98"/>
      <c r="AZ2161" s="98"/>
      <c r="BA2161" s="98"/>
      <c r="BB2161" s="98"/>
      <c r="BC2161" s="98"/>
      <c r="BD2161" s="98"/>
      <c r="BE2161" s="98"/>
      <c r="BF2161" s="98"/>
      <c r="BG2161" s="98"/>
      <c r="BH2161" s="98"/>
      <c r="BI2161" s="98"/>
      <c r="BJ2161" s="98"/>
    </row>
    <row r="2162" spans="1:62">
      <c r="A2162" s="102"/>
      <c r="B2162" s="102"/>
      <c r="C2162" s="103"/>
      <c r="D2162" s="103"/>
      <c r="E2162" s="102"/>
      <c r="F2162" s="102"/>
      <c r="G2162" s="102"/>
      <c r="H2162" s="102"/>
      <c r="I2162" s="102"/>
      <c r="J2162" s="103"/>
      <c r="K2162" s="111"/>
      <c r="L2162" s="111"/>
      <c r="M2162" s="111"/>
      <c r="N2162" s="105"/>
      <c r="O2162" s="111"/>
      <c r="P2162" s="111"/>
      <c r="Q2162" s="111"/>
      <c r="R2162" s="105"/>
      <c r="S2162" s="105"/>
      <c r="T2162" s="111"/>
      <c r="U2162" s="111"/>
      <c r="V2162" s="111"/>
      <c r="W2162" s="111"/>
      <c r="X2162" s="111"/>
      <c r="Y2162" s="111"/>
      <c r="Z2162" s="111"/>
      <c r="AA2162" s="111"/>
      <c r="AB2162" s="111"/>
      <c r="AC2162" s="111"/>
      <c r="AD2162" s="111"/>
      <c r="AE2162" s="111"/>
      <c r="AF2162" s="111"/>
      <c r="AG2162" s="111"/>
      <c r="AH2162" s="111"/>
      <c r="AI2162" s="111"/>
      <c r="AJ2162" s="111"/>
      <c r="AK2162" s="111"/>
      <c r="AL2162" s="111"/>
      <c r="AM2162" s="111"/>
      <c r="AN2162" s="111"/>
      <c r="AO2162" s="111"/>
      <c r="AP2162" s="111"/>
      <c r="AQ2162" s="111"/>
      <c r="AR2162" s="111"/>
      <c r="AS2162" s="111"/>
      <c r="AT2162" s="111"/>
      <c r="AU2162" s="111"/>
      <c r="AV2162" s="105"/>
      <c r="AW2162" s="105"/>
      <c r="AX2162" s="111"/>
      <c r="AY2162" s="98"/>
      <c r="AZ2162" s="98"/>
      <c r="BA2162" s="98"/>
      <c r="BB2162" s="98"/>
      <c r="BC2162" s="98"/>
      <c r="BD2162" s="98"/>
      <c r="BE2162" s="98"/>
      <c r="BF2162" s="98"/>
      <c r="BG2162" s="98"/>
      <c r="BH2162" s="98"/>
      <c r="BI2162" s="98"/>
      <c r="BJ2162" s="98"/>
    </row>
    <row r="2163" spans="1:62">
      <c r="A2163" s="102"/>
      <c r="B2163" s="102"/>
      <c r="C2163" s="103"/>
      <c r="D2163" s="103"/>
      <c r="E2163" s="102"/>
      <c r="F2163" s="102"/>
      <c r="G2163" s="102"/>
      <c r="H2163" s="102"/>
      <c r="I2163" s="102"/>
      <c r="J2163" s="103"/>
      <c r="K2163" s="111"/>
      <c r="L2163" s="111"/>
      <c r="M2163" s="111"/>
      <c r="N2163" s="105"/>
      <c r="O2163" s="105"/>
      <c r="P2163" s="105"/>
      <c r="Q2163" s="105"/>
      <c r="R2163" s="105"/>
      <c r="S2163" s="105"/>
      <c r="T2163" s="105"/>
      <c r="U2163" s="105"/>
      <c r="V2163" s="105"/>
      <c r="W2163" s="105"/>
      <c r="X2163" s="105"/>
      <c r="Y2163" s="105"/>
      <c r="Z2163" s="105"/>
      <c r="AA2163" s="105"/>
      <c r="AB2163" s="105"/>
      <c r="AC2163" s="105"/>
      <c r="AD2163" s="105"/>
      <c r="AE2163" s="105"/>
      <c r="AF2163" s="105"/>
      <c r="AG2163" s="105"/>
      <c r="AH2163" s="105"/>
      <c r="AI2163" s="105"/>
      <c r="AJ2163" s="105"/>
      <c r="AK2163" s="105"/>
      <c r="AL2163" s="111"/>
      <c r="AM2163" s="111"/>
      <c r="AN2163" s="111"/>
      <c r="AO2163" s="111"/>
      <c r="AP2163" s="111"/>
      <c r="AQ2163" s="111"/>
      <c r="AR2163" s="111"/>
      <c r="AS2163" s="111"/>
      <c r="AT2163" s="111"/>
      <c r="AU2163" s="111"/>
      <c r="AV2163" s="105"/>
      <c r="AW2163" s="105"/>
      <c r="AX2163" s="111"/>
      <c r="AY2163" s="98"/>
      <c r="AZ2163" s="98"/>
      <c r="BA2163" s="98"/>
      <c r="BB2163" s="98"/>
      <c r="BC2163" s="98"/>
      <c r="BD2163" s="98"/>
      <c r="BE2163" s="98"/>
      <c r="BF2163" s="98"/>
      <c r="BG2163" s="98"/>
      <c r="BH2163" s="98"/>
      <c r="BI2163" s="98"/>
      <c r="BJ2163" s="98"/>
    </row>
    <row r="2164" spans="1:62">
      <c r="A2164" s="102"/>
      <c r="B2164" s="102"/>
      <c r="C2164" s="103"/>
      <c r="D2164" s="103"/>
      <c r="E2164" s="102"/>
      <c r="F2164" s="102"/>
      <c r="G2164" s="102"/>
      <c r="H2164" s="102"/>
      <c r="I2164" s="102"/>
      <c r="J2164" s="103"/>
      <c r="K2164" s="111"/>
      <c r="L2164" s="111"/>
      <c r="M2164" s="111"/>
      <c r="N2164" s="111"/>
      <c r="O2164" s="111"/>
      <c r="P2164" s="111"/>
      <c r="Q2164" s="111"/>
      <c r="R2164" s="105"/>
      <c r="S2164" s="105"/>
      <c r="T2164" s="111"/>
      <c r="U2164" s="111"/>
      <c r="V2164" s="111"/>
      <c r="W2164" s="111"/>
      <c r="X2164" s="111"/>
      <c r="Y2164" s="111"/>
      <c r="Z2164" s="111"/>
      <c r="AA2164" s="111"/>
      <c r="AB2164" s="111"/>
      <c r="AC2164" s="111"/>
      <c r="AD2164" s="111"/>
      <c r="AE2164" s="111"/>
      <c r="AF2164" s="111"/>
      <c r="AG2164" s="111"/>
      <c r="AH2164" s="111"/>
      <c r="AI2164" s="111"/>
      <c r="AJ2164" s="111"/>
      <c r="AK2164" s="111"/>
      <c r="AL2164" s="111"/>
      <c r="AM2164" s="111"/>
      <c r="AN2164" s="111"/>
      <c r="AO2164" s="111"/>
      <c r="AP2164" s="111"/>
      <c r="AQ2164" s="111"/>
      <c r="AR2164" s="111"/>
      <c r="AS2164" s="111"/>
      <c r="AT2164" s="111"/>
      <c r="AU2164" s="111"/>
      <c r="AV2164" s="112"/>
      <c r="AW2164" s="105"/>
      <c r="AX2164" s="111"/>
      <c r="AY2164" s="98"/>
      <c r="AZ2164" s="98"/>
      <c r="BA2164" s="98"/>
      <c r="BB2164" s="98"/>
      <c r="BC2164" s="98"/>
      <c r="BD2164" s="98"/>
      <c r="BE2164" s="98"/>
      <c r="BF2164" s="98"/>
      <c r="BG2164" s="98"/>
      <c r="BH2164" s="98"/>
      <c r="BI2164" s="98"/>
      <c r="BJ2164" s="98"/>
    </row>
    <row r="2165" spans="1:62">
      <c r="A2165" s="102"/>
      <c r="B2165" s="102"/>
      <c r="C2165" s="103"/>
      <c r="D2165" s="103"/>
      <c r="E2165" s="102"/>
      <c r="F2165" s="102"/>
      <c r="G2165" s="102"/>
      <c r="H2165" s="102"/>
      <c r="I2165" s="102"/>
      <c r="J2165" s="103"/>
      <c r="K2165" s="111"/>
      <c r="L2165" s="111"/>
      <c r="M2165" s="111"/>
      <c r="N2165" s="111"/>
      <c r="O2165" s="111"/>
      <c r="P2165" s="111"/>
      <c r="Q2165" s="111"/>
      <c r="R2165" s="106"/>
      <c r="S2165" s="105"/>
      <c r="T2165" s="111"/>
      <c r="U2165" s="111"/>
      <c r="V2165" s="111"/>
      <c r="W2165" s="111"/>
      <c r="X2165" s="111"/>
      <c r="Y2165" s="111"/>
      <c r="Z2165" s="111"/>
      <c r="AA2165" s="111"/>
      <c r="AB2165" s="111"/>
      <c r="AC2165" s="111"/>
      <c r="AD2165" s="111"/>
      <c r="AE2165" s="111"/>
      <c r="AF2165" s="111"/>
      <c r="AG2165" s="111"/>
      <c r="AH2165" s="111"/>
      <c r="AI2165" s="111"/>
      <c r="AJ2165" s="111"/>
      <c r="AK2165" s="111"/>
      <c r="AL2165" s="111"/>
      <c r="AM2165" s="111"/>
      <c r="AN2165" s="111"/>
      <c r="AO2165" s="111"/>
      <c r="AP2165" s="111"/>
      <c r="AQ2165" s="111"/>
      <c r="AR2165" s="111"/>
      <c r="AS2165" s="111"/>
      <c r="AT2165" s="111"/>
      <c r="AU2165" s="111"/>
      <c r="AV2165" s="112"/>
      <c r="AW2165" s="105"/>
      <c r="AX2165" s="111"/>
      <c r="AY2165" s="98"/>
      <c r="AZ2165" s="98"/>
      <c r="BA2165" s="98"/>
      <c r="BB2165" s="98"/>
      <c r="BC2165" s="98"/>
      <c r="BD2165" s="98"/>
      <c r="BE2165" s="98"/>
      <c r="BF2165" s="98"/>
      <c r="BG2165" s="98"/>
      <c r="BH2165" s="98"/>
      <c r="BI2165" s="98"/>
      <c r="BJ2165" s="98"/>
    </row>
    <row r="2166" spans="1:62">
      <c r="A2166" s="102"/>
      <c r="B2166" s="102"/>
      <c r="C2166" s="103"/>
      <c r="D2166" s="103"/>
      <c r="E2166" s="102"/>
      <c r="F2166" s="102"/>
      <c r="G2166" s="102"/>
      <c r="H2166" s="102"/>
      <c r="I2166" s="102"/>
      <c r="J2166" s="103"/>
      <c r="K2166" s="111"/>
      <c r="L2166" s="111"/>
      <c r="M2166" s="111"/>
      <c r="N2166" s="105"/>
      <c r="O2166" s="105"/>
      <c r="P2166" s="111"/>
      <c r="Q2166" s="111"/>
      <c r="R2166" s="106"/>
      <c r="S2166" s="105"/>
      <c r="T2166" s="111"/>
      <c r="U2166" s="111"/>
      <c r="V2166" s="111"/>
      <c r="W2166" s="111"/>
      <c r="X2166" s="111"/>
      <c r="Y2166" s="111"/>
      <c r="Z2166" s="111"/>
      <c r="AA2166" s="111"/>
      <c r="AB2166" s="111"/>
      <c r="AC2166" s="111"/>
      <c r="AD2166" s="111"/>
      <c r="AE2166" s="111"/>
      <c r="AF2166" s="111"/>
      <c r="AG2166" s="111"/>
      <c r="AH2166" s="111"/>
      <c r="AI2166" s="111"/>
      <c r="AJ2166" s="111"/>
      <c r="AK2166" s="111"/>
      <c r="AL2166" s="111"/>
      <c r="AM2166" s="111"/>
      <c r="AN2166" s="111"/>
      <c r="AO2166" s="111"/>
      <c r="AP2166" s="111"/>
      <c r="AQ2166" s="111"/>
      <c r="AR2166" s="111"/>
      <c r="AS2166" s="111"/>
      <c r="AT2166" s="111"/>
      <c r="AU2166" s="111"/>
      <c r="AV2166" s="105"/>
      <c r="AW2166" s="105"/>
      <c r="AX2166" s="111"/>
      <c r="AY2166" s="98"/>
      <c r="AZ2166" s="98"/>
      <c r="BA2166" s="98"/>
      <c r="BB2166" s="98"/>
      <c r="BC2166" s="98"/>
      <c r="BD2166" s="98"/>
      <c r="BE2166" s="98"/>
      <c r="BF2166" s="98"/>
      <c r="BG2166" s="98"/>
      <c r="BH2166" s="98"/>
      <c r="BI2166" s="98"/>
      <c r="BJ2166" s="98"/>
    </row>
    <row r="2167" spans="1:62">
      <c r="A2167" s="102"/>
      <c r="B2167" s="102"/>
      <c r="C2167" s="103"/>
      <c r="D2167" s="103"/>
      <c r="E2167" s="102"/>
      <c r="F2167" s="102"/>
      <c r="G2167" s="102"/>
      <c r="H2167" s="102"/>
      <c r="I2167" s="102"/>
      <c r="J2167" s="103"/>
      <c r="K2167" s="111"/>
      <c r="L2167" s="111"/>
      <c r="M2167" s="111"/>
      <c r="N2167" s="111"/>
      <c r="O2167" s="111"/>
      <c r="P2167" s="111"/>
      <c r="Q2167" s="111"/>
      <c r="R2167" s="106"/>
      <c r="S2167" s="105"/>
      <c r="T2167" s="111"/>
      <c r="U2167" s="111"/>
      <c r="V2167" s="111"/>
      <c r="W2167" s="111"/>
      <c r="X2167" s="111"/>
      <c r="Y2167" s="111"/>
      <c r="Z2167" s="111"/>
      <c r="AA2167" s="111"/>
      <c r="AB2167" s="111"/>
      <c r="AC2167" s="111"/>
      <c r="AD2167" s="111"/>
      <c r="AE2167" s="111"/>
      <c r="AF2167" s="111"/>
      <c r="AG2167" s="111"/>
      <c r="AH2167" s="111"/>
      <c r="AI2167" s="111"/>
      <c r="AJ2167" s="111"/>
      <c r="AK2167" s="111"/>
      <c r="AL2167" s="111"/>
      <c r="AM2167" s="111"/>
      <c r="AN2167" s="111"/>
      <c r="AO2167" s="111"/>
      <c r="AP2167" s="111"/>
      <c r="AQ2167" s="111"/>
      <c r="AR2167" s="111"/>
      <c r="AS2167" s="111"/>
      <c r="AT2167" s="111"/>
      <c r="AU2167" s="111"/>
      <c r="AV2167" s="105"/>
      <c r="AW2167" s="105"/>
      <c r="AX2167" s="111"/>
      <c r="AY2167" s="98"/>
      <c r="AZ2167" s="98"/>
      <c r="BA2167" s="98"/>
      <c r="BB2167" s="98"/>
      <c r="BC2167" s="98"/>
      <c r="BD2167" s="98"/>
      <c r="BE2167" s="98"/>
      <c r="BF2167" s="98"/>
      <c r="BG2167" s="98"/>
      <c r="BH2167" s="98"/>
      <c r="BI2167" s="98"/>
      <c r="BJ2167" s="98"/>
    </row>
    <row r="2168" spans="1:62">
      <c r="A2168" s="102"/>
      <c r="B2168" s="102"/>
      <c r="C2168" s="103"/>
      <c r="D2168" s="103"/>
      <c r="E2168" s="102"/>
      <c r="F2168" s="102"/>
      <c r="G2168" s="102"/>
      <c r="H2168" s="102"/>
      <c r="I2168" s="102"/>
      <c r="J2168" s="103"/>
      <c r="K2168" s="111"/>
      <c r="L2168" s="111"/>
      <c r="M2168" s="111"/>
      <c r="N2168" s="105"/>
      <c r="O2168" s="111"/>
      <c r="P2168" s="111"/>
      <c r="Q2168" s="105"/>
      <c r="R2168" s="105"/>
      <c r="S2168" s="105"/>
      <c r="T2168" s="105"/>
      <c r="U2168" s="105"/>
      <c r="V2168" s="105"/>
      <c r="W2168" s="105"/>
      <c r="X2168" s="105"/>
      <c r="Y2168" s="105"/>
      <c r="Z2168" s="105"/>
      <c r="AA2168" s="105"/>
      <c r="AB2168" s="105"/>
      <c r="AC2168" s="105"/>
      <c r="AD2168" s="105"/>
      <c r="AE2168" s="105"/>
      <c r="AF2168" s="105"/>
      <c r="AG2168" s="105"/>
      <c r="AH2168" s="105"/>
      <c r="AI2168" s="105"/>
      <c r="AJ2168" s="105"/>
      <c r="AK2168" s="105"/>
      <c r="AL2168" s="111"/>
      <c r="AM2168" s="111"/>
      <c r="AN2168" s="111"/>
      <c r="AO2168" s="111"/>
      <c r="AP2168" s="111"/>
      <c r="AQ2168" s="111"/>
      <c r="AR2168" s="111"/>
      <c r="AS2168" s="111"/>
      <c r="AT2168" s="111"/>
      <c r="AU2168" s="111"/>
      <c r="AV2168" s="112"/>
      <c r="AW2168" s="105"/>
      <c r="AX2168" s="111"/>
      <c r="AY2168" s="98"/>
      <c r="AZ2168" s="98"/>
      <c r="BA2168" s="98"/>
      <c r="BB2168" s="98"/>
      <c r="BC2168" s="98"/>
      <c r="BE2168" s="98"/>
      <c r="BF2168" s="98"/>
      <c r="BG2168" s="98"/>
      <c r="BH2168" s="98"/>
      <c r="BI2168" s="98"/>
      <c r="BJ2168" s="98"/>
    </row>
    <row r="2169" spans="1:62">
      <c r="A2169" s="102"/>
      <c r="B2169" s="102"/>
      <c r="C2169" s="103"/>
      <c r="D2169" s="103"/>
      <c r="E2169" s="102"/>
      <c r="F2169" s="102"/>
      <c r="G2169" s="102"/>
      <c r="H2169" s="102"/>
      <c r="I2169" s="102"/>
      <c r="J2169" s="103"/>
      <c r="K2169" s="111"/>
      <c r="L2169" s="111"/>
      <c r="M2169" s="111"/>
      <c r="N2169" s="111"/>
      <c r="O2169" s="111"/>
      <c r="P2169" s="111"/>
      <c r="Q2169" s="111"/>
      <c r="R2169" s="106"/>
      <c r="S2169" s="105"/>
      <c r="T2169" s="111"/>
      <c r="U2169" s="111"/>
      <c r="V2169" s="111"/>
      <c r="W2169" s="111"/>
      <c r="X2169" s="111"/>
      <c r="Y2169" s="111"/>
      <c r="Z2169" s="111"/>
      <c r="AA2169" s="111"/>
      <c r="AB2169" s="111"/>
      <c r="AC2169" s="111"/>
      <c r="AD2169" s="111"/>
      <c r="AE2169" s="111"/>
      <c r="AF2169" s="111"/>
      <c r="AG2169" s="111"/>
      <c r="AH2169" s="111"/>
      <c r="AI2169" s="111"/>
      <c r="AJ2169" s="111"/>
      <c r="AK2169" s="111"/>
      <c r="AL2169" s="111"/>
      <c r="AM2169" s="111"/>
      <c r="AN2169" s="111"/>
      <c r="AO2169" s="111"/>
      <c r="AP2169" s="111"/>
      <c r="AQ2169" s="111"/>
      <c r="AR2169" s="111"/>
      <c r="AS2169" s="111"/>
      <c r="AT2169" s="111"/>
      <c r="AU2169" s="111"/>
      <c r="AV2169" s="105"/>
      <c r="AW2169" s="105"/>
      <c r="AX2169" s="111"/>
      <c r="AY2169" s="98"/>
      <c r="AZ2169" s="98"/>
      <c r="BA2169" s="98"/>
      <c r="BB2169" s="98"/>
      <c r="BC2169" s="98"/>
      <c r="BD2169" s="98"/>
      <c r="BE2169" s="98"/>
      <c r="BF2169" s="98"/>
      <c r="BG2169" s="98"/>
      <c r="BH2169" s="98"/>
      <c r="BI2169" s="98"/>
      <c r="BJ2169" s="98"/>
    </row>
    <row r="2170" spans="1:62">
      <c r="A2170" s="102"/>
      <c r="B2170" s="102"/>
      <c r="C2170" s="103"/>
      <c r="D2170" s="103"/>
      <c r="E2170" s="102"/>
      <c r="F2170" s="102"/>
      <c r="G2170" s="102"/>
      <c r="H2170" s="102"/>
      <c r="I2170" s="102"/>
      <c r="J2170" s="103"/>
      <c r="K2170" s="111"/>
      <c r="L2170" s="111"/>
      <c r="M2170" s="111"/>
      <c r="N2170" s="111"/>
      <c r="O2170" s="111"/>
      <c r="P2170" s="111"/>
      <c r="Q2170" s="111"/>
      <c r="R2170" s="105"/>
      <c r="S2170" s="105"/>
      <c r="T2170" s="111"/>
      <c r="U2170" s="111"/>
      <c r="V2170" s="111"/>
      <c r="W2170" s="111"/>
      <c r="X2170" s="111"/>
      <c r="Y2170" s="111"/>
      <c r="Z2170" s="111"/>
      <c r="AA2170" s="111"/>
      <c r="AB2170" s="111"/>
      <c r="AC2170" s="111"/>
      <c r="AD2170" s="111"/>
      <c r="AE2170" s="111"/>
      <c r="AF2170" s="111"/>
      <c r="AG2170" s="111"/>
      <c r="AH2170" s="111"/>
      <c r="AI2170" s="111"/>
      <c r="AJ2170" s="111"/>
      <c r="AK2170" s="111"/>
      <c r="AL2170" s="111"/>
      <c r="AM2170" s="111"/>
      <c r="AN2170" s="111"/>
      <c r="AO2170" s="111"/>
      <c r="AP2170" s="111"/>
      <c r="AQ2170" s="111"/>
      <c r="AR2170" s="111"/>
      <c r="AS2170" s="111"/>
      <c r="AT2170" s="111"/>
      <c r="AU2170" s="111"/>
      <c r="AV2170" s="112"/>
      <c r="AW2170" s="105"/>
      <c r="AX2170" s="111"/>
      <c r="AY2170" s="98"/>
      <c r="AZ2170" s="98"/>
      <c r="BA2170" s="98"/>
      <c r="BB2170" s="98"/>
      <c r="BC2170" s="98"/>
      <c r="BD2170" s="98"/>
      <c r="BE2170" s="98"/>
      <c r="BF2170" s="98"/>
      <c r="BG2170" s="98"/>
      <c r="BH2170" s="98"/>
      <c r="BI2170" s="98"/>
      <c r="BJ2170" s="98"/>
    </row>
    <row r="2171" spans="1:62">
      <c r="A2171" s="102"/>
      <c r="B2171" s="102"/>
      <c r="C2171" s="103"/>
      <c r="D2171" s="103"/>
      <c r="E2171" s="102"/>
      <c r="F2171" s="102"/>
      <c r="G2171" s="102"/>
      <c r="H2171" s="102"/>
      <c r="I2171" s="102"/>
      <c r="J2171" s="103"/>
      <c r="K2171" s="111"/>
      <c r="L2171" s="111"/>
      <c r="M2171" s="111"/>
      <c r="N2171" s="111"/>
      <c r="O2171" s="111"/>
      <c r="P2171" s="111"/>
      <c r="Q2171" s="111"/>
      <c r="R2171" s="106"/>
      <c r="S2171" s="105"/>
      <c r="T2171" s="111"/>
      <c r="U2171" s="111"/>
      <c r="V2171" s="111"/>
      <c r="W2171" s="111"/>
      <c r="X2171" s="111"/>
      <c r="Y2171" s="111"/>
      <c r="Z2171" s="111"/>
      <c r="AA2171" s="111"/>
      <c r="AB2171" s="111"/>
      <c r="AC2171" s="111"/>
      <c r="AD2171" s="111"/>
      <c r="AE2171" s="111"/>
      <c r="AF2171" s="111"/>
      <c r="AG2171" s="111"/>
      <c r="AH2171" s="111"/>
      <c r="AI2171" s="111"/>
      <c r="AJ2171" s="111"/>
      <c r="AK2171" s="111"/>
      <c r="AL2171" s="111"/>
      <c r="AM2171" s="111"/>
      <c r="AN2171" s="111"/>
      <c r="AO2171" s="111"/>
      <c r="AP2171" s="111"/>
      <c r="AQ2171" s="111"/>
      <c r="AR2171" s="111"/>
      <c r="AS2171" s="111"/>
      <c r="AT2171" s="111"/>
      <c r="AU2171" s="111"/>
      <c r="AV2171" s="112"/>
      <c r="AW2171" s="105"/>
      <c r="AX2171" s="111"/>
      <c r="AY2171" s="98"/>
      <c r="AZ2171" s="98"/>
      <c r="BA2171" s="98"/>
      <c r="BB2171" s="98"/>
      <c r="BC2171" s="98"/>
      <c r="BD2171" s="98"/>
      <c r="BE2171" s="98"/>
      <c r="BF2171" s="98"/>
      <c r="BG2171" s="98"/>
      <c r="BH2171" s="98"/>
      <c r="BI2171" s="98"/>
      <c r="BJ2171" s="98"/>
    </row>
    <row r="2172" spans="1:62">
      <c r="A2172" s="102"/>
      <c r="B2172" s="102"/>
      <c r="C2172" s="103"/>
      <c r="D2172" s="103"/>
      <c r="E2172" s="102"/>
      <c r="F2172" s="102"/>
      <c r="G2172" s="102"/>
      <c r="H2172" s="102"/>
      <c r="I2172" s="102"/>
      <c r="J2172" s="103"/>
      <c r="K2172" s="111"/>
      <c r="L2172" s="111"/>
      <c r="M2172" s="111"/>
      <c r="N2172" s="105"/>
      <c r="O2172" s="105"/>
      <c r="P2172" s="111"/>
      <c r="Q2172" s="111"/>
      <c r="R2172" s="106"/>
      <c r="S2172" s="105"/>
      <c r="T2172" s="111"/>
      <c r="U2172" s="111"/>
      <c r="V2172" s="111"/>
      <c r="W2172" s="111"/>
      <c r="X2172" s="111"/>
      <c r="Y2172" s="111"/>
      <c r="Z2172" s="111"/>
      <c r="AA2172" s="111"/>
      <c r="AB2172" s="111"/>
      <c r="AC2172" s="111"/>
      <c r="AD2172" s="111"/>
      <c r="AE2172" s="111"/>
      <c r="AF2172" s="111"/>
      <c r="AG2172" s="111"/>
      <c r="AH2172" s="111"/>
      <c r="AI2172" s="111"/>
      <c r="AJ2172" s="111"/>
      <c r="AK2172" s="111"/>
      <c r="AL2172" s="111"/>
      <c r="AM2172" s="111"/>
      <c r="AN2172" s="111"/>
      <c r="AO2172" s="111"/>
      <c r="AP2172" s="111"/>
      <c r="AQ2172" s="111"/>
      <c r="AR2172" s="111"/>
      <c r="AS2172" s="111"/>
      <c r="AT2172" s="111"/>
      <c r="AU2172" s="111"/>
      <c r="AV2172" s="112"/>
      <c r="AW2172" s="105"/>
      <c r="AX2172" s="111"/>
      <c r="AY2172" s="98"/>
      <c r="AZ2172" s="98"/>
      <c r="BA2172" s="98"/>
      <c r="BB2172" s="98"/>
      <c r="BC2172" s="98"/>
      <c r="BD2172" s="98"/>
      <c r="BE2172" s="98"/>
      <c r="BF2172" s="98"/>
      <c r="BG2172" s="98"/>
      <c r="BH2172" s="98"/>
      <c r="BI2172" s="98"/>
      <c r="BJ2172" s="98"/>
    </row>
    <row r="2173" spans="1:62">
      <c r="A2173" s="102"/>
      <c r="B2173" s="102"/>
      <c r="C2173" s="103"/>
      <c r="D2173" s="103"/>
      <c r="E2173" s="102"/>
      <c r="F2173" s="102"/>
      <c r="G2173" s="102"/>
      <c r="H2173" s="102"/>
      <c r="I2173" s="102"/>
      <c r="J2173" s="103"/>
      <c r="K2173" s="111"/>
      <c r="L2173" s="111"/>
      <c r="M2173" s="111"/>
      <c r="N2173" s="111"/>
      <c r="O2173" s="111"/>
      <c r="P2173" s="111"/>
      <c r="Q2173" s="111"/>
      <c r="R2173" s="105"/>
      <c r="S2173" s="105"/>
      <c r="T2173" s="111"/>
      <c r="U2173" s="111"/>
      <c r="V2173" s="111"/>
      <c r="W2173" s="111"/>
      <c r="X2173" s="111"/>
      <c r="Y2173" s="111"/>
      <c r="Z2173" s="111"/>
      <c r="AA2173" s="111"/>
      <c r="AB2173" s="111"/>
      <c r="AC2173" s="111"/>
      <c r="AD2173" s="111"/>
      <c r="AE2173" s="111"/>
      <c r="AF2173" s="111"/>
      <c r="AG2173" s="111"/>
      <c r="AH2173" s="111"/>
      <c r="AI2173" s="111"/>
      <c r="AJ2173" s="111"/>
      <c r="AK2173" s="111"/>
      <c r="AL2173" s="111"/>
      <c r="AM2173" s="111"/>
      <c r="AN2173" s="111"/>
      <c r="AO2173" s="111"/>
      <c r="AP2173" s="111"/>
      <c r="AQ2173" s="111"/>
      <c r="AR2173" s="111"/>
      <c r="AS2173" s="111"/>
      <c r="AT2173" s="111"/>
      <c r="AU2173" s="111"/>
      <c r="AV2173" s="105"/>
      <c r="AW2173" s="105"/>
      <c r="AX2173" s="111"/>
      <c r="AY2173" s="98"/>
      <c r="AZ2173" s="98"/>
      <c r="BA2173" s="98"/>
      <c r="BB2173" s="98"/>
      <c r="BC2173" s="98"/>
      <c r="BD2173" s="98"/>
      <c r="BE2173" s="98"/>
      <c r="BF2173" s="98"/>
      <c r="BG2173" s="98"/>
      <c r="BH2173" s="98"/>
      <c r="BI2173" s="98"/>
      <c r="BJ2173" s="98"/>
    </row>
    <row r="2174" spans="1:62">
      <c r="A2174" s="102"/>
      <c r="B2174" s="102"/>
      <c r="C2174" s="103"/>
      <c r="D2174" s="103"/>
      <c r="E2174" s="102"/>
      <c r="F2174" s="102"/>
      <c r="G2174" s="102"/>
      <c r="H2174" s="102"/>
      <c r="I2174" s="102"/>
      <c r="J2174" s="103"/>
      <c r="K2174" s="111"/>
      <c r="L2174" s="111"/>
      <c r="M2174" s="111"/>
      <c r="N2174" s="111"/>
      <c r="O2174" s="111"/>
      <c r="P2174" s="111"/>
      <c r="Q2174" s="111"/>
      <c r="R2174" s="106"/>
      <c r="S2174" s="105"/>
      <c r="T2174" s="111"/>
      <c r="U2174" s="111"/>
      <c r="V2174" s="111"/>
      <c r="W2174" s="111"/>
      <c r="X2174" s="111"/>
      <c r="Y2174" s="111"/>
      <c r="Z2174" s="111"/>
      <c r="AA2174" s="111"/>
      <c r="AB2174" s="111"/>
      <c r="AC2174" s="111"/>
      <c r="AD2174" s="111"/>
      <c r="AE2174" s="111"/>
      <c r="AF2174" s="111"/>
      <c r="AG2174" s="111"/>
      <c r="AH2174" s="111"/>
      <c r="AI2174" s="111"/>
      <c r="AJ2174" s="111"/>
      <c r="AK2174" s="111"/>
      <c r="AL2174" s="111"/>
      <c r="AM2174" s="111"/>
      <c r="AN2174" s="111"/>
      <c r="AO2174" s="111"/>
      <c r="AP2174" s="111"/>
      <c r="AQ2174" s="111"/>
      <c r="AR2174" s="111"/>
      <c r="AS2174" s="111"/>
      <c r="AT2174" s="111"/>
      <c r="AU2174" s="111"/>
      <c r="AV2174" s="105"/>
      <c r="AW2174" s="105"/>
      <c r="AX2174" s="111"/>
      <c r="AY2174" s="98"/>
      <c r="AZ2174" s="98"/>
      <c r="BA2174" s="98"/>
      <c r="BB2174" s="98"/>
      <c r="BC2174" s="98"/>
      <c r="BD2174" s="98"/>
      <c r="BE2174" s="98"/>
      <c r="BF2174" s="98"/>
      <c r="BG2174" s="98"/>
      <c r="BH2174" s="98"/>
      <c r="BI2174" s="98"/>
      <c r="BJ2174" s="98"/>
    </row>
    <row r="2175" spans="1:62">
      <c r="A2175" s="102"/>
      <c r="B2175" s="102"/>
      <c r="C2175" s="103"/>
      <c r="D2175" s="103"/>
      <c r="E2175" s="102"/>
      <c r="F2175" s="102"/>
      <c r="G2175" s="102"/>
      <c r="H2175" s="102"/>
      <c r="I2175" s="102"/>
      <c r="J2175" s="103"/>
      <c r="K2175" s="111"/>
      <c r="L2175" s="111"/>
      <c r="M2175" s="111"/>
      <c r="N2175" s="105"/>
      <c r="O2175" s="105"/>
      <c r="P2175" s="105"/>
      <c r="Q2175" s="105"/>
      <c r="R2175" s="105"/>
      <c r="S2175" s="105"/>
      <c r="T2175" s="105"/>
      <c r="U2175" s="105"/>
      <c r="V2175" s="105"/>
      <c r="W2175" s="105"/>
      <c r="X2175" s="105"/>
      <c r="Y2175" s="105"/>
      <c r="Z2175" s="105"/>
      <c r="AA2175" s="105"/>
      <c r="AB2175" s="105"/>
      <c r="AC2175" s="105"/>
      <c r="AD2175" s="105"/>
      <c r="AE2175" s="105"/>
      <c r="AF2175" s="105"/>
      <c r="AG2175" s="105"/>
      <c r="AH2175" s="105"/>
      <c r="AI2175" s="105"/>
      <c r="AJ2175" s="105"/>
      <c r="AK2175" s="105"/>
      <c r="AL2175" s="111"/>
      <c r="AM2175" s="111"/>
      <c r="AN2175" s="111"/>
      <c r="AO2175" s="111"/>
      <c r="AP2175" s="111"/>
      <c r="AQ2175" s="111"/>
      <c r="AR2175" s="111"/>
      <c r="AS2175" s="111"/>
      <c r="AT2175" s="111"/>
      <c r="AU2175" s="111"/>
      <c r="AV2175" s="112"/>
      <c r="AW2175" s="105"/>
      <c r="AX2175" s="111"/>
      <c r="AY2175" s="98"/>
      <c r="AZ2175" s="98"/>
      <c r="BA2175" s="98"/>
      <c r="BB2175" s="98"/>
      <c r="BC2175" s="98"/>
      <c r="BD2175" s="98"/>
      <c r="BE2175" s="98"/>
      <c r="BF2175" s="98"/>
      <c r="BG2175" s="98"/>
      <c r="BH2175" s="98"/>
      <c r="BI2175" s="98"/>
      <c r="BJ2175" s="98"/>
    </row>
    <row r="2176" spans="1:62">
      <c r="A2176" s="102"/>
      <c r="B2176" s="102"/>
      <c r="C2176" s="103"/>
      <c r="D2176" s="103"/>
      <c r="E2176" s="102"/>
      <c r="F2176" s="102"/>
      <c r="G2176" s="102"/>
      <c r="H2176" s="102"/>
      <c r="I2176" s="102"/>
      <c r="J2176" s="103"/>
      <c r="K2176" s="111"/>
      <c r="L2176" s="111"/>
      <c r="M2176" s="111"/>
      <c r="N2176" s="111"/>
      <c r="O2176" s="111"/>
      <c r="P2176" s="111"/>
      <c r="Q2176" s="111"/>
      <c r="R2176" s="106"/>
      <c r="S2176" s="105"/>
      <c r="T2176" s="111"/>
      <c r="U2176" s="111"/>
      <c r="V2176" s="111"/>
      <c r="W2176" s="111"/>
      <c r="X2176" s="111"/>
      <c r="Y2176" s="111"/>
      <c r="Z2176" s="111"/>
      <c r="AA2176" s="111"/>
      <c r="AB2176" s="111"/>
      <c r="AC2176" s="111"/>
      <c r="AD2176" s="111"/>
      <c r="AE2176" s="111"/>
      <c r="AF2176" s="111"/>
      <c r="AG2176" s="111"/>
      <c r="AH2176" s="111"/>
      <c r="AI2176" s="111"/>
      <c r="AJ2176" s="111"/>
      <c r="AK2176" s="111"/>
      <c r="AL2176" s="111"/>
      <c r="AM2176" s="111"/>
      <c r="AN2176" s="111"/>
      <c r="AO2176" s="111"/>
      <c r="AP2176" s="111"/>
      <c r="AQ2176" s="111"/>
      <c r="AR2176" s="111"/>
      <c r="AS2176" s="111"/>
      <c r="AT2176" s="111"/>
      <c r="AU2176" s="111"/>
      <c r="AV2176" s="105"/>
      <c r="AW2176" s="105"/>
      <c r="AX2176" s="111"/>
      <c r="AY2176" s="98"/>
      <c r="AZ2176" s="98"/>
      <c r="BA2176" s="98"/>
      <c r="BB2176" s="98"/>
      <c r="BC2176" s="98"/>
      <c r="BE2176" s="98"/>
      <c r="BF2176" s="98"/>
      <c r="BG2176" s="98"/>
      <c r="BH2176" s="98"/>
      <c r="BI2176" s="98"/>
    </row>
    <row r="2177" spans="1:62">
      <c r="A2177" s="102"/>
      <c r="B2177" s="102"/>
      <c r="C2177" s="103"/>
      <c r="D2177" s="103"/>
      <c r="E2177" s="102"/>
      <c r="F2177" s="102"/>
      <c r="G2177" s="102"/>
      <c r="H2177" s="102"/>
      <c r="I2177" s="102"/>
      <c r="J2177" s="103"/>
      <c r="K2177" s="111"/>
      <c r="L2177" s="111"/>
      <c r="M2177" s="111"/>
      <c r="N2177" s="105"/>
      <c r="O2177" s="105"/>
      <c r="P2177" s="111"/>
      <c r="Q2177" s="111"/>
      <c r="R2177" s="105"/>
      <c r="S2177" s="105"/>
      <c r="T2177" s="111"/>
      <c r="U2177" s="111"/>
      <c r="V2177" s="111"/>
      <c r="W2177" s="111"/>
      <c r="X2177" s="111"/>
      <c r="Y2177" s="111"/>
      <c r="Z2177" s="111"/>
      <c r="AA2177" s="111"/>
      <c r="AB2177" s="111"/>
      <c r="AC2177" s="111"/>
      <c r="AD2177" s="111"/>
      <c r="AE2177" s="111"/>
      <c r="AF2177" s="111"/>
      <c r="AG2177" s="111"/>
      <c r="AH2177" s="111"/>
      <c r="AI2177" s="111"/>
      <c r="AJ2177" s="111"/>
      <c r="AK2177" s="111"/>
      <c r="AL2177" s="111"/>
      <c r="AM2177" s="111"/>
      <c r="AN2177" s="111"/>
      <c r="AO2177" s="111"/>
      <c r="AP2177" s="111"/>
      <c r="AQ2177" s="111"/>
      <c r="AR2177" s="111"/>
      <c r="AS2177" s="111"/>
      <c r="AT2177" s="111"/>
      <c r="AU2177" s="111"/>
      <c r="AV2177" s="105"/>
      <c r="AW2177" s="105"/>
      <c r="AX2177" s="111"/>
      <c r="AY2177" s="98"/>
      <c r="AZ2177" s="98"/>
      <c r="BA2177" s="98"/>
      <c r="BB2177" s="98"/>
      <c r="BC2177" s="98"/>
      <c r="BD2177" s="98"/>
      <c r="BE2177" s="98"/>
      <c r="BF2177" s="98"/>
      <c r="BG2177" s="98"/>
      <c r="BH2177" s="98"/>
      <c r="BI2177" s="98"/>
      <c r="BJ2177" s="98"/>
    </row>
    <row r="2178" spans="1:62">
      <c r="A2178" s="102"/>
      <c r="B2178" s="102"/>
      <c r="C2178" s="103"/>
      <c r="D2178" s="103"/>
      <c r="E2178" s="102"/>
      <c r="F2178" s="102"/>
      <c r="G2178" s="102"/>
      <c r="H2178" s="102"/>
      <c r="I2178" s="102"/>
      <c r="J2178" s="103"/>
      <c r="K2178" s="111"/>
      <c r="L2178" s="111"/>
      <c r="M2178" s="111"/>
      <c r="N2178" s="111"/>
      <c r="O2178" s="111"/>
      <c r="P2178" s="111"/>
      <c r="Q2178" s="111"/>
      <c r="R2178" s="105"/>
      <c r="S2178" s="105"/>
      <c r="T2178" s="111"/>
      <c r="U2178" s="111"/>
      <c r="V2178" s="111"/>
      <c r="W2178" s="111"/>
      <c r="X2178" s="111"/>
      <c r="Y2178" s="111"/>
      <c r="Z2178" s="111"/>
      <c r="AA2178" s="111"/>
      <c r="AB2178" s="111"/>
      <c r="AC2178" s="111"/>
      <c r="AD2178" s="111"/>
      <c r="AE2178" s="111"/>
      <c r="AF2178" s="111"/>
      <c r="AG2178" s="111"/>
      <c r="AH2178" s="111"/>
      <c r="AI2178" s="111"/>
      <c r="AJ2178" s="111"/>
      <c r="AK2178" s="111"/>
      <c r="AL2178" s="111"/>
      <c r="AM2178" s="111"/>
      <c r="AN2178" s="111"/>
      <c r="AO2178" s="111"/>
      <c r="AP2178" s="111"/>
      <c r="AQ2178" s="111"/>
      <c r="AR2178" s="111"/>
      <c r="AS2178" s="111"/>
      <c r="AT2178" s="111"/>
      <c r="AU2178" s="111"/>
      <c r="AV2178" s="105"/>
      <c r="AW2178" s="105"/>
      <c r="AX2178" s="111"/>
    </row>
    <row r="2179" spans="1:62">
      <c r="A2179" s="102"/>
      <c r="B2179" s="102"/>
      <c r="C2179" s="103"/>
      <c r="D2179" s="103"/>
      <c r="E2179" s="102"/>
      <c r="F2179" s="102"/>
      <c r="G2179" s="102"/>
      <c r="H2179" s="102"/>
      <c r="I2179" s="102"/>
      <c r="J2179" s="103"/>
      <c r="K2179" s="111"/>
      <c r="L2179" s="111"/>
      <c r="M2179" s="111"/>
      <c r="N2179" s="111"/>
      <c r="O2179" s="111"/>
      <c r="P2179" s="111"/>
      <c r="Q2179" s="111"/>
      <c r="R2179" s="105"/>
      <c r="S2179" s="105"/>
      <c r="T2179" s="111"/>
      <c r="U2179" s="111"/>
      <c r="V2179" s="111"/>
      <c r="W2179" s="111"/>
      <c r="X2179" s="111"/>
      <c r="Y2179" s="111"/>
      <c r="Z2179" s="111"/>
      <c r="AA2179" s="111"/>
      <c r="AB2179" s="111"/>
      <c r="AC2179" s="111"/>
      <c r="AD2179" s="111"/>
      <c r="AE2179" s="111"/>
      <c r="AF2179" s="111"/>
      <c r="AG2179" s="111"/>
      <c r="AH2179" s="111"/>
      <c r="AI2179" s="111"/>
      <c r="AJ2179" s="111"/>
      <c r="AK2179" s="111"/>
      <c r="AL2179" s="111"/>
      <c r="AM2179" s="111"/>
      <c r="AN2179" s="111"/>
      <c r="AO2179" s="111"/>
      <c r="AP2179" s="111"/>
      <c r="AQ2179" s="111"/>
      <c r="AR2179" s="111"/>
      <c r="AS2179" s="111"/>
      <c r="AT2179" s="111"/>
      <c r="AU2179" s="111"/>
      <c r="AV2179" s="112"/>
      <c r="AW2179" s="105"/>
      <c r="AX2179" s="111"/>
      <c r="AY2179" s="98"/>
      <c r="AZ2179" s="98"/>
      <c r="BA2179" s="98"/>
      <c r="BB2179" s="98"/>
      <c r="BC2179" s="98"/>
      <c r="BD2179" s="98"/>
      <c r="BE2179" s="98"/>
      <c r="BF2179" s="98"/>
      <c r="BG2179" s="98"/>
      <c r="BH2179" s="98"/>
      <c r="BI2179" s="98"/>
      <c r="BJ2179" s="98"/>
    </row>
    <row r="2180" spans="1:62">
      <c r="A2180" s="102"/>
      <c r="B2180" s="102"/>
      <c r="C2180" s="103"/>
      <c r="D2180" s="103"/>
      <c r="E2180" s="102"/>
      <c r="F2180" s="102"/>
      <c r="G2180" s="102"/>
      <c r="H2180" s="102"/>
      <c r="I2180" s="102"/>
      <c r="J2180" s="103"/>
      <c r="K2180" s="111"/>
      <c r="L2180" s="111"/>
      <c r="M2180" s="111"/>
      <c r="N2180" s="105"/>
      <c r="O2180" s="111"/>
      <c r="P2180" s="111"/>
      <c r="Q2180" s="111"/>
      <c r="R2180" s="105"/>
      <c r="S2180" s="105"/>
      <c r="T2180" s="105"/>
      <c r="U2180" s="105"/>
      <c r="V2180" s="105"/>
      <c r="W2180" s="105"/>
      <c r="X2180" s="105"/>
      <c r="Y2180" s="105"/>
      <c r="Z2180" s="105"/>
      <c r="AA2180" s="105"/>
      <c r="AB2180" s="105"/>
      <c r="AC2180" s="105"/>
      <c r="AD2180" s="105"/>
      <c r="AE2180" s="105"/>
      <c r="AF2180" s="105"/>
      <c r="AG2180" s="105"/>
      <c r="AH2180" s="105"/>
      <c r="AI2180" s="105"/>
      <c r="AJ2180" s="105"/>
      <c r="AK2180" s="105"/>
      <c r="AL2180" s="111"/>
      <c r="AM2180" s="111"/>
      <c r="AN2180" s="111"/>
      <c r="AO2180" s="111"/>
      <c r="AP2180" s="111"/>
      <c r="AQ2180" s="111"/>
      <c r="AR2180" s="111"/>
      <c r="AS2180" s="111"/>
      <c r="AT2180" s="111"/>
      <c r="AU2180" s="111"/>
      <c r="AV2180" s="112"/>
      <c r="AW2180" s="105"/>
      <c r="AX2180" s="111"/>
      <c r="AY2180" s="98"/>
      <c r="AZ2180" s="98"/>
      <c r="BA2180" s="98"/>
      <c r="BB2180" s="98"/>
      <c r="BC2180" s="98"/>
      <c r="BE2180" s="98"/>
      <c r="BF2180" s="98"/>
      <c r="BG2180" s="98"/>
      <c r="BH2180" s="98"/>
      <c r="BI2180" s="98"/>
    </row>
    <row r="2181" spans="1:62">
      <c r="A2181" s="102"/>
      <c r="B2181" s="102"/>
      <c r="C2181" s="103"/>
      <c r="D2181" s="103"/>
      <c r="E2181" s="102"/>
      <c r="F2181" s="102"/>
      <c r="G2181" s="102"/>
      <c r="H2181" s="102"/>
      <c r="I2181" s="102"/>
      <c r="J2181" s="103"/>
      <c r="K2181" s="111"/>
      <c r="L2181" s="111"/>
      <c r="M2181" s="111"/>
      <c r="N2181" s="105"/>
      <c r="O2181" s="105"/>
      <c r="P2181" s="111"/>
      <c r="Q2181" s="111"/>
      <c r="R2181" s="106"/>
      <c r="S2181" s="105"/>
      <c r="T2181" s="111"/>
      <c r="U2181" s="111"/>
      <c r="V2181" s="111"/>
      <c r="W2181" s="111"/>
      <c r="X2181" s="111"/>
      <c r="Y2181" s="111"/>
      <c r="Z2181" s="111"/>
      <c r="AA2181" s="111"/>
      <c r="AB2181" s="111"/>
      <c r="AC2181" s="111"/>
      <c r="AD2181" s="111"/>
      <c r="AE2181" s="111"/>
      <c r="AF2181" s="111"/>
      <c r="AG2181" s="111"/>
      <c r="AH2181" s="111"/>
      <c r="AI2181" s="111"/>
      <c r="AJ2181" s="111"/>
      <c r="AK2181" s="111"/>
      <c r="AL2181" s="111"/>
      <c r="AM2181" s="111"/>
      <c r="AN2181" s="111"/>
      <c r="AO2181" s="111"/>
      <c r="AP2181" s="111"/>
      <c r="AQ2181" s="111"/>
      <c r="AR2181" s="111"/>
      <c r="AS2181" s="111"/>
      <c r="AT2181" s="111"/>
      <c r="AU2181" s="111"/>
      <c r="AV2181" s="112"/>
      <c r="AW2181" s="105"/>
      <c r="AX2181" s="111"/>
      <c r="AY2181" s="98"/>
      <c r="AZ2181" s="98"/>
      <c r="BA2181" s="98"/>
      <c r="BB2181" s="98"/>
      <c r="BC2181" s="98"/>
      <c r="BE2181" s="98"/>
      <c r="BF2181" s="98"/>
      <c r="BG2181" s="98"/>
      <c r="BH2181" s="98"/>
      <c r="BI2181" s="98"/>
    </row>
    <row r="2182" spans="1:62">
      <c r="A2182" s="102"/>
      <c r="B2182" s="102"/>
      <c r="C2182" s="103"/>
      <c r="D2182" s="103"/>
      <c r="E2182" s="102"/>
      <c r="F2182" s="102"/>
      <c r="G2182" s="102"/>
      <c r="H2182" s="102"/>
      <c r="I2182" s="102"/>
      <c r="J2182" s="103"/>
      <c r="K2182" s="111"/>
      <c r="L2182" s="111"/>
      <c r="M2182" s="111"/>
      <c r="N2182" s="111"/>
      <c r="O2182" s="111"/>
      <c r="P2182" s="111"/>
      <c r="Q2182" s="111"/>
      <c r="R2182" s="106"/>
      <c r="S2182" s="105"/>
      <c r="T2182" s="111"/>
      <c r="U2182" s="111"/>
      <c r="V2182" s="111"/>
      <c r="W2182" s="111"/>
      <c r="X2182" s="111"/>
      <c r="Y2182" s="111"/>
      <c r="Z2182" s="111"/>
      <c r="AA2182" s="111"/>
      <c r="AB2182" s="111"/>
      <c r="AC2182" s="111"/>
      <c r="AD2182" s="111"/>
      <c r="AE2182" s="111"/>
      <c r="AF2182" s="111"/>
      <c r="AG2182" s="111"/>
      <c r="AH2182" s="111"/>
      <c r="AI2182" s="111"/>
      <c r="AJ2182" s="111"/>
      <c r="AK2182" s="111"/>
      <c r="AL2182" s="111"/>
      <c r="AM2182" s="111"/>
      <c r="AN2182" s="111"/>
      <c r="AO2182" s="111"/>
      <c r="AP2182" s="111"/>
      <c r="AQ2182" s="111"/>
      <c r="AR2182" s="111"/>
      <c r="AS2182" s="111"/>
      <c r="AT2182" s="111"/>
      <c r="AU2182" s="111"/>
      <c r="AV2182" s="105"/>
      <c r="AW2182" s="105"/>
      <c r="AX2182" s="111"/>
      <c r="AY2182" s="98"/>
      <c r="AZ2182" s="98"/>
      <c r="BA2182" s="98"/>
      <c r="BB2182" s="98"/>
      <c r="BC2182" s="98"/>
      <c r="BD2182" s="98"/>
      <c r="BE2182" s="98"/>
      <c r="BF2182" s="98"/>
      <c r="BG2182" s="98"/>
      <c r="BH2182" s="98"/>
      <c r="BI2182" s="98"/>
      <c r="BJ2182" s="98"/>
    </row>
    <row r="2183" spans="1:62">
      <c r="A2183" s="102"/>
      <c r="B2183" s="102"/>
      <c r="C2183" s="103"/>
      <c r="D2183" s="103"/>
      <c r="E2183" s="102"/>
      <c r="F2183" s="102"/>
      <c r="G2183" s="102"/>
      <c r="H2183" s="102"/>
      <c r="I2183" s="102"/>
      <c r="J2183" s="103"/>
      <c r="K2183" s="111"/>
      <c r="L2183" s="111"/>
      <c r="M2183" s="111"/>
      <c r="N2183" s="111"/>
      <c r="O2183" s="111"/>
      <c r="P2183" s="111"/>
      <c r="Q2183" s="111"/>
      <c r="R2183" s="105"/>
      <c r="S2183" s="105"/>
      <c r="T2183" s="111"/>
      <c r="U2183" s="111"/>
      <c r="V2183" s="111"/>
      <c r="W2183" s="105"/>
      <c r="X2183" s="111"/>
      <c r="Y2183" s="111"/>
      <c r="Z2183" s="111"/>
      <c r="AA2183" s="111"/>
      <c r="AB2183" s="111"/>
      <c r="AC2183" s="111"/>
      <c r="AD2183" s="105"/>
      <c r="AE2183" s="111"/>
      <c r="AF2183" s="111"/>
      <c r="AG2183" s="111"/>
      <c r="AH2183" s="111"/>
      <c r="AI2183" s="111"/>
      <c r="AJ2183" s="111"/>
      <c r="AK2183" s="111"/>
      <c r="AL2183" s="111"/>
      <c r="AM2183" s="111"/>
      <c r="AN2183" s="111"/>
      <c r="AO2183" s="111"/>
      <c r="AP2183" s="111"/>
      <c r="AQ2183" s="111"/>
      <c r="AR2183" s="111"/>
      <c r="AS2183" s="111"/>
      <c r="AT2183" s="111"/>
      <c r="AU2183" s="111"/>
      <c r="AV2183" s="105"/>
      <c r="AW2183" s="105"/>
      <c r="AX2183" s="111"/>
      <c r="AY2183" s="98"/>
      <c r="AZ2183" s="98"/>
      <c r="BA2183" s="98"/>
      <c r="BB2183" s="98"/>
      <c r="BC2183" s="98"/>
      <c r="BD2183" s="98"/>
      <c r="BE2183" s="98"/>
      <c r="BF2183" s="98"/>
      <c r="BG2183" s="98"/>
      <c r="BH2183" s="98"/>
      <c r="BI2183" s="98"/>
      <c r="BJ2183" s="98"/>
    </row>
    <row r="2184" spans="1:62">
      <c r="A2184" s="102"/>
      <c r="B2184" s="102"/>
      <c r="C2184" s="103"/>
      <c r="D2184" s="103"/>
      <c r="E2184" s="102"/>
      <c r="F2184" s="102"/>
      <c r="G2184" s="102"/>
      <c r="H2184" s="102"/>
      <c r="I2184" s="102"/>
      <c r="J2184" s="103"/>
      <c r="K2184" s="111"/>
      <c r="L2184" s="111"/>
      <c r="M2184" s="111"/>
      <c r="N2184" s="111"/>
      <c r="O2184" s="111"/>
      <c r="P2184" s="111"/>
      <c r="Q2184" s="111"/>
      <c r="R2184" s="106"/>
      <c r="S2184" s="105"/>
      <c r="T2184" s="111"/>
      <c r="U2184" s="111"/>
      <c r="V2184" s="111"/>
      <c r="W2184" s="111"/>
      <c r="X2184" s="111"/>
      <c r="Y2184" s="111"/>
      <c r="Z2184" s="111"/>
      <c r="AA2184" s="111"/>
      <c r="AB2184" s="111"/>
      <c r="AC2184" s="111"/>
      <c r="AD2184" s="111"/>
      <c r="AE2184" s="111"/>
      <c r="AF2184" s="111"/>
      <c r="AG2184" s="111"/>
      <c r="AH2184" s="111"/>
      <c r="AI2184" s="111"/>
      <c r="AJ2184" s="111"/>
      <c r="AK2184" s="111"/>
      <c r="AL2184" s="111"/>
      <c r="AM2184" s="111"/>
      <c r="AN2184" s="111"/>
      <c r="AO2184" s="111"/>
      <c r="AP2184" s="111"/>
      <c r="AQ2184" s="111"/>
      <c r="AR2184" s="111"/>
      <c r="AS2184" s="111"/>
      <c r="AT2184" s="111"/>
      <c r="AU2184" s="111"/>
      <c r="AV2184" s="105"/>
      <c r="AW2184" s="105"/>
      <c r="AX2184" s="111"/>
      <c r="AY2184" s="98"/>
      <c r="AZ2184" s="98"/>
      <c r="BA2184" s="98"/>
      <c r="BB2184" s="98"/>
      <c r="BC2184" s="98"/>
      <c r="BE2184" s="98"/>
      <c r="BF2184" s="98"/>
      <c r="BG2184" s="98"/>
      <c r="BH2184" s="98"/>
      <c r="BI2184" s="98"/>
    </row>
    <row r="2185" spans="1:62">
      <c r="A2185" s="102"/>
      <c r="B2185" s="102"/>
      <c r="C2185" s="103"/>
      <c r="D2185" s="103"/>
      <c r="E2185" s="102"/>
      <c r="F2185" s="102"/>
      <c r="G2185" s="102"/>
      <c r="H2185" s="102"/>
      <c r="I2185" s="102"/>
      <c r="J2185" s="103"/>
      <c r="K2185" s="111"/>
      <c r="L2185" s="111"/>
      <c r="M2185" s="111"/>
      <c r="N2185" s="111"/>
      <c r="O2185" s="111"/>
      <c r="P2185" s="111"/>
      <c r="Q2185" s="111"/>
      <c r="R2185" s="106"/>
      <c r="S2185" s="105"/>
      <c r="T2185" s="105"/>
      <c r="U2185" s="105"/>
      <c r="V2185" s="105"/>
      <c r="W2185" s="105"/>
      <c r="X2185" s="105"/>
      <c r="Y2185" s="105"/>
      <c r="Z2185" s="105"/>
      <c r="AA2185" s="105"/>
      <c r="AB2185" s="105"/>
      <c r="AC2185" s="105"/>
      <c r="AD2185" s="105"/>
      <c r="AE2185" s="105"/>
      <c r="AF2185" s="105"/>
      <c r="AG2185" s="105"/>
      <c r="AH2185" s="105"/>
      <c r="AI2185" s="105"/>
      <c r="AJ2185" s="105"/>
      <c r="AK2185" s="105"/>
      <c r="AL2185" s="111"/>
      <c r="AM2185" s="111"/>
      <c r="AN2185" s="111"/>
      <c r="AO2185" s="111"/>
      <c r="AP2185" s="111"/>
      <c r="AQ2185" s="111"/>
      <c r="AR2185" s="111"/>
      <c r="AS2185" s="111"/>
      <c r="AT2185" s="111"/>
      <c r="AU2185" s="111"/>
      <c r="AV2185" s="112"/>
      <c r="AW2185" s="112"/>
      <c r="AX2185" s="111"/>
      <c r="AY2185" s="98"/>
      <c r="AZ2185" s="98"/>
      <c r="BA2185" s="98"/>
      <c r="BB2185" s="98"/>
      <c r="BC2185" s="98"/>
      <c r="BD2185" s="98"/>
      <c r="BE2185" s="98"/>
      <c r="BF2185" s="98"/>
      <c r="BG2185" s="98"/>
      <c r="BH2185" s="98"/>
      <c r="BI2185" s="98"/>
      <c r="BJ2185" s="98"/>
    </row>
    <row r="2186" spans="1:62">
      <c r="A2186" s="102"/>
      <c r="B2186" s="102"/>
      <c r="C2186" s="103"/>
      <c r="D2186" s="103"/>
      <c r="E2186" s="102"/>
      <c r="F2186" s="102"/>
      <c r="G2186" s="102"/>
      <c r="H2186" s="102"/>
      <c r="I2186" s="102"/>
      <c r="J2186" s="103"/>
      <c r="K2186" s="111"/>
      <c r="L2186" s="111"/>
      <c r="M2186" s="111"/>
      <c r="N2186" s="105"/>
      <c r="O2186" s="111"/>
      <c r="P2186" s="111"/>
      <c r="Q2186" s="111"/>
      <c r="R2186" s="106"/>
      <c r="S2186" s="106"/>
      <c r="T2186" s="111"/>
      <c r="U2186" s="111"/>
      <c r="V2186" s="111"/>
      <c r="W2186" s="111"/>
      <c r="X2186" s="111"/>
      <c r="Y2186" s="111"/>
      <c r="Z2186" s="111"/>
      <c r="AA2186" s="111"/>
      <c r="AB2186" s="111"/>
      <c r="AC2186" s="111"/>
      <c r="AD2186" s="111"/>
      <c r="AE2186" s="111"/>
      <c r="AF2186" s="111"/>
      <c r="AG2186" s="111"/>
      <c r="AH2186" s="111"/>
      <c r="AI2186" s="111"/>
      <c r="AJ2186" s="111"/>
      <c r="AK2186" s="111"/>
      <c r="AL2186" s="111"/>
      <c r="AM2186" s="111"/>
      <c r="AN2186" s="111"/>
      <c r="AO2186" s="111"/>
      <c r="AP2186" s="111"/>
      <c r="AQ2186" s="111"/>
      <c r="AR2186" s="111"/>
      <c r="AS2186" s="111"/>
      <c r="AT2186" s="111"/>
      <c r="AU2186" s="111"/>
      <c r="AV2186" s="105"/>
      <c r="AW2186" s="112"/>
      <c r="AX2186" s="111"/>
      <c r="AY2186" s="98"/>
      <c r="AZ2186" s="98"/>
      <c r="BA2186" s="98"/>
      <c r="BB2186" s="98"/>
      <c r="BC2186" s="98"/>
      <c r="BD2186" s="98"/>
      <c r="BE2186" s="98"/>
      <c r="BF2186" s="98"/>
      <c r="BG2186" s="98"/>
      <c r="BH2186" s="98"/>
      <c r="BI2186" s="98"/>
      <c r="BJ2186" s="98"/>
    </row>
    <row r="2187" spans="1:62">
      <c r="A2187" s="102"/>
      <c r="B2187" s="102"/>
      <c r="C2187" s="103"/>
      <c r="D2187" s="103"/>
      <c r="E2187" s="102"/>
      <c r="F2187" s="102"/>
      <c r="G2187" s="102"/>
      <c r="H2187" s="102"/>
      <c r="I2187" s="102"/>
      <c r="J2187" s="103"/>
      <c r="K2187" s="111"/>
      <c r="L2187" s="111"/>
      <c r="M2187" s="111"/>
      <c r="N2187" s="111"/>
      <c r="O2187" s="111"/>
      <c r="P2187" s="111"/>
      <c r="Q2187" s="111"/>
      <c r="R2187" s="106"/>
      <c r="S2187" s="105"/>
      <c r="T2187" s="111"/>
      <c r="U2187" s="111"/>
      <c r="V2187" s="111"/>
      <c r="W2187" s="111"/>
      <c r="X2187" s="111"/>
      <c r="Y2187" s="111"/>
      <c r="Z2187" s="111"/>
      <c r="AA2187" s="111"/>
      <c r="AB2187" s="111"/>
      <c r="AC2187" s="111"/>
      <c r="AD2187" s="111"/>
      <c r="AE2187" s="111"/>
      <c r="AF2187" s="111"/>
      <c r="AG2187" s="111"/>
      <c r="AH2187" s="111"/>
      <c r="AI2187" s="111"/>
      <c r="AJ2187" s="111"/>
      <c r="AK2187" s="111"/>
      <c r="AL2187" s="111"/>
      <c r="AM2187" s="111"/>
      <c r="AN2187" s="111"/>
      <c r="AO2187" s="111"/>
      <c r="AP2187" s="111"/>
      <c r="AQ2187" s="111"/>
      <c r="AR2187" s="111"/>
      <c r="AS2187" s="111"/>
      <c r="AT2187" s="111"/>
      <c r="AU2187" s="111"/>
      <c r="AV2187" s="105"/>
      <c r="AW2187" s="105"/>
      <c r="AX2187" s="111"/>
      <c r="AY2187" s="98"/>
      <c r="AZ2187" s="98"/>
      <c r="BA2187" s="98"/>
      <c r="BB2187" s="98"/>
      <c r="BC2187" s="98"/>
      <c r="BD2187" s="98"/>
      <c r="BE2187" s="98"/>
      <c r="BF2187" s="98"/>
      <c r="BG2187" s="98"/>
      <c r="BH2187" s="98"/>
      <c r="BI2187" s="98"/>
      <c r="BJ2187" s="98"/>
    </row>
    <row r="2188" spans="1:62">
      <c r="A2188" s="102"/>
      <c r="B2188" s="102"/>
      <c r="C2188" s="103"/>
      <c r="D2188" s="103"/>
      <c r="E2188" s="102"/>
      <c r="F2188" s="102"/>
      <c r="G2188" s="102"/>
      <c r="H2188" s="102"/>
      <c r="I2188" s="102"/>
      <c r="J2188" s="103"/>
      <c r="K2188" s="111"/>
      <c r="L2188" s="111"/>
      <c r="M2188" s="111"/>
      <c r="N2188" s="111"/>
      <c r="O2188" s="111"/>
      <c r="P2188" s="111"/>
      <c r="Q2188" s="111"/>
      <c r="R2188" s="106"/>
      <c r="S2188" s="105"/>
      <c r="T2188" s="111"/>
      <c r="U2188" s="111"/>
      <c r="V2188" s="111"/>
      <c r="W2188" s="111"/>
      <c r="X2188" s="111"/>
      <c r="Y2188" s="111"/>
      <c r="Z2188" s="111"/>
      <c r="AA2188" s="111"/>
      <c r="AB2188" s="111"/>
      <c r="AC2188" s="111"/>
      <c r="AD2188" s="111"/>
      <c r="AE2188" s="111"/>
      <c r="AF2188" s="111"/>
      <c r="AG2188" s="111"/>
      <c r="AH2188" s="111"/>
      <c r="AI2188" s="111"/>
      <c r="AJ2188" s="111"/>
      <c r="AK2188" s="111"/>
      <c r="AL2188" s="111"/>
      <c r="AM2188" s="111"/>
      <c r="AN2188" s="111"/>
      <c r="AO2188" s="111"/>
      <c r="AP2188" s="111"/>
      <c r="AQ2188" s="111"/>
      <c r="AR2188" s="111"/>
      <c r="AS2188" s="111"/>
      <c r="AT2188" s="111"/>
      <c r="AU2188" s="111"/>
      <c r="AV2188" s="112"/>
      <c r="AW2188" s="105"/>
      <c r="AX2188" s="111"/>
      <c r="AY2188" s="98"/>
      <c r="AZ2188" s="98"/>
      <c r="BA2188" s="98"/>
      <c r="BB2188" s="98"/>
      <c r="BC2188" s="98"/>
      <c r="BD2188" s="98"/>
      <c r="BE2188" s="98"/>
      <c r="BF2188" s="98"/>
      <c r="BG2188" s="98"/>
      <c r="BH2188" s="98"/>
      <c r="BI2188" s="98"/>
      <c r="BJ2188" s="98"/>
    </row>
    <row r="2189" spans="1:62">
      <c r="A2189" s="102"/>
      <c r="B2189" s="102"/>
      <c r="C2189" s="103"/>
      <c r="D2189" s="103"/>
      <c r="E2189" s="102"/>
      <c r="F2189" s="102"/>
      <c r="G2189" s="102"/>
      <c r="H2189" s="102"/>
      <c r="I2189" s="102"/>
      <c r="J2189" s="103"/>
      <c r="K2189" s="111"/>
      <c r="L2189" s="111"/>
      <c r="M2189" s="111"/>
      <c r="N2189" s="105"/>
      <c r="O2189" s="105"/>
      <c r="P2189" s="111"/>
      <c r="Q2189" s="111"/>
      <c r="R2189" s="105"/>
      <c r="S2189" s="105"/>
      <c r="T2189" s="105"/>
      <c r="U2189" s="105"/>
      <c r="V2189" s="105"/>
      <c r="W2189" s="105"/>
      <c r="X2189" s="105"/>
      <c r="Y2189" s="105"/>
      <c r="Z2189" s="105"/>
      <c r="AA2189" s="105"/>
      <c r="AB2189" s="105"/>
      <c r="AC2189" s="105"/>
      <c r="AD2189" s="105"/>
      <c r="AE2189" s="105"/>
      <c r="AF2189" s="105"/>
      <c r="AG2189" s="105"/>
      <c r="AH2189" s="105"/>
      <c r="AI2189" s="105"/>
      <c r="AJ2189" s="105"/>
      <c r="AK2189" s="105"/>
      <c r="AL2189" s="105"/>
      <c r="AM2189" s="105"/>
      <c r="AN2189" s="105"/>
      <c r="AO2189" s="105"/>
      <c r="AP2189" s="105"/>
      <c r="AQ2189" s="105"/>
      <c r="AR2189" s="105"/>
      <c r="AS2189" s="105"/>
      <c r="AT2189" s="105"/>
      <c r="AU2189" s="105"/>
      <c r="AV2189" s="105"/>
      <c r="AW2189" s="105"/>
      <c r="AX2189" s="105"/>
      <c r="AY2189" s="98"/>
      <c r="AZ2189" s="98"/>
      <c r="BA2189" s="98"/>
      <c r="BB2189" s="98"/>
      <c r="BC2189" s="98"/>
      <c r="BD2189" s="98"/>
      <c r="BE2189" s="98"/>
      <c r="BF2189" s="98"/>
      <c r="BG2189" s="98"/>
      <c r="BH2189" s="98"/>
      <c r="BI2189" s="98"/>
      <c r="BJ2189" s="98"/>
    </row>
    <row r="2190" spans="1:62">
      <c r="A2190" s="102"/>
      <c r="B2190" s="102"/>
      <c r="C2190" s="103"/>
      <c r="D2190" s="103"/>
      <c r="E2190" s="102"/>
      <c r="F2190" s="102"/>
      <c r="G2190" s="102"/>
      <c r="H2190" s="102"/>
      <c r="I2190" s="102"/>
      <c r="J2190" s="103"/>
      <c r="K2190" s="111"/>
      <c r="L2190" s="111"/>
      <c r="M2190" s="111"/>
      <c r="N2190" s="105"/>
      <c r="O2190" s="105"/>
      <c r="P2190" s="111"/>
      <c r="Q2190" s="111"/>
      <c r="R2190" s="106"/>
      <c r="S2190" s="105"/>
      <c r="T2190" s="111"/>
      <c r="U2190" s="111"/>
      <c r="V2190" s="111"/>
      <c r="W2190" s="111"/>
      <c r="X2190" s="111"/>
      <c r="Y2190" s="111"/>
      <c r="Z2190" s="111"/>
      <c r="AA2190" s="111"/>
      <c r="AB2190" s="111"/>
      <c r="AC2190" s="111"/>
      <c r="AD2190" s="111"/>
      <c r="AE2190" s="111"/>
      <c r="AF2190" s="111"/>
      <c r="AG2190" s="111"/>
      <c r="AH2190" s="111"/>
      <c r="AI2190" s="111"/>
      <c r="AJ2190" s="111"/>
      <c r="AK2190" s="111"/>
      <c r="AL2190" s="111"/>
      <c r="AM2190" s="111"/>
      <c r="AN2190" s="111"/>
      <c r="AO2190" s="111"/>
      <c r="AP2190" s="111"/>
      <c r="AQ2190" s="111"/>
      <c r="AR2190" s="111"/>
      <c r="AS2190" s="111"/>
      <c r="AT2190" s="111"/>
      <c r="AU2190" s="111"/>
      <c r="AV2190" s="105"/>
      <c r="AW2190" s="105"/>
      <c r="AX2190" s="111"/>
    </row>
    <row r="2191" spans="1:62">
      <c r="A2191" s="102"/>
      <c r="B2191" s="102"/>
      <c r="C2191" s="103"/>
      <c r="D2191" s="103"/>
      <c r="E2191" s="102"/>
      <c r="F2191" s="102"/>
      <c r="G2191" s="102"/>
      <c r="H2191" s="102"/>
      <c r="I2191" s="102"/>
      <c r="J2191" s="103"/>
      <c r="K2191" s="111"/>
      <c r="L2191" s="111"/>
      <c r="M2191" s="111"/>
      <c r="N2191" s="111"/>
      <c r="O2191" s="111"/>
      <c r="P2191" s="111"/>
      <c r="Q2191" s="111"/>
      <c r="R2191" s="106"/>
      <c r="S2191" s="105"/>
      <c r="T2191" s="111"/>
      <c r="U2191" s="111"/>
      <c r="V2191" s="111"/>
      <c r="W2191" s="111"/>
      <c r="X2191" s="111"/>
      <c r="Y2191" s="111"/>
      <c r="Z2191" s="111"/>
      <c r="AA2191" s="111"/>
      <c r="AB2191" s="111"/>
      <c r="AC2191" s="111"/>
      <c r="AD2191" s="111"/>
      <c r="AE2191" s="111"/>
      <c r="AF2191" s="111"/>
      <c r="AG2191" s="111"/>
      <c r="AH2191" s="111"/>
      <c r="AI2191" s="111"/>
      <c r="AJ2191" s="111"/>
      <c r="AK2191" s="111"/>
      <c r="AL2191" s="111"/>
      <c r="AM2191" s="111"/>
      <c r="AN2191" s="111"/>
      <c r="AO2191" s="111"/>
      <c r="AP2191" s="111"/>
      <c r="AQ2191" s="111"/>
      <c r="AR2191" s="111"/>
      <c r="AS2191" s="111"/>
      <c r="AT2191" s="111"/>
      <c r="AU2191" s="111"/>
      <c r="AV2191" s="112"/>
      <c r="AW2191" s="105"/>
      <c r="AX2191" s="111"/>
      <c r="AY2191" s="98"/>
      <c r="AZ2191" s="98"/>
      <c r="BA2191" s="98"/>
      <c r="BB2191" s="98"/>
      <c r="BC2191" s="98"/>
      <c r="BD2191" s="98"/>
      <c r="BE2191" s="98"/>
      <c r="BF2191" s="98"/>
      <c r="BG2191" s="98"/>
      <c r="BH2191" s="98"/>
      <c r="BI2191" s="98"/>
      <c r="BJ2191" s="98"/>
    </row>
    <row r="2192" spans="1:62">
      <c r="A2192" s="102"/>
      <c r="B2192" s="102"/>
      <c r="C2192" s="103"/>
      <c r="D2192" s="103"/>
      <c r="E2192" s="102"/>
      <c r="F2192" s="102"/>
      <c r="G2192" s="102"/>
      <c r="H2192" s="102"/>
      <c r="I2192" s="102"/>
      <c r="J2192" s="103"/>
      <c r="K2192" s="111"/>
      <c r="L2192" s="111"/>
      <c r="M2192" s="111"/>
      <c r="N2192" s="105"/>
      <c r="O2192" s="111"/>
      <c r="P2192" s="111"/>
      <c r="Q2192" s="111"/>
      <c r="R2192" s="106"/>
      <c r="S2192" s="105"/>
      <c r="T2192" s="111"/>
      <c r="U2192" s="111"/>
      <c r="V2192" s="111"/>
      <c r="W2192" s="111"/>
      <c r="X2192" s="111"/>
      <c r="Y2192" s="111"/>
      <c r="Z2192" s="111"/>
      <c r="AA2192" s="111"/>
      <c r="AB2192" s="111"/>
      <c r="AC2192" s="111"/>
      <c r="AD2192" s="105"/>
      <c r="AE2192" s="111"/>
      <c r="AF2192" s="111"/>
      <c r="AG2192" s="111"/>
      <c r="AH2192" s="111"/>
      <c r="AI2192" s="111"/>
      <c r="AJ2192" s="111"/>
      <c r="AK2192" s="111"/>
      <c r="AL2192" s="111"/>
      <c r="AM2192" s="111"/>
      <c r="AN2192" s="111"/>
      <c r="AO2192" s="111"/>
      <c r="AP2192" s="111"/>
      <c r="AQ2192" s="111"/>
      <c r="AR2192" s="111"/>
      <c r="AS2192" s="111"/>
      <c r="AT2192" s="111"/>
      <c r="AU2192" s="111"/>
      <c r="AV2192" s="112"/>
      <c r="AW2192" s="105"/>
      <c r="AX2192" s="111"/>
      <c r="AY2192" s="98"/>
      <c r="AZ2192" s="98"/>
      <c r="BA2192" s="98"/>
      <c r="BB2192" s="98"/>
      <c r="BC2192" s="98"/>
      <c r="BD2192" s="98"/>
      <c r="BE2192" s="98"/>
      <c r="BF2192" s="98"/>
      <c r="BG2192" s="98"/>
      <c r="BH2192" s="98"/>
      <c r="BI2192" s="98"/>
      <c r="BJ2192" s="98"/>
    </row>
    <row r="2193" spans="1:62">
      <c r="A2193" s="102"/>
      <c r="B2193" s="102"/>
      <c r="C2193" s="103"/>
      <c r="D2193" s="103"/>
      <c r="E2193" s="102"/>
      <c r="F2193" s="102"/>
      <c r="G2193" s="102"/>
      <c r="H2193" s="102"/>
      <c r="I2193" s="102"/>
      <c r="J2193" s="103"/>
      <c r="K2193" s="111"/>
      <c r="L2193" s="111"/>
      <c r="M2193" s="111"/>
      <c r="N2193" s="105"/>
      <c r="O2193" s="111"/>
      <c r="P2193" s="111"/>
      <c r="Q2193" s="111"/>
      <c r="R2193" s="106"/>
      <c r="S2193" s="105"/>
      <c r="T2193" s="111"/>
      <c r="U2193" s="111"/>
      <c r="V2193" s="111"/>
      <c r="W2193" s="111"/>
      <c r="X2193" s="111"/>
      <c r="Y2193" s="111"/>
      <c r="Z2193" s="111"/>
      <c r="AA2193" s="111"/>
      <c r="AB2193" s="111"/>
      <c r="AC2193" s="111"/>
      <c r="AD2193" s="111"/>
      <c r="AE2193" s="111"/>
      <c r="AF2193" s="111"/>
      <c r="AG2193" s="111"/>
      <c r="AH2193" s="111"/>
      <c r="AI2193" s="111"/>
      <c r="AJ2193" s="111"/>
      <c r="AK2193" s="111"/>
      <c r="AL2193" s="111"/>
      <c r="AM2193" s="111"/>
      <c r="AN2193" s="111"/>
      <c r="AO2193" s="111"/>
      <c r="AP2193" s="111"/>
      <c r="AQ2193" s="111"/>
      <c r="AR2193" s="111"/>
      <c r="AS2193" s="111"/>
      <c r="AT2193" s="111"/>
      <c r="AU2193" s="111"/>
      <c r="AV2193" s="112"/>
      <c r="AW2193" s="105"/>
      <c r="AX2193" s="111"/>
      <c r="AY2193" s="98"/>
      <c r="AZ2193" s="98"/>
      <c r="BA2193" s="98"/>
      <c r="BB2193" s="98"/>
      <c r="BC2193" s="98"/>
      <c r="BD2193" s="98"/>
      <c r="BE2193" s="98"/>
      <c r="BF2193" s="98"/>
      <c r="BG2193" s="98"/>
      <c r="BH2193" s="98"/>
      <c r="BI2193" s="98"/>
      <c r="BJ2193" s="98"/>
    </row>
    <row r="2194" spans="1:62">
      <c r="A2194" s="102"/>
      <c r="B2194" s="102"/>
      <c r="C2194" s="103"/>
      <c r="D2194" s="103"/>
      <c r="E2194" s="102"/>
      <c r="F2194" s="102"/>
      <c r="G2194" s="102"/>
      <c r="H2194" s="102"/>
      <c r="I2194" s="102"/>
      <c r="J2194" s="103"/>
      <c r="K2194" s="111"/>
      <c r="L2194" s="111"/>
      <c r="M2194" s="111"/>
      <c r="N2194" s="105"/>
      <c r="O2194" s="111"/>
      <c r="P2194" s="111"/>
      <c r="Q2194" s="111"/>
      <c r="R2194" s="105"/>
      <c r="S2194" s="105"/>
      <c r="T2194" s="111"/>
      <c r="U2194" s="111"/>
      <c r="V2194" s="111"/>
      <c r="W2194" s="111"/>
      <c r="X2194" s="111"/>
      <c r="Y2194" s="111"/>
      <c r="Z2194" s="111"/>
      <c r="AA2194" s="111"/>
      <c r="AB2194" s="111"/>
      <c r="AC2194" s="111"/>
      <c r="AD2194" s="111"/>
      <c r="AE2194" s="111"/>
      <c r="AF2194" s="111"/>
      <c r="AG2194" s="111"/>
      <c r="AH2194" s="111"/>
      <c r="AI2194" s="111"/>
      <c r="AJ2194" s="111"/>
      <c r="AK2194" s="111"/>
      <c r="AL2194" s="111"/>
      <c r="AM2194" s="111"/>
      <c r="AN2194" s="111"/>
      <c r="AO2194" s="111"/>
      <c r="AP2194" s="111"/>
      <c r="AQ2194" s="111"/>
      <c r="AR2194" s="111"/>
      <c r="AS2194" s="111"/>
      <c r="AT2194" s="111"/>
      <c r="AU2194" s="111"/>
      <c r="AV2194" s="105"/>
      <c r="AW2194" s="105"/>
      <c r="AX2194" s="111"/>
    </row>
    <row r="2195" spans="1:62">
      <c r="A2195" s="102"/>
      <c r="B2195" s="102"/>
      <c r="C2195" s="103"/>
      <c r="D2195" s="103"/>
      <c r="E2195" s="102"/>
      <c r="F2195" s="102"/>
      <c r="G2195" s="102"/>
      <c r="H2195" s="102"/>
      <c r="I2195" s="102"/>
      <c r="J2195" s="103"/>
      <c r="K2195" s="111"/>
      <c r="L2195" s="111"/>
      <c r="M2195" s="111"/>
      <c r="N2195" s="105"/>
      <c r="O2195" s="105"/>
      <c r="P2195" s="105"/>
      <c r="Q2195" s="105"/>
      <c r="R2195" s="105"/>
      <c r="S2195" s="105"/>
      <c r="T2195" s="105"/>
      <c r="U2195" s="105"/>
      <c r="V2195" s="105"/>
      <c r="W2195" s="105"/>
      <c r="X2195" s="105"/>
      <c r="Y2195" s="105"/>
      <c r="Z2195" s="105"/>
      <c r="AA2195" s="105"/>
      <c r="AB2195" s="105"/>
      <c r="AC2195" s="105"/>
      <c r="AD2195" s="105"/>
      <c r="AE2195" s="105"/>
      <c r="AF2195" s="105"/>
      <c r="AG2195" s="105"/>
      <c r="AH2195" s="105"/>
      <c r="AI2195" s="105"/>
      <c r="AJ2195" s="105"/>
      <c r="AK2195" s="105"/>
      <c r="AL2195" s="111"/>
      <c r="AM2195" s="111"/>
      <c r="AN2195" s="111"/>
      <c r="AO2195" s="111"/>
      <c r="AP2195" s="111"/>
      <c r="AQ2195" s="111"/>
      <c r="AR2195" s="111"/>
      <c r="AS2195" s="111"/>
      <c r="AT2195" s="111"/>
      <c r="AU2195" s="111"/>
      <c r="AV2195" s="105"/>
      <c r="AW2195" s="105"/>
      <c r="AX2195" s="111"/>
      <c r="AY2195" s="98"/>
      <c r="AZ2195" s="98"/>
      <c r="BA2195" s="98"/>
      <c r="BB2195" s="98"/>
      <c r="BC2195" s="98"/>
      <c r="BD2195" s="98"/>
      <c r="BE2195" s="98"/>
      <c r="BF2195" s="98"/>
      <c r="BG2195" s="98"/>
      <c r="BH2195" s="98"/>
      <c r="BI2195" s="98"/>
      <c r="BJ2195" s="98"/>
    </row>
    <row r="2196" spans="1:62">
      <c r="A2196" s="102"/>
      <c r="B2196" s="102"/>
      <c r="C2196" s="103"/>
      <c r="D2196" s="103"/>
      <c r="E2196" s="102"/>
      <c r="F2196" s="102"/>
      <c r="G2196" s="102"/>
      <c r="H2196" s="102"/>
      <c r="I2196" s="102"/>
      <c r="J2196" s="103"/>
      <c r="K2196" s="111"/>
      <c r="L2196" s="111"/>
      <c r="M2196" s="111"/>
      <c r="N2196" s="111"/>
      <c r="O2196" s="111"/>
      <c r="P2196" s="111"/>
      <c r="Q2196" s="111"/>
      <c r="R2196" s="106"/>
      <c r="S2196" s="105"/>
      <c r="T2196" s="111"/>
      <c r="U2196" s="111"/>
      <c r="V2196" s="111"/>
      <c r="W2196" s="111"/>
      <c r="X2196" s="111"/>
      <c r="Y2196" s="111"/>
      <c r="Z2196" s="111"/>
      <c r="AA2196" s="111"/>
      <c r="AB2196" s="111"/>
      <c r="AC2196" s="111"/>
      <c r="AD2196" s="111"/>
      <c r="AE2196" s="111"/>
      <c r="AF2196" s="111"/>
      <c r="AG2196" s="111"/>
      <c r="AH2196" s="111"/>
      <c r="AI2196" s="111"/>
      <c r="AJ2196" s="111"/>
      <c r="AK2196" s="111"/>
      <c r="AL2196" s="111"/>
      <c r="AM2196" s="111"/>
      <c r="AN2196" s="111"/>
      <c r="AO2196" s="111"/>
      <c r="AP2196" s="111"/>
      <c r="AQ2196" s="111"/>
      <c r="AR2196" s="111"/>
      <c r="AS2196" s="111"/>
      <c r="AT2196" s="111"/>
      <c r="AU2196" s="111"/>
      <c r="AV2196" s="105"/>
      <c r="AW2196" s="105"/>
      <c r="AX2196" s="111"/>
      <c r="AY2196" s="98"/>
      <c r="AZ2196" s="98"/>
      <c r="BA2196" s="98"/>
      <c r="BB2196" s="98"/>
      <c r="BC2196" s="98"/>
      <c r="BD2196" s="98"/>
      <c r="BE2196" s="98"/>
      <c r="BF2196" s="98"/>
      <c r="BG2196" s="98"/>
      <c r="BH2196" s="98"/>
      <c r="BI2196" s="98"/>
      <c r="BJ2196" s="98"/>
    </row>
    <row r="2197" spans="1:62">
      <c r="A2197" s="102"/>
      <c r="B2197" s="102"/>
      <c r="C2197" s="103"/>
      <c r="D2197" s="103"/>
      <c r="E2197" s="102"/>
      <c r="F2197" s="102"/>
      <c r="G2197" s="102"/>
      <c r="H2197" s="102"/>
      <c r="I2197" s="102"/>
      <c r="J2197" s="103"/>
      <c r="K2197" s="111"/>
      <c r="L2197" s="111"/>
      <c r="M2197" s="111"/>
      <c r="N2197" s="105"/>
      <c r="O2197" s="105"/>
      <c r="P2197" s="105"/>
      <c r="Q2197" s="111"/>
      <c r="R2197" s="105"/>
      <c r="S2197" s="105"/>
      <c r="T2197" s="111"/>
      <c r="U2197" s="111"/>
      <c r="V2197" s="111"/>
      <c r="W2197" s="105"/>
      <c r="X2197" s="111"/>
      <c r="Y2197" s="111"/>
      <c r="Z2197" s="111"/>
      <c r="AA2197" s="111"/>
      <c r="AB2197" s="111"/>
      <c r="AC2197" s="111"/>
      <c r="AD2197" s="105"/>
      <c r="AE2197" s="111"/>
      <c r="AF2197" s="111"/>
      <c r="AG2197" s="111"/>
      <c r="AH2197" s="111"/>
      <c r="AI2197" s="111"/>
      <c r="AJ2197" s="111"/>
      <c r="AK2197" s="111"/>
      <c r="AL2197" s="111"/>
      <c r="AM2197" s="111"/>
      <c r="AN2197" s="111"/>
      <c r="AO2197" s="111"/>
      <c r="AP2197" s="111"/>
      <c r="AQ2197" s="111"/>
      <c r="AR2197" s="111"/>
      <c r="AS2197" s="111"/>
      <c r="AT2197" s="111"/>
      <c r="AU2197" s="111"/>
      <c r="AV2197" s="112"/>
      <c r="AW2197" s="105"/>
      <c r="AX2197" s="111"/>
      <c r="AY2197" s="98"/>
      <c r="AZ2197" s="98"/>
      <c r="BA2197" s="98"/>
      <c r="BB2197" s="98"/>
      <c r="BC2197" s="98"/>
      <c r="BD2197" s="98"/>
      <c r="BE2197" s="98"/>
      <c r="BF2197" s="98"/>
      <c r="BG2197" s="98"/>
      <c r="BH2197" s="98"/>
      <c r="BI2197" s="98"/>
      <c r="BJ2197" s="98"/>
    </row>
    <row r="2198" spans="1:62">
      <c r="A2198" s="102"/>
      <c r="B2198" s="102"/>
      <c r="C2198" s="103"/>
      <c r="D2198" s="103"/>
      <c r="E2198" s="102"/>
      <c r="F2198" s="102"/>
      <c r="G2198" s="102"/>
      <c r="H2198" s="102"/>
      <c r="I2198" s="102"/>
      <c r="J2198" s="103"/>
      <c r="K2198" s="111"/>
      <c r="L2198" s="111"/>
      <c r="M2198" s="111"/>
      <c r="N2198" s="111"/>
      <c r="O2198" s="111"/>
      <c r="P2198" s="111"/>
      <c r="Q2198" s="111"/>
      <c r="R2198" s="106"/>
      <c r="S2198" s="105"/>
      <c r="T2198" s="111"/>
      <c r="U2198" s="111"/>
      <c r="V2198" s="111"/>
      <c r="W2198" s="111"/>
      <c r="X2198" s="111"/>
      <c r="Y2198" s="111"/>
      <c r="Z2198" s="111"/>
      <c r="AA2198" s="111"/>
      <c r="AB2198" s="111"/>
      <c r="AC2198" s="111"/>
      <c r="AD2198" s="111"/>
      <c r="AE2198" s="111"/>
      <c r="AF2198" s="111"/>
      <c r="AG2198" s="111"/>
      <c r="AH2198" s="111"/>
      <c r="AI2198" s="111"/>
      <c r="AJ2198" s="111"/>
      <c r="AK2198" s="111"/>
      <c r="AL2198" s="111"/>
      <c r="AM2198" s="111"/>
      <c r="AN2198" s="111"/>
      <c r="AO2198" s="111"/>
      <c r="AP2198" s="111"/>
      <c r="AQ2198" s="111"/>
      <c r="AR2198" s="111"/>
      <c r="AS2198" s="111"/>
      <c r="AT2198" s="111"/>
      <c r="AU2198" s="111"/>
      <c r="AV2198" s="112"/>
      <c r="AW2198" s="105"/>
      <c r="AX2198" s="111"/>
      <c r="AY2198" s="98"/>
      <c r="AZ2198" s="98"/>
      <c r="BA2198" s="98"/>
      <c r="BB2198" s="98"/>
      <c r="BC2198" s="98"/>
      <c r="BD2198" s="98"/>
      <c r="BE2198" s="98"/>
      <c r="BF2198" s="98"/>
      <c r="BG2198" s="98"/>
      <c r="BH2198" s="98"/>
      <c r="BI2198" s="98"/>
      <c r="BJ2198" s="98"/>
    </row>
    <row r="2199" spans="1:62">
      <c r="A2199" s="102"/>
      <c r="B2199" s="102"/>
      <c r="C2199" s="103"/>
      <c r="D2199" s="103"/>
      <c r="E2199" s="102"/>
      <c r="F2199" s="102"/>
      <c r="G2199" s="102"/>
      <c r="H2199" s="102"/>
      <c r="I2199" s="102"/>
      <c r="J2199" s="103"/>
      <c r="K2199" s="111"/>
      <c r="L2199" s="111"/>
      <c r="M2199" s="111"/>
      <c r="N2199" s="105"/>
      <c r="O2199" s="105"/>
      <c r="P2199" s="105"/>
      <c r="Q2199" s="111"/>
      <c r="R2199" s="105"/>
      <c r="S2199" s="105"/>
      <c r="T2199" s="111"/>
      <c r="U2199" s="111"/>
      <c r="V2199" s="111"/>
      <c r="W2199" s="111"/>
      <c r="X2199" s="111"/>
      <c r="Y2199" s="111"/>
      <c r="Z2199" s="111"/>
      <c r="AA2199" s="111"/>
      <c r="AB2199" s="111"/>
      <c r="AC2199" s="111"/>
      <c r="AD2199" s="111"/>
      <c r="AE2199" s="111"/>
      <c r="AF2199" s="111"/>
      <c r="AG2199" s="111"/>
      <c r="AH2199" s="111"/>
      <c r="AI2199" s="111"/>
      <c r="AJ2199" s="111"/>
      <c r="AK2199" s="111"/>
      <c r="AL2199" s="111"/>
      <c r="AM2199" s="111"/>
      <c r="AN2199" s="111"/>
      <c r="AO2199" s="111"/>
      <c r="AP2199" s="111"/>
      <c r="AQ2199" s="111"/>
      <c r="AR2199" s="111"/>
      <c r="AS2199" s="111"/>
      <c r="AT2199" s="111"/>
      <c r="AU2199" s="111"/>
      <c r="AV2199" s="105"/>
      <c r="AW2199" s="105"/>
      <c r="AX2199" s="111"/>
      <c r="AY2199" s="98"/>
      <c r="AZ2199" s="98"/>
      <c r="BA2199" s="98"/>
      <c r="BB2199" s="98"/>
      <c r="BC2199" s="98"/>
      <c r="BD2199" s="98"/>
      <c r="BE2199" s="98"/>
      <c r="BF2199" s="98"/>
      <c r="BG2199" s="98"/>
      <c r="BH2199" s="98"/>
      <c r="BI2199" s="98"/>
      <c r="BJ2199" s="98"/>
    </row>
    <row r="2200" spans="1:62">
      <c r="A2200" s="102"/>
      <c r="B2200" s="102"/>
      <c r="C2200" s="103"/>
      <c r="D2200" s="103"/>
      <c r="E2200" s="102"/>
      <c r="F2200" s="102"/>
      <c r="G2200" s="102"/>
      <c r="H2200" s="102"/>
      <c r="I2200" s="102"/>
      <c r="J2200" s="103"/>
      <c r="K2200" s="111"/>
      <c r="L2200" s="111"/>
      <c r="M2200" s="111"/>
      <c r="N2200" s="111"/>
      <c r="O2200" s="111"/>
      <c r="P2200" s="111"/>
      <c r="Q2200" s="111"/>
      <c r="R2200" s="106"/>
      <c r="S2200" s="105"/>
      <c r="T2200" s="111"/>
      <c r="U2200" s="111"/>
      <c r="V2200" s="111"/>
      <c r="W2200" s="111"/>
      <c r="X2200" s="111"/>
      <c r="Y2200" s="111"/>
      <c r="Z2200" s="111"/>
      <c r="AA2200" s="111"/>
      <c r="AB2200" s="111"/>
      <c r="AC2200" s="111"/>
      <c r="AD2200" s="111"/>
      <c r="AE2200" s="111"/>
      <c r="AF2200" s="111"/>
      <c r="AG2200" s="111"/>
      <c r="AH2200" s="111"/>
      <c r="AI2200" s="111"/>
      <c r="AJ2200" s="111"/>
      <c r="AK2200" s="111"/>
      <c r="AL2200" s="111"/>
      <c r="AM2200" s="111"/>
      <c r="AN2200" s="111"/>
      <c r="AO2200" s="111"/>
      <c r="AP2200" s="111"/>
      <c r="AQ2200" s="111"/>
      <c r="AR2200" s="111"/>
      <c r="AS2200" s="111"/>
      <c r="AT2200" s="111"/>
      <c r="AU2200" s="111"/>
      <c r="AV2200" s="105"/>
      <c r="AW2200" s="105"/>
      <c r="AX2200" s="111"/>
      <c r="AY2200" s="98"/>
      <c r="AZ2200" s="98"/>
      <c r="BA2200" s="98"/>
      <c r="BB2200" s="98"/>
      <c r="BC2200" s="98"/>
      <c r="BD2200" s="98"/>
      <c r="BE2200" s="98"/>
      <c r="BF2200" s="98"/>
      <c r="BG2200" s="98"/>
      <c r="BH2200" s="98"/>
      <c r="BI2200" s="98"/>
      <c r="BJ2200" s="98"/>
    </row>
    <row r="2201" spans="1:62">
      <c r="A2201" s="102"/>
      <c r="B2201" s="102"/>
      <c r="C2201" s="103"/>
      <c r="D2201" s="103"/>
      <c r="E2201" s="102"/>
      <c r="F2201" s="102"/>
      <c r="G2201" s="102"/>
      <c r="H2201" s="102"/>
      <c r="I2201" s="102"/>
      <c r="J2201" s="103"/>
      <c r="K2201" s="111"/>
      <c r="L2201" s="111"/>
      <c r="M2201" s="111"/>
      <c r="N2201" s="105"/>
      <c r="O2201" s="105"/>
      <c r="P2201" s="105"/>
      <c r="Q2201" s="111"/>
      <c r="R2201" s="105"/>
      <c r="S2201" s="105"/>
      <c r="T2201" s="111"/>
      <c r="U2201" s="111"/>
      <c r="V2201" s="111"/>
      <c r="W2201" s="105"/>
      <c r="X2201" s="111"/>
      <c r="Y2201" s="111"/>
      <c r="Z2201" s="111"/>
      <c r="AA2201" s="111"/>
      <c r="AB2201" s="111"/>
      <c r="AC2201" s="111"/>
      <c r="AD2201" s="105"/>
      <c r="AE2201" s="111"/>
      <c r="AF2201" s="111"/>
      <c r="AG2201" s="111"/>
      <c r="AH2201" s="111"/>
      <c r="AI2201" s="111"/>
      <c r="AJ2201" s="111"/>
      <c r="AK2201" s="111"/>
      <c r="AL2201" s="111"/>
      <c r="AM2201" s="111"/>
      <c r="AN2201" s="111"/>
      <c r="AO2201" s="111"/>
      <c r="AP2201" s="111"/>
      <c r="AQ2201" s="111"/>
      <c r="AR2201" s="111"/>
      <c r="AS2201" s="111"/>
      <c r="AT2201" s="111"/>
      <c r="AU2201" s="111"/>
      <c r="AV2201" s="112"/>
      <c r="AW2201" s="105"/>
      <c r="AX2201" s="111"/>
      <c r="AY2201" s="98"/>
      <c r="AZ2201" s="98"/>
      <c r="BA2201" s="98"/>
      <c r="BB2201" s="98"/>
      <c r="BC2201" s="98"/>
      <c r="BD2201" s="98"/>
      <c r="BE2201" s="98"/>
      <c r="BF2201" s="98"/>
      <c r="BG2201" s="98"/>
      <c r="BH2201" s="98"/>
      <c r="BI2201" s="98"/>
      <c r="BJ2201" s="98"/>
    </row>
    <row r="2202" spans="1:62">
      <c r="A2202" s="102"/>
      <c r="B2202" s="102"/>
      <c r="C2202" s="103"/>
      <c r="D2202" s="103"/>
      <c r="E2202" s="102"/>
      <c r="F2202" s="102"/>
      <c r="G2202" s="102"/>
      <c r="H2202" s="102"/>
      <c r="I2202" s="102"/>
      <c r="J2202" s="103"/>
      <c r="K2202" s="111"/>
      <c r="L2202" s="111"/>
      <c r="M2202" s="111"/>
      <c r="N2202" s="111"/>
      <c r="O2202" s="111"/>
      <c r="P2202" s="111"/>
      <c r="Q2202" s="111"/>
      <c r="R2202" s="105"/>
      <c r="S2202" s="105"/>
      <c r="T2202" s="111"/>
      <c r="U2202" s="111"/>
      <c r="V2202" s="111"/>
      <c r="W2202" s="111"/>
      <c r="X2202" s="111"/>
      <c r="Y2202" s="111"/>
      <c r="Z2202" s="111"/>
      <c r="AA2202" s="111"/>
      <c r="AB2202" s="111"/>
      <c r="AC2202" s="111"/>
      <c r="AD2202" s="111"/>
      <c r="AE2202" s="111"/>
      <c r="AF2202" s="111"/>
      <c r="AG2202" s="111"/>
      <c r="AH2202" s="111"/>
      <c r="AI2202" s="111"/>
      <c r="AJ2202" s="111"/>
      <c r="AK2202" s="111"/>
      <c r="AL2202" s="111"/>
      <c r="AM2202" s="111"/>
      <c r="AN2202" s="111"/>
      <c r="AO2202" s="111"/>
      <c r="AP2202" s="111"/>
      <c r="AQ2202" s="111"/>
      <c r="AR2202" s="111"/>
      <c r="AS2202" s="111"/>
      <c r="AT2202" s="111"/>
      <c r="AU2202" s="111"/>
      <c r="AV2202" s="105"/>
      <c r="AW2202" s="105"/>
      <c r="AX2202" s="111"/>
      <c r="AY2202" s="98"/>
      <c r="AZ2202" s="98"/>
      <c r="BA2202" s="98"/>
      <c r="BB2202" s="98"/>
      <c r="BC2202" s="98"/>
      <c r="BD2202" s="98"/>
      <c r="BE2202" s="98"/>
      <c r="BF2202" s="98"/>
      <c r="BG2202" s="98"/>
      <c r="BH2202" s="98"/>
      <c r="BI2202" s="98"/>
      <c r="BJ2202" s="98"/>
    </row>
    <row r="2203" spans="1:62">
      <c r="A2203" s="102"/>
      <c r="B2203" s="102"/>
      <c r="C2203" s="103"/>
      <c r="D2203" s="103"/>
      <c r="E2203" s="102"/>
      <c r="F2203" s="102"/>
      <c r="G2203" s="102"/>
      <c r="H2203" s="102"/>
      <c r="I2203" s="102"/>
      <c r="J2203" s="103"/>
      <c r="K2203" s="111"/>
      <c r="L2203" s="111"/>
      <c r="M2203" s="111"/>
      <c r="N2203" s="111"/>
      <c r="O2203" s="111"/>
      <c r="P2203" s="111"/>
      <c r="Q2203" s="111"/>
      <c r="R2203" s="106"/>
      <c r="S2203" s="105"/>
      <c r="T2203" s="111"/>
      <c r="U2203" s="111"/>
      <c r="V2203" s="111"/>
      <c r="W2203" s="111"/>
      <c r="X2203" s="111"/>
      <c r="Y2203" s="111"/>
      <c r="Z2203" s="111"/>
      <c r="AA2203" s="111"/>
      <c r="AB2203" s="111"/>
      <c r="AC2203" s="111"/>
      <c r="AD2203" s="111"/>
      <c r="AE2203" s="111"/>
      <c r="AF2203" s="111"/>
      <c r="AG2203" s="111"/>
      <c r="AH2203" s="111"/>
      <c r="AI2203" s="111"/>
      <c r="AJ2203" s="111"/>
      <c r="AK2203" s="111"/>
      <c r="AL2203" s="111"/>
      <c r="AM2203" s="111"/>
      <c r="AN2203" s="111"/>
      <c r="AO2203" s="111"/>
      <c r="AP2203" s="111"/>
      <c r="AQ2203" s="111"/>
      <c r="AR2203" s="111"/>
      <c r="AS2203" s="111"/>
      <c r="AT2203" s="111"/>
      <c r="AU2203" s="111"/>
      <c r="AV2203" s="105"/>
      <c r="AW2203" s="105"/>
      <c r="AX2203" s="111"/>
      <c r="AY2203" s="98"/>
      <c r="AZ2203" s="98"/>
      <c r="BA2203" s="98"/>
      <c r="BB2203" s="98"/>
      <c r="BC2203" s="98"/>
      <c r="BD2203" s="98"/>
      <c r="BE2203" s="98"/>
      <c r="BF2203" s="98"/>
      <c r="BG2203" s="98"/>
      <c r="BH2203" s="98"/>
      <c r="BI2203" s="98"/>
      <c r="BJ2203" s="98"/>
    </row>
    <row r="2204" spans="1:62">
      <c r="A2204" s="102"/>
      <c r="B2204" s="102"/>
      <c r="C2204" s="103"/>
      <c r="D2204" s="103"/>
      <c r="E2204" s="102"/>
      <c r="F2204" s="102"/>
      <c r="G2204" s="102"/>
      <c r="H2204" s="102"/>
      <c r="I2204" s="102"/>
      <c r="J2204" s="103"/>
      <c r="K2204" s="111"/>
      <c r="L2204" s="111"/>
      <c r="M2204" s="111"/>
      <c r="N2204" s="105"/>
      <c r="O2204" s="105"/>
      <c r="P2204" s="105"/>
      <c r="Q2204" s="105"/>
      <c r="R2204" s="105"/>
      <c r="S2204" s="105"/>
      <c r="T2204" s="105"/>
      <c r="U2204" s="105"/>
      <c r="V2204" s="105"/>
      <c r="W2204" s="105"/>
      <c r="X2204" s="105"/>
      <c r="Y2204" s="105"/>
      <c r="Z2204" s="105"/>
      <c r="AA2204" s="105"/>
      <c r="AB2204" s="105"/>
      <c r="AC2204" s="105"/>
      <c r="AD2204" s="105"/>
      <c r="AE2204" s="105"/>
      <c r="AF2204" s="105"/>
      <c r="AG2204" s="105"/>
      <c r="AH2204" s="105"/>
      <c r="AI2204" s="105"/>
      <c r="AJ2204" s="105"/>
      <c r="AK2204" s="105"/>
      <c r="AL2204" s="111"/>
      <c r="AM2204" s="111"/>
      <c r="AN2204" s="111"/>
      <c r="AO2204" s="111"/>
      <c r="AP2204" s="111"/>
      <c r="AQ2204" s="111"/>
      <c r="AR2204" s="111"/>
      <c r="AS2204" s="111"/>
      <c r="AT2204" s="111"/>
      <c r="AU2204" s="111"/>
      <c r="AV2204" s="112"/>
      <c r="AW2204" s="112"/>
      <c r="AX2204" s="111"/>
      <c r="AY2204" s="98"/>
      <c r="AZ2204" s="98"/>
      <c r="BA2204" s="98"/>
      <c r="BB2204" s="98"/>
      <c r="BC2204" s="98"/>
      <c r="BD2204" s="98"/>
      <c r="BE2204" s="98"/>
      <c r="BF2204" s="98"/>
      <c r="BG2204" s="98"/>
      <c r="BH2204" s="98"/>
      <c r="BI2204" s="98"/>
      <c r="BJ2204" s="98"/>
    </row>
    <row r="2205" spans="1:62">
      <c r="A2205" s="102"/>
      <c r="B2205" s="102"/>
      <c r="C2205" s="103"/>
      <c r="D2205" s="103"/>
      <c r="E2205" s="102"/>
      <c r="F2205" s="102"/>
      <c r="G2205" s="102"/>
      <c r="H2205" s="102"/>
      <c r="I2205" s="102"/>
      <c r="J2205" s="103"/>
      <c r="K2205" s="111"/>
      <c r="L2205" s="111"/>
      <c r="M2205" s="111"/>
      <c r="N2205" s="105"/>
      <c r="O2205" s="111"/>
      <c r="P2205" s="111"/>
      <c r="Q2205" s="111"/>
      <c r="R2205" s="106"/>
      <c r="S2205" s="106"/>
      <c r="T2205" s="111"/>
      <c r="U2205" s="111"/>
      <c r="V2205" s="111"/>
      <c r="W2205" s="111"/>
      <c r="X2205" s="111"/>
      <c r="Y2205" s="111"/>
      <c r="Z2205" s="111"/>
      <c r="AA2205" s="111"/>
      <c r="AB2205" s="111"/>
      <c r="AC2205" s="111"/>
      <c r="AD2205" s="111"/>
      <c r="AE2205" s="111"/>
      <c r="AF2205" s="111"/>
      <c r="AG2205" s="111"/>
      <c r="AH2205" s="111"/>
      <c r="AI2205" s="111"/>
      <c r="AJ2205" s="111"/>
      <c r="AK2205" s="111"/>
      <c r="AL2205" s="111"/>
      <c r="AM2205" s="111"/>
      <c r="AN2205" s="111"/>
      <c r="AO2205" s="111"/>
      <c r="AP2205" s="111"/>
      <c r="AQ2205" s="111"/>
      <c r="AR2205" s="111"/>
      <c r="AS2205" s="111"/>
      <c r="AT2205" s="111"/>
      <c r="AU2205" s="111"/>
      <c r="AV2205" s="112"/>
      <c r="AW2205" s="105"/>
      <c r="AX2205" s="111"/>
      <c r="AY2205" s="98"/>
      <c r="AZ2205" s="98"/>
      <c r="BA2205" s="98"/>
      <c r="BB2205" s="98"/>
      <c r="BC2205" s="98"/>
      <c r="BD2205" s="98"/>
      <c r="BE2205" s="98"/>
      <c r="BF2205" s="98"/>
      <c r="BG2205" s="98"/>
      <c r="BH2205" s="98"/>
      <c r="BI2205" s="98"/>
      <c r="BJ2205" s="98"/>
    </row>
    <row r="2206" spans="1:62">
      <c r="A2206" s="102"/>
      <c r="B2206" s="102"/>
      <c r="C2206" s="103"/>
      <c r="D2206" s="103"/>
      <c r="E2206" s="102"/>
      <c r="F2206" s="102"/>
      <c r="G2206" s="102"/>
      <c r="H2206" s="102"/>
      <c r="I2206" s="102"/>
      <c r="J2206" s="103"/>
      <c r="K2206" s="111"/>
      <c r="L2206" s="111"/>
      <c r="M2206" s="111"/>
      <c r="N2206" s="111"/>
      <c r="O2206" s="111"/>
      <c r="P2206" s="111"/>
      <c r="Q2206" s="111"/>
      <c r="R2206" s="105"/>
      <c r="S2206" s="105"/>
      <c r="T2206" s="111"/>
      <c r="U2206" s="111"/>
      <c r="V2206" s="111"/>
      <c r="W2206" s="111"/>
      <c r="X2206" s="111"/>
      <c r="Y2206" s="111"/>
      <c r="Z2206" s="111"/>
      <c r="AA2206" s="111"/>
      <c r="AB2206" s="111"/>
      <c r="AC2206" s="111"/>
      <c r="AD2206" s="111"/>
      <c r="AE2206" s="111"/>
      <c r="AF2206" s="111"/>
      <c r="AG2206" s="111"/>
      <c r="AH2206" s="111"/>
      <c r="AI2206" s="111"/>
      <c r="AJ2206" s="111"/>
      <c r="AK2206" s="111"/>
      <c r="AL2206" s="111"/>
      <c r="AM2206" s="111"/>
      <c r="AN2206" s="111"/>
      <c r="AO2206" s="111"/>
      <c r="AP2206" s="111"/>
      <c r="AQ2206" s="111"/>
      <c r="AR2206" s="111"/>
      <c r="AS2206" s="111"/>
      <c r="AT2206" s="111"/>
      <c r="AU2206" s="111"/>
      <c r="AV2206" s="105"/>
      <c r="AW2206" s="105"/>
      <c r="AX2206" s="111"/>
      <c r="AY2206" s="98"/>
      <c r="AZ2206" s="98"/>
      <c r="BA2206" s="98"/>
      <c r="BB2206" s="98"/>
      <c r="BC2206" s="98"/>
      <c r="BD2206" s="98"/>
      <c r="BE2206" s="98"/>
      <c r="BF2206" s="98"/>
      <c r="BG2206" s="98"/>
      <c r="BH2206" s="98"/>
      <c r="BI2206" s="98"/>
      <c r="BJ2206" s="98"/>
    </row>
    <row r="2207" spans="1:62">
      <c r="A2207" s="102"/>
      <c r="B2207" s="102"/>
      <c r="C2207" s="103"/>
      <c r="D2207" s="103"/>
      <c r="E2207" s="102"/>
      <c r="F2207" s="102"/>
      <c r="G2207" s="102"/>
      <c r="H2207" s="102"/>
      <c r="I2207" s="102"/>
      <c r="J2207" s="103"/>
      <c r="K2207" s="111"/>
      <c r="L2207" s="111"/>
      <c r="M2207" s="111"/>
      <c r="N2207" s="105"/>
      <c r="O2207" s="111"/>
      <c r="P2207" s="111"/>
      <c r="Q2207" s="111"/>
      <c r="R2207" s="106"/>
      <c r="S2207" s="105"/>
      <c r="T2207" s="111"/>
      <c r="U2207" s="111"/>
      <c r="V2207" s="111"/>
      <c r="W2207" s="105"/>
      <c r="X2207" s="111"/>
      <c r="Y2207" s="111"/>
      <c r="Z2207" s="111"/>
      <c r="AA2207" s="111"/>
      <c r="AB2207" s="111"/>
      <c r="AC2207" s="111"/>
      <c r="AD2207" s="105"/>
      <c r="AE2207" s="111"/>
      <c r="AF2207" s="111"/>
      <c r="AG2207" s="111"/>
      <c r="AH2207" s="111"/>
      <c r="AI2207" s="111"/>
      <c r="AJ2207" s="111"/>
      <c r="AK2207" s="111"/>
      <c r="AL2207" s="111"/>
      <c r="AM2207" s="111"/>
      <c r="AN2207" s="111"/>
      <c r="AO2207" s="111"/>
      <c r="AP2207" s="111"/>
      <c r="AQ2207" s="111"/>
      <c r="AR2207" s="111"/>
      <c r="AS2207" s="111"/>
      <c r="AT2207" s="111"/>
      <c r="AU2207" s="111"/>
      <c r="AV2207" s="112"/>
      <c r="AW2207" s="105"/>
      <c r="AX2207" s="111"/>
      <c r="AY2207" s="98"/>
      <c r="AZ2207" s="98"/>
      <c r="BA2207" s="98"/>
      <c r="BB2207" s="98"/>
      <c r="BC2207" s="98"/>
      <c r="BD2207" s="98"/>
      <c r="BE2207" s="98"/>
      <c r="BF2207" s="98"/>
      <c r="BG2207" s="98"/>
      <c r="BH2207" s="98"/>
      <c r="BI2207" s="98"/>
      <c r="BJ2207" s="98"/>
    </row>
    <row r="2208" spans="1:62">
      <c r="A2208" s="102"/>
      <c r="B2208" s="102"/>
      <c r="C2208" s="103"/>
      <c r="D2208" s="103"/>
      <c r="E2208" s="102"/>
      <c r="F2208" s="102"/>
      <c r="G2208" s="102"/>
      <c r="H2208" s="102"/>
      <c r="I2208" s="102"/>
      <c r="J2208" s="103"/>
      <c r="K2208" s="111"/>
      <c r="L2208" s="111"/>
      <c r="M2208" s="111"/>
      <c r="N2208" s="111"/>
      <c r="O2208" s="111"/>
      <c r="P2208" s="111"/>
      <c r="Q2208" s="111"/>
      <c r="R2208" s="105"/>
      <c r="S2208" s="105"/>
      <c r="T2208" s="111"/>
      <c r="U2208" s="111"/>
      <c r="V2208" s="111"/>
      <c r="W2208" s="111"/>
      <c r="X2208" s="111"/>
      <c r="Y2208" s="111"/>
      <c r="Z2208" s="111"/>
      <c r="AA2208" s="111"/>
      <c r="AB2208" s="111"/>
      <c r="AC2208" s="111"/>
      <c r="AD2208" s="111"/>
      <c r="AE2208" s="111"/>
      <c r="AF2208" s="111"/>
      <c r="AG2208" s="111"/>
      <c r="AH2208" s="111"/>
      <c r="AI2208" s="111"/>
      <c r="AJ2208" s="111"/>
      <c r="AK2208" s="111"/>
      <c r="AL2208" s="111"/>
      <c r="AM2208" s="111"/>
      <c r="AN2208" s="111"/>
      <c r="AO2208" s="111"/>
      <c r="AP2208" s="111"/>
      <c r="AQ2208" s="111"/>
      <c r="AR2208" s="111"/>
      <c r="AS2208" s="111"/>
      <c r="AT2208" s="111"/>
      <c r="AU2208" s="111"/>
      <c r="AV2208" s="105"/>
      <c r="AW2208" s="105"/>
      <c r="AX2208" s="111"/>
      <c r="AY2208" s="98"/>
      <c r="AZ2208" s="98"/>
      <c r="BA2208" s="98"/>
      <c r="BB2208" s="98"/>
      <c r="BC2208" s="98"/>
      <c r="BD2208" s="98"/>
      <c r="BE2208" s="98"/>
      <c r="BF2208" s="98"/>
      <c r="BG2208" s="98"/>
      <c r="BH2208" s="98"/>
      <c r="BI2208" s="98"/>
      <c r="BJ2208" s="98"/>
    </row>
    <row r="2209" spans="1:62">
      <c r="A2209" s="102"/>
      <c r="B2209" s="102"/>
      <c r="C2209" s="103"/>
      <c r="D2209" s="103"/>
      <c r="E2209" s="102"/>
      <c r="F2209" s="102"/>
      <c r="G2209" s="102"/>
      <c r="H2209" s="102"/>
      <c r="I2209" s="102"/>
      <c r="J2209" s="103"/>
      <c r="K2209" s="111"/>
      <c r="L2209" s="111"/>
      <c r="M2209" s="111"/>
      <c r="N2209" s="111"/>
      <c r="O2209" s="111"/>
      <c r="P2209" s="111"/>
      <c r="Q2209" s="111"/>
      <c r="R2209" s="106"/>
      <c r="S2209" s="105"/>
      <c r="T2209" s="111"/>
      <c r="U2209" s="111"/>
      <c r="V2209" s="111"/>
      <c r="W2209" s="111"/>
      <c r="X2209" s="111"/>
      <c r="Y2209" s="111"/>
      <c r="Z2209" s="111"/>
      <c r="AA2209" s="111"/>
      <c r="AB2209" s="111"/>
      <c r="AC2209" s="111"/>
      <c r="AD2209" s="111"/>
      <c r="AE2209" s="111"/>
      <c r="AF2209" s="111"/>
      <c r="AG2209" s="111"/>
      <c r="AH2209" s="111"/>
      <c r="AI2209" s="111"/>
      <c r="AJ2209" s="111"/>
      <c r="AK2209" s="111"/>
      <c r="AL2209" s="111"/>
      <c r="AM2209" s="111"/>
      <c r="AN2209" s="111"/>
      <c r="AO2209" s="111"/>
      <c r="AP2209" s="111"/>
      <c r="AQ2209" s="111"/>
      <c r="AR2209" s="111"/>
      <c r="AS2209" s="111"/>
      <c r="AT2209" s="111"/>
      <c r="AU2209" s="111"/>
      <c r="AV2209" s="112"/>
      <c r="AW2209" s="105"/>
      <c r="AX2209" s="111"/>
    </row>
    <row r="2210" spans="1:62">
      <c r="A2210" s="102"/>
      <c r="B2210" s="102"/>
      <c r="C2210" s="103"/>
      <c r="D2210" s="103"/>
      <c r="E2210" s="102"/>
      <c r="F2210" s="102"/>
      <c r="G2210" s="102"/>
      <c r="H2210" s="102"/>
      <c r="I2210" s="102"/>
      <c r="J2210" s="103"/>
      <c r="K2210" s="111"/>
      <c r="L2210" s="111"/>
      <c r="M2210" s="111"/>
      <c r="N2210" s="111"/>
      <c r="O2210" s="111"/>
      <c r="P2210" s="111"/>
      <c r="Q2210" s="111"/>
      <c r="R2210" s="105"/>
      <c r="S2210" s="105"/>
      <c r="T2210" s="111"/>
      <c r="U2210" s="111"/>
      <c r="V2210" s="111"/>
      <c r="W2210" s="111"/>
      <c r="X2210" s="111"/>
      <c r="Y2210" s="111"/>
      <c r="Z2210" s="111"/>
      <c r="AA2210" s="111"/>
      <c r="AB2210" s="111"/>
      <c r="AC2210" s="111"/>
      <c r="AD2210" s="111"/>
      <c r="AE2210" s="111"/>
      <c r="AF2210" s="111"/>
      <c r="AG2210" s="111"/>
      <c r="AH2210" s="111"/>
      <c r="AI2210" s="111"/>
      <c r="AJ2210" s="111"/>
      <c r="AK2210" s="111"/>
      <c r="AL2210" s="111"/>
      <c r="AM2210" s="111"/>
      <c r="AN2210" s="111"/>
      <c r="AO2210" s="111"/>
      <c r="AP2210" s="111"/>
      <c r="AQ2210" s="111"/>
      <c r="AR2210" s="111"/>
      <c r="AS2210" s="111"/>
      <c r="AT2210" s="111"/>
      <c r="AU2210" s="111"/>
      <c r="AV2210" s="105"/>
      <c r="AW2210" s="105"/>
      <c r="AX2210" s="111"/>
    </row>
    <row r="2211" spans="1:62">
      <c r="A2211" s="102"/>
      <c r="B2211" s="102"/>
      <c r="C2211" s="103"/>
      <c r="D2211" s="103"/>
      <c r="E2211" s="102"/>
      <c r="F2211" s="102"/>
      <c r="G2211" s="102"/>
      <c r="H2211" s="102"/>
      <c r="I2211" s="102"/>
      <c r="J2211" s="103"/>
      <c r="K2211" s="111"/>
      <c r="L2211" s="111"/>
      <c r="M2211" s="111"/>
      <c r="N2211" s="105"/>
      <c r="O2211" s="105"/>
      <c r="P2211" s="105"/>
      <c r="Q2211" s="105"/>
      <c r="R2211" s="105"/>
      <c r="S2211" s="105"/>
      <c r="T2211" s="105"/>
      <c r="U2211" s="105"/>
      <c r="V2211" s="105"/>
      <c r="W2211" s="105"/>
      <c r="X2211" s="105"/>
      <c r="Y2211" s="105"/>
      <c r="Z2211" s="105"/>
      <c r="AA2211" s="105"/>
      <c r="AB2211" s="105"/>
      <c r="AC2211" s="105"/>
      <c r="AD2211" s="105"/>
      <c r="AE2211" s="105"/>
      <c r="AF2211" s="105"/>
      <c r="AG2211" s="105"/>
      <c r="AH2211" s="105"/>
      <c r="AI2211" s="105"/>
      <c r="AJ2211" s="105"/>
      <c r="AK2211" s="105"/>
      <c r="AL2211" s="111"/>
      <c r="AM2211" s="111"/>
      <c r="AN2211" s="111"/>
      <c r="AO2211" s="111"/>
      <c r="AP2211" s="111"/>
      <c r="AQ2211" s="111"/>
      <c r="AR2211" s="111"/>
      <c r="AS2211" s="111"/>
      <c r="AT2211" s="111"/>
      <c r="AU2211" s="111"/>
      <c r="AV2211" s="112"/>
      <c r="AW2211" s="105"/>
      <c r="AX2211" s="111"/>
      <c r="AY2211" s="98"/>
      <c r="AZ2211" s="98"/>
      <c r="BA2211" s="98"/>
      <c r="BB2211" s="98"/>
      <c r="BC2211" s="98"/>
      <c r="BE2211" s="98"/>
      <c r="BF2211" s="98"/>
      <c r="BG2211" s="98"/>
      <c r="BH2211" s="98"/>
      <c r="BI2211" s="98"/>
    </row>
    <row r="2212" spans="1:62">
      <c r="A2212" s="102"/>
      <c r="B2212" s="102"/>
      <c r="C2212" s="103"/>
      <c r="D2212" s="103"/>
      <c r="E2212" s="102"/>
      <c r="F2212" s="102"/>
      <c r="G2212" s="102"/>
      <c r="H2212" s="102"/>
      <c r="I2212" s="102"/>
      <c r="J2212" s="103"/>
      <c r="K2212" s="111"/>
      <c r="L2212" s="111"/>
      <c r="M2212" s="111"/>
      <c r="N2212" s="105"/>
      <c r="O2212" s="111"/>
      <c r="P2212" s="111"/>
      <c r="Q2212" s="111"/>
      <c r="R2212" s="106"/>
      <c r="S2212" s="105"/>
      <c r="T2212" s="111"/>
      <c r="U2212" s="111"/>
      <c r="V2212" s="111"/>
      <c r="W2212" s="111"/>
      <c r="X2212" s="111"/>
      <c r="Y2212" s="111"/>
      <c r="Z2212" s="111"/>
      <c r="AA2212" s="111"/>
      <c r="AB2212" s="111"/>
      <c r="AC2212" s="111"/>
      <c r="AD2212" s="111"/>
      <c r="AE2212" s="111"/>
      <c r="AF2212" s="111"/>
      <c r="AG2212" s="111"/>
      <c r="AH2212" s="111"/>
      <c r="AI2212" s="111"/>
      <c r="AJ2212" s="111"/>
      <c r="AK2212" s="111"/>
      <c r="AL2212" s="111"/>
      <c r="AM2212" s="111"/>
      <c r="AN2212" s="111"/>
      <c r="AO2212" s="111"/>
      <c r="AP2212" s="111"/>
      <c r="AQ2212" s="111"/>
      <c r="AR2212" s="111"/>
      <c r="AS2212" s="111"/>
      <c r="AT2212" s="111"/>
      <c r="AU2212" s="111"/>
      <c r="AV2212" s="105"/>
      <c r="AW2212" s="105"/>
      <c r="AX2212" s="111"/>
      <c r="AY2212" s="98"/>
      <c r="AZ2212" s="98"/>
      <c r="BA2212" s="98"/>
      <c r="BB2212" s="98"/>
      <c r="BC2212" s="98"/>
      <c r="BD2212" s="98"/>
      <c r="BE2212" s="98"/>
      <c r="BF2212" s="98"/>
      <c r="BG2212" s="98"/>
      <c r="BH2212" s="98"/>
      <c r="BI2212" s="98"/>
      <c r="BJ2212" s="98"/>
    </row>
    <row r="2213" spans="1:62">
      <c r="A2213" s="102"/>
      <c r="B2213" s="102"/>
      <c r="C2213" s="103"/>
      <c r="D2213" s="103"/>
      <c r="E2213" s="102"/>
      <c r="F2213" s="102"/>
      <c r="G2213" s="102"/>
      <c r="H2213" s="102"/>
      <c r="I2213" s="102"/>
      <c r="J2213" s="103"/>
      <c r="K2213" s="111"/>
      <c r="L2213" s="111"/>
      <c r="M2213" s="111"/>
      <c r="N2213" s="105"/>
      <c r="O2213" s="105"/>
      <c r="P2213" s="105"/>
      <c r="Q2213" s="105"/>
      <c r="R2213" s="105"/>
      <c r="S2213" s="105"/>
      <c r="T2213" s="105"/>
      <c r="U2213" s="105"/>
      <c r="V2213" s="105"/>
      <c r="W2213" s="105"/>
      <c r="X2213" s="105"/>
      <c r="Y2213" s="105"/>
      <c r="Z2213" s="105"/>
      <c r="AA2213" s="105"/>
      <c r="AB2213" s="105"/>
      <c r="AC2213" s="105"/>
      <c r="AD2213" s="105"/>
      <c r="AE2213" s="105"/>
      <c r="AF2213" s="105"/>
      <c r="AG2213" s="105"/>
      <c r="AH2213" s="105"/>
      <c r="AI2213" s="105"/>
      <c r="AJ2213" s="105"/>
      <c r="AK2213" s="105"/>
      <c r="AL2213" s="111"/>
      <c r="AM2213" s="111"/>
      <c r="AN2213" s="111"/>
      <c r="AO2213" s="111"/>
      <c r="AP2213" s="111"/>
      <c r="AQ2213" s="111"/>
      <c r="AR2213" s="111"/>
      <c r="AS2213" s="111"/>
      <c r="AT2213" s="111"/>
      <c r="AU2213" s="111"/>
      <c r="AV2213" s="105"/>
      <c r="AW2213" s="105"/>
      <c r="AX2213" s="111"/>
      <c r="AY2213" s="98"/>
      <c r="AZ2213" s="98"/>
      <c r="BA2213" s="98"/>
      <c r="BB2213" s="98"/>
      <c r="BC2213" s="98"/>
      <c r="BD2213" s="98"/>
      <c r="BE2213" s="98"/>
      <c r="BF2213" s="98"/>
      <c r="BG2213" s="98"/>
      <c r="BH2213" s="98"/>
      <c r="BI2213" s="98"/>
      <c r="BJ2213" s="98"/>
    </row>
    <row r="2214" spans="1:62">
      <c r="A2214" s="102"/>
      <c r="B2214" s="102"/>
      <c r="C2214" s="103"/>
      <c r="D2214" s="103"/>
      <c r="E2214" s="102"/>
      <c r="F2214" s="102"/>
      <c r="G2214" s="102"/>
      <c r="H2214" s="102"/>
      <c r="I2214" s="102"/>
      <c r="J2214" s="103"/>
      <c r="K2214" s="111"/>
      <c r="L2214" s="111"/>
      <c r="M2214" s="111"/>
      <c r="N2214" s="105"/>
      <c r="O2214" s="105"/>
      <c r="P2214" s="111"/>
      <c r="Q2214" s="111"/>
      <c r="R2214" s="105"/>
      <c r="S2214" s="105"/>
      <c r="T2214" s="111"/>
      <c r="U2214" s="111"/>
      <c r="V2214" s="111"/>
      <c r="W2214" s="111"/>
      <c r="X2214" s="111"/>
      <c r="Y2214" s="111"/>
      <c r="Z2214" s="111"/>
      <c r="AA2214" s="111"/>
      <c r="AB2214" s="111"/>
      <c r="AC2214" s="111"/>
      <c r="AD2214" s="111"/>
      <c r="AE2214" s="111"/>
      <c r="AF2214" s="111"/>
      <c r="AG2214" s="111"/>
      <c r="AH2214" s="111"/>
      <c r="AI2214" s="111"/>
      <c r="AJ2214" s="111"/>
      <c r="AK2214" s="111"/>
      <c r="AL2214" s="111"/>
      <c r="AM2214" s="111"/>
      <c r="AN2214" s="111"/>
      <c r="AO2214" s="111"/>
      <c r="AP2214" s="111"/>
      <c r="AQ2214" s="111"/>
      <c r="AR2214" s="111"/>
      <c r="AS2214" s="111"/>
      <c r="AT2214" s="111"/>
      <c r="AU2214" s="111"/>
      <c r="AV2214" s="105"/>
      <c r="AW2214" s="105"/>
      <c r="AX2214" s="111"/>
      <c r="AY2214" s="98"/>
      <c r="AZ2214" s="98"/>
      <c r="BA2214" s="98"/>
      <c r="BB2214" s="98"/>
      <c r="BC2214" s="98"/>
      <c r="BD2214" s="98"/>
      <c r="BE2214" s="98"/>
      <c r="BF2214" s="98"/>
      <c r="BG2214" s="98"/>
      <c r="BH2214" s="98"/>
      <c r="BI2214" s="98"/>
      <c r="BJ2214" s="98"/>
    </row>
    <row r="2215" spans="1:62">
      <c r="A2215" s="102"/>
      <c r="B2215" s="102"/>
      <c r="C2215" s="103"/>
      <c r="D2215" s="103"/>
      <c r="E2215" s="102"/>
      <c r="F2215" s="102"/>
      <c r="G2215" s="102"/>
      <c r="H2215" s="102"/>
      <c r="I2215" s="102"/>
      <c r="J2215" s="103"/>
      <c r="K2215" s="111"/>
      <c r="L2215" s="111"/>
      <c r="M2215" s="111"/>
      <c r="N2215" s="105"/>
      <c r="O2215" s="105"/>
      <c r="P2215" s="111"/>
      <c r="Q2215" s="111"/>
      <c r="R2215" s="105"/>
      <c r="S2215" s="105"/>
      <c r="T2215" s="111"/>
      <c r="U2215" s="111"/>
      <c r="V2215" s="111"/>
      <c r="W2215" s="111"/>
      <c r="X2215" s="111"/>
      <c r="Y2215" s="111"/>
      <c r="Z2215" s="111"/>
      <c r="AA2215" s="111"/>
      <c r="AB2215" s="111"/>
      <c r="AC2215" s="111"/>
      <c r="AD2215" s="111"/>
      <c r="AE2215" s="111"/>
      <c r="AF2215" s="111"/>
      <c r="AG2215" s="111"/>
      <c r="AH2215" s="111"/>
      <c r="AI2215" s="111"/>
      <c r="AJ2215" s="111"/>
      <c r="AK2215" s="111"/>
      <c r="AL2215" s="111"/>
      <c r="AM2215" s="111"/>
      <c r="AN2215" s="111"/>
      <c r="AO2215" s="111"/>
      <c r="AP2215" s="111"/>
      <c r="AQ2215" s="111"/>
      <c r="AR2215" s="111"/>
      <c r="AS2215" s="111"/>
      <c r="AT2215" s="111"/>
      <c r="AU2215" s="111"/>
      <c r="AV2215" s="105"/>
      <c r="AW2215" s="105"/>
      <c r="AX2215" s="111"/>
      <c r="AY2215" s="98"/>
      <c r="AZ2215" s="98"/>
      <c r="BA2215" s="98"/>
      <c r="BB2215" s="98"/>
      <c r="BC2215" s="98"/>
      <c r="BD2215" s="98"/>
      <c r="BE2215" s="98"/>
      <c r="BF2215" s="98"/>
      <c r="BG2215" s="98"/>
      <c r="BH2215" s="98"/>
      <c r="BI2215" s="98"/>
      <c r="BJ2215" s="98"/>
    </row>
    <row r="2216" spans="1:62">
      <c r="A2216" s="102"/>
      <c r="B2216" s="102"/>
      <c r="C2216" s="103"/>
      <c r="D2216" s="103"/>
      <c r="E2216" s="102"/>
      <c r="F2216" s="102"/>
      <c r="G2216" s="102"/>
      <c r="H2216" s="102"/>
      <c r="I2216" s="102"/>
      <c r="J2216" s="103"/>
      <c r="K2216" s="111"/>
      <c r="L2216" s="111"/>
      <c r="M2216" s="111"/>
      <c r="N2216" s="111"/>
      <c r="O2216" s="111"/>
      <c r="P2216" s="111"/>
      <c r="Q2216" s="111"/>
      <c r="R2216" s="106"/>
      <c r="S2216" s="105"/>
      <c r="T2216" s="111"/>
      <c r="U2216" s="111"/>
      <c r="V2216" s="111"/>
      <c r="W2216" s="111"/>
      <c r="X2216" s="111"/>
      <c r="Y2216" s="111"/>
      <c r="Z2216" s="111"/>
      <c r="AA2216" s="111"/>
      <c r="AB2216" s="111"/>
      <c r="AC2216" s="111"/>
      <c r="AD2216" s="111"/>
      <c r="AE2216" s="111"/>
      <c r="AF2216" s="111"/>
      <c r="AG2216" s="111"/>
      <c r="AH2216" s="111"/>
      <c r="AI2216" s="111"/>
      <c r="AJ2216" s="111"/>
      <c r="AK2216" s="111"/>
      <c r="AL2216" s="111"/>
      <c r="AM2216" s="111"/>
      <c r="AN2216" s="111"/>
      <c r="AO2216" s="111"/>
      <c r="AP2216" s="111"/>
      <c r="AQ2216" s="111"/>
      <c r="AR2216" s="111"/>
      <c r="AS2216" s="111"/>
      <c r="AT2216" s="111"/>
      <c r="AU2216" s="111"/>
      <c r="AV2216" s="105"/>
      <c r="AW2216" s="105"/>
      <c r="AX2216" s="111"/>
      <c r="AY2216" s="98"/>
      <c r="AZ2216" s="98"/>
      <c r="BA2216" s="98"/>
      <c r="BB2216" s="98"/>
      <c r="BC2216" s="98"/>
      <c r="BD2216" s="98"/>
      <c r="BE2216" s="98"/>
      <c r="BF2216" s="98"/>
      <c r="BG2216" s="98"/>
      <c r="BH2216" s="98"/>
      <c r="BI2216" s="98"/>
      <c r="BJ2216" s="98"/>
    </row>
    <row r="2217" spans="1:62">
      <c r="A2217" s="102"/>
      <c r="B2217" s="102"/>
      <c r="C2217" s="103"/>
      <c r="D2217" s="103"/>
      <c r="E2217" s="102"/>
      <c r="F2217" s="102"/>
      <c r="G2217" s="102"/>
      <c r="H2217" s="102"/>
      <c r="I2217" s="102"/>
      <c r="J2217" s="103"/>
      <c r="K2217" s="111"/>
      <c r="L2217" s="111"/>
      <c r="M2217" s="111"/>
      <c r="N2217" s="111"/>
      <c r="O2217" s="111"/>
      <c r="P2217" s="111"/>
      <c r="Q2217" s="111"/>
      <c r="R2217" s="105"/>
      <c r="S2217" s="105"/>
      <c r="T2217" s="111"/>
      <c r="U2217" s="111"/>
      <c r="V2217" s="111"/>
      <c r="W2217" s="111"/>
      <c r="X2217" s="111"/>
      <c r="Y2217" s="111"/>
      <c r="Z2217" s="111"/>
      <c r="AA2217" s="111"/>
      <c r="AB2217" s="111"/>
      <c r="AC2217" s="111"/>
      <c r="AD2217" s="111"/>
      <c r="AE2217" s="111"/>
      <c r="AF2217" s="111"/>
      <c r="AG2217" s="111"/>
      <c r="AH2217" s="111"/>
      <c r="AI2217" s="111"/>
      <c r="AJ2217" s="111"/>
      <c r="AK2217" s="111"/>
      <c r="AL2217" s="111"/>
      <c r="AM2217" s="111"/>
      <c r="AN2217" s="111"/>
      <c r="AO2217" s="111"/>
      <c r="AP2217" s="111"/>
      <c r="AQ2217" s="111"/>
      <c r="AR2217" s="111"/>
      <c r="AS2217" s="111"/>
      <c r="AT2217" s="111"/>
      <c r="AU2217" s="111"/>
      <c r="AV2217" s="112"/>
      <c r="AW2217" s="105"/>
      <c r="AX2217" s="111"/>
      <c r="AY2217" s="98"/>
      <c r="AZ2217" s="98"/>
      <c r="BA2217" s="98"/>
      <c r="BB2217" s="98"/>
      <c r="BC2217" s="98"/>
      <c r="BD2217" s="98"/>
      <c r="BE2217" s="98"/>
      <c r="BF2217" s="98"/>
      <c r="BG2217" s="98"/>
      <c r="BH2217" s="98"/>
      <c r="BI2217" s="98"/>
      <c r="BJ2217" s="98"/>
    </row>
    <row r="2218" spans="1:62">
      <c r="A2218" s="102"/>
      <c r="B2218" s="102"/>
      <c r="C2218" s="103"/>
      <c r="D2218" s="103"/>
      <c r="E2218" s="102"/>
      <c r="F2218" s="102"/>
      <c r="G2218" s="102"/>
      <c r="H2218" s="102"/>
      <c r="I2218" s="102"/>
      <c r="J2218" s="103"/>
      <c r="K2218" s="111"/>
      <c r="L2218" s="111"/>
      <c r="M2218" s="111"/>
      <c r="N2218" s="111"/>
      <c r="O2218" s="111"/>
      <c r="P2218" s="111"/>
      <c r="Q2218" s="111"/>
      <c r="R2218" s="106"/>
      <c r="S2218" s="105"/>
      <c r="T2218" s="111"/>
      <c r="U2218" s="111"/>
      <c r="V2218" s="111"/>
      <c r="W2218" s="111"/>
      <c r="X2218" s="111"/>
      <c r="Y2218" s="111"/>
      <c r="Z2218" s="111"/>
      <c r="AA2218" s="111"/>
      <c r="AB2218" s="111"/>
      <c r="AC2218" s="111"/>
      <c r="AD2218" s="111"/>
      <c r="AE2218" s="111"/>
      <c r="AF2218" s="111"/>
      <c r="AG2218" s="111"/>
      <c r="AH2218" s="111"/>
      <c r="AI2218" s="111"/>
      <c r="AJ2218" s="111"/>
      <c r="AK2218" s="111"/>
      <c r="AL2218" s="111"/>
      <c r="AM2218" s="111"/>
      <c r="AN2218" s="111"/>
      <c r="AO2218" s="111"/>
      <c r="AP2218" s="111"/>
      <c r="AQ2218" s="111"/>
      <c r="AR2218" s="111"/>
      <c r="AS2218" s="111"/>
      <c r="AT2218" s="111"/>
      <c r="AU2218" s="111"/>
      <c r="AV2218" s="105"/>
      <c r="AW2218" s="105"/>
      <c r="AX2218" s="111"/>
      <c r="AY2218" s="98"/>
      <c r="AZ2218" s="98"/>
      <c r="BA2218" s="98"/>
      <c r="BB2218" s="98"/>
      <c r="BC2218" s="98"/>
      <c r="BD2218" s="98"/>
      <c r="BE2218" s="98"/>
      <c r="BF2218" s="98"/>
      <c r="BG2218" s="98"/>
      <c r="BH2218" s="98"/>
      <c r="BI2218" s="98"/>
      <c r="BJ2218" s="98"/>
    </row>
    <row r="2219" spans="1:62">
      <c r="A2219" s="102"/>
      <c r="B2219" s="102"/>
      <c r="C2219" s="103"/>
      <c r="D2219" s="103"/>
      <c r="E2219" s="102"/>
      <c r="F2219" s="102"/>
      <c r="G2219" s="102"/>
      <c r="H2219" s="102"/>
      <c r="I2219" s="102"/>
      <c r="J2219" s="103"/>
      <c r="K2219" s="111"/>
      <c r="L2219" s="111"/>
      <c r="M2219" s="111"/>
      <c r="N2219" s="105"/>
      <c r="O2219" s="105"/>
      <c r="P2219" s="111"/>
      <c r="Q2219" s="111"/>
      <c r="R2219" s="105"/>
      <c r="S2219" s="105"/>
      <c r="T2219" s="111"/>
      <c r="U2219" s="111"/>
      <c r="V2219" s="111"/>
      <c r="W2219" s="111"/>
      <c r="X2219" s="111"/>
      <c r="Y2219" s="111"/>
      <c r="Z2219" s="111"/>
      <c r="AA2219" s="111"/>
      <c r="AB2219" s="111"/>
      <c r="AC2219" s="111"/>
      <c r="AD2219" s="111"/>
      <c r="AE2219" s="111"/>
      <c r="AF2219" s="111"/>
      <c r="AG2219" s="111"/>
      <c r="AH2219" s="111"/>
      <c r="AI2219" s="111"/>
      <c r="AJ2219" s="111"/>
      <c r="AK2219" s="111"/>
      <c r="AL2219" s="111"/>
      <c r="AM2219" s="111"/>
      <c r="AN2219" s="111"/>
      <c r="AO2219" s="111"/>
      <c r="AP2219" s="111"/>
      <c r="AQ2219" s="111"/>
      <c r="AR2219" s="111"/>
      <c r="AS2219" s="111"/>
      <c r="AT2219" s="111"/>
      <c r="AU2219" s="111"/>
      <c r="AV2219" s="112"/>
      <c r="AW2219" s="105"/>
      <c r="AX2219" s="111"/>
      <c r="AY2219" s="98"/>
      <c r="AZ2219" s="98"/>
      <c r="BA2219" s="98"/>
      <c r="BB2219" s="98"/>
      <c r="BC2219" s="98"/>
      <c r="BD2219" s="98"/>
      <c r="BE2219" s="98"/>
      <c r="BF2219" s="98"/>
      <c r="BG2219" s="98"/>
      <c r="BH2219" s="98"/>
      <c r="BI2219" s="98"/>
      <c r="BJ2219" s="98"/>
    </row>
    <row r="2220" spans="1:62">
      <c r="A2220" s="102"/>
      <c r="B2220" s="102"/>
      <c r="C2220" s="103"/>
      <c r="D2220" s="103"/>
      <c r="E2220" s="102"/>
      <c r="F2220" s="102"/>
      <c r="G2220" s="102"/>
      <c r="H2220" s="102"/>
      <c r="I2220" s="102"/>
      <c r="J2220" s="103"/>
      <c r="K2220" s="111"/>
      <c r="L2220" s="111"/>
      <c r="M2220" s="111"/>
      <c r="N2220" s="111"/>
      <c r="O2220" s="111"/>
      <c r="P2220" s="111"/>
      <c r="Q2220" s="111"/>
      <c r="R2220" s="106"/>
      <c r="S2220" s="105"/>
      <c r="T2220" s="111"/>
      <c r="U2220" s="111"/>
      <c r="V2220" s="111"/>
      <c r="W2220" s="111"/>
      <c r="X2220" s="111"/>
      <c r="Y2220" s="111"/>
      <c r="Z2220" s="111"/>
      <c r="AA2220" s="111"/>
      <c r="AB2220" s="111"/>
      <c r="AC2220" s="111"/>
      <c r="AD2220" s="111"/>
      <c r="AE2220" s="111"/>
      <c r="AF2220" s="111"/>
      <c r="AG2220" s="111"/>
      <c r="AH2220" s="111"/>
      <c r="AI2220" s="111"/>
      <c r="AJ2220" s="111"/>
      <c r="AK2220" s="111"/>
      <c r="AL2220" s="111"/>
      <c r="AM2220" s="111"/>
      <c r="AN2220" s="111"/>
      <c r="AO2220" s="111"/>
      <c r="AP2220" s="111"/>
      <c r="AQ2220" s="111"/>
      <c r="AR2220" s="111"/>
      <c r="AS2220" s="111"/>
      <c r="AT2220" s="111"/>
      <c r="AU2220" s="111"/>
      <c r="AV2220" s="105"/>
      <c r="AW2220" s="105"/>
      <c r="AX2220" s="111"/>
      <c r="AY2220" s="98"/>
      <c r="AZ2220" s="98"/>
      <c r="BA2220" s="98"/>
      <c r="BB2220" s="98"/>
      <c r="BC2220" s="98"/>
      <c r="BD2220" s="98"/>
      <c r="BE2220" s="98"/>
      <c r="BF2220" s="98"/>
      <c r="BG2220" s="98"/>
      <c r="BH2220" s="98"/>
      <c r="BI2220" s="98"/>
      <c r="BJ2220" s="98"/>
    </row>
    <row r="2221" spans="1:62">
      <c r="A2221" s="102"/>
      <c r="B2221" s="102"/>
      <c r="C2221" s="103"/>
      <c r="D2221" s="103"/>
      <c r="E2221" s="102"/>
      <c r="F2221" s="102"/>
      <c r="G2221" s="102"/>
      <c r="H2221" s="102"/>
      <c r="I2221" s="102"/>
      <c r="J2221" s="103"/>
      <c r="K2221" s="111"/>
      <c r="L2221" s="111"/>
      <c r="M2221" s="111"/>
      <c r="N2221" s="105"/>
      <c r="O2221" s="105"/>
      <c r="P2221" s="105"/>
      <c r="Q2221" s="111"/>
      <c r="R2221" s="105"/>
      <c r="S2221" s="105"/>
      <c r="T2221" s="111"/>
      <c r="U2221" s="111"/>
      <c r="V2221" s="111"/>
      <c r="W2221" s="105"/>
      <c r="X2221" s="111"/>
      <c r="Y2221" s="111"/>
      <c r="Z2221" s="111"/>
      <c r="AA2221" s="111"/>
      <c r="AB2221" s="111"/>
      <c r="AC2221" s="111"/>
      <c r="AD2221" s="105"/>
      <c r="AE2221" s="111"/>
      <c r="AF2221" s="111"/>
      <c r="AG2221" s="111"/>
      <c r="AH2221" s="111"/>
      <c r="AI2221" s="111"/>
      <c r="AJ2221" s="111"/>
      <c r="AK2221" s="111"/>
      <c r="AL2221" s="111"/>
      <c r="AM2221" s="111"/>
      <c r="AN2221" s="111"/>
      <c r="AO2221" s="111"/>
      <c r="AP2221" s="111"/>
      <c r="AQ2221" s="111"/>
      <c r="AR2221" s="111"/>
      <c r="AS2221" s="111"/>
      <c r="AT2221" s="111"/>
      <c r="AU2221" s="111"/>
      <c r="AV2221" s="112"/>
      <c r="AW2221" s="105"/>
      <c r="AX2221" s="111"/>
      <c r="AY2221" s="98"/>
      <c r="AZ2221" s="98"/>
      <c r="BA2221" s="98"/>
      <c r="BB2221" s="98"/>
      <c r="BC2221" s="98"/>
      <c r="BD2221" s="98"/>
      <c r="BE2221" s="98"/>
      <c r="BF2221" s="98"/>
      <c r="BG2221" s="98"/>
      <c r="BH2221" s="98"/>
      <c r="BI2221" s="98"/>
      <c r="BJ2221" s="98"/>
    </row>
    <row r="2222" spans="1:62">
      <c r="A2222" s="102"/>
      <c r="B2222" s="102"/>
      <c r="C2222" s="103"/>
      <c r="D2222" s="103"/>
      <c r="E2222" s="102"/>
      <c r="F2222" s="102"/>
      <c r="G2222" s="102"/>
      <c r="H2222" s="102"/>
      <c r="I2222" s="102"/>
      <c r="J2222" s="103"/>
      <c r="K2222" s="111"/>
      <c r="L2222" s="111"/>
      <c r="M2222" s="111"/>
      <c r="N2222" s="105"/>
      <c r="O2222" s="105"/>
      <c r="P2222" s="105"/>
      <c r="Q2222" s="105"/>
      <c r="R2222" s="105"/>
      <c r="S2222" s="105"/>
      <c r="T2222" s="105"/>
      <c r="U2222" s="105"/>
      <c r="V2222" s="105"/>
      <c r="W2222" s="105"/>
      <c r="X2222" s="105"/>
      <c r="Y2222" s="105"/>
      <c r="Z2222" s="105"/>
      <c r="AA2222" s="105"/>
      <c r="AB2222" s="105"/>
      <c r="AC2222" s="105"/>
      <c r="AD2222" s="105"/>
      <c r="AE2222" s="105"/>
      <c r="AF2222" s="105"/>
      <c r="AG2222" s="105"/>
      <c r="AH2222" s="105"/>
      <c r="AI2222" s="105"/>
      <c r="AJ2222" s="105"/>
      <c r="AK2222" s="105"/>
      <c r="AL2222" s="111"/>
      <c r="AM2222" s="111"/>
      <c r="AN2222" s="111"/>
      <c r="AO2222" s="111"/>
      <c r="AP2222" s="111"/>
      <c r="AQ2222" s="111"/>
      <c r="AR2222" s="111"/>
      <c r="AS2222" s="111"/>
      <c r="AT2222" s="111"/>
      <c r="AU2222" s="111"/>
      <c r="AV2222" s="105"/>
      <c r="AW2222" s="105"/>
      <c r="AX2222" s="111"/>
      <c r="AY2222" s="98"/>
      <c r="AZ2222" s="98"/>
      <c r="BA2222" s="98"/>
      <c r="BB2222" s="98"/>
      <c r="BC2222" s="98"/>
      <c r="BD2222" s="98"/>
      <c r="BE2222" s="98"/>
      <c r="BF2222" s="98"/>
      <c r="BG2222" s="98"/>
      <c r="BH2222" s="98"/>
      <c r="BI2222" s="98"/>
      <c r="BJ2222" s="98"/>
    </row>
    <row r="2223" spans="1:62">
      <c r="A2223" s="102"/>
      <c r="B2223" s="102"/>
      <c r="C2223" s="103"/>
      <c r="D2223" s="103"/>
      <c r="E2223" s="102"/>
      <c r="F2223" s="102"/>
      <c r="G2223" s="102"/>
      <c r="H2223" s="102"/>
      <c r="I2223" s="102"/>
      <c r="J2223" s="103"/>
      <c r="K2223" s="111"/>
      <c r="L2223" s="111"/>
      <c r="M2223" s="111"/>
      <c r="N2223" s="111"/>
      <c r="O2223" s="111"/>
      <c r="P2223" s="111"/>
      <c r="Q2223" s="111"/>
      <c r="R2223" s="105"/>
      <c r="S2223" s="105"/>
      <c r="T2223" s="111"/>
      <c r="U2223" s="111"/>
      <c r="V2223" s="111"/>
      <c r="W2223" s="111"/>
      <c r="X2223" s="111"/>
      <c r="Y2223" s="111"/>
      <c r="Z2223" s="111"/>
      <c r="AA2223" s="111"/>
      <c r="AB2223" s="111"/>
      <c r="AC2223" s="111"/>
      <c r="AD2223" s="111"/>
      <c r="AE2223" s="111"/>
      <c r="AF2223" s="111"/>
      <c r="AG2223" s="111"/>
      <c r="AH2223" s="111"/>
      <c r="AI2223" s="111"/>
      <c r="AJ2223" s="111"/>
      <c r="AK2223" s="111"/>
      <c r="AL2223" s="111"/>
      <c r="AM2223" s="111"/>
      <c r="AN2223" s="111"/>
      <c r="AO2223" s="111"/>
      <c r="AP2223" s="111"/>
      <c r="AQ2223" s="111"/>
      <c r="AR2223" s="111"/>
      <c r="AS2223" s="111"/>
      <c r="AT2223" s="111"/>
      <c r="AU2223" s="111"/>
      <c r="AV2223" s="105"/>
      <c r="AW2223" s="105"/>
      <c r="AX2223" s="111"/>
      <c r="AY2223" s="98"/>
      <c r="AZ2223" s="98"/>
      <c r="BA2223" s="98"/>
      <c r="BB2223" s="98"/>
      <c r="BC2223" s="98"/>
      <c r="BD2223" s="98"/>
      <c r="BE2223" s="98"/>
      <c r="BF2223" s="98"/>
      <c r="BG2223" s="98"/>
      <c r="BH2223" s="98"/>
      <c r="BI2223" s="98"/>
      <c r="BJ2223" s="98"/>
    </row>
    <row r="2224" spans="1:62">
      <c r="A2224" s="102"/>
      <c r="B2224" s="102"/>
      <c r="C2224" s="103"/>
      <c r="D2224" s="103"/>
      <c r="E2224" s="102"/>
      <c r="F2224" s="102"/>
      <c r="G2224" s="102"/>
      <c r="H2224" s="102"/>
      <c r="I2224" s="102"/>
      <c r="J2224" s="103"/>
      <c r="K2224" s="111"/>
      <c r="L2224" s="111"/>
      <c r="M2224" s="111"/>
      <c r="N2224" s="105"/>
      <c r="O2224" s="105"/>
      <c r="P2224" s="111"/>
      <c r="Q2224" s="111"/>
      <c r="R2224" s="106"/>
      <c r="S2224" s="105"/>
      <c r="T2224" s="111"/>
      <c r="U2224" s="111"/>
      <c r="V2224" s="111"/>
      <c r="W2224" s="111"/>
      <c r="X2224" s="111"/>
      <c r="Y2224" s="111"/>
      <c r="Z2224" s="111"/>
      <c r="AA2224" s="111"/>
      <c r="AB2224" s="111"/>
      <c r="AC2224" s="111"/>
      <c r="AD2224" s="111"/>
      <c r="AE2224" s="111"/>
      <c r="AF2224" s="111"/>
      <c r="AG2224" s="111"/>
      <c r="AH2224" s="111"/>
      <c r="AI2224" s="111"/>
      <c r="AJ2224" s="111"/>
      <c r="AK2224" s="111"/>
      <c r="AL2224" s="111"/>
      <c r="AM2224" s="111"/>
      <c r="AN2224" s="111"/>
      <c r="AO2224" s="111"/>
      <c r="AP2224" s="111"/>
      <c r="AQ2224" s="111"/>
      <c r="AR2224" s="111"/>
      <c r="AS2224" s="111"/>
      <c r="AT2224" s="111"/>
      <c r="AU2224" s="111"/>
      <c r="AV2224" s="105"/>
      <c r="AW2224" s="105"/>
      <c r="AX2224" s="111"/>
      <c r="AY2224" s="98"/>
      <c r="AZ2224" s="98"/>
      <c r="BA2224" s="98"/>
      <c r="BB2224" s="98"/>
      <c r="BC2224" s="98"/>
      <c r="BE2224" s="98"/>
      <c r="BF2224" s="98"/>
      <c r="BG2224" s="98"/>
      <c r="BH2224" s="98"/>
      <c r="BI2224" s="98"/>
      <c r="BJ2224" s="98"/>
    </row>
    <row r="2225" spans="1:62">
      <c r="A2225" s="102"/>
      <c r="B2225" s="102"/>
      <c r="C2225" s="103"/>
      <c r="D2225" s="103"/>
      <c r="E2225" s="102"/>
      <c r="F2225" s="102"/>
      <c r="G2225" s="102"/>
      <c r="H2225" s="102"/>
      <c r="I2225" s="102"/>
      <c r="J2225" s="103"/>
      <c r="K2225" s="111"/>
      <c r="L2225" s="111"/>
      <c r="M2225" s="111"/>
      <c r="N2225" s="111"/>
      <c r="O2225" s="111"/>
      <c r="P2225" s="111"/>
      <c r="Q2225" s="111"/>
      <c r="R2225" s="105"/>
      <c r="S2225" s="105"/>
      <c r="T2225" s="111"/>
      <c r="U2225" s="111"/>
      <c r="V2225" s="111"/>
      <c r="W2225" s="111"/>
      <c r="X2225" s="111"/>
      <c r="Y2225" s="111"/>
      <c r="Z2225" s="111"/>
      <c r="AA2225" s="111"/>
      <c r="AB2225" s="111"/>
      <c r="AC2225" s="111"/>
      <c r="AD2225" s="111"/>
      <c r="AE2225" s="111"/>
      <c r="AF2225" s="111"/>
      <c r="AG2225" s="111"/>
      <c r="AH2225" s="111"/>
      <c r="AI2225" s="111"/>
      <c r="AJ2225" s="111"/>
      <c r="AK2225" s="111"/>
      <c r="AL2225" s="111"/>
      <c r="AM2225" s="111"/>
      <c r="AN2225" s="111"/>
      <c r="AO2225" s="111"/>
      <c r="AP2225" s="111"/>
      <c r="AQ2225" s="111"/>
      <c r="AR2225" s="111"/>
      <c r="AS2225" s="111"/>
      <c r="AT2225" s="111"/>
      <c r="AU2225" s="111"/>
      <c r="AV2225" s="105"/>
      <c r="AW2225" s="105"/>
      <c r="AX2225" s="111"/>
      <c r="AY2225" s="98"/>
      <c r="AZ2225" s="98"/>
      <c r="BA2225" s="98"/>
      <c r="BB2225" s="98"/>
      <c r="BC2225" s="98"/>
      <c r="BD2225" s="98"/>
      <c r="BE2225" s="98"/>
      <c r="BF2225" s="98"/>
      <c r="BG2225" s="98"/>
      <c r="BH2225" s="98"/>
      <c r="BI2225" s="98"/>
      <c r="BJ2225" s="98"/>
    </row>
    <row r="2226" spans="1:62">
      <c r="A2226" s="102"/>
      <c r="B2226" s="102"/>
      <c r="C2226" s="103"/>
      <c r="D2226" s="103"/>
      <c r="E2226" s="102"/>
      <c r="F2226" s="102"/>
      <c r="G2226" s="102"/>
      <c r="H2226" s="102"/>
      <c r="I2226" s="102"/>
      <c r="J2226" s="103"/>
      <c r="K2226" s="111"/>
      <c r="L2226" s="111"/>
      <c r="M2226" s="111"/>
      <c r="N2226" s="111"/>
      <c r="O2226" s="111"/>
      <c r="P2226" s="111"/>
      <c r="Q2226" s="111"/>
      <c r="R2226" s="106"/>
      <c r="S2226" s="105"/>
      <c r="T2226" s="111"/>
      <c r="U2226" s="111"/>
      <c r="V2226" s="111"/>
      <c r="W2226" s="111"/>
      <c r="X2226" s="111"/>
      <c r="Y2226" s="111"/>
      <c r="Z2226" s="111"/>
      <c r="AA2226" s="111"/>
      <c r="AB2226" s="111"/>
      <c r="AC2226" s="111"/>
      <c r="AD2226" s="111"/>
      <c r="AE2226" s="111"/>
      <c r="AF2226" s="111"/>
      <c r="AG2226" s="111"/>
      <c r="AH2226" s="111"/>
      <c r="AI2226" s="111"/>
      <c r="AJ2226" s="111"/>
      <c r="AK2226" s="111"/>
      <c r="AL2226" s="111"/>
      <c r="AM2226" s="111"/>
      <c r="AN2226" s="111"/>
      <c r="AO2226" s="111"/>
      <c r="AP2226" s="111"/>
      <c r="AQ2226" s="111"/>
      <c r="AR2226" s="111"/>
      <c r="AS2226" s="111"/>
      <c r="AT2226" s="111"/>
      <c r="AU2226" s="111"/>
      <c r="AV2226" s="105"/>
      <c r="AW2226" s="105"/>
      <c r="AX2226" s="111"/>
      <c r="AY2226" s="98"/>
      <c r="AZ2226" s="98"/>
      <c r="BA2226" s="98"/>
      <c r="BB2226" s="98"/>
      <c r="BC2226" s="98"/>
      <c r="BD2226" s="98"/>
      <c r="BE2226" s="98"/>
      <c r="BF2226" s="98"/>
      <c r="BG2226" s="98"/>
      <c r="BH2226" s="98"/>
      <c r="BI2226" s="98"/>
      <c r="BJ2226" s="98"/>
    </row>
    <row r="2227" spans="1:62">
      <c r="A2227" s="102"/>
      <c r="B2227" s="102"/>
      <c r="C2227" s="103"/>
      <c r="D2227" s="103"/>
      <c r="E2227" s="102"/>
      <c r="F2227" s="102"/>
      <c r="G2227" s="102"/>
      <c r="H2227" s="102"/>
      <c r="I2227" s="102"/>
      <c r="J2227" s="103"/>
      <c r="K2227" s="111"/>
      <c r="L2227" s="111"/>
      <c r="M2227" s="111"/>
      <c r="N2227" s="111"/>
      <c r="O2227" s="111"/>
      <c r="P2227" s="111"/>
      <c r="Q2227" s="111"/>
      <c r="R2227" s="105"/>
      <c r="S2227" s="105"/>
      <c r="T2227" s="111"/>
      <c r="U2227" s="111"/>
      <c r="V2227" s="111"/>
      <c r="W2227" s="111"/>
      <c r="X2227" s="111"/>
      <c r="Y2227" s="111"/>
      <c r="Z2227" s="111"/>
      <c r="AA2227" s="111"/>
      <c r="AB2227" s="111"/>
      <c r="AC2227" s="111"/>
      <c r="AD2227" s="111"/>
      <c r="AE2227" s="111"/>
      <c r="AF2227" s="111"/>
      <c r="AG2227" s="111"/>
      <c r="AH2227" s="111"/>
      <c r="AI2227" s="111"/>
      <c r="AJ2227" s="111"/>
      <c r="AK2227" s="111"/>
      <c r="AL2227" s="111"/>
      <c r="AM2227" s="111"/>
      <c r="AN2227" s="111"/>
      <c r="AO2227" s="111"/>
      <c r="AP2227" s="111"/>
      <c r="AQ2227" s="111"/>
      <c r="AR2227" s="111"/>
      <c r="AS2227" s="111"/>
      <c r="AT2227" s="111"/>
      <c r="AU2227" s="111"/>
      <c r="AV2227" s="112"/>
      <c r="AW2227" s="105"/>
      <c r="AX2227" s="111"/>
      <c r="AY2227" s="98"/>
      <c r="AZ2227" s="98"/>
      <c r="BA2227" s="98"/>
      <c r="BB2227" s="98"/>
      <c r="BC2227" s="98"/>
      <c r="BD2227" s="98"/>
      <c r="BE2227" s="98"/>
      <c r="BF2227" s="98"/>
      <c r="BG2227" s="98"/>
      <c r="BH2227" s="98"/>
      <c r="BI2227" s="98"/>
      <c r="BJ2227" s="98"/>
    </row>
    <row r="2228" spans="1:62">
      <c r="A2228" s="102"/>
      <c r="B2228" s="102"/>
      <c r="C2228" s="103"/>
      <c r="D2228" s="103"/>
      <c r="E2228" s="102"/>
      <c r="F2228" s="102"/>
      <c r="G2228" s="102"/>
      <c r="H2228" s="102"/>
      <c r="I2228" s="102"/>
      <c r="J2228" s="103"/>
      <c r="K2228" s="111"/>
      <c r="L2228" s="111"/>
      <c r="M2228" s="111"/>
      <c r="N2228" s="105"/>
      <c r="O2228" s="105"/>
      <c r="P2228" s="105"/>
      <c r="Q2228" s="105"/>
      <c r="R2228" s="105"/>
      <c r="S2228" s="105"/>
      <c r="T2228" s="105"/>
      <c r="U2228" s="105"/>
      <c r="V2228" s="105"/>
      <c r="W2228" s="105"/>
      <c r="X2228" s="105"/>
      <c r="Y2228" s="105"/>
      <c r="Z2228" s="105"/>
      <c r="AA2228" s="105"/>
      <c r="AB2228" s="105"/>
      <c r="AC2228" s="105"/>
      <c r="AD2228" s="105"/>
      <c r="AE2228" s="105"/>
      <c r="AF2228" s="105"/>
      <c r="AG2228" s="105"/>
      <c r="AH2228" s="105"/>
      <c r="AI2228" s="105"/>
      <c r="AJ2228" s="105"/>
      <c r="AK2228" s="105"/>
      <c r="AL2228" s="111"/>
      <c r="AM2228" s="111"/>
      <c r="AN2228" s="111"/>
      <c r="AO2228" s="111"/>
      <c r="AP2228" s="111"/>
      <c r="AQ2228" s="111"/>
      <c r="AR2228" s="111"/>
      <c r="AS2228" s="111"/>
      <c r="AT2228" s="111"/>
      <c r="AU2228" s="111"/>
      <c r="AV2228" s="105"/>
      <c r="AW2228" s="105"/>
      <c r="AX2228" s="111"/>
      <c r="AY2228" s="98"/>
      <c r="AZ2228" s="98"/>
      <c r="BA2228" s="98"/>
      <c r="BB2228" s="98"/>
      <c r="BC2228" s="98"/>
      <c r="BD2228" s="98"/>
      <c r="BE2228" s="98"/>
      <c r="BF2228" s="98"/>
      <c r="BG2228" s="98"/>
      <c r="BH2228" s="98"/>
      <c r="BI2228" s="98"/>
      <c r="BJ2228" s="98"/>
    </row>
    <row r="2229" spans="1:62">
      <c r="A2229" s="102"/>
      <c r="B2229" s="102"/>
      <c r="C2229" s="103"/>
      <c r="D2229" s="103"/>
      <c r="E2229" s="102"/>
      <c r="F2229" s="102"/>
      <c r="G2229" s="102"/>
      <c r="H2229" s="102"/>
      <c r="I2229" s="102"/>
      <c r="J2229" s="103"/>
      <c r="K2229" s="111"/>
      <c r="L2229" s="111"/>
      <c r="M2229" s="111"/>
      <c r="N2229" s="111"/>
      <c r="O2229" s="111"/>
      <c r="P2229" s="111"/>
      <c r="Q2229" s="111"/>
      <c r="R2229" s="105"/>
      <c r="S2229" s="105"/>
      <c r="T2229" s="111"/>
      <c r="U2229" s="111"/>
      <c r="V2229" s="111"/>
      <c r="W2229" s="111"/>
      <c r="X2229" s="111"/>
      <c r="Y2229" s="111"/>
      <c r="Z2229" s="111"/>
      <c r="AA2229" s="111"/>
      <c r="AB2229" s="111"/>
      <c r="AC2229" s="111"/>
      <c r="AD2229" s="111"/>
      <c r="AE2229" s="111"/>
      <c r="AF2229" s="111"/>
      <c r="AG2229" s="111"/>
      <c r="AH2229" s="111"/>
      <c r="AI2229" s="111"/>
      <c r="AJ2229" s="111"/>
      <c r="AK2229" s="111"/>
      <c r="AL2229" s="111"/>
      <c r="AM2229" s="111"/>
      <c r="AN2229" s="111"/>
      <c r="AO2229" s="111"/>
      <c r="AP2229" s="111"/>
      <c r="AQ2229" s="111"/>
      <c r="AR2229" s="111"/>
      <c r="AS2229" s="111"/>
      <c r="AT2229" s="111"/>
      <c r="AU2229" s="111"/>
      <c r="AV2229" s="105"/>
      <c r="AW2229" s="105"/>
      <c r="AX2229" s="111"/>
      <c r="AY2229" s="98"/>
      <c r="AZ2229" s="98"/>
      <c r="BA2229" s="98"/>
      <c r="BB2229" s="98"/>
      <c r="BC2229" s="98"/>
      <c r="BD2229" s="98"/>
      <c r="BE2229" s="98"/>
      <c r="BF2229" s="98"/>
      <c r="BG2229" s="98"/>
      <c r="BH2229" s="98"/>
      <c r="BI2229" s="98"/>
      <c r="BJ2229" s="98"/>
    </row>
    <row r="2230" spans="1:62">
      <c r="A2230" s="102"/>
      <c r="B2230" s="102"/>
      <c r="C2230" s="103"/>
      <c r="D2230" s="103"/>
      <c r="E2230" s="102"/>
      <c r="F2230" s="102"/>
      <c r="G2230" s="102"/>
      <c r="H2230" s="102"/>
      <c r="I2230" s="102"/>
      <c r="J2230" s="103"/>
      <c r="K2230" s="111"/>
      <c r="L2230" s="111"/>
      <c r="M2230" s="111"/>
      <c r="N2230" s="105"/>
      <c r="O2230" s="111"/>
      <c r="P2230" s="105"/>
      <c r="Q2230" s="111"/>
      <c r="R2230" s="105"/>
      <c r="S2230" s="105"/>
      <c r="T2230" s="111"/>
      <c r="U2230" s="111"/>
      <c r="V2230" s="111"/>
      <c r="W2230" s="105"/>
      <c r="X2230" s="111"/>
      <c r="Y2230" s="111"/>
      <c r="Z2230" s="111"/>
      <c r="AA2230" s="111"/>
      <c r="AB2230" s="111"/>
      <c r="AC2230" s="111"/>
      <c r="AD2230" s="105"/>
      <c r="AE2230" s="111"/>
      <c r="AF2230" s="111"/>
      <c r="AG2230" s="111"/>
      <c r="AH2230" s="111"/>
      <c r="AI2230" s="111"/>
      <c r="AJ2230" s="111"/>
      <c r="AK2230" s="111"/>
      <c r="AL2230" s="111"/>
      <c r="AM2230" s="111"/>
      <c r="AN2230" s="111"/>
      <c r="AO2230" s="111"/>
      <c r="AP2230" s="111"/>
      <c r="AQ2230" s="111"/>
      <c r="AR2230" s="111"/>
      <c r="AS2230" s="111"/>
      <c r="AT2230" s="111"/>
      <c r="AU2230" s="111"/>
      <c r="AV2230" s="112"/>
      <c r="AW2230" s="105"/>
      <c r="AX2230" s="111"/>
      <c r="AY2230" s="98"/>
      <c r="AZ2230" s="98"/>
      <c r="BA2230" s="98"/>
      <c r="BB2230" s="98"/>
      <c r="BC2230" s="98"/>
      <c r="BD2230" s="98"/>
      <c r="BE2230" s="98"/>
      <c r="BF2230" s="98"/>
      <c r="BG2230" s="98"/>
      <c r="BH2230" s="98"/>
      <c r="BI2230" s="98"/>
      <c r="BJ2230" s="98"/>
    </row>
    <row r="2231" spans="1:62">
      <c r="A2231" s="102"/>
      <c r="B2231" s="102"/>
      <c r="C2231" s="103"/>
      <c r="D2231" s="103"/>
      <c r="E2231" s="102"/>
      <c r="F2231" s="102"/>
      <c r="G2231" s="102"/>
      <c r="H2231" s="102"/>
      <c r="I2231" s="102"/>
      <c r="J2231" s="103"/>
      <c r="K2231" s="111"/>
      <c r="L2231" s="111"/>
      <c r="M2231" s="111"/>
      <c r="N2231" s="105"/>
      <c r="O2231" s="111"/>
      <c r="P2231" s="111"/>
      <c r="Q2231" s="111"/>
      <c r="R2231" s="106"/>
      <c r="S2231" s="105"/>
      <c r="T2231" s="111"/>
      <c r="U2231" s="105"/>
      <c r="V2231" s="105"/>
      <c r="W2231" s="111"/>
      <c r="X2231" s="111"/>
      <c r="Y2231" s="111"/>
      <c r="Z2231" s="111"/>
      <c r="AA2231" s="111"/>
      <c r="AB2231" s="105"/>
      <c r="AC2231" s="105"/>
      <c r="AD2231" s="111"/>
      <c r="AE2231" s="111"/>
      <c r="AF2231" s="111"/>
      <c r="AG2231" s="111"/>
      <c r="AH2231" s="111"/>
      <c r="AI2231" s="111"/>
      <c r="AJ2231" s="111"/>
      <c r="AK2231" s="111"/>
      <c r="AL2231" s="111"/>
      <c r="AM2231" s="111"/>
      <c r="AN2231" s="111"/>
      <c r="AO2231" s="111"/>
      <c r="AP2231" s="111"/>
      <c r="AQ2231" s="111"/>
      <c r="AR2231" s="111"/>
      <c r="AS2231" s="111"/>
      <c r="AT2231" s="111"/>
      <c r="AU2231" s="111"/>
      <c r="AV2231" s="112"/>
      <c r="AW2231" s="105"/>
      <c r="AX2231" s="111"/>
      <c r="AY2231" s="98"/>
      <c r="AZ2231" s="98"/>
      <c r="BA2231" s="98"/>
      <c r="BB2231" s="98"/>
      <c r="BC2231" s="98"/>
      <c r="BD2231" s="98"/>
      <c r="BE2231" s="98"/>
      <c r="BF2231" s="98"/>
      <c r="BG2231" s="98"/>
      <c r="BH2231" s="98"/>
      <c r="BI2231" s="98"/>
      <c r="BJ2231" s="98"/>
    </row>
    <row r="2232" spans="1:62">
      <c r="A2232" s="102"/>
      <c r="B2232" s="102"/>
      <c r="C2232" s="103"/>
      <c r="D2232" s="103"/>
      <c r="E2232" s="102"/>
      <c r="F2232" s="102"/>
      <c r="G2232" s="102"/>
      <c r="H2232" s="102"/>
      <c r="I2232" s="102"/>
      <c r="J2232" s="103"/>
      <c r="K2232" s="111"/>
      <c r="L2232" s="111"/>
      <c r="M2232" s="111"/>
      <c r="N2232" s="105"/>
      <c r="O2232" s="105"/>
      <c r="P2232" s="111"/>
      <c r="Q2232" s="111"/>
      <c r="R2232" s="106"/>
      <c r="S2232" s="105"/>
      <c r="T2232" s="111"/>
      <c r="U2232" s="111"/>
      <c r="V2232" s="111"/>
      <c r="W2232" s="111"/>
      <c r="X2232" s="111"/>
      <c r="Y2232" s="111"/>
      <c r="Z2232" s="111"/>
      <c r="AA2232" s="111"/>
      <c r="AB2232" s="111"/>
      <c r="AC2232" s="111"/>
      <c r="AD2232" s="111"/>
      <c r="AE2232" s="111"/>
      <c r="AF2232" s="111"/>
      <c r="AG2232" s="111"/>
      <c r="AH2232" s="111"/>
      <c r="AI2232" s="111"/>
      <c r="AJ2232" s="111"/>
      <c r="AK2232" s="111"/>
      <c r="AL2232" s="111"/>
      <c r="AM2232" s="111"/>
      <c r="AN2232" s="111"/>
      <c r="AO2232" s="111"/>
      <c r="AP2232" s="111"/>
      <c r="AQ2232" s="111"/>
      <c r="AR2232" s="111"/>
      <c r="AS2232" s="111"/>
      <c r="AT2232" s="111"/>
      <c r="AU2232" s="111"/>
      <c r="AV2232" s="112"/>
      <c r="AW2232" s="105"/>
      <c r="AX2232" s="111"/>
      <c r="AY2232" s="98"/>
      <c r="AZ2232" s="98"/>
      <c r="BA2232" s="98"/>
      <c r="BB2232" s="98"/>
      <c r="BC2232" s="98"/>
      <c r="BE2232" s="98"/>
      <c r="BF2232" s="98"/>
      <c r="BG2232" s="98"/>
      <c r="BH2232" s="98"/>
      <c r="BI2232" s="98"/>
    </row>
    <row r="2233" spans="1:62">
      <c r="A2233" s="102"/>
      <c r="B2233" s="102"/>
      <c r="C2233" s="103"/>
      <c r="D2233" s="103"/>
      <c r="E2233" s="102"/>
      <c r="F2233" s="102"/>
      <c r="G2233" s="102"/>
      <c r="H2233" s="102"/>
      <c r="I2233" s="102"/>
      <c r="J2233" s="103"/>
      <c r="K2233" s="111"/>
      <c r="L2233" s="111"/>
      <c r="M2233" s="111"/>
      <c r="N2233" s="105"/>
      <c r="O2233" s="105"/>
      <c r="P2233" s="111"/>
      <c r="Q2233" s="111"/>
      <c r="R2233" s="106"/>
      <c r="S2233" s="105"/>
      <c r="T2233" s="111"/>
      <c r="U2233" s="111"/>
      <c r="V2233" s="111"/>
      <c r="W2233" s="111"/>
      <c r="X2233" s="111"/>
      <c r="Y2233" s="111"/>
      <c r="Z2233" s="111"/>
      <c r="AA2233" s="111"/>
      <c r="AB2233" s="111"/>
      <c r="AC2233" s="111"/>
      <c r="AD2233" s="111"/>
      <c r="AE2233" s="111"/>
      <c r="AF2233" s="111"/>
      <c r="AG2233" s="111"/>
      <c r="AH2233" s="111"/>
      <c r="AI2233" s="111"/>
      <c r="AJ2233" s="111"/>
      <c r="AK2233" s="111"/>
      <c r="AL2233" s="111"/>
      <c r="AM2233" s="111"/>
      <c r="AN2233" s="111"/>
      <c r="AO2233" s="111"/>
      <c r="AP2233" s="111"/>
      <c r="AQ2233" s="111"/>
      <c r="AR2233" s="111"/>
      <c r="AS2233" s="111"/>
      <c r="AT2233" s="111"/>
      <c r="AU2233" s="111"/>
      <c r="AV2233" s="105"/>
      <c r="AW2233" s="105"/>
      <c r="AX2233" s="111"/>
      <c r="AY2233" s="98"/>
      <c r="AZ2233" s="98"/>
      <c r="BA2233" s="98"/>
      <c r="BB2233" s="98"/>
      <c r="BC2233" s="98"/>
      <c r="BD2233" s="98"/>
      <c r="BE2233" s="98"/>
      <c r="BF2233" s="98"/>
      <c r="BG2233" s="98"/>
      <c r="BH2233" s="98"/>
      <c r="BI2233" s="98"/>
      <c r="BJ2233" s="98"/>
    </row>
    <row r="2234" spans="1:62">
      <c r="A2234" s="102"/>
      <c r="B2234" s="102"/>
      <c r="C2234" s="103"/>
      <c r="D2234" s="103"/>
      <c r="E2234" s="102"/>
      <c r="F2234" s="102"/>
      <c r="G2234" s="102"/>
      <c r="H2234" s="102"/>
      <c r="I2234" s="102"/>
      <c r="J2234" s="103"/>
      <c r="K2234" s="111"/>
      <c r="L2234" s="111"/>
      <c r="M2234" s="111"/>
      <c r="N2234" s="105"/>
      <c r="O2234" s="105"/>
      <c r="P2234" s="111"/>
      <c r="Q2234" s="111"/>
      <c r="R2234" s="105"/>
      <c r="S2234" s="105"/>
      <c r="T2234" s="111"/>
      <c r="U2234" s="111"/>
      <c r="V2234" s="111"/>
      <c r="W2234" s="111"/>
      <c r="X2234" s="111"/>
      <c r="Y2234" s="111"/>
      <c r="Z2234" s="111"/>
      <c r="AA2234" s="111"/>
      <c r="AB2234" s="111"/>
      <c r="AC2234" s="111"/>
      <c r="AD2234" s="111"/>
      <c r="AE2234" s="111"/>
      <c r="AF2234" s="111"/>
      <c r="AG2234" s="111"/>
      <c r="AH2234" s="111"/>
      <c r="AI2234" s="111"/>
      <c r="AJ2234" s="111"/>
      <c r="AK2234" s="111"/>
      <c r="AL2234" s="111"/>
      <c r="AM2234" s="111"/>
      <c r="AN2234" s="111"/>
      <c r="AO2234" s="111"/>
      <c r="AP2234" s="111"/>
      <c r="AQ2234" s="111"/>
      <c r="AR2234" s="111"/>
      <c r="AS2234" s="111"/>
      <c r="AT2234" s="111"/>
      <c r="AU2234" s="111"/>
      <c r="AV2234" s="112"/>
      <c r="AW2234" s="105"/>
      <c r="AX2234" s="111"/>
      <c r="AY2234" s="98"/>
      <c r="AZ2234" s="98"/>
      <c r="BA2234" s="98"/>
      <c r="BB2234" s="98"/>
      <c r="BC2234" s="98"/>
      <c r="BD2234" s="98"/>
      <c r="BE2234" s="98"/>
      <c r="BF2234" s="98"/>
      <c r="BG2234" s="98"/>
      <c r="BH2234" s="98"/>
      <c r="BI2234" s="98"/>
      <c r="BJ2234" s="98"/>
    </row>
    <row r="2235" spans="1:62">
      <c r="A2235" s="102"/>
      <c r="B2235" s="102"/>
      <c r="C2235" s="103"/>
      <c r="D2235" s="103"/>
      <c r="E2235" s="102"/>
      <c r="F2235" s="102"/>
      <c r="G2235" s="102"/>
      <c r="H2235" s="102"/>
      <c r="I2235" s="102"/>
      <c r="J2235" s="103"/>
      <c r="K2235" s="111"/>
      <c r="L2235" s="111"/>
      <c r="M2235" s="111"/>
      <c r="N2235" s="111"/>
      <c r="O2235" s="111"/>
      <c r="P2235" s="111"/>
      <c r="Q2235" s="111"/>
      <c r="R2235" s="106"/>
      <c r="S2235" s="105"/>
      <c r="T2235" s="111"/>
      <c r="U2235" s="111"/>
      <c r="V2235" s="111"/>
      <c r="W2235" s="105"/>
      <c r="X2235" s="111"/>
      <c r="Y2235" s="111"/>
      <c r="Z2235" s="111"/>
      <c r="AA2235" s="111"/>
      <c r="AB2235" s="111"/>
      <c r="AC2235" s="111"/>
      <c r="AD2235" s="105"/>
      <c r="AE2235" s="111"/>
      <c r="AF2235" s="111"/>
      <c r="AG2235" s="111"/>
      <c r="AH2235" s="111"/>
      <c r="AI2235" s="111"/>
      <c r="AJ2235" s="111"/>
      <c r="AK2235" s="111"/>
      <c r="AL2235" s="111"/>
      <c r="AM2235" s="111"/>
      <c r="AN2235" s="111"/>
      <c r="AO2235" s="111"/>
      <c r="AP2235" s="111"/>
      <c r="AQ2235" s="111"/>
      <c r="AR2235" s="111"/>
      <c r="AS2235" s="111"/>
      <c r="AT2235" s="111"/>
      <c r="AU2235" s="111"/>
      <c r="AV2235" s="105"/>
      <c r="AW2235" s="105"/>
      <c r="AX2235" s="111"/>
      <c r="AY2235" s="98"/>
      <c r="AZ2235" s="98"/>
      <c r="BA2235" s="98"/>
      <c r="BB2235" s="98"/>
      <c r="BC2235" s="98"/>
      <c r="BD2235" s="98"/>
      <c r="BE2235" s="98"/>
      <c r="BF2235" s="98"/>
      <c r="BG2235" s="98"/>
      <c r="BH2235" s="98"/>
      <c r="BI2235" s="98"/>
      <c r="BJ2235" s="98"/>
    </row>
    <row r="2236" spans="1:62">
      <c r="A2236" s="102"/>
      <c r="B2236" s="102"/>
      <c r="C2236" s="103"/>
      <c r="D2236" s="103"/>
      <c r="E2236" s="102"/>
      <c r="F2236" s="102"/>
      <c r="G2236" s="102"/>
      <c r="H2236" s="102"/>
      <c r="I2236" s="102"/>
      <c r="J2236" s="103"/>
      <c r="K2236" s="111"/>
      <c r="L2236" s="111"/>
      <c r="M2236" s="111"/>
      <c r="N2236" s="111"/>
      <c r="O2236" s="111"/>
      <c r="P2236" s="111"/>
      <c r="Q2236" s="111"/>
      <c r="R2236" s="106"/>
      <c r="S2236" s="105"/>
      <c r="T2236" s="111"/>
      <c r="U2236" s="111"/>
      <c r="V2236" s="111"/>
      <c r="W2236" s="111"/>
      <c r="X2236" s="111"/>
      <c r="Y2236" s="111"/>
      <c r="Z2236" s="111"/>
      <c r="AA2236" s="111"/>
      <c r="AB2236" s="111"/>
      <c r="AC2236" s="111"/>
      <c r="AD2236" s="111"/>
      <c r="AE2236" s="111"/>
      <c r="AF2236" s="111"/>
      <c r="AG2236" s="111"/>
      <c r="AH2236" s="111"/>
      <c r="AI2236" s="111"/>
      <c r="AJ2236" s="111"/>
      <c r="AK2236" s="111"/>
      <c r="AL2236" s="111"/>
      <c r="AM2236" s="111"/>
      <c r="AN2236" s="111"/>
      <c r="AO2236" s="111"/>
      <c r="AP2236" s="111"/>
      <c r="AQ2236" s="111"/>
      <c r="AR2236" s="111"/>
      <c r="AS2236" s="111"/>
      <c r="AT2236" s="111"/>
      <c r="AU2236" s="111"/>
      <c r="AV2236" s="105"/>
      <c r="AW2236" s="105"/>
      <c r="AX2236" s="111"/>
      <c r="AY2236" s="98"/>
      <c r="AZ2236" s="98"/>
      <c r="BA2236" s="98"/>
      <c r="BB2236" s="98"/>
      <c r="BC2236" s="98"/>
      <c r="BD2236" s="98"/>
      <c r="BE2236" s="98"/>
      <c r="BF2236" s="98"/>
      <c r="BG2236" s="98"/>
      <c r="BH2236" s="98"/>
      <c r="BI2236" s="98"/>
      <c r="BJ2236" s="98"/>
    </row>
    <row r="2237" spans="1:62">
      <c r="A2237" s="102"/>
      <c r="B2237" s="102"/>
      <c r="C2237" s="103"/>
      <c r="D2237" s="103"/>
      <c r="E2237" s="102"/>
      <c r="F2237" s="102"/>
      <c r="G2237" s="102"/>
      <c r="H2237" s="102"/>
      <c r="I2237" s="102"/>
      <c r="J2237" s="103"/>
      <c r="K2237" s="111"/>
      <c r="L2237" s="111"/>
      <c r="M2237" s="111"/>
      <c r="N2237" s="111"/>
      <c r="O2237" s="111"/>
      <c r="P2237" s="111"/>
      <c r="Q2237" s="111"/>
      <c r="R2237" s="106"/>
      <c r="S2237" s="105"/>
      <c r="T2237" s="111"/>
      <c r="U2237" s="111"/>
      <c r="V2237" s="111"/>
      <c r="W2237" s="111"/>
      <c r="X2237" s="111"/>
      <c r="Y2237" s="111"/>
      <c r="Z2237" s="111"/>
      <c r="AA2237" s="111"/>
      <c r="AB2237" s="111"/>
      <c r="AC2237" s="111"/>
      <c r="AD2237" s="111"/>
      <c r="AE2237" s="111"/>
      <c r="AF2237" s="111"/>
      <c r="AG2237" s="111"/>
      <c r="AH2237" s="111"/>
      <c r="AI2237" s="111"/>
      <c r="AJ2237" s="111"/>
      <c r="AK2237" s="111"/>
      <c r="AL2237" s="111"/>
      <c r="AM2237" s="111"/>
      <c r="AN2237" s="111"/>
      <c r="AO2237" s="111"/>
      <c r="AP2237" s="111"/>
      <c r="AQ2237" s="111"/>
      <c r="AR2237" s="111"/>
      <c r="AS2237" s="111"/>
      <c r="AT2237" s="111"/>
      <c r="AU2237" s="111"/>
      <c r="AV2237" s="112"/>
      <c r="AW2237" s="105"/>
      <c r="AX2237" s="111"/>
      <c r="AY2237" s="98"/>
      <c r="AZ2237" s="98"/>
      <c r="BA2237" s="98"/>
      <c r="BB2237" s="98"/>
      <c r="BC2237" s="98"/>
      <c r="BD2237" s="98"/>
      <c r="BE2237" s="98"/>
      <c r="BF2237" s="98"/>
      <c r="BG2237" s="98"/>
      <c r="BH2237" s="98"/>
      <c r="BI2237" s="98"/>
      <c r="BJ2237" s="98"/>
    </row>
    <row r="2238" spans="1:62">
      <c r="A2238" s="102"/>
      <c r="B2238" s="102"/>
      <c r="C2238" s="103"/>
      <c r="D2238" s="103"/>
      <c r="E2238" s="102"/>
      <c r="F2238" s="102"/>
      <c r="G2238" s="102"/>
      <c r="H2238" s="102"/>
      <c r="I2238" s="102"/>
      <c r="J2238" s="103"/>
      <c r="K2238" s="111"/>
      <c r="L2238" s="111"/>
      <c r="M2238" s="111"/>
      <c r="N2238" s="105"/>
      <c r="O2238" s="105"/>
      <c r="P2238" s="111"/>
      <c r="Q2238" s="111"/>
      <c r="R2238" s="105"/>
      <c r="S2238" s="105"/>
      <c r="T2238" s="111"/>
      <c r="U2238" s="111"/>
      <c r="V2238" s="111"/>
      <c r="W2238" s="111"/>
      <c r="X2238" s="111"/>
      <c r="Y2238" s="111"/>
      <c r="Z2238" s="111"/>
      <c r="AA2238" s="111"/>
      <c r="AB2238" s="111"/>
      <c r="AC2238" s="111"/>
      <c r="AD2238" s="111"/>
      <c r="AE2238" s="111"/>
      <c r="AF2238" s="111"/>
      <c r="AG2238" s="111"/>
      <c r="AH2238" s="111"/>
      <c r="AI2238" s="111"/>
      <c r="AJ2238" s="111"/>
      <c r="AK2238" s="111"/>
      <c r="AL2238" s="111"/>
      <c r="AM2238" s="111"/>
      <c r="AN2238" s="111"/>
      <c r="AO2238" s="111"/>
      <c r="AP2238" s="111"/>
      <c r="AQ2238" s="111"/>
      <c r="AR2238" s="111"/>
      <c r="AS2238" s="111"/>
      <c r="AT2238" s="111"/>
      <c r="AU2238" s="111"/>
      <c r="AV2238" s="105"/>
      <c r="AW2238" s="105"/>
      <c r="AX2238" s="111"/>
      <c r="AY2238" s="98"/>
      <c r="AZ2238" s="98"/>
      <c r="BA2238" s="98"/>
      <c r="BB2238" s="98"/>
      <c r="BC2238" s="98"/>
      <c r="BE2238" s="98"/>
      <c r="BF2238" s="98"/>
      <c r="BG2238" s="98"/>
      <c r="BH2238" s="98"/>
      <c r="BI2238" s="98"/>
    </row>
    <row r="2239" spans="1:62">
      <c r="A2239" s="102"/>
      <c r="B2239" s="102"/>
      <c r="C2239" s="103"/>
      <c r="D2239" s="103"/>
      <c r="E2239" s="102"/>
      <c r="F2239" s="102"/>
      <c r="G2239" s="102"/>
      <c r="H2239" s="102"/>
      <c r="I2239" s="102"/>
      <c r="J2239" s="103"/>
      <c r="K2239" s="111"/>
      <c r="L2239" s="111"/>
      <c r="M2239" s="111"/>
      <c r="N2239" s="111"/>
      <c r="O2239" s="111"/>
      <c r="P2239" s="111"/>
      <c r="Q2239" s="111"/>
      <c r="R2239" s="106"/>
      <c r="S2239" s="105"/>
      <c r="T2239" s="111"/>
      <c r="U2239" s="111"/>
      <c r="V2239" s="111"/>
      <c r="W2239" s="111"/>
      <c r="X2239" s="111"/>
      <c r="Y2239" s="111"/>
      <c r="Z2239" s="111"/>
      <c r="AA2239" s="111"/>
      <c r="AB2239" s="111"/>
      <c r="AC2239" s="111"/>
      <c r="AD2239" s="111"/>
      <c r="AE2239" s="111"/>
      <c r="AF2239" s="111"/>
      <c r="AG2239" s="111"/>
      <c r="AH2239" s="111"/>
      <c r="AI2239" s="111"/>
      <c r="AJ2239" s="111"/>
      <c r="AK2239" s="111"/>
      <c r="AL2239" s="111"/>
      <c r="AM2239" s="111"/>
      <c r="AN2239" s="111"/>
      <c r="AO2239" s="111"/>
      <c r="AP2239" s="111"/>
      <c r="AQ2239" s="111"/>
      <c r="AR2239" s="111"/>
      <c r="AS2239" s="111"/>
      <c r="AT2239" s="111"/>
      <c r="AU2239" s="111"/>
      <c r="AV2239" s="105"/>
      <c r="AW2239" s="105"/>
      <c r="AX2239" s="111"/>
      <c r="AY2239" s="98"/>
      <c r="AZ2239" s="98"/>
      <c r="BA2239" s="98"/>
      <c r="BB2239" s="98"/>
      <c r="BC2239" s="98"/>
      <c r="BD2239" s="98"/>
      <c r="BE2239" s="98"/>
      <c r="BF2239" s="98"/>
      <c r="BG2239" s="98"/>
      <c r="BH2239" s="98"/>
      <c r="BI2239" s="98"/>
      <c r="BJ2239" s="98"/>
    </row>
    <row r="2240" spans="1:62">
      <c r="A2240" s="102"/>
      <c r="B2240" s="102"/>
      <c r="C2240" s="103"/>
      <c r="D2240" s="103"/>
      <c r="E2240" s="102"/>
      <c r="F2240" s="102"/>
      <c r="G2240" s="102"/>
      <c r="H2240" s="102"/>
      <c r="I2240" s="102"/>
      <c r="J2240" s="103"/>
      <c r="K2240" s="111"/>
      <c r="L2240" s="111"/>
      <c r="M2240" s="111"/>
      <c r="N2240" s="105"/>
      <c r="O2240" s="105"/>
      <c r="P2240" s="105"/>
      <c r="Q2240" s="105"/>
      <c r="R2240" s="105"/>
      <c r="S2240" s="105"/>
      <c r="T2240" s="105"/>
      <c r="U2240" s="105"/>
      <c r="V2240" s="105"/>
      <c r="W2240" s="105"/>
      <c r="X2240" s="105"/>
      <c r="Y2240" s="105"/>
      <c r="Z2240" s="105"/>
      <c r="AA2240" s="105"/>
      <c r="AB2240" s="105"/>
      <c r="AC2240" s="105"/>
      <c r="AD2240" s="105"/>
      <c r="AE2240" s="105"/>
      <c r="AF2240" s="105"/>
      <c r="AG2240" s="105"/>
      <c r="AH2240" s="105"/>
      <c r="AI2240" s="105"/>
      <c r="AJ2240" s="105"/>
      <c r="AK2240" s="105"/>
      <c r="AL2240" s="111"/>
      <c r="AM2240" s="111"/>
      <c r="AN2240" s="111"/>
      <c r="AO2240" s="111"/>
      <c r="AP2240" s="111"/>
      <c r="AQ2240" s="111"/>
      <c r="AR2240" s="111"/>
      <c r="AS2240" s="111"/>
      <c r="AT2240" s="111"/>
      <c r="AU2240" s="111"/>
      <c r="AV2240" s="112"/>
      <c r="AW2240" s="105"/>
      <c r="AX2240" s="111"/>
      <c r="AY2240" s="98"/>
      <c r="AZ2240" s="98"/>
      <c r="BA2240" s="98"/>
      <c r="BB2240" s="98"/>
      <c r="BC2240" s="98"/>
      <c r="BD2240" s="98"/>
      <c r="BE2240" s="98"/>
      <c r="BF2240" s="98"/>
      <c r="BG2240" s="98"/>
      <c r="BH2240" s="98"/>
      <c r="BI2240" s="98"/>
      <c r="BJ2240" s="98"/>
    </row>
    <row r="2241" spans="1:62">
      <c r="A2241" s="102"/>
      <c r="B2241" s="102"/>
      <c r="C2241" s="103"/>
      <c r="D2241" s="103"/>
      <c r="E2241" s="102"/>
      <c r="F2241" s="102"/>
      <c r="G2241" s="102"/>
      <c r="H2241" s="102"/>
      <c r="I2241" s="102"/>
      <c r="J2241" s="103"/>
      <c r="K2241" s="111"/>
      <c r="L2241" s="111"/>
      <c r="M2241" s="111"/>
      <c r="N2241" s="111"/>
      <c r="O2241" s="111"/>
      <c r="P2241" s="111"/>
      <c r="Q2241" s="111"/>
      <c r="R2241" s="105"/>
      <c r="S2241" s="105"/>
      <c r="T2241" s="111"/>
      <c r="U2241" s="111"/>
      <c r="V2241" s="111"/>
      <c r="W2241" s="111"/>
      <c r="X2241" s="111"/>
      <c r="Y2241" s="111"/>
      <c r="Z2241" s="111"/>
      <c r="AA2241" s="111"/>
      <c r="AB2241" s="111"/>
      <c r="AC2241" s="111"/>
      <c r="AD2241" s="111"/>
      <c r="AE2241" s="111"/>
      <c r="AF2241" s="111"/>
      <c r="AG2241" s="111"/>
      <c r="AH2241" s="111"/>
      <c r="AI2241" s="111"/>
      <c r="AJ2241" s="111"/>
      <c r="AK2241" s="111"/>
      <c r="AL2241" s="105"/>
      <c r="AM2241" s="105"/>
      <c r="AN2241" s="105"/>
      <c r="AO2241" s="105"/>
      <c r="AP2241" s="105"/>
      <c r="AQ2241" s="111"/>
      <c r="AR2241" s="111"/>
      <c r="AS2241" s="111"/>
      <c r="AT2241" s="111"/>
      <c r="AU2241" s="111"/>
      <c r="AV2241" s="112"/>
      <c r="AW2241" s="105"/>
      <c r="AX2241" s="105"/>
      <c r="AY2241" s="98"/>
      <c r="AZ2241" s="98"/>
      <c r="BA2241" s="98"/>
      <c r="BB2241" s="98"/>
      <c r="BC2241" s="98"/>
      <c r="BD2241" s="98"/>
      <c r="BE2241" s="98"/>
      <c r="BF2241" s="98"/>
      <c r="BG2241" s="98"/>
      <c r="BH2241" s="98"/>
      <c r="BI2241" s="98"/>
      <c r="BJ2241" s="98"/>
    </row>
    <row r="2242" spans="1:62">
      <c r="A2242" s="102"/>
      <c r="B2242" s="102"/>
      <c r="C2242" s="103"/>
      <c r="D2242" s="103"/>
      <c r="E2242" s="102"/>
      <c r="F2242" s="102"/>
      <c r="G2242" s="102"/>
      <c r="H2242" s="102"/>
      <c r="I2242" s="102"/>
      <c r="J2242" s="103"/>
      <c r="K2242" s="111"/>
      <c r="L2242" s="111"/>
      <c r="M2242" s="111"/>
      <c r="N2242" s="111"/>
      <c r="O2242" s="111"/>
      <c r="P2242" s="111"/>
      <c r="Q2242" s="111"/>
      <c r="R2242" s="106"/>
      <c r="S2242" s="105"/>
      <c r="T2242" s="111"/>
      <c r="U2242" s="111"/>
      <c r="V2242" s="111"/>
      <c r="W2242" s="111"/>
      <c r="X2242" s="111"/>
      <c r="Y2242" s="111"/>
      <c r="Z2242" s="111"/>
      <c r="AA2242" s="111"/>
      <c r="AB2242" s="111"/>
      <c r="AC2242" s="111"/>
      <c r="AD2242" s="111"/>
      <c r="AE2242" s="111"/>
      <c r="AF2242" s="111"/>
      <c r="AG2242" s="111"/>
      <c r="AH2242" s="111"/>
      <c r="AI2242" s="111"/>
      <c r="AJ2242" s="111"/>
      <c r="AK2242" s="111"/>
      <c r="AL2242" s="111"/>
      <c r="AM2242" s="111"/>
      <c r="AN2242" s="111"/>
      <c r="AO2242" s="111"/>
      <c r="AP2242" s="111"/>
      <c r="AQ2242" s="111"/>
      <c r="AR2242" s="111"/>
      <c r="AS2242" s="111"/>
      <c r="AT2242" s="111"/>
      <c r="AU2242" s="111"/>
      <c r="AV2242" s="105"/>
      <c r="AW2242" s="105"/>
      <c r="AX2242" s="111"/>
      <c r="AY2242" s="98"/>
      <c r="AZ2242" s="98"/>
      <c r="BA2242" s="98"/>
      <c r="BB2242" s="98"/>
      <c r="BC2242" s="98"/>
      <c r="BE2242" s="98"/>
      <c r="BF2242" s="98"/>
      <c r="BG2242" s="98"/>
      <c r="BH2242" s="98"/>
      <c r="BI2242" s="98"/>
    </row>
    <row r="2243" spans="1:62">
      <c r="A2243" s="102"/>
      <c r="B2243" s="102"/>
      <c r="C2243" s="103"/>
      <c r="D2243" s="103"/>
      <c r="E2243" s="102"/>
      <c r="F2243" s="102"/>
      <c r="G2243" s="102"/>
      <c r="H2243" s="102"/>
      <c r="I2243" s="102"/>
      <c r="J2243" s="103"/>
      <c r="K2243" s="111"/>
      <c r="L2243" s="111"/>
      <c r="M2243" s="111"/>
      <c r="N2243" s="111"/>
      <c r="O2243" s="111"/>
      <c r="P2243" s="111"/>
      <c r="Q2243" s="111"/>
      <c r="R2243" s="106"/>
      <c r="S2243" s="105"/>
      <c r="T2243" s="111"/>
      <c r="U2243" s="111"/>
      <c r="V2243" s="111"/>
      <c r="W2243" s="111"/>
      <c r="X2243" s="111"/>
      <c r="Y2243" s="111"/>
      <c r="Z2243" s="111"/>
      <c r="AA2243" s="111"/>
      <c r="AB2243" s="111"/>
      <c r="AC2243" s="111"/>
      <c r="AD2243" s="111"/>
      <c r="AE2243" s="111"/>
      <c r="AF2243" s="111"/>
      <c r="AG2243" s="111"/>
      <c r="AH2243" s="111"/>
      <c r="AI2243" s="111"/>
      <c r="AJ2243" s="111"/>
      <c r="AK2243" s="111"/>
      <c r="AL2243" s="111"/>
      <c r="AM2243" s="111"/>
      <c r="AN2243" s="111"/>
      <c r="AO2243" s="111"/>
      <c r="AP2243" s="111"/>
      <c r="AQ2243" s="111"/>
      <c r="AR2243" s="111"/>
      <c r="AS2243" s="111"/>
      <c r="AT2243" s="111"/>
      <c r="AU2243" s="111"/>
      <c r="AV2243" s="105"/>
      <c r="AW2243" s="105"/>
      <c r="AX2243" s="111"/>
      <c r="AY2243" s="98"/>
      <c r="AZ2243" s="98"/>
      <c r="BA2243" s="98"/>
      <c r="BB2243" s="98"/>
      <c r="BC2243" s="98"/>
      <c r="BD2243" s="98"/>
      <c r="BE2243" s="98"/>
      <c r="BF2243" s="98"/>
      <c r="BG2243" s="98"/>
      <c r="BH2243" s="98"/>
      <c r="BI2243" s="98"/>
      <c r="BJ2243" s="98"/>
    </row>
    <row r="2244" spans="1:62">
      <c r="A2244" s="102"/>
      <c r="B2244" s="102"/>
      <c r="C2244" s="103"/>
      <c r="D2244" s="103"/>
      <c r="E2244" s="102"/>
      <c r="F2244" s="102"/>
      <c r="G2244" s="102"/>
      <c r="H2244" s="102"/>
      <c r="I2244" s="102"/>
      <c r="J2244" s="103"/>
      <c r="K2244" s="111"/>
      <c r="L2244" s="111"/>
      <c r="M2244" s="111"/>
      <c r="N2244" s="111"/>
      <c r="O2244" s="111"/>
      <c r="P2244" s="111"/>
      <c r="Q2244" s="111"/>
      <c r="R2244" s="106"/>
      <c r="S2244" s="105"/>
      <c r="T2244" s="111"/>
      <c r="U2244" s="111"/>
      <c r="V2244" s="111"/>
      <c r="W2244" s="111"/>
      <c r="X2244" s="111"/>
      <c r="Y2244" s="111"/>
      <c r="Z2244" s="111"/>
      <c r="AA2244" s="111"/>
      <c r="AB2244" s="111"/>
      <c r="AC2244" s="111"/>
      <c r="AD2244" s="111"/>
      <c r="AE2244" s="111"/>
      <c r="AF2244" s="111"/>
      <c r="AG2244" s="111"/>
      <c r="AH2244" s="111"/>
      <c r="AI2244" s="111"/>
      <c r="AJ2244" s="111"/>
      <c r="AK2244" s="111"/>
      <c r="AL2244" s="111"/>
      <c r="AM2244" s="111"/>
      <c r="AN2244" s="111"/>
      <c r="AO2244" s="111"/>
      <c r="AP2244" s="111"/>
      <c r="AQ2244" s="111"/>
      <c r="AR2244" s="111"/>
      <c r="AS2244" s="111"/>
      <c r="AT2244" s="111"/>
      <c r="AU2244" s="111"/>
      <c r="AV2244" s="112"/>
      <c r="AW2244" s="105"/>
      <c r="AX2244" s="111"/>
      <c r="AY2244" s="98"/>
      <c r="AZ2244" s="98"/>
      <c r="BA2244" s="98"/>
      <c r="BB2244" s="98"/>
      <c r="BC2244" s="98"/>
      <c r="BD2244" s="98"/>
      <c r="BE2244" s="98"/>
      <c r="BF2244" s="98"/>
      <c r="BG2244" s="98"/>
      <c r="BH2244" s="98"/>
      <c r="BI2244" s="98"/>
      <c r="BJ2244" s="98"/>
    </row>
    <row r="2245" spans="1:62">
      <c r="A2245" s="102"/>
      <c r="B2245" s="102"/>
      <c r="C2245" s="103"/>
      <c r="D2245" s="103"/>
      <c r="E2245" s="102"/>
      <c r="F2245" s="102"/>
      <c r="G2245" s="102"/>
      <c r="H2245" s="102"/>
      <c r="I2245" s="102"/>
      <c r="J2245" s="103"/>
      <c r="K2245" s="111"/>
      <c r="L2245" s="111"/>
      <c r="M2245" s="111"/>
      <c r="N2245" s="111"/>
      <c r="O2245" s="111"/>
      <c r="P2245" s="111"/>
      <c r="Q2245" s="111"/>
      <c r="R2245" s="105"/>
      <c r="S2245" s="105"/>
      <c r="T2245" s="111"/>
      <c r="U2245" s="111"/>
      <c r="V2245" s="111"/>
      <c r="W2245" s="111"/>
      <c r="X2245" s="111"/>
      <c r="Y2245" s="111"/>
      <c r="Z2245" s="111"/>
      <c r="AA2245" s="111"/>
      <c r="AB2245" s="111"/>
      <c r="AC2245" s="111"/>
      <c r="AD2245" s="111"/>
      <c r="AE2245" s="111"/>
      <c r="AF2245" s="111"/>
      <c r="AG2245" s="111"/>
      <c r="AH2245" s="111"/>
      <c r="AI2245" s="111"/>
      <c r="AJ2245" s="111"/>
      <c r="AK2245" s="111"/>
      <c r="AL2245" s="111"/>
      <c r="AM2245" s="111"/>
      <c r="AN2245" s="111"/>
      <c r="AO2245" s="111"/>
      <c r="AP2245" s="111"/>
      <c r="AQ2245" s="111"/>
      <c r="AR2245" s="111"/>
      <c r="AS2245" s="111"/>
      <c r="AT2245" s="111"/>
      <c r="AU2245" s="111"/>
      <c r="AV2245" s="105"/>
      <c r="AW2245" s="105"/>
      <c r="AX2245" s="111"/>
      <c r="AY2245" s="98"/>
      <c r="AZ2245" s="98"/>
      <c r="BA2245" s="98"/>
      <c r="BB2245" s="98"/>
      <c r="BC2245" s="98"/>
      <c r="BD2245" s="98"/>
      <c r="BE2245" s="98"/>
      <c r="BF2245" s="98"/>
      <c r="BG2245" s="98"/>
      <c r="BH2245" s="98"/>
      <c r="BI2245" s="98"/>
      <c r="BJ2245" s="98"/>
    </row>
    <row r="2246" spans="1:62">
      <c r="A2246" s="102"/>
      <c r="B2246" s="102"/>
      <c r="C2246" s="103"/>
      <c r="D2246" s="103"/>
      <c r="E2246" s="102"/>
      <c r="F2246" s="102"/>
      <c r="G2246" s="102"/>
      <c r="H2246" s="102"/>
      <c r="I2246" s="102"/>
      <c r="J2246" s="103"/>
      <c r="K2246" s="111"/>
      <c r="L2246" s="111"/>
      <c r="M2246" s="111"/>
      <c r="N2246" s="111"/>
      <c r="O2246" s="111"/>
      <c r="P2246" s="111"/>
      <c r="Q2246" s="111"/>
      <c r="R2246" s="106"/>
      <c r="S2246" s="105"/>
      <c r="T2246" s="111"/>
      <c r="U2246" s="111"/>
      <c r="V2246" s="111"/>
      <c r="W2246" s="111"/>
      <c r="X2246" s="111"/>
      <c r="Y2246" s="111"/>
      <c r="Z2246" s="111"/>
      <c r="AA2246" s="111"/>
      <c r="AB2246" s="111"/>
      <c r="AC2246" s="111"/>
      <c r="AD2246" s="111"/>
      <c r="AE2246" s="111"/>
      <c r="AF2246" s="111"/>
      <c r="AG2246" s="111"/>
      <c r="AH2246" s="111"/>
      <c r="AI2246" s="111"/>
      <c r="AJ2246" s="111"/>
      <c r="AK2246" s="111"/>
      <c r="AL2246" s="111"/>
      <c r="AM2246" s="111"/>
      <c r="AN2246" s="111"/>
      <c r="AO2246" s="111"/>
      <c r="AP2246" s="111"/>
      <c r="AQ2246" s="111"/>
      <c r="AR2246" s="111"/>
      <c r="AS2246" s="111"/>
      <c r="AT2246" s="111"/>
      <c r="AU2246" s="111"/>
      <c r="AV2246" s="112"/>
      <c r="AW2246" s="105"/>
      <c r="AX2246" s="111"/>
      <c r="AY2246" s="98"/>
      <c r="AZ2246" s="98"/>
      <c r="BA2246" s="98"/>
      <c r="BB2246" s="98"/>
      <c r="BC2246" s="98"/>
      <c r="BD2246" s="98"/>
      <c r="BE2246" s="98"/>
      <c r="BF2246" s="98"/>
      <c r="BG2246" s="98"/>
      <c r="BH2246" s="98"/>
      <c r="BI2246" s="98"/>
      <c r="BJ2246" s="98"/>
    </row>
    <row r="2247" spans="1:62">
      <c r="A2247" s="102"/>
      <c r="B2247" s="102"/>
      <c r="C2247" s="103"/>
      <c r="D2247" s="103"/>
      <c r="E2247" s="102"/>
      <c r="F2247" s="102"/>
      <c r="G2247" s="102"/>
      <c r="H2247" s="102"/>
      <c r="I2247" s="102"/>
      <c r="J2247" s="103"/>
      <c r="K2247" s="111"/>
      <c r="L2247" s="111"/>
      <c r="M2247" s="111"/>
      <c r="N2247" s="111"/>
      <c r="O2247" s="111"/>
      <c r="P2247" s="111"/>
      <c r="Q2247" s="111"/>
      <c r="R2247" s="106"/>
      <c r="S2247" s="105"/>
      <c r="T2247" s="111"/>
      <c r="U2247" s="111"/>
      <c r="V2247" s="111"/>
      <c r="W2247" s="111"/>
      <c r="X2247" s="111"/>
      <c r="Y2247" s="111"/>
      <c r="Z2247" s="111"/>
      <c r="AA2247" s="111"/>
      <c r="AB2247" s="111"/>
      <c r="AC2247" s="111"/>
      <c r="AD2247" s="111"/>
      <c r="AE2247" s="111"/>
      <c r="AF2247" s="111"/>
      <c r="AG2247" s="111"/>
      <c r="AH2247" s="111"/>
      <c r="AI2247" s="111"/>
      <c r="AJ2247" s="111"/>
      <c r="AK2247" s="111"/>
      <c r="AL2247" s="111"/>
      <c r="AM2247" s="111"/>
      <c r="AN2247" s="111"/>
      <c r="AO2247" s="111"/>
      <c r="AP2247" s="111"/>
      <c r="AQ2247" s="111"/>
      <c r="AR2247" s="111"/>
      <c r="AS2247" s="111"/>
      <c r="AT2247" s="111"/>
      <c r="AU2247" s="111"/>
      <c r="AV2247" s="105"/>
      <c r="AW2247" s="105"/>
      <c r="AX2247" s="111"/>
      <c r="AY2247" s="98"/>
      <c r="AZ2247" s="98"/>
      <c r="BA2247" s="98"/>
      <c r="BB2247" s="98"/>
      <c r="BC2247" s="98"/>
      <c r="BD2247" s="98"/>
      <c r="BE2247" s="98"/>
      <c r="BF2247" s="98"/>
      <c r="BG2247" s="98"/>
      <c r="BH2247" s="98"/>
      <c r="BI2247" s="98"/>
      <c r="BJ2247" s="98"/>
    </row>
    <row r="2248" spans="1:62">
      <c r="A2248" s="102"/>
      <c r="B2248" s="102"/>
      <c r="C2248" s="103"/>
      <c r="D2248" s="103"/>
      <c r="E2248" s="102"/>
      <c r="F2248" s="102"/>
      <c r="G2248" s="102"/>
      <c r="H2248" s="102"/>
      <c r="I2248" s="102"/>
      <c r="J2248" s="103"/>
      <c r="K2248" s="111"/>
      <c r="L2248" s="111"/>
      <c r="M2248" s="111"/>
      <c r="N2248" s="105"/>
      <c r="O2248" s="105"/>
      <c r="P2248" s="105"/>
      <c r="Q2248" s="111"/>
      <c r="R2248" s="106"/>
      <c r="S2248" s="105"/>
      <c r="T2248" s="111"/>
      <c r="U2248" s="111"/>
      <c r="V2248" s="111"/>
      <c r="W2248" s="111"/>
      <c r="X2248" s="111"/>
      <c r="Y2248" s="111"/>
      <c r="Z2248" s="111"/>
      <c r="AA2248" s="111"/>
      <c r="AB2248" s="111"/>
      <c r="AC2248" s="111"/>
      <c r="AD2248" s="111"/>
      <c r="AE2248" s="111"/>
      <c r="AF2248" s="111"/>
      <c r="AG2248" s="111"/>
      <c r="AH2248" s="111"/>
      <c r="AI2248" s="111"/>
      <c r="AJ2248" s="111"/>
      <c r="AK2248" s="111"/>
      <c r="AL2248" s="111"/>
      <c r="AM2248" s="111"/>
      <c r="AN2248" s="111"/>
      <c r="AO2248" s="111"/>
      <c r="AP2248" s="111"/>
      <c r="AQ2248" s="111"/>
      <c r="AR2248" s="111"/>
      <c r="AS2248" s="111"/>
      <c r="AT2248" s="111"/>
      <c r="AU2248" s="111"/>
      <c r="AV2248" s="105"/>
      <c r="AW2248" s="105"/>
      <c r="AX2248" s="111"/>
      <c r="AY2248" s="98"/>
      <c r="AZ2248" s="98"/>
      <c r="BA2248" s="98"/>
      <c r="BB2248" s="98"/>
      <c r="BC2248" s="98"/>
      <c r="BD2248" s="98"/>
      <c r="BE2248" s="98"/>
      <c r="BF2248" s="98"/>
      <c r="BG2248" s="98"/>
      <c r="BH2248" s="98"/>
      <c r="BI2248" s="98"/>
      <c r="BJ2248" s="98"/>
    </row>
    <row r="2249" spans="1:62">
      <c r="A2249" s="102"/>
      <c r="B2249" s="102"/>
      <c r="C2249" s="103"/>
      <c r="D2249" s="103"/>
      <c r="E2249" s="102"/>
      <c r="F2249" s="102"/>
      <c r="G2249" s="102"/>
      <c r="H2249" s="102"/>
      <c r="I2249" s="102"/>
      <c r="J2249" s="103"/>
      <c r="K2249" s="111"/>
      <c r="L2249" s="111"/>
      <c r="M2249" s="111"/>
      <c r="N2249" s="105"/>
      <c r="O2249" s="105"/>
      <c r="P2249" s="105"/>
      <c r="Q2249" s="111"/>
      <c r="R2249" s="105"/>
      <c r="S2249" s="105"/>
      <c r="T2249" s="111"/>
      <c r="U2249" s="105"/>
      <c r="V2249" s="105"/>
      <c r="W2249" s="105"/>
      <c r="X2249" s="105"/>
      <c r="Y2249" s="105"/>
      <c r="Z2249" s="111"/>
      <c r="AA2249" s="111"/>
      <c r="AB2249" s="111"/>
      <c r="AC2249" s="111"/>
      <c r="AD2249" s="111"/>
      <c r="AE2249" s="111"/>
      <c r="AF2249" s="111"/>
      <c r="AG2249" s="111"/>
      <c r="AH2249" s="111"/>
      <c r="AI2249" s="111"/>
      <c r="AJ2249" s="111"/>
      <c r="AK2249" s="111"/>
      <c r="AL2249" s="111"/>
      <c r="AM2249" s="111"/>
      <c r="AN2249" s="111"/>
      <c r="AO2249" s="111"/>
      <c r="AP2249" s="111"/>
      <c r="AQ2249" s="111"/>
      <c r="AR2249" s="111"/>
      <c r="AS2249" s="111"/>
      <c r="AT2249" s="111"/>
      <c r="AU2249" s="111"/>
      <c r="AV2249" s="105"/>
      <c r="AW2249" s="105"/>
      <c r="AX2249" s="111"/>
      <c r="AY2249" s="98"/>
      <c r="AZ2249" s="98"/>
      <c r="BA2249" s="98"/>
      <c r="BB2249" s="98"/>
      <c r="BC2249" s="98"/>
      <c r="BD2249" s="98"/>
      <c r="BE2249" s="98"/>
      <c r="BF2249" s="98"/>
      <c r="BG2249" s="98"/>
      <c r="BH2249" s="98"/>
      <c r="BI2249" s="98"/>
      <c r="BJ2249" s="98"/>
    </row>
    <row r="2250" spans="1:62">
      <c r="A2250" s="102"/>
      <c r="B2250" s="102"/>
      <c r="C2250" s="103"/>
      <c r="D2250" s="103"/>
      <c r="E2250" s="102"/>
      <c r="F2250" s="102"/>
      <c r="G2250" s="102"/>
      <c r="H2250" s="102"/>
      <c r="I2250" s="102"/>
      <c r="J2250" s="103"/>
      <c r="K2250" s="111"/>
      <c r="L2250" s="111"/>
      <c r="M2250" s="111"/>
      <c r="N2250" s="111"/>
      <c r="O2250" s="111"/>
      <c r="P2250" s="111"/>
      <c r="Q2250" s="111"/>
      <c r="R2250" s="106"/>
      <c r="S2250" s="105"/>
      <c r="T2250" s="111"/>
      <c r="U2250" s="111"/>
      <c r="V2250" s="111"/>
      <c r="W2250" s="111"/>
      <c r="X2250" s="111"/>
      <c r="Y2250" s="111"/>
      <c r="Z2250" s="111"/>
      <c r="AA2250" s="111"/>
      <c r="AB2250" s="111"/>
      <c r="AC2250" s="111"/>
      <c r="AD2250" s="111"/>
      <c r="AE2250" s="111"/>
      <c r="AF2250" s="111"/>
      <c r="AG2250" s="111"/>
      <c r="AH2250" s="111"/>
      <c r="AI2250" s="111"/>
      <c r="AJ2250" s="111"/>
      <c r="AK2250" s="111"/>
      <c r="AL2250" s="111"/>
      <c r="AM2250" s="111"/>
      <c r="AN2250" s="111"/>
      <c r="AO2250" s="111"/>
      <c r="AP2250" s="111"/>
      <c r="AQ2250" s="111"/>
      <c r="AR2250" s="111"/>
      <c r="AS2250" s="111"/>
      <c r="AT2250" s="111"/>
      <c r="AU2250" s="111"/>
      <c r="AV2250" s="112"/>
      <c r="AW2250" s="105"/>
      <c r="AX2250" s="111"/>
      <c r="AY2250" s="98"/>
      <c r="AZ2250" s="98"/>
      <c r="BA2250" s="98"/>
      <c r="BB2250" s="98"/>
      <c r="BC2250" s="98"/>
      <c r="BD2250" s="98"/>
      <c r="BE2250" s="98"/>
      <c r="BF2250" s="98"/>
      <c r="BG2250" s="98"/>
      <c r="BH2250" s="98"/>
      <c r="BI2250" s="98"/>
      <c r="BJ2250" s="98"/>
    </row>
    <row r="2251" spans="1:62">
      <c r="A2251" s="102"/>
      <c r="B2251" s="102"/>
      <c r="C2251" s="103"/>
      <c r="D2251" s="103"/>
      <c r="E2251" s="102"/>
      <c r="F2251" s="102"/>
      <c r="G2251" s="102"/>
      <c r="H2251" s="102"/>
      <c r="I2251" s="102"/>
      <c r="J2251" s="103"/>
      <c r="K2251" s="111"/>
      <c r="L2251" s="111"/>
      <c r="M2251" s="111"/>
      <c r="N2251" s="111"/>
      <c r="O2251" s="111"/>
      <c r="P2251" s="111"/>
      <c r="Q2251" s="111"/>
      <c r="R2251" s="105"/>
      <c r="S2251" s="105"/>
      <c r="T2251" s="111"/>
      <c r="U2251" s="111"/>
      <c r="V2251" s="111"/>
      <c r="W2251" s="111"/>
      <c r="X2251" s="111"/>
      <c r="Y2251" s="111"/>
      <c r="Z2251" s="111"/>
      <c r="AA2251" s="111"/>
      <c r="AB2251" s="111"/>
      <c r="AC2251" s="111"/>
      <c r="AD2251" s="111"/>
      <c r="AE2251" s="111"/>
      <c r="AF2251" s="111"/>
      <c r="AG2251" s="111"/>
      <c r="AH2251" s="111"/>
      <c r="AI2251" s="111"/>
      <c r="AJ2251" s="111"/>
      <c r="AK2251" s="111"/>
      <c r="AL2251" s="111"/>
      <c r="AM2251" s="111"/>
      <c r="AN2251" s="111"/>
      <c r="AO2251" s="111"/>
      <c r="AP2251" s="111"/>
      <c r="AQ2251" s="111"/>
      <c r="AR2251" s="111"/>
      <c r="AS2251" s="111"/>
      <c r="AT2251" s="111"/>
      <c r="AU2251" s="111"/>
      <c r="AV2251" s="112"/>
      <c r="AW2251" s="105"/>
      <c r="AX2251" s="111"/>
      <c r="AY2251" s="98"/>
      <c r="AZ2251" s="98"/>
      <c r="BA2251" s="98"/>
      <c r="BB2251" s="98"/>
      <c r="BC2251" s="98"/>
      <c r="BD2251" s="98"/>
      <c r="BE2251" s="98"/>
      <c r="BF2251" s="98"/>
      <c r="BG2251" s="98"/>
      <c r="BH2251" s="98"/>
      <c r="BI2251" s="98"/>
      <c r="BJ2251" s="98"/>
    </row>
    <row r="2252" spans="1:62">
      <c r="A2252" s="102"/>
      <c r="B2252" s="102"/>
      <c r="C2252" s="103"/>
      <c r="D2252" s="103"/>
      <c r="E2252" s="102"/>
      <c r="F2252" s="102"/>
      <c r="G2252" s="102"/>
      <c r="H2252" s="102"/>
      <c r="I2252" s="102"/>
      <c r="J2252" s="103"/>
      <c r="K2252" s="111"/>
      <c r="L2252" s="111"/>
      <c r="M2252" s="111"/>
      <c r="N2252" s="111"/>
      <c r="O2252" s="111"/>
      <c r="P2252" s="111"/>
      <c r="Q2252" s="111"/>
      <c r="R2252" s="106"/>
      <c r="S2252" s="105"/>
      <c r="T2252" s="111"/>
      <c r="U2252" s="111"/>
      <c r="V2252" s="111"/>
      <c r="W2252" s="111"/>
      <c r="X2252" s="111"/>
      <c r="Y2252" s="111"/>
      <c r="Z2252" s="111"/>
      <c r="AA2252" s="111"/>
      <c r="AB2252" s="111"/>
      <c r="AC2252" s="111"/>
      <c r="AD2252" s="111"/>
      <c r="AE2252" s="111"/>
      <c r="AF2252" s="111"/>
      <c r="AG2252" s="111"/>
      <c r="AH2252" s="111"/>
      <c r="AI2252" s="111"/>
      <c r="AJ2252" s="111"/>
      <c r="AK2252" s="111"/>
      <c r="AL2252" s="111"/>
      <c r="AM2252" s="111"/>
      <c r="AN2252" s="111"/>
      <c r="AO2252" s="111"/>
      <c r="AP2252" s="111"/>
      <c r="AQ2252" s="111"/>
      <c r="AR2252" s="111"/>
      <c r="AS2252" s="111"/>
      <c r="AT2252" s="111"/>
      <c r="AU2252" s="111"/>
      <c r="AV2252" s="105"/>
      <c r="AW2252" s="105"/>
      <c r="AX2252" s="111"/>
      <c r="AY2252" s="98"/>
      <c r="AZ2252" s="98"/>
      <c r="BA2252" s="98"/>
      <c r="BB2252" s="98"/>
      <c r="BC2252" s="98"/>
      <c r="BD2252" s="98"/>
      <c r="BE2252" s="98"/>
      <c r="BF2252" s="98"/>
      <c r="BG2252" s="98"/>
      <c r="BH2252" s="98"/>
      <c r="BI2252" s="98"/>
      <c r="BJ2252" s="98"/>
    </row>
    <row r="2253" spans="1:62">
      <c r="A2253" s="102"/>
      <c r="B2253" s="102"/>
      <c r="C2253" s="103"/>
      <c r="D2253" s="103"/>
      <c r="E2253" s="102"/>
      <c r="F2253" s="102"/>
      <c r="G2253" s="102"/>
      <c r="H2253" s="102"/>
      <c r="I2253" s="102"/>
      <c r="J2253" s="103"/>
      <c r="K2253" s="111"/>
      <c r="L2253" s="111"/>
      <c r="M2253" s="111"/>
      <c r="N2253" s="111"/>
      <c r="O2253" s="111"/>
      <c r="P2253" s="111"/>
      <c r="Q2253" s="111"/>
      <c r="R2253" s="106"/>
      <c r="S2253" s="105"/>
      <c r="T2253" s="111"/>
      <c r="U2253" s="111"/>
      <c r="V2253" s="111"/>
      <c r="W2253" s="111"/>
      <c r="X2253" s="111"/>
      <c r="Y2253" s="111"/>
      <c r="Z2253" s="111"/>
      <c r="AA2253" s="111"/>
      <c r="AB2253" s="111"/>
      <c r="AC2253" s="111"/>
      <c r="AD2253" s="111"/>
      <c r="AE2253" s="111"/>
      <c r="AF2253" s="111"/>
      <c r="AG2253" s="111"/>
      <c r="AH2253" s="111"/>
      <c r="AI2253" s="111"/>
      <c r="AJ2253" s="111"/>
      <c r="AK2253" s="111"/>
      <c r="AL2253" s="111"/>
      <c r="AM2253" s="111"/>
      <c r="AN2253" s="111"/>
      <c r="AO2253" s="111"/>
      <c r="AP2253" s="111"/>
      <c r="AQ2253" s="111"/>
      <c r="AR2253" s="111"/>
      <c r="AS2253" s="111"/>
      <c r="AT2253" s="111"/>
      <c r="AU2253" s="111"/>
      <c r="AV2253" s="112"/>
      <c r="AW2253" s="105"/>
      <c r="AX2253" s="111"/>
      <c r="AY2253" s="98"/>
      <c r="AZ2253" s="98"/>
      <c r="BA2253" s="98"/>
      <c r="BB2253" s="98"/>
      <c r="BC2253" s="98"/>
      <c r="BD2253" s="98"/>
      <c r="BE2253" s="98"/>
      <c r="BF2253" s="98"/>
      <c r="BG2253" s="98"/>
      <c r="BH2253" s="98"/>
      <c r="BI2253" s="98"/>
      <c r="BJ2253" s="98"/>
    </row>
    <row r="2254" spans="1:62">
      <c r="A2254" s="102"/>
      <c r="B2254" s="102"/>
      <c r="C2254" s="103"/>
      <c r="D2254" s="103"/>
      <c r="E2254" s="102"/>
      <c r="F2254" s="102"/>
      <c r="G2254" s="102"/>
      <c r="H2254" s="102"/>
      <c r="I2254" s="102"/>
      <c r="J2254" s="103"/>
      <c r="K2254" s="111"/>
      <c r="L2254" s="111"/>
      <c r="M2254" s="111"/>
      <c r="N2254" s="111"/>
      <c r="O2254" s="111"/>
      <c r="P2254" s="111"/>
      <c r="Q2254" s="111"/>
      <c r="R2254" s="106"/>
      <c r="S2254" s="105"/>
      <c r="T2254" s="111"/>
      <c r="U2254" s="111"/>
      <c r="V2254" s="111"/>
      <c r="W2254" s="111"/>
      <c r="X2254" s="111"/>
      <c r="Y2254" s="111"/>
      <c r="Z2254" s="111"/>
      <c r="AA2254" s="111"/>
      <c r="AB2254" s="111"/>
      <c r="AC2254" s="111"/>
      <c r="AD2254" s="111"/>
      <c r="AE2254" s="111"/>
      <c r="AF2254" s="111"/>
      <c r="AG2254" s="111"/>
      <c r="AH2254" s="111"/>
      <c r="AI2254" s="111"/>
      <c r="AJ2254" s="111"/>
      <c r="AK2254" s="111"/>
      <c r="AL2254" s="111"/>
      <c r="AM2254" s="111"/>
      <c r="AN2254" s="111"/>
      <c r="AO2254" s="111"/>
      <c r="AP2254" s="111"/>
      <c r="AQ2254" s="111"/>
      <c r="AR2254" s="111"/>
      <c r="AS2254" s="111"/>
      <c r="AT2254" s="111"/>
      <c r="AU2254" s="111"/>
      <c r="AV2254" s="112"/>
      <c r="AW2254" s="105"/>
      <c r="AX2254" s="111"/>
      <c r="AY2254" s="98"/>
      <c r="AZ2254" s="98"/>
      <c r="BA2254" s="98"/>
      <c r="BB2254" s="98"/>
      <c r="BC2254" s="98"/>
      <c r="BD2254" s="98"/>
      <c r="BE2254" s="98"/>
      <c r="BF2254" s="98"/>
      <c r="BG2254" s="98"/>
      <c r="BH2254" s="98"/>
      <c r="BI2254" s="98"/>
      <c r="BJ2254" s="98"/>
    </row>
    <row r="2255" spans="1:62">
      <c r="A2255" s="102"/>
      <c r="B2255" s="102"/>
      <c r="C2255" s="103"/>
      <c r="D2255" s="103"/>
      <c r="E2255" s="102"/>
      <c r="F2255" s="102"/>
      <c r="G2255" s="102"/>
      <c r="H2255" s="102"/>
      <c r="I2255" s="102"/>
      <c r="J2255" s="103"/>
      <c r="K2255" s="111"/>
      <c r="L2255" s="111"/>
      <c r="M2255" s="111"/>
      <c r="N2255" s="105"/>
      <c r="O2255" s="105"/>
      <c r="P2255" s="105"/>
      <c r="Q2255" s="111"/>
      <c r="R2255" s="106"/>
      <c r="S2255" s="105"/>
      <c r="T2255" s="111"/>
      <c r="U2255" s="111"/>
      <c r="V2255" s="111"/>
      <c r="W2255" s="105"/>
      <c r="X2255" s="111"/>
      <c r="Y2255" s="111"/>
      <c r="Z2255" s="111"/>
      <c r="AA2255" s="111"/>
      <c r="AB2255" s="111"/>
      <c r="AC2255" s="111"/>
      <c r="AD2255" s="105"/>
      <c r="AE2255" s="111"/>
      <c r="AF2255" s="111"/>
      <c r="AG2255" s="111"/>
      <c r="AH2255" s="111"/>
      <c r="AI2255" s="111"/>
      <c r="AJ2255" s="111"/>
      <c r="AK2255" s="111"/>
      <c r="AL2255" s="111"/>
      <c r="AM2255" s="111"/>
      <c r="AN2255" s="111"/>
      <c r="AO2255" s="111"/>
      <c r="AP2255" s="111"/>
      <c r="AQ2255" s="111"/>
      <c r="AR2255" s="111"/>
      <c r="AS2255" s="111"/>
      <c r="AT2255" s="111"/>
      <c r="AU2255" s="111"/>
      <c r="AV2255" s="112"/>
      <c r="AW2255" s="105"/>
      <c r="AX2255" s="111"/>
      <c r="AY2255" s="98"/>
      <c r="AZ2255" s="98"/>
      <c r="BA2255" s="98"/>
      <c r="BB2255" s="98"/>
      <c r="BC2255" s="98"/>
      <c r="BD2255" s="98"/>
      <c r="BE2255" s="98"/>
      <c r="BF2255" s="98"/>
      <c r="BG2255" s="98"/>
      <c r="BH2255" s="98"/>
      <c r="BI2255" s="98"/>
      <c r="BJ2255" s="98"/>
    </row>
    <row r="2256" spans="1:62">
      <c r="A2256" s="102"/>
      <c r="B2256" s="102"/>
      <c r="C2256" s="103"/>
      <c r="D2256" s="103"/>
      <c r="E2256" s="102"/>
      <c r="F2256" s="102"/>
      <c r="G2256" s="102"/>
      <c r="H2256" s="102"/>
      <c r="I2256" s="102"/>
      <c r="J2256" s="103"/>
      <c r="K2256" s="111"/>
      <c r="L2256" s="111"/>
      <c r="M2256" s="111"/>
      <c r="N2256" s="111"/>
      <c r="O2256" s="111"/>
      <c r="P2256" s="111"/>
      <c r="Q2256" s="111"/>
      <c r="R2256" s="106"/>
      <c r="S2256" s="105"/>
      <c r="T2256" s="111"/>
      <c r="U2256" s="111"/>
      <c r="V2256" s="111"/>
      <c r="W2256" s="111"/>
      <c r="X2256" s="111"/>
      <c r="Y2256" s="111"/>
      <c r="Z2256" s="111"/>
      <c r="AA2256" s="111"/>
      <c r="AB2256" s="111"/>
      <c r="AC2256" s="111"/>
      <c r="AD2256" s="111"/>
      <c r="AE2256" s="111"/>
      <c r="AF2256" s="111"/>
      <c r="AG2256" s="111"/>
      <c r="AH2256" s="111"/>
      <c r="AI2256" s="111"/>
      <c r="AJ2256" s="111"/>
      <c r="AK2256" s="111"/>
      <c r="AL2256" s="111"/>
      <c r="AM2256" s="111"/>
      <c r="AN2256" s="111"/>
      <c r="AO2256" s="111"/>
      <c r="AP2256" s="111"/>
      <c r="AQ2256" s="111"/>
      <c r="AR2256" s="111"/>
      <c r="AS2256" s="111"/>
      <c r="AT2256" s="111"/>
      <c r="AU2256" s="111"/>
      <c r="AV2256" s="105"/>
      <c r="AW2256" s="105"/>
      <c r="AX2256" s="111"/>
      <c r="AY2256" s="98"/>
      <c r="AZ2256" s="98"/>
      <c r="BA2256" s="98"/>
      <c r="BB2256" s="98"/>
      <c r="BC2256" s="98"/>
      <c r="BD2256" s="98"/>
      <c r="BE2256" s="98"/>
      <c r="BF2256" s="98"/>
      <c r="BG2256" s="98"/>
      <c r="BH2256" s="98"/>
      <c r="BI2256" s="98"/>
      <c r="BJ2256" s="98"/>
    </row>
    <row r="2257" spans="1:62">
      <c r="A2257" s="102"/>
      <c r="B2257" s="102"/>
      <c r="C2257" s="103"/>
      <c r="D2257" s="103"/>
      <c r="E2257" s="102"/>
      <c r="F2257" s="102"/>
      <c r="G2257" s="102"/>
      <c r="H2257" s="102"/>
      <c r="I2257" s="102"/>
      <c r="J2257" s="103"/>
      <c r="K2257" s="111"/>
      <c r="L2257" s="111"/>
      <c r="M2257" s="111"/>
      <c r="N2257" s="111"/>
      <c r="O2257" s="111"/>
      <c r="P2257" s="111"/>
      <c r="Q2257" s="111"/>
      <c r="R2257" s="106"/>
      <c r="S2257" s="105"/>
      <c r="T2257" s="111"/>
      <c r="U2257" s="111"/>
      <c r="V2257" s="111"/>
      <c r="W2257" s="111"/>
      <c r="X2257" s="111"/>
      <c r="Y2257" s="111"/>
      <c r="Z2257" s="111"/>
      <c r="AA2257" s="111"/>
      <c r="AB2257" s="111"/>
      <c r="AC2257" s="111"/>
      <c r="AD2257" s="111"/>
      <c r="AE2257" s="111"/>
      <c r="AF2257" s="111"/>
      <c r="AG2257" s="111"/>
      <c r="AH2257" s="111"/>
      <c r="AI2257" s="111"/>
      <c r="AJ2257" s="111"/>
      <c r="AK2257" s="111"/>
      <c r="AL2257" s="111"/>
      <c r="AM2257" s="111"/>
      <c r="AN2257" s="111"/>
      <c r="AO2257" s="111"/>
      <c r="AP2257" s="111"/>
      <c r="AQ2257" s="111"/>
      <c r="AR2257" s="111"/>
      <c r="AS2257" s="111"/>
      <c r="AT2257" s="111"/>
      <c r="AU2257" s="111"/>
      <c r="AV2257" s="112"/>
      <c r="AW2257" s="105"/>
      <c r="AX2257" s="111"/>
      <c r="AY2257" s="98"/>
      <c r="AZ2257" s="98"/>
      <c r="BA2257" s="98"/>
      <c r="BB2257" s="98"/>
      <c r="BC2257" s="98"/>
      <c r="BD2257" s="98"/>
      <c r="BE2257" s="98"/>
      <c r="BF2257" s="98"/>
      <c r="BG2257" s="98"/>
      <c r="BH2257" s="98"/>
      <c r="BI2257" s="98"/>
      <c r="BJ2257" s="98"/>
    </row>
    <row r="2258" spans="1:62">
      <c r="A2258" s="102"/>
      <c r="B2258" s="102"/>
      <c r="C2258" s="103"/>
      <c r="D2258" s="103"/>
      <c r="E2258" s="102"/>
      <c r="F2258" s="102"/>
      <c r="G2258" s="102"/>
      <c r="H2258" s="102"/>
      <c r="I2258" s="102"/>
      <c r="J2258" s="103"/>
      <c r="K2258" s="111"/>
      <c r="L2258" s="111"/>
      <c r="M2258" s="111"/>
      <c r="N2258" s="111"/>
      <c r="O2258" s="111"/>
      <c r="P2258" s="111"/>
      <c r="Q2258" s="111"/>
      <c r="R2258" s="106"/>
      <c r="S2258" s="105"/>
      <c r="T2258" s="111"/>
      <c r="U2258" s="111"/>
      <c r="V2258" s="111"/>
      <c r="W2258" s="111"/>
      <c r="X2258" s="111"/>
      <c r="Y2258" s="111"/>
      <c r="Z2258" s="111"/>
      <c r="AA2258" s="111"/>
      <c r="AB2258" s="111"/>
      <c r="AC2258" s="111"/>
      <c r="AD2258" s="111"/>
      <c r="AE2258" s="111"/>
      <c r="AF2258" s="111"/>
      <c r="AG2258" s="111"/>
      <c r="AH2258" s="111"/>
      <c r="AI2258" s="111"/>
      <c r="AJ2258" s="111"/>
      <c r="AK2258" s="111"/>
      <c r="AL2258" s="111"/>
      <c r="AM2258" s="111"/>
      <c r="AN2258" s="111"/>
      <c r="AO2258" s="111"/>
      <c r="AP2258" s="111"/>
      <c r="AQ2258" s="111"/>
      <c r="AR2258" s="111"/>
      <c r="AS2258" s="111"/>
      <c r="AT2258" s="111"/>
      <c r="AU2258" s="111"/>
      <c r="AV2258" s="105"/>
      <c r="AW2258" s="105"/>
      <c r="AX2258" s="111"/>
      <c r="AY2258" s="98"/>
      <c r="AZ2258" s="98"/>
      <c r="BA2258" s="98"/>
      <c r="BB2258" s="98"/>
      <c r="BC2258" s="98"/>
      <c r="BD2258" s="98"/>
      <c r="BE2258" s="98"/>
      <c r="BF2258" s="98"/>
      <c r="BG2258" s="98"/>
      <c r="BH2258" s="98"/>
      <c r="BI2258" s="98"/>
      <c r="BJ2258" s="98"/>
    </row>
    <row r="2259" spans="1:62">
      <c r="A2259" s="102"/>
      <c r="B2259" s="102"/>
      <c r="C2259" s="103"/>
      <c r="D2259" s="103"/>
      <c r="E2259" s="102"/>
      <c r="F2259" s="102"/>
      <c r="G2259" s="102"/>
      <c r="H2259" s="102"/>
      <c r="I2259" s="102"/>
      <c r="J2259" s="103"/>
      <c r="K2259" s="111"/>
      <c r="L2259" s="111"/>
      <c r="M2259" s="111"/>
      <c r="N2259" s="111"/>
      <c r="O2259" s="111"/>
      <c r="P2259" s="111"/>
      <c r="Q2259" s="111"/>
      <c r="R2259" s="105"/>
      <c r="S2259" s="105"/>
      <c r="T2259" s="105"/>
      <c r="U2259" s="105"/>
      <c r="V2259" s="105"/>
      <c r="W2259" s="105"/>
      <c r="X2259" s="105"/>
      <c r="Y2259" s="105"/>
      <c r="Z2259" s="105"/>
      <c r="AA2259" s="105"/>
      <c r="AB2259" s="105"/>
      <c r="AC2259" s="105"/>
      <c r="AD2259" s="105"/>
      <c r="AE2259" s="105"/>
      <c r="AF2259" s="105"/>
      <c r="AG2259" s="105"/>
      <c r="AH2259" s="105"/>
      <c r="AI2259" s="105"/>
      <c r="AJ2259" s="105"/>
      <c r="AK2259" s="105"/>
      <c r="AL2259" s="111"/>
      <c r="AM2259" s="111"/>
      <c r="AN2259" s="111"/>
      <c r="AO2259" s="111"/>
      <c r="AP2259" s="111"/>
      <c r="AQ2259" s="111"/>
      <c r="AR2259" s="111"/>
      <c r="AS2259" s="111"/>
      <c r="AT2259" s="111"/>
      <c r="AU2259" s="111"/>
      <c r="AV2259" s="112"/>
      <c r="AW2259" s="105"/>
      <c r="AX2259" s="111"/>
      <c r="AY2259" s="98"/>
      <c r="AZ2259" s="98"/>
      <c r="BA2259" s="98"/>
      <c r="BB2259" s="98"/>
      <c r="BC2259" s="98"/>
      <c r="BD2259" s="98"/>
      <c r="BE2259" s="98"/>
      <c r="BF2259" s="98"/>
      <c r="BG2259" s="98"/>
      <c r="BH2259" s="98"/>
      <c r="BI2259" s="98"/>
      <c r="BJ2259" s="98"/>
    </row>
    <row r="2260" spans="1:62">
      <c r="A2260" s="102"/>
      <c r="B2260" s="102"/>
      <c r="C2260" s="103"/>
      <c r="D2260" s="103"/>
      <c r="E2260" s="102"/>
      <c r="F2260" s="102"/>
      <c r="G2260" s="102"/>
      <c r="H2260" s="102"/>
      <c r="I2260" s="102"/>
      <c r="J2260" s="103"/>
      <c r="K2260" s="111"/>
      <c r="L2260" s="111"/>
      <c r="M2260" s="111"/>
      <c r="N2260" s="105"/>
      <c r="O2260" s="111"/>
      <c r="P2260" s="111"/>
      <c r="Q2260" s="111"/>
      <c r="R2260" s="105"/>
      <c r="S2260" s="105"/>
      <c r="T2260" s="111"/>
      <c r="U2260" s="111"/>
      <c r="V2260" s="111"/>
      <c r="W2260" s="111"/>
      <c r="X2260" s="111"/>
      <c r="Y2260" s="111"/>
      <c r="Z2260" s="111"/>
      <c r="AA2260" s="111"/>
      <c r="AB2260" s="111"/>
      <c r="AC2260" s="111"/>
      <c r="AD2260" s="111"/>
      <c r="AE2260" s="111"/>
      <c r="AF2260" s="111"/>
      <c r="AG2260" s="111"/>
      <c r="AH2260" s="111"/>
      <c r="AI2260" s="111"/>
      <c r="AJ2260" s="111"/>
      <c r="AK2260" s="111"/>
      <c r="AL2260" s="111"/>
      <c r="AM2260" s="111"/>
      <c r="AN2260" s="111"/>
      <c r="AO2260" s="111"/>
      <c r="AP2260" s="111"/>
      <c r="AQ2260" s="111"/>
      <c r="AR2260" s="111"/>
      <c r="AS2260" s="111"/>
      <c r="AT2260" s="111"/>
      <c r="AU2260" s="111"/>
      <c r="AV2260" s="105"/>
      <c r="AW2260" s="112"/>
      <c r="AX2260" s="111"/>
      <c r="AY2260" s="98"/>
      <c r="AZ2260" s="98"/>
      <c r="BA2260" s="98"/>
      <c r="BB2260" s="98"/>
      <c r="BC2260" s="98"/>
      <c r="BE2260" s="98"/>
      <c r="BF2260" s="98"/>
      <c r="BG2260" s="98"/>
      <c r="BH2260" s="98"/>
      <c r="BI2260" s="98"/>
    </row>
    <row r="2261" spans="1:62">
      <c r="A2261" s="102"/>
      <c r="B2261" s="102"/>
      <c r="C2261" s="103"/>
      <c r="D2261" s="103"/>
      <c r="E2261" s="102"/>
      <c r="F2261" s="102"/>
      <c r="G2261" s="102"/>
      <c r="H2261" s="102"/>
      <c r="I2261" s="102"/>
      <c r="J2261" s="103"/>
      <c r="K2261" s="111"/>
      <c r="L2261" s="111"/>
      <c r="M2261" s="111"/>
      <c r="N2261" s="111"/>
      <c r="O2261" s="111"/>
      <c r="P2261" s="111"/>
      <c r="Q2261" s="111"/>
      <c r="R2261" s="106"/>
      <c r="S2261" s="105"/>
      <c r="T2261" s="111"/>
      <c r="U2261" s="111"/>
      <c r="V2261" s="111"/>
      <c r="W2261" s="111"/>
      <c r="X2261" s="111"/>
      <c r="Y2261" s="111"/>
      <c r="Z2261" s="111"/>
      <c r="AA2261" s="111"/>
      <c r="AB2261" s="111"/>
      <c r="AC2261" s="111"/>
      <c r="AD2261" s="111"/>
      <c r="AE2261" s="111"/>
      <c r="AF2261" s="111"/>
      <c r="AG2261" s="111"/>
      <c r="AH2261" s="111"/>
      <c r="AI2261" s="111"/>
      <c r="AJ2261" s="111"/>
      <c r="AK2261" s="111"/>
      <c r="AL2261" s="111"/>
      <c r="AM2261" s="111"/>
      <c r="AN2261" s="111"/>
      <c r="AO2261" s="111"/>
      <c r="AP2261" s="111"/>
      <c r="AQ2261" s="105"/>
      <c r="AR2261" s="105"/>
      <c r="AS2261" s="111"/>
      <c r="AT2261" s="111"/>
      <c r="AU2261" s="111"/>
      <c r="AV2261" s="112"/>
      <c r="AW2261" s="112"/>
      <c r="AX2261" s="111"/>
      <c r="AY2261" s="98"/>
      <c r="AZ2261" s="98"/>
      <c r="BA2261" s="98"/>
      <c r="BB2261" s="98"/>
      <c r="BC2261" s="98"/>
      <c r="BD2261" s="98"/>
      <c r="BE2261" s="98"/>
      <c r="BF2261" s="98"/>
      <c r="BG2261" s="98"/>
      <c r="BH2261" s="98"/>
      <c r="BI2261" s="98"/>
      <c r="BJ2261" s="98"/>
    </row>
    <row r="2262" spans="1:62">
      <c r="A2262" s="102"/>
      <c r="B2262" s="102"/>
      <c r="C2262" s="103"/>
      <c r="D2262" s="103"/>
      <c r="E2262" s="102"/>
      <c r="F2262" s="102"/>
      <c r="G2262" s="102"/>
      <c r="H2262" s="102"/>
      <c r="I2262" s="102"/>
      <c r="J2262" s="103"/>
      <c r="K2262" s="111"/>
      <c r="L2262" s="111"/>
      <c r="M2262" s="111"/>
      <c r="N2262" s="111"/>
      <c r="O2262" s="111"/>
      <c r="P2262" s="111"/>
      <c r="Q2262" s="111"/>
      <c r="R2262" s="106"/>
      <c r="S2262" s="105"/>
      <c r="T2262" s="111"/>
      <c r="U2262" s="111"/>
      <c r="V2262" s="111"/>
      <c r="W2262" s="111"/>
      <c r="X2262" s="111"/>
      <c r="Y2262" s="111"/>
      <c r="Z2262" s="111"/>
      <c r="AA2262" s="111"/>
      <c r="AB2262" s="111"/>
      <c r="AC2262" s="111"/>
      <c r="AD2262" s="111"/>
      <c r="AE2262" s="111"/>
      <c r="AF2262" s="111"/>
      <c r="AG2262" s="111"/>
      <c r="AH2262" s="111"/>
      <c r="AI2262" s="111"/>
      <c r="AJ2262" s="111"/>
      <c r="AK2262" s="111"/>
      <c r="AL2262" s="111"/>
      <c r="AM2262" s="111"/>
      <c r="AN2262" s="111"/>
      <c r="AO2262" s="111"/>
      <c r="AP2262" s="111"/>
      <c r="AQ2262" s="111"/>
      <c r="AR2262" s="111"/>
      <c r="AS2262" s="111"/>
      <c r="AT2262" s="111"/>
      <c r="AU2262" s="111"/>
      <c r="AV2262" s="112"/>
      <c r="AW2262" s="105"/>
      <c r="AX2262" s="111"/>
      <c r="AY2262" s="98"/>
      <c r="AZ2262" s="98"/>
      <c r="BA2262" s="98"/>
      <c r="BB2262" s="98"/>
      <c r="BC2262" s="98"/>
      <c r="BD2262" s="98"/>
      <c r="BE2262" s="98"/>
      <c r="BF2262" s="98"/>
      <c r="BG2262" s="98"/>
      <c r="BH2262" s="98"/>
      <c r="BI2262" s="98"/>
      <c r="BJ2262" s="98"/>
    </row>
    <row r="2263" spans="1:62">
      <c r="A2263" s="102"/>
      <c r="B2263" s="102"/>
      <c r="C2263" s="103"/>
      <c r="D2263" s="103"/>
      <c r="E2263" s="102"/>
      <c r="F2263" s="102"/>
      <c r="G2263" s="102"/>
      <c r="H2263" s="102"/>
      <c r="I2263" s="102"/>
      <c r="J2263" s="103"/>
      <c r="K2263" s="111"/>
      <c r="L2263" s="111"/>
      <c r="M2263" s="111"/>
      <c r="N2263" s="111"/>
      <c r="O2263" s="111"/>
      <c r="P2263" s="105"/>
      <c r="Q2263" s="111"/>
      <c r="R2263" s="106"/>
      <c r="S2263" s="105"/>
      <c r="T2263" s="111"/>
      <c r="U2263" s="111"/>
      <c r="V2263" s="111"/>
      <c r="W2263" s="105"/>
      <c r="X2263" s="111"/>
      <c r="Y2263" s="111"/>
      <c r="Z2263" s="111"/>
      <c r="AA2263" s="111"/>
      <c r="AB2263" s="111"/>
      <c r="AC2263" s="111"/>
      <c r="AD2263" s="105"/>
      <c r="AE2263" s="111"/>
      <c r="AF2263" s="111"/>
      <c r="AG2263" s="111"/>
      <c r="AH2263" s="111"/>
      <c r="AI2263" s="111"/>
      <c r="AJ2263" s="111"/>
      <c r="AK2263" s="111"/>
      <c r="AL2263" s="111"/>
      <c r="AM2263" s="111"/>
      <c r="AN2263" s="111"/>
      <c r="AO2263" s="111"/>
      <c r="AP2263" s="111"/>
      <c r="AQ2263" s="111"/>
      <c r="AR2263" s="111"/>
      <c r="AS2263" s="111"/>
      <c r="AT2263" s="111"/>
      <c r="AU2263" s="111"/>
      <c r="AV2263" s="105"/>
      <c r="AW2263" s="105"/>
      <c r="AX2263" s="111"/>
      <c r="AY2263" s="98"/>
      <c r="AZ2263" s="98"/>
      <c r="BA2263" s="98"/>
      <c r="BB2263" s="98"/>
      <c r="BC2263" s="98"/>
      <c r="BD2263" s="98"/>
      <c r="BE2263" s="98"/>
      <c r="BF2263" s="98"/>
      <c r="BG2263" s="98"/>
      <c r="BH2263" s="98"/>
      <c r="BI2263" s="98"/>
      <c r="BJ2263" s="98"/>
    </row>
    <row r="2264" spans="1:62">
      <c r="A2264" s="102"/>
      <c r="B2264" s="102"/>
      <c r="C2264" s="103"/>
      <c r="D2264" s="103"/>
      <c r="E2264" s="102"/>
      <c r="F2264" s="102"/>
      <c r="G2264" s="102"/>
      <c r="H2264" s="102"/>
      <c r="I2264" s="102"/>
      <c r="J2264" s="103"/>
      <c r="K2264" s="111"/>
      <c r="L2264" s="111"/>
      <c r="M2264" s="111"/>
      <c r="N2264" s="105"/>
      <c r="O2264" s="105"/>
      <c r="P2264" s="105"/>
      <c r="Q2264" s="111"/>
      <c r="R2264" s="106"/>
      <c r="S2264" s="105"/>
      <c r="T2264" s="111"/>
      <c r="U2264" s="111"/>
      <c r="V2264" s="111"/>
      <c r="W2264" s="111"/>
      <c r="X2264" s="111"/>
      <c r="Y2264" s="111"/>
      <c r="Z2264" s="111"/>
      <c r="AA2264" s="111"/>
      <c r="AB2264" s="111"/>
      <c r="AC2264" s="111"/>
      <c r="AD2264" s="111"/>
      <c r="AE2264" s="111"/>
      <c r="AF2264" s="111"/>
      <c r="AG2264" s="111"/>
      <c r="AH2264" s="111"/>
      <c r="AI2264" s="111"/>
      <c r="AJ2264" s="111"/>
      <c r="AK2264" s="111"/>
      <c r="AL2264" s="111"/>
      <c r="AM2264" s="111"/>
      <c r="AN2264" s="111"/>
      <c r="AO2264" s="111"/>
      <c r="AP2264" s="111"/>
      <c r="AQ2264" s="111"/>
      <c r="AR2264" s="111"/>
      <c r="AS2264" s="111"/>
      <c r="AT2264" s="111"/>
      <c r="AU2264" s="111"/>
      <c r="AV2264" s="112"/>
      <c r="AW2264" s="105"/>
      <c r="AX2264" s="111"/>
      <c r="AY2264" s="98"/>
      <c r="AZ2264" s="98"/>
      <c r="BA2264" s="98"/>
      <c r="BB2264" s="98"/>
      <c r="BC2264" s="98"/>
      <c r="BD2264" s="98"/>
      <c r="BE2264" s="98"/>
      <c r="BF2264" s="98"/>
      <c r="BG2264" s="98"/>
      <c r="BH2264" s="98"/>
      <c r="BI2264" s="98"/>
      <c r="BJ2264" s="98"/>
    </row>
    <row r="2265" spans="1:62">
      <c r="A2265" s="102"/>
      <c r="B2265" s="102"/>
      <c r="C2265" s="103"/>
      <c r="D2265" s="103"/>
      <c r="E2265" s="102"/>
      <c r="F2265" s="102"/>
      <c r="G2265" s="102"/>
      <c r="H2265" s="102"/>
      <c r="I2265" s="102"/>
      <c r="J2265" s="103"/>
      <c r="K2265" s="111"/>
      <c r="L2265" s="111"/>
      <c r="M2265" s="111"/>
      <c r="N2265" s="111"/>
      <c r="O2265" s="111"/>
      <c r="P2265" s="111"/>
      <c r="Q2265" s="111"/>
      <c r="R2265" s="105"/>
      <c r="S2265" s="105"/>
      <c r="T2265" s="111"/>
      <c r="U2265" s="111"/>
      <c r="V2265" s="111"/>
      <c r="W2265" s="111"/>
      <c r="X2265" s="111"/>
      <c r="Y2265" s="111"/>
      <c r="Z2265" s="111"/>
      <c r="AA2265" s="111"/>
      <c r="AB2265" s="111"/>
      <c r="AC2265" s="111"/>
      <c r="AD2265" s="111"/>
      <c r="AE2265" s="111"/>
      <c r="AF2265" s="111"/>
      <c r="AG2265" s="111"/>
      <c r="AH2265" s="111"/>
      <c r="AI2265" s="111"/>
      <c r="AJ2265" s="111"/>
      <c r="AK2265" s="111"/>
      <c r="AL2265" s="111"/>
      <c r="AM2265" s="111"/>
      <c r="AN2265" s="111"/>
      <c r="AO2265" s="111"/>
      <c r="AP2265" s="111"/>
      <c r="AQ2265" s="111"/>
      <c r="AR2265" s="111"/>
      <c r="AS2265" s="111"/>
      <c r="AT2265" s="111"/>
      <c r="AU2265" s="111"/>
      <c r="AV2265" s="105"/>
      <c r="AW2265" s="105"/>
      <c r="AX2265" s="111"/>
      <c r="AY2265" s="98"/>
      <c r="AZ2265" s="98"/>
      <c r="BA2265" s="98"/>
      <c r="BB2265" s="98"/>
      <c r="BC2265" s="98"/>
      <c r="BD2265" s="98"/>
      <c r="BE2265" s="98"/>
      <c r="BF2265" s="98"/>
      <c r="BG2265" s="98"/>
      <c r="BH2265" s="98"/>
      <c r="BI2265" s="98"/>
      <c r="BJ2265" s="98"/>
    </row>
    <row r="2266" spans="1:62">
      <c r="A2266" s="102"/>
      <c r="B2266" s="102"/>
      <c r="C2266" s="103"/>
      <c r="D2266" s="103"/>
      <c r="E2266" s="102"/>
      <c r="F2266" s="102"/>
      <c r="G2266" s="102"/>
      <c r="H2266" s="102"/>
      <c r="I2266" s="102"/>
      <c r="J2266" s="103"/>
      <c r="K2266" s="111"/>
      <c r="L2266" s="111"/>
      <c r="M2266" s="111"/>
      <c r="N2266" s="111"/>
      <c r="O2266" s="111"/>
      <c r="P2266" s="111"/>
      <c r="Q2266" s="111"/>
      <c r="R2266" s="105"/>
      <c r="S2266" s="105"/>
      <c r="T2266" s="111"/>
      <c r="U2266" s="111"/>
      <c r="V2266" s="111"/>
      <c r="W2266" s="111"/>
      <c r="X2266" s="111"/>
      <c r="Y2266" s="111"/>
      <c r="Z2266" s="111"/>
      <c r="AA2266" s="111"/>
      <c r="AB2266" s="111"/>
      <c r="AC2266" s="111"/>
      <c r="AD2266" s="111"/>
      <c r="AE2266" s="111"/>
      <c r="AF2266" s="111"/>
      <c r="AG2266" s="111"/>
      <c r="AH2266" s="111"/>
      <c r="AI2266" s="111"/>
      <c r="AJ2266" s="111"/>
      <c r="AK2266" s="111"/>
      <c r="AL2266" s="111"/>
      <c r="AM2266" s="111"/>
      <c r="AN2266" s="111"/>
      <c r="AO2266" s="111"/>
      <c r="AP2266" s="111"/>
      <c r="AQ2266" s="111"/>
      <c r="AR2266" s="111"/>
      <c r="AS2266" s="111"/>
      <c r="AT2266" s="111"/>
      <c r="AU2266" s="111"/>
      <c r="AV2266" s="105"/>
      <c r="AW2266" s="105"/>
      <c r="AX2266" s="111"/>
      <c r="AY2266" s="98"/>
      <c r="AZ2266" s="98"/>
      <c r="BA2266" s="98"/>
      <c r="BB2266" s="98"/>
      <c r="BC2266" s="98"/>
      <c r="BD2266" s="98"/>
      <c r="BE2266" s="98"/>
      <c r="BF2266" s="98"/>
      <c r="BG2266" s="98"/>
      <c r="BH2266" s="98"/>
      <c r="BI2266" s="98"/>
      <c r="BJ2266" s="98"/>
    </row>
    <row r="2267" spans="1:62">
      <c r="A2267" s="102"/>
      <c r="B2267" s="102"/>
      <c r="C2267" s="103"/>
      <c r="D2267" s="103"/>
      <c r="E2267" s="102"/>
      <c r="F2267" s="102"/>
      <c r="G2267" s="102"/>
      <c r="H2267" s="102"/>
      <c r="I2267" s="102"/>
      <c r="J2267" s="103"/>
      <c r="K2267" s="111"/>
      <c r="L2267" s="111"/>
      <c r="M2267" s="111"/>
      <c r="N2267" s="111"/>
      <c r="O2267" s="111"/>
      <c r="P2267" s="111"/>
      <c r="Q2267" s="111"/>
      <c r="R2267" s="106"/>
      <c r="S2267" s="105"/>
      <c r="T2267" s="111"/>
      <c r="U2267" s="111"/>
      <c r="V2267" s="111"/>
      <c r="W2267" s="111"/>
      <c r="X2267" s="111"/>
      <c r="Y2267" s="111"/>
      <c r="Z2267" s="111"/>
      <c r="AA2267" s="111"/>
      <c r="AB2267" s="111"/>
      <c r="AC2267" s="111"/>
      <c r="AD2267" s="111"/>
      <c r="AE2267" s="111"/>
      <c r="AF2267" s="111"/>
      <c r="AG2267" s="111"/>
      <c r="AH2267" s="111"/>
      <c r="AI2267" s="111"/>
      <c r="AJ2267" s="111"/>
      <c r="AK2267" s="111"/>
      <c r="AL2267" s="111"/>
      <c r="AM2267" s="111"/>
      <c r="AN2267" s="111"/>
      <c r="AO2267" s="111"/>
      <c r="AP2267" s="111"/>
      <c r="AQ2267" s="111"/>
      <c r="AR2267" s="111"/>
      <c r="AS2267" s="111"/>
      <c r="AT2267" s="111"/>
      <c r="AU2267" s="111"/>
      <c r="AV2267" s="112"/>
      <c r="AW2267" s="105"/>
      <c r="AX2267" s="111"/>
      <c r="AY2267" s="98"/>
      <c r="AZ2267" s="98"/>
      <c r="BA2267" s="98"/>
      <c r="BB2267" s="98"/>
      <c r="BC2267" s="98"/>
      <c r="BD2267" s="98"/>
      <c r="BE2267" s="98"/>
      <c r="BF2267" s="98"/>
      <c r="BG2267" s="98"/>
      <c r="BH2267" s="98"/>
      <c r="BI2267" s="98"/>
      <c r="BJ2267" s="98"/>
    </row>
    <row r="2268" spans="1:62">
      <c r="A2268" s="102"/>
      <c r="B2268" s="102"/>
      <c r="C2268" s="103"/>
      <c r="D2268" s="103"/>
      <c r="E2268" s="102"/>
      <c r="F2268" s="102"/>
      <c r="G2268" s="102"/>
      <c r="H2268" s="102"/>
      <c r="I2268" s="102"/>
      <c r="J2268" s="103"/>
      <c r="K2268" s="111"/>
      <c r="L2268" s="111"/>
      <c r="M2268" s="111"/>
      <c r="N2268" s="111"/>
      <c r="O2268" s="111"/>
      <c r="P2268" s="111"/>
      <c r="Q2268" s="111"/>
      <c r="R2268" s="106"/>
      <c r="S2268" s="105"/>
      <c r="T2268" s="111"/>
      <c r="U2268" s="111"/>
      <c r="V2268" s="111"/>
      <c r="W2268" s="111"/>
      <c r="X2268" s="111"/>
      <c r="Y2268" s="111"/>
      <c r="Z2268" s="111"/>
      <c r="AA2268" s="111"/>
      <c r="AB2268" s="111"/>
      <c r="AC2268" s="111"/>
      <c r="AD2268" s="111"/>
      <c r="AE2268" s="111"/>
      <c r="AF2268" s="111"/>
      <c r="AG2268" s="111"/>
      <c r="AH2268" s="111"/>
      <c r="AI2268" s="111"/>
      <c r="AJ2268" s="111"/>
      <c r="AK2268" s="111"/>
      <c r="AL2268" s="111"/>
      <c r="AM2268" s="111"/>
      <c r="AN2268" s="111"/>
      <c r="AO2268" s="111"/>
      <c r="AP2268" s="111"/>
      <c r="AQ2268" s="111"/>
      <c r="AR2268" s="111"/>
      <c r="AS2268" s="111"/>
      <c r="AT2268" s="111"/>
      <c r="AU2268" s="111"/>
      <c r="AV2268" s="105"/>
      <c r="AW2268" s="105"/>
      <c r="AX2268" s="111"/>
      <c r="AY2268" s="98"/>
      <c r="AZ2268" s="98"/>
      <c r="BA2268" s="98"/>
      <c r="BB2268" s="98"/>
      <c r="BC2268" s="98"/>
      <c r="BD2268" s="98"/>
      <c r="BE2268" s="98"/>
      <c r="BF2268" s="98"/>
      <c r="BG2268" s="98"/>
      <c r="BH2268" s="98"/>
      <c r="BI2268" s="98"/>
      <c r="BJ2268" s="98"/>
    </row>
    <row r="2269" spans="1:62">
      <c r="A2269" s="102"/>
      <c r="B2269" s="102"/>
      <c r="C2269" s="103"/>
      <c r="D2269" s="103"/>
      <c r="E2269" s="102"/>
      <c r="F2269" s="102"/>
      <c r="G2269" s="102"/>
      <c r="H2269" s="102"/>
      <c r="I2269" s="102"/>
      <c r="J2269" s="103"/>
      <c r="K2269" s="111"/>
      <c r="L2269" s="111"/>
      <c r="M2269" s="111"/>
      <c r="N2269" s="105"/>
      <c r="O2269" s="111"/>
      <c r="P2269" s="111"/>
      <c r="Q2269" s="111"/>
      <c r="R2269" s="106"/>
      <c r="S2269" s="105"/>
      <c r="T2269" s="111"/>
      <c r="U2269" s="111"/>
      <c r="V2269" s="111"/>
      <c r="W2269" s="111"/>
      <c r="X2269" s="111"/>
      <c r="Y2269" s="111"/>
      <c r="Z2269" s="111"/>
      <c r="AA2269" s="111"/>
      <c r="AB2269" s="111"/>
      <c r="AC2269" s="111"/>
      <c r="AD2269" s="111"/>
      <c r="AE2269" s="111"/>
      <c r="AF2269" s="111"/>
      <c r="AG2269" s="111"/>
      <c r="AH2269" s="111"/>
      <c r="AI2269" s="111"/>
      <c r="AJ2269" s="111"/>
      <c r="AK2269" s="111"/>
      <c r="AL2269" s="111"/>
      <c r="AM2269" s="111"/>
      <c r="AN2269" s="111"/>
      <c r="AO2269" s="111"/>
      <c r="AP2269" s="111"/>
      <c r="AQ2269" s="111"/>
      <c r="AR2269" s="111"/>
      <c r="AS2269" s="111"/>
      <c r="AT2269" s="111"/>
      <c r="AU2269" s="111"/>
      <c r="AV2269" s="112"/>
      <c r="AW2269" s="105"/>
      <c r="AX2269" s="111"/>
    </row>
    <row r="2270" spans="1:62">
      <c r="A2270" s="102"/>
      <c r="B2270" s="102"/>
      <c r="C2270" s="103"/>
      <c r="D2270" s="103"/>
      <c r="E2270" s="102"/>
      <c r="F2270" s="102"/>
      <c r="G2270" s="102"/>
      <c r="H2270" s="102"/>
      <c r="I2270" s="102"/>
      <c r="J2270" s="103"/>
      <c r="K2270" s="111"/>
      <c r="L2270" s="111"/>
      <c r="M2270" s="111"/>
      <c r="N2270" s="105"/>
      <c r="O2270" s="105"/>
      <c r="P2270" s="111"/>
      <c r="Q2270" s="111"/>
      <c r="R2270" s="105"/>
      <c r="S2270" s="105"/>
      <c r="T2270" s="111"/>
      <c r="U2270" s="111"/>
      <c r="V2270" s="111"/>
      <c r="W2270" s="111"/>
      <c r="X2270" s="111"/>
      <c r="Y2270" s="111"/>
      <c r="Z2270" s="111"/>
      <c r="AA2270" s="111"/>
      <c r="AB2270" s="111"/>
      <c r="AC2270" s="111"/>
      <c r="AD2270" s="111"/>
      <c r="AE2270" s="111"/>
      <c r="AF2270" s="111"/>
      <c r="AG2270" s="111"/>
      <c r="AH2270" s="111"/>
      <c r="AI2270" s="111"/>
      <c r="AJ2270" s="111"/>
      <c r="AK2270" s="111"/>
      <c r="AL2270" s="111"/>
      <c r="AM2270" s="111"/>
      <c r="AN2270" s="111"/>
      <c r="AO2270" s="111"/>
      <c r="AP2270" s="111"/>
      <c r="AQ2270" s="111"/>
      <c r="AR2270" s="111"/>
      <c r="AS2270" s="111"/>
      <c r="AT2270" s="111"/>
      <c r="AU2270" s="111"/>
      <c r="AV2270" s="112"/>
      <c r="AW2270" s="105"/>
      <c r="AX2270" s="111"/>
      <c r="AY2270" s="98"/>
      <c r="AZ2270" s="98"/>
      <c r="BA2270" s="98"/>
      <c r="BB2270" s="98"/>
      <c r="BC2270" s="98"/>
      <c r="BD2270" s="98"/>
      <c r="BE2270" s="98"/>
      <c r="BF2270" s="98"/>
      <c r="BG2270" s="98"/>
      <c r="BH2270" s="98"/>
      <c r="BI2270" s="98"/>
      <c r="BJ2270" s="98"/>
    </row>
    <row r="2271" spans="1:62">
      <c r="A2271" s="102"/>
      <c r="B2271" s="102"/>
      <c r="C2271" s="103"/>
      <c r="D2271" s="103"/>
      <c r="E2271" s="102"/>
      <c r="F2271" s="102"/>
      <c r="G2271" s="102"/>
      <c r="H2271" s="102"/>
      <c r="I2271" s="102"/>
      <c r="J2271" s="103"/>
      <c r="K2271" s="111"/>
      <c r="L2271" s="111"/>
      <c r="M2271" s="111"/>
      <c r="N2271" s="105"/>
      <c r="O2271" s="111"/>
      <c r="P2271" s="111"/>
      <c r="Q2271" s="111"/>
      <c r="R2271" s="106"/>
      <c r="S2271" s="105"/>
      <c r="T2271" s="111"/>
      <c r="U2271" s="111"/>
      <c r="V2271" s="111"/>
      <c r="W2271" s="111"/>
      <c r="X2271" s="111"/>
      <c r="Y2271" s="111"/>
      <c r="Z2271" s="111"/>
      <c r="AA2271" s="111"/>
      <c r="AB2271" s="111"/>
      <c r="AC2271" s="111"/>
      <c r="AD2271" s="111"/>
      <c r="AE2271" s="111"/>
      <c r="AF2271" s="111"/>
      <c r="AG2271" s="111"/>
      <c r="AH2271" s="111"/>
      <c r="AI2271" s="111"/>
      <c r="AJ2271" s="111"/>
      <c r="AK2271" s="111"/>
      <c r="AL2271" s="111"/>
      <c r="AM2271" s="111"/>
      <c r="AN2271" s="111"/>
      <c r="AO2271" s="111"/>
      <c r="AP2271" s="111"/>
      <c r="AQ2271" s="111"/>
      <c r="AR2271" s="111"/>
      <c r="AS2271" s="111"/>
      <c r="AT2271" s="111"/>
      <c r="AU2271" s="111"/>
      <c r="AV2271" s="112"/>
      <c r="AW2271" s="105"/>
      <c r="AX2271" s="111"/>
      <c r="AY2271" s="98"/>
      <c r="AZ2271" s="98"/>
      <c r="BA2271" s="98"/>
      <c r="BB2271" s="98"/>
      <c r="BC2271" s="98"/>
      <c r="BD2271" s="98"/>
      <c r="BE2271" s="98"/>
      <c r="BF2271" s="98"/>
      <c r="BG2271" s="98"/>
      <c r="BH2271" s="98"/>
      <c r="BI2271" s="98"/>
      <c r="BJ2271" s="98"/>
    </row>
    <row r="2272" spans="1:62">
      <c r="A2272" s="102"/>
      <c r="B2272" s="102"/>
      <c r="C2272" s="103"/>
      <c r="D2272" s="103"/>
      <c r="E2272" s="102"/>
      <c r="F2272" s="102"/>
      <c r="G2272" s="102"/>
      <c r="H2272" s="102"/>
      <c r="I2272" s="102"/>
      <c r="J2272" s="103"/>
      <c r="K2272" s="111"/>
      <c r="L2272" s="111"/>
      <c r="M2272" s="111"/>
      <c r="N2272" s="111"/>
      <c r="O2272" s="111"/>
      <c r="P2272" s="111"/>
      <c r="Q2272" s="111"/>
      <c r="R2272" s="105"/>
      <c r="S2272" s="105"/>
      <c r="T2272" s="111"/>
      <c r="U2272" s="111"/>
      <c r="V2272" s="111"/>
      <c r="W2272" s="111"/>
      <c r="X2272" s="111"/>
      <c r="Y2272" s="111"/>
      <c r="Z2272" s="111"/>
      <c r="AA2272" s="111"/>
      <c r="AB2272" s="111"/>
      <c r="AC2272" s="111"/>
      <c r="AD2272" s="111"/>
      <c r="AE2272" s="111"/>
      <c r="AF2272" s="111"/>
      <c r="AG2272" s="111"/>
      <c r="AH2272" s="111"/>
      <c r="AI2272" s="111"/>
      <c r="AJ2272" s="111"/>
      <c r="AK2272" s="111"/>
      <c r="AL2272" s="111"/>
      <c r="AM2272" s="111"/>
      <c r="AN2272" s="111"/>
      <c r="AO2272" s="111"/>
      <c r="AP2272" s="111"/>
      <c r="AQ2272" s="105"/>
      <c r="AR2272" s="105"/>
      <c r="AS2272" s="111"/>
      <c r="AT2272" s="111"/>
      <c r="AU2272" s="111"/>
      <c r="AV2272" s="112"/>
      <c r="AW2272" s="105"/>
      <c r="AX2272" s="111"/>
      <c r="AY2272" s="98"/>
      <c r="AZ2272" s="98"/>
      <c r="BA2272" s="98"/>
      <c r="BB2272" s="98"/>
      <c r="BC2272" s="98"/>
      <c r="BD2272" s="98"/>
      <c r="BE2272" s="98"/>
      <c r="BF2272" s="98"/>
      <c r="BG2272" s="98"/>
      <c r="BH2272" s="98"/>
      <c r="BI2272" s="98"/>
      <c r="BJ2272" s="98"/>
    </row>
    <row r="2273" spans="1:62">
      <c r="A2273" s="102"/>
      <c r="B2273" s="102"/>
      <c r="C2273" s="103"/>
      <c r="D2273" s="103"/>
      <c r="E2273" s="102"/>
      <c r="F2273" s="102"/>
      <c r="G2273" s="102"/>
      <c r="H2273" s="102"/>
      <c r="I2273" s="102"/>
      <c r="J2273" s="103"/>
      <c r="K2273" s="111"/>
      <c r="L2273" s="111"/>
      <c r="M2273" s="111"/>
      <c r="N2273" s="111"/>
      <c r="O2273" s="111"/>
      <c r="P2273" s="111"/>
      <c r="Q2273" s="111"/>
      <c r="R2273" s="106"/>
      <c r="S2273" s="105"/>
      <c r="T2273" s="111"/>
      <c r="U2273" s="111"/>
      <c r="V2273" s="111"/>
      <c r="W2273" s="111"/>
      <c r="X2273" s="111"/>
      <c r="Y2273" s="111"/>
      <c r="Z2273" s="111"/>
      <c r="AA2273" s="111"/>
      <c r="AB2273" s="111"/>
      <c r="AC2273" s="111"/>
      <c r="AD2273" s="111"/>
      <c r="AE2273" s="111"/>
      <c r="AF2273" s="111"/>
      <c r="AG2273" s="111"/>
      <c r="AH2273" s="111"/>
      <c r="AI2273" s="111"/>
      <c r="AJ2273" s="111"/>
      <c r="AK2273" s="111"/>
      <c r="AL2273" s="111"/>
      <c r="AM2273" s="111"/>
      <c r="AN2273" s="111"/>
      <c r="AO2273" s="111"/>
      <c r="AP2273" s="111"/>
      <c r="AQ2273" s="111"/>
      <c r="AR2273" s="111"/>
      <c r="AS2273" s="111"/>
      <c r="AT2273" s="111"/>
      <c r="AU2273" s="111"/>
      <c r="AV2273" s="112"/>
      <c r="AW2273" s="105"/>
      <c r="AX2273" s="111"/>
      <c r="AY2273" s="98"/>
      <c r="AZ2273" s="98"/>
      <c r="BA2273" s="98"/>
      <c r="BB2273" s="98"/>
      <c r="BC2273" s="98"/>
      <c r="BD2273" s="98"/>
      <c r="BE2273" s="98"/>
      <c r="BF2273" s="98"/>
      <c r="BG2273" s="98"/>
      <c r="BH2273" s="98"/>
      <c r="BI2273" s="98"/>
      <c r="BJ2273" s="98"/>
    </row>
    <row r="2274" spans="1:62">
      <c r="A2274" s="102"/>
      <c r="B2274" s="102"/>
      <c r="C2274" s="103"/>
      <c r="D2274" s="103"/>
      <c r="E2274" s="102"/>
      <c r="F2274" s="102"/>
      <c r="G2274" s="102"/>
      <c r="H2274" s="102"/>
      <c r="I2274" s="102"/>
      <c r="J2274" s="103"/>
      <c r="K2274" s="111"/>
      <c r="L2274" s="111"/>
      <c r="M2274" s="111"/>
      <c r="N2274" s="111"/>
      <c r="O2274" s="111"/>
      <c r="P2274" s="111"/>
      <c r="Q2274" s="111"/>
      <c r="R2274" s="105"/>
      <c r="S2274" s="105"/>
      <c r="T2274" s="111"/>
      <c r="U2274" s="105"/>
      <c r="V2274" s="105"/>
      <c r="W2274" s="105"/>
      <c r="X2274" s="105"/>
      <c r="Y2274" s="105"/>
      <c r="Z2274" s="111"/>
      <c r="AA2274" s="111"/>
      <c r="AB2274" s="111"/>
      <c r="AC2274" s="111"/>
      <c r="AD2274" s="111"/>
      <c r="AE2274" s="111"/>
      <c r="AF2274" s="111"/>
      <c r="AG2274" s="111"/>
      <c r="AH2274" s="111"/>
      <c r="AI2274" s="111"/>
      <c r="AJ2274" s="111"/>
      <c r="AK2274" s="111"/>
      <c r="AL2274" s="111"/>
      <c r="AM2274" s="111"/>
      <c r="AN2274" s="111"/>
      <c r="AO2274" s="111"/>
      <c r="AP2274" s="111"/>
      <c r="AQ2274" s="105"/>
      <c r="AR2274" s="105"/>
      <c r="AS2274" s="111"/>
      <c r="AT2274" s="111"/>
      <c r="AU2274" s="111"/>
      <c r="AV2274" s="105"/>
      <c r="AW2274" s="105"/>
      <c r="AX2274" s="111"/>
      <c r="AY2274" s="98"/>
      <c r="AZ2274" s="98"/>
      <c r="BA2274" s="98"/>
      <c r="BB2274" s="98"/>
      <c r="BC2274" s="98"/>
      <c r="BD2274" s="98"/>
      <c r="BE2274" s="98"/>
      <c r="BF2274" s="98"/>
      <c r="BG2274" s="98"/>
      <c r="BH2274" s="98"/>
      <c r="BI2274" s="98"/>
      <c r="BJ2274" s="98"/>
    </row>
    <row r="2275" spans="1:62">
      <c r="A2275" s="102"/>
      <c r="B2275" s="102"/>
      <c r="C2275" s="103"/>
      <c r="D2275" s="103"/>
      <c r="E2275" s="102"/>
      <c r="F2275" s="102"/>
      <c r="G2275" s="102"/>
      <c r="H2275" s="102"/>
      <c r="I2275" s="102"/>
      <c r="J2275" s="103"/>
      <c r="K2275" s="111"/>
      <c r="L2275" s="111"/>
      <c r="M2275" s="111"/>
      <c r="N2275" s="111"/>
      <c r="O2275" s="111"/>
      <c r="P2275" s="111"/>
      <c r="Q2275" s="111"/>
      <c r="R2275" s="106"/>
      <c r="S2275" s="105"/>
      <c r="T2275" s="111"/>
      <c r="U2275" s="111"/>
      <c r="V2275" s="111"/>
      <c r="W2275" s="111"/>
      <c r="X2275" s="111"/>
      <c r="Y2275" s="111"/>
      <c r="Z2275" s="111"/>
      <c r="AA2275" s="111"/>
      <c r="AB2275" s="111"/>
      <c r="AC2275" s="111"/>
      <c r="AD2275" s="111"/>
      <c r="AE2275" s="111"/>
      <c r="AF2275" s="111"/>
      <c r="AG2275" s="111"/>
      <c r="AH2275" s="111"/>
      <c r="AI2275" s="111"/>
      <c r="AJ2275" s="111"/>
      <c r="AK2275" s="111"/>
      <c r="AL2275" s="111"/>
      <c r="AM2275" s="111"/>
      <c r="AN2275" s="111"/>
      <c r="AO2275" s="111"/>
      <c r="AP2275" s="111"/>
      <c r="AQ2275" s="111"/>
      <c r="AR2275" s="111"/>
      <c r="AS2275" s="111"/>
      <c r="AT2275" s="111"/>
      <c r="AU2275" s="111"/>
      <c r="AV2275" s="112"/>
      <c r="AW2275" s="105"/>
      <c r="AX2275" s="111"/>
      <c r="AY2275" s="98"/>
      <c r="AZ2275" s="98"/>
      <c r="BA2275" s="98"/>
      <c r="BB2275" s="98"/>
      <c r="BC2275" s="98"/>
      <c r="BD2275" s="98"/>
      <c r="BE2275" s="98"/>
      <c r="BF2275" s="98"/>
      <c r="BG2275" s="98"/>
      <c r="BH2275" s="98"/>
      <c r="BI2275" s="98"/>
      <c r="BJ2275" s="98"/>
    </row>
    <row r="2276" spans="1:62">
      <c r="A2276" s="102"/>
      <c r="B2276" s="102"/>
      <c r="C2276" s="103"/>
      <c r="D2276" s="103"/>
      <c r="E2276" s="102"/>
      <c r="F2276" s="102"/>
      <c r="G2276" s="102"/>
      <c r="H2276" s="102"/>
      <c r="I2276" s="102"/>
      <c r="J2276" s="103"/>
      <c r="K2276" s="111"/>
      <c r="L2276" s="111"/>
      <c r="M2276" s="111"/>
      <c r="N2276" s="111"/>
      <c r="O2276" s="111"/>
      <c r="P2276" s="111"/>
      <c r="Q2276" s="111"/>
      <c r="R2276" s="105"/>
      <c r="S2276" s="105"/>
      <c r="T2276" s="111"/>
      <c r="U2276" s="111"/>
      <c r="V2276" s="111"/>
      <c r="W2276" s="111"/>
      <c r="X2276" s="111"/>
      <c r="Y2276" s="111"/>
      <c r="Z2276" s="111"/>
      <c r="AA2276" s="111"/>
      <c r="AB2276" s="111"/>
      <c r="AC2276" s="111"/>
      <c r="AD2276" s="111"/>
      <c r="AE2276" s="111"/>
      <c r="AF2276" s="111"/>
      <c r="AG2276" s="111"/>
      <c r="AH2276" s="111"/>
      <c r="AI2276" s="111"/>
      <c r="AJ2276" s="111"/>
      <c r="AK2276" s="111"/>
      <c r="AL2276" s="111"/>
      <c r="AM2276" s="111"/>
      <c r="AN2276" s="111"/>
      <c r="AO2276" s="111"/>
      <c r="AP2276" s="111"/>
      <c r="AQ2276" s="111"/>
      <c r="AR2276" s="111"/>
      <c r="AS2276" s="111"/>
      <c r="AT2276" s="111"/>
      <c r="AU2276" s="111"/>
      <c r="AV2276" s="105"/>
      <c r="AW2276" s="105"/>
      <c r="AX2276" s="111"/>
      <c r="AY2276" s="98"/>
      <c r="AZ2276" s="98"/>
      <c r="BA2276" s="98"/>
      <c r="BB2276" s="98"/>
      <c r="BC2276" s="98"/>
      <c r="BE2276" s="98"/>
      <c r="BF2276" s="98"/>
      <c r="BG2276" s="98"/>
      <c r="BH2276" s="98"/>
      <c r="BI2276" s="98"/>
    </row>
    <row r="2277" spans="1:62">
      <c r="A2277" s="102"/>
      <c r="B2277" s="102"/>
      <c r="C2277" s="103"/>
      <c r="D2277" s="103"/>
      <c r="E2277" s="102"/>
      <c r="F2277" s="102"/>
      <c r="G2277" s="102"/>
      <c r="H2277" s="102"/>
      <c r="I2277" s="102"/>
      <c r="J2277" s="103"/>
      <c r="K2277" s="111"/>
      <c r="L2277" s="111"/>
      <c r="M2277" s="111"/>
      <c r="N2277" s="105"/>
      <c r="O2277" s="105"/>
      <c r="P2277" s="105"/>
      <c r="Q2277" s="105"/>
      <c r="R2277" s="105"/>
      <c r="S2277" s="105"/>
      <c r="T2277" s="105"/>
      <c r="U2277" s="105"/>
      <c r="V2277" s="105"/>
      <c r="W2277" s="105"/>
      <c r="X2277" s="105"/>
      <c r="Y2277" s="105"/>
      <c r="Z2277" s="105"/>
      <c r="AA2277" s="105"/>
      <c r="AB2277" s="105"/>
      <c r="AC2277" s="105"/>
      <c r="AD2277" s="105"/>
      <c r="AE2277" s="105"/>
      <c r="AF2277" s="105"/>
      <c r="AG2277" s="105"/>
      <c r="AH2277" s="105"/>
      <c r="AI2277" s="105"/>
      <c r="AJ2277" s="105"/>
      <c r="AK2277" s="105"/>
      <c r="AL2277" s="111"/>
      <c r="AM2277" s="111"/>
      <c r="AN2277" s="111"/>
      <c r="AO2277" s="111"/>
      <c r="AP2277" s="111"/>
      <c r="AQ2277" s="111"/>
      <c r="AR2277" s="111"/>
      <c r="AS2277" s="111"/>
      <c r="AT2277" s="111"/>
      <c r="AU2277" s="111"/>
      <c r="AV2277" s="112"/>
      <c r="AW2277" s="105"/>
      <c r="AX2277" s="111"/>
      <c r="AY2277" s="98"/>
      <c r="AZ2277" s="98"/>
      <c r="BA2277" s="98"/>
      <c r="BB2277" s="98"/>
      <c r="BC2277" s="98"/>
      <c r="BD2277" s="98"/>
      <c r="BE2277" s="98"/>
      <c r="BF2277" s="98"/>
      <c r="BG2277" s="98"/>
      <c r="BH2277" s="98"/>
      <c r="BI2277" s="98"/>
      <c r="BJ2277" s="98"/>
    </row>
    <row r="2278" spans="1:62">
      <c r="A2278" s="102"/>
      <c r="B2278" s="102"/>
      <c r="C2278" s="103"/>
      <c r="D2278" s="103"/>
      <c r="E2278" s="102"/>
      <c r="F2278" s="102"/>
      <c r="G2278" s="102"/>
      <c r="H2278" s="102"/>
      <c r="I2278" s="102"/>
      <c r="J2278" s="103"/>
      <c r="K2278" s="111"/>
      <c r="L2278" s="111"/>
      <c r="M2278" s="111"/>
      <c r="N2278" s="111"/>
      <c r="O2278" s="111"/>
      <c r="P2278" s="111"/>
      <c r="Q2278" s="111"/>
      <c r="R2278" s="106"/>
      <c r="S2278" s="105"/>
      <c r="T2278" s="111"/>
      <c r="U2278" s="111"/>
      <c r="V2278" s="111"/>
      <c r="W2278" s="111"/>
      <c r="X2278" s="111"/>
      <c r="Y2278" s="111"/>
      <c r="Z2278" s="111"/>
      <c r="AA2278" s="111"/>
      <c r="AB2278" s="111"/>
      <c r="AC2278" s="111"/>
      <c r="AD2278" s="111"/>
      <c r="AE2278" s="111"/>
      <c r="AF2278" s="111"/>
      <c r="AG2278" s="111"/>
      <c r="AH2278" s="111"/>
      <c r="AI2278" s="111"/>
      <c r="AJ2278" s="111"/>
      <c r="AK2278" s="111"/>
      <c r="AL2278" s="111"/>
      <c r="AM2278" s="111"/>
      <c r="AN2278" s="111"/>
      <c r="AO2278" s="111"/>
      <c r="AP2278" s="111"/>
      <c r="AQ2278" s="111"/>
      <c r="AR2278" s="111"/>
      <c r="AS2278" s="111"/>
      <c r="AT2278" s="111"/>
      <c r="AU2278" s="111"/>
      <c r="AV2278" s="112"/>
      <c r="AW2278" s="105"/>
      <c r="AX2278" s="111"/>
      <c r="AY2278" s="98"/>
      <c r="AZ2278" s="98"/>
      <c r="BA2278" s="98"/>
      <c r="BB2278" s="98"/>
      <c r="BC2278" s="98"/>
      <c r="BD2278" s="98"/>
      <c r="BE2278" s="98"/>
      <c r="BF2278" s="98"/>
      <c r="BG2278" s="98"/>
      <c r="BH2278" s="98"/>
      <c r="BI2278" s="98"/>
      <c r="BJ2278" s="98"/>
    </row>
    <row r="2279" spans="1:62">
      <c r="A2279" s="102"/>
      <c r="B2279" s="102"/>
      <c r="C2279" s="103"/>
      <c r="D2279" s="103"/>
      <c r="E2279" s="102"/>
      <c r="F2279" s="102"/>
      <c r="G2279" s="102"/>
      <c r="H2279" s="102"/>
      <c r="I2279" s="102"/>
      <c r="J2279" s="103"/>
      <c r="K2279" s="111"/>
      <c r="L2279" s="111"/>
      <c r="M2279" s="111"/>
      <c r="N2279" s="105"/>
      <c r="O2279" s="105"/>
      <c r="P2279" s="111"/>
      <c r="Q2279" s="111"/>
      <c r="R2279" s="106"/>
      <c r="S2279" s="105"/>
      <c r="T2279" s="111"/>
      <c r="U2279" s="111"/>
      <c r="V2279" s="111"/>
      <c r="W2279" s="111"/>
      <c r="X2279" s="111"/>
      <c r="Y2279" s="111"/>
      <c r="Z2279" s="111"/>
      <c r="AA2279" s="111"/>
      <c r="AB2279" s="111"/>
      <c r="AC2279" s="111"/>
      <c r="AD2279" s="111"/>
      <c r="AE2279" s="111"/>
      <c r="AF2279" s="111"/>
      <c r="AG2279" s="111"/>
      <c r="AH2279" s="111"/>
      <c r="AI2279" s="111"/>
      <c r="AJ2279" s="111"/>
      <c r="AK2279" s="111"/>
      <c r="AL2279" s="111"/>
      <c r="AM2279" s="111"/>
      <c r="AN2279" s="111"/>
      <c r="AO2279" s="111"/>
      <c r="AP2279" s="111"/>
      <c r="AQ2279" s="111"/>
      <c r="AR2279" s="111"/>
      <c r="AS2279" s="111"/>
      <c r="AT2279" s="111"/>
      <c r="AU2279" s="111"/>
      <c r="AV2279" s="105"/>
      <c r="AW2279" s="105"/>
      <c r="AX2279" s="111"/>
    </row>
    <row r="2280" spans="1:62">
      <c r="A2280" s="102"/>
      <c r="B2280" s="102"/>
      <c r="C2280" s="103"/>
      <c r="D2280" s="103"/>
      <c r="E2280" s="102"/>
      <c r="F2280" s="102"/>
      <c r="G2280" s="102"/>
      <c r="H2280" s="102"/>
      <c r="I2280" s="102"/>
      <c r="J2280" s="103"/>
      <c r="K2280" s="111"/>
      <c r="L2280" s="111"/>
      <c r="M2280" s="111"/>
      <c r="N2280" s="111"/>
      <c r="O2280" s="111"/>
      <c r="P2280" s="111"/>
      <c r="Q2280" s="111"/>
      <c r="R2280" s="106"/>
      <c r="S2280" s="105"/>
      <c r="T2280" s="111"/>
      <c r="U2280" s="111"/>
      <c r="V2280" s="111"/>
      <c r="W2280" s="111"/>
      <c r="X2280" s="111"/>
      <c r="Y2280" s="111"/>
      <c r="Z2280" s="111"/>
      <c r="AA2280" s="111"/>
      <c r="AB2280" s="111"/>
      <c r="AC2280" s="111"/>
      <c r="AD2280" s="111"/>
      <c r="AE2280" s="111"/>
      <c r="AF2280" s="111"/>
      <c r="AG2280" s="111"/>
      <c r="AH2280" s="111"/>
      <c r="AI2280" s="111"/>
      <c r="AJ2280" s="111"/>
      <c r="AK2280" s="111"/>
      <c r="AL2280" s="111"/>
      <c r="AM2280" s="111"/>
      <c r="AN2280" s="111"/>
      <c r="AO2280" s="111"/>
      <c r="AP2280" s="111"/>
      <c r="AQ2280" s="111"/>
      <c r="AR2280" s="111"/>
      <c r="AS2280" s="111"/>
      <c r="AT2280" s="111"/>
      <c r="AU2280" s="111"/>
      <c r="AV2280" s="112"/>
      <c r="AW2280" s="105"/>
      <c r="AX2280" s="111"/>
      <c r="AY2280" s="98"/>
      <c r="AZ2280" s="98"/>
      <c r="BA2280" s="98"/>
      <c r="BB2280" s="98"/>
      <c r="BC2280" s="98"/>
      <c r="BD2280" s="98"/>
      <c r="BE2280" s="98"/>
      <c r="BF2280" s="98"/>
      <c r="BG2280" s="98"/>
      <c r="BH2280" s="98"/>
      <c r="BI2280" s="98"/>
      <c r="BJ2280" s="98"/>
    </row>
    <row r="2281" spans="1:62">
      <c r="A2281" s="102"/>
      <c r="B2281" s="102"/>
      <c r="C2281" s="103"/>
      <c r="D2281" s="103"/>
      <c r="E2281" s="102"/>
      <c r="F2281" s="102"/>
      <c r="G2281" s="102"/>
      <c r="H2281" s="102"/>
      <c r="I2281" s="102"/>
      <c r="J2281" s="103"/>
      <c r="K2281" s="111"/>
      <c r="L2281" s="111"/>
      <c r="M2281" s="111"/>
      <c r="N2281" s="111"/>
      <c r="O2281" s="111"/>
      <c r="P2281" s="111"/>
      <c r="Q2281" s="111"/>
      <c r="R2281" s="105"/>
      <c r="S2281" s="105"/>
      <c r="T2281" s="111"/>
      <c r="U2281" s="111"/>
      <c r="V2281" s="111"/>
      <c r="W2281" s="111"/>
      <c r="X2281" s="111"/>
      <c r="Y2281" s="111"/>
      <c r="Z2281" s="111"/>
      <c r="AA2281" s="111"/>
      <c r="AB2281" s="111"/>
      <c r="AC2281" s="111"/>
      <c r="AD2281" s="111"/>
      <c r="AE2281" s="111"/>
      <c r="AF2281" s="111"/>
      <c r="AG2281" s="111"/>
      <c r="AH2281" s="111"/>
      <c r="AI2281" s="111"/>
      <c r="AJ2281" s="111"/>
      <c r="AK2281" s="111"/>
      <c r="AL2281" s="111"/>
      <c r="AM2281" s="111"/>
      <c r="AN2281" s="111"/>
      <c r="AO2281" s="111"/>
      <c r="AP2281" s="111"/>
      <c r="AQ2281" s="111"/>
      <c r="AR2281" s="111"/>
      <c r="AS2281" s="111"/>
      <c r="AT2281" s="111"/>
      <c r="AU2281" s="111"/>
      <c r="AV2281" s="112"/>
      <c r="AW2281" s="105"/>
      <c r="AX2281" s="111"/>
      <c r="AY2281" s="98"/>
      <c r="AZ2281" s="98"/>
      <c r="BA2281" s="98"/>
      <c r="BB2281" s="98"/>
      <c r="BC2281" s="98"/>
      <c r="BD2281" s="98"/>
      <c r="BE2281" s="98"/>
      <c r="BF2281" s="98"/>
      <c r="BG2281" s="98"/>
      <c r="BH2281" s="98"/>
      <c r="BI2281" s="98"/>
      <c r="BJ2281" s="98"/>
    </row>
    <row r="2282" spans="1:62">
      <c r="A2282" s="102"/>
      <c r="B2282" s="102"/>
      <c r="C2282" s="103"/>
      <c r="D2282" s="103"/>
      <c r="E2282" s="102"/>
      <c r="F2282" s="102"/>
      <c r="G2282" s="102"/>
      <c r="H2282" s="102"/>
      <c r="I2282" s="102"/>
      <c r="J2282" s="103"/>
      <c r="K2282" s="111"/>
      <c r="L2282" s="111"/>
      <c r="M2282" s="111"/>
      <c r="N2282" s="111"/>
      <c r="O2282" s="111"/>
      <c r="P2282" s="111"/>
      <c r="Q2282" s="111"/>
      <c r="R2282" s="106"/>
      <c r="S2282" s="105"/>
      <c r="T2282" s="111"/>
      <c r="U2282" s="111"/>
      <c r="V2282" s="111"/>
      <c r="W2282" s="111"/>
      <c r="X2282" s="111"/>
      <c r="Y2282" s="111"/>
      <c r="Z2282" s="111"/>
      <c r="AA2282" s="111"/>
      <c r="AB2282" s="111"/>
      <c r="AC2282" s="111"/>
      <c r="AD2282" s="111"/>
      <c r="AE2282" s="111"/>
      <c r="AF2282" s="111"/>
      <c r="AG2282" s="111"/>
      <c r="AH2282" s="111"/>
      <c r="AI2282" s="111"/>
      <c r="AJ2282" s="111"/>
      <c r="AK2282" s="111"/>
      <c r="AL2282" s="111"/>
      <c r="AM2282" s="111"/>
      <c r="AN2282" s="111"/>
      <c r="AO2282" s="111"/>
      <c r="AP2282" s="111"/>
      <c r="AQ2282" s="111"/>
      <c r="AR2282" s="111"/>
      <c r="AS2282" s="111"/>
      <c r="AT2282" s="111"/>
      <c r="AU2282" s="111"/>
      <c r="AV2282" s="105"/>
      <c r="AW2282" s="105"/>
      <c r="AX2282" s="111"/>
      <c r="AY2282" s="98"/>
      <c r="AZ2282" s="98"/>
      <c r="BA2282" s="98"/>
      <c r="BB2282" s="98"/>
      <c r="BC2282" s="98"/>
      <c r="BD2282" s="98"/>
      <c r="BE2282" s="98"/>
      <c r="BF2282" s="98"/>
      <c r="BG2282" s="98"/>
      <c r="BH2282" s="98"/>
      <c r="BI2282" s="98"/>
      <c r="BJ2282" s="98"/>
    </row>
    <row r="2283" spans="1:62">
      <c r="A2283" s="102"/>
      <c r="B2283" s="102"/>
      <c r="C2283" s="103"/>
      <c r="D2283" s="103"/>
      <c r="E2283" s="102"/>
      <c r="F2283" s="102"/>
      <c r="G2283" s="102"/>
      <c r="H2283" s="102"/>
      <c r="I2283" s="102"/>
      <c r="J2283" s="103"/>
      <c r="K2283" s="111"/>
      <c r="L2283" s="111"/>
      <c r="M2283" s="111"/>
      <c r="N2283" s="111"/>
      <c r="O2283" s="111"/>
      <c r="P2283" s="111"/>
      <c r="Q2283" s="111"/>
      <c r="R2283" s="106"/>
      <c r="S2283" s="105"/>
      <c r="T2283" s="111"/>
      <c r="U2283" s="111"/>
      <c r="V2283" s="111"/>
      <c r="W2283" s="111"/>
      <c r="X2283" s="111"/>
      <c r="Y2283" s="111"/>
      <c r="Z2283" s="111"/>
      <c r="AA2283" s="111"/>
      <c r="AB2283" s="111"/>
      <c r="AC2283" s="111"/>
      <c r="AD2283" s="111"/>
      <c r="AE2283" s="111"/>
      <c r="AF2283" s="111"/>
      <c r="AG2283" s="111"/>
      <c r="AH2283" s="111"/>
      <c r="AI2283" s="111"/>
      <c r="AJ2283" s="111"/>
      <c r="AK2283" s="111"/>
      <c r="AL2283" s="111"/>
      <c r="AM2283" s="111"/>
      <c r="AN2283" s="111"/>
      <c r="AO2283" s="111"/>
      <c r="AP2283" s="111"/>
      <c r="AQ2283" s="111"/>
      <c r="AR2283" s="111"/>
      <c r="AS2283" s="111"/>
      <c r="AT2283" s="111"/>
      <c r="AU2283" s="111"/>
      <c r="AV2283" s="105"/>
      <c r="AW2283" s="105"/>
      <c r="AX2283" s="111"/>
      <c r="AY2283" s="98"/>
      <c r="AZ2283" s="98"/>
      <c r="BA2283" s="98"/>
      <c r="BB2283" s="98"/>
      <c r="BC2283" s="98"/>
      <c r="BD2283" s="98"/>
      <c r="BE2283" s="98"/>
      <c r="BF2283" s="98"/>
      <c r="BG2283" s="98"/>
      <c r="BH2283" s="98"/>
      <c r="BI2283" s="98"/>
      <c r="BJ2283" s="98"/>
    </row>
    <row r="2284" spans="1:62">
      <c r="A2284" s="102"/>
      <c r="B2284" s="102"/>
      <c r="C2284" s="103"/>
      <c r="D2284" s="103"/>
      <c r="E2284" s="102"/>
      <c r="F2284" s="102"/>
      <c r="G2284" s="102"/>
      <c r="H2284" s="102"/>
      <c r="I2284" s="102"/>
      <c r="J2284" s="103"/>
      <c r="K2284" s="111"/>
      <c r="L2284" s="111"/>
      <c r="M2284" s="111"/>
      <c r="N2284" s="111"/>
      <c r="O2284" s="111"/>
      <c r="P2284" s="111"/>
      <c r="Q2284" s="111"/>
      <c r="R2284" s="105"/>
      <c r="S2284" s="105"/>
      <c r="T2284" s="111"/>
      <c r="U2284" s="111"/>
      <c r="V2284" s="111"/>
      <c r="W2284" s="111"/>
      <c r="X2284" s="111"/>
      <c r="Y2284" s="111"/>
      <c r="Z2284" s="111"/>
      <c r="AA2284" s="111"/>
      <c r="AB2284" s="111"/>
      <c r="AC2284" s="111"/>
      <c r="AD2284" s="111"/>
      <c r="AE2284" s="111"/>
      <c r="AF2284" s="111"/>
      <c r="AG2284" s="111"/>
      <c r="AH2284" s="111"/>
      <c r="AI2284" s="111"/>
      <c r="AJ2284" s="111"/>
      <c r="AK2284" s="111"/>
      <c r="AL2284" s="111"/>
      <c r="AM2284" s="111"/>
      <c r="AN2284" s="111"/>
      <c r="AO2284" s="111"/>
      <c r="AP2284" s="111"/>
      <c r="AQ2284" s="111"/>
      <c r="AR2284" s="111"/>
      <c r="AS2284" s="111"/>
      <c r="AT2284" s="111"/>
      <c r="AU2284" s="111"/>
      <c r="AV2284" s="105"/>
      <c r="AW2284" s="105"/>
      <c r="AX2284" s="111"/>
      <c r="AY2284" s="98"/>
      <c r="AZ2284" s="98"/>
      <c r="BA2284" s="98"/>
      <c r="BB2284" s="98"/>
      <c r="BC2284" s="98"/>
      <c r="BD2284" s="98"/>
      <c r="BE2284" s="98"/>
      <c r="BF2284" s="98"/>
      <c r="BG2284" s="98"/>
      <c r="BH2284" s="98"/>
      <c r="BI2284" s="98"/>
      <c r="BJ2284" s="98"/>
    </row>
    <row r="2285" spans="1:62">
      <c r="A2285" s="102"/>
      <c r="B2285" s="102"/>
      <c r="C2285" s="103"/>
      <c r="D2285" s="103"/>
      <c r="E2285" s="102"/>
      <c r="F2285" s="102"/>
      <c r="G2285" s="102"/>
      <c r="H2285" s="102"/>
      <c r="I2285" s="102"/>
      <c r="J2285" s="103"/>
      <c r="K2285" s="111"/>
      <c r="L2285" s="111"/>
      <c r="M2285" s="111"/>
      <c r="N2285" s="111"/>
      <c r="O2285" s="111"/>
      <c r="P2285" s="111"/>
      <c r="Q2285" s="111"/>
      <c r="R2285" s="106"/>
      <c r="S2285" s="105"/>
      <c r="T2285" s="111"/>
      <c r="U2285" s="111"/>
      <c r="V2285" s="111"/>
      <c r="W2285" s="111"/>
      <c r="X2285" s="111"/>
      <c r="Y2285" s="111"/>
      <c r="Z2285" s="111"/>
      <c r="AA2285" s="111"/>
      <c r="AB2285" s="111"/>
      <c r="AC2285" s="111"/>
      <c r="AD2285" s="111"/>
      <c r="AE2285" s="111"/>
      <c r="AF2285" s="111"/>
      <c r="AG2285" s="111"/>
      <c r="AH2285" s="111"/>
      <c r="AI2285" s="111"/>
      <c r="AJ2285" s="111"/>
      <c r="AK2285" s="111"/>
      <c r="AL2285" s="111"/>
      <c r="AM2285" s="111"/>
      <c r="AN2285" s="111"/>
      <c r="AO2285" s="111"/>
      <c r="AP2285" s="111"/>
      <c r="AQ2285" s="111"/>
      <c r="AR2285" s="111"/>
      <c r="AS2285" s="111"/>
      <c r="AT2285" s="111"/>
      <c r="AU2285" s="111"/>
      <c r="AV2285" s="105"/>
      <c r="AW2285" s="105"/>
      <c r="AX2285" s="111"/>
      <c r="AY2285" s="98"/>
      <c r="AZ2285" s="98"/>
      <c r="BA2285" s="98"/>
      <c r="BB2285" s="98"/>
      <c r="BC2285" s="98"/>
      <c r="BD2285" s="98"/>
      <c r="BE2285" s="98"/>
      <c r="BF2285" s="98"/>
      <c r="BG2285" s="98"/>
      <c r="BH2285" s="98"/>
      <c r="BI2285" s="98"/>
      <c r="BJ2285" s="98"/>
    </row>
    <row r="2286" spans="1:62">
      <c r="A2286" s="102"/>
      <c r="B2286" s="102"/>
      <c r="C2286" s="103"/>
      <c r="D2286" s="103"/>
      <c r="E2286" s="102"/>
      <c r="F2286" s="102"/>
      <c r="G2286" s="102"/>
      <c r="H2286" s="102"/>
      <c r="I2286" s="102"/>
      <c r="J2286" s="103"/>
      <c r="K2286" s="111"/>
      <c r="L2286" s="111"/>
      <c r="M2286" s="111"/>
      <c r="N2286" s="111"/>
      <c r="O2286" s="111"/>
      <c r="P2286" s="111"/>
      <c r="Q2286" s="111"/>
      <c r="R2286" s="106"/>
      <c r="S2286" s="105"/>
      <c r="T2286" s="111"/>
      <c r="U2286" s="111"/>
      <c r="V2286" s="111"/>
      <c r="W2286" s="111"/>
      <c r="X2286" s="111"/>
      <c r="Y2286" s="111"/>
      <c r="Z2286" s="111"/>
      <c r="AA2286" s="111"/>
      <c r="AB2286" s="111"/>
      <c r="AC2286" s="111"/>
      <c r="AD2286" s="111"/>
      <c r="AE2286" s="111"/>
      <c r="AF2286" s="111"/>
      <c r="AG2286" s="111"/>
      <c r="AH2286" s="111"/>
      <c r="AI2286" s="111"/>
      <c r="AJ2286" s="111"/>
      <c r="AK2286" s="111"/>
      <c r="AL2286" s="111"/>
      <c r="AM2286" s="111"/>
      <c r="AN2286" s="111"/>
      <c r="AO2286" s="111"/>
      <c r="AP2286" s="111"/>
      <c r="AQ2286" s="111"/>
      <c r="AR2286" s="111"/>
      <c r="AS2286" s="111"/>
      <c r="AT2286" s="111"/>
      <c r="AU2286" s="111"/>
      <c r="AV2286" s="105"/>
      <c r="AW2286" s="105"/>
      <c r="AX2286" s="111"/>
      <c r="AY2286" s="98"/>
      <c r="AZ2286" s="98"/>
      <c r="BA2286" s="98"/>
      <c r="BB2286" s="98"/>
      <c r="BC2286" s="98"/>
      <c r="BD2286" s="98"/>
      <c r="BE2286" s="98"/>
      <c r="BF2286" s="98"/>
      <c r="BG2286" s="98"/>
      <c r="BH2286" s="98"/>
      <c r="BI2286" s="98"/>
      <c r="BJ2286" s="98"/>
    </row>
    <row r="2287" spans="1:62">
      <c r="A2287" s="102"/>
      <c r="B2287" s="102"/>
      <c r="C2287" s="103"/>
      <c r="D2287" s="103"/>
      <c r="E2287" s="102"/>
      <c r="F2287" s="102"/>
      <c r="G2287" s="102"/>
      <c r="H2287" s="102"/>
      <c r="I2287" s="102"/>
      <c r="J2287" s="103"/>
      <c r="K2287" s="111"/>
      <c r="L2287" s="111"/>
      <c r="M2287" s="111"/>
      <c r="N2287" s="111"/>
      <c r="O2287" s="111"/>
      <c r="P2287" s="111"/>
      <c r="Q2287" s="111"/>
      <c r="R2287" s="106"/>
      <c r="S2287" s="105"/>
      <c r="T2287" s="111"/>
      <c r="U2287" s="111"/>
      <c r="V2287" s="111"/>
      <c r="W2287" s="111"/>
      <c r="X2287" s="111"/>
      <c r="Y2287" s="111"/>
      <c r="Z2287" s="111"/>
      <c r="AA2287" s="111"/>
      <c r="AB2287" s="111"/>
      <c r="AC2287" s="111"/>
      <c r="AD2287" s="111"/>
      <c r="AE2287" s="111"/>
      <c r="AF2287" s="111"/>
      <c r="AG2287" s="111"/>
      <c r="AH2287" s="111"/>
      <c r="AI2287" s="111"/>
      <c r="AJ2287" s="111"/>
      <c r="AK2287" s="111"/>
      <c r="AL2287" s="111"/>
      <c r="AM2287" s="111"/>
      <c r="AN2287" s="111"/>
      <c r="AO2287" s="111"/>
      <c r="AP2287" s="111"/>
      <c r="AQ2287" s="111"/>
      <c r="AR2287" s="111"/>
      <c r="AS2287" s="111"/>
      <c r="AT2287" s="111"/>
      <c r="AU2287" s="111"/>
      <c r="AV2287" s="105"/>
      <c r="AW2287" s="105"/>
      <c r="AX2287" s="111"/>
    </row>
    <row r="2288" spans="1:62">
      <c r="A2288" s="102"/>
      <c r="B2288" s="102"/>
      <c r="C2288" s="103"/>
      <c r="D2288" s="103"/>
      <c r="E2288" s="102"/>
      <c r="F2288" s="102"/>
      <c r="G2288" s="102"/>
      <c r="H2288" s="102"/>
      <c r="I2288" s="102"/>
      <c r="J2288" s="103"/>
      <c r="K2288" s="111"/>
      <c r="L2288" s="111"/>
      <c r="M2288" s="111"/>
      <c r="N2288" s="111"/>
      <c r="O2288" s="111"/>
      <c r="P2288" s="111"/>
      <c r="Q2288" s="111"/>
      <c r="R2288" s="105"/>
      <c r="S2288" s="105"/>
      <c r="T2288" s="111"/>
      <c r="U2288" s="111"/>
      <c r="V2288" s="111"/>
      <c r="W2288" s="111"/>
      <c r="X2288" s="111"/>
      <c r="Y2288" s="111"/>
      <c r="Z2288" s="111"/>
      <c r="AA2288" s="111"/>
      <c r="AB2288" s="111"/>
      <c r="AC2288" s="111"/>
      <c r="AD2288" s="111"/>
      <c r="AE2288" s="111"/>
      <c r="AF2288" s="111"/>
      <c r="AG2288" s="111"/>
      <c r="AH2288" s="111"/>
      <c r="AI2288" s="111"/>
      <c r="AJ2288" s="111"/>
      <c r="AK2288" s="111"/>
      <c r="AL2288" s="111"/>
      <c r="AM2288" s="111"/>
      <c r="AN2288" s="111"/>
      <c r="AO2288" s="111"/>
      <c r="AP2288" s="111"/>
      <c r="AQ2288" s="111"/>
      <c r="AR2288" s="111"/>
      <c r="AS2288" s="111"/>
      <c r="AT2288" s="111"/>
      <c r="AU2288" s="111"/>
      <c r="AV2288" s="105"/>
      <c r="AW2288" s="105"/>
      <c r="AX2288" s="111"/>
      <c r="AY2288" s="98"/>
      <c r="AZ2288" s="98"/>
      <c r="BA2288" s="98"/>
      <c r="BB2288" s="98"/>
      <c r="BC2288" s="98"/>
      <c r="BD2288" s="98"/>
      <c r="BE2288" s="98"/>
      <c r="BF2288" s="98"/>
      <c r="BG2288" s="98"/>
      <c r="BH2288" s="98"/>
      <c r="BI2288" s="98"/>
      <c r="BJ2288" s="98"/>
    </row>
    <row r="2289" spans="1:62">
      <c r="A2289" s="102"/>
      <c r="B2289" s="102"/>
      <c r="C2289" s="103"/>
      <c r="D2289" s="103"/>
      <c r="E2289" s="102"/>
      <c r="F2289" s="102"/>
      <c r="G2289" s="102"/>
      <c r="H2289" s="102"/>
      <c r="I2289" s="102"/>
      <c r="J2289" s="103"/>
      <c r="K2289" s="111"/>
      <c r="L2289" s="111"/>
      <c r="M2289" s="111"/>
      <c r="N2289" s="105"/>
      <c r="O2289" s="105"/>
      <c r="P2289" s="105"/>
      <c r="Q2289" s="105"/>
      <c r="R2289" s="105"/>
      <c r="S2289" s="105"/>
      <c r="T2289" s="105"/>
      <c r="U2289" s="105"/>
      <c r="V2289" s="105"/>
      <c r="W2289" s="105"/>
      <c r="X2289" s="105"/>
      <c r="Y2289" s="105"/>
      <c r="Z2289" s="105"/>
      <c r="AA2289" s="105"/>
      <c r="AB2289" s="105"/>
      <c r="AC2289" s="105"/>
      <c r="AD2289" s="105"/>
      <c r="AE2289" s="105"/>
      <c r="AF2289" s="105"/>
      <c r="AG2289" s="105"/>
      <c r="AH2289" s="105"/>
      <c r="AI2289" s="105"/>
      <c r="AJ2289" s="105"/>
      <c r="AK2289" s="105"/>
      <c r="AL2289" s="111"/>
      <c r="AM2289" s="111"/>
      <c r="AN2289" s="111"/>
      <c r="AO2289" s="111"/>
      <c r="AP2289" s="111"/>
      <c r="AQ2289" s="111"/>
      <c r="AR2289" s="111"/>
      <c r="AS2289" s="111"/>
      <c r="AT2289" s="111"/>
      <c r="AU2289" s="111"/>
      <c r="AV2289" s="105"/>
      <c r="AW2289" s="105"/>
      <c r="AX2289" s="111"/>
      <c r="AY2289" s="98"/>
      <c r="AZ2289" s="98"/>
      <c r="BA2289" s="98"/>
      <c r="BB2289" s="98"/>
      <c r="BC2289" s="98"/>
      <c r="BE2289" s="98"/>
      <c r="BF2289" s="98"/>
      <c r="BG2289" s="98"/>
      <c r="BH2289" s="98"/>
      <c r="BI2289" s="98"/>
    </row>
    <row r="2290" spans="1:62">
      <c r="A2290" s="102"/>
      <c r="B2290" s="102"/>
      <c r="C2290" s="103"/>
      <c r="D2290" s="103"/>
      <c r="E2290" s="102"/>
      <c r="F2290" s="102"/>
      <c r="G2290" s="102"/>
      <c r="H2290" s="102"/>
      <c r="I2290" s="102"/>
      <c r="J2290" s="103"/>
      <c r="K2290" s="111"/>
      <c r="L2290" s="111"/>
      <c r="M2290" s="111"/>
      <c r="N2290" s="111"/>
      <c r="O2290" s="111"/>
      <c r="P2290" s="111"/>
      <c r="Q2290" s="111"/>
      <c r="R2290" s="106"/>
      <c r="S2290" s="105"/>
      <c r="T2290" s="111"/>
      <c r="U2290" s="111"/>
      <c r="V2290" s="111"/>
      <c r="W2290" s="111"/>
      <c r="X2290" s="111"/>
      <c r="Y2290" s="111"/>
      <c r="Z2290" s="111"/>
      <c r="AA2290" s="111"/>
      <c r="AB2290" s="111"/>
      <c r="AC2290" s="111"/>
      <c r="AD2290" s="111"/>
      <c r="AE2290" s="111"/>
      <c r="AF2290" s="111"/>
      <c r="AG2290" s="111"/>
      <c r="AH2290" s="111"/>
      <c r="AI2290" s="111"/>
      <c r="AJ2290" s="111"/>
      <c r="AK2290" s="111"/>
      <c r="AL2290" s="111"/>
      <c r="AM2290" s="111"/>
      <c r="AN2290" s="111"/>
      <c r="AO2290" s="111"/>
      <c r="AP2290" s="111"/>
      <c r="AQ2290" s="111"/>
      <c r="AR2290" s="111"/>
      <c r="AS2290" s="111"/>
      <c r="AT2290" s="111"/>
      <c r="AU2290" s="111"/>
      <c r="AV2290" s="105"/>
      <c r="AW2290" s="105"/>
      <c r="AX2290" s="111"/>
      <c r="AY2290" s="98"/>
      <c r="AZ2290" s="98"/>
      <c r="BA2290" s="98"/>
      <c r="BB2290" s="98"/>
      <c r="BC2290" s="98"/>
      <c r="BE2290" s="98"/>
      <c r="BF2290" s="98"/>
      <c r="BG2290" s="98"/>
      <c r="BH2290" s="98"/>
      <c r="BI2290" s="98"/>
    </row>
    <row r="2291" spans="1:62">
      <c r="A2291" s="102"/>
      <c r="B2291" s="102"/>
      <c r="C2291" s="103"/>
      <c r="D2291" s="103"/>
      <c r="E2291" s="102"/>
      <c r="F2291" s="102"/>
      <c r="G2291" s="102"/>
      <c r="H2291" s="102"/>
      <c r="I2291" s="102"/>
      <c r="J2291" s="103"/>
      <c r="K2291" s="111"/>
      <c r="L2291" s="111"/>
      <c r="M2291" s="111"/>
      <c r="N2291" s="105"/>
      <c r="O2291" s="111"/>
      <c r="P2291" s="111"/>
      <c r="Q2291" s="111"/>
      <c r="R2291" s="106"/>
      <c r="S2291" s="105"/>
      <c r="T2291" s="111"/>
      <c r="U2291" s="111"/>
      <c r="V2291" s="111"/>
      <c r="W2291" s="111"/>
      <c r="X2291" s="111"/>
      <c r="Y2291" s="111"/>
      <c r="Z2291" s="111"/>
      <c r="AA2291" s="111"/>
      <c r="AB2291" s="111"/>
      <c r="AC2291" s="111"/>
      <c r="AD2291" s="111"/>
      <c r="AE2291" s="111"/>
      <c r="AF2291" s="111"/>
      <c r="AG2291" s="111"/>
      <c r="AH2291" s="111"/>
      <c r="AI2291" s="111"/>
      <c r="AJ2291" s="111"/>
      <c r="AK2291" s="111"/>
      <c r="AL2291" s="111"/>
      <c r="AM2291" s="111"/>
      <c r="AN2291" s="111"/>
      <c r="AO2291" s="111"/>
      <c r="AP2291" s="111"/>
      <c r="AQ2291" s="111"/>
      <c r="AR2291" s="111"/>
      <c r="AS2291" s="111"/>
      <c r="AT2291" s="111"/>
      <c r="AU2291" s="111"/>
      <c r="AV2291" s="112"/>
      <c r="AW2291" s="105"/>
      <c r="AX2291" s="111"/>
      <c r="AY2291" s="98"/>
      <c r="AZ2291" s="98"/>
      <c r="BA2291" s="98"/>
      <c r="BB2291" s="98"/>
      <c r="BC2291" s="98"/>
      <c r="BE2291" s="98"/>
      <c r="BF2291" s="98"/>
      <c r="BG2291" s="98"/>
      <c r="BH2291" s="98"/>
      <c r="BI2291" s="98"/>
    </row>
    <row r="2292" spans="1:62">
      <c r="A2292" s="102"/>
      <c r="B2292" s="102"/>
      <c r="C2292" s="103"/>
      <c r="D2292" s="103"/>
      <c r="E2292" s="102"/>
      <c r="F2292" s="102"/>
      <c r="G2292" s="102"/>
      <c r="H2292" s="102"/>
      <c r="I2292" s="102"/>
      <c r="J2292" s="103"/>
      <c r="K2292" s="111"/>
      <c r="L2292" s="111"/>
      <c r="M2292" s="111"/>
      <c r="N2292" s="111"/>
      <c r="O2292" s="111"/>
      <c r="P2292" s="111"/>
      <c r="Q2292" s="111"/>
      <c r="R2292" s="106"/>
      <c r="S2292" s="105"/>
      <c r="T2292" s="111"/>
      <c r="U2292" s="111"/>
      <c r="V2292" s="111"/>
      <c r="W2292" s="111"/>
      <c r="X2292" s="111"/>
      <c r="Y2292" s="111"/>
      <c r="Z2292" s="111"/>
      <c r="AA2292" s="111"/>
      <c r="AB2292" s="111"/>
      <c r="AC2292" s="111"/>
      <c r="AD2292" s="111"/>
      <c r="AE2292" s="111"/>
      <c r="AF2292" s="111"/>
      <c r="AG2292" s="111"/>
      <c r="AH2292" s="111"/>
      <c r="AI2292" s="111"/>
      <c r="AJ2292" s="111"/>
      <c r="AK2292" s="111"/>
      <c r="AL2292" s="111"/>
      <c r="AM2292" s="111"/>
      <c r="AN2292" s="111"/>
      <c r="AO2292" s="111"/>
      <c r="AP2292" s="111"/>
      <c r="AQ2292" s="111"/>
      <c r="AR2292" s="111"/>
      <c r="AS2292" s="111"/>
      <c r="AT2292" s="111"/>
      <c r="AU2292" s="111"/>
      <c r="AV2292" s="105"/>
      <c r="AW2292" s="105"/>
      <c r="AX2292" s="111"/>
      <c r="AY2292" s="98"/>
      <c r="AZ2292" s="98"/>
      <c r="BA2292" s="98"/>
      <c r="BB2292" s="98"/>
      <c r="BC2292" s="98"/>
      <c r="BE2292" s="98"/>
      <c r="BF2292" s="98"/>
      <c r="BG2292" s="98"/>
      <c r="BH2292" s="98"/>
      <c r="BI2292" s="98"/>
    </row>
    <row r="2293" spans="1:62">
      <c r="A2293" s="102"/>
      <c r="B2293" s="102"/>
      <c r="C2293" s="103"/>
      <c r="D2293" s="103"/>
      <c r="E2293" s="102"/>
      <c r="F2293" s="102"/>
      <c r="G2293" s="102"/>
      <c r="H2293" s="102"/>
      <c r="I2293" s="102"/>
      <c r="J2293" s="103"/>
      <c r="K2293" s="111"/>
      <c r="L2293" s="111"/>
      <c r="M2293" s="111"/>
      <c r="N2293" s="111"/>
      <c r="O2293" s="111"/>
      <c r="P2293" s="111"/>
      <c r="Q2293" s="111"/>
      <c r="R2293" s="106"/>
      <c r="S2293" s="105"/>
      <c r="T2293" s="111"/>
      <c r="U2293" s="111"/>
      <c r="V2293" s="111"/>
      <c r="W2293" s="111"/>
      <c r="X2293" s="111"/>
      <c r="Y2293" s="111"/>
      <c r="Z2293" s="111"/>
      <c r="AA2293" s="111"/>
      <c r="AB2293" s="111"/>
      <c r="AC2293" s="111"/>
      <c r="AD2293" s="111"/>
      <c r="AE2293" s="111"/>
      <c r="AF2293" s="111"/>
      <c r="AG2293" s="111"/>
      <c r="AH2293" s="111"/>
      <c r="AI2293" s="111"/>
      <c r="AJ2293" s="111"/>
      <c r="AK2293" s="111"/>
      <c r="AL2293" s="111"/>
      <c r="AM2293" s="111"/>
      <c r="AN2293" s="105"/>
      <c r="AO2293" s="105"/>
      <c r="AP2293" s="105"/>
      <c r="AQ2293" s="105"/>
      <c r="AR2293" s="105"/>
      <c r="AS2293" s="111"/>
      <c r="AT2293" s="111"/>
      <c r="AU2293" s="111"/>
      <c r="AV2293" s="112"/>
      <c r="AW2293" s="105"/>
      <c r="AX2293" s="111"/>
      <c r="AY2293" s="98"/>
      <c r="AZ2293" s="98"/>
      <c r="BA2293" s="98"/>
      <c r="BB2293" s="98"/>
      <c r="BC2293" s="98"/>
      <c r="BD2293" s="98"/>
      <c r="BE2293" s="98"/>
      <c r="BF2293" s="98"/>
      <c r="BG2293" s="98"/>
      <c r="BH2293" s="98"/>
      <c r="BI2293" s="98"/>
      <c r="BJ2293" s="98"/>
    </row>
    <row r="2294" spans="1:62">
      <c r="A2294" s="102"/>
      <c r="B2294" s="102"/>
      <c r="C2294" s="103"/>
      <c r="D2294" s="103"/>
      <c r="E2294" s="102"/>
      <c r="F2294" s="102"/>
      <c r="G2294" s="102"/>
      <c r="H2294" s="102"/>
      <c r="I2294" s="102"/>
      <c r="J2294" s="103"/>
      <c r="K2294" s="111"/>
      <c r="L2294" s="111"/>
      <c r="M2294" s="111"/>
      <c r="N2294" s="111"/>
      <c r="O2294" s="111"/>
      <c r="P2294" s="111"/>
      <c r="Q2294" s="111"/>
      <c r="R2294" s="106"/>
      <c r="S2294" s="105"/>
      <c r="T2294" s="111"/>
      <c r="U2294" s="111"/>
      <c r="V2294" s="111"/>
      <c r="W2294" s="111"/>
      <c r="X2294" s="111"/>
      <c r="Y2294" s="111"/>
      <c r="Z2294" s="111"/>
      <c r="AA2294" s="111"/>
      <c r="AB2294" s="111"/>
      <c r="AC2294" s="111"/>
      <c r="AD2294" s="111"/>
      <c r="AE2294" s="111"/>
      <c r="AF2294" s="111"/>
      <c r="AG2294" s="111"/>
      <c r="AH2294" s="111"/>
      <c r="AI2294" s="111"/>
      <c r="AJ2294" s="111"/>
      <c r="AK2294" s="111"/>
      <c r="AL2294" s="111"/>
      <c r="AM2294" s="111"/>
      <c r="AN2294" s="111"/>
      <c r="AO2294" s="111"/>
      <c r="AP2294" s="105"/>
      <c r="AQ2294" s="111"/>
      <c r="AR2294" s="111"/>
      <c r="AS2294" s="111"/>
      <c r="AT2294" s="111"/>
      <c r="AU2294" s="111"/>
      <c r="AV2294" s="105"/>
      <c r="AW2294" s="105"/>
      <c r="AX2294" s="111"/>
      <c r="AY2294" s="98"/>
      <c r="AZ2294" s="98"/>
      <c r="BA2294" s="98"/>
      <c r="BB2294" s="98"/>
      <c r="BC2294" s="98"/>
      <c r="BD2294" s="98"/>
      <c r="BE2294" s="98"/>
      <c r="BF2294" s="98"/>
      <c r="BG2294" s="98"/>
      <c r="BH2294" s="98"/>
      <c r="BI2294" s="98"/>
      <c r="BJ2294" s="98"/>
    </row>
    <row r="2295" spans="1:62">
      <c r="A2295" s="102"/>
      <c r="B2295" s="102"/>
      <c r="C2295" s="103"/>
      <c r="D2295" s="103"/>
      <c r="E2295" s="102"/>
      <c r="F2295" s="102"/>
      <c r="G2295" s="102"/>
      <c r="H2295" s="102"/>
      <c r="I2295" s="102"/>
      <c r="J2295" s="103"/>
      <c r="K2295" s="111"/>
      <c r="L2295" s="111"/>
      <c r="M2295" s="111"/>
      <c r="N2295" s="111"/>
      <c r="O2295" s="111"/>
      <c r="P2295" s="111"/>
      <c r="Q2295" s="111"/>
      <c r="R2295" s="106"/>
      <c r="S2295" s="105"/>
      <c r="T2295" s="111"/>
      <c r="U2295" s="111"/>
      <c r="V2295" s="111"/>
      <c r="W2295" s="111"/>
      <c r="X2295" s="111"/>
      <c r="Y2295" s="111"/>
      <c r="Z2295" s="111"/>
      <c r="AA2295" s="111"/>
      <c r="AB2295" s="111"/>
      <c r="AC2295" s="111"/>
      <c r="AD2295" s="111"/>
      <c r="AE2295" s="111"/>
      <c r="AF2295" s="111"/>
      <c r="AG2295" s="111"/>
      <c r="AH2295" s="111"/>
      <c r="AI2295" s="111"/>
      <c r="AJ2295" s="111"/>
      <c r="AK2295" s="111"/>
      <c r="AL2295" s="105"/>
      <c r="AM2295" s="105"/>
      <c r="AN2295" s="111"/>
      <c r="AO2295" s="111"/>
      <c r="AP2295" s="111"/>
      <c r="AQ2295" s="111"/>
      <c r="AR2295" s="111"/>
      <c r="AS2295" s="111"/>
      <c r="AT2295" s="111"/>
      <c r="AU2295" s="111"/>
      <c r="AV2295" s="112"/>
      <c r="AW2295" s="105"/>
      <c r="AX2295" s="105"/>
      <c r="AY2295" s="98"/>
      <c r="AZ2295" s="98"/>
      <c r="BA2295" s="98"/>
      <c r="BB2295" s="98"/>
      <c r="BC2295" s="98"/>
      <c r="BD2295" s="98"/>
      <c r="BE2295" s="98"/>
      <c r="BF2295" s="98"/>
      <c r="BG2295" s="98"/>
      <c r="BH2295" s="98"/>
      <c r="BI2295" s="98"/>
      <c r="BJ2295" s="98"/>
    </row>
    <row r="2296" spans="1:62">
      <c r="A2296" s="102"/>
      <c r="B2296" s="102"/>
      <c r="C2296" s="103"/>
      <c r="D2296" s="103"/>
      <c r="E2296" s="102"/>
      <c r="F2296" s="102"/>
      <c r="G2296" s="102"/>
      <c r="H2296" s="102"/>
      <c r="I2296" s="102"/>
      <c r="J2296" s="103"/>
      <c r="K2296" s="111"/>
      <c r="L2296" s="111"/>
      <c r="M2296" s="111"/>
      <c r="N2296" s="105"/>
      <c r="O2296" s="111"/>
      <c r="P2296" s="111"/>
      <c r="Q2296" s="111"/>
      <c r="R2296" s="105"/>
      <c r="S2296" s="105"/>
      <c r="T2296" s="111"/>
      <c r="U2296" s="111"/>
      <c r="V2296" s="111"/>
      <c r="W2296" s="111"/>
      <c r="X2296" s="111"/>
      <c r="Y2296" s="111"/>
      <c r="Z2296" s="111"/>
      <c r="AA2296" s="111"/>
      <c r="AB2296" s="111"/>
      <c r="AC2296" s="111"/>
      <c r="AD2296" s="111"/>
      <c r="AE2296" s="111"/>
      <c r="AF2296" s="111"/>
      <c r="AG2296" s="111"/>
      <c r="AH2296" s="111"/>
      <c r="AI2296" s="111"/>
      <c r="AJ2296" s="111"/>
      <c r="AK2296" s="111"/>
      <c r="AL2296" s="111"/>
      <c r="AM2296" s="111"/>
      <c r="AN2296" s="111"/>
      <c r="AO2296" s="111"/>
      <c r="AP2296" s="111"/>
      <c r="AQ2296" s="111"/>
      <c r="AR2296" s="111"/>
      <c r="AS2296" s="111"/>
      <c r="AT2296" s="111"/>
      <c r="AU2296" s="111"/>
      <c r="AV2296" s="105"/>
      <c r="AW2296" s="105"/>
      <c r="AX2296" s="111"/>
      <c r="AY2296" s="98"/>
      <c r="AZ2296" s="98"/>
      <c r="BA2296" s="98"/>
      <c r="BB2296" s="98"/>
      <c r="BC2296" s="98"/>
      <c r="BD2296" s="98"/>
      <c r="BE2296" s="98"/>
      <c r="BF2296" s="98"/>
      <c r="BG2296" s="98"/>
      <c r="BH2296" s="98"/>
      <c r="BI2296" s="98"/>
      <c r="BJ2296" s="98"/>
    </row>
    <row r="2297" spans="1:62">
      <c r="A2297" s="102"/>
      <c r="B2297" s="102"/>
      <c r="C2297" s="103"/>
      <c r="D2297" s="103"/>
      <c r="E2297" s="102"/>
      <c r="F2297" s="102"/>
      <c r="G2297" s="102"/>
      <c r="H2297" s="102"/>
      <c r="I2297" s="102"/>
      <c r="J2297" s="103"/>
      <c r="K2297" s="111"/>
      <c r="L2297" s="111"/>
      <c r="M2297" s="111"/>
      <c r="N2297" s="105"/>
      <c r="O2297" s="105"/>
      <c r="P2297" s="105"/>
      <c r="Q2297" s="111"/>
      <c r="R2297" s="106"/>
      <c r="S2297" s="105"/>
      <c r="T2297" s="111"/>
      <c r="U2297" s="111"/>
      <c r="V2297" s="111"/>
      <c r="W2297" s="105"/>
      <c r="X2297" s="111"/>
      <c r="Y2297" s="111"/>
      <c r="Z2297" s="111"/>
      <c r="AA2297" s="111"/>
      <c r="AB2297" s="111"/>
      <c r="AC2297" s="111"/>
      <c r="AD2297" s="105"/>
      <c r="AE2297" s="111"/>
      <c r="AF2297" s="111"/>
      <c r="AG2297" s="111"/>
      <c r="AH2297" s="111"/>
      <c r="AI2297" s="111"/>
      <c r="AJ2297" s="111"/>
      <c r="AK2297" s="111"/>
      <c r="AL2297" s="111"/>
      <c r="AM2297" s="111"/>
      <c r="AN2297" s="111"/>
      <c r="AO2297" s="111"/>
      <c r="AP2297" s="111"/>
      <c r="AQ2297" s="111"/>
      <c r="AR2297" s="111"/>
      <c r="AS2297" s="111"/>
      <c r="AT2297" s="111"/>
      <c r="AU2297" s="105"/>
      <c r="AV2297" s="112"/>
      <c r="AW2297" s="105"/>
      <c r="AX2297" s="111"/>
      <c r="AY2297" s="98"/>
      <c r="AZ2297" s="98"/>
      <c r="BA2297" s="98"/>
      <c r="BB2297" s="98"/>
      <c r="BC2297" s="98"/>
      <c r="BD2297" s="98"/>
      <c r="BE2297" s="98"/>
      <c r="BF2297" s="98"/>
      <c r="BG2297" s="98"/>
      <c r="BH2297" s="98"/>
      <c r="BI2297" s="98"/>
      <c r="BJ2297" s="98"/>
    </row>
    <row r="2298" spans="1:62">
      <c r="A2298" s="102"/>
      <c r="B2298" s="102"/>
      <c r="C2298" s="103"/>
      <c r="D2298" s="103"/>
      <c r="E2298" s="102"/>
      <c r="F2298" s="102"/>
      <c r="G2298" s="102"/>
      <c r="H2298" s="102"/>
      <c r="I2298" s="102"/>
      <c r="J2298" s="103"/>
      <c r="K2298" s="111"/>
      <c r="L2298" s="111"/>
      <c r="M2298" s="111"/>
      <c r="N2298" s="111"/>
      <c r="O2298" s="111"/>
      <c r="P2298" s="111"/>
      <c r="Q2298" s="111"/>
      <c r="R2298" s="105"/>
      <c r="S2298" s="105"/>
      <c r="T2298" s="111"/>
      <c r="U2298" s="111"/>
      <c r="V2298" s="111"/>
      <c r="W2298" s="105"/>
      <c r="X2298" s="111"/>
      <c r="Y2298" s="111"/>
      <c r="Z2298" s="111"/>
      <c r="AA2298" s="111"/>
      <c r="AB2298" s="111"/>
      <c r="AC2298" s="111"/>
      <c r="AD2298" s="111"/>
      <c r="AE2298" s="111"/>
      <c r="AF2298" s="111"/>
      <c r="AG2298" s="111"/>
      <c r="AH2298" s="111"/>
      <c r="AI2298" s="111"/>
      <c r="AJ2298" s="111"/>
      <c r="AK2298" s="111"/>
      <c r="AL2298" s="111"/>
      <c r="AM2298" s="111"/>
      <c r="AN2298" s="111"/>
      <c r="AO2298" s="111"/>
      <c r="AP2298" s="111"/>
      <c r="AQ2298" s="111"/>
      <c r="AR2298" s="111"/>
      <c r="AS2298" s="111"/>
      <c r="AT2298" s="111"/>
      <c r="AU2298" s="111"/>
      <c r="AV2298" s="105"/>
      <c r="AW2298" s="105"/>
      <c r="AX2298" s="111"/>
      <c r="AY2298" s="98"/>
      <c r="AZ2298" s="98"/>
      <c r="BA2298" s="98"/>
      <c r="BB2298" s="98"/>
      <c r="BC2298" s="98"/>
      <c r="BD2298" s="98"/>
      <c r="BE2298" s="98"/>
      <c r="BF2298" s="98"/>
      <c r="BG2298" s="98"/>
      <c r="BH2298" s="98"/>
      <c r="BI2298" s="98"/>
      <c r="BJ2298" s="98"/>
    </row>
    <row r="2299" spans="1:62">
      <c r="A2299" s="102"/>
      <c r="B2299" s="102"/>
      <c r="C2299" s="103"/>
      <c r="D2299" s="103"/>
      <c r="E2299" s="102"/>
      <c r="F2299" s="102"/>
      <c r="G2299" s="102"/>
      <c r="H2299" s="102"/>
      <c r="I2299" s="102"/>
      <c r="J2299" s="103"/>
      <c r="K2299" s="111"/>
      <c r="L2299" s="111"/>
      <c r="M2299" s="111"/>
      <c r="N2299" s="105"/>
      <c r="O2299" s="105"/>
      <c r="P2299" s="111"/>
      <c r="Q2299" s="111"/>
      <c r="R2299" s="106"/>
      <c r="S2299" s="105"/>
      <c r="T2299" s="111"/>
      <c r="U2299" s="111"/>
      <c r="V2299" s="111"/>
      <c r="W2299" s="111"/>
      <c r="X2299" s="111"/>
      <c r="Y2299" s="111"/>
      <c r="Z2299" s="111"/>
      <c r="AA2299" s="111"/>
      <c r="AB2299" s="111"/>
      <c r="AC2299" s="111"/>
      <c r="AD2299" s="111"/>
      <c r="AE2299" s="111"/>
      <c r="AF2299" s="111"/>
      <c r="AG2299" s="111"/>
      <c r="AH2299" s="111"/>
      <c r="AI2299" s="111"/>
      <c r="AJ2299" s="111"/>
      <c r="AK2299" s="111"/>
      <c r="AL2299" s="111"/>
      <c r="AM2299" s="111"/>
      <c r="AN2299" s="111"/>
      <c r="AO2299" s="111"/>
      <c r="AP2299" s="111"/>
      <c r="AQ2299" s="111"/>
      <c r="AR2299" s="111"/>
      <c r="AS2299" s="111"/>
      <c r="AT2299" s="111"/>
      <c r="AU2299" s="111"/>
      <c r="AV2299" s="105"/>
      <c r="AW2299" s="105"/>
      <c r="AX2299" s="111"/>
    </row>
    <row r="2300" spans="1:62">
      <c r="A2300" s="102"/>
      <c r="B2300" s="102"/>
      <c r="C2300" s="103"/>
      <c r="D2300" s="103"/>
      <c r="E2300" s="102"/>
      <c r="F2300" s="102"/>
      <c r="G2300" s="102"/>
      <c r="H2300" s="102"/>
      <c r="I2300" s="102"/>
      <c r="J2300" s="103"/>
      <c r="K2300" s="111"/>
      <c r="L2300" s="111"/>
      <c r="M2300" s="111"/>
      <c r="N2300" s="105"/>
      <c r="O2300" s="111"/>
      <c r="P2300" s="111"/>
      <c r="Q2300" s="111"/>
      <c r="R2300" s="106"/>
      <c r="S2300" s="105"/>
      <c r="T2300" s="111"/>
      <c r="U2300" s="111"/>
      <c r="V2300" s="111"/>
      <c r="W2300" s="111"/>
      <c r="X2300" s="111"/>
      <c r="Y2300" s="111"/>
      <c r="Z2300" s="111"/>
      <c r="AA2300" s="111"/>
      <c r="AB2300" s="111"/>
      <c r="AC2300" s="111"/>
      <c r="AD2300" s="111"/>
      <c r="AE2300" s="111"/>
      <c r="AF2300" s="111"/>
      <c r="AG2300" s="111"/>
      <c r="AH2300" s="111"/>
      <c r="AI2300" s="111"/>
      <c r="AJ2300" s="111"/>
      <c r="AK2300" s="111"/>
      <c r="AL2300" s="111"/>
      <c r="AM2300" s="111"/>
      <c r="AN2300" s="111"/>
      <c r="AO2300" s="111"/>
      <c r="AP2300" s="111"/>
      <c r="AQ2300" s="111"/>
      <c r="AR2300" s="111"/>
      <c r="AS2300" s="111"/>
      <c r="AT2300" s="111"/>
      <c r="AU2300" s="111"/>
      <c r="AV2300" s="112"/>
      <c r="AW2300" s="105"/>
      <c r="AX2300" s="111"/>
    </row>
    <row r="2301" spans="1:62">
      <c r="A2301" s="102"/>
      <c r="B2301" s="102"/>
      <c r="C2301" s="103"/>
      <c r="D2301" s="103"/>
      <c r="E2301" s="102"/>
      <c r="F2301" s="102"/>
      <c r="G2301" s="102"/>
      <c r="H2301" s="102"/>
      <c r="I2301" s="102"/>
      <c r="J2301" s="103"/>
      <c r="K2301" s="111"/>
      <c r="L2301" s="111"/>
      <c r="M2301" s="111"/>
      <c r="N2301" s="111"/>
      <c r="O2301" s="111"/>
      <c r="P2301" s="111"/>
      <c r="Q2301" s="111"/>
      <c r="R2301" s="106"/>
      <c r="S2301" s="105"/>
      <c r="T2301" s="111"/>
      <c r="U2301" s="111"/>
      <c r="V2301" s="111"/>
      <c r="W2301" s="111"/>
      <c r="X2301" s="111"/>
      <c r="Y2301" s="111"/>
      <c r="Z2301" s="111"/>
      <c r="AA2301" s="111"/>
      <c r="AB2301" s="111"/>
      <c r="AC2301" s="111"/>
      <c r="AD2301" s="111"/>
      <c r="AE2301" s="111"/>
      <c r="AF2301" s="111"/>
      <c r="AG2301" s="111"/>
      <c r="AH2301" s="111"/>
      <c r="AI2301" s="111"/>
      <c r="AJ2301" s="111"/>
      <c r="AK2301" s="111"/>
      <c r="AL2301" s="111"/>
      <c r="AM2301" s="111"/>
      <c r="AN2301" s="111"/>
      <c r="AO2301" s="111"/>
      <c r="AP2301" s="111"/>
      <c r="AQ2301" s="111"/>
      <c r="AR2301" s="111"/>
      <c r="AS2301" s="111"/>
      <c r="AT2301" s="111"/>
      <c r="AU2301" s="111"/>
      <c r="AV2301" s="105"/>
      <c r="AW2301" s="105"/>
      <c r="AX2301" s="111"/>
      <c r="AY2301" s="98"/>
      <c r="AZ2301" s="98"/>
      <c r="BA2301" s="98"/>
      <c r="BB2301" s="98"/>
      <c r="BC2301" s="98"/>
      <c r="BD2301" s="98"/>
      <c r="BE2301" s="98"/>
      <c r="BF2301" s="98"/>
      <c r="BG2301" s="98"/>
      <c r="BH2301" s="98"/>
      <c r="BI2301" s="98"/>
      <c r="BJ2301" s="98"/>
    </row>
    <row r="2302" spans="1:62">
      <c r="A2302" s="102"/>
      <c r="B2302" s="102"/>
      <c r="C2302" s="103"/>
      <c r="D2302" s="103"/>
      <c r="E2302" s="102"/>
      <c r="F2302" s="102"/>
      <c r="G2302" s="102"/>
      <c r="H2302" s="102"/>
      <c r="I2302" s="102"/>
      <c r="J2302" s="103"/>
      <c r="K2302" s="111"/>
      <c r="L2302" s="111"/>
      <c r="M2302" s="111"/>
      <c r="N2302" s="105"/>
      <c r="O2302" s="111"/>
      <c r="P2302" s="111"/>
      <c r="Q2302" s="111"/>
      <c r="R2302" s="106"/>
      <c r="S2302" s="105"/>
      <c r="T2302" s="111"/>
      <c r="U2302" s="111"/>
      <c r="V2302" s="111"/>
      <c r="W2302" s="111"/>
      <c r="X2302" s="111"/>
      <c r="Y2302" s="111"/>
      <c r="Z2302" s="111"/>
      <c r="AA2302" s="111"/>
      <c r="AB2302" s="111"/>
      <c r="AC2302" s="111"/>
      <c r="AD2302" s="111"/>
      <c r="AE2302" s="111"/>
      <c r="AF2302" s="111"/>
      <c r="AG2302" s="111"/>
      <c r="AH2302" s="111"/>
      <c r="AI2302" s="111"/>
      <c r="AJ2302" s="111"/>
      <c r="AK2302" s="111"/>
      <c r="AL2302" s="111"/>
      <c r="AM2302" s="111"/>
      <c r="AN2302" s="111"/>
      <c r="AO2302" s="111"/>
      <c r="AP2302" s="111"/>
      <c r="AQ2302" s="111"/>
      <c r="AR2302" s="111"/>
      <c r="AS2302" s="111"/>
      <c r="AT2302" s="111"/>
      <c r="AU2302" s="111"/>
      <c r="AV2302" s="112"/>
      <c r="AW2302" s="105"/>
      <c r="AX2302" s="111"/>
      <c r="AY2302" s="98"/>
      <c r="AZ2302" s="98"/>
      <c r="BA2302" s="98"/>
      <c r="BB2302" s="98"/>
      <c r="BC2302" s="98"/>
      <c r="BD2302" s="98"/>
      <c r="BE2302" s="98"/>
      <c r="BF2302" s="98"/>
      <c r="BG2302" s="98"/>
      <c r="BH2302" s="98"/>
      <c r="BI2302" s="98"/>
      <c r="BJ2302" s="98"/>
    </row>
    <row r="2303" spans="1:62">
      <c r="A2303" s="102"/>
      <c r="B2303" s="102"/>
      <c r="C2303" s="103"/>
      <c r="D2303" s="103"/>
      <c r="E2303" s="102"/>
      <c r="F2303" s="102"/>
      <c r="G2303" s="102"/>
      <c r="H2303" s="102"/>
      <c r="I2303" s="102"/>
      <c r="J2303" s="103"/>
      <c r="K2303" s="111"/>
      <c r="L2303" s="111"/>
      <c r="M2303" s="111"/>
      <c r="N2303" s="105"/>
      <c r="O2303" s="105"/>
      <c r="P2303" s="105"/>
      <c r="Q2303" s="105"/>
      <c r="R2303" s="105"/>
      <c r="S2303" s="105"/>
      <c r="T2303" s="105"/>
      <c r="U2303" s="105"/>
      <c r="V2303" s="105"/>
      <c r="W2303" s="105"/>
      <c r="X2303" s="105"/>
      <c r="Y2303" s="105"/>
      <c r="Z2303" s="105"/>
      <c r="AA2303" s="105"/>
      <c r="AB2303" s="105"/>
      <c r="AC2303" s="105"/>
      <c r="AD2303" s="105"/>
      <c r="AE2303" s="105"/>
      <c r="AF2303" s="105"/>
      <c r="AG2303" s="105"/>
      <c r="AH2303" s="105"/>
      <c r="AI2303" s="105"/>
      <c r="AJ2303" s="105"/>
      <c r="AK2303" s="105"/>
      <c r="AL2303" s="111"/>
      <c r="AM2303" s="111"/>
      <c r="AN2303" s="111"/>
      <c r="AO2303" s="111"/>
      <c r="AP2303" s="111"/>
      <c r="AQ2303" s="111"/>
      <c r="AR2303" s="111"/>
      <c r="AS2303" s="111"/>
      <c r="AT2303" s="111"/>
      <c r="AU2303" s="111"/>
      <c r="AV2303" s="105"/>
      <c r="AW2303" s="105"/>
      <c r="AX2303" s="111"/>
      <c r="AY2303" s="98"/>
      <c r="AZ2303" s="98"/>
      <c r="BA2303" s="98"/>
      <c r="BB2303" s="98"/>
      <c r="BC2303" s="98"/>
      <c r="BD2303" s="98"/>
      <c r="BE2303" s="98"/>
      <c r="BF2303" s="98"/>
      <c r="BG2303" s="98"/>
      <c r="BH2303" s="98"/>
      <c r="BI2303" s="98"/>
      <c r="BJ2303" s="98"/>
    </row>
    <row r="2304" spans="1:62">
      <c r="A2304" s="102"/>
      <c r="B2304" s="102"/>
      <c r="C2304" s="103"/>
      <c r="D2304" s="103"/>
      <c r="E2304" s="102"/>
      <c r="F2304" s="102"/>
      <c r="G2304" s="102"/>
      <c r="H2304" s="102"/>
      <c r="I2304" s="102"/>
      <c r="J2304" s="103"/>
      <c r="K2304" s="111"/>
      <c r="L2304" s="111"/>
      <c r="M2304" s="111"/>
      <c r="N2304" s="111"/>
      <c r="O2304" s="111"/>
      <c r="P2304" s="111"/>
      <c r="Q2304" s="111"/>
      <c r="R2304" s="105"/>
      <c r="S2304" s="105"/>
      <c r="T2304" s="111"/>
      <c r="U2304" s="111"/>
      <c r="V2304" s="111"/>
      <c r="W2304" s="111"/>
      <c r="X2304" s="111"/>
      <c r="Y2304" s="111"/>
      <c r="Z2304" s="111"/>
      <c r="AA2304" s="111"/>
      <c r="AB2304" s="111"/>
      <c r="AC2304" s="111"/>
      <c r="AD2304" s="111"/>
      <c r="AE2304" s="111"/>
      <c r="AF2304" s="111"/>
      <c r="AG2304" s="111"/>
      <c r="AH2304" s="111"/>
      <c r="AI2304" s="111"/>
      <c r="AJ2304" s="111"/>
      <c r="AK2304" s="111"/>
      <c r="AL2304" s="111"/>
      <c r="AM2304" s="111"/>
      <c r="AN2304" s="111"/>
      <c r="AO2304" s="111"/>
      <c r="AP2304" s="111"/>
      <c r="AQ2304" s="111"/>
      <c r="AR2304" s="111"/>
      <c r="AS2304" s="111"/>
      <c r="AT2304" s="111"/>
      <c r="AU2304" s="111"/>
      <c r="AV2304" s="105"/>
      <c r="AW2304" s="105"/>
      <c r="AX2304" s="111"/>
    </row>
    <row r="2305" spans="1:62">
      <c r="A2305" s="102"/>
      <c r="B2305" s="102"/>
      <c r="C2305" s="103"/>
      <c r="D2305" s="103"/>
      <c r="E2305" s="102"/>
      <c r="F2305" s="102"/>
      <c r="G2305" s="102"/>
      <c r="H2305" s="102"/>
      <c r="I2305" s="102"/>
      <c r="J2305" s="103"/>
      <c r="K2305" s="111"/>
      <c r="L2305" s="111"/>
      <c r="M2305" s="111"/>
      <c r="N2305" s="105"/>
      <c r="O2305" s="105"/>
      <c r="P2305" s="105"/>
      <c r="Q2305" s="111"/>
      <c r="R2305" s="105"/>
      <c r="S2305" s="105"/>
      <c r="T2305" s="111"/>
      <c r="U2305" s="111"/>
      <c r="V2305" s="111"/>
      <c r="W2305" s="105"/>
      <c r="X2305" s="111"/>
      <c r="Y2305" s="111"/>
      <c r="Z2305" s="111"/>
      <c r="AA2305" s="111"/>
      <c r="AB2305" s="111"/>
      <c r="AC2305" s="111"/>
      <c r="AD2305" s="105"/>
      <c r="AE2305" s="111"/>
      <c r="AF2305" s="111"/>
      <c r="AG2305" s="111"/>
      <c r="AH2305" s="111"/>
      <c r="AI2305" s="111"/>
      <c r="AJ2305" s="111"/>
      <c r="AK2305" s="111"/>
      <c r="AL2305" s="111"/>
      <c r="AM2305" s="111"/>
      <c r="AN2305" s="111"/>
      <c r="AO2305" s="111"/>
      <c r="AP2305" s="111"/>
      <c r="AQ2305" s="111"/>
      <c r="AR2305" s="111"/>
      <c r="AS2305" s="111"/>
      <c r="AT2305" s="111"/>
      <c r="AU2305" s="111"/>
      <c r="AV2305" s="105"/>
      <c r="AW2305" s="105"/>
      <c r="AX2305" s="111"/>
      <c r="AY2305" s="98"/>
      <c r="AZ2305" s="98"/>
      <c r="BA2305" s="98"/>
      <c r="BB2305" s="98"/>
      <c r="BC2305" s="98"/>
      <c r="BD2305" s="98"/>
      <c r="BE2305" s="98"/>
      <c r="BF2305" s="98"/>
      <c r="BG2305" s="98"/>
      <c r="BH2305" s="98"/>
      <c r="BI2305" s="98"/>
      <c r="BJ2305" s="98"/>
    </row>
    <row r="2306" spans="1:62">
      <c r="A2306" s="102"/>
      <c r="B2306" s="102"/>
      <c r="C2306" s="103"/>
      <c r="D2306" s="103"/>
      <c r="E2306" s="102"/>
      <c r="F2306" s="102"/>
      <c r="G2306" s="102"/>
      <c r="H2306" s="102"/>
      <c r="I2306" s="102"/>
      <c r="J2306" s="103"/>
      <c r="K2306" s="111"/>
      <c r="L2306" s="111"/>
      <c r="M2306" s="111"/>
      <c r="N2306" s="105"/>
      <c r="O2306" s="105"/>
      <c r="P2306" s="105"/>
      <c r="Q2306" s="111"/>
      <c r="R2306" s="106"/>
      <c r="S2306" s="105"/>
      <c r="T2306" s="111"/>
      <c r="U2306" s="111"/>
      <c r="V2306" s="111"/>
      <c r="W2306" s="105"/>
      <c r="X2306" s="111"/>
      <c r="Y2306" s="111"/>
      <c r="Z2306" s="111"/>
      <c r="AA2306" s="111"/>
      <c r="AB2306" s="111"/>
      <c r="AC2306" s="111"/>
      <c r="AD2306" s="105"/>
      <c r="AE2306" s="111"/>
      <c r="AF2306" s="111"/>
      <c r="AG2306" s="111"/>
      <c r="AH2306" s="111"/>
      <c r="AI2306" s="111"/>
      <c r="AJ2306" s="111"/>
      <c r="AK2306" s="111"/>
      <c r="AL2306" s="111"/>
      <c r="AM2306" s="111"/>
      <c r="AN2306" s="111"/>
      <c r="AO2306" s="111"/>
      <c r="AP2306" s="111"/>
      <c r="AQ2306" s="111"/>
      <c r="AR2306" s="111"/>
      <c r="AS2306" s="111"/>
      <c r="AT2306" s="111"/>
      <c r="AU2306" s="111"/>
      <c r="AV2306" s="105"/>
      <c r="AW2306" s="105"/>
      <c r="AX2306" s="111"/>
      <c r="AY2306" s="98"/>
      <c r="AZ2306" s="98"/>
      <c r="BA2306" s="98"/>
      <c r="BB2306" s="98"/>
      <c r="BC2306" s="98"/>
      <c r="BD2306" s="98"/>
      <c r="BE2306" s="98"/>
      <c r="BF2306" s="98"/>
      <c r="BG2306" s="98"/>
      <c r="BH2306" s="98"/>
      <c r="BI2306" s="98"/>
      <c r="BJ2306" s="98"/>
    </row>
    <row r="2307" spans="1:62">
      <c r="A2307" s="102"/>
      <c r="B2307" s="102"/>
      <c r="C2307" s="103"/>
      <c r="D2307" s="103"/>
      <c r="E2307" s="102"/>
      <c r="F2307" s="102"/>
      <c r="G2307" s="102"/>
      <c r="H2307" s="102"/>
      <c r="I2307" s="102"/>
      <c r="J2307" s="103"/>
      <c r="K2307" s="111"/>
      <c r="L2307" s="111"/>
      <c r="M2307" s="111"/>
      <c r="N2307" s="111"/>
      <c r="O2307" s="111"/>
      <c r="P2307" s="111"/>
      <c r="Q2307" s="111"/>
      <c r="R2307" s="106"/>
      <c r="S2307" s="105"/>
      <c r="T2307" s="111"/>
      <c r="U2307" s="111"/>
      <c r="V2307" s="111"/>
      <c r="W2307" s="111"/>
      <c r="X2307" s="111"/>
      <c r="Y2307" s="111"/>
      <c r="Z2307" s="111"/>
      <c r="AA2307" s="111"/>
      <c r="AB2307" s="111"/>
      <c r="AC2307" s="111"/>
      <c r="AD2307" s="111"/>
      <c r="AE2307" s="111"/>
      <c r="AF2307" s="111"/>
      <c r="AG2307" s="111"/>
      <c r="AH2307" s="111"/>
      <c r="AI2307" s="111"/>
      <c r="AJ2307" s="111"/>
      <c r="AK2307" s="111"/>
      <c r="AL2307" s="111"/>
      <c r="AM2307" s="111"/>
      <c r="AN2307" s="111"/>
      <c r="AO2307" s="111"/>
      <c r="AP2307" s="111"/>
      <c r="AQ2307" s="111"/>
      <c r="AR2307" s="111"/>
      <c r="AS2307" s="111"/>
      <c r="AT2307" s="111"/>
      <c r="AU2307" s="111"/>
      <c r="AV2307" s="105"/>
      <c r="AW2307" s="105"/>
      <c r="AX2307" s="111"/>
      <c r="AY2307" s="98"/>
      <c r="AZ2307" s="98"/>
      <c r="BA2307" s="98"/>
      <c r="BB2307" s="98"/>
      <c r="BC2307" s="98"/>
      <c r="BD2307" s="98"/>
      <c r="BE2307" s="98"/>
      <c r="BF2307" s="98"/>
      <c r="BG2307" s="98"/>
      <c r="BH2307" s="98"/>
      <c r="BI2307" s="98"/>
      <c r="BJ2307" s="98"/>
    </row>
    <row r="2308" spans="1:62">
      <c r="A2308" s="102"/>
      <c r="B2308" s="102"/>
      <c r="C2308" s="103"/>
      <c r="D2308" s="103"/>
      <c r="E2308" s="102"/>
      <c r="F2308" s="102"/>
      <c r="G2308" s="102"/>
      <c r="H2308" s="102"/>
      <c r="I2308" s="102"/>
      <c r="J2308" s="103"/>
      <c r="K2308" s="111"/>
      <c r="L2308" s="111"/>
      <c r="M2308" s="111"/>
      <c r="N2308" s="105"/>
      <c r="O2308" s="105"/>
      <c r="P2308" s="105"/>
      <c r="Q2308" s="111"/>
      <c r="R2308" s="105"/>
      <c r="S2308" s="105"/>
      <c r="T2308" s="111"/>
      <c r="U2308" s="111"/>
      <c r="V2308" s="111"/>
      <c r="W2308" s="105"/>
      <c r="X2308" s="111"/>
      <c r="Y2308" s="111"/>
      <c r="Z2308" s="111"/>
      <c r="AA2308" s="111"/>
      <c r="AB2308" s="111"/>
      <c r="AC2308" s="111"/>
      <c r="AD2308" s="105"/>
      <c r="AE2308" s="111"/>
      <c r="AF2308" s="111"/>
      <c r="AG2308" s="111"/>
      <c r="AH2308" s="111"/>
      <c r="AI2308" s="111"/>
      <c r="AJ2308" s="111"/>
      <c r="AK2308" s="111"/>
      <c r="AL2308" s="111"/>
      <c r="AM2308" s="111"/>
      <c r="AN2308" s="111"/>
      <c r="AO2308" s="111"/>
      <c r="AP2308" s="111"/>
      <c r="AQ2308" s="111"/>
      <c r="AR2308" s="111"/>
      <c r="AS2308" s="111"/>
      <c r="AT2308" s="111"/>
      <c r="AU2308" s="111"/>
      <c r="AV2308" s="112"/>
      <c r="AW2308" s="105"/>
      <c r="AX2308" s="111"/>
      <c r="AY2308" s="98"/>
      <c r="AZ2308" s="98"/>
      <c r="BA2308" s="98"/>
      <c r="BB2308" s="98"/>
      <c r="BC2308" s="98"/>
      <c r="BD2308" s="98"/>
      <c r="BE2308" s="98"/>
      <c r="BF2308" s="98"/>
      <c r="BG2308" s="98"/>
      <c r="BH2308" s="98"/>
      <c r="BI2308" s="98"/>
      <c r="BJ2308" s="98"/>
    </row>
    <row r="2309" spans="1:62">
      <c r="A2309" s="102"/>
      <c r="B2309" s="102"/>
      <c r="C2309" s="103"/>
      <c r="D2309" s="103"/>
      <c r="E2309" s="102"/>
      <c r="F2309" s="102"/>
      <c r="G2309" s="102"/>
      <c r="H2309" s="102"/>
      <c r="I2309" s="102"/>
      <c r="J2309" s="103"/>
      <c r="K2309" s="111"/>
      <c r="L2309" s="111"/>
      <c r="M2309" s="111"/>
      <c r="N2309" s="111"/>
      <c r="O2309" s="111"/>
      <c r="P2309" s="111"/>
      <c r="Q2309" s="111"/>
      <c r="R2309" s="106"/>
      <c r="S2309" s="105"/>
      <c r="T2309" s="111"/>
      <c r="U2309" s="111"/>
      <c r="V2309" s="111"/>
      <c r="W2309" s="111"/>
      <c r="X2309" s="111"/>
      <c r="Y2309" s="111"/>
      <c r="Z2309" s="111"/>
      <c r="AA2309" s="111"/>
      <c r="AB2309" s="111"/>
      <c r="AC2309" s="111"/>
      <c r="AD2309" s="111"/>
      <c r="AE2309" s="111"/>
      <c r="AF2309" s="111"/>
      <c r="AG2309" s="111"/>
      <c r="AH2309" s="111"/>
      <c r="AI2309" s="111"/>
      <c r="AJ2309" s="111"/>
      <c r="AK2309" s="111"/>
      <c r="AL2309" s="111"/>
      <c r="AM2309" s="111"/>
      <c r="AN2309" s="111"/>
      <c r="AO2309" s="111"/>
      <c r="AP2309" s="111"/>
      <c r="AQ2309" s="111"/>
      <c r="AR2309" s="111"/>
      <c r="AS2309" s="111"/>
      <c r="AT2309" s="111"/>
      <c r="AU2309" s="111"/>
      <c r="AV2309" s="112"/>
      <c r="AW2309" s="112"/>
      <c r="AX2309" s="111"/>
    </row>
    <row r="2310" spans="1:62">
      <c r="A2310" s="102"/>
      <c r="B2310" s="102"/>
      <c r="C2310" s="103"/>
      <c r="D2310" s="103"/>
      <c r="E2310" s="102"/>
      <c r="F2310" s="102"/>
      <c r="G2310" s="102"/>
      <c r="H2310" s="102"/>
      <c r="I2310" s="102"/>
      <c r="J2310" s="103"/>
      <c r="K2310" s="111"/>
      <c r="L2310" s="111"/>
      <c r="M2310" s="111"/>
      <c r="N2310" s="111"/>
      <c r="O2310" s="111"/>
      <c r="P2310" s="111"/>
      <c r="Q2310" s="111"/>
      <c r="R2310" s="105"/>
      <c r="S2310" s="105"/>
      <c r="T2310" s="111"/>
      <c r="U2310" s="111"/>
      <c r="V2310" s="111"/>
      <c r="W2310" s="111"/>
      <c r="X2310" s="111"/>
      <c r="Y2310" s="111"/>
      <c r="Z2310" s="111"/>
      <c r="AA2310" s="111"/>
      <c r="AB2310" s="111"/>
      <c r="AC2310" s="111"/>
      <c r="AD2310" s="111"/>
      <c r="AE2310" s="111"/>
      <c r="AF2310" s="111"/>
      <c r="AG2310" s="111"/>
      <c r="AH2310" s="111"/>
      <c r="AI2310" s="111"/>
      <c r="AJ2310" s="111"/>
      <c r="AK2310" s="111"/>
      <c r="AL2310" s="111"/>
      <c r="AM2310" s="111"/>
      <c r="AN2310" s="111"/>
      <c r="AO2310" s="111"/>
      <c r="AP2310" s="111"/>
      <c r="AQ2310" s="111"/>
      <c r="AR2310" s="111"/>
      <c r="AS2310" s="111"/>
      <c r="AT2310" s="111"/>
      <c r="AU2310" s="111"/>
      <c r="AV2310" s="105"/>
      <c r="AW2310" s="105"/>
      <c r="AX2310" s="111"/>
      <c r="AY2310" s="98"/>
      <c r="AZ2310" s="98"/>
      <c r="BA2310" s="98"/>
      <c r="BB2310" s="98"/>
      <c r="BC2310" s="98"/>
      <c r="BD2310" s="98"/>
      <c r="BE2310" s="98"/>
      <c r="BF2310" s="98"/>
      <c r="BG2310" s="98"/>
      <c r="BH2310" s="98"/>
      <c r="BI2310" s="98"/>
      <c r="BJ2310" s="98"/>
    </row>
    <row r="2311" spans="1:62">
      <c r="A2311" s="102"/>
      <c r="B2311" s="102"/>
      <c r="C2311" s="103"/>
      <c r="D2311" s="103"/>
      <c r="E2311" s="102"/>
      <c r="F2311" s="102"/>
      <c r="G2311" s="102"/>
      <c r="H2311" s="102"/>
      <c r="I2311" s="102"/>
      <c r="J2311" s="103"/>
      <c r="K2311" s="111"/>
      <c r="L2311" s="111"/>
      <c r="M2311" s="111"/>
      <c r="N2311" s="105"/>
      <c r="O2311" s="105"/>
      <c r="P2311" s="111"/>
      <c r="Q2311" s="111"/>
      <c r="R2311" s="106"/>
      <c r="S2311" s="105"/>
      <c r="T2311" s="111"/>
      <c r="U2311" s="111"/>
      <c r="V2311" s="111"/>
      <c r="W2311" s="111"/>
      <c r="X2311" s="111"/>
      <c r="Y2311" s="111"/>
      <c r="Z2311" s="111"/>
      <c r="AA2311" s="111"/>
      <c r="AB2311" s="111"/>
      <c r="AC2311" s="111"/>
      <c r="AD2311" s="111"/>
      <c r="AE2311" s="111"/>
      <c r="AF2311" s="111"/>
      <c r="AG2311" s="111"/>
      <c r="AH2311" s="111"/>
      <c r="AI2311" s="111"/>
      <c r="AJ2311" s="111"/>
      <c r="AK2311" s="111"/>
      <c r="AL2311" s="111"/>
      <c r="AM2311" s="111"/>
      <c r="AN2311" s="111"/>
      <c r="AO2311" s="111"/>
      <c r="AP2311" s="111"/>
      <c r="AQ2311" s="111"/>
      <c r="AR2311" s="111"/>
      <c r="AS2311" s="111"/>
      <c r="AT2311" s="111"/>
      <c r="AU2311" s="111"/>
      <c r="AV2311" s="112"/>
      <c r="AW2311" s="105"/>
      <c r="AX2311" s="111"/>
      <c r="AY2311" s="98"/>
      <c r="AZ2311" s="98"/>
      <c r="BA2311" s="98"/>
      <c r="BB2311" s="98"/>
      <c r="BC2311" s="98"/>
      <c r="BD2311" s="98"/>
      <c r="BE2311" s="98"/>
      <c r="BF2311" s="98"/>
      <c r="BG2311" s="98"/>
      <c r="BH2311" s="98"/>
      <c r="BI2311" s="98"/>
      <c r="BJ2311" s="98"/>
    </row>
    <row r="2312" spans="1:62">
      <c r="A2312" s="102"/>
      <c r="B2312" s="102"/>
      <c r="C2312" s="103"/>
      <c r="D2312" s="103"/>
      <c r="E2312" s="102"/>
      <c r="F2312" s="102"/>
      <c r="G2312" s="102"/>
      <c r="H2312" s="102"/>
      <c r="I2312" s="102"/>
      <c r="J2312" s="103"/>
      <c r="K2312" s="111"/>
      <c r="L2312" s="111"/>
      <c r="M2312" s="111"/>
      <c r="N2312" s="111"/>
      <c r="O2312" s="111"/>
      <c r="P2312" s="111"/>
      <c r="Q2312" s="111"/>
      <c r="R2312" s="106"/>
      <c r="S2312" s="105"/>
      <c r="T2312" s="111"/>
      <c r="U2312" s="111"/>
      <c r="V2312" s="111"/>
      <c r="W2312" s="111"/>
      <c r="X2312" s="111"/>
      <c r="Y2312" s="111"/>
      <c r="Z2312" s="111"/>
      <c r="AA2312" s="111"/>
      <c r="AB2312" s="111"/>
      <c r="AC2312" s="111"/>
      <c r="AD2312" s="111"/>
      <c r="AE2312" s="111"/>
      <c r="AF2312" s="111"/>
      <c r="AG2312" s="111"/>
      <c r="AH2312" s="111"/>
      <c r="AI2312" s="111"/>
      <c r="AJ2312" s="111"/>
      <c r="AK2312" s="111"/>
      <c r="AL2312" s="111"/>
      <c r="AM2312" s="111"/>
      <c r="AN2312" s="111"/>
      <c r="AO2312" s="111"/>
      <c r="AP2312" s="111"/>
      <c r="AQ2312" s="105"/>
      <c r="AR2312" s="105"/>
      <c r="AS2312" s="111"/>
      <c r="AT2312" s="111"/>
      <c r="AU2312" s="111"/>
      <c r="AV2312" s="112"/>
      <c r="AW2312" s="105"/>
      <c r="AX2312" s="111"/>
      <c r="AY2312" s="98"/>
      <c r="AZ2312" s="98"/>
      <c r="BA2312" s="98"/>
      <c r="BB2312" s="98"/>
      <c r="BC2312" s="98"/>
      <c r="BE2312" s="98"/>
      <c r="BF2312" s="98"/>
      <c r="BG2312" s="98"/>
      <c r="BH2312" s="98"/>
      <c r="BI2312" s="98"/>
    </row>
    <row r="2313" spans="1:62">
      <c r="A2313" s="102"/>
      <c r="B2313" s="102"/>
      <c r="C2313" s="103"/>
      <c r="D2313" s="103"/>
      <c r="E2313" s="102"/>
      <c r="F2313" s="102"/>
      <c r="G2313" s="102"/>
      <c r="H2313" s="102"/>
      <c r="I2313" s="102"/>
      <c r="J2313" s="103"/>
      <c r="K2313" s="111"/>
      <c r="L2313" s="111"/>
      <c r="M2313" s="111"/>
      <c r="N2313" s="105"/>
      <c r="O2313" s="105"/>
      <c r="P2313" s="105"/>
      <c r="Q2313" s="111"/>
      <c r="R2313" s="106"/>
      <c r="S2313" s="105"/>
      <c r="T2313" s="111"/>
      <c r="U2313" s="111"/>
      <c r="V2313" s="111"/>
      <c r="W2313" s="105"/>
      <c r="X2313" s="111"/>
      <c r="Y2313" s="111"/>
      <c r="Z2313" s="111"/>
      <c r="AA2313" s="111"/>
      <c r="AB2313" s="111"/>
      <c r="AC2313" s="111"/>
      <c r="AD2313" s="105"/>
      <c r="AE2313" s="111"/>
      <c r="AF2313" s="111"/>
      <c r="AG2313" s="111"/>
      <c r="AH2313" s="111"/>
      <c r="AI2313" s="111"/>
      <c r="AJ2313" s="111"/>
      <c r="AK2313" s="111"/>
      <c r="AL2313" s="111"/>
      <c r="AM2313" s="111"/>
      <c r="AN2313" s="111"/>
      <c r="AO2313" s="111"/>
      <c r="AP2313" s="111"/>
      <c r="AQ2313" s="111"/>
      <c r="AR2313" s="111"/>
      <c r="AS2313" s="111"/>
      <c r="AT2313" s="111"/>
      <c r="AU2313" s="111"/>
      <c r="AV2313" s="105"/>
      <c r="AW2313" s="105"/>
      <c r="AX2313" s="111"/>
      <c r="AY2313" s="98"/>
      <c r="AZ2313" s="98"/>
      <c r="BA2313" s="98"/>
      <c r="BB2313" s="98"/>
      <c r="BC2313" s="98"/>
      <c r="BE2313" s="98"/>
      <c r="BF2313" s="98"/>
      <c r="BG2313" s="98"/>
      <c r="BH2313" s="98"/>
      <c r="BI2313" s="98"/>
    </row>
    <row r="2314" spans="1:62">
      <c r="A2314" s="102"/>
      <c r="B2314" s="102"/>
      <c r="C2314" s="103"/>
      <c r="D2314" s="103"/>
      <c r="E2314" s="102"/>
      <c r="F2314" s="102"/>
      <c r="G2314" s="102"/>
      <c r="H2314" s="102"/>
      <c r="I2314" s="102"/>
      <c r="J2314" s="103"/>
      <c r="K2314" s="111"/>
      <c r="L2314" s="111"/>
      <c r="M2314" s="111"/>
      <c r="N2314" s="111"/>
      <c r="O2314" s="111"/>
      <c r="P2314" s="111"/>
      <c r="Q2314" s="111"/>
      <c r="R2314" s="106"/>
      <c r="S2314" s="105"/>
      <c r="T2314" s="111"/>
      <c r="U2314" s="111"/>
      <c r="V2314" s="111"/>
      <c r="W2314" s="111"/>
      <c r="X2314" s="111"/>
      <c r="Y2314" s="111"/>
      <c r="Z2314" s="111"/>
      <c r="AA2314" s="111"/>
      <c r="AB2314" s="111"/>
      <c r="AC2314" s="111"/>
      <c r="AD2314" s="111"/>
      <c r="AE2314" s="111"/>
      <c r="AF2314" s="111"/>
      <c r="AG2314" s="111"/>
      <c r="AH2314" s="111"/>
      <c r="AI2314" s="111"/>
      <c r="AJ2314" s="111"/>
      <c r="AK2314" s="111"/>
      <c r="AL2314" s="111"/>
      <c r="AM2314" s="111"/>
      <c r="AN2314" s="111"/>
      <c r="AO2314" s="111"/>
      <c r="AP2314" s="111"/>
      <c r="AQ2314" s="111"/>
      <c r="AR2314" s="111"/>
      <c r="AS2314" s="111"/>
      <c r="AT2314" s="111"/>
      <c r="AU2314" s="111"/>
      <c r="AV2314" s="105"/>
      <c r="AW2314" s="105"/>
      <c r="AX2314" s="111"/>
      <c r="AY2314" s="98"/>
      <c r="AZ2314" s="98"/>
      <c r="BA2314" s="98"/>
      <c r="BB2314" s="98"/>
      <c r="BC2314" s="98"/>
      <c r="BD2314" s="98"/>
      <c r="BE2314" s="98"/>
      <c r="BF2314" s="98"/>
      <c r="BG2314" s="98"/>
      <c r="BH2314" s="98"/>
      <c r="BI2314" s="98"/>
      <c r="BJ2314" s="98"/>
    </row>
    <row r="2315" spans="1:62">
      <c r="A2315" s="102"/>
      <c r="B2315" s="102"/>
      <c r="C2315" s="103"/>
      <c r="D2315" s="103"/>
      <c r="E2315" s="102"/>
      <c r="F2315" s="102"/>
      <c r="G2315" s="102"/>
      <c r="H2315" s="102"/>
      <c r="I2315" s="102"/>
      <c r="J2315" s="103"/>
      <c r="K2315" s="111"/>
      <c r="L2315" s="111"/>
      <c r="M2315" s="111"/>
      <c r="N2315" s="111"/>
      <c r="O2315" s="111"/>
      <c r="P2315" s="111"/>
      <c r="Q2315" s="111"/>
      <c r="R2315" s="106"/>
      <c r="S2315" s="105"/>
      <c r="T2315" s="111"/>
      <c r="U2315" s="111"/>
      <c r="V2315" s="111"/>
      <c r="W2315" s="111"/>
      <c r="X2315" s="111"/>
      <c r="Y2315" s="111"/>
      <c r="Z2315" s="111"/>
      <c r="AA2315" s="111"/>
      <c r="AB2315" s="111"/>
      <c r="AC2315" s="111"/>
      <c r="AD2315" s="111"/>
      <c r="AE2315" s="111"/>
      <c r="AF2315" s="111"/>
      <c r="AG2315" s="111"/>
      <c r="AH2315" s="111"/>
      <c r="AI2315" s="111"/>
      <c r="AJ2315" s="111"/>
      <c r="AK2315" s="111"/>
      <c r="AL2315" s="111"/>
      <c r="AM2315" s="111"/>
      <c r="AN2315" s="111"/>
      <c r="AO2315" s="111"/>
      <c r="AP2315" s="111"/>
      <c r="AQ2315" s="111"/>
      <c r="AR2315" s="111"/>
      <c r="AS2315" s="111"/>
      <c r="AT2315" s="111"/>
      <c r="AU2315" s="111"/>
      <c r="AV2315" s="112"/>
      <c r="AW2315" s="105"/>
      <c r="AX2315" s="111"/>
      <c r="AY2315" s="98"/>
      <c r="AZ2315" s="98"/>
      <c r="BA2315" s="98"/>
      <c r="BB2315" s="98"/>
      <c r="BC2315" s="98"/>
      <c r="BD2315" s="98"/>
      <c r="BE2315" s="98"/>
      <c r="BF2315" s="98"/>
      <c r="BG2315" s="98"/>
      <c r="BH2315" s="98"/>
      <c r="BI2315" s="98"/>
      <c r="BJ2315" s="98"/>
    </row>
    <row r="2316" spans="1:62">
      <c r="A2316" s="102"/>
      <c r="B2316" s="102"/>
      <c r="C2316" s="103"/>
      <c r="D2316" s="103"/>
      <c r="E2316" s="102"/>
      <c r="F2316" s="102"/>
      <c r="G2316" s="102"/>
      <c r="H2316" s="102"/>
      <c r="I2316" s="102"/>
      <c r="J2316" s="103"/>
      <c r="K2316" s="111"/>
      <c r="L2316" s="111"/>
      <c r="M2316" s="111"/>
      <c r="N2316" s="105"/>
      <c r="O2316" s="105"/>
      <c r="P2316" s="111"/>
      <c r="Q2316" s="111"/>
      <c r="R2316" s="106"/>
      <c r="S2316" s="105"/>
      <c r="T2316" s="111"/>
      <c r="U2316" s="111"/>
      <c r="V2316" s="111"/>
      <c r="W2316" s="111"/>
      <c r="X2316" s="111"/>
      <c r="Y2316" s="111"/>
      <c r="Z2316" s="111"/>
      <c r="AA2316" s="111"/>
      <c r="AB2316" s="111"/>
      <c r="AC2316" s="111"/>
      <c r="AD2316" s="111"/>
      <c r="AE2316" s="111"/>
      <c r="AF2316" s="111"/>
      <c r="AG2316" s="111"/>
      <c r="AH2316" s="111"/>
      <c r="AI2316" s="111"/>
      <c r="AJ2316" s="111"/>
      <c r="AK2316" s="111"/>
      <c r="AL2316" s="111"/>
      <c r="AM2316" s="111"/>
      <c r="AN2316" s="111"/>
      <c r="AO2316" s="111"/>
      <c r="AP2316" s="111"/>
      <c r="AQ2316" s="111"/>
      <c r="AR2316" s="111"/>
      <c r="AS2316" s="111"/>
      <c r="AT2316" s="111"/>
      <c r="AU2316" s="111"/>
      <c r="AV2316" s="112"/>
      <c r="AW2316" s="105"/>
      <c r="AX2316" s="111"/>
      <c r="AY2316" s="98"/>
      <c r="AZ2316" s="98"/>
      <c r="BA2316" s="98"/>
      <c r="BB2316" s="98"/>
      <c r="BC2316" s="98"/>
      <c r="BD2316" s="98"/>
      <c r="BE2316" s="98"/>
      <c r="BF2316" s="98"/>
      <c r="BG2316" s="98"/>
      <c r="BH2316" s="98"/>
      <c r="BI2316" s="98"/>
      <c r="BJ2316" s="98"/>
    </row>
    <row r="2317" spans="1:62">
      <c r="A2317" s="102"/>
      <c r="B2317" s="102"/>
      <c r="C2317" s="103"/>
      <c r="D2317" s="103"/>
      <c r="E2317" s="102"/>
      <c r="F2317" s="102"/>
      <c r="G2317" s="102"/>
      <c r="H2317" s="102"/>
      <c r="I2317" s="102"/>
      <c r="J2317" s="103"/>
      <c r="K2317" s="111"/>
      <c r="L2317" s="111"/>
      <c r="M2317" s="111"/>
      <c r="N2317" s="111"/>
      <c r="O2317" s="111"/>
      <c r="P2317" s="111"/>
      <c r="Q2317" s="111"/>
      <c r="R2317" s="106"/>
      <c r="S2317" s="105"/>
      <c r="T2317" s="111"/>
      <c r="U2317" s="111"/>
      <c r="V2317" s="111"/>
      <c r="W2317" s="111"/>
      <c r="X2317" s="111"/>
      <c r="Y2317" s="111"/>
      <c r="Z2317" s="111"/>
      <c r="AA2317" s="111"/>
      <c r="AB2317" s="111"/>
      <c r="AC2317" s="111"/>
      <c r="AD2317" s="111"/>
      <c r="AE2317" s="111"/>
      <c r="AF2317" s="111"/>
      <c r="AG2317" s="111"/>
      <c r="AH2317" s="111"/>
      <c r="AI2317" s="111"/>
      <c r="AJ2317" s="111"/>
      <c r="AK2317" s="111"/>
      <c r="AL2317" s="111"/>
      <c r="AM2317" s="111"/>
      <c r="AN2317" s="111"/>
      <c r="AO2317" s="111"/>
      <c r="AP2317" s="111"/>
      <c r="AQ2317" s="111"/>
      <c r="AR2317" s="111"/>
      <c r="AS2317" s="111"/>
      <c r="AT2317" s="111"/>
      <c r="AU2317" s="111"/>
      <c r="AV2317" s="112"/>
      <c r="AW2317" s="105"/>
      <c r="AX2317" s="111"/>
      <c r="AY2317" s="98"/>
      <c r="AZ2317" s="98"/>
      <c r="BA2317" s="98"/>
      <c r="BB2317" s="98"/>
      <c r="BC2317" s="98"/>
      <c r="BD2317" s="98"/>
      <c r="BE2317" s="98"/>
      <c r="BF2317" s="98"/>
      <c r="BG2317" s="98"/>
      <c r="BH2317" s="98"/>
      <c r="BI2317" s="98"/>
      <c r="BJ2317" s="98"/>
    </row>
    <row r="2318" spans="1:62">
      <c r="A2318" s="102"/>
      <c r="B2318" s="102"/>
      <c r="C2318" s="103"/>
      <c r="D2318" s="103"/>
      <c r="E2318" s="102"/>
      <c r="F2318" s="102"/>
      <c r="G2318" s="102"/>
      <c r="H2318" s="102"/>
      <c r="I2318" s="102"/>
      <c r="J2318" s="103"/>
      <c r="K2318" s="111"/>
      <c r="L2318" s="111"/>
      <c r="M2318" s="111"/>
      <c r="N2318" s="111"/>
      <c r="O2318" s="111"/>
      <c r="P2318" s="111"/>
      <c r="Q2318" s="111"/>
      <c r="R2318" s="105"/>
      <c r="S2318" s="105"/>
      <c r="T2318" s="111"/>
      <c r="U2318" s="111"/>
      <c r="V2318" s="111"/>
      <c r="W2318" s="111"/>
      <c r="X2318" s="111"/>
      <c r="Y2318" s="111"/>
      <c r="Z2318" s="111"/>
      <c r="AA2318" s="111"/>
      <c r="AB2318" s="111"/>
      <c r="AC2318" s="111"/>
      <c r="AD2318" s="111"/>
      <c r="AE2318" s="111"/>
      <c r="AF2318" s="111"/>
      <c r="AG2318" s="111"/>
      <c r="AH2318" s="111"/>
      <c r="AI2318" s="111"/>
      <c r="AJ2318" s="111"/>
      <c r="AK2318" s="111"/>
      <c r="AL2318" s="111"/>
      <c r="AM2318" s="111"/>
      <c r="AN2318" s="111"/>
      <c r="AO2318" s="111"/>
      <c r="AP2318" s="111"/>
      <c r="AQ2318" s="111"/>
      <c r="AR2318" s="111"/>
      <c r="AS2318" s="111"/>
      <c r="AT2318" s="111"/>
      <c r="AU2318" s="111"/>
      <c r="AV2318" s="105"/>
      <c r="AW2318" s="105"/>
      <c r="AX2318" s="111"/>
      <c r="AY2318" s="98"/>
      <c r="AZ2318" s="98"/>
      <c r="BA2318" s="98"/>
      <c r="BB2318" s="98"/>
      <c r="BC2318" s="98"/>
      <c r="BD2318" s="98"/>
      <c r="BE2318" s="98"/>
      <c r="BF2318" s="98"/>
      <c r="BG2318" s="98"/>
      <c r="BH2318" s="98"/>
      <c r="BI2318" s="98"/>
      <c r="BJ2318" s="98"/>
    </row>
    <row r="2319" spans="1:62">
      <c r="A2319" s="102"/>
      <c r="B2319" s="102"/>
      <c r="C2319" s="103"/>
      <c r="D2319" s="103"/>
      <c r="E2319" s="102"/>
      <c r="F2319" s="102"/>
      <c r="G2319" s="102"/>
      <c r="H2319" s="102"/>
      <c r="I2319" s="102"/>
      <c r="J2319" s="103"/>
      <c r="K2319" s="111"/>
      <c r="L2319" s="111"/>
      <c r="M2319" s="111"/>
      <c r="N2319" s="105"/>
      <c r="O2319" s="105"/>
      <c r="P2319" s="105"/>
      <c r="Q2319" s="105"/>
      <c r="R2319" s="105"/>
      <c r="S2319" s="105"/>
      <c r="T2319" s="105"/>
      <c r="U2319" s="105"/>
      <c r="V2319" s="105"/>
      <c r="W2319" s="105"/>
      <c r="X2319" s="105"/>
      <c r="Y2319" s="105"/>
      <c r="Z2319" s="105"/>
      <c r="AA2319" s="105"/>
      <c r="AB2319" s="105"/>
      <c r="AC2319" s="105"/>
      <c r="AD2319" s="105"/>
      <c r="AE2319" s="105"/>
      <c r="AF2319" s="105"/>
      <c r="AG2319" s="105"/>
      <c r="AH2319" s="105"/>
      <c r="AI2319" s="105"/>
      <c r="AJ2319" s="105"/>
      <c r="AK2319" s="105"/>
      <c r="AL2319" s="111"/>
      <c r="AM2319" s="111"/>
      <c r="AN2319" s="111"/>
      <c r="AO2319" s="111"/>
      <c r="AP2319" s="111"/>
      <c r="AQ2319" s="105"/>
      <c r="AR2319" s="105"/>
      <c r="AS2319" s="111"/>
      <c r="AT2319" s="111"/>
      <c r="AU2319" s="111"/>
      <c r="AV2319" s="112"/>
      <c r="AW2319" s="105"/>
      <c r="AX2319" s="111"/>
    </row>
    <row r="2320" spans="1:62">
      <c r="A2320" s="102"/>
      <c r="B2320" s="102"/>
      <c r="C2320" s="103"/>
      <c r="D2320" s="103"/>
      <c r="E2320" s="102"/>
      <c r="F2320" s="102"/>
      <c r="G2320" s="102"/>
      <c r="H2320" s="102"/>
      <c r="I2320" s="102"/>
      <c r="J2320" s="103"/>
      <c r="K2320" s="111"/>
      <c r="L2320" s="111"/>
      <c r="M2320" s="111"/>
      <c r="N2320" s="111"/>
      <c r="O2320" s="111"/>
      <c r="P2320" s="111"/>
      <c r="Q2320" s="111"/>
      <c r="R2320" s="105"/>
      <c r="S2320" s="105"/>
      <c r="T2320" s="111"/>
      <c r="U2320" s="111"/>
      <c r="V2320" s="111"/>
      <c r="W2320" s="111"/>
      <c r="X2320" s="111"/>
      <c r="Y2320" s="111"/>
      <c r="Z2320" s="111"/>
      <c r="AA2320" s="111"/>
      <c r="AB2320" s="111"/>
      <c r="AC2320" s="111"/>
      <c r="AD2320" s="111"/>
      <c r="AE2320" s="111"/>
      <c r="AF2320" s="111"/>
      <c r="AG2320" s="111"/>
      <c r="AH2320" s="111"/>
      <c r="AI2320" s="111"/>
      <c r="AJ2320" s="111"/>
      <c r="AK2320" s="111"/>
      <c r="AL2320" s="111"/>
      <c r="AM2320" s="111"/>
      <c r="AN2320" s="111"/>
      <c r="AO2320" s="111"/>
      <c r="AP2320" s="111"/>
      <c r="AQ2320" s="111"/>
      <c r="AR2320" s="111"/>
      <c r="AS2320" s="111"/>
      <c r="AT2320" s="111"/>
      <c r="AU2320" s="111"/>
      <c r="AV2320" s="105"/>
      <c r="AW2320" s="105"/>
      <c r="AX2320" s="111"/>
      <c r="AY2320" s="98"/>
      <c r="AZ2320" s="98"/>
      <c r="BA2320" s="98"/>
      <c r="BB2320" s="98"/>
      <c r="BC2320" s="98"/>
      <c r="BD2320" s="98"/>
      <c r="BE2320" s="98"/>
      <c r="BF2320" s="98"/>
      <c r="BG2320" s="98"/>
      <c r="BH2320" s="98"/>
      <c r="BI2320" s="98"/>
      <c r="BJ2320" s="98"/>
    </row>
    <row r="2321" spans="1:62">
      <c r="A2321" s="102"/>
      <c r="B2321" s="102"/>
      <c r="C2321" s="103"/>
      <c r="D2321" s="103"/>
      <c r="E2321" s="102"/>
      <c r="F2321" s="102"/>
      <c r="G2321" s="102"/>
      <c r="H2321" s="102"/>
      <c r="I2321" s="102"/>
      <c r="J2321" s="103"/>
      <c r="K2321" s="111"/>
      <c r="L2321" s="111"/>
      <c r="M2321" s="111"/>
      <c r="N2321" s="105"/>
      <c r="O2321" s="105"/>
      <c r="P2321" s="105"/>
      <c r="Q2321" s="111"/>
      <c r="R2321" s="106"/>
      <c r="S2321" s="105"/>
      <c r="T2321" s="111"/>
      <c r="U2321" s="111"/>
      <c r="V2321" s="111"/>
      <c r="W2321" s="105"/>
      <c r="X2321" s="111"/>
      <c r="Y2321" s="111"/>
      <c r="Z2321" s="111"/>
      <c r="AA2321" s="111"/>
      <c r="AB2321" s="111"/>
      <c r="AC2321" s="111"/>
      <c r="AD2321" s="105"/>
      <c r="AE2321" s="111"/>
      <c r="AF2321" s="111"/>
      <c r="AG2321" s="111"/>
      <c r="AH2321" s="111"/>
      <c r="AI2321" s="111"/>
      <c r="AJ2321" s="111"/>
      <c r="AK2321" s="111"/>
      <c r="AL2321" s="111"/>
      <c r="AM2321" s="111"/>
      <c r="AN2321" s="111"/>
      <c r="AO2321" s="111"/>
      <c r="AP2321" s="111"/>
      <c r="AQ2321" s="111"/>
      <c r="AR2321" s="111"/>
      <c r="AS2321" s="111"/>
      <c r="AT2321" s="111"/>
      <c r="AU2321" s="111"/>
      <c r="AV2321" s="105"/>
      <c r="AW2321" s="105"/>
      <c r="AX2321" s="111"/>
      <c r="AY2321" s="98"/>
      <c r="AZ2321" s="98"/>
      <c r="BA2321" s="98"/>
      <c r="BB2321" s="98"/>
      <c r="BC2321" s="98"/>
      <c r="BD2321" s="98"/>
      <c r="BE2321" s="98"/>
      <c r="BF2321" s="98"/>
      <c r="BG2321" s="98"/>
      <c r="BH2321" s="98"/>
      <c r="BI2321" s="98"/>
      <c r="BJ2321" s="98"/>
    </row>
    <row r="2322" spans="1:62">
      <c r="A2322" s="102"/>
      <c r="B2322" s="102"/>
      <c r="C2322" s="103"/>
      <c r="D2322" s="103"/>
      <c r="E2322" s="102"/>
      <c r="F2322" s="102"/>
      <c r="G2322" s="102"/>
      <c r="H2322" s="102"/>
      <c r="I2322" s="102"/>
      <c r="J2322" s="103"/>
      <c r="K2322" s="111"/>
      <c r="L2322" s="111"/>
      <c r="M2322" s="111"/>
      <c r="N2322" s="111"/>
      <c r="O2322" s="111"/>
      <c r="P2322" s="111"/>
      <c r="Q2322" s="111"/>
      <c r="R2322" s="105"/>
      <c r="S2322" s="105"/>
      <c r="T2322" s="111"/>
      <c r="U2322" s="111"/>
      <c r="V2322" s="111"/>
      <c r="W2322" s="111"/>
      <c r="X2322" s="111"/>
      <c r="Y2322" s="111"/>
      <c r="Z2322" s="111"/>
      <c r="AA2322" s="111"/>
      <c r="AB2322" s="111"/>
      <c r="AC2322" s="111"/>
      <c r="AD2322" s="111"/>
      <c r="AE2322" s="111"/>
      <c r="AF2322" s="111"/>
      <c r="AG2322" s="111"/>
      <c r="AH2322" s="111"/>
      <c r="AI2322" s="111"/>
      <c r="AJ2322" s="111"/>
      <c r="AK2322" s="111"/>
      <c r="AL2322" s="111"/>
      <c r="AM2322" s="111"/>
      <c r="AN2322" s="111"/>
      <c r="AO2322" s="111"/>
      <c r="AP2322" s="111"/>
      <c r="AQ2322" s="111"/>
      <c r="AR2322" s="111"/>
      <c r="AS2322" s="111"/>
      <c r="AT2322" s="111"/>
      <c r="AU2322" s="111"/>
      <c r="AV2322" s="105"/>
      <c r="AW2322" s="105"/>
      <c r="AX2322" s="111"/>
      <c r="AY2322" s="98"/>
      <c r="AZ2322" s="98"/>
      <c r="BA2322" s="98"/>
      <c r="BB2322" s="98"/>
      <c r="BC2322" s="98"/>
      <c r="BD2322" s="98"/>
      <c r="BE2322" s="98"/>
      <c r="BF2322" s="98"/>
      <c r="BG2322" s="98"/>
      <c r="BH2322" s="98"/>
      <c r="BI2322" s="98"/>
      <c r="BJ2322" s="98"/>
    </row>
    <row r="2323" spans="1:62">
      <c r="A2323" s="102"/>
      <c r="B2323" s="102"/>
      <c r="C2323" s="103"/>
      <c r="D2323" s="103"/>
      <c r="E2323" s="102"/>
      <c r="F2323" s="102"/>
      <c r="G2323" s="102"/>
      <c r="H2323" s="102"/>
      <c r="I2323" s="102"/>
      <c r="J2323" s="103"/>
      <c r="K2323" s="111"/>
      <c r="L2323" s="111"/>
      <c r="M2323" s="111"/>
      <c r="N2323" s="111"/>
      <c r="O2323" s="111"/>
      <c r="P2323" s="111"/>
      <c r="Q2323" s="111"/>
      <c r="R2323" s="106"/>
      <c r="S2323" s="105"/>
      <c r="T2323" s="111"/>
      <c r="U2323" s="111"/>
      <c r="V2323" s="111"/>
      <c r="W2323" s="111"/>
      <c r="X2323" s="111"/>
      <c r="Y2323" s="111"/>
      <c r="Z2323" s="111"/>
      <c r="AA2323" s="111"/>
      <c r="AB2323" s="111"/>
      <c r="AC2323" s="111"/>
      <c r="AD2323" s="111"/>
      <c r="AE2323" s="111"/>
      <c r="AF2323" s="111"/>
      <c r="AG2323" s="111"/>
      <c r="AH2323" s="111"/>
      <c r="AI2323" s="111"/>
      <c r="AJ2323" s="111"/>
      <c r="AK2323" s="111"/>
      <c r="AL2323" s="111"/>
      <c r="AM2323" s="111"/>
      <c r="AN2323" s="111"/>
      <c r="AO2323" s="111"/>
      <c r="AP2323" s="111"/>
      <c r="AQ2323" s="111"/>
      <c r="AR2323" s="111"/>
      <c r="AS2323" s="111"/>
      <c r="AT2323" s="111"/>
      <c r="AU2323" s="111"/>
      <c r="AV2323" s="112"/>
      <c r="AW2323" s="105"/>
      <c r="AX2323" s="111"/>
      <c r="AY2323" s="98"/>
      <c r="AZ2323" s="98"/>
      <c r="BA2323" s="98"/>
      <c r="BB2323" s="98"/>
      <c r="BC2323" s="98"/>
      <c r="BD2323" s="98"/>
      <c r="BE2323" s="98"/>
      <c r="BF2323" s="98"/>
      <c r="BG2323" s="98"/>
      <c r="BH2323" s="98"/>
      <c r="BI2323" s="98"/>
      <c r="BJ2323" s="98"/>
    </row>
    <row r="2324" spans="1:62">
      <c r="A2324" s="102"/>
      <c r="B2324" s="102"/>
      <c r="C2324" s="103"/>
      <c r="D2324" s="103"/>
      <c r="E2324" s="102"/>
      <c r="F2324" s="102"/>
      <c r="G2324" s="102"/>
      <c r="H2324" s="102"/>
      <c r="I2324" s="102"/>
      <c r="J2324" s="103"/>
      <c r="K2324" s="111"/>
      <c r="L2324" s="111"/>
      <c r="M2324" s="111"/>
      <c r="N2324" s="105"/>
      <c r="O2324" s="105"/>
      <c r="P2324" s="105"/>
      <c r="Q2324" s="105"/>
      <c r="R2324" s="105"/>
      <c r="S2324" s="105"/>
      <c r="T2324" s="105"/>
      <c r="U2324" s="105"/>
      <c r="V2324" s="105"/>
      <c r="W2324" s="105"/>
      <c r="X2324" s="105"/>
      <c r="Y2324" s="105"/>
      <c r="Z2324" s="105"/>
      <c r="AA2324" s="105"/>
      <c r="AB2324" s="105"/>
      <c r="AC2324" s="105"/>
      <c r="AD2324" s="105"/>
      <c r="AE2324" s="105"/>
      <c r="AF2324" s="105"/>
      <c r="AG2324" s="105"/>
      <c r="AH2324" s="105"/>
      <c r="AI2324" s="105"/>
      <c r="AJ2324" s="105"/>
      <c r="AK2324" s="105"/>
      <c r="AL2324" s="111"/>
      <c r="AM2324" s="111"/>
      <c r="AN2324" s="111"/>
      <c r="AO2324" s="111"/>
      <c r="AP2324" s="111"/>
      <c r="AQ2324" s="111"/>
      <c r="AR2324" s="111"/>
      <c r="AS2324" s="111"/>
      <c r="AT2324" s="111"/>
      <c r="AU2324" s="111"/>
      <c r="AV2324" s="112"/>
      <c r="AW2324" s="105"/>
      <c r="AX2324" s="111"/>
      <c r="AY2324" s="98"/>
      <c r="AZ2324" s="98"/>
      <c r="BA2324" s="98"/>
      <c r="BB2324" s="98"/>
      <c r="BC2324" s="98"/>
      <c r="BD2324" s="98"/>
      <c r="BE2324" s="98"/>
      <c r="BF2324" s="98"/>
      <c r="BG2324" s="98"/>
      <c r="BH2324" s="98"/>
      <c r="BI2324" s="98"/>
      <c r="BJ2324" s="98"/>
    </row>
    <row r="2325" spans="1:62">
      <c r="A2325" s="102"/>
      <c r="B2325" s="102"/>
      <c r="C2325" s="103"/>
      <c r="D2325" s="103"/>
      <c r="E2325" s="102"/>
      <c r="F2325" s="102"/>
      <c r="G2325" s="102"/>
      <c r="H2325" s="102"/>
      <c r="I2325" s="102"/>
      <c r="J2325" s="103"/>
      <c r="K2325" s="111"/>
      <c r="L2325" s="111"/>
      <c r="M2325" s="111"/>
      <c r="N2325" s="105"/>
      <c r="O2325" s="111"/>
      <c r="P2325" s="111"/>
      <c r="Q2325" s="111"/>
      <c r="R2325" s="106"/>
      <c r="S2325" s="105"/>
      <c r="T2325" s="111"/>
      <c r="U2325" s="111"/>
      <c r="V2325" s="111"/>
      <c r="W2325" s="111"/>
      <c r="X2325" s="111"/>
      <c r="Y2325" s="111"/>
      <c r="Z2325" s="111"/>
      <c r="AA2325" s="111"/>
      <c r="AB2325" s="111"/>
      <c r="AC2325" s="111"/>
      <c r="AD2325" s="111"/>
      <c r="AE2325" s="111"/>
      <c r="AF2325" s="111"/>
      <c r="AG2325" s="111"/>
      <c r="AH2325" s="111"/>
      <c r="AI2325" s="111"/>
      <c r="AJ2325" s="111"/>
      <c r="AK2325" s="111"/>
      <c r="AL2325" s="105"/>
      <c r="AM2325" s="105"/>
      <c r="AN2325" s="111"/>
      <c r="AO2325" s="111"/>
      <c r="AP2325" s="111"/>
      <c r="AQ2325" s="111"/>
      <c r="AR2325" s="111"/>
      <c r="AS2325" s="111"/>
      <c r="AT2325" s="111"/>
      <c r="AU2325" s="111"/>
      <c r="AV2325" s="112"/>
      <c r="AW2325" s="105"/>
      <c r="AX2325" s="105"/>
      <c r="AY2325" s="98"/>
      <c r="AZ2325" s="98"/>
      <c r="BA2325" s="98"/>
      <c r="BB2325" s="98"/>
      <c r="BC2325" s="98"/>
      <c r="BD2325" s="98"/>
      <c r="BE2325" s="98"/>
      <c r="BF2325" s="98"/>
      <c r="BG2325" s="98"/>
      <c r="BH2325" s="98"/>
      <c r="BI2325" s="98"/>
      <c r="BJ2325" s="98"/>
    </row>
    <row r="2326" spans="1:62">
      <c r="A2326" s="102"/>
      <c r="B2326" s="102"/>
      <c r="C2326" s="103"/>
      <c r="D2326" s="103"/>
      <c r="E2326" s="102"/>
      <c r="F2326" s="102"/>
      <c r="G2326" s="102"/>
      <c r="H2326" s="102"/>
      <c r="I2326" s="102"/>
      <c r="J2326" s="103"/>
      <c r="K2326" s="111"/>
      <c r="L2326" s="111"/>
      <c r="M2326" s="111"/>
      <c r="N2326" s="105"/>
      <c r="O2326" s="105"/>
      <c r="P2326" s="111"/>
      <c r="Q2326" s="111"/>
      <c r="R2326" s="106"/>
      <c r="S2326" s="105"/>
      <c r="T2326" s="111"/>
      <c r="U2326" s="111"/>
      <c r="V2326" s="111"/>
      <c r="W2326" s="111"/>
      <c r="X2326" s="111"/>
      <c r="Y2326" s="111"/>
      <c r="Z2326" s="111"/>
      <c r="AA2326" s="111"/>
      <c r="AB2326" s="111"/>
      <c r="AC2326" s="111"/>
      <c r="AD2326" s="111"/>
      <c r="AE2326" s="111"/>
      <c r="AF2326" s="111"/>
      <c r="AG2326" s="111"/>
      <c r="AH2326" s="111"/>
      <c r="AI2326" s="111"/>
      <c r="AJ2326" s="111"/>
      <c r="AK2326" s="111"/>
      <c r="AL2326" s="111"/>
      <c r="AM2326" s="111"/>
      <c r="AN2326" s="111"/>
      <c r="AO2326" s="111"/>
      <c r="AP2326" s="111"/>
      <c r="AQ2326" s="111"/>
      <c r="AR2326" s="111"/>
      <c r="AS2326" s="111"/>
      <c r="AT2326" s="111"/>
      <c r="AU2326" s="111"/>
      <c r="AV2326" s="112"/>
      <c r="AW2326" s="105"/>
      <c r="AX2326" s="111"/>
      <c r="AY2326" s="98"/>
      <c r="AZ2326" s="98"/>
      <c r="BA2326" s="98"/>
      <c r="BB2326" s="98"/>
      <c r="BC2326" s="98"/>
      <c r="BD2326" s="98"/>
      <c r="BE2326" s="98"/>
      <c r="BF2326" s="98"/>
      <c r="BG2326" s="98"/>
      <c r="BH2326" s="98"/>
      <c r="BI2326" s="98"/>
      <c r="BJ2326" s="98"/>
    </row>
    <row r="2327" spans="1:62">
      <c r="A2327" s="102"/>
      <c r="B2327" s="102"/>
      <c r="C2327" s="103"/>
      <c r="D2327" s="103"/>
      <c r="E2327" s="102"/>
      <c r="F2327" s="102"/>
      <c r="G2327" s="102"/>
      <c r="H2327" s="102"/>
      <c r="I2327" s="102"/>
      <c r="J2327" s="103"/>
      <c r="K2327" s="111"/>
      <c r="L2327" s="111"/>
      <c r="M2327" s="111"/>
      <c r="N2327" s="111"/>
      <c r="O2327" s="111"/>
      <c r="P2327" s="111"/>
      <c r="Q2327" s="111"/>
      <c r="R2327" s="106"/>
      <c r="S2327" s="105"/>
      <c r="T2327" s="111"/>
      <c r="U2327" s="111"/>
      <c r="V2327" s="111"/>
      <c r="W2327" s="111"/>
      <c r="X2327" s="111"/>
      <c r="Y2327" s="111"/>
      <c r="Z2327" s="111"/>
      <c r="AA2327" s="111"/>
      <c r="AB2327" s="111"/>
      <c r="AC2327" s="111"/>
      <c r="AD2327" s="111"/>
      <c r="AE2327" s="111"/>
      <c r="AF2327" s="111"/>
      <c r="AG2327" s="111"/>
      <c r="AH2327" s="111"/>
      <c r="AI2327" s="111"/>
      <c r="AJ2327" s="111"/>
      <c r="AK2327" s="111"/>
      <c r="AL2327" s="111"/>
      <c r="AM2327" s="111"/>
      <c r="AN2327" s="111"/>
      <c r="AO2327" s="111"/>
      <c r="AP2327" s="111"/>
      <c r="AQ2327" s="111"/>
      <c r="AR2327" s="111"/>
      <c r="AS2327" s="111"/>
      <c r="AT2327" s="111"/>
      <c r="AU2327" s="111"/>
      <c r="AV2327" s="112"/>
      <c r="AW2327" s="105"/>
      <c r="AX2327" s="111"/>
    </row>
    <row r="2328" spans="1:62">
      <c r="A2328" s="102"/>
      <c r="B2328" s="102"/>
      <c r="C2328" s="103"/>
      <c r="D2328" s="103"/>
      <c r="E2328" s="102"/>
      <c r="F2328" s="102"/>
      <c r="G2328" s="102"/>
      <c r="H2328" s="102"/>
      <c r="I2328" s="102"/>
      <c r="J2328" s="103"/>
      <c r="K2328" s="111"/>
      <c r="L2328" s="111"/>
      <c r="M2328" s="111"/>
      <c r="N2328" s="105"/>
      <c r="O2328" s="105"/>
      <c r="P2328" s="105"/>
      <c r="Q2328" s="111"/>
      <c r="R2328" s="106"/>
      <c r="S2328" s="105"/>
      <c r="T2328" s="111"/>
      <c r="U2328" s="111"/>
      <c r="V2328" s="111"/>
      <c r="W2328" s="105"/>
      <c r="X2328" s="111"/>
      <c r="Y2328" s="111"/>
      <c r="Z2328" s="111"/>
      <c r="AA2328" s="111"/>
      <c r="AB2328" s="111"/>
      <c r="AC2328" s="111"/>
      <c r="AD2328" s="105"/>
      <c r="AE2328" s="111"/>
      <c r="AF2328" s="111"/>
      <c r="AG2328" s="111"/>
      <c r="AH2328" s="111"/>
      <c r="AI2328" s="111"/>
      <c r="AJ2328" s="111"/>
      <c r="AK2328" s="111"/>
      <c r="AL2328" s="111"/>
      <c r="AM2328" s="111"/>
      <c r="AN2328" s="111"/>
      <c r="AO2328" s="111"/>
      <c r="AP2328" s="111"/>
      <c r="AQ2328" s="111"/>
      <c r="AR2328" s="111"/>
      <c r="AS2328" s="111"/>
      <c r="AT2328" s="111"/>
      <c r="AU2328" s="111"/>
      <c r="AV2328" s="112"/>
      <c r="AW2328" s="105"/>
      <c r="AX2328" s="111"/>
      <c r="AY2328" s="98"/>
      <c r="AZ2328" s="98"/>
      <c r="BA2328" s="98"/>
      <c r="BB2328" s="98"/>
      <c r="BC2328" s="98"/>
      <c r="BD2328" s="98"/>
      <c r="BE2328" s="98"/>
      <c r="BF2328" s="98"/>
      <c r="BG2328" s="98"/>
      <c r="BH2328" s="98"/>
      <c r="BI2328" s="98"/>
      <c r="BJ2328" s="98"/>
    </row>
    <row r="2329" spans="1:62">
      <c r="A2329" s="102"/>
      <c r="B2329" s="102"/>
      <c r="C2329" s="103"/>
      <c r="D2329" s="103"/>
      <c r="E2329" s="102"/>
      <c r="F2329" s="102"/>
      <c r="G2329" s="102"/>
      <c r="H2329" s="102"/>
      <c r="I2329" s="102"/>
      <c r="J2329" s="103"/>
      <c r="K2329" s="111"/>
      <c r="L2329" s="111"/>
      <c r="M2329" s="111"/>
      <c r="N2329" s="105"/>
      <c r="O2329" s="105"/>
      <c r="P2329" s="105"/>
      <c r="Q2329" s="105"/>
      <c r="R2329" s="105"/>
      <c r="S2329" s="105"/>
      <c r="T2329" s="105"/>
      <c r="U2329" s="105"/>
      <c r="V2329" s="105"/>
      <c r="W2329" s="105"/>
      <c r="X2329" s="105"/>
      <c r="Y2329" s="105"/>
      <c r="Z2329" s="105"/>
      <c r="AA2329" s="105"/>
      <c r="AB2329" s="105"/>
      <c r="AC2329" s="105"/>
      <c r="AD2329" s="105"/>
      <c r="AE2329" s="105"/>
      <c r="AF2329" s="105"/>
      <c r="AG2329" s="105"/>
      <c r="AH2329" s="105"/>
      <c r="AI2329" s="105"/>
      <c r="AJ2329" s="105"/>
      <c r="AK2329" s="105"/>
      <c r="AL2329" s="111"/>
      <c r="AM2329" s="111"/>
      <c r="AN2329" s="111"/>
      <c r="AO2329" s="111"/>
      <c r="AP2329" s="111"/>
      <c r="AQ2329" s="111"/>
      <c r="AR2329" s="111"/>
      <c r="AS2329" s="111"/>
      <c r="AT2329" s="111"/>
      <c r="AU2329" s="111"/>
      <c r="AV2329" s="112"/>
      <c r="AW2329" s="105"/>
      <c r="AX2329" s="111"/>
      <c r="AY2329" s="98"/>
      <c r="AZ2329" s="98"/>
      <c r="BA2329" s="98"/>
      <c r="BB2329" s="98"/>
      <c r="BC2329" s="98"/>
      <c r="BD2329" s="98"/>
      <c r="BE2329" s="98"/>
      <c r="BF2329" s="98"/>
      <c r="BG2329" s="98"/>
      <c r="BH2329" s="98"/>
      <c r="BI2329" s="98"/>
      <c r="BJ2329" s="98"/>
    </row>
    <row r="2330" spans="1:62">
      <c r="A2330" s="102"/>
      <c r="B2330" s="102"/>
      <c r="C2330" s="103"/>
      <c r="D2330" s="103"/>
      <c r="E2330" s="102"/>
      <c r="F2330" s="102"/>
      <c r="G2330" s="102"/>
      <c r="H2330" s="102"/>
      <c r="I2330" s="102"/>
      <c r="J2330" s="103"/>
      <c r="K2330" s="111"/>
      <c r="L2330" s="111"/>
      <c r="M2330" s="111"/>
      <c r="N2330" s="105"/>
      <c r="O2330" s="105"/>
      <c r="P2330" s="105"/>
      <c r="Q2330" s="105"/>
      <c r="R2330" s="105"/>
      <c r="S2330" s="105"/>
      <c r="T2330" s="105"/>
      <c r="U2330" s="105"/>
      <c r="V2330" s="105"/>
      <c r="W2330" s="105"/>
      <c r="X2330" s="105"/>
      <c r="Y2330" s="105"/>
      <c r="Z2330" s="105"/>
      <c r="AA2330" s="105"/>
      <c r="AB2330" s="105"/>
      <c r="AC2330" s="105"/>
      <c r="AD2330" s="105"/>
      <c r="AE2330" s="105"/>
      <c r="AF2330" s="105"/>
      <c r="AG2330" s="105"/>
      <c r="AH2330" s="105"/>
      <c r="AI2330" s="105"/>
      <c r="AJ2330" s="105"/>
      <c r="AK2330" s="105"/>
      <c r="AL2330" s="111"/>
      <c r="AM2330" s="111"/>
      <c r="AN2330" s="111"/>
      <c r="AO2330" s="111"/>
      <c r="AP2330" s="111"/>
      <c r="AQ2330" s="111"/>
      <c r="AR2330" s="111"/>
      <c r="AS2330" s="111"/>
      <c r="AT2330" s="111"/>
      <c r="AU2330" s="111"/>
      <c r="AV2330" s="112"/>
      <c r="AW2330" s="105"/>
      <c r="AX2330" s="111"/>
      <c r="AY2330" s="98"/>
      <c r="AZ2330" s="98"/>
      <c r="BA2330" s="98"/>
      <c r="BB2330" s="98"/>
      <c r="BC2330" s="98"/>
      <c r="BD2330" s="98"/>
      <c r="BE2330" s="98"/>
      <c r="BF2330" s="98"/>
      <c r="BG2330" s="98"/>
      <c r="BH2330" s="98"/>
      <c r="BI2330" s="98"/>
      <c r="BJ2330" s="98"/>
    </row>
    <row r="2331" spans="1:62">
      <c r="A2331" s="102"/>
      <c r="B2331" s="102"/>
      <c r="C2331" s="103"/>
      <c r="D2331" s="103"/>
      <c r="E2331" s="102"/>
      <c r="F2331" s="102"/>
      <c r="G2331" s="102"/>
      <c r="H2331" s="102"/>
      <c r="I2331" s="102"/>
      <c r="J2331" s="103"/>
      <c r="K2331" s="111"/>
      <c r="L2331" s="111"/>
      <c r="M2331" s="111"/>
      <c r="N2331" s="111"/>
      <c r="O2331" s="111"/>
      <c r="P2331" s="111"/>
      <c r="Q2331" s="111"/>
      <c r="R2331" s="105"/>
      <c r="S2331" s="105"/>
      <c r="T2331" s="111"/>
      <c r="U2331" s="111"/>
      <c r="V2331" s="111"/>
      <c r="W2331" s="111"/>
      <c r="X2331" s="111"/>
      <c r="Y2331" s="111"/>
      <c r="Z2331" s="111"/>
      <c r="AA2331" s="111"/>
      <c r="AB2331" s="111"/>
      <c r="AC2331" s="111"/>
      <c r="AD2331" s="111"/>
      <c r="AE2331" s="111"/>
      <c r="AF2331" s="111"/>
      <c r="AG2331" s="111"/>
      <c r="AH2331" s="111"/>
      <c r="AI2331" s="111"/>
      <c r="AJ2331" s="111"/>
      <c r="AK2331" s="111"/>
      <c r="AL2331" s="111"/>
      <c r="AM2331" s="111"/>
      <c r="AN2331" s="111"/>
      <c r="AO2331" s="111"/>
      <c r="AP2331" s="111"/>
      <c r="AQ2331" s="111"/>
      <c r="AR2331" s="111"/>
      <c r="AS2331" s="111"/>
      <c r="AT2331" s="111"/>
      <c r="AU2331" s="111"/>
      <c r="AV2331" s="105"/>
      <c r="AW2331" s="105"/>
      <c r="AX2331" s="111"/>
      <c r="AY2331" s="98"/>
      <c r="AZ2331" s="98"/>
      <c r="BA2331" s="98"/>
      <c r="BB2331" s="98"/>
      <c r="BC2331" s="98"/>
      <c r="BD2331" s="98"/>
      <c r="BE2331" s="98"/>
      <c r="BF2331" s="98"/>
      <c r="BG2331" s="98"/>
      <c r="BH2331" s="98"/>
      <c r="BI2331" s="98"/>
      <c r="BJ2331" s="98"/>
    </row>
    <row r="2332" spans="1:62">
      <c r="A2332" s="102"/>
      <c r="B2332" s="102"/>
      <c r="C2332" s="103"/>
      <c r="D2332" s="103"/>
      <c r="E2332" s="102"/>
      <c r="F2332" s="102"/>
      <c r="G2332" s="102"/>
      <c r="H2332" s="102"/>
      <c r="I2332" s="102"/>
      <c r="J2332" s="103"/>
      <c r="K2332" s="111"/>
      <c r="L2332" s="111"/>
      <c r="M2332" s="111"/>
      <c r="N2332" s="111"/>
      <c r="O2332" s="111"/>
      <c r="P2332" s="111"/>
      <c r="Q2332" s="111"/>
      <c r="R2332" s="105"/>
      <c r="S2332" s="105"/>
      <c r="T2332" s="111"/>
      <c r="U2332" s="111"/>
      <c r="V2332" s="111"/>
      <c r="W2332" s="111"/>
      <c r="X2332" s="111"/>
      <c r="Y2332" s="111"/>
      <c r="Z2332" s="111"/>
      <c r="AA2332" s="111"/>
      <c r="AB2332" s="111"/>
      <c r="AC2332" s="111"/>
      <c r="AD2332" s="111"/>
      <c r="AE2332" s="111"/>
      <c r="AF2332" s="111"/>
      <c r="AG2332" s="111"/>
      <c r="AH2332" s="111"/>
      <c r="AI2332" s="111"/>
      <c r="AJ2332" s="111"/>
      <c r="AK2332" s="111"/>
      <c r="AL2332" s="111"/>
      <c r="AM2332" s="111"/>
      <c r="AN2332" s="111"/>
      <c r="AO2332" s="111"/>
      <c r="AP2332" s="111"/>
      <c r="AQ2332" s="111"/>
      <c r="AR2332" s="111"/>
      <c r="AS2332" s="111"/>
      <c r="AT2332" s="111"/>
      <c r="AU2332" s="111"/>
      <c r="AV2332" s="112"/>
      <c r="AW2332" s="105"/>
      <c r="AX2332" s="111"/>
      <c r="AY2332" s="98"/>
      <c r="AZ2332" s="98"/>
      <c r="BA2332" s="98"/>
      <c r="BB2332" s="98"/>
      <c r="BC2332" s="98"/>
      <c r="BD2332" s="98"/>
      <c r="BE2332" s="98"/>
      <c r="BF2332" s="98"/>
      <c r="BG2332" s="98"/>
      <c r="BH2332" s="98"/>
      <c r="BI2332" s="98"/>
      <c r="BJ2332" s="98"/>
    </row>
    <row r="2333" spans="1:62">
      <c r="A2333" s="102"/>
      <c r="B2333" s="102"/>
      <c r="C2333" s="103"/>
      <c r="D2333" s="103"/>
      <c r="E2333" s="102"/>
      <c r="F2333" s="102"/>
      <c r="G2333" s="102"/>
      <c r="H2333" s="102"/>
      <c r="I2333" s="102"/>
      <c r="J2333" s="103"/>
      <c r="K2333" s="111"/>
      <c r="L2333" s="111"/>
      <c r="M2333" s="111"/>
      <c r="N2333" s="111"/>
      <c r="O2333" s="111"/>
      <c r="P2333" s="111"/>
      <c r="Q2333" s="111"/>
      <c r="R2333" s="105"/>
      <c r="S2333" s="105"/>
      <c r="T2333" s="111"/>
      <c r="U2333" s="111"/>
      <c r="V2333" s="111"/>
      <c r="W2333" s="111"/>
      <c r="X2333" s="111"/>
      <c r="Y2333" s="111"/>
      <c r="Z2333" s="111"/>
      <c r="AA2333" s="111"/>
      <c r="AB2333" s="111"/>
      <c r="AC2333" s="111"/>
      <c r="AD2333" s="111"/>
      <c r="AE2333" s="111"/>
      <c r="AF2333" s="111"/>
      <c r="AG2333" s="111"/>
      <c r="AH2333" s="111"/>
      <c r="AI2333" s="111"/>
      <c r="AJ2333" s="111"/>
      <c r="AK2333" s="111"/>
      <c r="AL2333" s="111"/>
      <c r="AM2333" s="111"/>
      <c r="AN2333" s="111"/>
      <c r="AO2333" s="111"/>
      <c r="AP2333" s="111"/>
      <c r="AQ2333" s="111"/>
      <c r="AR2333" s="111"/>
      <c r="AS2333" s="111"/>
      <c r="AT2333" s="111"/>
      <c r="AU2333" s="111"/>
      <c r="AV2333" s="105"/>
      <c r="AW2333" s="105"/>
      <c r="AX2333" s="111"/>
      <c r="AY2333" s="98"/>
      <c r="AZ2333" s="98"/>
      <c r="BA2333" s="98"/>
      <c r="BB2333" s="98"/>
      <c r="BC2333" s="98"/>
      <c r="BD2333" s="98"/>
      <c r="BE2333" s="98"/>
      <c r="BF2333" s="98"/>
      <c r="BG2333" s="98"/>
      <c r="BH2333" s="98"/>
      <c r="BI2333" s="98"/>
      <c r="BJ2333" s="98"/>
    </row>
    <row r="2334" spans="1:62">
      <c r="A2334" s="102"/>
      <c r="B2334" s="102"/>
      <c r="C2334" s="103"/>
      <c r="D2334" s="103"/>
      <c r="E2334" s="102"/>
      <c r="F2334" s="102"/>
      <c r="G2334" s="102"/>
      <c r="H2334" s="102"/>
      <c r="I2334" s="102"/>
      <c r="J2334" s="103"/>
      <c r="K2334" s="111"/>
      <c r="L2334" s="111"/>
      <c r="M2334" s="111"/>
      <c r="N2334" s="111"/>
      <c r="O2334" s="111"/>
      <c r="P2334" s="111"/>
      <c r="Q2334" s="111"/>
      <c r="R2334" s="105"/>
      <c r="S2334" s="105"/>
      <c r="T2334" s="111"/>
      <c r="U2334" s="111"/>
      <c r="V2334" s="111"/>
      <c r="W2334" s="111"/>
      <c r="X2334" s="111"/>
      <c r="Y2334" s="111"/>
      <c r="Z2334" s="111"/>
      <c r="AA2334" s="111"/>
      <c r="AB2334" s="111"/>
      <c r="AC2334" s="111"/>
      <c r="AD2334" s="111"/>
      <c r="AE2334" s="111"/>
      <c r="AF2334" s="111"/>
      <c r="AG2334" s="111"/>
      <c r="AH2334" s="111"/>
      <c r="AI2334" s="111"/>
      <c r="AJ2334" s="111"/>
      <c r="AK2334" s="111"/>
      <c r="AL2334" s="111"/>
      <c r="AM2334" s="111"/>
      <c r="AN2334" s="111"/>
      <c r="AO2334" s="111"/>
      <c r="AP2334" s="111"/>
      <c r="AQ2334" s="111"/>
      <c r="AR2334" s="111"/>
      <c r="AS2334" s="111"/>
      <c r="AT2334" s="111"/>
      <c r="AU2334" s="111"/>
      <c r="AV2334" s="105"/>
      <c r="AW2334" s="105"/>
      <c r="AX2334" s="111"/>
      <c r="AY2334" s="98"/>
      <c r="AZ2334" s="98"/>
      <c r="BA2334" s="98"/>
      <c r="BB2334" s="98"/>
      <c r="BC2334" s="98"/>
      <c r="BD2334" s="98"/>
      <c r="BE2334" s="98"/>
      <c r="BF2334" s="98"/>
      <c r="BG2334" s="98"/>
      <c r="BH2334" s="98"/>
      <c r="BI2334" s="98"/>
      <c r="BJ2334" s="98"/>
    </row>
    <row r="2335" spans="1:62">
      <c r="A2335" s="102"/>
      <c r="B2335" s="102"/>
      <c r="C2335" s="103"/>
      <c r="D2335" s="103"/>
      <c r="E2335" s="102"/>
      <c r="F2335" s="102"/>
      <c r="G2335" s="102"/>
      <c r="H2335" s="102"/>
      <c r="I2335" s="102"/>
      <c r="J2335" s="103"/>
      <c r="K2335" s="111"/>
      <c r="L2335" s="111"/>
      <c r="M2335" s="111"/>
      <c r="N2335" s="111"/>
      <c r="O2335" s="111"/>
      <c r="P2335" s="111"/>
      <c r="Q2335" s="111"/>
      <c r="R2335" s="105"/>
      <c r="S2335" s="105"/>
      <c r="T2335" s="111"/>
      <c r="U2335" s="111"/>
      <c r="V2335" s="111"/>
      <c r="W2335" s="111"/>
      <c r="X2335" s="111"/>
      <c r="Y2335" s="111"/>
      <c r="Z2335" s="111"/>
      <c r="AA2335" s="111"/>
      <c r="AB2335" s="111"/>
      <c r="AC2335" s="111"/>
      <c r="AD2335" s="111"/>
      <c r="AE2335" s="111"/>
      <c r="AF2335" s="111"/>
      <c r="AG2335" s="111"/>
      <c r="AH2335" s="111"/>
      <c r="AI2335" s="111"/>
      <c r="AJ2335" s="111"/>
      <c r="AK2335" s="111"/>
      <c r="AL2335" s="111"/>
      <c r="AM2335" s="111"/>
      <c r="AN2335" s="111"/>
      <c r="AO2335" s="111"/>
      <c r="AP2335" s="111"/>
      <c r="AQ2335" s="111"/>
      <c r="AR2335" s="111"/>
      <c r="AS2335" s="111"/>
      <c r="AT2335" s="111"/>
      <c r="AU2335" s="111"/>
      <c r="AV2335" s="105"/>
      <c r="AW2335" s="105"/>
      <c r="AX2335" s="111"/>
      <c r="AY2335" s="98"/>
      <c r="AZ2335" s="98"/>
      <c r="BA2335" s="98"/>
      <c r="BB2335" s="98"/>
      <c r="BC2335" s="98"/>
      <c r="BD2335" s="98"/>
      <c r="BE2335" s="98"/>
      <c r="BF2335" s="98"/>
      <c r="BG2335" s="98"/>
      <c r="BH2335" s="98"/>
      <c r="BI2335" s="98"/>
      <c r="BJ2335" s="98"/>
    </row>
    <row r="2336" spans="1:62">
      <c r="A2336" s="102"/>
      <c r="B2336" s="102"/>
      <c r="C2336" s="103"/>
      <c r="D2336" s="103"/>
      <c r="E2336" s="102"/>
      <c r="F2336" s="102"/>
      <c r="G2336" s="102"/>
      <c r="H2336" s="102"/>
      <c r="I2336" s="102"/>
      <c r="J2336" s="103"/>
      <c r="K2336" s="111"/>
      <c r="L2336" s="111"/>
      <c r="M2336" s="111"/>
      <c r="N2336" s="105"/>
      <c r="O2336" s="105"/>
      <c r="P2336" s="105"/>
      <c r="Q2336" s="111"/>
      <c r="R2336" s="106"/>
      <c r="S2336" s="105"/>
      <c r="T2336" s="111"/>
      <c r="U2336" s="111"/>
      <c r="V2336" s="111"/>
      <c r="W2336" s="105"/>
      <c r="X2336" s="111"/>
      <c r="Y2336" s="111"/>
      <c r="Z2336" s="111"/>
      <c r="AA2336" s="111"/>
      <c r="AB2336" s="111"/>
      <c r="AC2336" s="111"/>
      <c r="AD2336" s="105"/>
      <c r="AE2336" s="111"/>
      <c r="AF2336" s="111"/>
      <c r="AG2336" s="111"/>
      <c r="AH2336" s="111"/>
      <c r="AI2336" s="111"/>
      <c r="AJ2336" s="111"/>
      <c r="AK2336" s="111"/>
      <c r="AL2336" s="111"/>
      <c r="AM2336" s="111"/>
      <c r="AN2336" s="111"/>
      <c r="AO2336" s="111"/>
      <c r="AP2336" s="111"/>
      <c r="AQ2336" s="111"/>
      <c r="AR2336" s="111"/>
      <c r="AS2336" s="111"/>
      <c r="AT2336" s="111"/>
      <c r="AU2336" s="111"/>
      <c r="AV2336" s="105"/>
      <c r="AW2336" s="105"/>
      <c r="AX2336" s="111"/>
      <c r="AY2336" s="98"/>
      <c r="AZ2336" s="98"/>
      <c r="BA2336" s="98"/>
      <c r="BB2336" s="98"/>
      <c r="BC2336" s="98"/>
      <c r="BE2336" s="98"/>
      <c r="BF2336" s="98"/>
      <c r="BG2336" s="98"/>
      <c r="BH2336" s="98"/>
      <c r="BI2336" s="98"/>
      <c r="BJ2336" s="98"/>
    </row>
    <row r="2337" spans="1:62">
      <c r="A2337" s="102"/>
      <c r="B2337" s="102"/>
      <c r="C2337" s="103"/>
      <c r="D2337" s="103"/>
      <c r="E2337" s="102"/>
      <c r="F2337" s="102"/>
      <c r="G2337" s="102"/>
      <c r="H2337" s="102"/>
      <c r="I2337" s="102"/>
      <c r="J2337" s="103"/>
      <c r="K2337" s="111"/>
      <c r="L2337" s="111"/>
      <c r="M2337" s="111"/>
      <c r="N2337" s="105"/>
      <c r="O2337" s="105"/>
      <c r="P2337" s="105"/>
      <c r="Q2337" s="111"/>
      <c r="R2337" s="106"/>
      <c r="S2337" s="105"/>
      <c r="T2337" s="111"/>
      <c r="U2337" s="111"/>
      <c r="V2337" s="111"/>
      <c r="W2337" s="111"/>
      <c r="X2337" s="111"/>
      <c r="Y2337" s="111"/>
      <c r="Z2337" s="111"/>
      <c r="AA2337" s="111"/>
      <c r="AB2337" s="111"/>
      <c r="AC2337" s="111"/>
      <c r="AD2337" s="111"/>
      <c r="AE2337" s="111"/>
      <c r="AF2337" s="111"/>
      <c r="AG2337" s="111"/>
      <c r="AH2337" s="111"/>
      <c r="AI2337" s="111"/>
      <c r="AJ2337" s="111"/>
      <c r="AK2337" s="111"/>
      <c r="AL2337" s="111"/>
      <c r="AM2337" s="111"/>
      <c r="AN2337" s="111"/>
      <c r="AO2337" s="111"/>
      <c r="AP2337" s="111"/>
      <c r="AQ2337" s="111"/>
      <c r="AR2337" s="111"/>
      <c r="AS2337" s="111"/>
      <c r="AT2337" s="111"/>
      <c r="AU2337" s="111"/>
      <c r="AV2337" s="112"/>
      <c r="AW2337" s="105"/>
      <c r="AX2337" s="111"/>
      <c r="AY2337" s="98"/>
      <c r="AZ2337" s="98"/>
      <c r="BA2337" s="98"/>
      <c r="BB2337" s="98"/>
      <c r="BC2337" s="98"/>
      <c r="BE2337" s="98"/>
      <c r="BF2337" s="98"/>
      <c r="BG2337" s="98"/>
      <c r="BH2337" s="98"/>
      <c r="BI2337" s="98"/>
      <c r="BJ2337" s="98"/>
    </row>
    <row r="2338" spans="1:62">
      <c r="A2338" s="102"/>
      <c r="B2338" s="102"/>
      <c r="C2338" s="103"/>
      <c r="D2338" s="103"/>
      <c r="E2338" s="102"/>
      <c r="F2338" s="102"/>
      <c r="G2338" s="102"/>
      <c r="H2338" s="102"/>
      <c r="I2338" s="102"/>
      <c r="J2338" s="103"/>
      <c r="K2338" s="111"/>
      <c r="L2338" s="111"/>
      <c r="M2338" s="111"/>
      <c r="N2338" s="111"/>
      <c r="O2338" s="111"/>
      <c r="P2338" s="111"/>
      <c r="Q2338" s="111"/>
      <c r="R2338" s="106"/>
      <c r="S2338" s="105"/>
      <c r="T2338" s="111"/>
      <c r="U2338" s="111"/>
      <c r="V2338" s="111"/>
      <c r="W2338" s="111"/>
      <c r="X2338" s="111"/>
      <c r="Y2338" s="111"/>
      <c r="Z2338" s="111"/>
      <c r="AA2338" s="111"/>
      <c r="AB2338" s="111"/>
      <c r="AC2338" s="111"/>
      <c r="AD2338" s="111"/>
      <c r="AE2338" s="111"/>
      <c r="AF2338" s="111"/>
      <c r="AG2338" s="111"/>
      <c r="AH2338" s="111"/>
      <c r="AI2338" s="111"/>
      <c r="AJ2338" s="111"/>
      <c r="AK2338" s="111"/>
      <c r="AL2338" s="111"/>
      <c r="AM2338" s="111"/>
      <c r="AN2338" s="111"/>
      <c r="AO2338" s="111"/>
      <c r="AP2338" s="111"/>
      <c r="AQ2338" s="111"/>
      <c r="AR2338" s="111"/>
      <c r="AS2338" s="111"/>
      <c r="AT2338" s="111"/>
      <c r="AU2338" s="111"/>
      <c r="AV2338" s="105"/>
      <c r="AW2338" s="105"/>
      <c r="AX2338" s="111"/>
      <c r="AY2338" s="98"/>
      <c r="AZ2338" s="98"/>
      <c r="BA2338" s="98"/>
      <c r="BB2338" s="98"/>
      <c r="BC2338" s="98"/>
      <c r="BD2338" s="98"/>
      <c r="BE2338" s="98"/>
      <c r="BF2338" s="98"/>
      <c r="BG2338" s="98"/>
      <c r="BH2338" s="98"/>
      <c r="BI2338" s="98"/>
      <c r="BJ2338" s="98"/>
    </row>
    <row r="2339" spans="1:62">
      <c r="A2339" s="102"/>
      <c r="B2339" s="102"/>
      <c r="C2339" s="103"/>
      <c r="D2339" s="103"/>
      <c r="E2339" s="102"/>
      <c r="F2339" s="102"/>
      <c r="G2339" s="102"/>
      <c r="H2339" s="102"/>
      <c r="I2339" s="102"/>
      <c r="J2339" s="103"/>
      <c r="K2339" s="111"/>
      <c r="L2339" s="111"/>
      <c r="M2339" s="111"/>
      <c r="N2339" s="105"/>
      <c r="O2339" s="111"/>
      <c r="P2339" s="111"/>
      <c r="Q2339" s="111"/>
      <c r="R2339" s="105"/>
      <c r="S2339" s="105"/>
      <c r="T2339" s="111"/>
      <c r="U2339" s="111"/>
      <c r="V2339" s="111"/>
      <c r="W2339" s="111"/>
      <c r="X2339" s="111"/>
      <c r="Y2339" s="111"/>
      <c r="Z2339" s="111"/>
      <c r="AA2339" s="111"/>
      <c r="AB2339" s="111"/>
      <c r="AC2339" s="111"/>
      <c r="AD2339" s="111"/>
      <c r="AE2339" s="111"/>
      <c r="AF2339" s="111"/>
      <c r="AG2339" s="111"/>
      <c r="AH2339" s="111"/>
      <c r="AI2339" s="111"/>
      <c r="AJ2339" s="111"/>
      <c r="AK2339" s="111"/>
      <c r="AL2339" s="111"/>
      <c r="AM2339" s="111"/>
      <c r="AN2339" s="111"/>
      <c r="AO2339" s="111"/>
      <c r="AP2339" s="111"/>
      <c r="AQ2339" s="111"/>
      <c r="AR2339" s="111"/>
      <c r="AS2339" s="111"/>
      <c r="AT2339" s="111"/>
      <c r="AU2339" s="111"/>
      <c r="AV2339" s="105"/>
      <c r="AW2339" s="105"/>
      <c r="AX2339" s="111"/>
      <c r="AY2339" s="98"/>
      <c r="AZ2339" s="98"/>
      <c r="BA2339" s="98"/>
      <c r="BB2339" s="98"/>
      <c r="BC2339" s="98"/>
      <c r="BD2339" s="98"/>
      <c r="BE2339" s="98"/>
      <c r="BF2339" s="98"/>
      <c r="BG2339" s="98"/>
      <c r="BH2339" s="98"/>
      <c r="BI2339" s="98"/>
      <c r="BJ2339" s="98"/>
    </row>
    <row r="2340" spans="1:62">
      <c r="A2340" s="102"/>
      <c r="B2340" s="102"/>
      <c r="C2340" s="103"/>
      <c r="D2340" s="103"/>
      <c r="E2340" s="102"/>
      <c r="F2340" s="102"/>
      <c r="G2340" s="102"/>
      <c r="H2340" s="102"/>
      <c r="I2340" s="102"/>
      <c r="J2340" s="103"/>
      <c r="K2340" s="111"/>
      <c r="L2340" s="111"/>
      <c r="M2340" s="111"/>
      <c r="N2340" s="111"/>
      <c r="O2340" s="111"/>
      <c r="P2340" s="111"/>
      <c r="Q2340" s="111"/>
      <c r="R2340" s="106"/>
      <c r="S2340" s="105"/>
      <c r="T2340" s="111"/>
      <c r="U2340" s="111"/>
      <c r="V2340" s="111"/>
      <c r="W2340" s="111"/>
      <c r="X2340" s="111"/>
      <c r="Y2340" s="111"/>
      <c r="Z2340" s="111"/>
      <c r="AA2340" s="111"/>
      <c r="AB2340" s="111"/>
      <c r="AC2340" s="111"/>
      <c r="AD2340" s="111"/>
      <c r="AE2340" s="111"/>
      <c r="AF2340" s="111"/>
      <c r="AG2340" s="111"/>
      <c r="AH2340" s="111"/>
      <c r="AI2340" s="111"/>
      <c r="AJ2340" s="111"/>
      <c r="AK2340" s="111"/>
      <c r="AL2340" s="111"/>
      <c r="AM2340" s="111"/>
      <c r="AN2340" s="111"/>
      <c r="AO2340" s="111"/>
      <c r="AP2340" s="111"/>
      <c r="AQ2340" s="111"/>
      <c r="AR2340" s="111"/>
      <c r="AS2340" s="111"/>
      <c r="AT2340" s="111"/>
      <c r="AU2340" s="111"/>
      <c r="AV2340" s="105"/>
      <c r="AW2340" s="105"/>
      <c r="AX2340" s="111"/>
      <c r="AY2340" s="98"/>
      <c r="AZ2340" s="98"/>
      <c r="BA2340" s="98"/>
      <c r="BB2340" s="98"/>
      <c r="BC2340" s="98"/>
      <c r="BD2340" s="98"/>
      <c r="BE2340" s="98"/>
      <c r="BF2340" s="98"/>
      <c r="BG2340" s="98"/>
      <c r="BH2340" s="98"/>
      <c r="BI2340" s="98"/>
      <c r="BJ2340" s="98"/>
    </row>
    <row r="2341" spans="1:62">
      <c r="A2341" s="102"/>
      <c r="B2341" s="102"/>
      <c r="C2341" s="103"/>
      <c r="D2341" s="103"/>
      <c r="E2341" s="102"/>
      <c r="F2341" s="102"/>
      <c r="G2341" s="102"/>
      <c r="H2341" s="102"/>
      <c r="I2341" s="102"/>
      <c r="J2341" s="103"/>
      <c r="K2341" s="111"/>
      <c r="L2341" s="111"/>
      <c r="M2341" s="111"/>
      <c r="N2341" s="111"/>
      <c r="O2341" s="111"/>
      <c r="P2341" s="105"/>
      <c r="Q2341" s="111"/>
      <c r="R2341" s="106"/>
      <c r="S2341" s="106"/>
      <c r="T2341" s="111"/>
      <c r="U2341" s="111"/>
      <c r="V2341" s="111"/>
      <c r="W2341" s="111"/>
      <c r="X2341" s="111"/>
      <c r="Y2341" s="111"/>
      <c r="Z2341" s="111"/>
      <c r="AA2341" s="111"/>
      <c r="AB2341" s="111"/>
      <c r="AC2341" s="111"/>
      <c r="AD2341" s="111"/>
      <c r="AE2341" s="111"/>
      <c r="AF2341" s="111"/>
      <c r="AG2341" s="111"/>
      <c r="AH2341" s="111"/>
      <c r="AI2341" s="111"/>
      <c r="AJ2341" s="111"/>
      <c r="AK2341" s="111"/>
      <c r="AL2341" s="111"/>
      <c r="AM2341" s="111"/>
      <c r="AN2341" s="111"/>
      <c r="AO2341" s="111"/>
      <c r="AP2341" s="111"/>
      <c r="AQ2341" s="111"/>
      <c r="AR2341" s="111"/>
      <c r="AS2341" s="111"/>
      <c r="AT2341" s="111"/>
      <c r="AU2341" s="111"/>
      <c r="AV2341" s="112"/>
      <c r="AW2341" s="112"/>
      <c r="AX2341" s="111"/>
      <c r="AY2341" s="98"/>
      <c r="AZ2341" s="98"/>
      <c r="BA2341" s="98"/>
      <c r="BB2341" s="98"/>
      <c r="BC2341" s="98"/>
      <c r="BD2341" s="98"/>
      <c r="BE2341" s="98"/>
      <c r="BF2341" s="98"/>
      <c r="BG2341" s="98"/>
      <c r="BH2341" s="98"/>
      <c r="BI2341" s="98"/>
      <c r="BJ2341" s="98"/>
    </row>
    <row r="2342" spans="1:62">
      <c r="A2342" s="102"/>
      <c r="B2342" s="102"/>
      <c r="C2342" s="103"/>
      <c r="D2342" s="103"/>
      <c r="E2342" s="102"/>
      <c r="F2342" s="102"/>
      <c r="G2342" s="102"/>
      <c r="H2342" s="102"/>
      <c r="I2342" s="102"/>
      <c r="J2342" s="103"/>
      <c r="K2342" s="111"/>
      <c r="L2342" s="111"/>
      <c r="M2342" s="111"/>
      <c r="N2342" s="105"/>
      <c r="O2342" s="105"/>
      <c r="P2342" s="105"/>
      <c r="Q2342" s="105"/>
      <c r="R2342" s="105"/>
      <c r="S2342" s="105"/>
      <c r="T2342" s="105"/>
      <c r="U2342" s="105"/>
      <c r="V2342" s="105"/>
      <c r="W2342" s="105"/>
      <c r="X2342" s="105"/>
      <c r="Y2342" s="105"/>
      <c r="Z2342" s="105"/>
      <c r="AA2342" s="105"/>
      <c r="AB2342" s="105"/>
      <c r="AC2342" s="105"/>
      <c r="AD2342" s="105"/>
      <c r="AE2342" s="105"/>
      <c r="AF2342" s="105"/>
      <c r="AG2342" s="105"/>
      <c r="AH2342" s="105"/>
      <c r="AI2342" s="105"/>
      <c r="AJ2342" s="105"/>
      <c r="AK2342" s="105"/>
      <c r="AL2342" s="111"/>
      <c r="AM2342" s="111"/>
      <c r="AN2342" s="111"/>
      <c r="AO2342" s="111"/>
      <c r="AP2342" s="111"/>
      <c r="AQ2342" s="111"/>
      <c r="AR2342" s="111"/>
      <c r="AS2342" s="111"/>
      <c r="AT2342" s="111"/>
      <c r="AU2342" s="111"/>
      <c r="AV2342" s="105"/>
      <c r="AW2342" s="105"/>
      <c r="AX2342" s="111"/>
      <c r="AY2342" s="98"/>
      <c r="AZ2342" s="98"/>
      <c r="BA2342" s="98"/>
      <c r="BB2342" s="98"/>
      <c r="BC2342" s="98"/>
      <c r="BD2342" s="98"/>
      <c r="BE2342" s="98"/>
      <c r="BF2342" s="98"/>
      <c r="BG2342" s="98"/>
      <c r="BH2342" s="98"/>
      <c r="BI2342" s="98"/>
      <c r="BJ2342" s="98"/>
    </row>
    <row r="2343" spans="1:62">
      <c r="A2343" s="102"/>
      <c r="B2343" s="102"/>
      <c r="C2343" s="103"/>
      <c r="D2343" s="103"/>
      <c r="E2343" s="102"/>
      <c r="F2343" s="102"/>
      <c r="G2343" s="102"/>
      <c r="H2343" s="102"/>
      <c r="I2343" s="102"/>
      <c r="J2343" s="103"/>
      <c r="K2343" s="111"/>
      <c r="L2343" s="111"/>
      <c r="M2343" s="111"/>
      <c r="N2343" s="111"/>
      <c r="O2343" s="111"/>
      <c r="P2343" s="111"/>
      <c r="Q2343" s="111"/>
      <c r="R2343" s="106"/>
      <c r="S2343" s="105"/>
      <c r="T2343" s="111"/>
      <c r="U2343" s="111"/>
      <c r="V2343" s="111"/>
      <c r="W2343" s="111"/>
      <c r="X2343" s="111"/>
      <c r="Y2343" s="111"/>
      <c r="Z2343" s="111"/>
      <c r="AA2343" s="111"/>
      <c r="AB2343" s="111"/>
      <c r="AC2343" s="111"/>
      <c r="AD2343" s="111"/>
      <c r="AE2343" s="111"/>
      <c r="AF2343" s="111"/>
      <c r="AG2343" s="111"/>
      <c r="AH2343" s="111"/>
      <c r="AI2343" s="111"/>
      <c r="AJ2343" s="111"/>
      <c r="AK2343" s="111"/>
      <c r="AL2343" s="111"/>
      <c r="AM2343" s="111"/>
      <c r="AN2343" s="111"/>
      <c r="AO2343" s="111"/>
      <c r="AP2343" s="111"/>
      <c r="AQ2343" s="111"/>
      <c r="AR2343" s="111"/>
      <c r="AS2343" s="111"/>
      <c r="AT2343" s="111"/>
      <c r="AU2343" s="111"/>
      <c r="AV2343" s="112"/>
      <c r="AW2343" s="105"/>
      <c r="AX2343" s="111"/>
    </row>
    <row r="2344" spans="1:62">
      <c r="A2344" s="102"/>
      <c r="B2344" s="102"/>
      <c r="C2344" s="103"/>
      <c r="D2344" s="103"/>
      <c r="E2344" s="102"/>
      <c r="F2344" s="102"/>
      <c r="G2344" s="102"/>
      <c r="H2344" s="102"/>
      <c r="I2344" s="102"/>
      <c r="J2344" s="103"/>
      <c r="K2344" s="111"/>
      <c r="L2344" s="111"/>
      <c r="M2344" s="111"/>
      <c r="N2344" s="105"/>
      <c r="O2344" s="105"/>
      <c r="P2344" s="111"/>
      <c r="Q2344" s="111"/>
      <c r="R2344" s="106"/>
      <c r="S2344" s="105"/>
      <c r="T2344" s="111"/>
      <c r="U2344" s="111"/>
      <c r="V2344" s="111"/>
      <c r="W2344" s="111"/>
      <c r="X2344" s="111"/>
      <c r="Y2344" s="111"/>
      <c r="Z2344" s="111"/>
      <c r="AA2344" s="111"/>
      <c r="AB2344" s="111"/>
      <c r="AC2344" s="111"/>
      <c r="AD2344" s="111"/>
      <c r="AE2344" s="111"/>
      <c r="AF2344" s="111"/>
      <c r="AG2344" s="111"/>
      <c r="AH2344" s="111"/>
      <c r="AI2344" s="111"/>
      <c r="AJ2344" s="111"/>
      <c r="AK2344" s="111"/>
      <c r="AL2344" s="111"/>
      <c r="AM2344" s="111"/>
      <c r="AN2344" s="111"/>
      <c r="AO2344" s="111"/>
      <c r="AP2344" s="111"/>
      <c r="AQ2344" s="111"/>
      <c r="AR2344" s="111"/>
      <c r="AS2344" s="111"/>
      <c r="AT2344" s="111"/>
      <c r="AU2344" s="111"/>
      <c r="AV2344" s="105"/>
      <c r="AW2344" s="105"/>
      <c r="AX2344" s="111"/>
      <c r="AY2344" s="98"/>
      <c r="AZ2344" s="98"/>
      <c r="BA2344" s="98"/>
      <c r="BB2344" s="98"/>
      <c r="BC2344" s="98"/>
      <c r="BD2344" s="98"/>
      <c r="BE2344" s="98"/>
      <c r="BF2344" s="98"/>
      <c r="BG2344" s="98"/>
      <c r="BH2344" s="98"/>
      <c r="BI2344" s="98"/>
      <c r="BJ2344" s="98"/>
    </row>
    <row r="2345" spans="1:62">
      <c r="A2345" s="102"/>
      <c r="B2345" s="102"/>
      <c r="C2345" s="103"/>
      <c r="D2345" s="103"/>
      <c r="E2345" s="102"/>
      <c r="F2345" s="102"/>
      <c r="G2345" s="102"/>
      <c r="H2345" s="102"/>
      <c r="I2345" s="102"/>
      <c r="J2345" s="103"/>
      <c r="K2345" s="111"/>
      <c r="L2345" s="111"/>
      <c r="M2345" s="111"/>
      <c r="N2345" s="105"/>
      <c r="O2345" s="111"/>
      <c r="P2345" s="111"/>
      <c r="Q2345" s="111"/>
      <c r="R2345" s="106"/>
      <c r="S2345" s="105"/>
      <c r="T2345" s="111"/>
      <c r="U2345" s="111"/>
      <c r="V2345" s="111"/>
      <c r="W2345" s="111"/>
      <c r="X2345" s="111"/>
      <c r="Y2345" s="111"/>
      <c r="Z2345" s="111"/>
      <c r="AA2345" s="111"/>
      <c r="AB2345" s="111"/>
      <c r="AC2345" s="111"/>
      <c r="AD2345" s="111"/>
      <c r="AE2345" s="111"/>
      <c r="AF2345" s="111"/>
      <c r="AG2345" s="111"/>
      <c r="AH2345" s="111"/>
      <c r="AI2345" s="111"/>
      <c r="AJ2345" s="111"/>
      <c r="AK2345" s="111"/>
      <c r="AL2345" s="111"/>
      <c r="AM2345" s="111"/>
      <c r="AN2345" s="111"/>
      <c r="AO2345" s="111"/>
      <c r="AP2345" s="111"/>
      <c r="AQ2345" s="111"/>
      <c r="AR2345" s="111"/>
      <c r="AS2345" s="111"/>
      <c r="AT2345" s="111"/>
      <c r="AU2345" s="111"/>
      <c r="AV2345" s="112"/>
      <c r="AW2345" s="105"/>
      <c r="AX2345" s="111"/>
      <c r="AY2345" s="98"/>
      <c r="AZ2345" s="98"/>
      <c r="BA2345" s="98"/>
      <c r="BB2345" s="98"/>
      <c r="BC2345" s="98"/>
      <c r="BD2345" s="98"/>
      <c r="BE2345" s="98"/>
      <c r="BF2345" s="98"/>
      <c r="BG2345" s="98"/>
      <c r="BH2345" s="98"/>
      <c r="BI2345" s="98"/>
      <c r="BJ2345" s="98"/>
    </row>
    <row r="2346" spans="1:62">
      <c r="A2346" s="102"/>
      <c r="B2346" s="102"/>
      <c r="C2346" s="103"/>
      <c r="D2346" s="103"/>
      <c r="E2346" s="102"/>
      <c r="F2346" s="102"/>
      <c r="G2346" s="102"/>
      <c r="H2346" s="102"/>
      <c r="I2346" s="102"/>
      <c r="J2346" s="103"/>
      <c r="K2346" s="111"/>
      <c r="L2346" s="111"/>
      <c r="M2346" s="111"/>
      <c r="N2346" s="105"/>
      <c r="O2346" s="105"/>
      <c r="P2346" s="111"/>
      <c r="Q2346" s="111"/>
      <c r="R2346" s="105"/>
      <c r="S2346" s="105"/>
      <c r="T2346" s="111"/>
      <c r="U2346" s="111"/>
      <c r="V2346" s="111"/>
      <c r="W2346" s="111"/>
      <c r="X2346" s="111"/>
      <c r="Y2346" s="111"/>
      <c r="Z2346" s="111"/>
      <c r="AA2346" s="111"/>
      <c r="AB2346" s="111"/>
      <c r="AC2346" s="111"/>
      <c r="AD2346" s="111"/>
      <c r="AE2346" s="111"/>
      <c r="AF2346" s="111"/>
      <c r="AG2346" s="111"/>
      <c r="AH2346" s="111"/>
      <c r="AI2346" s="111"/>
      <c r="AJ2346" s="111"/>
      <c r="AK2346" s="111"/>
      <c r="AL2346" s="111"/>
      <c r="AM2346" s="111"/>
      <c r="AN2346" s="111"/>
      <c r="AO2346" s="111"/>
      <c r="AP2346" s="111"/>
      <c r="AQ2346" s="111"/>
      <c r="AR2346" s="111"/>
      <c r="AS2346" s="111"/>
      <c r="AT2346" s="111"/>
      <c r="AU2346" s="111"/>
      <c r="AV2346" s="105"/>
      <c r="AW2346" s="105"/>
      <c r="AX2346" s="111"/>
      <c r="AY2346" s="98"/>
      <c r="AZ2346" s="98"/>
      <c r="BA2346" s="98"/>
      <c r="BB2346" s="98"/>
      <c r="BC2346" s="98"/>
      <c r="BD2346" s="98"/>
      <c r="BE2346" s="98"/>
      <c r="BF2346" s="98"/>
      <c r="BG2346" s="98"/>
      <c r="BH2346" s="98"/>
      <c r="BI2346" s="98"/>
      <c r="BJ2346" s="98"/>
    </row>
    <row r="2347" spans="1:62">
      <c r="A2347" s="102"/>
      <c r="B2347" s="102"/>
      <c r="C2347" s="103"/>
      <c r="D2347" s="103"/>
      <c r="E2347" s="102"/>
      <c r="F2347" s="102"/>
      <c r="G2347" s="102"/>
      <c r="H2347" s="102"/>
      <c r="I2347" s="102"/>
      <c r="J2347" s="103"/>
      <c r="K2347" s="111"/>
      <c r="L2347" s="111"/>
      <c r="M2347" s="111"/>
      <c r="N2347" s="111"/>
      <c r="O2347" s="111"/>
      <c r="P2347" s="111"/>
      <c r="Q2347" s="111"/>
      <c r="R2347" s="106"/>
      <c r="S2347" s="105"/>
      <c r="T2347" s="111"/>
      <c r="U2347" s="111"/>
      <c r="V2347" s="111"/>
      <c r="W2347" s="111"/>
      <c r="X2347" s="111"/>
      <c r="Y2347" s="111"/>
      <c r="Z2347" s="111"/>
      <c r="AA2347" s="111"/>
      <c r="AB2347" s="111"/>
      <c r="AC2347" s="111"/>
      <c r="AD2347" s="111"/>
      <c r="AE2347" s="111"/>
      <c r="AF2347" s="111"/>
      <c r="AG2347" s="111"/>
      <c r="AH2347" s="111"/>
      <c r="AI2347" s="111"/>
      <c r="AJ2347" s="111"/>
      <c r="AK2347" s="111"/>
      <c r="AL2347" s="111"/>
      <c r="AM2347" s="111"/>
      <c r="AN2347" s="111"/>
      <c r="AO2347" s="111"/>
      <c r="AP2347" s="111"/>
      <c r="AQ2347" s="111"/>
      <c r="AR2347" s="111"/>
      <c r="AS2347" s="111"/>
      <c r="AT2347" s="111"/>
      <c r="AU2347" s="111"/>
      <c r="AV2347" s="105"/>
      <c r="AW2347" s="105"/>
      <c r="AX2347" s="111"/>
      <c r="AY2347" s="98"/>
      <c r="AZ2347" s="98"/>
      <c r="BA2347" s="98"/>
      <c r="BB2347" s="98"/>
      <c r="BC2347" s="98"/>
      <c r="BD2347" s="98"/>
      <c r="BE2347" s="98"/>
      <c r="BF2347" s="98"/>
      <c r="BG2347" s="98"/>
      <c r="BH2347" s="98"/>
      <c r="BI2347" s="98"/>
      <c r="BJ2347" s="98"/>
    </row>
    <row r="2348" spans="1:62">
      <c r="A2348" s="102"/>
      <c r="B2348" s="102"/>
      <c r="C2348" s="103"/>
      <c r="D2348" s="103"/>
      <c r="E2348" s="102"/>
      <c r="F2348" s="102"/>
      <c r="G2348" s="102"/>
      <c r="H2348" s="102"/>
      <c r="I2348" s="102"/>
      <c r="J2348" s="103"/>
      <c r="K2348" s="111"/>
      <c r="L2348" s="111"/>
      <c r="M2348" s="111"/>
      <c r="N2348" s="111"/>
      <c r="O2348" s="111"/>
      <c r="P2348" s="111"/>
      <c r="Q2348" s="111"/>
      <c r="R2348" s="106"/>
      <c r="S2348" s="105"/>
      <c r="T2348" s="111"/>
      <c r="U2348" s="111"/>
      <c r="V2348" s="111"/>
      <c r="W2348" s="111"/>
      <c r="X2348" s="111"/>
      <c r="Y2348" s="111"/>
      <c r="Z2348" s="111"/>
      <c r="AA2348" s="111"/>
      <c r="AB2348" s="111"/>
      <c r="AC2348" s="111"/>
      <c r="AD2348" s="111"/>
      <c r="AE2348" s="111"/>
      <c r="AF2348" s="111"/>
      <c r="AG2348" s="111"/>
      <c r="AH2348" s="111"/>
      <c r="AI2348" s="111"/>
      <c r="AJ2348" s="111"/>
      <c r="AK2348" s="111"/>
      <c r="AL2348" s="111"/>
      <c r="AM2348" s="111"/>
      <c r="AN2348" s="111"/>
      <c r="AO2348" s="111"/>
      <c r="AP2348" s="111"/>
      <c r="AQ2348" s="111"/>
      <c r="AR2348" s="111"/>
      <c r="AS2348" s="111"/>
      <c r="AT2348" s="111"/>
      <c r="AU2348" s="111"/>
      <c r="AV2348" s="112"/>
      <c r="AW2348" s="105"/>
      <c r="AX2348" s="111"/>
      <c r="AY2348" s="98"/>
      <c r="AZ2348" s="98"/>
      <c r="BA2348" s="98"/>
      <c r="BB2348" s="98"/>
      <c r="BC2348" s="98"/>
      <c r="BD2348" s="98"/>
      <c r="BE2348" s="98"/>
      <c r="BF2348" s="98"/>
      <c r="BG2348" s="98"/>
      <c r="BH2348" s="98"/>
      <c r="BI2348" s="98"/>
      <c r="BJ2348" s="98"/>
    </row>
    <row r="2349" spans="1:62">
      <c r="A2349" s="102"/>
      <c r="B2349" s="102"/>
      <c r="C2349" s="103"/>
      <c r="D2349" s="103"/>
      <c r="E2349" s="102"/>
      <c r="F2349" s="102"/>
      <c r="G2349" s="102"/>
      <c r="H2349" s="102"/>
      <c r="I2349" s="102"/>
      <c r="J2349" s="103"/>
      <c r="K2349" s="111"/>
      <c r="L2349" s="111"/>
      <c r="M2349" s="111"/>
      <c r="N2349" s="105"/>
      <c r="O2349" s="105"/>
      <c r="P2349" s="111"/>
      <c r="Q2349" s="111"/>
      <c r="R2349" s="106"/>
      <c r="S2349" s="105"/>
      <c r="T2349" s="111"/>
      <c r="U2349" s="111"/>
      <c r="V2349" s="111"/>
      <c r="W2349" s="111"/>
      <c r="X2349" s="111"/>
      <c r="Y2349" s="111"/>
      <c r="Z2349" s="111"/>
      <c r="AA2349" s="111"/>
      <c r="AB2349" s="111"/>
      <c r="AC2349" s="111"/>
      <c r="AD2349" s="111"/>
      <c r="AE2349" s="111"/>
      <c r="AF2349" s="111"/>
      <c r="AG2349" s="111"/>
      <c r="AH2349" s="111"/>
      <c r="AI2349" s="111"/>
      <c r="AJ2349" s="111"/>
      <c r="AK2349" s="111"/>
      <c r="AL2349" s="111"/>
      <c r="AM2349" s="111"/>
      <c r="AN2349" s="111"/>
      <c r="AO2349" s="111"/>
      <c r="AP2349" s="111"/>
      <c r="AQ2349" s="111"/>
      <c r="AR2349" s="111"/>
      <c r="AS2349" s="111"/>
      <c r="AT2349" s="111"/>
      <c r="AU2349" s="111"/>
      <c r="AV2349" s="105"/>
      <c r="AW2349" s="105"/>
      <c r="AX2349" s="111"/>
      <c r="AY2349" s="98"/>
      <c r="AZ2349" s="98"/>
      <c r="BA2349" s="98"/>
      <c r="BB2349" s="98"/>
      <c r="BC2349" s="98"/>
      <c r="BD2349" s="98"/>
      <c r="BE2349" s="98"/>
      <c r="BF2349" s="98"/>
      <c r="BG2349" s="98"/>
      <c r="BH2349" s="98"/>
      <c r="BI2349" s="98"/>
      <c r="BJ2349" s="98"/>
    </row>
    <row r="2350" spans="1:62">
      <c r="A2350" s="102"/>
      <c r="B2350" s="102"/>
      <c r="C2350" s="103"/>
      <c r="D2350" s="103"/>
      <c r="E2350" s="102"/>
      <c r="F2350" s="102"/>
      <c r="G2350" s="102"/>
      <c r="H2350" s="102"/>
      <c r="I2350" s="102"/>
      <c r="J2350" s="103"/>
      <c r="K2350" s="111"/>
      <c r="L2350" s="111"/>
      <c r="M2350" s="111"/>
      <c r="N2350" s="105"/>
      <c r="O2350" s="111"/>
      <c r="P2350" s="111"/>
      <c r="Q2350" s="111"/>
      <c r="R2350" s="105"/>
      <c r="S2350" s="105"/>
      <c r="T2350" s="111"/>
      <c r="U2350" s="111"/>
      <c r="V2350" s="111"/>
      <c r="W2350" s="111"/>
      <c r="X2350" s="111"/>
      <c r="Y2350" s="111"/>
      <c r="Z2350" s="111"/>
      <c r="AA2350" s="111"/>
      <c r="AB2350" s="111"/>
      <c r="AC2350" s="111"/>
      <c r="AD2350" s="111"/>
      <c r="AE2350" s="111"/>
      <c r="AF2350" s="111"/>
      <c r="AG2350" s="111"/>
      <c r="AH2350" s="111"/>
      <c r="AI2350" s="111"/>
      <c r="AJ2350" s="111"/>
      <c r="AK2350" s="111"/>
      <c r="AL2350" s="111"/>
      <c r="AM2350" s="111"/>
      <c r="AN2350" s="111"/>
      <c r="AO2350" s="111"/>
      <c r="AP2350" s="111"/>
      <c r="AQ2350" s="111"/>
      <c r="AR2350" s="111"/>
      <c r="AS2350" s="111"/>
      <c r="AT2350" s="111"/>
      <c r="AU2350" s="111"/>
      <c r="AV2350" s="105"/>
      <c r="AW2350" s="105"/>
      <c r="AX2350" s="111"/>
      <c r="AY2350" s="98"/>
      <c r="AZ2350" s="98"/>
      <c r="BA2350" s="98"/>
      <c r="BB2350" s="98"/>
      <c r="BC2350" s="98"/>
      <c r="BD2350" s="98"/>
      <c r="BE2350" s="98"/>
      <c r="BF2350" s="98"/>
      <c r="BG2350" s="98"/>
      <c r="BH2350" s="98"/>
      <c r="BI2350" s="98"/>
      <c r="BJ2350" s="98"/>
    </row>
    <row r="2351" spans="1:62">
      <c r="A2351" s="102"/>
      <c r="B2351" s="102"/>
      <c r="C2351" s="103"/>
      <c r="D2351" s="103"/>
      <c r="E2351" s="102"/>
      <c r="F2351" s="102"/>
      <c r="G2351" s="102"/>
      <c r="H2351" s="102"/>
      <c r="I2351" s="102"/>
      <c r="J2351" s="103"/>
      <c r="K2351" s="111"/>
      <c r="L2351" s="111"/>
      <c r="M2351" s="111"/>
      <c r="N2351" s="111"/>
      <c r="O2351" s="111"/>
      <c r="P2351" s="111"/>
      <c r="Q2351" s="111"/>
      <c r="R2351" s="106"/>
      <c r="S2351" s="105"/>
      <c r="T2351" s="111"/>
      <c r="U2351" s="111"/>
      <c r="V2351" s="111"/>
      <c r="W2351" s="111"/>
      <c r="X2351" s="111"/>
      <c r="Y2351" s="111"/>
      <c r="Z2351" s="111"/>
      <c r="AA2351" s="111"/>
      <c r="AB2351" s="111"/>
      <c r="AC2351" s="111"/>
      <c r="AD2351" s="111"/>
      <c r="AE2351" s="111"/>
      <c r="AF2351" s="111"/>
      <c r="AG2351" s="111"/>
      <c r="AH2351" s="111"/>
      <c r="AI2351" s="111"/>
      <c r="AJ2351" s="111"/>
      <c r="AK2351" s="111"/>
      <c r="AL2351" s="111"/>
      <c r="AM2351" s="111"/>
      <c r="AN2351" s="111"/>
      <c r="AO2351" s="111"/>
      <c r="AP2351" s="111"/>
      <c r="AQ2351" s="111"/>
      <c r="AR2351" s="111"/>
      <c r="AS2351" s="111"/>
      <c r="AT2351" s="111"/>
      <c r="AU2351" s="111"/>
      <c r="AV2351" s="105"/>
      <c r="AW2351" s="105"/>
      <c r="AX2351" s="111"/>
      <c r="AY2351" s="98"/>
      <c r="AZ2351" s="98"/>
      <c r="BA2351" s="98"/>
      <c r="BB2351" s="98"/>
      <c r="BC2351" s="98"/>
      <c r="BD2351" s="98"/>
      <c r="BE2351" s="98"/>
      <c r="BF2351" s="98"/>
      <c r="BG2351" s="98"/>
      <c r="BH2351" s="98"/>
      <c r="BI2351" s="98"/>
      <c r="BJ2351" s="98"/>
    </row>
    <row r="2352" spans="1:62">
      <c r="A2352" s="102"/>
      <c r="B2352" s="102"/>
      <c r="C2352" s="103"/>
      <c r="D2352" s="103"/>
      <c r="E2352" s="102"/>
      <c r="F2352" s="102"/>
      <c r="G2352" s="102"/>
      <c r="H2352" s="102"/>
      <c r="I2352" s="102"/>
      <c r="J2352" s="103"/>
      <c r="K2352" s="111"/>
      <c r="L2352" s="111"/>
      <c r="M2352" s="111"/>
      <c r="N2352" s="111"/>
      <c r="O2352" s="111"/>
      <c r="P2352" s="111"/>
      <c r="Q2352" s="111"/>
      <c r="R2352" s="105"/>
      <c r="S2352" s="105"/>
      <c r="T2352" s="111"/>
      <c r="U2352" s="111"/>
      <c r="V2352" s="111"/>
      <c r="W2352" s="111"/>
      <c r="X2352" s="111"/>
      <c r="Y2352" s="111"/>
      <c r="Z2352" s="111"/>
      <c r="AA2352" s="111"/>
      <c r="AB2352" s="111"/>
      <c r="AC2352" s="111"/>
      <c r="AD2352" s="111"/>
      <c r="AE2352" s="111"/>
      <c r="AF2352" s="111"/>
      <c r="AG2352" s="111"/>
      <c r="AH2352" s="111"/>
      <c r="AI2352" s="111"/>
      <c r="AJ2352" s="111"/>
      <c r="AK2352" s="111"/>
      <c r="AL2352" s="111"/>
      <c r="AM2352" s="111"/>
      <c r="AN2352" s="111"/>
      <c r="AO2352" s="111"/>
      <c r="AP2352" s="111"/>
      <c r="AQ2352" s="111"/>
      <c r="AR2352" s="111"/>
      <c r="AS2352" s="111"/>
      <c r="AT2352" s="111"/>
      <c r="AU2352" s="111"/>
      <c r="AV2352" s="105"/>
      <c r="AW2352" s="105"/>
      <c r="AX2352" s="111"/>
      <c r="AY2352" s="98"/>
      <c r="AZ2352" s="98"/>
      <c r="BA2352" s="98"/>
      <c r="BB2352" s="98"/>
      <c r="BC2352" s="98"/>
      <c r="BD2352" s="98"/>
      <c r="BE2352" s="98"/>
      <c r="BF2352" s="98"/>
      <c r="BG2352" s="98"/>
      <c r="BH2352" s="98"/>
      <c r="BI2352" s="98"/>
      <c r="BJ2352" s="98"/>
    </row>
    <row r="2353" spans="1:62">
      <c r="A2353" s="102"/>
      <c r="B2353" s="102"/>
      <c r="C2353" s="103"/>
      <c r="D2353" s="103"/>
      <c r="E2353" s="102"/>
      <c r="F2353" s="102"/>
      <c r="G2353" s="102"/>
      <c r="H2353" s="102"/>
      <c r="I2353" s="102"/>
      <c r="J2353" s="103"/>
      <c r="K2353" s="111"/>
      <c r="L2353" s="111"/>
      <c r="M2353" s="111"/>
      <c r="N2353" s="111"/>
      <c r="O2353" s="111"/>
      <c r="P2353" s="111"/>
      <c r="Q2353" s="111"/>
      <c r="R2353" s="105"/>
      <c r="S2353" s="105"/>
      <c r="T2353" s="111"/>
      <c r="U2353" s="111"/>
      <c r="V2353" s="111"/>
      <c r="W2353" s="111"/>
      <c r="X2353" s="111"/>
      <c r="Y2353" s="111"/>
      <c r="Z2353" s="111"/>
      <c r="AA2353" s="111"/>
      <c r="AB2353" s="111"/>
      <c r="AC2353" s="111"/>
      <c r="AD2353" s="111"/>
      <c r="AE2353" s="111"/>
      <c r="AF2353" s="111"/>
      <c r="AG2353" s="111"/>
      <c r="AH2353" s="111"/>
      <c r="AI2353" s="111"/>
      <c r="AJ2353" s="111"/>
      <c r="AK2353" s="111"/>
      <c r="AL2353" s="111"/>
      <c r="AM2353" s="111"/>
      <c r="AN2353" s="111"/>
      <c r="AO2353" s="111"/>
      <c r="AP2353" s="111"/>
      <c r="AQ2353" s="111"/>
      <c r="AR2353" s="111"/>
      <c r="AS2353" s="111"/>
      <c r="AT2353" s="111"/>
      <c r="AU2353" s="111"/>
      <c r="AV2353" s="105"/>
      <c r="AW2353" s="105"/>
      <c r="AX2353" s="111"/>
      <c r="AY2353" s="98"/>
      <c r="AZ2353" s="98"/>
      <c r="BA2353" s="98"/>
      <c r="BB2353" s="98"/>
      <c r="BC2353" s="98"/>
      <c r="BD2353" s="98"/>
      <c r="BE2353" s="98"/>
      <c r="BF2353" s="98"/>
      <c r="BG2353" s="98"/>
      <c r="BH2353" s="98"/>
      <c r="BI2353" s="98"/>
      <c r="BJ2353" s="98"/>
    </row>
    <row r="2354" spans="1:62">
      <c r="A2354" s="102"/>
      <c r="B2354" s="102"/>
      <c r="C2354" s="103"/>
      <c r="D2354" s="103"/>
      <c r="E2354" s="102"/>
      <c r="F2354" s="102"/>
      <c r="G2354" s="102"/>
      <c r="H2354" s="102"/>
      <c r="I2354" s="102"/>
      <c r="J2354" s="103"/>
      <c r="K2354" s="111"/>
      <c r="L2354" s="111"/>
      <c r="M2354" s="111"/>
      <c r="N2354" s="105"/>
      <c r="O2354" s="111"/>
      <c r="P2354" s="111"/>
      <c r="Q2354" s="111"/>
      <c r="R2354" s="106"/>
      <c r="S2354" s="105"/>
      <c r="T2354" s="111"/>
      <c r="U2354" s="111"/>
      <c r="V2354" s="111"/>
      <c r="W2354" s="111"/>
      <c r="X2354" s="111"/>
      <c r="Y2354" s="111"/>
      <c r="Z2354" s="111"/>
      <c r="AA2354" s="111"/>
      <c r="AB2354" s="111"/>
      <c r="AC2354" s="111"/>
      <c r="AD2354" s="111"/>
      <c r="AE2354" s="111"/>
      <c r="AF2354" s="111"/>
      <c r="AG2354" s="111"/>
      <c r="AH2354" s="111"/>
      <c r="AI2354" s="111"/>
      <c r="AJ2354" s="111"/>
      <c r="AK2354" s="111"/>
      <c r="AL2354" s="111"/>
      <c r="AM2354" s="111"/>
      <c r="AN2354" s="111"/>
      <c r="AO2354" s="111"/>
      <c r="AP2354" s="111"/>
      <c r="AQ2354" s="111"/>
      <c r="AR2354" s="111"/>
      <c r="AS2354" s="111"/>
      <c r="AT2354" s="111"/>
      <c r="AU2354" s="111"/>
      <c r="AV2354" s="112"/>
      <c r="AW2354" s="105"/>
      <c r="AX2354" s="111"/>
      <c r="AY2354" s="98"/>
      <c r="AZ2354" s="98"/>
      <c r="BA2354" s="98"/>
      <c r="BB2354" s="98"/>
      <c r="BC2354" s="98"/>
      <c r="BD2354" s="98"/>
      <c r="BE2354" s="98"/>
      <c r="BF2354" s="98"/>
      <c r="BG2354" s="98"/>
      <c r="BH2354" s="98"/>
      <c r="BI2354" s="98"/>
      <c r="BJ2354" s="98"/>
    </row>
    <row r="2355" spans="1:62">
      <c r="A2355" s="102"/>
      <c r="B2355" s="102"/>
      <c r="C2355" s="103"/>
      <c r="D2355" s="103"/>
      <c r="E2355" s="102"/>
      <c r="F2355" s="102"/>
      <c r="G2355" s="102"/>
      <c r="H2355" s="102"/>
      <c r="I2355" s="102"/>
      <c r="J2355" s="103"/>
      <c r="K2355" s="111"/>
      <c r="L2355" s="111"/>
      <c r="M2355" s="111"/>
      <c r="N2355" s="105"/>
      <c r="O2355" s="111"/>
      <c r="P2355" s="111"/>
      <c r="Q2355" s="111"/>
      <c r="R2355" s="106"/>
      <c r="S2355" s="105"/>
      <c r="T2355" s="111"/>
      <c r="U2355" s="111"/>
      <c r="V2355" s="111"/>
      <c r="W2355" s="111"/>
      <c r="X2355" s="111"/>
      <c r="Y2355" s="111"/>
      <c r="Z2355" s="111"/>
      <c r="AA2355" s="111"/>
      <c r="AB2355" s="111"/>
      <c r="AC2355" s="111"/>
      <c r="AD2355" s="111"/>
      <c r="AE2355" s="111"/>
      <c r="AF2355" s="111"/>
      <c r="AG2355" s="111"/>
      <c r="AH2355" s="111"/>
      <c r="AI2355" s="111"/>
      <c r="AJ2355" s="111"/>
      <c r="AK2355" s="111"/>
      <c r="AL2355" s="111"/>
      <c r="AM2355" s="111"/>
      <c r="AN2355" s="111"/>
      <c r="AO2355" s="111"/>
      <c r="AP2355" s="111"/>
      <c r="AQ2355" s="111"/>
      <c r="AR2355" s="111"/>
      <c r="AS2355" s="111"/>
      <c r="AT2355" s="111"/>
      <c r="AU2355" s="111"/>
      <c r="AV2355" s="105"/>
      <c r="AW2355" s="105"/>
      <c r="AX2355" s="111"/>
      <c r="AY2355" s="98"/>
      <c r="AZ2355" s="98"/>
      <c r="BA2355" s="98"/>
      <c r="BB2355" s="98"/>
      <c r="BC2355" s="98"/>
      <c r="BD2355" s="98"/>
      <c r="BE2355" s="98"/>
      <c r="BF2355" s="98"/>
      <c r="BG2355" s="98"/>
      <c r="BH2355" s="98"/>
      <c r="BI2355" s="98"/>
      <c r="BJ2355" s="98"/>
    </row>
    <row r="2356" spans="1:62">
      <c r="A2356" s="102"/>
      <c r="B2356" s="102"/>
      <c r="C2356" s="103"/>
      <c r="D2356" s="103"/>
      <c r="E2356" s="102"/>
      <c r="F2356" s="102"/>
      <c r="G2356" s="102"/>
      <c r="H2356" s="102"/>
      <c r="I2356" s="102"/>
      <c r="J2356" s="103"/>
      <c r="K2356" s="111"/>
      <c r="L2356" s="111"/>
      <c r="M2356" s="111"/>
      <c r="N2356" s="105"/>
      <c r="O2356" s="105"/>
      <c r="P2356" s="111"/>
      <c r="Q2356" s="111"/>
      <c r="R2356" s="106"/>
      <c r="S2356" s="105"/>
      <c r="T2356" s="111"/>
      <c r="U2356" s="111"/>
      <c r="V2356" s="111"/>
      <c r="W2356" s="111"/>
      <c r="X2356" s="111"/>
      <c r="Y2356" s="111"/>
      <c r="Z2356" s="111"/>
      <c r="AA2356" s="111"/>
      <c r="AB2356" s="111"/>
      <c r="AC2356" s="111"/>
      <c r="AD2356" s="111"/>
      <c r="AE2356" s="111"/>
      <c r="AF2356" s="111"/>
      <c r="AG2356" s="111"/>
      <c r="AH2356" s="111"/>
      <c r="AI2356" s="111"/>
      <c r="AJ2356" s="111"/>
      <c r="AK2356" s="111"/>
      <c r="AL2356" s="111"/>
      <c r="AM2356" s="111"/>
      <c r="AN2356" s="111"/>
      <c r="AO2356" s="111"/>
      <c r="AP2356" s="111"/>
      <c r="AQ2356" s="111"/>
      <c r="AR2356" s="111"/>
      <c r="AS2356" s="111"/>
      <c r="AT2356" s="111"/>
      <c r="AU2356" s="111"/>
      <c r="AV2356" s="112"/>
      <c r="AW2356" s="105"/>
      <c r="AX2356" s="111"/>
      <c r="AY2356" s="98"/>
      <c r="AZ2356" s="98"/>
      <c r="BA2356" s="98"/>
      <c r="BB2356" s="98"/>
      <c r="BC2356" s="98"/>
      <c r="BD2356" s="98"/>
      <c r="BE2356" s="98"/>
      <c r="BF2356" s="98"/>
      <c r="BG2356" s="98"/>
      <c r="BH2356" s="98"/>
      <c r="BI2356" s="98"/>
      <c r="BJ2356" s="98"/>
    </row>
    <row r="2357" spans="1:62">
      <c r="A2357" s="102"/>
      <c r="B2357" s="102"/>
      <c r="C2357" s="103"/>
      <c r="D2357" s="103"/>
      <c r="E2357" s="102"/>
      <c r="F2357" s="102"/>
      <c r="G2357" s="102"/>
      <c r="H2357" s="102"/>
      <c r="I2357" s="102"/>
      <c r="J2357" s="103"/>
      <c r="K2357" s="111"/>
      <c r="L2357" s="111"/>
      <c r="M2357" s="111"/>
      <c r="N2357" s="111"/>
      <c r="O2357" s="111"/>
      <c r="P2357" s="111"/>
      <c r="Q2357" s="111"/>
      <c r="R2357" s="106"/>
      <c r="S2357" s="105"/>
      <c r="T2357" s="111"/>
      <c r="U2357" s="111"/>
      <c r="V2357" s="111"/>
      <c r="W2357" s="111"/>
      <c r="X2357" s="111"/>
      <c r="Y2357" s="111"/>
      <c r="Z2357" s="111"/>
      <c r="AA2357" s="111"/>
      <c r="AB2357" s="111"/>
      <c r="AC2357" s="111"/>
      <c r="AD2357" s="111"/>
      <c r="AE2357" s="111"/>
      <c r="AF2357" s="111"/>
      <c r="AG2357" s="111"/>
      <c r="AH2357" s="111"/>
      <c r="AI2357" s="111"/>
      <c r="AJ2357" s="111"/>
      <c r="AK2357" s="111"/>
      <c r="AL2357" s="111"/>
      <c r="AM2357" s="111"/>
      <c r="AN2357" s="111"/>
      <c r="AO2357" s="111"/>
      <c r="AP2357" s="111"/>
      <c r="AQ2357" s="111"/>
      <c r="AR2357" s="111"/>
      <c r="AS2357" s="111"/>
      <c r="AT2357" s="111"/>
      <c r="AU2357" s="111"/>
      <c r="AV2357" s="105"/>
      <c r="AW2357" s="105"/>
      <c r="AX2357" s="111"/>
      <c r="AY2357" s="98"/>
      <c r="AZ2357" s="98"/>
      <c r="BA2357" s="98"/>
      <c r="BB2357" s="98"/>
      <c r="BC2357" s="98"/>
      <c r="BD2357" s="98"/>
      <c r="BE2357" s="98"/>
      <c r="BF2357" s="98"/>
      <c r="BG2357" s="98"/>
      <c r="BH2357" s="98"/>
      <c r="BI2357" s="98"/>
      <c r="BJ2357" s="98"/>
    </row>
    <row r="2358" spans="1:62">
      <c r="A2358" s="102"/>
      <c r="B2358" s="102"/>
      <c r="C2358" s="103"/>
      <c r="D2358" s="103"/>
      <c r="E2358" s="102"/>
      <c r="F2358" s="102"/>
      <c r="G2358" s="102"/>
      <c r="H2358" s="102"/>
      <c r="I2358" s="102"/>
      <c r="J2358" s="103"/>
      <c r="K2358" s="111"/>
      <c r="L2358" s="111"/>
      <c r="M2358" s="111"/>
      <c r="N2358" s="105"/>
      <c r="O2358" s="105"/>
      <c r="P2358" s="111"/>
      <c r="Q2358" s="105"/>
      <c r="R2358" s="105"/>
      <c r="S2358" s="105"/>
      <c r="T2358" s="105"/>
      <c r="U2358" s="105"/>
      <c r="V2358" s="105"/>
      <c r="W2358" s="105"/>
      <c r="X2358" s="105"/>
      <c r="Y2358" s="105"/>
      <c r="Z2358" s="105"/>
      <c r="AA2358" s="105"/>
      <c r="AB2358" s="105"/>
      <c r="AC2358" s="105"/>
      <c r="AD2358" s="105"/>
      <c r="AE2358" s="105"/>
      <c r="AF2358" s="105"/>
      <c r="AG2358" s="105"/>
      <c r="AH2358" s="105"/>
      <c r="AI2358" s="105"/>
      <c r="AJ2358" s="105"/>
      <c r="AK2358" s="105"/>
      <c r="AL2358" s="105"/>
      <c r="AM2358" s="105"/>
      <c r="AN2358" s="105"/>
      <c r="AO2358" s="105"/>
      <c r="AP2358" s="105"/>
      <c r="AQ2358" s="105"/>
      <c r="AR2358" s="105"/>
      <c r="AS2358" s="105"/>
      <c r="AT2358" s="105"/>
      <c r="AU2358" s="105"/>
      <c r="AV2358" s="105"/>
      <c r="AW2358" s="105"/>
      <c r="AX2358" s="105"/>
      <c r="AY2358" s="98"/>
      <c r="AZ2358" s="98"/>
      <c r="BA2358" s="98"/>
      <c r="BB2358" s="98"/>
      <c r="BC2358" s="98"/>
      <c r="BD2358" s="98"/>
      <c r="BE2358" s="98"/>
      <c r="BF2358" s="98"/>
      <c r="BG2358" s="98"/>
      <c r="BH2358" s="98"/>
      <c r="BI2358" s="98"/>
      <c r="BJ2358" s="98"/>
    </row>
    <row r="2359" spans="1:62">
      <c r="A2359" s="102"/>
      <c r="B2359" s="102"/>
      <c r="C2359" s="103"/>
      <c r="D2359" s="103"/>
      <c r="E2359" s="102"/>
      <c r="F2359" s="102"/>
      <c r="G2359" s="102"/>
      <c r="H2359" s="102"/>
      <c r="I2359" s="102"/>
      <c r="J2359" s="103"/>
      <c r="K2359" s="111"/>
      <c r="L2359" s="111"/>
      <c r="M2359" s="111"/>
      <c r="N2359" s="111"/>
      <c r="O2359" s="111"/>
      <c r="P2359" s="111"/>
      <c r="Q2359" s="111"/>
      <c r="R2359" s="105"/>
      <c r="S2359" s="105"/>
      <c r="T2359" s="111"/>
      <c r="U2359" s="111"/>
      <c r="V2359" s="111"/>
      <c r="W2359" s="111"/>
      <c r="X2359" s="111"/>
      <c r="Y2359" s="111"/>
      <c r="Z2359" s="111"/>
      <c r="AA2359" s="111"/>
      <c r="AB2359" s="111"/>
      <c r="AC2359" s="111"/>
      <c r="AD2359" s="111"/>
      <c r="AE2359" s="111"/>
      <c r="AF2359" s="111"/>
      <c r="AG2359" s="111"/>
      <c r="AH2359" s="111"/>
      <c r="AI2359" s="111"/>
      <c r="AJ2359" s="111"/>
      <c r="AK2359" s="111"/>
      <c r="AL2359" s="111"/>
      <c r="AM2359" s="111"/>
      <c r="AN2359" s="111"/>
      <c r="AO2359" s="111"/>
      <c r="AP2359" s="111"/>
      <c r="AQ2359" s="111"/>
      <c r="AR2359" s="111"/>
      <c r="AS2359" s="111"/>
      <c r="AT2359" s="111"/>
      <c r="AU2359" s="111"/>
      <c r="AV2359" s="105"/>
      <c r="AW2359" s="112"/>
      <c r="AX2359" s="111"/>
      <c r="AY2359" s="98"/>
      <c r="AZ2359" s="98"/>
      <c r="BA2359" s="98"/>
      <c r="BB2359" s="98"/>
      <c r="BC2359" s="98"/>
      <c r="BD2359" s="98"/>
      <c r="BE2359" s="98"/>
      <c r="BF2359" s="98"/>
      <c r="BG2359" s="98"/>
      <c r="BH2359" s="98"/>
      <c r="BI2359" s="98"/>
      <c r="BJ2359" s="98"/>
    </row>
    <row r="2360" spans="1:62">
      <c r="A2360" s="102"/>
      <c r="B2360" s="102"/>
      <c r="C2360" s="103"/>
      <c r="D2360" s="103"/>
      <c r="E2360" s="102"/>
      <c r="F2360" s="102"/>
      <c r="G2360" s="102"/>
      <c r="H2360" s="102"/>
      <c r="I2360" s="102"/>
      <c r="J2360" s="103"/>
      <c r="K2360" s="111"/>
      <c r="L2360" s="111"/>
      <c r="M2360" s="111"/>
      <c r="N2360" s="111"/>
      <c r="O2360" s="111"/>
      <c r="P2360" s="111"/>
      <c r="Q2360" s="111"/>
      <c r="R2360" s="106"/>
      <c r="S2360" s="105"/>
      <c r="T2360" s="105"/>
      <c r="U2360" s="105"/>
      <c r="V2360" s="105"/>
      <c r="W2360" s="105"/>
      <c r="X2360" s="105"/>
      <c r="Y2360" s="105"/>
      <c r="Z2360" s="105"/>
      <c r="AA2360" s="105"/>
      <c r="AB2360" s="105"/>
      <c r="AC2360" s="105"/>
      <c r="AD2360" s="105"/>
      <c r="AE2360" s="105"/>
      <c r="AF2360" s="105"/>
      <c r="AG2360" s="105"/>
      <c r="AH2360" s="105"/>
      <c r="AI2360" s="105"/>
      <c r="AJ2360" s="105"/>
      <c r="AK2360" s="105"/>
      <c r="AL2360" s="111"/>
      <c r="AM2360" s="111"/>
      <c r="AN2360" s="111"/>
      <c r="AO2360" s="111"/>
      <c r="AP2360" s="111"/>
      <c r="AQ2360" s="111"/>
      <c r="AR2360" s="111"/>
      <c r="AS2360" s="111"/>
      <c r="AT2360" s="111"/>
      <c r="AU2360" s="111"/>
      <c r="AV2360" s="112"/>
      <c r="AW2360" s="105"/>
      <c r="AX2360" s="111"/>
      <c r="AY2360" s="98"/>
      <c r="AZ2360" s="98"/>
      <c r="BA2360" s="98"/>
      <c r="BB2360" s="98"/>
      <c r="BC2360" s="98"/>
      <c r="BD2360" s="98"/>
      <c r="BE2360" s="98"/>
      <c r="BF2360" s="98"/>
      <c r="BG2360" s="98"/>
      <c r="BH2360" s="98"/>
      <c r="BI2360" s="98"/>
      <c r="BJ2360" s="98"/>
    </row>
    <row r="2361" spans="1:62">
      <c r="A2361" s="102"/>
      <c r="B2361" s="102"/>
      <c r="C2361" s="103"/>
      <c r="D2361" s="103"/>
      <c r="E2361" s="102"/>
      <c r="F2361" s="102"/>
      <c r="G2361" s="102"/>
      <c r="H2361" s="102"/>
      <c r="I2361" s="102"/>
      <c r="J2361" s="103"/>
      <c r="K2361" s="111"/>
      <c r="L2361" s="111"/>
      <c r="M2361" s="111"/>
      <c r="N2361" s="111"/>
      <c r="O2361" s="111"/>
      <c r="P2361" s="111"/>
      <c r="Q2361" s="111"/>
      <c r="R2361" s="106"/>
      <c r="S2361" s="105"/>
      <c r="T2361" s="111"/>
      <c r="U2361" s="111"/>
      <c r="V2361" s="111"/>
      <c r="W2361" s="111"/>
      <c r="X2361" s="111"/>
      <c r="Y2361" s="111"/>
      <c r="Z2361" s="111"/>
      <c r="AA2361" s="111"/>
      <c r="AB2361" s="111"/>
      <c r="AC2361" s="111"/>
      <c r="AD2361" s="111"/>
      <c r="AE2361" s="111"/>
      <c r="AF2361" s="111"/>
      <c r="AG2361" s="111"/>
      <c r="AH2361" s="111"/>
      <c r="AI2361" s="111"/>
      <c r="AJ2361" s="111"/>
      <c r="AK2361" s="111"/>
      <c r="AL2361" s="111"/>
      <c r="AM2361" s="111"/>
      <c r="AN2361" s="111"/>
      <c r="AO2361" s="111"/>
      <c r="AP2361" s="111"/>
      <c r="AQ2361" s="111"/>
      <c r="AR2361" s="111"/>
      <c r="AS2361" s="111"/>
      <c r="AT2361" s="111"/>
      <c r="AU2361" s="111"/>
      <c r="AV2361" s="112"/>
      <c r="AW2361" s="105"/>
      <c r="AX2361" s="111"/>
      <c r="AY2361" s="98"/>
      <c r="AZ2361" s="98"/>
      <c r="BA2361" s="98"/>
      <c r="BB2361" s="98"/>
      <c r="BC2361" s="98"/>
      <c r="BD2361" s="98"/>
      <c r="BE2361" s="98"/>
      <c r="BF2361" s="98"/>
      <c r="BG2361" s="98"/>
      <c r="BH2361" s="98"/>
      <c r="BI2361" s="98"/>
      <c r="BJ2361" s="98"/>
    </row>
    <row r="2362" spans="1:62">
      <c r="A2362" s="102"/>
      <c r="B2362" s="102"/>
      <c r="C2362" s="103"/>
      <c r="D2362" s="103"/>
      <c r="E2362" s="102"/>
      <c r="F2362" s="102"/>
      <c r="G2362" s="102"/>
      <c r="H2362" s="102"/>
      <c r="I2362" s="102"/>
      <c r="J2362" s="103"/>
      <c r="K2362" s="111"/>
      <c r="L2362" s="111"/>
      <c r="M2362" s="111"/>
      <c r="N2362" s="111"/>
      <c r="O2362" s="111"/>
      <c r="P2362" s="111"/>
      <c r="Q2362" s="111"/>
      <c r="R2362" s="106"/>
      <c r="S2362" s="105"/>
      <c r="T2362" s="111"/>
      <c r="U2362" s="111"/>
      <c r="V2362" s="111"/>
      <c r="W2362" s="111"/>
      <c r="X2362" s="111"/>
      <c r="Y2362" s="111"/>
      <c r="Z2362" s="111"/>
      <c r="AA2362" s="111"/>
      <c r="AB2362" s="111"/>
      <c r="AC2362" s="111"/>
      <c r="AD2362" s="111"/>
      <c r="AE2362" s="111"/>
      <c r="AF2362" s="111"/>
      <c r="AG2362" s="111"/>
      <c r="AH2362" s="111"/>
      <c r="AI2362" s="111"/>
      <c r="AJ2362" s="111"/>
      <c r="AK2362" s="111"/>
      <c r="AL2362" s="111"/>
      <c r="AM2362" s="111"/>
      <c r="AN2362" s="111"/>
      <c r="AO2362" s="111"/>
      <c r="AP2362" s="111"/>
      <c r="AQ2362" s="111"/>
      <c r="AR2362" s="111"/>
      <c r="AS2362" s="111"/>
      <c r="AT2362" s="111"/>
      <c r="AU2362" s="111"/>
      <c r="AV2362" s="105"/>
      <c r="AW2362" s="105"/>
      <c r="AX2362" s="111"/>
      <c r="AY2362" s="98"/>
      <c r="AZ2362" s="98"/>
      <c r="BA2362" s="98"/>
      <c r="BB2362" s="98"/>
      <c r="BC2362" s="98"/>
      <c r="BD2362" s="98"/>
      <c r="BE2362" s="98"/>
      <c r="BF2362" s="98"/>
      <c r="BG2362" s="98"/>
      <c r="BH2362" s="98"/>
      <c r="BI2362" s="98"/>
      <c r="BJ2362" s="98"/>
    </row>
    <row r="2363" spans="1:62">
      <c r="A2363" s="102"/>
      <c r="B2363" s="102"/>
      <c r="C2363" s="103"/>
      <c r="D2363" s="103"/>
      <c r="E2363" s="102"/>
      <c r="F2363" s="102"/>
      <c r="G2363" s="102"/>
      <c r="H2363" s="102"/>
      <c r="I2363" s="102"/>
      <c r="J2363" s="103"/>
      <c r="K2363" s="111"/>
      <c r="L2363" s="111"/>
      <c r="M2363" s="111"/>
      <c r="N2363" s="105"/>
      <c r="O2363" s="111"/>
      <c r="P2363" s="111"/>
      <c r="Q2363" s="111"/>
      <c r="R2363" s="106"/>
      <c r="S2363" s="105"/>
      <c r="T2363" s="111"/>
      <c r="U2363" s="111"/>
      <c r="V2363" s="111"/>
      <c r="W2363" s="111"/>
      <c r="X2363" s="111"/>
      <c r="Y2363" s="111"/>
      <c r="Z2363" s="111"/>
      <c r="AA2363" s="111"/>
      <c r="AB2363" s="111"/>
      <c r="AC2363" s="111"/>
      <c r="AD2363" s="111"/>
      <c r="AE2363" s="111"/>
      <c r="AF2363" s="111"/>
      <c r="AG2363" s="111"/>
      <c r="AH2363" s="111"/>
      <c r="AI2363" s="111"/>
      <c r="AJ2363" s="111"/>
      <c r="AK2363" s="111"/>
      <c r="AL2363" s="111"/>
      <c r="AM2363" s="111"/>
      <c r="AN2363" s="111"/>
      <c r="AO2363" s="111"/>
      <c r="AP2363" s="111"/>
      <c r="AQ2363" s="111"/>
      <c r="AR2363" s="111"/>
      <c r="AS2363" s="111"/>
      <c r="AT2363" s="111"/>
      <c r="AU2363" s="111"/>
      <c r="AV2363" s="105"/>
      <c r="AW2363" s="105"/>
      <c r="AX2363" s="111"/>
      <c r="AY2363" s="98"/>
      <c r="AZ2363" s="98"/>
      <c r="BA2363" s="98"/>
      <c r="BB2363" s="98"/>
      <c r="BC2363" s="98"/>
      <c r="BD2363" s="98"/>
      <c r="BE2363" s="98"/>
      <c r="BF2363" s="98"/>
      <c r="BG2363" s="98"/>
      <c r="BH2363" s="98"/>
      <c r="BI2363" s="98"/>
      <c r="BJ2363" s="98"/>
    </row>
    <row r="2364" spans="1:62">
      <c r="A2364" s="102"/>
      <c r="B2364" s="102"/>
      <c r="C2364" s="103"/>
      <c r="D2364" s="103"/>
      <c r="E2364" s="102"/>
      <c r="F2364" s="102"/>
      <c r="G2364" s="102"/>
      <c r="H2364" s="102"/>
      <c r="I2364" s="102"/>
      <c r="J2364" s="103"/>
      <c r="K2364" s="111"/>
      <c r="L2364" s="111"/>
      <c r="M2364" s="111"/>
      <c r="N2364" s="105"/>
      <c r="O2364" s="111"/>
      <c r="P2364" s="111"/>
      <c r="Q2364" s="111"/>
      <c r="R2364" s="106"/>
      <c r="S2364" s="105"/>
      <c r="T2364" s="111"/>
      <c r="U2364" s="111"/>
      <c r="V2364" s="111"/>
      <c r="W2364" s="111"/>
      <c r="X2364" s="111"/>
      <c r="Y2364" s="111"/>
      <c r="Z2364" s="111"/>
      <c r="AA2364" s="111"/>
      <c r="AB2364" s="111"/>
      <c r="AC2364" s="111"/>
      <c r="AD2364" s="111"/>
      <c r="AE2364" s="111"/>
      <c r="AF2364" s="111"/>
      <c r="AG2364" s="111"/>
      <c r="AH2364" s="111"/>
      <c r="AI2364" s="111"/>
      <c r="AJ2364" s="111"/>
      <c r="AK2364" s="111"/>
      <c r="AL2364" s="111"/>
      <c r="AM2364" s="111"/>
      <c r="AN2364" s="111"/>
      <c r="AO2364" s="111"/>
      <c r="AP2364" s="111"/>
      <c r="AQ2364" s="111"/>
      <c r="AR2364" s="111"/>
      <c r="AS2364" s="111"/>
      <c r="AT2364" s="111"/>
      <c r="AU2364" s="111"/>
      <c r="AV2364" s="105"/>
      <c r="AW2364" s="105"/>
      <c r="AX2364" s="111"/>
      <c r="AY2364" s="98"/>
      <c r="AZ2364" s="98"/>
      <c r="BA2364" s="98"/>
      <c r="BB2364" s="98"/>
      <c r="BC2364" s="98"/>
      <c r="BD2364" s="98"/>
      <c r="BE2364" s="98"/>
      <c r="BF2364" s="98"/>
      <c r="BG2364" s="98"/>
      <c r="BH2364" s="98"/>
      <c r="BI2364" s="98"/>
      <c r="BJ2364" s="98"/>
    </row>
    <row r="2365" spans="1:62">
      <c r="A2365" s="102"/>
      <c r="B2365" s="102"/>
      <c r="C2365" s="103"/>
      <c r="D2365" s="103"/>
      <c r="E2365" s="102"/>
      <c r="F2365" s="102"/>
      <c r="G2365" s="102"/>
      <c r="H2365" s="102"/>
      <c r="I2365" s="102"/>
      <c r="J2365" s="103"/>
      <c r="K2365" s="111"/>
      <c r="L2365" s="111"/>
      <c r="M2365" s="111"/>
      <c r="N2365" s="105"/>
      <c r="O2365" s="111"/>
      <c r="P2365" s="111"/>
      <c r="Q2365" s="111"/>
      <c r="R2365" s="106"/>
      <c r="S2365" s="105"/>
      <c r="T2365" s="111"/>
      <c r="U2365" s="111"/>
      <c r="V2365" s="111"/>
      <c r="W2365" s="111"/>
      <c r="X2365" s="111"/>
      <c r="Y2365" s="111"/>
      <c r="Z2365" s="111"/>
      <c r="AA2365" s="111"/>
      <c r="AB2365" s="111"/>
      <c r="AC2365" s="111"/>
      <c r="AD2365" s="111"/>
      <c r="AE2365" s="111"/>
      <c r="AF2365" s="111"/>
      <c r="AG2365" s="111"/>
      <c r="AH2365" s="111"/>
      <c r="AI2365" s="111"/>
      <c r="AJ2365" s="111"/>
      <c r="AK2365" s="111"/>
      <c r="AL2365" s="111"/>
      <c r="AM2365" s="111"/>
      <c r="AN2365" s="111"/>
      <c r="AO2365" s="111"/>
      <c r="AP2365" s="111"/>
      <c r="AQ2365" s="111"/>
      <c r="AR2365" s="111"/>
      <c r="AS2365" s="111"/>
      <c r="AT2365" s="111"/>
      <c r="AU2365" s="111"/>
      <c r="AV2365" s="112"/>
      <c r="AW2365" s="105"/>
      <c r="AX2365" s="111"/>
      <c r="AY2365" s="98"/>
      <c r="AZ2365" s="98"/>
      <c r="BA2365" s="98"/>
      <c r="BB2365" s="98"/>
      <c r="BC2365" s="98"/>
      <c r="BD2365" s="98"/>
      <c r="BE2365" s="98"/>
      <c r="BF2365" s="98"/>
      <c r="BG2365" s="98"/>
      <c r="BH2365" s="98"/>
      <c r="BI2365" s="98"/>
      <c r="BJ2365" s="98"/>
    </row>
    <row r="2366" spans="1:62">
      <c r="A2366" s="102"/>
      <c r="B2366" s="102"/>
      <c r="C2366" s="103"/>
      <c r="D2366" s="103"/>
      <c r="E2366" s="102"/>
      <c r="F2366" s="102"/>
      <c r="G2366" s="102"/>
      <c r="H2366" s="102"/>
      <c r="I2366" s="102"/>
      <c r="J2366" s="103"/>
      <c r="K2366" s="111"/>
      <c r="L2366" s="111"/>
      <c r="M2366" s="111"/>
      <c r="N2366" s="105"/>
      <c r="O2366" s="111"/>
      <c r="P2366" s="111"/>
      <c r="Q2366" s="111"/>
      <c r="R2366" s="106"/>
      <c r="S2366" s="105"/>
      <c r="T2366" s="111"/>
      <c r="U2366" s="111"/>
      <c r="V2366" s="111"/>
      <c r="W2366" s="111"/>
      <c r="X2366" s="111"/>
      <c r="Y2366" s="111"/>
      <c r="Z2366" s="111"/>
      <c r="AA2366" s="111"/>
      <c r="AB2366" s="111"/>
      <c r="AC2366" s="111"/>
      <c r="AD2366" s="111"/>
      <c r="AE2366" s="111"/>
      <c r="AF2366" s="111"/>
      <c r="AG2366" s="111"/>
      <c r="AH2366" s="111"/>
      <c r="AI2366" s="111"/>
      <c r="AJ2366" s="111"/>
      <c r="AK2366" s="111"/>
      <c r="AL2366" s="111"/>
      <c r="AM2366" s="111"/>
      <c r="AN2366" s="111"/>
      <c r="AO2366" s="111"/>
      <c r="AP2366" s="111"/>
      <c r="AQ2366" s="111"/>
      <c r="AR2366" s="111"/>
      <c r="AS2366" s="111"/>
      <c r="AT2366" s="111"/>
      <c r="AU2366" s="111"/>
      <c r="AV2366" s="112"/>
      <c r="AW2366" s="105"/>
      <c r="AX2366" s="111"/>
      <c r="AY2366" s="98"/>
      <c r="AZ2366" s="98"/>
      <c r="BA2366" s="98"/>
      <c r="BB2366" s="98"/>
      <c r="BC2366" s="98"/>
      <c r="BD2366" s="98"/>
      <c r="BE2366" s="98"/>
      <c r="BF2366" s="98"/>
      <c r="BG2366" s="98"/>
      <c r="BH2366" s="98"/>
      <c r="BI2366" s="98"/>
      <c r="BJ2366" s="98"/>
    </row>
    <row r="2367" spans="1:62">
      <c r="A2367" s="102"/>
      <c r="B2367" s="102"/>
      <c r="C2367" s="103"/>
      <c r="D2367" s="103"/>
      <c r="E2367" s="102"/>
      <c r="F2367" s="102"/>
      <c r="G2367" s="102"/>
      <c r="H2367" s="102"/>
      <c r="I2367" s="102"/>
      <c r="J2367" s="103"/>
      <c r="K2367" s="111"/>
      <c r="L2367" s="111"/>
      <c r="M2367" s="111"/>
      <c r="N2367" s="111"/>
      <c r="O2367" s="111"/>
      <c r="P2367" s="111"/>
      <c r="Q2367" s="111"/>
      <c r="R2367" s="106"/>
      <c r="S2367" s="106"/>
      <c r="T2367" s="111"/>
      <c r="U2367" s="111"/>
      <c r="V2367" s="111"/>
      <c r="W2367" s="111"/>
      <c r="X2367" s="111"/>
      <c r="Y2367" s="111"/>
      <c r="Z2367" s="111"/>
      <c r="AA2367" s="111"/>
      <c r="AB2367" s="111"/>
      <c r="AC2367" s="111"/>
      <c r="AD2367" s="111"/>
      <c r="AE2367" s="111"/>
      <c r="AF2367" s="111"/>
      <c r="AG2367" s="111"/>
      <c r="AH2367" s="111"/>
      <c r="AI2367" s="111"/>
      <c r="AJ2367" s="111"/>
      <c r="AK2367" s="111"/>
      <c r="AL2367" s="111"/>
      <c r="AM2367" s="111"/>
      <c r="AN2367" s="111"/>
      <c r="AO2367" s="111"/>
      <c r="AP2367" s="111"/>
      <c r="AQ2367" s="111"/>
      <c r="AR2367" s="111"/>
      <c r="AS2367" s="111"/>
      <c r="AT2367" s="111"/>
      <c r="AU2367" s="111"/>
      <c r="AV2367" s="105"/>
      <c r="AW2367" s="105"/>
      <c r="AX2367" s="111"/>
      <c r="AY2367" s="98"/>
      <c r="AZ2367" s="98"/>
      <c r="BA2367" s="98"/>
      <c r="BB2367" s="98"/>
      <c r="BC2367" s="98"/>
      <c r="BD2367" s="98"/>
      <c r="BE2367" s="98"/>
      <c r="BF2367" s="98"/>
      <c r="BG2367" s="98"/>
      <c r="BH2367" s="98"/>
      <c r="BI2367" s="98"/>
      <c r="BJ2367" s="98"/>
    </row>
    <row r="2368" spans="1:62">
      <c r="A2368" s="102"/>
      <c r="B2368" s="102"/>
      <c r="C2368" s="103"/>
      <c r="D2368" s="103"/>
      <c r="E2368" s="102"/>
      <c r="F2368" s="102"/>
      <c r="G2368" s="102"/>
      <c r="H2368" s="102"/>
      <c r="I2368" s="102"/>
      <c r="J2368" s="103"/>
      <c r="K2368" s="111"/>
      <c r="L2368" s="111"/>
      <c r="M2368" s="111"/>
      <c r="N2368" s="111"/>
      <c r="O2368" s="111"/>
      <c r="P2368" s="111"/>
      <c r="Q2368" s="111"/>
      <c r="R2368" s="106"/>
      <c r="S2368" s="105"/>
      <c r="T2368" s="111"/>
      <c r="U2368" s="111"/>
      <c r="V2368" s="111"/>
      <c r="W2368" s="111"/>
      <c r="X2368" s="111"/>
      <c r="Y2368" s="111"/>
      <c r="Z2368" s="111"/>
      <c r="AA2368" s="111"/>
      <c r="AB2368" s="111"/>
      <c r="AC2368" s="111"/>
      <c r="AD2368" s="111"/>
      <c r="AE2368" s="111"/>
      <c r="AF2368" s="111"/>
      <c r="AG2368" s="111"/>
      <c r="AH2368" s="111"/>
      <c r="AI2368" s="111"/>
      <c r="AJ2368" s="111"/>
      <c r="AK2368" s="111"/>
      <c r="AL2368" s="111"/>
      <c r="AM2368" s="111"/>
      <c r="AN2368" s="111"/>
      <c r="AO2368" s="111"/>
      <c r="AP2368" s="111"/>
      <c r="AQ2368" s="111"/>
      <c r="AR2368" s="111"/>
      <c r="AS2368" s="111"/>
      <c r="AT2368" s="111"/>
      <c r="AU2368" s="111"/>
      <c r="AV2368" s="112"/>
      <c r="AW2368" s="105"/>
      <c r="AX2368" s="111"/>
      <c r="AY2368" s="98"/>
      <c r="AZ2368" s="98"/>
      <c r="BA2368" s="98"/>
      <c r="BB2368" s="98"/>
      <c r="BC2368" s="98"/>
      <c r="BD2368" s="98"/>
      <c r="BE2368" s="98"/>
      <c r="BF2368" s="98"/>
      <c r="BG2368" s="98"/>
      <c r="BH2368" s="98"/>
      <c r="BI2368" s="98"/>
      <c r="BJ2368" s="98"/>
    </row>
    <row r="2369" spans="1:62">
      <c r="A2369" s="102"/>
      <c r="B2369" s="102"/>
      <c r="C2369" s="103"/>
      <c r="D2369" s="103"/>
      <c r="E2369" s="102"/>
      <c r="F2369" s="102"/>
      <c r="G2369" s="102"/>
      <c r="H2369" s="102"/>
      <c r="I2369" s="102"/>
      <c r="J2369" s="103"/>
      <c r="K2369" s="111"/>
      <c r="L2369" s="111"/>
      <c r="M2369" s="111"/>
      <c r="N2369" s="111"/>
      <c r="O2369" s="111"/>
      <c r="P2369" s="111"/>
      <c r="Q2369" s="111"/>
      <c r="R2369" s="106"/>
      <c r="S2369" s="105"/>
      <c r="T2369" s="111"/>
      <c r="U2369" s="111"/>
      <c r="V2369" s="111"/>
      <c r="W2369" s="111"/>
      <c r="X2369" s="111"/>
      <c r="Y2369" s="111"/>
      <c r="Z2369" s="111"/>
      <c r="AA2369" s="111"/>
      <c r="AB2369" s="111"/>
      <c r="AC2369" s="111"/>
      <c r="AD2369" s="111"/>
      <c r="AE2369" s="111"/>
      <c r="AF2369" s="111"/>
      <c r="AG2369" s="111"/>
      <c r="AH2369" s="111"/>
      <c r="AI2369" s="111"/>
      <c r="AJ2369" s="111"/>
      <c r="AK2369" s="111"/>
      <c r="AL2369" s="111"/>
      <c r="AM2369" s="111"/>
      <c r="AN2369" s="111"/>
      <c r="AO2369" s="111"/>
      <c r="AP2369" s="111"/>
      <c r="AQ2369" s="111"/>
      <c r="AR2369" s="111"/>
      <c r="AS2369" s="111"/>
      <c r="AT2369" s="111"/>
      <c r="AU2369" s="111"/>
      <c r="AV2369" s="112"/>
      <c r="AW2369" s="105"/>
      <c r="AX2369" s="111"/>
      <c r="AY2369" s="98"/>
      <c r="AZ2369" s="98"/>
      <c r="BA2369" s="98"/>
      <c r="BB2369" s="98"/>
      <c r="BC2369" s="98"/>
      <c r="BD2369" s="98"/>
      <c r="BE2369" s="98"/>
      <c r="BF2369" s="98"/>
      <c r="BG2369" s="98"/>
      <c r="BH2369" s="98"/>
      <c r="BI2369" s="98"/>
      <c r="BJ2369" s="98"/>
    </row>
    <row r="2370" spans="1:62">
      <c r="A2370" s="102"/>
      <c r="B2370" s="102"/>
      <c r="C2370" s="103"/>
      <c r="D2370" s="103"/>
      <c r="E2370" s="102"/>
      <c r="F2370" s="102"/>
      <c r="G2370" s="102"/>
      <c r="H2370" s="102"/>
      <c r="I2370" s="102"/>
      <c r="J2370" s="103"/>
      <c r="K2370" s="111"/>
      <c r="L2370" s="111"/>
      <c r="M2370" s="111"/>
      <c r="N2370" s="105"/>
      <c r="O2370" s="105"/>
      <c r="P2370" s="105"/>
      <c r="Q2370" s="111"/>
      <c r="R2370" s="106"/>
      <c r="S2370" s="105"/>
      <c r="T2370" s="111"/>
      <c r="U2370" s="111"/>
      <c r="V2370" s="111"/>
      <c r="W2370" s="105"/>
      <c r="X2370" s="111"/>
      <c r="Y2370" s="111"/>
      <c r="Z2370" s="111"/>
      <c r="AA2370" s="111"/>
      <c r="AB2370" s="111"/>
      <c r="AC2370" s="111"/>
      <c r="AD2370" s="105"/>
      <c r="AE2370" s="111"/>
      <c r="AF2370" s="111"/>
      <c r="AG2370" s="111"/>
      <c r="AH2370" s="111"/>
      <c r="AI2370" s="111"/>
      <c r="AJ2370" s="111"/>
      <c r="AK2370" s="111"/>
      <c r="AL2370" s="111"/>
      <c r="AM2370" s="111"/>
      <c r="AN2370" s="105"/>
      <c r="AO2370" s="105"/>
      <c r="AP2370" s="105"/>
      <c r="AQ2370" s="111"/>
      <c r="AR2370" s="111"/>
      <c r="AS2370" s="111"/>
      <c r="AT2370" s="111"/>
      <c r="AU2370" s="111"/>
      <c r="AV2370" s="112"/>
      <c r="AW2370" s="105"/>
      <c r="AX2370" s="111"/>
      <c r="AY2370" s="98"/>
      <c r="AZ2370" s="98"/>
      <c r="BA2370" s="98"/>
      <c r="BB2370" s="98"/>
      <c r="BC2370" s="98"/>
      <c r="BD2370" s="98"/>
      <c r="BE2370" s="98"/>
      <c r="BF2370" s="98"/>
      <c r="BG2370" s="98"/>
      <c r="BH2370" s="98"/>
      <c r="BI2370" s="98"/>
      <c r="BJ2370" s="98"/>
    </row>
    <row r="2371" spans="1:62">
      <c r="A2371" s="102"/>
      <c r="B2371" s="102"/>
      <c r="C2371" s="103"/>
      <c r="D2371" s="103"/>
      <c r="E2371" s="102"/>
      <c r="F2371" s="102"/>
      <c r="G2371" s="102"/>
      <c r="H2371" s="102"/>
      <c r="I2371" s="102"/>
      <c r="J2371" s="103"/>
      <c r="K2371" s="111"/>
      <c r="L2371" s="111"/>
      <c r="M2371" s="111"/>
      <c r="N2371" s="111"/>
      <c r="O2371" s="111"/>
      <c r="P2371" s="111"/>
      <c r="Q2371" s="111"/>
      <c r="R2371" s="106"/>
      <c r="S2371" s="105"/>
      <c r="T2371" s="111"/>
      <c r="U2371" s="111"/>
      <c r="V2371" s="111"/>
      <c r="W2371" s="111"/>
      <c r="X2371" s="111"/>
      <c r="Y2371" s="111"/>
      <c r="Z2371" s="111"/>
      <c r="AA2371" s="111"/>
      <c r="AB2371" s="111"/>
      <c r="AC2371" s="111"/>
      <c r="AD2371" s="111"/>
      <c r="AE2371" s="111"/>
      <c r="AF2371" s="111"/>
      <c r="AG2371" s="111"/>
      <c r="AH2371" s="111"/>
      <c r="AI2371" s="111"/>
      <c r="AJ2371" s="111"/>
      <c r="AK2371" s="111"/>
      <c r="AL2371" s="111"/>
      <c r="AM2371" s="111"/>
      <c r="AN2371" s="111"/>
      <c r="AO2371" s="111"/>
      <c r="AP2371" s="111"/>
      <c r="AQ2371" s="111"/>
      <c r="AR2371" s="111"/>
      <c r="AS2371" s="111"/>
      <c r="AT2371" s="111"/>
      <c r="AU2371" s="111"/>
      <c r="AV2371" s="105"/>
      <c r="AW2371" s="105"/>
      <c r="AX2371" s="111"/>
      <c r="AY2371" s="98"/>
      <c r="AZ2371" s="98"/>
      <c r="BA2371" s="98"/>
      <c r="BB2371" s="98"/>
      <c r="BC2371" s="98"/>
      <c r="BE2371" s="98"/>
      <c r="BF2371" s="98"/>
      <c r="BG2371" s="98"/>
      <c r="BH2371" s="98"/>
      <c r="BI2371" s="98"/>
    </row>
    <row r="2372" spans="1:62">
      <c r="A2372" s="102"/>
      <c r="B2372" s="102"/>
      <c r="C2372" s="103"/>
      <c r="D2372" s="103"/>
      <c r="E2372" s="102"/>
      <c r="F2372" s="102"/>
      <c r="G2372" s="102"/>
      <c r="H2372" s="102"/>
      <c r="I2372" s="102"/>
      <c r="J2372" s="103"/>
      <c r="K2372" s="111"/>
      <c r="L2372" s="111"/>
      <c r="M2372" s="111"/>
      <c r="N2372" s="105"/>
      <c r="O2372" s="105"/>
      <c r="P2372" s="105"/>
      <c r="Q2372" s="111"/>
      <c r="R2372" s="106"/>
      <c r="S2372" s="105"/>
      <c r="T2372" s="111"/>
      <c r="U2372" s="111"/>
      <c r="V2372" s="111"/>
      <c r="W2372" s="105"/>
      <c r="X2372" s="111"/>
      <c r="Y2372" s="111"/>
      <c r="Z2372" s="111"/>
      <c r="AA2372" s="111"/>
      <c r="AB2372" s="111"/>
      <c r="AC2372" s="111"/>
      <c r="AD2372" s="105"/>
      <c r="AE2372" s="111"/>
      <c r="AF2372" s="111"/>
      <c r="AG2372" s="111"/>
      <c r="AH2372" s="111"/>
      <c r="AI2372" s="111"/>
      <c r="AJ2372" s="111"/>
      <c r="AK2372" s="111"/>
      <c r="AL2372" s="111"/>
      <c r="AM2372" s="111"/>
      <c r="AN2372" s="111"/>
      <c r="AO2372" s="111"/>
      <c r="AP2372" s="111"/>
      <c r="AQ2372" s="111"/>
      <c r="AR2372" s="111"/>
      <c r="AS2372" s="111"/>
      <c r="AT2372" s="111"/>
      <c r="AU2372" s="111"/>
      <c r="AV2372" s="112"/>
      <c r="AW2372" s="105"/>
      <c r="AX2372" s="111"/>
      <c r="AY2372" s="98"/>
      <c r="AZ2372" s="98"/>
      <c r="BA2372" s="98"/>
      <c r="BB2372" s="98"/>
      <c r="BC2372" s="98"/>
      <c r="BD2372" s="98"/>
      <c r="BE2372" s="98"/>
      <c r="BF2372" s="98"/>
      <c r="BG2372" s="98"/>
      <c r="BH2372" s="98"/>
      <c r="BI2372" s="98"/>
      <c r="BJ2372" s="98"/>
    </row>
    <row r="2373" spans="1:62">
      <c r="A2373" s="102"/>
      <c r="B2373" s="102"/>
      <c r="C2373" s="103"/>
      <c r="D2373" s="103"/>
      <c r="E2373" s="102"/>
      <c r="F2373" s="102"/>
      <c r="G2373" s="102"/>
      <c r="H2373" s="102"/>
      <c r="I2373" s="102"/>
      <c r="J2373" s="103"/>
      <c r="K2373" s="111"/>
      <c r="L2373" s="111"/>
      <c r="M2373" s="111"/>
      <c r="N2373" s="111"/>
      <c r="O2373" s="111"/>
      <c r="P2373" s="111"/>
      <c r="Q2373" s="111"/>
      <c r="R2373" s="105"/>
      <c r="S2373" s="105"/>
      <c r="T2373" s="111"/>
      <c r="U2373" s="111"/>
      <c r="V2373" s="111"/>
      <c r="W2373" s="111"/>
      <c r="X2373" s="111"/>
      <c r="Y2373" s="111"/>
      <c r="Z2373" s="111"/>
      <c r="AA2373" s="111"/>
      <c r="AB2373" s="111"/>
      <c r="AC2373" s="111"/>
      <c r="AD2373" s="111"/>
      <c r="AE2373" s="111"/>
      <c r="AF2373" s="111"/>
      <c r="AG2373" s="111"/>
      <c r="AH2373" s="111"/>
      <c r="AI2373" s="111"/>
      <c r="AJ2373" s="111"/>
      <c r="AK2373" s="111"/>
      <c r="AL2373" s="111"/>
      <c r="AM2373" s="111"/>
      <c r="AN2373" s="111"/>
      <c r="AO2373" s="111"/>
      <c r="AP2373" s="111"/>
      <c r="AQ2373" s="111"/>
      <c r="AR2373" s="111"/>
      <c r="AS2373" s="111"/>
      <c r="AT2373" s="111"/>
      <c r="AU2373" s="111"/>
      <c r="AV2373" s="105"/>
      <c r="AW2373" s="105"/>
      <c r="AX2373" s="111"/>
    </row>
    <row r="2374" spans="1:62">
      <c r="A2374" s="102"/>
      <c r="B2374" s="102"/>
      <c r="C2374" s="103"/>
      <c r="D2374" s="103"/>
      <c r="E2374" s="102"/>
      <c r="F2374" s="102"/>
      <c r="G2374" s="102"/>
      <c r="H2374" s="102"/>
      <c r="I2374" s="102"/>
      <c r="J2374" s="103"/>
      <c r="K2374" s="111"/>
      <c r="L2374" s="111"/>
      <c r="M2374" s="111"/>
      <c r="N2374" s="105"/>
      <c r="O2374" s="105"/>
      <c r="P2374" s="105"/>
      <c r="Q2374" s="111"/>
      <c r="R2374" s="105"/>
      <c r="S2374" s="105"/>
      <c r="T2374" s="111"/>
      <c r="U2374" s="111"/>
      <c r="V2374" s="111"/>
      <c r="W2374" s="105"/>
      <c r="X2374" s="111"/>
      <c r="Y2374" s="111"/>
      <c r="Z2374" s="111"/>
      <c r="AA2374" s="111"/>
      <c r="AB2374" s="111"/>
      <c r="AC2374" s="111"/>
      <c r="AD2374" s="105"/>
      <c r="AE2374" s="111"/>
      <c r="AF2374" s="111"/>
      <c r="AG2374" s="111"/>
      <c r="AH2374" s="111"/>
      <c r="AI2374" s="111"/>
      <c r="AJ2374" s="111"/>
      <c r="AK2374" s="111"/>
      <c r="AL2374" s="111"/>
      <c r="AM2374" s="111"/>
      <c r="AN2374" s="111"/>
      <c r="AO2374" s="111"/>
      <c r="AP2374" s="111"/>
      <c r="AQ2374" s="111"/>
      <c r="AR2374" s="111"/>
      <c r="AS2374" s="111"/>
      <c r="AT2374" s="111"/>
      <c r="AU2374" s="111"/>
      <c r="AV2374" s="105"/>
      <c r="AW2374" s="105"/>
      <c r="AX2374" s="111"/>
      <c r="AY2374" s="98"/>
      <c r="AZ2374" s="98"/>
      <c r="BA2374" s="98"/>
      <c r="BB2374" s="98"/>
      <c r="BC2374" s="98"/>
      <c r="BE2374" s="98"/>
      <c r="BF2374" s="98"/>
      <c r="BG2374" s="98"/>
      <c r="BH2374" s="98"/>
      <c r="BI2374" s="98"/>
      <c r="BJ2374" s="98"/>
    </row>
    <row r="2375" spans="1:62">
      <c r="A2375" s="102"/>
      <c r="B2375" s="102"/>
      <c r="C2375" s="103"/>
      <c r="D2375" s="103"/>
      <c r="E2375" s="102"/>
      <c r="F2375" s="102"/>
      <c r="G2375" s="102"/>
      <c r="H2375" s="102"/>
      <c r="I2375" s="102"/>
      <c r="J2375" s="103"/>
      <c r="K2375" s="111"/>
      <c r="L2375" s="111"/>
      <c r="M2375" s="111"/>
      <c r="N2375" s="111"/>
      <c r="O2375" s="111"/>
      <c r="P2375" s="111"/>
      <c r="Q2375" s="111"/>
      <c r="R2375" s="106"/>
      <c r="S2375" s="105"/>
      <c r="T2375" s="111"/>
      <c r="U2375" s="111"/>
      <c r="V2375" s="111"/>
      <c r="W2375" s="111"/>
      <c r="X2375" s="111"/>
      <c r="Y2375" s="111"/>
      <c r="Z2375" s="111"/>
      <c r="AA2375" s="111"/>
      <c r="AB2375" s="111"/>
      <c r="AC2375" s="111"/>
      <c r="AD2375" s="111"/>
      <c r="AE2375" s="111"/>
      <c r="AF2375" s="111"/>
      <c r="AG2375" s="111"/>
      <c r="AH2375" s="111"/>
      <c r="AI2375" s="111"/>
      <c r="AJ2375" s="111"/>
      <c r="AK2375" s="111"/>
      <c r="AL2375" s="111"/>
      <c r="AM2375" s="111"/>
      <c r="AN2375" s="111"/>
      <c r="AO2375" s="111"/>
      <c r="AP2375" s="111"/>
      <c r="AQ2375" s="111"/>
      <c r="AR2375" s="111"/>
      <c r="AS2375" s="111"/>
      <c r="AT2375" s="111"/>
      <c r="AU2375" s="111"/>
      <c r="AV2375" s="105"/>
      <c r="AW2375" s="105"/>
      <c r="AX2375" s="111"/>
      <c r="AY2375" s="98"/>
      <c r="AZ2375" s="98"/>
      <c r="BA2375" s="98"/>
      <c r="BB2375" s="98"/>
      <c r="BC2375" s="98"/>
      <c r="BD2375" s="98"/>
      <c r="BE2375" s="98"/>
      <c r="BF2375" s="98"/>
      <c r="BG2375" s="98"/>
      <c r="BH2375" s="98"/>
      <c r="BI2375" s="98"/>
      <c r="BJ2375" s="98"/>
    </row>
    <row r="2376" spans="1:62">
      <c r="A2376" s="102"/>
      <c r="B2376" s="102"/>
      <c r="C2376" s="103"/>
      <c r="D2376" s="103"/>
      <c r="E2376" s="102"/>
      <c r="F2376" s="102"/>
      <c r="G2376" s="102"/>
      <c r="H2376" s="102"/>
      <c r="I2376" s="102"/>
      <c r="J2376" s="103"/>
      <c r="K2376" s="111"/>
      <c r="L2376" s="111"/>
      <c r="M2376" s="111"/>
      <c r="N2376" s="105"/>
      <c r="O2376" s="105"/>
      <c r="P2376" s="105"/>
      <c r="Q2376" s="105"/>
      <c r="R2376" s="105"/>
      <c r="S2376" s="105"/>
      <c r="T2376" s="105"/>
      <c r="U2376" s="105"/>
      <c r="V2376" s="105"/>
      <c r="W2376" s="105"/>
      <c r="X2376" s="105"/>
      <c r="Y2376" s="105"/>
      <c r="Z2376" s="105"/>
      <c r="AA2376" s="105"/>
      <c r="AB2376" s="105"/>
      <c r="AC2376" s="105"/>
      <c r="AD2376" s="105"/>
      <c r="AE2376" s="105"/>
      <c r="AF2376" s="105"/>
      <c r="AG2376" s="105"/>
      <c r="AH2376" s="105"/>
      <c r="AI2376" s="105"/>
      <c r="AJ2376" s="105"/>
      <c r="AK2376" s="105"/>
      <c r="AL2376" s="111"/>
      <c r="AM2376" s="111"/>
      <c r="AN2376" s="111"/>
      <c r="AO2376" s="111"/>
      <c r="AP2376" s="111"/>
      <c r="AQ2376" s="111"/>
      <c r="AR2376" s="111"/>
      <c r="AS2376" s="111"/>
      <c r="AT2376" s="111"/>
      <c r="AU2376" s="111"/>
      <c r="AV2376" s="105"/>
      <c r="AW2376" s="105"/>
      <c r="AX2376" s="111"/>
      <c r="AY2376" s="98"/>
      <c r="AZ2376" s="98"/>
      <c r="BA2376" s="98"/>
      <c r="BB2376" s="98"/>
      <c r="BC2376" s="98"/>
      <c r="BD2376" s="98"/>
      <c r="BE2376" s="98"/>
      <c r="BF2376" s="98"/>
      <c r="BG2376" s="98"/>
      <c r="BH2376" s="98"/>
      <c r="BI2376" s="98"/>
      <c r="BJ2376" s="98"/>
    </row>
    <row r="2377" spans="1:62">
      <c r="A2377" s="102"/>
      <c r="B2377" s="102"/>
      <c r="C2377" s="103"/>
      <c r="D2377" s="103"/>
      <c r="E2377" s="102"/>
      <c r="F2377" s="102"/>
      <c r="G2377" s="102"/>
      <c r="H2377" s="102"/>
      <c r="I2377" s="102"/>
      <c r="J2377" s="103"/>
      <c r="K2377" s="111"/>
      <c r="L2377" s="111"/>
      <c r="M2377" s="111"/>
      <c r="N2377" s="111"/>
      <c r="O2377" s="111"/>
      <c r="P2377" s="111"/>
      <c r="Q2377" s="111"/>
      <c r="R2377" s="106"/>
      <c r="S2377" s="105"/>
      <c r="T2377" s="111"/>
      <c r="U2377" s="111"/>
      <c r="V2377" s="111"/>
      <c r="W2377" s="111"/>
      <c r="X2377" s="111"/>
      <c r="Y2377" s="111"/>
      <c r="Z2377" s="111"/>
      <c r="AA2377" s="111"/>
      <c r="AB2377" s="111"/>
      <c r="AC2377" s="111"/>
      <c r="AD2377" s="111"/>
      <c r="AE2377" s="111"/>
      <c r="AF2377" s="111"/>
      <c r="AG2377" s="111"/>
      <c r="AH2377" s="111"/>
      <c r="AI2377" s="111"/>
      <c r="AJ2377" s="111"/>
      <c r="AK2377" s="111"/>
      <c r="AL2377" s="111"/>
      <c r="AM2377" s="111"/>
      <c r="AN2377" s="111"/>
      <c r="AO2377" s="111"/>
      <c r="AP2377" s="111"/>
      <c r="AQ2377" s="111"/>
      <c r="AR2377" s="111"/>
      <c r="AS2377" s="111"/>
      <c r="AT2377" s="111"/>
      <c r="AU2377" s="111"/>
      <c r="AV2377" s="112"/>
      <c r="AW2377" s="105"/>
      <c r="AX2377" s="111"/>
      <c r="AY2377" s="98"/>
      <c r="AZ2377" s="98"/>
      <c r="BA2377" s="98"/>
      <c r="BB2377" s="98"/>
      <c r="BC2377" s="98"/>
      <c r="BD2377" s="98"/>
      <c r="BE2377" s="98"/>
      <c r="BF2377" s="98"/>
      <c r="BG2377" s="98"/>
      <c r="BH2377" s="98"/>
      <c r="BI2377" s="98"/>
      <c r="BJ2377" s="98"/>
    </row>
    <row r="2378" spans="1:62">
      <c r="A2378" s="102"/>
      <c r="B2378" s="102"/>
      <c r="C2378" s="103"/>
      <c r="D2378" s="103"/>
      <c r="E2378" s="102"/>
      <c r="F2378" s="102"/>
      <c r="G2378" s="102"/>
      <c r="H2378" s="102"/>
      <c r="I2378" s="102"/>
      <c r="J2378" s="103"/>
      <c r="K2378" s="111"/>
      <c r="L2378" s="111"/>
      <c r="M2378" s="111"/>
      <c r="N2378" s="105"/>
      <c r="O2378" s="105"/>
      <c r="P2378" s="105"/>
      <c r="Q2378" s="111"/>
      <c r="R2378" s="106"/>
      <c r="S2378" s="105"/>
      <c r="T2378" s="111"/>
      <c r="U2378" s="111"/>
      <c r="V2378" s="111"/>
      <c r="W2378" s="105"/>
      <c r="X2378" s="111"/>
      <c r="Y2378" s="111"/>
      <c r="Z2378" s="111"/>
      <c r="AA2378" s="111"/>
      <c r="AB2378" s="111"/>
      <c r="AC2378" s="111"/>
      <c r="AD2378" s="105"/>
      <c r="AE2378" s="111"/>
      <c r="AF2378" s="111"/>
      <c r="AG2378" s="111"/>
      <c r="AH2378" s="111"/>
      <c r="AI2378" s="111"/>
      <c r="AJ2378" s="111"/>
      <c r="AK2378" s="111"/>
      <c r="AL2378" s="111"/>
      <c r="AM2378" s="111"/>
      <c r="AN2378" s="111"/>
      <c r="AO2378" s="111"/>
      <c r="AP2378" s="111"/>
      <c r="AQ2378" s="111"/>
      <c r="AR2378" s="111"/>
      <c r="AS2378" s="111"/>
      <c r="AT2378" s="111"/>
      <c r="AU2378" s="111"/>
      <c r="AV2378" s="112"/>
      <c r="AW2378" s="105"/>
      <c r="AX2378" s="111"/>
    </row>
    <row r="2379" spans="1:62">
      <c r="A2379" s="102"/>
      <c r="B2379" s="102"/>
      <c r="C2379" s="103"/>
      <c r="D2379" s="103"/>
      <c r="E2379" s="102"/>
      <c r="F2379" s="102"/>
      <c r="G2379" s="102"/>
      <c r="H2379" s="102"/>
      <c r="I2379" s="102"/>
      <c r="J2379" s="103"/>
      <c r="K2379" s="111"/>
      <c r="L2379" s="111"/>
      <c r="M2379" s="111"/>
      <c r="N2379" s="111"/>
      <c r="O2379" s="111"/>
      <c r="P2379" s="111"/>
      <c r="Q2379" s="111"/>
      <c r="R2379" s="105"/>
      <c r="S2379" s="105"/>
      <c r="T2379" s="111"/>
      <c r="U2379" s="111"/>
      <c r="V2379" s="111"/>
      <c r="W2379" s="111"/>
      <c r="X2379" s="111"/>
      <c r="Y2379" s="111"/>
      <c r="Z2379" s="111"/>
      <c r="AA2379" s="111"/>
      <c r="AB2379" s="111"/>
      <c r="AC2379" s="111"/>
      <c r="AD2379" s="111"/>
      <c r="AE2379" s="111"/>
      <c r="AF2379" s="111"/>
      <c r="AG2379" s="111"/>
      <c r="AH2379" s="111"/>
      <c r="AI2379" s="111"/>
      <c r="AJ2379" s="111"/>
      <c r="AK2379" s="111"/>
      <c r="AL2379" s="111"/>
      <c r="AM2379" s="111"/>
      <c r="AN2379" s="111"/>
      <c r="AO2379" s="111"/>
      <c r="AP2379" s="111"/>
      <c r="AQ2379" s="111"/>
      <c r="AR2379" s="111"/>
      <c r="AS2379" s="111"/>
      <c r="AT2379" s="111"/>
      <c r="AU2379" s="111"/>
      <c r="AV2379" s="105"/>
      <c r="AW2379" s="105"/>
      <c r="AX2379" s="111"/>
      <c r="AY2379" s="98"/>
      <c r="AZ2379" s="98"/>
      <c r="BA2379" s="98"/>
      <c r="BB2379" s="98"/>
      <c r="BC2379" s="98"/>
      <c r="BD2379" s="98"/>
      <c r="BE2379" s="98"/>
      <c r="BF2379" s="98"/>
      <c r="BG2379" s="98"/>
      <c r="BH2379" s="98"/>
      <c r="BI2379" s="98"/>
      <c r="BJ2379" s="98"/>
    </row>
    <row r="2380" spans="1:62">
      <c r="A2380" s="102"/>
      <c r="B2380" s="102"/>
      <c r="C2380" s="103"/>
      <c r="D2380" s="103"/>
      <c r="E2380" s="102"/>
      <c r="F2380" s="102"/>
      <c r="G2380" s="102"/>
      <c r="H2380" s="102"/>
      <c r="I2380" s="102"/>
      <c r="J2380" s="103"/>
      <c r="K2380" s="111"/>
      <c r="L2380" s="111"/>
      <c r="M2380" s="111"/>
      <c r="N2380" s="111"/>
      <c r="O2380" s="111"/>
      <c r="P2380" s="111"/>
      <c r="Q2380" s="111"/>
      <c r="R2380" s="106"/>
      <c r="S2380" s="105"/>
      <c r="T2380" s="111"/>
      <c r="U2380" s="111"/>
      <c r="V2380" s="111"/>
      <c r="W2380" s="111"/>
      <c r="X2380" s="111"/>
      <c r="Y2380" s="111"/>
      <c r="Z2380" s="111"/>
      <c r="AA2380" s="111"/>
      <c r="AB2380" s="111"/>
      <c r="AC2380" s="111"/>
      <c r="AD2380" s="111"/>
      <c r="AE2380" s="111"/>
      <c r="AF2380" s="111"/>
      <c r="AG2380" s="111"/>
      <c r="AH2380" s="111"/>
      <c r="AI2380" s="111"/>
      <c r="AJ2380" s="111"/>
      <c r="AK2380" s="111"/>
      <c r="AL2380" s="111"/>
      <c r="AM2380" s="111"/>
      <c r="AN2380" s="111"/>
      <c r="AO2380" s="111"/>
      <c r="AP2380" s="111"/>
      <c r="AQ2380" s="111"/>
      <c r="AR2380" s="111"/>
      <c r="AS2380" s="111"/>
      <c r="AT2380" s="111"/>
      <c r="AU2380" s="111"/>
      <c r="AV2380" s="112"/>
      <c r="AW2380" s="105"/>
      <c r="AX2380" s="111"/>
      <c r="AY2380" s="98"/>
      <c r="AZ2380" s="98"/>
      <c r="BA2380" s="98"/>
      <c r="BB2380" s="98"/>
      <c r="BC2380" s="98"/>
      <c r="BD2380" s="98"/>
      <c r="BE2380" s="98"/>
      <c r="BF2380" s="98"/>
      <c r="BG2380" s="98"/>
      <c r="BH2380" s="98"/>
      <c r="BI2380" s="98"/>
      <c r="BJ2380" s="98"/>
    </row>
    <row r="2381" spans="1:62">
      <c r="A2381" s="102"/>
      <c r="B2381" s="102"/>
      <c r="C2381" s="103"/>
      <c r="D2381" s="103"/>
      <c r="E2381" s="102"/>
      <c r="F2381" s="102"/>
      <c r="G2381" s="102"/>
      <c r="H2381" s="102"/>
      <c r="I2381" s="102"/>
      <c r="J2381" s="103"/>
      <c r="K2381" s="111"/>
      <c r="L2381" s="111"/>
      <c r="M2381" s="111"/>
      <c r="N2381" s="105"/>
      <c r="O2381" s="105"/>
      <c r="P2381" s="105"/>
      <c r="Q2381" s="111"/>
      <c r="R2381" s="105"/>
      <c r="S2381" s="105"/>
      <c r="T2381" s="111"/>
      <c r="U2381" s="111"/>
      <c r="V2381" s="111"/>
      <c r="W2381" s="105"/>
      <c r="X2381" s="111"/>
      <c r="Y2381" s="111"/>
      <c r="Z2381" s="111"/>
      <c r="AA2381" s="111"/>
      <c r="AB2381" s="111"/>
      <c r="AC2381" s="111"/>
      <c r="AD2381" s="105"/>
      <c r="AE2381" s="111"/>
      <c r="AF2381" s="111"/>
      <c r="AG2381" s="111"/>
      <c r="AH2381" s="111"/>
      <c r="AI2381" s="111"/>
      <c r="AJ2381" s="111"/>
      <c r="AK2381" s="111"/>
      <c r="AL2381" s="111"/>
      <c r="AM2381" s="111"/>
      <c r="AN2381" s="111"/>
      <c r="AO2381" s="111"/>
      <c r="AP2381" s="111"/>
      <c r="AQ2381" s="111"/>
      <c r="AR2381" s="111"/>
      <c r="AS2381" s="111"/>
      <c r="AT2381" s="111"/>
      <c r="AU2381" s="111"/>
      <c r="AV2381" s="105"/>
      <c r="AW2381" s="105"/>
      <c r="AX2381" s="111"/>
      <c r="AY2381" s="98"/>
      <c r="AZ2381" s="98"/>
      <c r="BA2381" s="98"/>
      <c r="BB2381" s="98"/>
      <c r="BC2381" s="98"/>
      <c r="BD2381" s="98"/>
      <c r="BE2381" s="98"/>
      <c r="BF2381" s="98"/>
      <c r="BG2381" s="98"/>
      <c r="BH2381" s="98"/>
      <c r="BI2381" s="98"/>
      <c r="BJ2381" s="98"/>
    </row>
    <row r="2382" spans="1:62">
      <c r="A2382" s="102"/>
      <c r="B2382" s="102"/>
      <c r="C2382" s="103"/>
      <c r="D2382" s="103"/>
      <c r="E2382" s="102"/>
      <c r="F2382" s="102"/>
      <c r="G2382" s="102"/>
      <c r="H2382" s="102"/>
      <c r="I2382" s="102"/>
      <c r="J2382" s="103"/>
      <c r="K2382" s="111"/>
      <c r="L2382" s="111"/>
      <c r="M2382" s="111"/>
      <c r="N2382" s="105"/>
      <c r="O2382" s="105"/>
      <c r="P2382" s="111"/>
      <c r="Q2382" s="111"/>
      <c r="R2382" s="106"/>
      <c r="S2382" s="106"/>
      <c r="T2382" s="111"/>
      <c r="U2382" s="111"/>
      <c r="V2382" s="111"/>
      <c r="W2382" s="111"/>
      <c r="X2382" s="111"/>
      <c r="Y2382" s="111"/>
      <c r="Z2382" s="111"/>
      <c r="AA2382" s="111"/>
      <c r="AB2382" s="111"/>
      <c r="AC2382" s="111"/>
      <c r="AD2382" s="111"/>
      <c r="AE2382" s="111"/>
      <c r="AF2382" s="111"/>
      <c r="AG2382" s="111"/>
      <c r="AH2382" s="111"/>
      <c r="AI2382" s="111"/>
      <c r="AJ2382" s="111"/>
      <c r="AK2382" s="111"/>
      <c r="AL2382" s="111"/>
      <c r="AM2382" s="111"/>
      <c r="AN2382" s="111"/>
      <c r="AO2382" s="111"/>
      <c r="AP2382" s="111"/>
      <c r="AQ2382" s="111"/>
      <c r="AR2382" s="111"/>
      <c r="AS2382" s="111"/>
      <c r="AT2382" s="111"/>
      <c r="AU2382" s="111"/>
      <c r="AV2382" s="105"/>
      <c r="AW2382" s="112"/>
      <c r="AX2382" s="111"/>
      <c r="AY2382" s="98"/>
      <c r="AZ2382" s="98"/>
      <c r="BA2382" s="98"/>
      <c r="BB2382" s="98"/>
      <c r="BC2382" s="98"/>
      <c r="BD2382" s="98"/>
      <c r="BE2382" s="98"/>
      <c r="BF2382" s="98"/>
      <c r="BG2382" s="98"/>
      <c r="BH2382" s="98"/>
      <c r="BI2382" s="98"/>
      <c r="BJ2382" s="98"/>
    </row>
    <row r="2383" spans="1:62">
      <c r="A2383" s="102"/>
      <c r="B2383" s="102"/>
      <c r="C2383" s="103"/>
      <c r="D2383" s="103"/>
      <c r="E2383" s="102"/>
      <c r="F2383" s="102"/>
      <c r="G2383" s="102"/>
      <c r="H2383" s="102"/>
      <c r="I2383" s="102"/>
      <c r="J2383" s="103"/>
      <c r="K2383" s="111"/>
      <c r="L2383" s="111"/>
      <c r="M2383" s="111"/>
      <c r="N2383" s="105"/>
      <c r="O2383" s="105"/>
      <c r="P2383" s="105"/>
      <c r="Q2383" s="111"/>
      <c r="R2383" s="106"/>
      <c r="S2383" s="105"/>
      <c r="T2383" s="111"/>
      <c r="U2383" s="111"/>
      <c r="V2383" s="111"/>
      <c r="W2383" s="105"/>
      <c r="X2383" s="111"/>
      <c r="Y2383" s="111"/>
      <c r="Z2383" s="111"/>
      <c r="AA2383" s="111"/>
      <c r="AB2383" s="111"/>
      <c r="AC2383" s="111"/>
      <c r="AD2383" s="105"/>
      <c r="AE2383" s="111"/>
      <c r="AF2383" s="111"/>
      <c r="AG2383" s="111"/>
      <c r="AH2383" s="111"/>
      <c r="AI2383" s="111"/>
      <c r="AJ2383" s="111"/>
      <c r="AK2383" s="111"/>
      <c r="AL2383" s="111"/>
      <c r="AM2383" s="111"/>
      <c r="AN2383" s="111"/>
      <c r="AO2383" s="111"/>
      <c r="AP2383" s="111"/>
      <c r="AQ2383" s="111"/>
      <c r="AR2383" s="111"/>
      <c r="AS2383" s="111"/>
      <c r="AT2383" s="111"/>
      <c r="AU2383" s="111"/>
      <c r="AV2383" s="112"/>
      <c r="AW2383" s="105"/>
      <c r="AX2383" s="111"/>
      <c r="AY2383" s="98"/>
      <c r="AZ2383" s="98"/>
      <c r="BA2383" s="98"/>
      <c r="BB2383" s="98"/>
      <c r="BC2383" s="98"/>
      <c r="BD2383" s="98"/>
      <c r="BE2383" s="98"/>
      <c r="BF2383" s="98"/>
      <c r="BG2383" s="98"/>
      <c r="BH2383" s="98"/>
      <c r="BI2383" s="98"/>
      <c r="BJ2383" s="98"/>
    </row>
    <row r="2384" spans="1:62">
      <c r="A2384" s="102"/>
      <c r="B2384" s="102"/>
      <c r="C2384" s="103"/>
      <c r="D2384" s="103"/>
      <c r="E2384" s="102"/>
      <c r="F2384" s="102"/>
      <c r="G2384" s="102"/>
      <c r="H2384" s="102"/>
      <c r="I2384" s="102"/>
      <c r="J2384" s="103"/>
      <c r="K2384" s="111"/>
      <c r="L2384" s="111"/>
      <c r="M2384" s="111"/>
      <c r="N2384" s="111"/>
      <c r="O2384" s="111"/>
      <c r="P2384" s="111"/>
      <c r="Q2384" s="111"/>
      <c r="R2384" s="105"/>
      <c r="S2384" s="105"/>
      <c r="T2384" s="111"/>
      <c r="U2384" s="111"/>
      <c r="V2384" s="111"/>
      <c r="W2384" s="111"/>
      <c r="X2384" s="111"/>
      <c r="Y2384" s="111"/>
      <c r="Z2384" s="111"/>
      <c r="AA2384" s="111"/>
      <c r="AB2384" s="111"/>
      <c r="AC2384" s="111"/>
      <c r="AD2384" s="111"/>
      <c r="AE2384" s="111"/>
      <c r="AF2384" s="111"/>
      <c r="AG2384" s="111"/>
      <c r="AH2384" s="111"/>
      <c r="AI2384" s="111"/>
      <c r="AJ2384" s="111"/>
      <c r="AK2384" s="111"/>
      <c r="AL2384" s="111"/>
      <c r="AM2384" s="111"/>
      <c r="AN2384" s="111"/>
      <c r="AO2384" s="111"/>
      <c r="AP2384" s="111"/>
      <c r="AQ2384" s="111"/>
      <c r="AR2384" s="111"/>
      <c r="AS2384" s="111"/>
      <c r="AT2384" s="111"/>
      <c r="AU2384" s="111"/>
      <c r="AV2384" s="112"/>
      <c r="AW2384" s="105"/>
      <c r="AX2384" s="111"/>
      <c r="AY2384" s="98"/>
      <c r="AZ2384" s="98"/>
      <c r="BA2384" s="98"/>
      <c r="BB2384" s="98"/>
      <c r="BC2384" s="98"/>
      <c r="BD2384" s="98"/>
      <c r="BE2384" s="98"/>
      <c r="BF2384" s="98"/>
      <c r="BG2384" s="98"/>
      <c r="BH2384" s="98"/>
      <c r="BI2384" s="98"/>
      <c r="BJ2384" s="98"/>
    </row>
    <row r="2385" spans="1:62">
      <c r="A2385" s="102"/>
      <c r="B2385" s="102"/>
      <c r="C2385" s="103"/>
      <c r="D2385" s="103"/>
      <c r="E2385" s="102"/>
      <c r="F2385" s="102"/>
      <c r="G2385" s="102"/>
      <c r="H2385" s="102"/>
      <c r="I2385" s="102"/>
      <c r="J2385" s="103"/>
      <c r="K2385" s="111"/>
      <c r="L2385" s="111"/>
      <c r="M2385" s="111"/>
      <c r="N2385" s="111"/>
      <c r="O2385" s="111"/>
      <c r="P2385" s="111"/>
      <c r="Q2385" s="111"/>
      <c r="R2385" s="106"/>
      <c r="S2385" s="105"/>
      <c r="T2385" s="111"/>
      <c r="U2385" s="111"/>
      <c r="V2385" s="111"/>
      <c r="W2385" s="111"/>
      <c r="X2385" s="111"/>
      <c r="Y2385" s="111"/>
      <c r="Z2385" s="111"/>
      <c r="AA2385" s="111"/>
      <c r="AB2385" s="111"/>
      <c r="AC2385" s="111"/>
      <c r="AD2385" s="111"/>
      <c r="AE2385" s="111"/>
      <c r="AF2385" s="111"/>
      <c r="AG2385" s="111"/>
      <c r="AH2385" s="111"/>
      <c r="AI2385" s="111"/>
      <c r="AJ2385" s="111"/>
      <c r="AK2385" s="111"/>
      <c r="AL2385" s="111"/>
      <c r="AM2385" s="111"/>
      <c r="AN2385" s="111"/>
      <c r="AO2385" s="111"/>
      <c r="AP2385" s="111"/>
      <c r="AQ2385" s="111"/>
      <c r="AR2385" s="111"/>
      <c r="AS2385" s="111"/>
      <c r="AT2385" s="111"/>
      <c r="AU2385" s="111"/>
      <c r="AV2385" s="112"/>
      <c r="AW2385" s="105"/>
      <c r="AX2385" s="111"/>
      <c r="AY2385" s="98"/>
      <c r="AZ2385" s="98"/>
      <c r="BA2385" s="98"/>
      <c r="BB2385" s="98"/>
      <c r="BC2385" s="98"/>
      <c r="BD2385" s="98"/>
      <c r="BE2385" s="98"/>
      <c r="BF2385" s="98"/>
      <c r="BG2385" s="98"/>
      <c r="BH2385" s="98"/>
      <c r="BI2385" s="98"/>
      <c r="BJ2385" s="98"/>
    </row>
    <row r="2386" spans="1:62">
      <c r="A2386" s="102"/>
      <c r="B2386" s="102"/>
      <c r="C2386" s="103"/>
      <c r="D2386" s="103"/>
      <c r="E2386" s="102"/>
      <c r="F2386" s="102"/>
      <c r="G2386" s="102"/>
      <c r="H2386" s="102"/>
      <c r="I2386" s="102"/>
      <c r="J2386" s="103"/>
      <c r="K2386" s="111"/>
      <c r="L2386" s="111"/>
      <c r="M2386" s="111"/>
      <c r="N2386" s="111"/>
      <c r="O2386" s="111"/>
      <c r="P2386" s="111"/>
      <c r="Q2386" s="111"/>
      <c r="R2386" s="105"/>
      <c r="S2386" s="105"/>
      <c r="T2386" s="111"/>
      <c r="U2386" s="111"/>
      <c r="V2386" s="111"/>
      <c r="W2386" s="111"/>
      <c r="X2386" s="111"/>
      <c r="Y2386" s="111"/>
      <c r="Z2386" s="111"/>
      <c r="AA2386" s="111"/>
      <c r="AB2386" s="111"/>
      <c r="AC2386" s="111"/>
      <c r="AD2386" s="111"/>
      <c r="AE2386" s="111"/>
      <c r="AF2386" s="111"/>
      <c r="AG2386" s="111"/>
      <c r="AH2386" s="111"/>
      <c r="AI2386" s="111"/>
      <c r="AJ2386" s="111"/>
      <c r="AK2386" s="111"/>
      <c r="AL2386" s="111"/>
      <c r="AM2386" s="111"/>
      <c r="AN2386" s="111"/>
      <c r="AO2386" s="111"/>
      <c r="AP2386" s="111"/>
      <c r="AQ2386" s="105"/>
      <c r="AR2386" s="105"/>
      <c r="AS2386" s="111"/>
      <c r="AT2386" s="111"/>
      <c r="AU2386" s="111"/>
      <c r="AV2386" s="105"/>
      <c r="AW2386" s="105"/>
      <c r="AX2386" s="111"/>
      <c r="AY2386" s="98"/>
      <c r="AZ2386" s="98"/>
      <c r="BA2386" s="98"/>
      <c r="BB2386" s="98"/>
      <c r="BC2386" s="98"/>
      <c r="BE2386" s="98"/>
      <c r="BF2386" s="98"/>
      <c r="BG2386" s="98"/>
      <c r="BH2386" s="98"/>
      <c r="BI2386" s="98"/>
    </row>
    <row r="2387" spans="1:62">
      <c r="A2387" s="102"/>
      <c r="B2387" s="102"/>
      <c r="C2387" s="103"/>
      <c r="D2387" s="103"/>
      <c r="E2387" s="102"/>
      <c r="F2387" s="102"/>
      <c r="G2387" s="102"/>
      <c r="H2387" s="102"/>
      <c r="I2387" s="102"/>
      <c r="J2387" s="103"/>
      <c r="K2387" s="111"/>
      <c r="L2387" s="111"/>
      <c r="M2387" s="111"/>
      <c r="N2387" s="105"/>
      <c r="O2387" s="105"/>
      <c r="P2387" s="111"/>
      <c r="Q2387" s="111"/>
      <c r="R2387" s="106"/>
      <c r="S2387" s="105"/>
      <c r="T2387" s="111"/>
      <c r="U2387" s="111"/>
      <c r="V2387" s="111"/>
      <c r="W2387" s="111"/>
      <c r="X2387" s="111"/>
      <c r="Y2387" s="111"/>
      <c r="Z2387" s="111"/>
      <c r="AA2387" s="111"/>
      <c r="AB2387" s="111"/>
      <c r="AC2387" s="111"/>
      <c r="AD2387" s="111"/>
      <c r="AE2387" s="111"/>
      <c r="AF2387" s="111"/>
      <c r="AG2387" s="111"/>
      <c r="AH2387" s="111"/>
      <c r="AI2387" s="111"/>
      <c r="AJ2387" s="111"/>
      <c r="AK2387" s="111"/>
      <c r="AL2387" s="111"/>
      <c r="AM2387" s="111"/>
      <c r="AN2387" s="111"/>
      <c r="AO2387" s="111"/>
      <c r="AP2387" s="111"/>
      <c r="AQ2387" s="111"/>
      <c r="AR2387" s="111"/>
      <c r="AS2387" s="111"/>
      <c r="AT2387" s="111"/>
      <c r="AU2387" s="111"/>
      <c r="AV2387" s="112"/>
      <c r="AW2387" s="105"/>
      <c r="AX2387" s="111"/>
      <c r="AY2387" s="98"/>
      <c r="AZ2387" s="98"/>
      <c r="BA2387" s="98"/>
      <c r="BB2387" s="98"/>
      <c r="BC2387" s="98"/>
      <c r="BD2387" s="98"/>
      <c r="BE2387" s="98"/>
      <c r="BF2387" s="98"/>
      <c r="BG2387" s="98"/>
      <c r="BH2387" s="98"/>
      <c r="BI2387" s="98"/>
      <c r="BJ2387" s="98"/>
    </row>
    <row r="2388" spans="1:62">
      <c r="A2388" s="102"/>
      <c r="B2388" s="102"/>
      <c r="C2388" s="103"/>
      <c r="D2388" s="103"/>
      <c r="E2388" s="102"/>
      <c r="F2388" s="102"/>
      <c r="G2388" s="102"/>
      <c r="H2388" s="102"/>
      <c r="I2388" s="102"/>
      <c r="J2388" s="103"/>
      <c r="K2388" s="111"/>
      <c r="L2388" s="111"/>
      <c r="M2388" s="111"/>
      <c r="N2388" s="111"/>
      <c r="O2388" s="111"/>
      <c r="P2388" s="111"/>
      <c r="Q2388" s="105"/>
      <c r="R2388" s="105"/>
      <c r="S2388" s="105"/>
      <c r="T2388" s="105"/>
      <c r="U2388" s="105"/>
      <c r="V2388" s="105"/>
      <c r="W2388" s="105"/>
      <c r="X2388" s="105"/>
      <c r="Y2388" s="105"/>
      <c r="Z2388" s="105"/>
      <c r="AA2388" s="105"/>
      <c r="AB2388" s="105"/>
      <c r="AC2388" s="105"/>
      <c r="AD2388" s="105"/>
      <c r="AE2388" s="105"/>
      <c r="AF2388" s="105"/>
      <c r="AG2388" s="105"/>
      <c r="AH2388" s="105"/>
      <c r="AI2388" s="105"/>
      <c r="AJ2388" s="105"/>
      <c r="AK2388" s="105"/>
      <c r="AL2388" s="111"/>
      <c r="AM2388" s="111"/>
      <c r="AN2388" s="111"/>
      <c r="AO2388" s="111"/>
      <c r="AP2388" s="111"/>
      <c r="AQ2388" s="111"/>
      <c r="AR2388" s="111"/>
      <c r="AS2388" s="111"/>
      <c r="AT2388" s="111"/>
      <c r="AU2388" s="111"/>
      <c r="AV2388" s="105"/>
      <c r="AW2388" s="105"/>
      <c r="AX2388" s="111"/>
      <c r="AY2388" s="98"/>
      <c r="AZ2388" s="98"/>
      <c r="BA2388" s="98"/>
      <c r="BB2388" s="98"/>
      <c r="BC2388" s="98"/>
      <c r="BD2388" s="98"/>
      <c r="BE2388" s="98"/>
      <c r="BF2388" s="98"/>
      <c r="BG2388" s="98"/>
      <c r="BH2388" s="98"/>
      <c r="BI2388" s="98"/>
      <c r="BJ2388" s="98"/>
    </row>
    <row r="2389" spans="1:62">
      <c r="A2389" s="102"/>
      <c r="B2389" s="102"/>
      <c r="C2389" s="103"/>
      <c r="D2389" s="103"/>
      <c r="E2389" s="102"/>
      <c r="F2389" s="102"/>
      <c r="G2389" s="102"/>
      <c r="H2389" s="102"/>
      <c r="I2389" s="102"/>
      <c r="J2389" s="103"/>
      <c r="K2389" s="111"/>
      <c r="L2389" s="111"/>
      <c r="M2389" s="111"/>
      <c r="N2389" s="105"/>
      <c r="O2389" s="105"/>
      <c r="P2389" s="105"/>
      <c r="Q2389" s="105"/>
      <c r="R2389" s="105"/>
      <c r="S2389" s="105"/>
      <c r="T2389" s="105"/>
      <c r="U2389" s="105"/>
      <c r="V2389" s="105"/>
      <c r="W2389" s="105"/>
      <c r="X2389" s="105"/>
      <c r="Y2389" s="105"/>
      <c r="Z2389" s="105"/>
      <c r="AA2389" s="105"/>
      <c r="AB2389" s="105"/>
      <c r="AC2389" s="105"/>
      <c r="AD2389" s="105"/>
      <c r="AE2389" s="105"/>
      <c r="AF2389" s="105"/>
      <c r="AG2389" s="105"/>
      <c r="AH2389" s="105"/>
      <c r="AI2389" s="105"/>
      <c r="AJ2389" s="105"/>
      <c r="AK2389" s="105"/>
      <c r="AL2389" s="111"/>
      <c r="AM2389" s="111"/>
      <c r="AN2389" s="111"/>
      <c r="AO2389" s="111"/>
      <c r="AP2389" s="111"/>
      <c r="AQ2389" s="111"/>
      <c r="AR2389" s="111"/>
      <c r="AS2389" s="111"/>
      <c r="AT2389" s="111"/>
      <c r="AU2389" s="111"/>
      <c r="AV2389" s="105"/>
      <c r="AW2389" s="105"/>
      <c r="AX2389" s="111"/>
      <c r="AY2389" s="98"/>
      <c r="AZ2389" s="98"/>
      <c r="BA2389" s="98"/>
      <c r="BB2389" s="98"/>
      <c r="BC2389" s="98"/>
      <c r="BD2389" s="98"/>
      <c r="BE2389" s="98"/>
      <c r="BF2389" s="98"/>
      <c r="BG2389" s="98"/>
      <c r="BH2389" s="98"/>
      <c r="BI2389" s="98"/>
      <c r="BJ2389" s="98"/>
    </row>
    <row r="2390" spans="1:62">
      <c r="A2390" s="102"/>
      <c r="B2390" s="102"/>
      <c r="C2390" s="103"/>
      <c r="D2390" s="103"/>
      <c r="E2390" s="102"/>
      <c r="F2390" s="102"/>
      <c r="G2390" s="102"/>
      <c r="H2390" s="102"/>
      <c r="I2390" s="102"/>
      <c r="J2390" s="103"/>
      <c r="K2390" s="111"/>
      <c r="L2390" s="111"/>
      <c r="M2390" s="111"/>
      <c r="N2390" s="105"/>
      <c r="O2390" s="105"/>
      <c r="P2390" s="105"/>
      <c r="Q2390" s="111"/>
      <c r="R2390" s="106"/>
      <c r="S2390" s="105"/>
      <c r="T2390" s="111"/>
      <c r="U2390" s="111"/>
      <c r="V2390" s="111"/>
      <c r="W2390" s="105"/>
      <c r="X2390" s="111"/>
      <c r="Y2390" s="111"/>
      <c r="Z2390" s="111"/>
      <c r="AA2390" s="111"/>
      <c r="AB2390" s="111"/>
      <c r="AC2390" s="111"/>
      <c r="AD2390" s="105"/>
      <c r="AE2390" s="111"/>
      <c r="AF2390" s="111"/>
      <c r="AG2390" s="111"/>
      <c r="AH2390" s="111"/>
      <c r="AI2390" s="111"/>
      <c r="AJ2390" s="111"/>
      <c r="AK2390" s="111"/>
      <c r="AL2390" s="111"/>
      <c r="AM2390" s="111"/>
      <c r="AN2390" s="111"/>
      <c r="AO2390" s="111"/>
      <c r="AP2390" s="111"/>
      <c r="AQ2390" s="111"/>
      <c r="AR2390" s="111"/>
      <c r="AS2390" s="111"/>
      <c r="AT2390" s="111"/>
      <c r="AU2390" s="111"/>
      <c r="AV2390" s="112"/>
      <c r="AW2390" s="105"/>
      <c r="AX2390" s="111"/>
    </row>
    <row r="2391" spans="1:62">
      <c r="A2391" s="102"/>
      <c r="B2391" s="102"/>
      <c r="C2391" s="103"/>
      <c r="D2391" s="103"/>
      <c r="E2391" s="102"/>
      <c r="F2391" s="102"/>
      <c r="G2391" s="102"/>
      <c r="H2391" s="102"/>
      <c r="I2391" s="102"/>
      <c r="J2391" s="103"/>
      <c r="K2391" s="111"/>
      <c r="L2391" s="111"/>
      <c r="M2391" s="111"/>
      <c r="N2391" s="111"/>
      <c r="O2391" s="105"/>
      <c r="P2391" s="111"/>
      <c r="Q2391" s="111"/>
      <c r="R2391" s="106"/>
      <c r="S2391" s="105"/>
      <c r="T2391" s="111"/>
      <c r="U2391" s="111"/>
      <c r="V2391" s="111"/>
      <c r="W2391" s="111"/>
      <c r="X2391" s="111"/>
      <c r="Y2391" s="111"/>
      <c r="Z2391" s="111"/>
      <c r="AA2391" s="111"/>
      <c r="AB2391" s="111"/>
      <c r="AC2391" s="111"/>
      <c r="AD2391" s="111"/>
      <c r="AE2391" s="111"/>
      <c r="AF2391" s="111"/>
      <c r="AG2391" s="111"/>
      <c r="AH2391" s="111"/>
      <c r="AI2391" s="111"/>
      <c r="AJ2391" s="111"/>
      <c r="AK2391" s="111"/>
      <c r="AL2391" s="111"/>
      <c r="AM2391" s="111"/>
      <c r="AN2391" s="111"/>
      <c r="AO2391" s="111"/>
      <c r="AP2391" s="111"/>
      <c r="AQ2391" s="111"/>
      <c r="AR2391" s="111"/>
      <c r="AS2391" s="111"/>
      <c r="AT2391" s="111"/>
      <c r="AU2391" s="111"/>
      <c r="AV2391" s="112"/>
      <c r="AW2391" s="105"/>
      <c r="AX2391" s="111"/>
      <c r="AY2391" s="98"/>
      <c r="AZ2391" s="98"/>
      <c r="BA2391" s="98"/>
      <c r="BB2391" s="98"/>
      <c r="BC2391" s="98"/>
      <c r="BD2391" s="98"/>
      <c r="BE2391" s="98"/>
      <c r="BF2391" s="98"/>
      <c r="BG2391" s="98"/>
      <c r="BH2391" s="98"/>
      <c r="BI2391" s="98"/>
      <c r="BJ2391" s="98"/>
    </row>
    <row r="2392" spans="1:62">
      <c r="A2392" s="102"/>
      <c r="B2392" s="102"/>
      <c r="C2392" s="103"/>
      <c r="D2392" s="103"/>
      <c r="E2392" s="102"/>
      <c r="F2392" s="102"/>
      <c r="G2392" s="102"/>
      <c r="H2392" s="102"/>
      <c r="I2392" s="102"/>
      <c r="J2392" s="103"/>
      <c r="K2392" s="111"/>
      <c r="L2392" s="111"/>
      <c r="M2392" s="111"/>
      <c r="N2392" s="111"/>
      <c r="O2392" s="111"/>
      <c r="P2392" s="111"/>
      <c r="Q2392" s="111"/>
      <c r="R2392" s="106"/>
      <c r="S2392" s="105"/>
      <c r="T2392" s="111"/>
      <c r="U2392" s="111"/>
      <c r="V2392" s="111"/>
      <c r="W2392" s="111"/>
      <c r="X2392" s="111"/>
      <c r="Y2392" s="111"/>
      <c r="Z2392" s="111"/>
      <c r="AA2392" s="111"/>
      <c r="AB2392" s="111"/>
      <c r="AC2392" s="111"/>
      <c r="AD2392" s="105"/>
      <c r="AE2392" s="111"/>
      <c r="AF2392" s="111"/>
      <c r="AG2392" s="111"/>
      <c r="AH2392" s="111"/>
      <c r="AI2392" s="111"/>
      <c r="AJ2392" s="111"/>
      <c r="AK2392" s="111"/>
      <c r="AL2392" s="111"/>
      <c r="AM2392" s="111"/>
      <c r="AN2392" s="111"/>
      <c r="AO2392" s="111"/>
      <c r="AP2392" s="111"/>
      <c r="AQ2392" s="111"/>
      <c r="AR2392" s="111"/>
      <c r="AS2392" s="111"/>
      <c r="AT2392" s="111"/>
      <c r="AU2392" s="111"/>
      <c r="AV2392" s="112"/>
      <c r="AW2392" s="105"/>
      <c r="AX2392" s="111"/>
      <c r="AY2392" s="98"/>
      <c r="AZ2392" s="98"/>
      <c r="BA2392" s="98"/>
      <c r="BB2392" s="98"/>
      <c r="BC2392" s="98"/>
      <c r="BD2392" s="98"/>
      <c r="BE2392" s="98"/>
      <c r="BF2392" s="98"/>
      <c r="BG2392" s="98"/>
      <c r="BH2392" s="98"/>
      <c r="BI2392" s="98"/>
      <c r="BJ2392" s="98"/>
    </row>
    <row r="2393" spans="1:62">
      <c r="A2393" s="102"/>
      <c r="B2393" s="102"/>
      <c r="C2393" s="103"/>
      <c r="D2393" s="103"/>
      <c r="E2393" s="102"/>
      <c r="F2393" s="102"/>
      <c r="G2393" s="102"/>
      <c r="H2393" s="102"/>
      <c r="I2393" s="102"/>
      <c r="J2393" s="103"/>
      <c r="K2393" s="111"/>
      <c r="L2393" s="111"/>
      <c r="M2393" s="111"/>
      <c r="N2393" s="111"/>
      <c r="O2393" s="111"/>
      <c r="P2393" s="111"/>
      <c r="Q2393" s="111"/>
      <c r="R2393" s="106"/>
      <c r="S2393" s="105"/>
      <c r="T2393" s="105"/>
      <c r="U2393" s="105"/>
      <c r="V2393" s="105"/>
      <c r="W2393" s="105"/>
      <c r="X2393" s="111"/>
      <c r="Y2393" s="111"/>
      <c r="Z2393" s="105"/>
      <c r="AA2393" s="105"/>
      <c r="AB2393" s="105"/>
      <c r="AC2393" s="105"/>
      <c r="AD2393" s="105"/>
      <c r="AE2393" s="111"/>
      <c r="AF2393" s="111"/>
      <c r="AG2393" s="105"/>
      <c r="AH2393" s="105"/>
      <c r="AI2393" s="111"/>
      <c r="AJ2393" s="111"/>
      <c r="AK2393" s="105"/>
      <c r="AL2393" s="111"/>
      <c r="AM2393" s="111"/>
      <c r="AN2393" s="111"/>
      <c r="AO2393" s="111"/>
      <c r="AP2393" s="111"/>
      <c r="AQ2393" s="111"/>
      <c r="AR2393" s="111"/>
      <c r="AS2393" s="111"/>
      <c r="AT2393" s="111"/>
      <c r="AU2393" s="111"/>
      <c r="AV2393" s="112"/>
      <c r="AW2393" s="105"/>
      <c r="AX2393" s="111"/>
      <c r="AY2393" s="98"/>
      <c r="AZ2393" s="98"/>
      <c r="BA2393" s="98"/>
      <c r="BB2393" s="98"/>
      <c r="BC2393" s="98"/>
      <c r="BE2393" s="98"/>
      <c r="BF2393" s="98"/>
      <c r="BG2393" s="98"/>
      <c r="BH2393" s="98"/>
      <c r="BI2393" s="98"/>
    </row>
    <row r="2394" spans="1:62">
      <c r="A2394" s="102"/>
      <c r="B2394" s="102"/>
      <c r="C2394" s="103"/>
      <c r="D2394" s="103"/>
      <c r="E2394" s="102"/>
      <c r="F2394" s="102"/>
      <c r="G2394" s="102"/>
      <c r="H2394" s="102"/>
      <c r="I2394" s="102"/>
      <c r="J2394" s="103"/>
      <c r="K2394" s="111"/>
      <c r="L2394" s="111"/>
      <c r="M2394" s="111"/>
      <c r="N2394" s="111"/>
      <c r="O2394" s="111"/>
      <c r="P2394" s="111"/>
      <c r="Q2394" s="111"/>
      <c r="R2394" s="106"/>
      <c r="S2394" s="105"/>
      <c r="T2394" s="111"/>
      <c r="U2394" s="111"/>
      <c r="V2394" s="111"/>
      <c r="W2394" s="111"/>
      <c r="X2394" s="111"/>
      <c r="Y2394" s="111"/>
      <c r="Z2394" s="111"/>
      <c r="AA2394" s="111"/>
      <c r="AB2394" s="111"/>
      <c r="AC2394" s="111"/>
      <c r="AD2394" s="111"/>
      <c r="AE2394" s="111"/>
      <c r="AF2394" s="111"/>
      <c r="AG2394" s="111"/>
      <c r="AH2394" s="111"/>
      <c r="AI2394" s="111"/>
      <c r="AJ2394" s="111"/>
      <c r="AK2394" s="111"/>
      <c r="AL2394" s="111"/>
      <c r="AM2394" s="111"/>
      <c r="AN2394" s="111"/>
      <c r="AO2394" s="111"/>
      <c r="AP2394" s="111"/>
      <c r="AQ2394" s="111"/>
      <c r="AR2394" s="111"/>
      <c r="AS2394" s="111"/>
      <c r="AT2394" s="111"/>
      <c r="AU2394" s="111"/>
      <c r="AV2394" s="105"/>
      <c r="AW2394" s="105"/>
      <c r="AX2394" s="111"/>
      <c r="AY2394" s="98"/>
      <c r="AZ2394" s="98"/>
      <c r="BA2394" s="98"/>
      <c r="BB2394" s="98"/>
      <c r="BC2394" s="98"/>
      <c r="BD2394" s="98"/>
      <c r="BE2394" s="98"/>
      <c r="BF2394" s="98"/>
      <c r="BG2394" s="98"/>
      <c r="BH2394" s="98"/>
      <c r="BI2394" s="98"/>
      <c r="BJ2394" s="98"/>
    </row>
    <row r="2395" spans="1:62">
      <c r="A2395" s="102"/>
      <c r="B2395" s="102"/>
      <c r="C2395" s="103"/>
      <c r="D2395" s="103"/>
      <c r="E2395" s="102"/>
      <c r="F2395" s="102"/>
      <c r="G2395" s="102"/>
      <c r="H2395" s="102"/>
      <c r="I2395" s="102"/>
      <c r="J2395" s="103"/>
      <c r="K2395" s="111"/>
      <c r="L2395" s="111"/>
      <c r="M2395" s="111"/>
      <c r="N2395" s="111"/>
      <c r="O2395" s="111"/>
      <c r="P2395" s="111"/>
      <c r="Q2395" s="111"/>
      <c r="R2395" s="106"/>
      <c r="S2395" s="106"/>
      <c r="T2395" s="111"/>
      <c r="U2395" s="111"/>
      <c r="V2395" s="111"/>
      <c r="W2395" s="111"/>
      <c r="X2395" s="111"/>
      <c r="Y2395" s="111"/>
      <c r="Z2395" s="111"/>
      <c r="AA2395" s="111"/>
      <c r="AB2395" s="111"/>
      <c r="AC2395" s="111"/>
      <c r="AD2395" s="111"/>
      <c r="AE2395" s="111"/>
      <c r="AF2395" s="111"/>
      <c r="AG2395" s="111"/>
      <c r="AH2395" s="111"/>
      <c r="AI2395" s="111"/>
      <c r="AJ2395" s="111"/>
      <c r="AK2395" s="111"/>
      <c r="AL2395" s="111"/>
      <c r="AM2395" s="111"/>
      <c r="AN2395" s="111"/>
      <c r="AO2395" s="111"/>
      <c r="AP2395" s="111"/>
      <c r="AQ2395" s="105"/>
      <c r="AR2395" s="105"/>
      <c r="AS2395" s="111"/>
      <c r="AT2395" s="111"/>
      <c r="AU2395" s="111"/>
      <c r="AV2395" s="112"/>
      <c r="AW2395" s="112"/>
      <c r="AX2395" s="111"/>
      <c r="AY2395" s="98"/>
      <c r="AZ2395" s="98"/>
      <c r="BA2395" s="98"/>
      <c r="BB2395" s="98"/>
      <c r="BC2395" s="98"/>
      <c r="BD2395" s="98"/>
      <c r="BE2395" s="98"/>
      <c r="BF2395" s="98"/>
      <c r="BG2395" s="98"/>
      <c r="BH2395" s="98"/>
      <c r="BI2395" s="98"/>
      <c r="BJ2395" s="98"/>
    </row>
    <row r="2396" spans="1:62">
      <c r="A2396" s="102"/>
      <c r="B2396" s="102"/>
      <c r="C2396" s="103"/>
      <c r="D2396" s="103"/>
      <c r="E2396" s="102"/>
      <c r="F2396" s="102"/>
      <c r="G2396" s="102"/>
      <c r="H2396" s="102"/>
      <c r="I2396" s="102"/>
      <c r="J2396" s="103"/>
      <c r="K2396" s="111"/>
      <c r="L2396" s="111"/>
      <c r="M2396" s="111"/>
      <c r="N2396" s="111"/>
      <c r="O2396" s="111"/>
      <c r="P2396" s="111"/>
      <c r="Q2396" s="111"/>
      <c r="R2396" s="106"/>
      <c r="S2396" s="105"/>
      <c r="T2396" s="111"/>
      <c r="U2396" s="111"/>
      <c r="V2396" s="111"/>
      <c r="W2396" s="111"/>
      <c r="X2396" s="111"/>
      <c r="Y2396" s="111"/>
      <c r="Z2396" s="111"/>
      <c r="AA2396" s="111"/>
      <c r="AB2396" s="111"/>
      <c r="AC2396" s="111"/>
      <c r="AD2396" s="105"/>
      <c r="AE2396" s="111"/>
      <c r="AF2396" s="111"/>
      <c r="AG2396" s="111"/>
      <c r="AH2396" s="111"/>
      <c r="AI2396" s="111"/>
      <c r="AJ2396" s="111"/>
      <c r="AK2396" s="111"/>
      <c r="AL2396" s="111"/>
      <c r="AM2396" s="111"/>
      <c r="AN2396" s="111"/>
      <c r="AO2396" s="111"/>
      <c r="AP2396" s="111"/>
      <c r="AQ2396" s="111"/>
      <c r="AR2396" s="111"/>
      <c r="AS2396" s="111"/>
      <c r="AT2396" s="111"/>
      <c r="AU2396" s="111"/>
      <c r="AV2396" s="112"/>
      <c r="AW2396" s="105"/>
      <c r="AX2396" s="111"/>
      <c r="AY2396" s="98"/>
      <c r="AZ2396" s="98"/>
      <c r="BA2396" s="98"/>
      <c r="BB2396" s="98"/>
      <c r="BC2396" s="98"/>
      <c r="BD2396" s="98"/>
      <c r="BE2396" s="98"/>
      <c r="BF2396" s="98"/>
      <c r="BG2396" s="98"/>
      <c r="BH2396" s="98"/>
      <c r="BI2396" s="98"/>
      <c r="BJ2396" s="98"/>
    </row>
    <row r="2397" spans="1:62">
      <c r="A2397" s="102"/>
      <c r="B2397" s="102"/>
      <c r="C2397" s="103"/>
      <c r="D2397" s="103"/>
      <c r="E2397" s="102"/>
      <c r="F2397" s="102"/>
      <c r="G2397" s="102"/>
      <c r="H2397" s="102"/>
      <c r="I2397" s="102"/>
      <c r="J2397" s="103"/>
      <c r="K2397" s="111"/>
      <c r="L2397" s="111"/>
      <c r="M2397" s="111"/>
      <c r="N2397" s="111"/>
      <c r="O2397" s="111"/>
      <c r="P2397" s="111"/>
      <c r="Q2397" s="111"/>
      <c r="R2397" s="105"/>
      <c r="S2397" s="105"/>
      <c r="T2397" s="111"/>
      <c r="U2397" s="111"/>
      <c r="V2397" s="111"/>
      <c r="W2397" s="111"/>
      <c r="X2397" s="111"/>
      <c r="Y2397" s="111"/>
      <c r="Z2397" s="111"/>
      <c r="AA2397" s="111"/>
      <c r="AB2397" s="111"/>
      <c r="AC2397" s="111"/>
      <c r="AD2397" s="111"/>
      <c r="AE2397" s="111"/>
      <c r="AF2397" s="111"/>
      <c r="AG2397" s="111"/>
      <c r="AH2397" s="111"/>
      <c r="AI2397" s="111"/>
      <c r="AJ2397" s="111"/>
      <c r="AK2397" s="111"/>
      <c r="AL2397" s="111"/>
      <c r="AM2397" s="111"/>
      <c r="AN2397" s="111"/>
      <c r="AO2397" s="111"/>
      <c r="AP2397" s="111"/>
      <c r="AQ2397" s="111"/>
      <c r="AR2397" s="111"/>
      <c r="AS2397" s="111"/>
      <c r="AT2397" s="111"/>
      <c r="AU2397" s="111"/>
      <c r="AV2397" s="105"/>
      <c r="AW2397" s="105"/>
      <c r="AX2397" s="111"/>
      <c r="AY2397" s="98"/>
      <c r="AZ2397" s="98"/>
      <c r="BA2397" s="98"/>
      <c r="BB2397" s="98"/>
      <c r="BC2397" s="98"/>
      <c r="BD2397" s="98"/>
      <c r="BE2397" s="98"/>
      <c r="BF2397" s="98"/>
      <c r="BG2397" s="98"/>
      <c r="BH2397" s="98"/>
      <c r="BI2397" s="98"/>
      <c r="BJ2397" s="98"/>
    </row>
    <row r="2398" spans="1:62">
      <c r="A2398" s="102"/>
      <c r="B2398" s="102"/>
      <c r="C2398" s="103"/>
      <c r="D2398" s="103"/>
      <c r="E2398" s="102"/>
      <c r="F2398" s="102"/>
      <c r="G2398" s="102"/>
      <c r="H2398" s="102"/>
      <c r="I2398" s="102"/>
      <c r="J2398" s="103"/>
      <c r="K2398" s="111"/>
      <c r="L2398" s="111"/>
      <c r="M2398" s="111"/>
      <c r="N2398" s="111"/>
      <c r="O2398" s="111"/>
      <c r="P2398" s="111"/>
      <c r="Q2398" s="111"/>
      <c r="R2398" s="106"/>
      <c r="S2398" s="105"/>
      <c r="T2398" s="111"/>
      <c r="U2398" s="111"/>
      <c r="V2398" s="111"/>
      <c r="W2398" s="111"/>
      <c r="X2398" s="111"/>
      <c r="Y2398" s="111"/>
      <c r="Z2398" s="111"/>
      <c r="AA2398" s="111"/>
      <c r="AB2398" s="111"/>
      <c r="AC2398" s="111"/>
      <c r="AD2398" s="111"/>
      <c r="AE2398" s="111"/>
      <c r="AF2398" s="111"/>
      <c r="AG2398" s="111"/>
      <c r="AH2398" s="111"/>
      <c r="AI2398" s="111"/>
      <c r="AJ2398" s="111"/>
      <c r="AK2398" s="111"/>
      <c r="AL2398" s="111"/>
      <c r="AM2398" s="111"/>
      <c r="AN2398" s="111"/>
      <c r="AO2398" s="111"/>
      <c r="AP2398" s="111"/>
      <c r="AQ2398" s="111"/>
      <c r="AR2398" s="111"/>
      <c r="AS2398" s="111"/>
      <c r="AT2398" s="111"/>
      <c r="AU2398" s="111"/>
      <c r="AV2398" s="105"/>
      <c r="AW2398" s="105"/>
      <c r="AX2398" s="111"/>
      <c r="AY2398" s="98"/>
      <c r="AZ2398" s="98"/>
      <c r="BA2398" s="98"/>
      <c r="BB2398" s="98"/>
      <c r="BC2398" s="98"/>
      <c r="BD2398" s="98"/>
      <c r="BE2398" s="98"/>
      <c r="BF2398" s="98"/>
      <c r="BG2398" s="98"/>
      <c r="BH2398" s="98"/>
      <c r="BI2398" s="98"/>
      <c r="BJ2398" s="98"/>
    </row>
    <row r="2399" spans="1:62">
      <c r="A2399" s="102"/>
      <c r="B2399" s="102"/>
      <c r="C2399" s="103"/>
      <c r="D2399" s="103"/>
      <c r="E2399" s="102"/>
      <c r="F2399" s="102"/>
      <c r="G2399" s="102"/>
      <c r="H2399" s="102"/>
      <c r="I2399" s="102"/>
      <c r="J2399" s="103"/>
      <c r="K2399" s="111"/>
      <c r="L2399" s="111"/>
      <c r="M2399" s="111"/>
      <c r="N2399" s="111"/>
      <c r="O2399" s="111"/>
      <c r="P2399" s="111"/>
      <c r="Q2399" s="111"/>
      <c r="R2399" s="106"/>
      <c r="S2399" s="106"/>
      <c r="T2399" s="111"/>
      <c r="U2399" s="111"/>
      <c r="V2399" s="111"/>
      <c r="W2399" s="111"/>
      <c r="X2399" s="111"/>
      <c r="Y2399" s="111"/>
      <c r="Z2399" s="111"/>
      <c r="AA2399" s="111"/>
      <c r="AB2399" s="111"/>
      <c r="AC2399" s="111"/>
      <c r="AD2399" s="111"/>
      <c r="AE2399" s="111"/>
      <c r="AF2399" s="111"/>
      <c r="AG2399" s="111"/>
      <c r="AH2399" s="111"/>
      <c r="AI2399" s="111"/>
      <c r="AJ2399" s="111"/>
      <c r="AK2399" s="111"/>
      <c r="AL2399" s="111"/>
      <c r="AM2399" s="111"/>
      <c r="AN2399" s="111"/>
      <c r="AO2399" s="111"/>
      <c r="AP2399" s="111"/>
      <c r="AQ2399" s="111"/>
      <c r="AR2399" s="111"/>
      <c r="AS2399" s="111"/>
      <c r="AT2399" s="111"/>
      <c r="AU2399" s="111"/>
      <c r="AV2399" s="105"/>
      <c r="AW2399" s="105"/>
      <c r="AX2399" s="111"/>
      <c r="AY2399" s="98"/>
      <c r="AZ2399" s="98"/>
      <c r="BA2399" s="98"/>
      <c r="BB2399" s="98"/>
      <c r="BC2399" s="98"/>
      <c r="BE2399" s="98"/>
      <c r="BF2399" s="98"/>
      <c r="BG2399" s="98"/>
      <c r="BH2399" s="98"/>
      <c r="BI2399" s="98"/>
    </row>
    <row r="2400" spans="1:62">
      <c r="A2400" s="102"/>
      <c r="B2400" s="102"/>
      <c r="C2400" s="103"/>
      <c r="D2400" s="103"/>
      <c r="E2400" s="102"/>
      <c r="F2400" s="102"/>
      <c r="G2400" s="102"/>
      <c r="H2400" s="102"/>
      <c r="I2400" s="102"/>
      <c r="J2400" s="103"/>
      <c r="K2400" s="111"/>
      <c r="L2400" s="111"/>
      <c r="M2400" s="111"/>
      <c r="N2400" s="111"/>
      <c r="O2400" s="111"/>
      <c r="P2400" s="111"/>
      <c r="Q2400" s="111"/>
      <c r="R2400" s="105"/>
      <c r="S2400" s="105"/>
      <c r="T2400" s="111"/>
      <c r="U2400" s="111"/>
      <c r="V2400" s="111"/>
      <c r="W2400" s="111"/>
      <c r="X2400" s="111"/>
      <c r="Y2400" s="111"/>
      <c r="Z2400" s="111"/>
      <c r="AA2400" s="111"/>
      <c r="AB2400" s="111"/>
      <c r="AC2400" s="111"/>
      <c r="AD2400" s="111"/>
      <c r="AE2400" s="111"/>
      <c r="AF2400" s="111"/>
      <c r="AG2400" s="111"/>
      <c r="AH2400" s="111"/>
      <c r="AI2400" s="111"/>
      <c r="AJ2400" s="111"/>
      <c r="AK2400" s="111"/>
      <c r="AL2400" s="111"/>
      <c r="AM2400" s="111"/>
      <c r="AN2400" s="111"/>
      <c r="AO2400" s="111"/>
      <c r="AP2400" s="111"/>
      <c r="AQ2400" s="111"/>
      <c r="AR2400" s="111"/>
      <c r="AS2400" s="111"/>
      <c r="AT2400" s="111"/>
      <c r="AU2400" s="111"/>
      <c r="AV2400" s="112"/>
      <c r="AW2400" s="105"/>
      <c r="AX2400" s="111"/>
      <c r="AY2400" s="98"/>
      <c r="AZ2400" s="98"/>
      <c r="BA2400" s="98"/>
      <c r="BB2400" s="98"/>
      <c r="BC2400" s="98"/>
      <c r="BD2400" s="98"/>
      <c r="BE2400" s="98"/>
      <c r="BF2400" s="98"/>
      <c r="BG2400" s="98"/>
      <c r="BH2400" s="98"/>
      <c r="BI2400" s="98"/>
      <c r="BJ2400" s="98"/>
    </row>
    <row r="2401" spans="1:62">
      <c r="A2401" s="102"/>
      <c r="B2401" s="102"/>
      <c r="C2401" s="103"/>
      <c r="D2401" s="103"/>
      <c r="E2401" s="102"/>
      <c r="F2401" s="102"/>
      <c r="G2401" s="102"/>
      <c r="H2401" s="102"/>
      <c r="I2401" s="102"/>
      <c r="J2401" s="103"/>
      <c r="K2401" s="111"/>
      <c r="L2401" s="111"/>
      <c r="M2401" s="111"/>
      <c r="N2401" s="105"/>
      <c r="O2401" s="105"/>
      <c r="P2401" s="111"/>
      <c r="Q2401" s="111"/>
      <c r="R2401" s="106"/>
      <c r="S2401" s="105"/>
      <c r="T2401" s="111"/>
      <c r="U2401" s="111"/>
      <c r="V2401" s="111"/>
      <c r="W2401" s="111"/>
      <c r="X2401" s="111"/>
      <c r="Y2401" s="111"/>
      <c r="Z2401" s="111"/>
      <c r="AA2401" s="111"/>
      <c r="AB2401" s="111"/>
      <c r="AC2401" s="111"/>
      <c r="AD2401" s="111"/>
      <c r="AE2401" s="111"/>
      <c r="AF2401" s="111"/>
      <c r="AG2401" s="111"/>
      <c r="AH2401" s="111"/>
      <c r="AI2401" s="111"/>
      <c r="AJ2401" s="111"/>
      <c r="AK2401" s="111"/>
      <c r="AL2401" s="111"/>
      <c r="AM2401" s="111"/>
      <c r="AN2401" s="111"/>
      <c r="AO2401" s="111"/>
      <c r="AP2401" s="111"/>
      <c r="AQ2401" s="111"/>
      <c r="AR2401" s="111"/>
      <c r="AS2401" s="111"/>
      <c r="AT2401" s="111"/>
      <c r="AU2401" s="111"/>
      <c r="AV2401" s="105"/>
      <c r="AW2401" s="105"/>
      <c r="AX2401" s="111"/>
      <c r="AY2401" s="98"/>
      <c r="AZ2401" s="98"/>
      <c r="BA2401" s="98"/>
      <c r="BB2401" s="98"/>
      <c r="BC2401" s="98"/>
      <c r="BD2401" s="98"/>
      <c r="BE2401" s="98"/>
      <c r="BF2401" s="98"/>
      <c r="BG2401" s="98"/>
      <c r="BH2401" s="98"/>
      <c r="BI2401" s="98"/>
      <c r="BJ2401" s="98"/>
    </row>
    <row r="2402" spans="1:62">
      <c r="A2402" s="102"/>
      <c r="B2402" s="102"/>
      <c r="C2402" s="103"/>
      <c r="D2402" s="103"/>
      <c r="E2402" s="102"/>
      <c r="F2402" s="102"/>
      <c r="G2402" s="102"/>
      <c r="H2402" s="102"/>
      <c r="I2402" s="102"/>
      <c r="J2402" s="103"/>
      <c r="K2402" s="111"/>
      <c r="L2402" s="111"/>
      <c r="M2402" s="111"/>
      <c r="N2402" s="111"/>
      <c r="O2402" s="111"/>
      <c r="P2402" s="111"/>
      <c r="Q2402" s="111"/>
      <c r="R2402" s="105"/>
      <c r="S2402" s="105"/>
      <c r="T2402" s="111"/>
      <c r="U2402" s="111"/>
      <c r="V2402" s="111"/>
      <c r="W2402" s="111"/>
      <c r="X2402" s="111"/>
      <c r="Y2402" s="111"/>
      <c r="Z2402" s="111"/>
      <c r="AA2402" s="111"/>
      <c r="AB2402" s="111"/>
      <c r="AC2402" s="111"/>
      <c r="AD2402" s="111"/>
      <c r="AE2402" s="111"/>
      <c r="AF2402" s="111"/>
      <c r="AG2402" s="111"/>
      <c r="AH2402" s="111"/>
      <c r="AI2402" s="111"/>
      <c r="AJ2402" s="111"/>
      <c r="AK2402" s="111"/>
      <c r="AL2402" s="111"/>
      <c r="AM2402" s="111"/>
      <c r="AN2402" s="111"/>
      <c r="AO2402" s="111"/>
      <c r="AP2402" s="111"/>
      <c r="AQ2402" s="111"/>
      <c r="AR2402" s="111"/>
      <c r="AS2402" s="111"/>
      <c r="AT2402" s="111"/>
      <c r="AU2402" s="111"/>
      <c r="AV2402" s="105"/>
      <c r="AW2402" s="105"/>
      <c r="AX2402" s="111"/>
      <c r="AY2402" s="98"/>
      <c r="AZ2402" s="98"/>
      <c r="BA2402" s="98"/>
      <c r="BB2402" s="98"/>
      <c r="BC2402" s="98"/>
      <c r="BD2402" s="98"/>
      <c r="BE2402" s="98"/>
      <c r="BF2402" s="98"/>
      <c r="BG2402" s="98"/>
      <c r="BH2402" s="98"/>
      <c r="BI2402" s="98"/>
      <c r="BJ2402" s="98"/>
    </row>
    <row r="2403" spans="1:62">
      <c r="A2403" s="102"/>
      <c r="B2403" s="102"/>
      <c r="C2403" s="103"/>
      <c r="D2403" s="103"/>
      <c r="E2403" s="102"/>
      <c r="F2403" s="102"/>
      <c r="G2403" s="102"/>
      <c r="H2403" s="102"/>
      <c r="I2403" s="102"/>
      <c r="J2403" s="103"/>
      <c r="K2403" s="111"/>
      <c r="L2403" s="111"/>
      <c r="M2403" s="111"/>
      <c r="N2403" s="105"/>
      <c r="O2403" s="105"/>
      <c r="P2403" s="105"/>
      <c r="Q2403" s="105"/>
      <c r="R2403" s="105"/>
      <c r="S2403" s="105"/>
      <c r="T2403" s="105"/>
      <c r="U2403" s="105"/>
      <c r="V2403" s="105"/>
      <c r="W2403" s="105"/>
      <c r="X2403" s="105"/>
      <c r="Y2403" s="105"/>
      <c r="Z2403" s="105"/>
      <c r="AA2403" s="105"/>
      <c r="AB2403" s="105"/>
      <c r="AC2403" s="105"/>
      <c r="AD2403" s="105"/>
      <c r="AE2403" s="105"/>
      <c r="AF2403" s="105"/>
      <c r="AG2403" s="105"/>
      <c r="AH2403" s="105"/>
      <c r="AI2403" s="105"/>
      <c r="AJ2403" s="105"/>
      <c r="AK2403" s="105"/>
      <c r="AL2403" s="111"/>
      <c r="AM2403" s="111"/>
      <c r="AN2403" s="111"/>
      <c r="AO2403" s="111"/>
      <c r="AP2403" s="111"/>
      <c r="AQ2403" s="111"/>
      <c r="AR2403" s="111"/>
      <c r="AS2403" s="111"/>
      <c r="AT2403" s="111"/>
      <c r="AU2403" s="111"/>
      <c r="AV2403" s="112"/>
      <c r="AW2403" s="105"/>
      <c r="AX2403" s="111"/>
      <c r="AY2403" s="98"/>
      <c r="AZ2403" s="98"/>
      <c r="BA2403" s="98"/>
      <c r="BB2403" s="98"/>
      <c r="BC2403" s="98"/>
      <c r="BD2403" s="98"/>
      <c r="BE2403" s="98"/>
      <c r="BF2403" s="98"/>
      <c r="BG2403" s="98"/>
      <c r="BH2403" s="98"/>
      <c r="BI2403" s="98"/>
      <c r="BJ2403" s="98"/>
    </row>
    <row r="2404" spans="1:62">
      <c r="A2404" s="102"/>
      <c r="B2404" s="102"/>
      <c r="C2404" s="103"/>
      <c r="D2404" s="103"/>
      <c r="E2404" s="102"/>
      <c r="F2404" s="102"/>
      <c r="G2404" s="102"/>
      <c r="H2404" s="102"/>
      <c r="I2404" s="102"/>
      <c r="J2404" s="103"/>
      <c r="K2404" s="111"/>
      <c r="L2404" s="111"/>
      <c r="M2404" s="111"/>
      <c r="N2404" s="105"/>
      <c r="O2404" s="105"/>
      <c r="P2404" s="105"/>
      <c r="Q2404" s="105"/>
      <c r="R2404" s="105"/>
      <c r="S2404" s="105"/>
      <c r="T2404" s="105"/>
      <c r="U2404" s="105"/>
      <c r="V2404" s="105"/>
      <c r="W2404" s="105"/>
      <c r="X2404" s="105"/>
      <c r="Y2404" s="105"/>
      <c r="Z2404" s="105"/>
      <c r="AA2404" s="105"/>
      <c r="AB2404" s="105"/>
      <c r="AC2404" s="105"/>
      <c r="AD2404" s="105"/>
      <c r="AE2404" s="105"/>
      <c r="AF2404" s="105"/>
      <c r="AG2404" s="105"/>
      <c r="AH2404" s="105"/>
      <c r="AI2404" s="105"/>
      <c r="AJ2404" s="105"/>
      <c r="AK2404" s="105"/>
      <c r="AL2404" s="111"/>
      <c r="AM2404" s="111"/>
      <c r="AN2404" s="111"/>
      <c r="AO2404" s="111"/>
      <c r="AP2404" s="111"/>
      <c r="AQ2404" s="111"/>
      <c r="AR2404" s="111"/>
      <c r="AS2404" s="111"/>
      <c r="AT2404" s="111"/>
      <c r="AU2404" s="111"/>
      <c r="AV2404" s="105"/>
      <c r="AW2404" s="105"/>
      <c r="AX2404" s="111"/>
      <c r="AY2404" s="98"/>
      <c r="AZ2404" s="98"/>
      <c r="BA2404" s="98"/>
      <c r="BB2404" s="98"/>
      <c r="BC2404" s="98"/>
      <c r="BD2404" s="98"/>
      <c r="BE2404" s="98"/>
      <c r="BF2404" s="98"/>
      <c r="BG2404" s="98"/>
      <c r="BH2404" s="98"/>
      <c r="BI2404" s="98"/>
      <c r="BJ2404" s="98"/>
    </row>
    <row r="2405" spans="1:62">
      <c r="A2405" s="102"/>
      <c r="B2405" s="102"/>
      <c r="C2405" s="103"/>
      <c r="D2405" s="103"/>
      <c r="E2405" s="102"/>
      <c r="F2405" s="102"/>
      <c r="G2405" s="102"/>
      <c r="H2405" s="102"/>
      <c r="I2405" s="102"/>
      <c r="J2405" s="103"/>
      <c r="K2405" s="111"/>
      <c r="L2405" s="111"/>
      <c r="M2405" s="111"/>
      <c r="N2405" s="111"/>
      <c r="O2405" s="111"/>
      <c r="P2405" s="111"/>
      <c r="Q2405" s="111"/>
      <c r="R2405" s="106"/>
      <c r="S2405" s="105"/>
      <c r="T2405" s="111"/>
      <c r="U2405" s="111"/>
      <c r="V2405" s="111"/>
      <c r="W2405" s="111"/>
      <c r="X2405" s="111"/>
      <c r="Y2405" s="111"/>
      <c r="Z2405" s="111"/>
      <c r="AA2405" s="111"/>
      <c r="AB2405" s="111"/>
      <c r="AC2405" s="111"/>
      <c r="AD2405" s="111"/>
      <c r="AE2405" s="111"/>
      <c r="AF2405" s="111"/>
      <c r="AG2405" s="111"/>
      <c r="AH2405" s="111"/>
      <c r="AI2405" s="111"/>
      <c r="AJ2405" s="111"/>
      <c r="AK2405" s="111"/>
      <c r="AL2405" s="111"/>
      <c r="AM2405" s="111"/>
      <c r="AN2405" s="111"/>
      <c r="AO2405" s="111"/>
      <c r="AP2405" s="111"/>
      <c r="AQ2405" s="111"/>
      <c r="AR2405" s="111"/>
      <c r="AS2405" s="111"/>
      <c r="AT2405" s="111"/>
      <c r="AU2405" s="111"/>
      <c r="AV2405" s="112"/>
      <c r="AW2405" s="105"/>
      <c r="AX2405" s="111"/>
    </row>
    <row r="2406" spans="1:62">
      <c r="A2406" s="102"/>
      <c r="B2406" s="102"/>
      <c r="C2406" s="103"/>
      <c r="D2406" s="103"/>
      <c r="E2406" s="102"/>
      <c r="F2406" s="102"/>
      <c r="G2406" s="102"/>
      <c r="H2406" s="102"/>
      <c r="I2406" s="102"/>
      <c r="J2406" s="103"/>
      <c r="K2406" s="111"/>
      <c r="L2406" s="111"/>
      <c r="M2406" s="111"/>
      <c r="N2406" s="111"/>
      <c r="O2406" s="111"/>
      <c r="P2406" s="111"/>
      <c r="Q2406" s="111"/>
      <c r="R2406" s="106"/>
      <c r="S2406" s="105"/>
      <c r="T2406" s="111"/>
      <c r="U2406" s="111"/>
      <c r="V2406" s="111"/>
      <c r="W2406" s="111"/>
      <c r="X2406" s="111"/>
      <c r="Y2406" s="111"/>
      <c r="Z2406" s="111"/>
      <c r="AA2406" s="111"/>
      <c r="AB2406" s="111"/>
      <c r="AC2406" s="111"/>
      <c r="AD2406" s="111"/>
      <c r="AE2406" s="111"/>
      <c r="AF2406" s="111"/>
      <c r="AG2406" s="111"/>
      <c r="AH2406" s="111"/>
      <c r="AI2406" s="111"/>
      <c r="AJ2406" s="111"/>
      <c r="AK2406" s="111"/>
      <c r="AL2406" s="111"/>
      <c r="AM2406" s="111"/>
      <c r="AN2406" s="111"/>
      <c r="AO2406" s="111"/>
      <c r="AP2406" s="111"/>
      <c r="AQ2406" s="111"/>
      <c r="AR2406" s="111"/>
      <c r="AS2406" s="111"/>
      <c r="AT2406" s="111"/>
      <c r="AU2406" s="111"/>
      <c r="AV2406" s="105"/>
      <c r="AW2406" s="105"/>
      <c r="AX2406" s="111"/>
      <c r="AY2406" s="98"/>
      <c r="AZ2406" s="98"/>
      <c r="BA2406" s="98"/>
      <c r="BB2406" s="98"/>
      <c r="BC2406" s="98"/>
      <c r="BD2406" s="98"/>
      <c r="BE2406" s="98"/>
      <c r="BF2406" s="98"/>
      <c r="BG2406" s="98"/>
      <c r="BH2406" s="98"/>
      <c r="BI2406" s="98"/>
      <c r="BJ2406" s="98"/>
    </row>
    <row r="2407" spans="1:62">
      <c r="A2407" s="102"/>
      <c r="B2407" s="102"/>
      <c r="C2407" s="103"/>
      <c r="D2407" s="103"/>
      <c r="E2407" s="102"/>
      <c r="F2407" s="102"/>
      <c r="G2407" s="102"/>
      <c r="H2407" s="102"/>
      <c r="I2407" s="102"/>
      <c r="J2407" s="103"/>
      <c r="K2407" s="111"/>
      <c r="L2407" s="111"/>
      <c r="M2407" s="111"/>
      <c r="N2407" s="105"/>
      <c r="O2407" s="105"/>
      <c r="P2407" s="105"/>
      <c r="Q2407" s="105"/>
      <c r="R2407" s="105"/>
      <c r="S2407" s="105"/>
      <c r="T2407" s="105"/>
      <c r="U2407" s="105"/>
      <c r="V2407" s="105"/>
      <c r="W2407" s="105"/>
      <c r="X2407" s="105"/>
      <c r="Y2407" s="105"/>
      <c r="Z2407" s="105"/>
      <c r="AA2407" s="105"/>
      <c r="AB2407" s="105"/>
      <c r="AC2407" s="105"/>
      <c r="AD2407" s="105"/>
      <c r="AE2407" s="105"/>
      <c r="AF2407" s="105"/>
      <c r="AG2407" s="105"/>
      <c r="AH2407" s="105"/>
      <c r="AI2407" s="105"/>
      <c r="AJ2407" s="105"/>
      <c r="AK2407" s="105"/>
      <c r="AL2407" s="111"/>
      <c r="AM2407" s="111"/>
      <c r="AN2407" s="111"/>
      <c r="AO2407" s="111"/>
      <c r="AP2407" s="111"/>
      <c r="AQ2407" s="111"/>
      <c r="AR2407" s="111"/>
      <c r="AS2407" s="111"/>
      <c r="AT2407" s="111"/>
      <c r="AU2407" s="111"/>
      <c r="AV2407" s="105"/>
      <c r="AW2407" s="105"/>
      <c r="AX2407" s="111"/>
      <c r="AY2407" s="98"/>
      <c r="AZ2407" s="98"/>
      <c r="BA2407" s="98"/>
      <c r="BB2407" s="98"/>
      <c r="BC2407" s="98"/>
      <c r="BD2407" s="98"/>
      <c r="BE2407" s="98"/>
      <c r="BF2407" s="98"/>
      <c r="BG2407" s="98"/>
      <c r="BH2407" s="98"/>
      <c r="BI2407" s="98"/>
      <c r="BJ2407" s="98"/>
    </row>
    <row r="2408" spans="1:62">
      <c r="A2408" s="102"/>
      <c r="B2408" s="102"/>
      <c r="C2408" s="103"/>
      <c r="D2408" s="103"/>
      <c r="E2408" s="102"/>
      <c r="F2408" s="102"/>
      <c r="G2408" s="102"/>
      <c r="H2408" s="102"/>
      <c r="I2408" s="102"/>
      <c r="J2408" s="103"/>
      <c r="K2408" s="111"/>
      <c r="L2408" s="111"/>
      <c r="M2408" s="111"/>
      <c r="N2408" s="105"/>
      <c r="O2408" s="111"/>
      <c r="P2408" s="111"/>
      <c r="Q2408" s="111"/>
      <c r="R2408" s="106"/>
      <c r="S2408" s="105"/>
      <c r="T2408" s="111"/>
      <c r="U2408" s="111"/>
      <c r="V2408" s="111"/>
      <c r="W2408" s="111"/>
      <c r="X2408" s="111"/>
      <c r="Y2408" s="111"/>
      <c r="Z2408" s="111"/>
      <c r="AA2408" s="111"/>
      <c r="AB2408" s="111"/>
      <c r="AC2408" s="111"/>
      <c r="AD2408" s="111"/>
      <c r="AE2408" s="111"/>
      <c r="AF2408" s="111"/>
      <c r="AG2408" s="111"/>
      <c r="AH2408" s="111"/>
      <c r="AI2408" s="111"/>
      <c r="AJ2408" s="111"/>
      <c r="AK2408" s="111"/>
      <c r="AL2408" s="111"/>
      <c r="AM2408" s="111"/>
      <c r="AN2408" s="111"/>
      <c r="AO2408" s="111"/>
      <c r="AP2408" s="111"/>
      <c r="AQ2408" s="111"/>
      <c r="AR2408" s="111"/>
      <c r="AS2408" s="111"/>
      <c r="AT2408" s="111"/>
      <c r="AU2408" s="111"/>
      <c r="AV2408" s="112"/>
      <c r="AW2408" s="112"/>
      <c r="AX2408" s="111"/>
      <c r="AY2408" s="98"/>
      <c r="AZ2408" s="98"/>
      <c r="BA2408" s="98"/>
      <c r="BB2408" s="98"/>
      <c r="BC2408" s="98"/>
      <c r="BD2408" s="98"/>
      <c r="BE2408" s="98"/>
      <c r="BF2408" s="98"/>
      <c r="BG2408" s="98"/>
      <c r="BH2408" s="98"/>
      <c r="BI2408" s="98"/>
      <c r="BJ2408" s="98"/>
    </row>
    <row r="2409" spans="1:62">
      <c r="A2409" s="102"/>
      <c r="B2409" s="102"/>
      <c r="C2409" s="103"/>
      <c r="D2409" s="103"/>
      <c r="E2409" s="102"/>
      <c r="F2409" s="102"/>
      <c r="G2409" s="102"/>
      <c r="H2409" s="102"/>
      <c r="I2409" s="102"/>
      <c r="J2409" s="103"/>
      <c r="K2409" s="111"/>
      <c r="L2409" s="111"/>
      <c r="M2409" s="111"/>
      <c r="N2409" s="105"/>
      <c r="O2409" s="105"/>
      <c r="P2409" s="105"/>
      <c r="Q2409" s="111"/>
      <c r="R2409" s="106"/>
      <c r="S2409" s="106"/>
      <c r="T2409" s="111"/>
      <c r="U2409" s="111"/>
      <c r="V2409" s="111"/>
      <c r="W2409" s="105"/>
      <c r="X2409" s="111"/>
      <c r="Y2409" s="111"/>
      <c r="Z2409" s="111"/>
      <c r="AA2409" s="111"/>
      <c r="AB2409" s="111"/>
      <c r="AC2409" s="111"/>
      <c r="AD2409" s="105"/>
      <c r="AE2409" s="111"/>
      <c r="AF2409" s="111"/>
      <c r="AG2409" s="111"/>
      <c r="AH2409" s="111"/>
      <c r="AI2409" s="111"/>
      <c r="AJ2409" s="111"/>
      <c r="AK2409" s="111"/>
      <c r="AL2409" s="111"/>
      <c r="AM2409" s="111"/>
      <c r="AN2409" s="111"/>
      <c r="AO2409" s="111"/>
      <c r="AP2409" s="111"/>
      <c r="AQ2409" s="111"/>
      <c r="AR2409" s="111"/>
      <c r="AS2409" s="111"/>
      <c r="AT2409" s="111"/>
      <c r="AU2409" s="111"/>
      <c r="AV2409" s="112"/>
      <c r="AW2409" s="112"/>
      <c r="AX2409" s="111"/>
      <c r="AY2409" s="98"/>
      <c r="AZ2409" s="98"/>
      <c r="BA2409" s="98"/>
      <c r="BB2409" s="98"/>
      <c r="BC2409" s="98"/>
      <c r="BD2409" s="98"/>
      <c r="BE2409" s="98"/>
      <c r="BF2409" s="98"/>
      <c r="BG2409" s="98"/>
      <c r="BH2409" s="98"/>
      <c r="BI2409" s="98"/>
      <c r="BJ2409" s="98"/>
    </row>
    <row r="2410" spans="1:62">
      <c r="A2410" s="102"/>
      <c r="B2410" s="102"/>
      <c r="C2410" s="103"/>
      <c r="D2410" s="103"/>
      <c r="E2410" s="102"/>
      <c r="F2410" s="102"/>
      <c r="G2410" s="102"/>
      <c r="H2410" s="102"/>
      <c r="I2410" s="102"/>
      <c r="J2410" s="103"/>
      <c r="K2410" s="111"/>
      <c r="L2410" s="111"/>
      <c r="M2410" s="111"/>
      <c r="N2410" s="105"/>
      <c r="O2410" s="105"/>
      <c r="P2410" s="111"/>
      <c r="Q2410" s="111"/>
      <c r="R2410" s="105"/>
      <c r="S2410" s="105"/>
      <c r="T2410" s="105"/>
      <c r="U2410" s="105"/>
      <c r="V2410" s="105"/>
      <c r="W2410" s="105"/>
      <c r="X2410" s="105"/>
      <c r="Y2410" s="105"/>
      <c r="Z2410" s="105"/>
      <c r="AA2410" s="105"/>
      <c r="AB2410" s="105"/>
      <c r="AC2410" s="105"/>
      <c r="AD2410" s="105"/>
      <c r="AE2410" s="105"/>
      <c r="AF2410" s="105"/>
      <c r="AG2410" s="105"/>
      <c r="AH2410" s="105"/>
      <c r="AI2410" s="105"/>
      <c r="AJ2410" s="105"/>
      <c r="AK2410" s="105"/>
      <c r="AL2410" s="111"/>
      <c r="AM2410" s="111"/>
      <c r="AN2410" s="111"/>
      <c r="AO2410" s="111"/>
      <c r="AP2410" s="111"/>
      <c r="AQ2410" s="111"/>
      <c r="AR2410" s="111"/>
      <c r="AS2410" s="111"/>
      <c r="AT2410" s="111"/>
      <c r="AU2410" s="111"/>
      <c r="AV2410" s="105"/>
      <c r="AW2410" s="105"/>
      <c r="AX2410" s="111"/>
      <c r="AY2410" s="98"/>
      <c r="AZ2410" s="98"/>
      <c r="BA2410" s="98"/>
      <c r="BB2410" s="98"/>
      <c r="BC2410" s="98"/>
      <c r="BD2410" s="98"/>
      <c r="BE2410" s="98"/>
      <c r="BF2410" s="98"/>
      <c r="BG2410" s="98"/>
      <c r="BH2410" s="98"/>
      <c r="BI2410" s="98"/>
      <c r="BJ2410" s="98"/>
    </row>
    <row r="2411" spans="1:62">
      <c r="A2411" s="102"/>
      <c r="B2411" s="102"/>
      <c r="C2411" s="103"/>
      <c r="D2411" s="103"/>
      <c r="E2411" s="102"/>
      <c r="F2411" s="102"/>
      <c r="G2411" s="102"/>
      <c r="H2411" s="102"/>
      <c r="I2411" s="102"/>
      <c r="J2411" s="103"/>
      <c r="K2411" s="111"/>
      <c r="L2411" s="111"/>
      <c r="M2411" s="111"/>
      <c r="N2411" s="105"/>
      <c r="O2411" s="105"/>
      <c r="P2411" s="105"/>
      <c r="Q2411" s="111"/>
      <c r="R2411" s="106"/>
      <c r="S2411" s="105"/>
      <c r="T2411" s="111"/>
      <c r="U2411" s="111"/>
      <c r="V2411" s="111"/>
      <c r="W2411" s="111"/>
      <c r="X2411" s="111"/>
      <c r="Y2411" s="111"/>
      <c r="Z2411" s="111"/>
      <c r="AA2411" s="111"/>
      <c r="AB2411" s="111"/>
      <c r="AC2411" s="111"/>
      <c r="AD2411" s="111"/>
      <c r="AE2411" s="111"/>
      <c r="AF2411" s="111"/>
      <c r="AG2411" s="111"/>
      <c r="AH2411" s="111"/>
      <c r="AI2411" s="111"/>
      <c r="AJ2411" s="111"/>
      <c r="AK2411" s="111"/>
      <c r="AL2411" s="111"/>
      <c r="AM2411" s="111"/>
      <c r="AN2411" s="111"/>
      <c r="AO2411" s="111"/>
      <c r="AP2411" s="111"/>
      <c r="AQ2411" s="111"/>
      <c r="AR2411" s="111"/>
      <c r="AS2411" s="111"/>
      <c r="AT2411" s="111"/>
      <c r="AU2411" s="111"/>
      <c r="AV2411" s="112"/>
      <c r="AW2411" s="105"/>
      <c r="AX2411" s="111"/>
      <c r="AY2411" s="98"/>
      <c r="AZ2411" s="98"/>
      <c r="BA2411" s="98"/>
      <c r="BB2411" s="98"/>
      <c r="BC2411" s="98"/>
      <c r="BD2411" s="98"/>
      <c r="BE2411" s="98"/>
      <c r="BF2411" s="98"/>
      <c r="BG2411" s="98"/>
      <c r="BH2411" s="98"/>
      <c r="BI2411" s="98"/>
      <c r="BJ2411" s="98"/>
    </row>
    <row r="2412" spans="1:62">
      <c r="A2412" s="102"/>
      <c r="B2412" s="102"/>
      <c r="C2412" s="103"/>
      <c r="D2412" s="103"/>
      <c r="E2412" s="102"/>
      <c r="F2412" s="102"/>
      <c r="G2412" s="102"/>
      <c r="H2412" s="102"/>
      <c r="I2412" s="102"/>
      <c r="J2412" s="103"/>
      <c r="K2412" s="111"/>
      <c r="L2412" s="111"/>
      <c r="M2412" s="111"/>
      <c r="N2412" s="111"/>
      <c r="O2412" s="111"/>
      <c r="P2412" s="111"/>
      <c r="Q2412" s="105"/>
      <c r="R2412" s="105"/>
      <c r="S2412" s="105"/>
      <c r="T2412" s="105"/>
      <c r="U2412" s="105"/>
      <c r="V2412" s="105"/>
      <c r="W2412" s="105"/>
      <c r="X2412" s="105"/>
      <c r="Y2412" s="105"/>
      <c r="Z2412" s="105"/>
      <c r="AA2412" s="105"/>
      <c r="AB2412" s="105"/>
      <c r="AC2412" s="105"/>
      <c r="AD2412" s="105"/>
      <c r="AE2412" s="105"/>
      <c r="AF2412" s="105"/>
      <c r="AG2412" s="105"/>
      <c r="AH2412" s="105"/>
      <c r="AI2412" s="105"/>
      <c r="AJ2412" s="105"/>
      <c r="AK2412" s="105"/>
      <c r="AL2412" s="111"/>
      <c r="AM2412" s="111"/>
      <c r="AN2412" s="105"/>
      <c r="AO2412" s="105"/>
      <c r="AP2412" s="105"/>
      <c r="AQ2412" s="105"/>
      <c r="AR2412" s="105"/>
      <c r="AS2412" s="105"/>
      <c r="AT2412" s="105"/>
      <c r="AU2412" s="105"/>
      <c r="AV2412" s="112"/>
      <c r="AW2412" s="105"/>
      <c r="AX2412" s="111"/>
      <c r="AY2412" s="98"/>
      <c r="AZ2412" s="98"/>
      <c r="BA2412" s="98"/>
      <c r="BB2412" s="98"/>
      <c r="BC2412" s="98"/>
      <c r="BD2412" s="98"/>
      <c r="BE2412" s="98"/>
      <c r="BF2412" s="98"/>
      <c r="BG2412" s="98"/>
      <c r="BH2412" s="98"/>
      <c r="BI2412" s="98"/>
      <c r="BJ2412" s="98"/>
    </row>
    <row r="2413" spans="1:62">
      <c r="A2413" s="102"/>
      <c r="B2413" s="102"/>
      <c r="C2413" s="103"/>
      <c r="D2413" s="103"/>
      <c r="E2413" s="102"/>
      <c r="F2413" s="102"/>
      <c r="G2413" s="102"/>
      <c r="H2413" s="102"/>
      <c r="I2413" s="102"/>
      <c r="J2413" s="103"/>
      <c r="K2413" s="111"/>
      <c r="L2413" s="111"/>
      <c r="M2413" s="111"/>
      <c r="N2413" s="111"/>
      <c r="O2413" s="111"/>
      <c r="P2413" s="111"/>
      <c r="Q2413" s="111"/>
      <c r="R2413" s="106"/>
      <c r="S2413" s="105"/>
      <c r="T2413" s="111"/>
      <c r="U2413" s="111"/>
      <c r="V2413" s="111"/>
      <c r="W2413" s="111"/>
      <c r="X2413" s="111"/>
      <c r="Y2413" s="111"/>
      <c r="Z2413" s="111"/>
      <c r="AA2413" s="111"/>
      <c r="AB2413" s="111"/>
      <c r="AC2413" s="111"/>
      <c r="AD2413" s="111"/>
      <c r="AE2413" s="111"/>
      <c r="AF2413" s="111"/>
      <c r="AG2413" s="111"/>
      <c r="AH2413" s="111"/>
      <c r="AI2413" s="111"/>
      <c r="AJ2413" s="111"/>
      <c r="AK2413" s="111"/>
      <c r="AL2413" s="111"/>
      <c r="AM2413" s="111"/>
      <c r="AN2413" s="111"/>
      <c r="AO2413" s="111"/>
      <c r="AP2413" s="111"/>
      <c r="AQ2413" s="111"/>
      <c r="AR2413" s="111"/>
      <c r="AS2413" s="111"/>
      <c r="AT2413" s="111"/>
      <c r="AU2413" s="111"/>
      <c r="AV2413" s="112"/>
      <c r="AW2413" s="105"/>
      <c r="AX2413" s="111"/>
      <c r="AY2413" s="98"/>
      <c r="AZ2413" s="98"/>
      <c r="BA2413" s="98"/>
      <c r="BB2413" s="98"/>
      <c r="BC2413" s="98"/>
      <c r="BD2413" s="98"/>
      <c r="BE2413" s="98"/>
      <c r="BF2413" s="98"/>
      <c r="BG2413" s="98"/>
      <c r="BH2413" s="98"/>
      <c r="BI2413" s="98"/>
      <c r="BJ2413" s="98"/>
    </row>
    <row r="2414" spans="1:62">
      <c r="A2414" s="102"/>
      <c r="B2414" s="102"/>
      <c r="C2414" s="103"/>
      <c r="D2414" s="103"/>
      <c r="E2414" s="102"/>
      <c r="F2414" s="102"/>
      <c r="G2414" s="102"/>
      <c r="H2414" s="102"/>
      <c r="I2414" s="102"/>
      <c r="J2414" s="103"/>
      <c r="K2414" s="111"/>
      <c r="L2414" s="111"/>
      <c r="M2414" s="111"/>
      <c r="N2414" s="105"/>
      <c r="O2414" s="105"/>
      <c r="P2414" s="111"/>
      <c r="Q2414" s="111"/>
      <c r="R2414" s="106"/>
      <c r="S2414" s="105"/>
      <c r="T2414" s="111"/>
      <c r="U2414" s="111"/>
      <c r="V2414" s="111"/>
      <c r="W2414" s="111"/>
      <c r="X2414" s="111"/>
      <c r="Y2414" s="111"/>
      <c r="Z2414" s="111"/>
      <c r="AA2414" s="111"/>
      <c r="AB2414" s="111"/>
      <c r="AC2414" s="111"/>
      <c r="AD2414" s="111"/>
      <c r="AE2414" s="111"/>
      <c r="AF2414" s="111"/>
      <c r="AG2414" s="111"/>
      <c r="AH2414" s="111"/>
      <c r="AI2414" s="111"/>
      <c r="AJ2414" s="111"/>
      <c r="AK2414" s="111"/>
      <c r="AL2414" s="111"/>
      <c r="AM2414" s="111"/>
      <c r="AN2414" s="111"/>
      <c r="AO2414" s="111"/>
      <c r="AP2414" s="111"/>
      <c r="AQ2414" s="111"/>
      <c r="AR2414" s="111"/>
      <c r="AS2414" s="111"/>
      <c r="AT2414" s="111"/>
      <c r="AU2414" s="111"/>
      <c r="AV2414" s="112"/>
      <c r="AW2414" s="105"/>
      <c r="AX2414" s="111"/>
      <c r="AY2414" s="98"/>
      <c r="AZ2414" s="98"/>
      <c r="BA2414" s="98"/>
      <c r="BB2414" s="98"/>
      <c r="BC2414" s="98"/>
      <c r="BD2414" s="98"/>
      <c r="BE2414" s="98"/>
      <c r="BF2414" s="98"/>
      <c r="BG2414" s="98"/>
      <c r="BH2414" s="98"/>
      <c r="BI2414" s="98"/>
      <c r="BJ2414" s="98"/>
    </row>
    <row r="2415" spans="1:62">
      <c r="A2415" s="102"/>
      <c r="B2415" s="102"/>
      <c r="C2415" s="103"/>
      <c r="D2415" s="103"/>
      <c r="E2415" s="102"/>
      <c r="F2415" s="102"/>
      <c r="G2415" s="102"/>
      <c r="H2415" s="102"/>
      <c r="I2415" s="102"/>
      <c r="J2415" s="103"/>
      <c r="K2415" s="111"/>
      <c r="L2415" s="111"/>
      <c r="M2415" s="111"/>
      <c r="N2415" s="111"/>
      <c r="O2415" s="111"/>
      <c r="P2415" s="111"/>
      <c r="Q2415" s="111"/>
      <c r="R2415" s="106"/>
      <c r="S2415" s="105"/>
      <c r="T2415" s="111"/>
      <c r="U2415" s="111"/>
      <c r="V2415" s="111"/>
      <c r="W2415" s="111"/>
      <c r="X2415" s="111"/>
      <c r="Y2415" s="111"/>
      <c r="Z2415" s="111"/>
      <c r="AA2415" s="111"/>
      <c r="AB2415" s="111"/>
      <c r="AC2415" s="111"/>
      <c r="AD2415" s="111"/>
      <c r="AE2415" s="111"/>
      <c r="AF2415" s="111"/>
      <c r="AG2415" s="111"/>
      <c r="AH2415" s="111"/>
      <c r="AI2415" s="111"/>
      <c r="AJ2415" s="111"/>
      <c r="AK2415" s="111"/>
      <c r="AL2415" s="111"/>
      <c r="AM2415" s="111"/>
      <c r="AN2415" s="111"/>
      <c r="AO2415" s="111"/>
      <c r="AP2415" s="111"/>
      <c r="AQ2415" s="111"/>
      <c r="AR2415" s="111"/>
      <c r="AS2415" s="111"/>
      <c r="AT2415" s="111"/>
      <c r="AU2415" s="111"/>
      <c r="AV2415" s="112"/>
      <c r="AW2415" s="105"/>
      <c r="AX2415" s="111"/>
      <c r="AY2415" s="98"/>
      <c r="AZ2415" s="98"/>
      <c r="BA2415" s="98"/>
      <c r="BB2415" s="98"/>
      <c r="BC2415" s="98"/>
      <c r="BD2415" s="98"/>
      <c r="BE2415" s="98"/>
      <c r="BF2415" s="98"/>
      <c r="BG2415" s="98"/>
      <c r="BH2415" s="98"/>
      <c r="BI2415" s="98"/>
      <c r="BJ2415" s="98"/>
    </row>
    <row r="2416" spans="1:62">
      <c r="A2416" s="102"/>
      <c r="B2416" s="102"/>
      <c r="C2416" s="103"/>
      <c r="D2416" s="103"/>
      <c r="E2416" s="102"/>
      <c r="F2416" s="102"/>
      <c r="G2416" s="102"/>
      <c r="H2416" s="102"/>
      <c r="I2416" s="102"/>
      <c r="J2416" s="103"/>
      <c r="K2416" s="111"/>
      <c r="L2416" s="111"/>
      <c r="M2416" s="111"/>
      <c r="N2416" s="111"/>
      <c r="O2416" s="111"/>
      <c r="P2416" s="111"/>
      <c r="Q2416" s="111"/>
      <c r="R2416" s="105"/>
      <c r="S2416" s="105"/>
      <c r="T2416" s="111"/>
      <c r="U2416" s="111"/>
      <c r="V2416" s="111"/>
      <c r="W2416" s="111"/>
      <c r="X2416" s="111"/>
      <c r="Y2416" s="111"/>
      <c r="Z2416" s="111"/>
      <c r="AA2416" s="111"/>
      <c r="AB2416" s="111"/>
      <c r="AC2416" s="111"/>
      <c r="AD2416" s="111"/>
      <c r="AE2416" s="111"/>
      <c r="AF2416" s="111"/>
      <c r="AG2416" s="111"/>
      <c r="AH2416" s="111"/>
      <c r="AI2416" s="111"/>
      <c r="AJ2416" s="111"/>
      <c r="AK2416" s="111"/>
      <c r="AL2416" s="111"/>
      <c r="AM2416" s="111"/>
      <c r="AN2416" s="111"/>
      <c r="AO2416" s="111"/>
      <c r="AP2416" s="111"/>
      <c r="AQ2416" s="111"/>
      <c r="AR2416" s="111"/>
      <c r="AS2416" s="111"/>
      <c r="AT2416" s="111"/>
      <c r="AU2416" s="111"/>
      <c r="AV2416" s="105"/>
      <c r="AW2416" s="105"/>
      <c r="AX2416" s="111"/>
      <c r="AY2416" s="98"/>
      <c r="AZ2416" s="98"/>
      <c r="BA2416" s="98"/>
      <c r="BB2416" s="98"/>
      <c r="BC2416" s="98"/>
      <c r="BD2416" s="98"/>
      <c r="BE2416" s="98"/>
      <c r="BF2416" s="98"/>
      <c r="BG2416" s="98"/>
      <c r="BH2416" s="98"/>
      <c r="BI2416" s="98"/>
      <c r="BJ2416" s="98"/>
    </row>
    <row r="2417" spans="1:62">
      <c r="A2417" s="102"/>
      <c r="B2417" s="102"/>
      <c r="C2417" s="103"/>
      <c r="D2417" s="103"/>
      <c r="E2417" s="102"/>
      <c r="F2417" s="102"/>
      <c r="G2417" s="102"/>
      <c r="H2417" s="102"/>
      <c r="I2417" s="102"/>
      <c r="J2417" s="103"/>
      <c r="K2417" s="111"/>
      <c r="L2417" s="111"/>
      <c r="M2417" s="111"/>
      <c r="N2417" s="111"/>
      <c r="O2417" s="111"/>
      <c r="P2417" s="111"/>
      <c r="Q2417" s="111"/>
      <c r="R2417" s="106"/>
      <c r="S2417" s="105"/>
      <c r="T2417" s="111"/>
      <c r="U2417" s="111"/>
      <c r="V2417" s="111"/>
      <c r="W2417" s="111"/>
      <c r="X2417" s="111"/>
      <c r="Y2417" s="111"/>
      <c r="Z2417" s="111"/>
      <c r="AA2417" s="111"/>
      <c r="AB2417" s="111"/>
      <c r="AC2417" s="111"/>
      <c r="AD2417" s="111"/>
      <c r="AE2417" s="111"/>
      <c r="AF2417" s="111"/>
      <c r="AG2417" s="111"/>
      <c r="AH2417" s="111"/>
      <c r="AI2417" s="111"/>
      <c r="AJ2417" s="111"/>
      <c r="AK2417" s="111"/>
      <c r="AL2417" s="111"/>
      <c r="AM2417" s="111"/>
      <c r="AN2417" s="111"/>
      <c r="AO2417" s="111"/>
      <c r="AP2417" s="111"/>
      <c r="AQ2417" s="111"/>
      <c r="AR2417" s="111"/>
      <c r="AS2417" s="111"/>
      <c r="AT2417" s="111"/>
      <c r="AU2417" s="111"/>
      <c r="AV2417" s="105"/>
      <c r="AW2417" s="105"/>
      <c r="AX2417" s="111"/>
      <c r="AY2417" s="98"/>
      <c r="AZ2417" s="98"/>
      <c r="BA2417" s="98"/>
      <c r="BB2417" s="98"/>
      <c r="BC2417" s="98"/>
      <c r="BD2417" s="98"/>
      <c r="BE2417" s="98"/>
      <c r="BF2417" s="98"/>
      <c r="BG2417" s="98"/>
      <c r="BH2417" s="98"/>
      <c r="BI2417" s="98"/>
      <c r="BJ2417" s="98"/>
    </row>
    <row r="2418" spans="1:62">
      <c r="A2418" s="102"/>
      <c r="B2418" s="102"/>
      <c r="C2418" s="103"/>
      <c r="D2418" s="103"/>
      <c r="E2418" s="102"/>
      <c r="F2418" s="102"/>
      <c r="G2418" s="102"/>
      <c r="H2418" s="102"/>
      <c r="I2418" s="102"/>
      <c r="J2418" s="103"/>
      <c r="K2418" s="111"/>
      <c r="L2418" s="111"/>
      <c r="M2418" s="111"/>
      <c r="N2418" s="105"/>
      <c r="O2418" s="105"/>
      <c r="P2418" s="105"/>
      <c r="Q2418" s="111"/>
      <c r="R2418" s="105"/>
      <c r="S2418" s="105"/>
      <c r="T2418" s="111"/>
      <c r="U2418" s="111"/>
      <c r="V2418" s="111"/>
      <c r="W2418" s="105"/>
      <c r="X2418" s="111"/>
      <c r="Y2418" s="111"/>
      <c r="Z2418" s="111"/>
      <c r="AA2418" s="111"/>
      <c r="AB2418" s="111"/>
      <c r="AC2418" s="111"/>
      <c r="AD2418" s="105"/>
      <c r="AE2418" s="111"/>
      <c r="AF2418" s="111"/>
      <c r="AG2418" s="111"/>
      <c r="AH2418" s="111"/>
      <c r="AI2418" s="111"/>
      <c r="AJ2418" s="111"/>
      <c r="AK2418" s="111"/>
      <c r="AL2418" s="111"/>
      <c r="AM2418" s="111"/>
      <c r="AN2418" s="111"/>
      <c r="AO2418" s="111"/>
      <c r="AP2418" s="111"/>
      <c r="AQ2418" s="111"/>
      <c r="AR2418" s="111"/>
      <c r="AS2418" s="111"/>
      <c r="AT2418" s="111"/>
      <c r="AU2418" s="111"/>
      <c r="AV2418" s="105"/>
      <c r="AW2418" s="105"/>
      <c r="AX2418" s="111"/>
      <c r="AY2418" s="98"/>
      <c r="AZ2418" s="98"/>
      <c r="BA2418" s="98"/>
      <c r="BB2418" s="98"/>
      <c r="BC2418" s="98"/>
      <c r="BD2418" s="98"/>
      <c r="BE2418" s="98"/>
      <c r="BF2418" s="98"/>
      <c r="BG2418" s="98"/>
      <c r="BH2418" s="98"/>
      <c r="BI2418" s="98"/>
      <c r="BJ2418" s="98"/>
    </row>
    <row r="2419" spans="1:62">
      <c r="A2419" s="102"/>
      <c r="B2419" s="102"/>
      <c r="C2419" s="103"/>
      <c r="D2419" s="103"/>
      <c r="E2419" s="102"/>
      <c r="F2419" s="102"/>
      <c r="G2419" s="102"/>
      <c r="H2419" s="102"/>
      <c r="I2419" s="102"/>
      <c r="J2419" s="103"/>
      <c r="K2419" s="111"/>
      <c r="L2419" s="111"/>
      <c r="M2419" s="111"/>
      <c r="N2419" s="111"/>
      <c r="O2419" s="111"/>
      <c r="P2419" s="111"/>
      <c r="Q2419" s="111"/>
      <c r="R2419" s="106"/>
      <c r="S2419" s="105"/>
      <c r="T2419" s="111"/>
      <c r="U2419" s="111"/>
      <c r="V2419" s="111"/>
      <c r="W2419" s="111"/>
      <c r="X2419" s="111"/>
      <c r="Y2419" s="111"/>
      <c r="Z2419" s="111"/>
      <c r="AA2419" s="111"/>
      <c r="AB2419" s="111"/>
      <c r="AC2419" s="111"/>
      <c r="AD2419" s="111"/>
      <c r="AE2419" s="111"/>
      <c r="AF2419" s="111"/>
      <c r="AG2419" s="111"/>
      <c r="AH2419" s="111"/>
      <c r="AI2419" s="111"/>
      <c r="AJ2419" s="111"/>
      <c r="AK2419" s="111"/>
      <c r="AL2419" s="111"/>
      <c r="AM2419" s="111"/>
      <c r="AN2419" s="105"/>
      <c r="AO2419" s="105"/>
      <c r="AP2419" s="105"/>
      <c r="AQ2419" s="111"/>
      <c r="AR2419" s="111"/>
      <c r="AS2419" s="111"/>
      <c r="AT2419" s="111"/>
      <c r="AU2419" s="111"/>
      <c r="AV2419" s="112"/>
      <c r="AW2419" s="105"/>
      <c r="AX2419" s="111"/>
      <c r="AY2419" s="98"/>
      <c r="AZ2419" s="98"/>
      <c r="BA2419" s="98"/>
      <c r="BB2419" s="98"/>
      <c r="BC2419" s="98"/>
      <c r="BD2419" s="98"/>
      <c r="BE2419" s="98"/>
      <c r="BF2419" s="98"/>
      <c r="BG2419" s="98"/>
      <c r="BH2419" s="98"/>
      <c r="BI2419" s="98"/>
      <c r="BJ2419" s="98"/>
    </row>
    <row r="2420" spans="1:62">
      <c r="A2420" s="102"/>
      <c r="B2420" s="102"/>
      <c r="C2420" s="103"/>
      <c r="D2420" s="103"/>
      <c r="E2420" s="102"/>
      <c r="F2420" s="102"/>
      <c r="G2420" s="102"/>
      <c r="H2420" s="102"/>
      <c r="I2420" s="102"/>
      <c r="J2420" s="103"/>
      <c r="K2420" s="111"/>
      <c r="L2420" s="111"/>
      <c r="M2420" s="111"/>
      <c r="N2420" s="111"/>
      <c r="O2420" s="111"/>
      <c r="P2420" s="111"/>
      <c r="Q2420" s="111"/>
      <c r="R2420" s="106"/>
      <c r="S2420" s="105"/>
      <c r="T2420" s="111"/>
      <c r="U2420" s="111"/>
      <c r="V2420" s="111"/>
      <c r="W2420" s="111"/>
      <c r="X2420" s="111"/>
      <c r="Y2420" s="111"/>
      <c r="Z2420" s="111"/>
      <c r="AA2420" s="111"/>
      <c r="AB2420" s="111"/>
      <c r="AC2420" s="111"/>
      <c r="AD2420" s="111"/>
      <c r="AE2420" s="111"/>
      <c r="AF2420" s="111"/>
      <c r="AG2420" s="111"/>
      <c r="AH2420" s="111"/>
      <c r="AI2420" s="111"/>
      <c r="AJ2420" s="111"/>
      <c r="AK2420" s="111"/>
      <c r="AL2420" s="111"/>
      <c r="AM2420" s="111"/>
      <c r="AN2420" s="111"/>
      <c r="AO2420" s="111"/>
      <c r="AP2420" s="111"/>
      <c r="AQ2420" s="111"/>
      <c r="AR2420" s="111"/>
      <c r="AS2420" s="111"/>
      <c r="AT2420" s="111"/>
      <c r="AU2420" s="111"/>
      <c r="AV2420" s="105"/>
      <c r="AW2420" s="105"/>
      <c r="AX2420" s="111"/>
      <c r="AY2420" s="98"/>
      <c r="AZ2420" s="98"/>
      <c r="BA2420" s="98"/>
      <c r="BB2420" s="98"/>
      <c r="BC2420" s="98"/>
      <c r="BD2420" s="98"/>
      <c r="BE2420" s="98"/>
      <c r="BF2420" s="98"/>
      <c r="BG2420" s="98"/>
      <c r="BH2420" s="98"/>
      <c r="BI2420" s="98"/>
      <c r="BJ2420" s="98"/>
    </row>
    <row r="2421" spans="1:62">
      <c r="A2421" s="102"/>
      <c r="B2421" s="102"/>
      <c r="C2421" s="103"/>
      <c r="D2421" s="103"/>
      <c r="E2421" s="102"/>
      <c r="F2421" s="102"/>
      <c r="G2421" s="102"/>
      <c r="H2421" s="102"/>
      <c r="I2421" s="102"/>
      <c r="J2421" s="103"/>
      <c r="K2421" s="111"/>
      <c r="L2421" s="111"/>
      <c r="M2421" s="111"/>
      <c r="N2421" s="105"/>
      <c r="O2421" s="111"/>
      <c r="P2421" s="111"/>
      <c r="Q2421" s="111"/>
      <c r="R2421" s="106"/>
      <c r="S2421" s="105"/>
      <c r="T2421" s="111"/>
      <c r="U2421" s="111"/>
      <c r="V2421" s="111"/>
      <c r="W2421" s="111"/>
      <c r="X2421" s="111"/>
      <c r="Y2421" s="111"/>
      <c r="Z2421" s="111"/>
      <c r="AA2421" s="111"/>
      <c r="AB2421" s="111"/>
      <c r="AC2421" s="111"/>
      <c r="AD2421" s="111"/>
      <c r="AE2421" s="111"/>
      <c r="AF2421" s="111"/>
      <c r="AG2421" s="111"/>
      <c r="AH2421" s="111"/>
      <c r="AI2421" s="111"/>
      <c r="AJ2421" s="111"/>
      <c r="AK2421" s="111"/>
      <c r="AL2421" s="111"/>
      <c r="AM2421" s="111"/>
      <c r="AN2421" s="111"/>
      <c r="AO2421" s="111"/>
      <c r="AP2421" s="111"/>
      <c r="AQ2421" s="111"/>
      <c r="AR2421" s="111"/>
      <c r="AS2421" s="111"/>
      <c r="AT2421" s="111"/>
      <c r="AU2421" s="111"/>
      <c r="AV2421" s="105"/>
      <c r="AW2421" s="105"/>
      <c r="AX2421" s="111"/>
      <c r="AY2421" s="98"/>
      <c r="AZ2421" s="98"/>
      <c r="BA2421" s="98"/>
      <c r="BB2421" s="98"/>
      <c r="BC2421" s="98"/>
      <c r="BD2421" s="98"/>
      <c r="BE2421" s="98"/>
      <c r="BF2421" s="98"/>
      <c r="BG2421" s="98"/>
      <c r="BH2421" s="98"/>
      <c r="BI2421" s="98"/>
      <c r="BJ2421" s="98"/>
    </row>
    <row r="2422" spans="1:62">
      <c r="A2422" s="102"/>
      <c r="B2422" s="102"/>
      <c r="C2422" s="103"/>
      <c r="D2422" s="103"/>
      <c r="E2422" s="102"/>
      <c r="F2422" s="102"/>
      <c r="G2422" s="102"/>
      <c r="H2422" s="102"/>
      <c r="I2422" s="102"/>
      <c r="J2422" s="103"/>
      <c r="K2422" s="111"/>
      <c r="L2422" s="111"/>
      <c r="M2422" s="111"/>
      <c r="N2422" s="111"/>
      <c r="O2422" s="111"/>
      <c r="P2422" s="111"/>
      <c r="Q2422" s="111"/>
      <c r="R2422" s="105"/>
      <c r="S2422" s="105"/>
      <c r="T2422" s="111"/>
      <c r="U2422" s="111"/>
      <c r="V2422" s="111"/>
      <c r="W2422" s="111"/>
      <c r="X2422" s="111"/>
      <c r="Y2422" s="111"/>
      <c r="Z2422" s="111"/>
      <c r="AA2422" s="111"/>
      <c r="AB2422" s="111"/>
      <c r="AC2422" s="111"/>
      <c r="AD2422" s="111"/>
      <c r="AE2422" s="111"/>
      <c r="AF2422" s="111"/>
      <c r="AG2422" s="111"/>
      <c r="AH2422" s="111"/>
      <c r="AI2422" s="111"/>
      <c r="AJ2422" s="111"/>
      <c r="AK2422" s="111"/>
      <c r="AL2422" s="111"/>
      <c r="AM2422" s="111"/>
      <c r="AN2422" s="111"/>
      <c r="AO2422" s="111"/>
      <c r="AP2422" s="111"/>
      <c r="AQ2422" s="111"/>
      <c r="AR2422" s="111"/>
      <c r="AS2422" s="111"/>
      <c r="AT2422" s="111"/>
      <c r="AU2422" s="111"/>
      <c r="AV2422" s="105"/>
      <c r="AW2422" s="105"/>
      <c r="AX2422" s="111"/>
      <c r="AY2422" s="98"/>
      <c r="AZ2422" s="98"/>
      <c r="BA2422" s="98"/>
      <c r="BB2422" s="98"/>
      <c r="BC2422" s="98"/>
      <c r="BD2422" s="98"/>
      <c r="BE2422" s="98"/>
      <c r="BF2422" s="98"/>
      <c r="BG2422" s="98"/>
      <c r="BH2422" s="98"/>
      <c r="BI2422" s="98"/>
      <c r="BJ2422" s="98"/>
    </row>
    <row r="2423" spans="1:62">
      <c r="A2423" s="102"/>
      <c r="B2423" s="102"/>
      <c r="C2423" s="103"/>
      <c r="D2423" s="103"/>
      <c r="E2423" s="102"/>
      <c r="F2423" s="102"/>
      <c r="G2423" s="102"/>
      <c r="H2423" s="102"/>
      <c r="I2423" s="102"/>
      <c r="J2423" s="103"/>
      <c r="K2423" s="111"/>
      <c r="L2423" s="111"/>
      <c r="M2423" s="111"/>
      <c r="N2423" s="111"/>
      <c r="O2423" s="111"/>
      <c r="P2423" s="111"/>
      <c r="Q2423" s="111"/>
      <c r="R2423" s="105"/>
      <c r="S2423" s="105"/>
      <c r="T2423" s="111"/>
      <c r="U2423" s="111"/>
      <c r="V2423" s="111"/>
      <c r="W2423" s="111"/>
      <c r="X2423" s="111"/>
      <c r="Y2423" s="111"/>
      <c r="Z2423" s="111"/>
      <c r="AA2423" s="111"/>
      <c r="AB2423" s="111"/>
      <c r="AC2423" s="111"/>
      <c r="AD2423" s="111"/>
      <c r="AE2423" s="111"/>
      <c r="AF2423" s="111"/>
      <c r="AG2423" s="111"/>
      <c r="AH2423" s="111"/>
      <c r="AI2423" s="111"/>
      <c r="AJ2423" s="111"/>
      <c r="AK2423" s="111"/>
      <c r="AL2423" s="111"/>
      <c r="AM2423" s="111"/>
      <c r="AN2423" s="111"/>
      <c r="AO2423" s="111"/>
      <c r="AP2423" s="111"/>
      <c r="AQ2423" s="111"/>
      <c r="AR2423" s="111"/>
      <c r="AS2423" s="111"/>
      <c r="AT2423" s="111"/>
      <c r="AU2423" s="111"/>
      <c r="AV2423" s="105"/>
      <c r="AW2423" s="105"/>
      <c r="AX2423" s="111"/>
      <c r="AY2423" s="98"/>
      <c r="AZ2423" s="98"/>
      <c r="BA2423" s="98"/>
      <c r="BB2423" s="98"/>
      <c r="BC2423" s="98"/>
      <c r="BD2423" s="98"/>
      <c r="BE2423" s="98"/>
      <c r="BF2423" s="98"/>
      <c r="BG2423" s="98"/>
      <c r="BH2423" s="98"/>
      <c r="BI2423" s="98"/>
      <c r="BJ2423" s="98"/>
    </row>
    <row r="2424" spans="1:62">
      <c r="A2424" s="102"/>
      <c r="B2424" s="102"/>
      <c r="C2424" s="103"/>
      <c r="D2424" s="103"/>
      <c r="E2424" s="102"/>
      <c r="F2424" s="102"/>
      <c r="G2424" s="102"/>
      <c r="H2424" s="102"/>
      <c r="I2424" s="102"/>
      <c r="J2424" s="103"/>
      <c r="K2424" s="111"/>
      <c r="L2424" s="111"/>
      <c r="M2424" s="111"/>
      <c r="N2424" s="111"/>
      <c r="O2424" s="111"/>
      <c r="P2424" s="111"/>
      <c r="Q2424" s="111"/>
      <c r="R2424" s="105"/>
      <c r="S2424" s="105"/>
      <c r="T2424" s="111"/>
      <c r="U2424" s="111"/>
      <c r="V2424" s="111"/>
      <c r="W2424" s="111"/>
      <c r="X2424" s="111"/>
      <c r="Y2424" s="111"/>
      <c r="Z2424" s="111"/>
      <c r="AA2424" s="111"/>
      <c r="AB2424" s="111"/>
      <c r="AC2424" s="111"/>
      <c r="AD2424" s="111"/>
      <c r="AE2424" s="111"/>
      <c r="AF2424" s="111"/>
      <c r="AG2424" s="111"/>
      <c r="AH2424" s="111"/>
      <c r="AI2424" s="111"/>
      <c r="AJ2424" s="111"/>
      <c r="AK2424" s="111"/>
      <c r="AL2424" s="111"/>
      <c r="AM2424" s="111"/>
      <c r="AN2424" s="111"/>
      <c r="AO2424" s="111"/>
      <c r="AP2424" s="111"/>
      <c r="AQ2424" s="111"/>
      <c r="AR2424" s="111"/>
      <c r="AS2424" s="111"/>
      <c r="AT2424" s="111"/>
      <c r="AU2424" s="111"/>
      <c r="AV2424" s="105"/>
      <c r="AW2424" s="105"/>
      <c r="AX2424" s="111"/>
      <c r="AY2424" s="98"/>
      <c r="AZ2424" s="98"/>
      <c r="BA2424" s="98"/>
      <c r="BB2424" s="98"/>
      <c r="BC2424" s="98"/>
      <c r="BD2424" s="98"/>
      <c r="BE2424" s="98"/>
      <c r="BF2424" s="98"/>
      <c r="BG2424" s="98"/>
      <c r="BH2424" s="98"/>
      <c r="BI2424" s="98"/>
      <c r="BJ2424" s="98"/>
    </row>
    <row r="2425" spans="1:62">
      <c r="A2425" s="102"/>
      <c r="B2425" s="102"/>
      <c r="C2425" s="103"/>
      <c r="D2425" s="103"/>
      <c r="E2425" s="102"/>
      <c r="F2425" s="102"/>
      <c r="G2425" s="102"/>
      <c r="H2425" s="102"/>
      <c r="I2425" s="102"/>
      <c r="J2425" s="103"/>
      <c r="K2425" s="111"/>
      <c r="L2425" s="111"/>
      <c r="M2425" s="111"/>
      <c r="N2425" s="105"/>
      <c r="O2425" s="105"/>
      <c r="P2425" s="105"/>
      <c r="Q2425" s="111"/>
      <c r="R2425" s="106"/>
      <c r="S2425" s="105"/>
      <c r="T2425" s="111"/>
      <c r="U2425" s="111"/>
      <c r="V2425" s="111"/>
      <c r="W2425" s="105"/>
      <c r="X2425" s="111"/>
      <c r="Y2425" s="111"/>
      <c r="Z2425" s="111"/>
      <c r="AA2425" s="111"/>
      <c r="AB2425" s="111"/>
      <c r="AC2425" s="111"/>
      <c r="AD2425" s="105"/>
      <c r="AE2425" s="111"/>
      <c r="AF2425" s="111"/>
      <c r="AG2425" s="111"/>
      <c r="AH2425" s="111"/>
      <c r="AI2425" s="111"/>
      <c r="AJ2425" s="111"/>
      <c r="AK2425" s="111"/>
      <c r="AL2425" s="111"/>
      <c r="AM2425" s="111"/>
      <c r="AN2425" s="111"/>
      <c r="AO2425" s="111"/>
      <c r="AP2425" s="111"/>
      <c r="AQ2425" s="111"/>
      <c r="AR2425" s="111"/>
      <c r="AS2425" s="111"/>
      <c r="AT2425" s="111"/>
      <c r="AU2425" s="111"/>
      <c r="AV2425" s="112"/>
      <c r="AW2425" s="105"/>
      <c r="AX2425" s="111"/>
      <c r="AY2425" s="98"/>
      <c r="AZ2425" s="98"/>
      <c r="BA2425" s="98"/>
      <c r="BB2425" s="98"/>
      <c r="BC2425" s="98"/>
      <c r="BD2425" s="98"/>
      <c r="BE2425" s="98"/>
      <c r="BF2425" s="98"/>
      <c r="BG2425" s="98"/>
      <c r="BH2425" s="98"/>
      <c r="BI2425" s="98"/>
      <c r="BJ2425" s="98"/>
    </row>
    <row r="2426" spans="1:62">
      <c r="A2426" s="102"/>
      <c r="B2426" s="102"/>
      <c r="C2426" s="103"/>
      <c r="D2426" s="103"/>
      <c r="E2426" s="102"/>
      <c r="F2426" s="102"/>
      <c r="G2426" s="102"/>
      <c r="H2426" s="102"/>
      <c r="I2426" s="102"/>
      <c r="J2426" s="103"/>
      <c r="K2426" s="111"/>
      <c r="L2426" s="111"/>
      <c r="M2426" s="111"/>
      <c r="N2426" s="105"/>
      <c r="O2426" s="105"/>
      <c r="P2426" s="111"/>
      <c r="Q2426" s="111"/>
      <c r="R2426" s="105"/>
      <c r="S2426" s="105"/>
      <c r="T2426" s="105"/>
      <c r="U2426" s="105"/>
      <c r="V2426" s="105"/>
      <c r="W2426" s="105"/>
      <c r="X2426" s="105"/>
      <c r="Y2426" s="105"/>
      <c r="Z2426" s="105"/>
      <c r="AA2426" s="105"/>
      <c r="AB2426" s="105"/>
      <c r="AC2426" s="105"/>
      <c r="AD2426" s="105"/>
      <c r="AE2426" s="105"/>
      <c r="AF2426" s="105"/>
      <c r="AG2426" s="105"/>
      <c r="AH2426" s="105"/>
      <c r="AI2426" s="105"/>
      <c r="AJ2426" s="105"/>
      <c r="AK2426" s="105"/>
      <c r="AL2426" s="111"/>
      <c r="AM2426" s="111"/>
      <c r="AN2426" s="111"/>
      <c r="AO2426" s="111"/>
      <c r="AP2426" s="111"/>
      <c r="AQ2426" s="111"/>
      <c r="AR2426" s="111"/>
      <c r="AS2426" s="111"/>
      <c r="AT2426" s="111"/>
      <c r="AU2426" s="111"/>
      <c r="AV2426" s="112"/>
      <c r="AW2426" s="105"/>
      <c r="AX2426" s="111"/>
      <c r="AY2426" s="98"/>
      <c r="AZ2426" s="98"/>
      <c r="BA2426" s="98"/>
      <c r="BB2426" s="98"/>
      <c r="BC2426" s="98"/>
      <c r="BD2426" s="98"/>
      <c r="BE2426" s="98"/>
      <c r="BF2426" s="98"/>
      <c r="BG2426" s="98"/>
      <c r="BH2426" s="98"/>
      <c r="BI2426" s="98"/>
      <c r="BJ2426" s="98"/>
    </row>
    <row r="2427" spans="1:62">
      <c r="A2427" s="102"/>
      <c r="B2427" s="102"/>
      <c r="C2427" s="103"/>
      <c r="D2427" s="103"/>
      <c r="E2427" s="102"/>
      <c r="F2427" s="102"/>
      <c r="G2427" s="102"/>
      <c r="H2427" s="102"/>
      <c r="I2427" s="102"/>
      <c r="J2427" s="103"/>
      <c r="K2427" s="111"/>
      <c r="L2427" s="111"/>
      <c r="M2427" s="111"/>
      <c r="N2427" s="105"/>
      <c r="O2427" s="111"/>
      <c r="P2427" s="111"/>
      <c r="Q2427" s="111"/>
      <c r="R2427" s="106"/>
      <c r="S2427" s="106"/>
      <c r="T2427" s="111"/>
      <c r="U2427" s="111"/>
      <c r="V2427" s="111"/>
      <c r="W2427" s="111"/>
      <c r="X2427" s="111"/>
      <c r="Y2427" s="111"/>
      <c r="Z2427" s="111"/>
      <c r="AA2427" s="111"/>
      <c r="AB2427" s="111"/>
      <c r="AC2427" s="111"/>
      <c r="AD2427" s="111"/>
      <c r="AE2427" s="111"/>
      <c r="AF2427" s="111"/>
      <c r="AG2427" s="111"/>
      <c r="AH2427" s="111"/>
      <c r="AI2427" s="111"/>
      <c r="AJ2427" s="111"/>
      <c r="AK2427" s="111"/>
      <c r="AL2427" s="111"/>
      <c r="AM2427" s="111"/>
      <c r="AN2427" s="111"/>
      <c r="AO2427" s="111"/>
      <c r="AP2427" s="111"/>
      <c r="AQ2427" s="111"/>
      <c r="AR2427" s="111"/>
      <c r="AS2427" s="111"/>
      <c r="AT2427" s="111"/>
      <c r="AU2427" s="111"/>
      <c r="AV2427" s="112"/>
      <c r="AW2427" s="105"/>
      <c r="AX2427" s="111"/>
      <c r="AY2427" s="98"/>
      <c r="AZ2427" s="98"/>
      <c r="BA2427" s="98"/>
      <c r="BB2427" s="98"/>
      <c r="BC2427" s="98"/>
      <c r="BD2427" s="98"/>
      <c r="BE2427" s="98"/>
      <c r="BF2427" s="98"/>
      <c r="BG2427" s="98"/>
      <c r="BH2427" s="98"/>
      <c r="BI2427" s="98"/>
      <c r="BJ2427" s="98"/>
    </row>
    <row r="2428" spans="1:62">
      <c r="A2428" s="102"/>
      <c r="B2428" s="102"/>
      <c r="C2428" s="103"/>
      <c r="D2428" s="103"/>
      <c r="E2428" s="102"/>
      <c r="F2428" s="102"/>
      <c r="G2428" s="102"/>
      <c r="H2428" s="102"/>
      <c r="I2428" s="102"/>
      <c r="J2428" s="103"/>
      <c r="K2428" s="111"/>
      <c r="L2428" s="111"/>
      <c r="M2428" s="111"/>
      <c r="N2428" s="111"/>
      <c r="O2428" s="111"/>
      <c r="P2428" s="111"/>
      <c r="Q2428" s="111"/>
      <c r="R2428" s="105"/>
      <c r="S2428" s="105"/>
      <c r="T2428" s="111"/>
      <c r="U2428" s="105"/>
      <c r="V2428" s="105"/>
      <c r="W2428" s="105"/>
      <c r="X2428" s="105"/>
      <c r="Y2428" s="105"/>
      <c r="Z2428" s="111"/>
      <c r="AA2428" s="111"/>
      <c r="AB2428" s="111"/>
      <c r="AC2428" s="111"/>
      <c r="AD2428" s="111"/>
      <c r="AE2428" s="111"/>
      <c r="AF2428" s="111"/>
      <c r="AG2428" s="111"/>
      <c r="AH2428" s="111"/>
      <c r="AI2428" s="111"/>
      <c r="AJ2428" s="111"/>
      <c r="AK2428" s="111"/>
      <c r="AL2428" s="111"/>
      <c r="AM2428" s="111"/>
      <c r="AN2428" s="111"/>
      <c r="AO2428" s="111"/>
      <c r="AP2428" s="111"/>
      <c r="AQ2428" s="111"/>
      <c r="AR2428" s="111"/>
      <c r="AS2428" s="111"/>
      <c r="AT2428" s="111"/>
      <c r="AU2428" s="111"/>
      <c r="AV2428" s="105"/>
      <c r="AW2428" s="105"/>
      <c r="AX2428" s="111"/>
      <c r="AY2428" s="98"/>
      <c r="AZ2428" s="98"/>
      <c r="BA2428" s="98"/>
      <c r="BB2428" s="98"/>
      <c r="BC2428" s="98"/>
      <c r="BD2428" s="98"/>
      <c r="BE2428" s="98"/>
      <c r="BF2428" s="98"/>
      <c r="BG2428" s="98"/>
      <c r="BH2428" s="98"/>
      <c r="BI2428" s="98"/>
      <c r="BJ2428" s="98"/>
    </row>
    <row r="2429" spans="1:62">
      <c r="A2429" s="102"/>
      <c r="B2429" s="102"/>
      <c r="C2429" s="103"/>
      <c r="D2429" s="103"/>
      <c r="E2429" s="102"/>
      <c r="F2429" s="102"/>
      <c r="G2429" s="102"/>
      <c r="H2429" s="102"/>
      <c r="I2429" s="102"/>
      <c r="J2429" s="103"/>
      <c r="K2429" s="111"/>
      <c r="L2429" s="111"/>
      <c r="M2429" s="111"/>
      <c r="N2429" s="111"/>
      <c r="O2429" s="111"/>
      <c r="P2429" s="105"/>
      <c r="Q2429" s="111"/>
      <c r="R2429" s="105"/>
      <c r="S2429" s="105"/>
      <c r="T2429" s="111"/>
      <c r="U2429" s="111"/>
      <c r="V2429" s="111"/>
      <c r="W2429" s="105"/>
      <c r="X2429" s="111"/>
      <c r="Y2429" s="111"/>
      <c r="Z2429" s="111"/>
      <c r="AA2429" s="111"/>
      <c r="AB2429" s="111"/>
      <c r="AC2429" s="111"/>
      <c r="AD2429" s="105"/>
      <c r="AE2429" s="111"/>
      <c r="AF2429" s="111"/>
      <c r="AG2429" s="111"/>
      <c r="AH2429" s="111"/>
      <c r="AI2429" s="111"/>
      <c r="AJ2429" s="111"/>
      <c r="AK2429" s="111"/>
      <c r="AL2429" s="111"/>
      <c r="AM2429" s="111"/>
      <c r="AN2429" s="111"/>
      <c r="AO2429" s="111"/>
      <c r="AP2429" s="111"/>
      <c r="AQ2429" s="111"/>
      <c r="AR2429" s="111"/>
      <c r="AS2429" s="111"/>
      <c r="AT2429" s="111"/>
      <c r="AU2429" s="111"/>
      <c r="AV2429" s="105"/>
      <c r="AW2429" s="105"/>
      <c r="AX2429" s="111"/>
      <c r="AY2429" s="98"/>
      <c r="AZ2429" s="98"/>
      <c r="BA2429" s="98"/>
      <c r="BB2429" s="98"/>
      <c r="BC2429" s="98"/>
      <c r="BD2429" s="98"/>
      <c r="BE2429" s="98"/>
      <c r="BF2429" s="98"/>
      <c r="BG2429" s="98"/>
      <c r="BH2429" s="98"/>
      <c r="BI2429" s="98"/>
      <c r="BJ2429" s="98"/>
    </row>
    <row r="2430" spans="1:62">
      <c r="A2430" s="102"/>
      <c r="B2430" s="102"/>
      <c r="C2430" s="103"/>
      <c r="D2430" s="103"/>
      <c r="E2430" s="102"/>
      <c r="F2430" s="102"/>
      <c r="G2430" s="102"/>
      <c r="H2430" s="102"/>
      <c r="I2430" s="102"/>
      <c r="J2430" s="103"/>
      <c r="K2430" s="111"/>
      <c r="L2430" s="111"/>
      <c r="M2430" s="111"/>
      <c r="N2430" s="111"/>
      <c r="O2430" s="111"/>
      <c r="P2430" s="111"/>
      <c r="Q2430" s="111"/>
      <c r="R2430" s="106"/>
      <c r="S2430" s="105"/>
      <c r="T2430" s="111"/>
      <c r="U2430" s="111"/>
      <c r="V2430" s="111"/>
      <c r="W2430" s="111"/>
      <c r="X2430" s="111"/>
      <c r="Y2430" s="111"/>
      <c r="Z2430" s="111"/>
      <c r="AA2430" s="111"/>
      <c r="AB2430" s="111"/>
      <c r="AC2430" s="111"/>
      <c r="AD2430" s="111"/>
      <c r="AE2430" s="111"/>
      <c r="AF2430" s="111"/>
      <c r="AG2430" s="111"/>
      <c r="AH2430" s="111"/>
      <c r="AI2430" s="111"/>
      <c r="AJ2430" s="111"/>
      <c r="AK2430" s="111"/>
      <c r="AL2430" s="111"/>
      <c r="AM2430" s="111"/>
      <c r="AN2430" s="111"/>
      <c r="AO2430" s="111"/>
      <c r="AP2430" s="111"/>
      <c r="AQ2430" s="111"/>
      <c r="AR2430" s="111"/>
      <c r="AS2430" s="111"/>
      <c r="AT2430" s="111"/>
      <c r="AU2430" s="111"/>
      <c r="AV2430" s="112"/>
      <c r="AW2430" s="105"/>
      <c r="AX2430" s="111"/>
      <c r="AY2430" s="98"/>
      <c r="AZ2430" s="98"/>
      <c r="BA2430" s="98"/>
      <c r="BB2430" s="98"/>
      <c r="BC2430" s="98"/>
      <c r="BD2430" s="98"/>
      <c r="BE2430" s="98"/>
      <c r="BF2430" s="98"/>
      <c r="BG2430" s="98"/>
      <c r="BH2430" s="98"/>
      <c r="BI2430" s="98"/>
      <c r="BJ2430" s="98"/>
    </row>
    <row r="2431" spans="1:62">
      <c r="A2431" s="102"/>
      <c r="B2431" s="102"/>
      <c r="C2431" s="103"/>
      <c r="D2431" s="103"/>
      <c r="E2431" s="102"/>
      <c r="F2431" s="102"/>
      <c r="G2431" s="102"/>
      <c r="H2431" s="102"/>
      <c r="I2431" s="102"/>
      <c r="J2431" s="103"/>
      <c r="K2431" s="111"/>
      <c r="L2431" s="111"/>
      <c r="M2431" s="111"/>
      <c r="N2431" s="105"/>
      <c r="O2431" s="105"/>
      <c r="P2431" s="111"/>
      <c r="Q2431" s="111"/>
      <c r="R2431" s="105"/>
      <c r="S2431" s="105"/>
      <c r="T2431" s="111"/>
      <c r="U2431" s="111"/>
      <c r="V2431" s="111"/>
      <c r="W2431" s="111"/>
      <c r="X2431" s="111"/>
      <c r="Y2431" s="111"/>
      <c r="Z2431" s="111"/>
      <c r="AA2431" s="111"/>
      <c r="AB2431" s="111"/>
      <c r="AC2431" s="111"/>
      <c r="AD2431" s="111"/>
      <c r="AE2431" s="111"/>
      <c r="AF2431" s="111"/>
      <c r="AG2431" s="111"/>
      <c r="AH2431" s="111"/>
      <c r="AI2431" s="111"/>
      <c r="AJ2431" s="111"/>
      <c r="AK2431" s="111"/>
      <c r="AL2431" s="111"/>
      <c r="AM2431" s="111"/>
      <c r="AN2431" s="111"/>
      <c r="AO2431" s="111"/>
      <c r="AP2431" s="111"/>
      <c r="AQ2431" s="111"/>
      <c r="AR2431" s="111"/>
      <c r="AS2431" s="111"/>
      <c r="AT2431" s="111"/>
      <c r="AU2431" s="111"/>
      <c r="AV2431" s="112"/>
      <c r="AW2431" s="105"/>
      <c r="AX2431" s="111"/>
      <c r="AY2431" s="98"/>
      <c r="AZ2431" s="98"/>
      <c r="BA2431" s="98"/>
      <c r="BB2431" s="98"/>
      <c r="BC2431" s="98"/>
      <c r="BE2431" s="98"/>
    </row>
    <row r="2432" spans="1:62">
      <c r="A2432" s="102"/>
      <c r="B2432" s="102"/>
      <c r="C2432" s="103"/>
      <c r="D2432" s="103"/>
      <c r="E2432" s="102"/>
      <c r="F2432" s="102"/>
      <c r="G2432" s="102"/>
      <c r="H2432" s="102"/>
      <c r="I2432" s="102"/>
      <c r="J2432" s="103"/>
      <c r="K2432" s="111"/>
      <c r="L2432" s="111"/>
      <c r="M2432" s="111"/>
      <c r="N2432" s="111"/>
      <c r="O2432" s="111"/>
      <c r="P2432" s="111"/>
      <c r="Q2432" s="111"/>
      <c r="R2432" s="105"/>
      <c r="S2432" s="105"/>
      <c r="T2432" s="111"/>
      <c r="U2432" s="111"/>
      <c r="V2432" s="111"/>
      <c r="W2432" s="111"/>
      <c r="X2432" s="111"/>
      <c r="Y2432" s="111"/>
      <c r="Z2432" s="111"/>
      <c r="AA2432" s="111"/>
      <c r="AB2432" s="111"/>
      <c r="AC2432" s="111"/>
      <c r="AD2432" s="111"/>
      <c r="AE2432" s="111"/>
      <c r="AF2432" s="111"/>
      <c r="AG2432" s="111"/>
      <c r="AH2432" s="111"/>
      <c r="AI2432" s="111"/>
      <c r="AJ2432" s="111"/>
      <c r="AK2432" s="111"/>
      <c r="AL2432" s="111"/>
      <c r="AM2432" s="111"/>
      <c r="AN2432" s="111"/>
      <c r="AO2432" s="111"/>
      <c r="AP2432" s="111"/>
      <c r="AQ2432" s="111"/>
      <c r="AR2432" s="111"/>
      <c r="AS2432" s="111"/>
      <c r="AT2432" s="111"/>
      <c r="AU2432" s="111"/>
      <c r="AV2432" s="105"/>
      <c r="AW2432" s="105"/>
      <c r="AX2432" s="111"/>
      <c r="AY2432" s="98"/>
      <c r="AZ2432" s="98"/>
      <c r="BA2432" s="98"/>
      <c r="BB2432" s="98"/>
      <c r="BC2432" s="98"/>
      <c r="BE2432" s="98"/>
      <c r="BF2432" s="98"/>
      <c r="BG2432" s="98"/>
      <c r="BH2432" s="98"/>
      <c r="BI2432" s="98"/>
    </row>
    <row r="2433" spans="1:62">
      <c r="A2433" s="102"/>
      <c r="B2433" s="102"/>
      <c r="C2433" s="103"/>
      <c r="D2433" s="103"/>
      <c r="E2433" s="102"/>
      <c r="F2433" s="102"/>
      <c r="G2433" s="102"/>
      <c r="H2433" s="102"/>
      <c r="I2433" s="102"/>
      <c r="J2433" s="103"/>
      <c r="K2433" s="111"/>
      <c r="L2433" s="111"/>
      <c r="M2433" s="111"/>
      <c r="N2433" s="105"/>
      <c r="O2433" s="105"/>
      <c r="P2433" s="105"/>
      <c r="Q2433" s="105"/>
      <c r="R2433" s="105"/>
      <c r="S2433" s="105"/>
      <c r="T2433" s="105"/>
      <c r="U2433" s="105"/>
      <c r="V2433" s="105"/>
      <c r="W2433" s="105"/>
      <c r="X2433" s="105"/>
      <c r="Y2433" s="105"/>
      <c r="Z2433" s="105"/>
      <c r="AA2433" s="105"/>
      <c r="AB2433" s="105"/>
      <c r="AC2433" s="105"/>
      <c r="AD2433" s="105"/>
      <c r="AE2433" s="105"/>
      <c r="AF2433" s="105"/>
      <c r="AG2433" s="105"/>
      <c r="AH2433" s="105"/>
      <c r="AI2433" s="105"/>
      <c r="AJ2433" s="105"/>
      <c r="AK2433" s="105"/>
      <c r="AL2433" s="111"/>
      <c r="AM2433" s="111"/>
      <c r="AN2433" s="111"/>
      <c r="AO2433" s="111"/>
      <c r="AP2433" s="111"/>
      <c r="AQ2433" s="111"/>
      <c r="AR2433" s="111"/>
      <c r="AS2433" s="111"/>
      <c r="AT2433" s="111"/>
      <c r="AU2433" s="111"/>
      <c r="AV2433" s="112"/>
      <c r="AW2433" s="105"/>
      <c r="AX2433" s="111"/>
      <c r="AY2433" s="98"/>
      <c r="AZ2433" s="98"/>
      <c r="BA2433" s="98"/>
      <c r="BB2433" s="98"/>
      <c r="BC2433" s="98"/>
      <c r="BD2433" s="98"/>
      <c r="BE2433" s="98"/>
      <c r="BF2433" s="98"/>
      <c r="BG2433" s="98"/>
      <c r="BH2433" s="98"/>
      <c r="BI2433" s="98"/>
      <c r="BJ2433" s="98"/>
    </row>
    <row r="2434" spans="1:62">
      <c r="A2434" s="102"/>
      <c r="B2434" s="102"/>
      <c r="C2434" s="103"/>
      <c r="D2434" s="103"/>
      <c r="E2434" s="102"/>
      <c r="F2434" s="102"/>
      <c r="G2434" s="102"/>
      <c r="H2434" s="102"/>
      <c r="I2434" s="102"/>
      <c r="J2434" s="103"/>
      <c r="K2434" s="111"/>
      <c r="L2434" s="111"/>
      <c r="M2434" s="111"/>
      <c r="N2434" s="105"/>
      <c r="O2434" s="105"/>
      <c r="P2434" s="111"/>
      <c r="Q2434" s="111"/>
      <c r="R2434" s="105"/>
      <c r="S2434" s="105"/>
      <c r="T2434" s="111"/>
      <c r="U2434" s="111"/>
      <c r="V2434" s="111"/>
      <c r="W2434" s="111"/>
      <c r="X2434" s="111"/>
      <c r="Y2434" s="111"/>
      <c r="Z2434" s="111"/>
      <c r="AA2434" s="111"/>
      <c r="AB2434" s="111"/>
      <c r="AC2434" s="111"/>
      <c r="AD2434" s="111"/>
      <c r="AE2434" s="111"/>
      <c r="AF2434" s="111"/>
      <c r="AG2434" s="111"/>
      <c r="AH2434" s="111"/>
      <c r="AI2434" s="111"/>
      <c r="AJ2434" s="111"/>
      <c r="AK2434" s="111"/>
      <c r="AL2434" s="111"/>
      <c r="AM2434" s="111"/>
      <c r="AN2434" s="111"/>
      <c r="AO2434" s="111"/>
      <c r="AP2434" s="111"/>
      <c r="AQ2434" s="111"/>
      <c r="AR2434" s="111"/>
      <c r="AS2434" s="111"/>
      <c r="AT2434" s="111"/>
      <c r="AU2434" s="111"/>
      <c r="AV2434" s="105"/>
      <c r="AW2434" s="105"/>
      <c r="AX2434" s="111"/>
      <c r="AY2434" s="98"/>
      <c r="AZ2434" s="98"/>
      <c r="BA2434" s="98"/>
      <c r="BB2434" s="98"/>
      <c r="BC2434" s="98"/>
      <c r="BD2434" s="98"/>
      <c r="BE2434" s="98"/>
      <c r="BF2434" s="98"/>
      <c r="BG2434" s="98"/>
      <c r="BH2434" s="98"/>
      <c r="BI2434" s="98"/>
      <c r="BJ2434" s="98"/>
    </row>
    <row r="2435" spans="1:62">
      <c r="A2435" s="102"/>
      <c r="B2435" s="102"/>
      <c r="C2435" s="103"/>
      <c r="D2435" s="103"/>
      <c r="E2435" s="102"/>
      <c r="F2435" s="102"/>
      <c r="G2435" s="102"/>
      <c r="H2435" s="102"/>
      <c r="I2435" s="102"/>
      <c r="J2435" s="103"/>
      <c r="K2435" s="111"/>
      <c r="L2435" s="111"/>
      <c r="M2435" s="111"/>
      <c r="N2435" s="105"/>
      <c r="O2435" s="105"/>
      <c r="P2435" s="105"/>
      <c r="Q2435" s="105"/>
      <c r="R2435" s="105"/>
      <c r="S2435" s="105"/>
      <c r="T2435" s="105"/>
      <c r="U2435" s="105"/>
      <c r="V2435" s="105"/>
      <c r="W2435" s="105"/>
      <c r="X2435" s="105"/>
      <c r="Y2435" s="105"/>
      <c r="Z2435" s="105"/>
      <c r="AA2435" s="105"/>
      <c r="AB2435" s="105"/>
      <c r="AC2435" s="105"/>
      <c r="AD2435" s="105"/>
      <c r="AE2435" s="105"/>
      <c r="AF2435" s="105"/>
      <c r="AG2435" s="105"/>
      <c r="AH2435" s="105"/>
      <c r="AI2435" s="105"/>
      <c r="AJ2435" s="105"/>
      <c r="AK2435" s="105"/>
      <c r="AL2435" s="105"/>
      <c r="AM2435" s="105"/>
      <c r="AN2435" s="105"/>
      <c r="AO2435" s="105"/>
      <c r="AP2435" s="105"/>
      <c r="AQ2435" s="105"/>
      <c r="AR2435" s="105"/>
      <c r="AS2435" s="111"/>
      <c r="AT2435" s="111"/>
      <c r="AU2435" s="111"/>
      <c r="AV2435" s="112"/>
      <c r="AW2435" s="105"/>
      <c r="AX2435" s="105"/>
    </row>
    <row r="2436" spans="1:62">
      <c r="A2436" s="102"/>
      <c r="B2436" s="102"/>
      <c r="C2436" s="103"/>
      <c r="D2436" s="103"/>
      <c r="E2436" s="102"/>
      <c r="F2436" s="102"/>
      <c r="G2436" s="102"/>
      <c r="H2436" s="102"/>
      <c r="I2436" s="102"/>
      <c r="J2436" s="103"/>
      <c r="K2436" s="111"/>
      <c r="L2436" s="111"/>
      <c r="M2436" s="111"/>
      <c r="N2436" s="111"/>
      <c r="O2436" s="111"/>
      <c r="P2436" s="111"/>
      <c r="Q2436" s="111"/>
      <c r="R2436" s="106"/>
      <c r="S2436" s="106"/>
      <c r="T2436" s="111"/>
      <c r="U2436" s="111"/>
      <c r="V2436" s="111"/>
      <c r="W2436" s="105"/>
      <c r="X2436" s="111"/>
      <c r="Y2436" s="111"/>
      <c r="Z2436" s="111"/>
      <c r="AA2436" s="111"/>
      <c r="AB2436" s="111"/>
      <c r="AC2436" s="111"/>
      <c r="AD2436" s="105"/>
      <c r="AE2436" s="111"/>
      <c r="AF2436" s="111"/>
      <c r="AG2436" s="111"/>
      <c r="AH2436" s="111"/>
      <c r="AI2436" s="111"/>
      <c r="AJ2436" s="111"/>
      <c r="AK2436" s="111"/>
      <c r="AL2436" s="111"/>
      <c r="AM2436" s="111"/>
      <c r="AN2436" s="111"/>
      <c r="AO2436" s="111"/>
      <c r="AP2436" s="111"/>
      <c r="AQ2436" s="111"/>
      <c r="AR2436" s="111"/>
      <c r="AS2436" s="111"/>
      <c r="AT2436" s="111"/>
      <c r="AU2436" s="111"/>
      <c r="AV2436" s="112"/>
      <c r="AW2436" s="112"/>
      <c r="AX2436" s="111"/>
      <c r="AY2436" s="98"/>
      <c r="AZ2436" s="98"/>
      <c r="BA2436" s="98"/>
      <c r="BB2436" s="98"/>
      <c r="BC2436" s="98"/>
      <c r="BD2436" s="98"/>
      <c r="BE2436" s="98"/>
      <c r="BF2436" s="98"/>
      <c r="BG2436" s="98"/>
      <c r="BH2436" s="98"/>
      <c r="BI2436" s="98"/>
      <c r="BJ2436" s="98"/>
    </row>
    <row r="2437" spans="1:62">
      <c r="A2437" s="102"/>
      <c r="B2437" s="102"/>
      <c r="C2437" s="103"/>
      <c r="D2437" s="103"/>
      <c r="E2437" s="102"/>
      <c r="F2437" s="102"/>
      <c r="G2437" s="102"/>
      <c r="H2437" s="102"/>
      <c r="I2437" s="102"/>
      <c r="J2437" s="103"/>
      <c r="K2437" s="111"/>
      <c r="L2437" s="111"/>
      <c r="M2437" s="111"/>
      <c r="N2437" s="105"/>
      <c r="O2437" s="111"/>
      <c r="P2437" s="111"/>
      <c r="Q2437" s="111"/>
      <c r="R2437" s="106"/>
      <c r="S2437" s="105"/>
      <c r="T2437" s="111"/>
      <c r="U2437" s="111"/>
      <c r="V2437" s="111"/>
      <c r="W2437" s="111"/>
      <c r="X2437" s="111"/>
      <c r="Y2437" s="111"/>
      <c r="Z2437" s="111"/>
      <c r="AA2437" s="111"/>
      <c r="AB2437" s="111"/>
      <c r="AC2437" s="111"/>
      <c r="AD2437" s="111"/>
      <c r="AE2437" s="111"/>
      <c r="AF2437" s="111"/>
      <c r="AG2437" s="111"/>
      <c r="AH2437" s="111"/>
      <c r="AI2437" s="111"/>
      <c r="AJ2437" s="111"/>
      <c r="AK2437" s="111"/>
      <c r="AL2437" s="111"/>
      <c r="AM2437" s="111"/>
      <c r="AN2437" s="111"/>
      <c r="AO2437" s="111"/>
      <c r="AP2437" s="111"/>
      <c r="AQ2437" s="111"/>
      <c r="AR2437" s="111"/>
      <c r="AS2437" s="111"/>
      <c r="AT2437" s="111"/>
      <c r="AU2437" s="111"/>
      <c r="AV2437" s="112"/>
      <c r="AW2437" s="105"/>
      <c r="AX2437" s="111"/>
      <c r="AY2437" s="98"/>
      <c r="AZ2437" s="98"/>
      <c r="BA2437" s="98"/>
      <c r="BB2437" s="98"/>
      <c r="BC2437" s="98"/>
      <c r="BD2437" s="98"/>
      <c r="BE2437" s="98"/>
      <c r="BF2437" s="98"/>
      <c r="BG2437" s="98"/>
      <c r="BH2437" s="98"/>
      <c r="BI2437" s="98"/>
      <c r="BJ2437" s="98"/>
    </row>
    <row r="2438" spans="1:62">
      <c r="A2438" s="102"/>
      <c r="B2438" s="102"/>
      <c r="C2438" s="103"/>
      <c r="D2438" s="103"/>
      <c r="E2438" s="102"/>
      <c r="F2438" s="102"/>
      <c r="G2438" s="102"/>
      <c r="H2438" s="102"/>
      <c r="I2438" s="102"/>
      <c r="J2438" s="103"/>
      <c r="K2438" s="111"/>
      <c r="L2438" s="111"/>
      <c r="M2438" s="111"/>
      <c r="N2438" s="111"/>
      <c r="O2438" s="111"/>
      <c r="P2438" s="111"/>
      <c r="Q2438" s="111"/>
      <c r="R2438" s="106"/>
      <c r="S2438" s="105"/>
      <c r="T2438" s="111"/>
      <c r="U2438" s="111"/>
      <c r="V2438" s="111"/>
      <c r="W2438" s="111"/>
      <c r="X2438" s="111"/>
      <c r="Y2438" s="111"/>
      <c r="Z2438" s="111"/>
      <c r="AA2438" s="111"/>
      <c r="AB2438" s="111"/>
      <c r="AC2438" s="111"/>
      <c r="AD2438" s="111"/>
      <c r="AE2438" s="111"/>
      <c r="AF2438" s="111"/>
      <c r="AG2438" s="111"/>
      <c r="AH2438" s="111"/>
      <c r="AI2438" s="111"/>
      <c r="AJ2438" s="111"/>
      <c r="AK2438" s="111"/>
      <c r="AL2438" s="111"/>
      <c r="AM2438" s="111"/>
      <c r="AN2438" s="111"/>
      <c r="AO2438" s="111"/>
      <c r="AP2438" s="111"/>
      <c r="AQ2438" s="111"/>
      <c r="AR2438" s="111"/>
      <c r="AS2438" s="111"/>
      <c r="AT2438" s="111"/>
      <c r="AU2438" s="111"/>
      <c r="AV2438" s="112"/>
      <c r="AW2438" s="105"/>
      <c r="AX2438" s="111"/>
      <c r="AY2438" s="98"/>
      <c r="AZ2438" s="98"/>
      <c r="BA2438" s="98"/>
      <c r="BB2438" s="98"/>
      <c r="BC2438" s="98"/>
      <c r="BD2438" s="98"/>
      <c r="BE2438" s="98"/>
      <c r="BF2438" s="98"/>
      <c r="BG2438" s="98"/>
      <c r="BH2438" s="98"/>
      <c r="BI2438" s="98"/>
      <c r="BJ2438" s="98"/>
    </row>
    <row r="2439" spans="1:62">
      <c r="A2439" s="102"/>
      <c r="B2439" s="102"/>
      <c r="C2439" s="103"/>
      <c r="D2439" s="103"/>
      <c r="E2439" s="102"/>
      <c r="F2439" s="102"/>
      <c r="G2439" s="102"/>
      <c r="H2439" s="102"/>
      <c r="I2439" s="102"/>
      <c r="J2439" s="103"/>
      <c r="K2439" s="111"/>
      <c r="L2439" s="111"/>
      <c r="M2439" s="111"/>
      <c r="N2439" s="111"/>
      <c r="O2439" s="111"/>
      <c r="P2439" s="111"/>
      <c r="Q2439" s="111"/>
      <c r="R2439" s="106"/>
      <c r="S2439" s="105"/>
      <c r="T2439" s="111"/>
      <c r="U2439" s="111"/>
      <c r="V2439" s="111"/>
      <c r="W2439" s="111"/>
      <c r="X2439" s="111"/>
      <c r="Y2439" s="111"/>
      <c r="Z2439" s="111"/>
      <c r="AA2439" s="111"/>
      <c r="AB2439" s="111"/>
      <c r="AC2439" s="111"/>
      <c r="AD2439" s="111"/>
      <c r="AE2439" s="111"/>
      <c r="AF2439" s="111"/>
      <c r="AG2439" s="111"/>
      <c r="AH2439" s="111"/>
      <c r="AI2439" s="111"/>
      <c r="AJ2439" s="111"/>
      <c r="AK2439" s="111"/>
      <c r="AL2439" s="111"/>
      <c r="AM2439" s="111"/>
      <c r="AN2439" s="111"/>
      <c r="AO2439" s="111"/>
      <c r="AP2439" s="111"/>
      <c r="AQ2439" s="111"/>
      <c r="AR2439" s="111"/>
      <c r="AS2439" s="111"/>
      <c r="AT2439" s="111"/>
      <c r="AU2439" s="111"/>
      <c r="AV2439" s="105"/>
      <c r="AW2439" s="105"/>
      <c r="AX2439" s="111"/>
      <c r="AY2439" s="98"/>
      <c r="AZ2439" s="98"/>
      <c r="BA2439" s="98"/>
      <c r="BB2439" s="98"/>
      <c r="BC2439" s="98"/>
      <c r="BD2439" s="98"/>
      <c r="BE2439" s="98"/>
      <c r="BF2439" s="98"/>
      <c r="BG2439" s="98"/>
      <c r="BH2439" s="98"/>
      <c r="BI2439" s="98"/>
      <c r="BJ2439" s="98"/>
    </row>
    <row r="2440" spans="1:62">
      <c r="A2440" s="102"/>
      <c r="B2440" s="102"/>
      <c r="C2440" s="103"/>
      <c r="D2440" s="103"/>
      <c r="E2440" s="102"/>
      <c r="F2440" s="102"/>
      <c r="G2440" s="102"/>
      <c r="H2440" s="102"/>
      <c r="I2440" s="102"/>
      <c r="J2440" s="103"/>
      <c r="K2440" s="111"/>
      <c r="L2440" s="111"/>
      <c r="M2440" s="111"/>
      <c r="N2440" s="111"/>
      <c r="O2440" s="111"/>
      <c r="P2440" s="111"/>
      <c r="Q2440" s="111"/>
      <c r="R2440" s="106"/>
      <c r="S2440" s="105"/>
      <c r="T2440" s="111"/>
      <c r="U2440" s="111"/>
      <c r="V2440" s="111"/>
      <c r="W2440" s="111"/>
      <c r="X2440" s="111"/>
      <c r="Y2440" s="111"/>
      <c r="Z2440" s="111"/>
      <c r="AA2440" s="111"/>
      <c r="AB2440" s="111"/>
      <c r="AC2440" s="111"/>
      <c r="AD2440" s="111"/>
      <c r="AE2440" s="111"/>
      <c r="AF2440" s="111"/>
      <c r="AG2440" s="111"/>
      <c r="AH2440" s="111"/>
      <c r="AI2440" s="111"/>
      <c r="AJ2440" s="111"/>
      <c r="AK2440" s="111"/>
      <c r="AL2440" s="111"/>
      <c r="AM2440" s="111"/>
      <c r="AN2440" s="111"/>
      <c r="AO2440" s="111"/>
      <c r="AP2440" s="111"/>
      <c r="AQ2440" s="111"/>
      <c r="AR2440" s="111"/>
      <c r="AS2440" s="111"/>
      <c r="AT2440" s="111"/>
      <c r="AU2440" s="111"/>
      <c r="AV2440" s="112"/>
      <c r="AW2440" s="105"/>
      <c r="AX2440" s="111"/>
      <c r="AY2440" s="98"/>
      <c r="AZ2440" s="98"/>
      <c r="BA2440" s="98"/>
      <c r="BB2440" s="98"/>
      <c r="BC2440" s="98"/>
      <c r="BD2440" s="98"/>
      <c r="BE2440" s="98"/>
      <c r="BF2440" s="98"/>
      <c r="BG2440" s="98"/>
      <c r="BH2440" s="98"/>
      <c r="BI2440" s="98"/>
      <c r="BJ2440" s="98"/>
    </row>
    <row r="2441" spans="1:62">
      <c r="A2441" s="102"/>
      <c r="B2441" s="102"/>
      <c r="C2441" s="103"/>
      <c r="D2441" s="103"/>
      <c r="E2441" s="102"/>
      <c r="F2441" s="102"/>
      <c r="G2441" s="102"/>
      <c r="H2441" s="102"/>
      <c r="I2441" s="102"/>
      <c r="J2441" s="103"/>
      <c r="K2441" s="111"/>
      <c r="L2441" s="111"/>
      <c r="M2441" s="111"/>
      <c r="N2441" s="111"/>
      <c r="O2441" s="111"/>
      <c r="P2441" s="111"/>
      <c r="Q2441" s="111"/>
      <c r="R2441" s="106"/>
      <c r="S2441" s="105"/>
      <c r="T2441" s="111"/>
      <c r="U2441" s="111"/>
      <c r="V2441" s="111"/>
      <c r="W2441" s="111"/>
      <c r="X2441" s="111"/>
      <c r="Y2441" s="111"/>
      <c r="Z2441" s="111"/>
      <c r="AA2441" s="111"/>
      <c r="AB2441" s="111"/>
      <c r="AC2441" s="111"/>
      <c r="AD2441" s="111"/>
      <c r="AE2441" s="111"/>
      <c r="AF2441" s="111"/>
      <c r="AG2441" s="111"/>
      <c r="AH2441" s="111"/>
      <c r="AI2441" s="111"/>
      <c r="AJ2441" s="111"/>
      <c r="AK2441" s="111"/>
      <c r="AL2441" s="111"/>
      <c r="AM2441" s="111"/>
      <c r="AN2441" s="111"/>
      <c r="AO2441" s="111"/>
      <c r="AP2441" s="111"/>
      <c r="AQ2441" s="111"/>
      <c r="AR2441" s="111"/>
      <c r="AS2441" s="111"/>
      <c r="AT2441" s="111"/>
      <c r="AU2441" s="111"/>
      <c r="AV2441" s="105"/>
      <c r="AW2441" s="105"/>
      <c r="AX2441" s="111"/>
      <c r="AY2441" s="98"/>
      <c r="AZ2441" s="98"/>
      <c r="BA2441" s="98"/>
      <c r="BB2441" s="98"/>
      <c r="BC2441" s="98"/>
      <c r="BD2441" s="98"/>
      <c r="BE2441" s="98"/>
      <c r="BF2441" s="98"/>
      <c r="BG2441" s="98"/>
      <c r="BH2441" s="98"/>
      <c r="BI2441" s="98"/>
      <c r="BJ2441" s="98"/>
    </row>
    <row r="2442" spans="1:62">
      <c r="A2442" s="102"/>
      <c r="B2442" s="102"/>
      <c r="C2442" s="103"/>
      <c r="D2442" s="103"/>
      <c r="E2442" s="102"/>
      <c r="F2442" s="102"/>
      <c r="G2442" s="102"/>
      <c r="H2442" s="102"/>
      <c r="I2442" s="102"/>
      <c r="J2442" s="103"/>
      <c r="K2442" s="111"/>
      <c r="L2442" s="111"/>
      <c r="M2442" s="111"/>
      <c r="N2442" s="105"/>
      <c r="O2442" s="105"/>
      <c r="P2442" s="111"/>
      <c r="Q2442" s="111"/>
      <c r="R2442" s="106"/>
      <c r="S2442" s="106"/>
      <c r="T2442" s="111"/>
      <c r="U2442" s="111"/>
      <c r="V2442" s="111"/>
      <c r="W2442" s="111"/>
      <c r="X2442" s="111"/>
      <c r="Y2442" s="111"/>
      <c r="Z2442" s="111"/>
      <c r="AA2442" s="111"/>
      <c r="AB2442" s="111"/>
      <c r="AC2442" s="111"/>
      <c r="AD2442" s="111"/>
      <c r="AE2442" s="111"/>
      <c r="AF2442" s="111"/>
      <c r="AG2442" s="111"/>
      <c r="AH2442" s="111"/>
      <c r="AI2442" s="111"/>
      <c r="AJ2442" s="111"/>
      <c r="AK2442" s="111"/>
      <c r="AL2442" s="111"/>
      <c r="AM2442" s="111"/>
      <c r="AN2442" s="111"/>
      <c r="AO2442" s="111"/>
      <c r="AP2442" s="111"/>
      <c r="AQ2442" s="111"/>
      <c r="AR2442" s="111"/>
      <c r="AS2442" s="111"/>
      <c r="AT2442" s="111"/>
      <c r="AU2442" s="111"/>
      <c r="AV2442" s="112"/>
      <c r="AW2442" s="105"/>
      <c r="AX2442" s="111"/>
      <c r="AY2442" s="98"/>
      <c r="AZ2442" s="98"/>
      <c r="BA2442" s="98"/>
      <c r="BB2442" s="98"/>
      <c r="BC2442" s="98"/>
      <c r="BD2442" s="98"/>
      <c r="BE2442" s="98"/>
      <c r="BF2442" s="98"/>
      <c r="BG2442" s="98"/>
      <c r="BH2442" s="98"/>
      <c r="BI2442" s="98"/>
      <c r="BJ2442" s="98"/>
    </row>
    <row r="2443" spans="1:62">
      <c r="A2443" s="102"/>
      <c r="B2443" s="102"/>
      <c r="C2443" s="103"/>
      <c r="D2443" s="103"/>
      <c r="E2443" s="102"/>
      <c r="F2443" s="102"/>
      <c r="G2443" s="102"/>
      <c r="H2443" s="102"/>
      <c r="I2443" s="102"/>
      <c r="J2443" s="103"/>
      <c r="K2443" s="111"/>
      <c r="L2443" s="111"/>
      <c r="M2443" s="111"/>
      <c r="N2443" s="111"/>
      <c r="O2443" s="111"/>
      <c r="P2443" s="111"/>
      <c r="Q2443" s="111"/>
      <c r="R2443" s="105"/>
      <c r="S2443" s="105"/>
      <c r="T2443" s="111"/>
      <c r="U2443" s="111"/>
      <c r="V2443" s="111"/>
      <c r="W2443" s="111"/>
      <c r="X2443" s="111"/>
      <c r="Y2443" s="111"/>
      <c r="Z2443" s="111"/>
      <c r="AA2443" s="111"/>
      <c r="AB2443" s="111"/>
      <c r="AC2443" s="111"/>
      <c r="AD2443" s="111"/>
      <c r="AE2443" s="111"/>
      <c r="AF2443" s="111"/>
      <c r="AG2443" s="111"/>
      <c r="AH2443" s="111"/>
      <c r="AI2443" s="111"/>
      <c r="AJ2443" s="111"/>
      <c r="AK2443" s="111"/>
      <c r="AL2443" s="111"/>
      <c r="AM2443" s="111"/>
      <c r="AN2443" s="111"/>
      <c r="AO2443" s="111"/>
      <c r="AP2443" s="111"/>
      <c r="AQ2443" s="111"/>
      <c r="AR2443" s="111"/>
      <c r="AS2443" s="111"/>
      <c r="AT2443" s="111"/>
      <c r="AU2443" s="111"/>
      <c r="AV2443" s="105"/>
      <c r="AW2443" s="105"/>
      <c r="AX2443" s="111"/>
    </row>
    <row r="2444" spans="1:62">
      <c r="A2444" s="102"/>
      <c r="B2444" s="102"/>
      <c r="C2444" s="103"/>
      <c r="D2444" s="103"/>
      <c r="E2444" s="102"/>
      <c r="F2444" s="102"/>
      <c r="G2444" s="102"/>
      <c r="H2444" s="102"/>
      <c r="I2444" s="102"/>
      <c r="J2444" s="103"/>
      <c r="K2444" s="111"/>
      <c r="L2444" s="111"/>
      <c r="M2444" s="111"/>
      <c r="N2444" s="105"/>
      <c r="O2444" s="105"/>
      <c r="P2444" s="105"/>
      <c r="Q2444" s="105"/>
      <c r="R2444" s="105"/>
      <c r="S2444" s="105"/>
      <c r="T2444" s="105"/>
      <c r="U2444" s="105"/>
      <c r="V2444" s="105"/>
      <c r="W2444" s="105"/>
      <c r="X2444" s="105"/>
      <c r="Y2444" s="105"/>
      <c r="Z2444" s="105"/>
      <c r="AA2444" s="105"/>
      <c r="AB2444" s="105"/>
      <c r="AC2444" s="105"/>
      <c r="AD2444" s="105"/>
      <c r="AE2444" s="105"/>
      <c r="AF2444" s="105"/>
      <c r="AG2444" s="105"/>
      <c r="AH2444" s="105"/>
      <c r="AI2444" s="105"/>
      <c r="AJ2444" s="105"/>
      <c r="AK2444" s="105"/>
      <c r="AL2444" s="111"/>
      <c r="AM2444" s="111"/>
      <c r="AN2444" s="111"/>
      <c r="AO2444" s="111"/>
      <c r="AP2444" s="111"/>
      <c r="AQ2444" s="111"/>
      <c r="AR2444" s="111"/>
      <c r="AS2444" s="111"/>
      <c r="AT2444" s="111"/>
      <c r="AU2444" s="111"/>
      <c r="AV2444" s="105"/>
      <c r="AW2444" s="105"/>
      <c r="AX2444" s="111"/>
      <c r="AY2444" s="98"/>
      <c r="AZ2444" s="98"/>
      <c r="BA2444" s="98"/>
      <c r="BB2444" s="98"/>
      <c r="BC2444" s="98"/>
      <c r="BE2444" s="98"/>
      <c r="BF2444" s="98"/>
      <c r="BG2444" s="98"/>
      <c r="BH2444" s="98"/>
      <c r="BI2444" s="98"/>
    </row>
    <row r="2445" spans="1:62">
      <c r="A2445" s="102"/>
      <c r="B2445" s="102"/>
      <c r="C2445" s="103"/>
      <c r="D2445" s="103"/>
      <c r="E2445" s="102"/>
      <c r="F2445" s="102"/>
      <c r="G2445" s="102"/>
      <c r="H2445" s="102"/>
      <c r="I2445" s="102"/>
      <c r="J2445" s="103"/>
      <c r="K2445" s="111"/>
      <c r="L2445" s="111"/>
      <c r="M2445" s="111"/>
      <c r="N2445" s="105"/>
      <c r="O2445" s="105"/>
      <c r="P2445" s="111"/>
      <c r="Q2445" s="111"/>
      <c r="R2445" s="106"/>
      <c r="S2445" s="105"/>
      <c r="T2445" s="111"/>
      <c r="U2445" s="111"/>
      <c r="V2445" s="111"/>
      <c r="W2445" s="111"/>
      <c r="X2445" s="111"/>
      <c r="Y2445" s="111"/>
      <c r="Z2445" s="111"/>
      <c r="AA2445" s="111"/>
      <c r="AB2445" s="111"/>
      <c r="AC2445" s="111"/>
      <c r="AD2445" s="111"/>
      <c r="AE2445" s="111"/>
      <c r="AF2445" s="111"/>
      <c r="AG2445" s="111"/>
      <c r="AH2445" s="111"/>
      <c r="AI2445" s="111"/>
      <c r="AJ2445" s="111"/>
      <c r="AK2445" s="111"/>
      <c r="AL2445" s="111"/>
      <c r="AM2445" s="111"/>
      <c r="AN2445" s="111"/>
      <c r="AO2445" s="111"/>
      <c r="AP2445" s="111"/>
      <c r="AQ2445" s="111"/>
      <c r="AR2445" s="111"/>
      <c r="AS2445" s="111"/>
      <c r="AT2445" s="111"/>
      <c r="AU2445" s="111"/>
      <c r="AV2445" s="112"/>
      <c r="AW2445" s="105"/>
      <c r="AX2445" s="111"/>
      <c r="AY2445" s="98"/>
      <c r="AZ2445" s="98"/>
      <c r="BA2445" s="98"/>
      <c r="BB2445" s="98"/>
      <c r="BC2445" s="98"/>
      <c r="BD2445" s="98"/>
      <c r="BE2445" s="98"/>
      <c r="BF2445" s="98"/>
      <c r="BG2445" s="98"/>
      <c r="BH2445" s="98"/>
      <c r="BI2445" s="98"/>
      <c r="BJ2445" s="98"/>
    </row>
    <row r="2446" spans="1:62">
      <c r="A2446" s="102"/>
      <c r="B2446" s="102"/>
      <c r="C2446" s="103"/>
      <c r="D2446" s="103"/>
      <c r="E2446" s="102"/>
      <c r="F2446" s="102"/>
      <c r="G2446" s="102"/>
      <c r="H2446" s="102"/>
      <c r="I2446" s="102"/>
      <c r="J2446" s="103"/>
      <c r="K2446" s="111"/>
      <c r="L2446" s="111"/>
      <c r="M2446" s="111"/>
      <c r="N2446" s="111"/>
      <c r="O2446" s="111"/>
      <c r="P2446" s="111"/>
      <c r="Q2446" s="111"/>
      <c r="R2446" s="105"/>
      <c r="S2446" s="105"/>
      <c r="T2446" s="111"/>
      <c r="U2446" s="111"/>
      <c r="V2446" s="111"/>
      <c r="W2446" s="111"/>
      <c r="X2446" s="111"/>
      <c r="Y2446" s="111"/>
      <c r="Z2446" s="111"/>
      <c r="AA2446" s="111"/>
      <c r="AB2446" s="111"/>
      <c r="AC2446" s="111"/>
      <c r="AD2446" s="111"/>
      <c r="AE2446" s="111"/>
      <c r="AF2446" s="111"/>
      <c r="AG2446" s="111"/>
      <c r="AH2446" s="111"/>
      <c r="AI2446" s="111"/>
      <c r="AJ2446" s="111"/>
      <c r="AK2446" s="111"/>
      <c r="AL2446" s="111"/>
      <c r="AM2446" s="111"/>
      <c r="AN2446" s="111"/>
      <c r="AO2446" s="111"/>
      <c r="AP2446" s="111"/>
      <c r="AQ2446" s="111"/>
      <c r="AR2446" s="111"/>
      <c r="AS2446" s="111"/>
      <c r="AT2446" s="111"/>
      <c r="AU2446" s="111"/>
      <c r="AV2446" s="112"/>
      <c r="AW2446" s="105"/>
      <c r="AX2446" s="111"/>
      <c r="AY2446" s="98"/>
      <c r="AZ2446" s="98"/>
      <c r="BA2446" s="98"/>
      <c r="BB2446" s="98"/>
      <c r="BC2446" s="98"/>
      <c r="BD2446" s="98"/>
      <c r="BE2446" s="98"/>
      <c r="BF2446" s="98"/>
      <c r="BG2446" s="98"/>
      <c r="BH2446" s="98"/>
      <c r="BI2446" s="98"/>
      <c r="BJ2446" s="98"/>
    </row>
    <row r="2447" spans="1:62">
      <c r="A2447" s="102"/>
      <c r="B2447" s="102"/>
      <c r="C2447" s="103"/>
      <c r="D2447" s="103"/>
      <c r="E2447" s="102"/>
      <c r="F2447" s="102"/>
      <c r="G2447" s="102"/>
      <c r="H2447" s="102"/>
      <c r="I2447" s="102"/>
      <c r="J2447" s="103"/>
      <c r="K2447" s="111"/>
      <c r="L2447" s="111"/>
      <c r="M2447" s="111"/>
      <c r="N2447" s="111"/>
      <c r="O2447" s="111"/>
      <c r="P2447" s="111"/>
      <c r="Q2447" s="111"/>
      <c r="R2447" s="106"/>
      <c r="S2447" s="105"/>
      <c r="T2447" s="111"/>
      <c r="U2447" s="111"/>
      <c r="V2447" s="111"/>
      <c r="W2447" s="111"/>
      <c r="X2447" s="111"/>
      <c r="Y2447" s="111"/>
      <c r="Z2447" s="111"/>
      <c r="AA2447" s="111"/>
      <c r="AB2447" s="111"/>
      <c r="AC2447" s="111"/>
      <c r="AD2447" s="111"/>
      <c r="AE2447" s="111"/>
      <c r="AF2447" s="111"/>
      <c r="AG2447" s="111"/>
      <c r="AH2447" s="111"/>
      <c r="AI2447" s="111"/>
      <c r="AJ2447" s="111"/>
      <c r="AK2447" s="111"/>
      <c r="AL2447" s="111"/>
      <c r="AM2447" s="111"/>
      <c r="AN2447" s="111"/>
      <c r="AO2447" s="111"/>
      <c r="AP2447" s="111"/>
      <c r="AQ2447" s="111"/>
      <c r="AR2447" s="111"/>
      <c r="AS2447" s="111"/>
      <c r="AT2447" s="111"/>
      <c r="AU2447" s="111"/>
      <c r="AV2447" s="105"/>
      <c r="AW2447" s="105"/>
      <c r="AX2447" s="111"/>
      <c r="AY2447" s="98"/>
      <c r="AZ2447" s="98"/>
      <c r="BA2447" s="98"/>
      <c r="BB2447" s="98"/>
      <c r="BC2447" s="98"/>
      <c r="BD2447" s="98"/>
      <c r="BE2447" s="98"/>
      <c r="BF2447" s="98"/>
      <c r="BG2447" s="98"/>
      <c r="BH2447" s="98"/>
      <c r="BI2447" s="98"/>
      <c r="BJ2447" s="98"/>
    </row>
    <row r="2448" spans="1:62">
      <c r="A2448" s="102"/>
      <c r="B2448" s="102"/>
      <c r="C2448" s="103"/>
      <c r="D2448" s="103"/>
      <c r="E2448" s="102"/>
      <c r="F2448" s="102"/>
      <c r="G2448" s="102"/>
      <c r="H2448" s="102"/>
      <c r="I2448" s="102"/>
      <c r="J2448" s="103"/>
      <c r="K2448" s="111"/>
      <c r="L2448" s="111"/>
      <c r="M2448" s="111"/>
      <c r="N2448" s="105"/>
      <c r="O2448" s="111"/>
      <c r="P2448" s="111"/>
      <c r="Q2448" s="111"/>
      <c r="R2448" s="106"/>
      <c r="S2448" s="105"/>
      <c r="T2448" s="111"/>
      <c r="U2448" s="111"/>
      <c r="V2448" s="111"/>
      <c r="W2448" s="111"/>
      <c r="X2448" s="111"/>
      <c r="Y2448" s="111"/>
      <c r="Z2448" s="111"/>
      <c r="AA2448" s="111"/>
      <c r="AB2448" s="111"/>
      <c r="AC2448" s="111"/>
      <c r="AD2448" s="111"/>
      <c r="AE2448" s="111"/>
      <c r="AF2448" s="111"/>
      <c r="AG2448" s="111"/>
      <c r="AH2448" s="111"/>
      <c r="AI2448" s="111"/>
      <c r="AJ2448" s="111"/>
      <c r="AK2448" s="111"/>
      <c r="AL2448" s="111"/>
      <c r="AM2448" s="111"/>
      <c r="AN2448" s="111"/>
      <c r="AO2448" s="111"/>
      <c r="AP2448" s="111"/>
      <c r="AQ2448" s="111"/>
      <c r="AR2448" s="111"/>
      <c r="AS2448" s="111"/>
      <c r="AT2448" s="111"/>
      <c r="AU2448" s="111"/>
      <c r="AV2448" s="105"/>
      <c r="AW2448" s="105"/>
      <c r="AX2448" s="111"/>
      <c r="AY2448" s="98"/>
      <c r="AZ2448" s="98"/>
      <c r="BA2448" s="98"/>
      <c r="BB2448" s="98"/>
      <c r="BC2448" s="98"/>
      <c r="BD2448" s="98"/>
      <c r="BE2448" s="98"/>
      <c r="BF2448" s="98"/>
      <c r="BG2448" s="98"/>
      <c r="BH2448" s="98"/>
      <c r="BI2448" s="98"/>
      <c r="BJ2448" s="98"/>
    </row>
    <row r="2449" spans="1:62">
      <c r="A2449" s="102"/>
      <c r="B2449" s="102"/>
      <c r="C2449" s="103"/>
      <c r="D2449" s="103"/>
      <c r="E2449" s="102"/>
      <c r="F2449" s="102"/>
      <c r="G2449" s="102"/>
      <c r="H2449" s="102"/>
      <c r="I2449" s="102"/>
      <c r="J2449" s="103"/>
      <c r="K2449" s="111"/>
      <c r="L2449" s="111"/>
      <c r="M2449" s="111"/>
      <c r="N2449" s="105"/>
      <c r="O2449" s="105"/>
      <c r="P2449" s="111"/>
      <c r="Q2449" s="111"/>
      <c r="R2449" s="105"/>
      <c r="S2449" s="105"/>
      <c r="T2449" s="111"/>
      <c r="U2449" s="111"/>
      <c r="V2449" s="111"/>
      <c r="W2449" s="111"/>
      <c r="X2449" s="111"/>
      <c r="Y2449" s="111"/>
      <c r="Z2449" s="111"/>
      <c r="AA2449" s="111"/>
      <c r="AB2449" s="111"/>
      <c r="AC2449" s="111"/>
      <c r="AD2449" s="111"/>
      <c r="AE2449" s="111"/>
      <c r="AF2449" s="111"/>
      <c r="AG2449" s="111"/>
      <c r="AH2449" s="111"/>
      <c r="AI2449" s="111"/>
      <c r="AJ2449" s="111"/>
      <c r="AK2449" s="111"/>
      <c r="AL2449" s="111"/>
      <c r="AM2449" s="111"/>
      <c r="AN2449" s="111"/>
      <c r="AO2449" s="111"/>
      <c r="AP2449" s="111"/>
      <c r="AQ2449" s="111"/>
      <c r="AR2449" s="111"/>
      <c r="AS2449" s="111"/>
      <c r="AT2449" s="111"/>
      <c r="AU2449" s="111"/>
      <c r="AV2449" s="105"/>
      <c r="AW2449" s="105"/>
      <c r="AX2449" s="111"/>
      <c r="AY2449" s="98"/>
      <c r="AZ2449" s="98"/>
      <c r="BA2449" s="98"/>
      <c r="BB2449" s="98"/>
      <c r="BC2449" s="98"/>
      <c r="BD2449" s="98"/>
      <c r="BE2449" s="98"/>
      <c r="BF2449" s="98"/>
      <c r="BG2449" s="98"/>
      <c r="BH2449" s="98"/>
      <c r="BI2449" s="98"/>
      <c r="BJ2449" s="98"/>
    </row>
    <row r="2450" spans="1:62">
      <c r="A2450" s="102"/>
      <c r="B2450" s="102"/>
      <c r="C2450" s="103"/>
      <c r="D2450" s="103"/>
      <c r="E2450" s="102"/>
      <c r="F2450" s="102"/>
      <c r="G2450" s="102"/>
      <c r="H2450" s="102"/>
      <c r="I2450" s="102"/>
      <c r="J2450" s="103"/>
      <c r="K2450" s="111"/>
      <c r="L2450" s="111"/>
      <c r="M2450" s="111"/>
      <c r="N2450" s="111"/>
      <c r="O2450" s="111"/>
      <c r="P2450" s="111"/>
      <c r="Q2450" s="111"/>
      <c r="R2450" s="106"/>
      <c r="S2450" s="105"/>
      <c r="T2450" s="111"/>
      <c r="U2450" s="111"/>
      <c r="V2450" s="111"/>
      <c r="W2450" s="111"/>
      <c r="X2450" s="111"/>
      <c r="Y2450" s="111"/>
      <c r="Z2450" s="111"/>
      <c r="AA2450" s="111"/>
      <c r="AB2450" s="111"/>
      <c r="AC2450" s="111"/>
      <c r="AD2450" s="111"/>
      <c r="AE2450" s="111"/>
      <c r="AF2450" s="111"/>
      <c r="AG2450" s="111"/>
      <c r="AH2450" s="111"/>
      <c r="AI2450" s="111"/>
      <c r="AJ2450" s="111"/>
      <c r="AK2450" s="111"/>
      <c r="AL2450" s="111"/>
      <c r="AM2450" s="111"/>
      <c r="AN2450" s="111"/>
      <c r="AO2450" s="111"/>
      <c r="AP2450" s="111"/>
      <c r="AQ2450" s="111"/>
      <c r="AR2450" s="111"/>
      <c r="AS2450" s="111"/>
      <c r="AT2450" s="111"/>
      <c r="AU2450" s="111"/>
      <c r="AV2450" s="105"/>
      <c r="AW2450" s="112"/>
      <c r="AX2450" s="111"/>
      <c r="AY2450" s="98"/>
      <c r="AZ2450" s="98"/>
      <c r="BA2450" s="98"/>
      <c r="BB2450" s="98"/>
      <c r="BC2450" s="98"/>
      <c r="BD2450" s="98"/>
      <c r="BE2450" s="98"/>
      <c r="BF2450" s="98"/>
      <c r="BG2450" s="98"/>
      <c r="BH2450" s="98"/>
      <c r="BI2450" s="98"/>
      <c r="BJ2450" s="98"/>
    </row>
    <row r="2451" spans="1:62">
      <c r="A2451" s="102"/>
      <c r="B2451" s="102"/>
      <c r="C2451" s="103"/>
      <c r="D2451" s="103"/>
      <c r="E2451" s="102"/>
      <c r="F2451" s="102"/>
      <c r="G2451" s="102"/>
      <c r="H2451" s="102"/>
      <c r="I2451" s="102"/>
      <c r="J2451" s="103"/>
      <c r="K2451" s="111"/>
      <c r="L2451" s="111"/>
      <c r="M2451" s="111"/>
      <c r="N2451" s="111"/>
      <c r="O2451" s="111"/>
      <c r="P2451" s="111"/>
      <c r="Q2451" s="111"/>
      <c r="R2451" s="106"/>
      <c r="S2451" s="105"/>
      <c r="T2451" s="111"/>
      <c r="U2451" s="111"/>
      <c r="V2451" s="111"/>
      <c r="W2451" s="111"/>
      <c r="X2451" s="111"/>
      <c r="Y2451" s="111"/>
      <c r="Z2451" s="111"/>
      <c r="AA2451" s="111"/>
      <c r="AB2451" s="111"/>
      <c r="AC2451" s="111"/>
      <c r="AD2451" s="111"/>
      <c r="AE2451" s="111"/>
      <c r="AF2451" s="111"/>
      <c r="AG2451" s="111"/>
      <c r="AH2451" s="111"/>
      <c r="AI2451" s="111"/>
      <c r="AJ2451" s="111"/>
      <c r="AK2451" s="111"/>
      <c r="AL2451" s="111"/>
      <c r="AM2451" s="111"/>
      <c r="AN2451" s="111"/>
      <c r="AO2451" s="111"/>
      <c r="AP2451" s="111"/>
      <c r="AQ2451" s="111"/>
      <c r="AR2451" s="111"/>
      <c r="AS2451" s="111"/>
      <c r="AT2451" s="111"/>
      <c r="AU2451" s="111"/>
      <c r="AV2451" s="105"/>
      <c r="AW2451" s="105"/>
      <c r="AX2451" s="111"/>
      <c r="AY2451" s="98"/>
      <c r="AZ2451" s="98"/>
      <c r="BA2451" s="98"/>
      <c r="BB2451" s="98"/>
      <c r="BC2451" s="98"/>
      <c r="BD2451" s="98"/>
      <c r="BE2451" s="98"/>
      <c r="BF2451" s="98"/>
      <c r="BG2451" s="98"/>
      <c r="BH2451" s="98"/>
      <c r="BI2451" s="98"/>
      <c r="BJ2451" s="98"/>
    </row>
    <row r="2452" spans="1:62">
      <c r="A2452" s="102"/>
      <c r="B2452" s="102"/>
      <c r="C2452" s="103"/>
      <c r="D2452" s="103"/>
      <c r="E2452" s="102"/>
      <c r="F2452" s="102"/>
      <c r="G2452" s="102"/>
      <c r="H2452" s="102"/>
      <c r="I2452" s="102"/>
      <c r="J2452" s="103"/>
      <c r="K2452" s="111"/>
      <c r="L2452" s="111"/>
      <c r="M2452" s="111"/>
      <c r="N2452" s="111"/>
      <c r="O2452" s="111"/>
      <c r="P2452" s="111"/>
      <c r="Q2452" s="111"/>
      <c r="R2452" s="105"/>
      <c r="S2452" s="105"/>
      <c r="T2452" s="111"/>
      <c r="U2452" s="111"/>
      <c r="V2452" s="111"/>
      <c r="W2452" s="111"/>
      <c r="X2452" s="111"/>
      <c r="Y2452" s="111"/>
      <c r="Z2452" s="111"/>
      <c r="AA2452" s="111"/>
      <c r="AB2452" s="111"/>
      <c r="AC2452" s="111"/>
      <c r="AD2452" s="111"/>
      <c r="AE2452" s="111"/>
      <c r="AF2452" s="111"/>
      <c r="AG2452" s="111"/>
      <c r="AH2452" s="111"/>
      <c r="AI2452" s="111"/>
      <c r="AJ2452" s="111"/>
      <c r="AK2452" s="111"/>
      <c r="AL2452" s="111"/>
      <c r="AM2452" s="111"/>
      <c r="AN2452" s="111"/>
      <c r="AO2452" s="111"/>
      <c r="AP2452" s="111"/>
      <c r="AQ2452" s="111"/>
      <c r="AR2452" s="111"/>
      <c r="AS2452" s="111"/>
      <c r="AT2452" s="111"/>
      <c r="AU2452" s="111"/>
      <c r="AV2452" s="105"/>
      <c r="AW2452" s="105"/>
      <c r="AX2452" s="111"/>
      <c r="AY2452" s="98"/>
      <c r="AZ2452" s="98"/>
      <c r="BA2452" s="98"/>
      <c r="BB2452" s="98"/>
      <c r="BC2452" s="98"/>
      <c r="BD2452" s="98"/>
      <c r="BE2452" s="98"/>
      <c r="BF2452" s="98"/>
      <c r="BG2452" s="98"/>
      <c r="BH2452" s="98"/>
      <c r="BI2452" s="98"/>
      <c r="BJ2452" s="98"/>
    </row>
    <row r="2453" spans="1:62">
      <c r="A2453" s="102"/>
      <c r="B2453" s="102"/>
      <c r="C2453" s="103"/>
      <c r="D2453" s="103"/>
      <c r="E2453" s="102"/>
      <c r="F2453" s="102"/>
      <c r="G2453" s="102"/>
      <c r="H2453" s="102"/>
      <c r="I2453" s="102"/>
      <c r="J2453" s="103"/>
      <c r="K2453" s="111"/>
      <c r="L2453" s="111"/>
      <c r="M2453" s="111"/>
      <c r="N2453" s="111"/>
      <c r="O2453" s="111"/>
      <c r="P2453" s="111"/>
      <c r="Q2453" s="111"/>
      <c r="R2453" s="106"/>
      <c r="S2453" s="105"/>
      <c r="T2453" s="111"/>
      <c r="U2453" s="111"/>
      <c r="V2453" s="111"/>
      <c r="W2453" s="111"/>
      <c r="X2453" s="111"/>
      <c r="Y2453" s="111"/>
      <c r="Z2453" s="111"/>
      <c r="AA2453" s="111"/>
      <c r="AB2453" s="111"/>
      <c r="AC2453" s="111"/>
      <c r="AD2453" s="111"/>
      <c r="AE2453" s="111"/>
      <c r="AF2453" s="111"/>
      <c r="AG2453" s="111"/>
      <c r="AH2453" s="111"/>
      <c r="AI2453" s="111"/>
      <c r="AJ2453" s="111"/>
      <c r="AK2453" s="111"/>
      <c r="AL2453" s="111"/>
      <c r="AM2453" s="111"/>
      <c r="AN2453" s="111"/>
      <c r="AO2453" s="111"/>
      <c r="AP2453" s="111"/>
      <c r="AQ2453" s="111"/>
      <c r="AR2453" s="111"/>
      <c r="AS2453" s="111"/>
      <c r="AT2453" s="111"/>
      <c r="AU2453" s="111"/>
      <c r="AV2453" s="112"/>
      <c r="AW2453" s="105"/>
      <c r="AX2453" s="111"/>
      <c r="AY2453" s="98"/>
      <c r="AZ2453" s="98"/>
      <c r="BA2453" s="98"/>
      <c r="BB2453" s="98"/>
      <c r="BC2453" s="98"/>
      <c r="BD2453" s="98"/>
      <c r="BE2453" s="98"/>
      <c r="BF2453" s="98"/>
      <c r="BG2453" s="98"/>
      <c r="BH2453" s="98"/>
      <c r="BI2453" s="98"/>
      <c r="BJ2453" s="98"/>
    </row>
    <row r="2454" spans="1:62">
      <c r="A2454" s="102"/>
      <c r="B2454" s="102"/>
      <c r="C2454" s="103"/>
      <c r="D2454" s="103"/>
      <c r="E2454" s="102"/>
      <c r="F2454" s="102"/>
      <c r="G2454" s="102"/>
      <c r="H2454" s="102"/>
      <c r="I2454" s="102"/>
      <c r="J2454" s="103"/>
      <c r="K2454" s="111"/>
      <c r="L2454" s="111"/>
      <c r="M2454" s="111"/>
      <c r="N2454" s="105"/>
      <c r="O2454" s="111"/>
      <c r="P2454" s="111"/>
      <c r="Q2454" s="111"/>
      <c r="R2454" s="106"/>
      <c r="S2454" s="105"/>
      <c r="T2454" s="111"/>
      <c r="U2454" s="111"/>
      <c r="V2454" s="111"/>
      <c r="W2454" s="111"/>
      <c r="X2454" s="111"/>
      <c r="Y2454" s="111"/>
      <c r="Z2454" s="111"/>
      <c r="AA2454" s="111"/>
      <c r="AB2454" s="111"/>
      <c r="AC2454" s="111"/>
      <c r="AD2454" s="111"/>
      <c r="AE2454" s="111"/>
      <c r="AF2454" s="111"/>
      <c r="AG2454" s="111"/>
      <c r="AH2454" s="111"/>
      <c r="AI2454" s="111"/>
      <c r="AJ2454" s="111"/>
      <c r="AK2454" s="111"/>
      <c r="AL2454" s="111"/>
      <c r="AM2454" s="111"/>
      <c r="AN2454" s="111"/>
      <c r="AO2454" s="111"/>
      <c r="AP2454" s="111"/>
      <c r="AQ2454" s="111"/>
      <c r="AR2454" s="111"/>
      <c r="AS2454" s="111"/>
      <c r="AT2454" s="111"/>
      <c r="AU2454" s="111"/>
      <c r="AV2454" s="112"/>
      <c r="AW2454" s="105"/>
      <c r="AX2454" s="111"/>
      <c r="AY2454" s="98"/>
      <c r="AZ2454" s="98"/>
      <c r="BA2454" s="98"/>
      <c r="BB2454" s="98"/>
      <c r="BC2454" s="98"/>
      <c r="BD2454" s="98"/>
      <c r="BE2454" s="98"/>
      <c r="BF2454" s="98"/>
      <c r="BG2454" s="98"/>
      <c r="BH2454" s="98"/>
      <c r="BI2454" s="98"/>
      <c r="BJ2454" s="98"/>
    </row>
    <row r="2455" spans="1:62">
      <c r="A2455" s="102"/>
      <c r="B2455" s="102"/>
      <c r="C2455" s="103"/>
      <c r="D2455" s="103"/>
      <c r="E2455" s="102"/>
      <c r="F2455" s="102"/>
      <c r="G2455" s="102"/>
      <c r="H2455" s="102"/>
      <c r="I2455" s="102"/>
      <c r="J2455" s="103"/>
      <c r="K2455" s="111"/>
      <c r="L2455" s="111"/>
      <c r="M2455" s="111"/>
      <c r="N2455" s="111"/>
      <c r="O2455" s="111"/>
      <c r="P2455" s="111"/>
      <c r="Q2455" s="111"/>
      <c r="R2455" s="105"/>
      <c r="S2455" s="105"/>
      <c r="T2455" s="111"/>
      <c r="U2455" s="111"/>
      <c r="V2455" s="111"/>
      <c r="W2455" s="111"/>
      <c r="X2455" s="111"/>
      <c r="Y2455" s="111"/>
      <c r="Z2455" s="111"/>
      <c r="AA2455" s="111"/>
      <c r="AB2455" s="111"/>
      <c r="AC2455" s="111"/>
      <c r="AD2455" s="111"/>
      <c r="AE2455" s="111"/>
      <c r="AF2455" s="111"/>
      <c r="AG2455" s="111"/>
      <c r="AH2455" s="111"/>
      <c r="AI2455" s="111"/>
      <c r="AJ2455" s="111"/>
      <c r="AK2455" s="111"/>
      <c r="AL2455" s="111"/>
      <c r="AM2455" s="111"/>
      <c r="AN2455" s="111"/>
      <c r="AO2455" s="111"/>
      <c r="AP2455" s="111"/>
      <c r="AQ2455" s="111"/>
      <c r="AR2455" s="111"/>
      <c r="AS2455" s="111"/>
      <c r="AT2455" s="111"/>
      <c r="AU2455" s="111"/>
      <c r="AV2455" s="105"/>
      <c r="AW2455" s="105"/>
      <c r="AX2455" s="111"/>
      <c r="AY2455" s="98"/>
      <c r="AZ2455" s="98"/>
      <c r="BA2455" s="98"/>
      <c r="BB2455" s="98"/>
      <c r="BC2455" s="98"/>
      <c r="BD2455" s="98"/>
      <c r="BE2455" s="98"/>
      <c r="BF2455" s="98"/>
      <c r="BG2455" s="98"/>
      <c r="BH2455" s="98"/>
      <c r="BI2455" s="98"/>
      <c r="BJ2455" s="98"/>
    </row>
    <row r="2456" spans="1:62">
      <c r="A2456" s="102"/>
      <c r="B2456" s="102"/>
      <c r="C2456" s="103"/>
      <c r="D2456" s="103"/>
      <c r="E2456" s="102"/>
      <c r="F2456" s="102"/>
      <c r="G2456" s="102"/>
      <c r="H2456" s="102"/>
      <c r="I2456" s="102"/>
      <c r="J2456" s="103"/>
      <c r="K2456" s="111"/>
      <c r="L2456" s="111"/>
      <c r="M2456" s="111"/>
      <c r="N2456" s="105"/>
      <c r="O2456" s="105"/>
      <c r="P2456" s="105"/>
      <c r="Q2456" s="105"/>
      <c r="R2456" s="105"/>
      <c r="S2456" s="105"/>
      <c r="T2456" s="105"/>
      <c r="U2456" s="105"/>
      <c r="V2456" s="105"/>
      <c r="W2456" s="105"/>
      <c r="X2456" s="105"/>
      <c r="Y2456" s="105"/>
      <c r="Z2456" s="105"/>
      <c r="AA2456" s="105"/>
      <c r="AB2456" s="105"/>
      <c r="AC2456" s="105"/>
      <c r="AD2456" s="105"/>
      <c r="AE2456" s="105"/>
      <c r="AF2456" s="105"/>
      <c r="AG2456" s="105"/>
      <c r="AH2456" s="105"/>
      <c r="AI2456" s="105"/>
      <c r="AJ2456" s="105"/>
      <c r="AK2456" s="105"/>
      <c r="AL2456" s="111"/>
      <c r="AM2456" s="111"/>
      <c r="AN2456" s="111"/>
      <c r="AO2456" s="111"/>
      <c r="AP2456" s="111"/>
      <c r="AQ2456" s="111"/>
      <c r="AR2456" s="111"/>
      <c r="AS2456" s="111"/>
      <c r="AT2456" s="111"/>
      <c r="AU2456" s="111"/>
      <c r="AV2456" s="112"/>
      <c r="AW2456" s="105"/>
      <c r="AX2456" s="111"/>
      <c r="AY2456" s="98"/>
      <c r="AZ2456" s="98"/>
      <c r="BA2456" s="98"/>
      <c r="BB2456" s="98"/>
      <c r="BC2456" s="98"/>
      <c r="BD2456" s="98"/>
      <c r="BE2456" s="98"/>
      <c r="BF2456" s="98"/>
      <c r="BG2456" s="98"/>
      <c r="BH2456" s="98"/>
      <c r="BI2456" s="98"/>
      <c r="BJ2456" s="98"/>
    </row>
    <row r="2457" spans="1:62">
      <c r="A2457" s="102"/>
      <c r="B2457" s="102"/>
      <c r="C2457" s="103"/>
      <c r="D2457" s="103"/>
      <c r="E2457" s="102"/>
      <c r="F2457" s="102"/>
      <c r="G2457" s="102"/>
      <c r="H2457" s="102"/>
      <c r="I2457" s="102"/>
      <c r="J2457" s="103"/>
      <c r="K2457" s="111"/>
      <c r="L2457" s="111"/>
      <c r="M2457" s="111"/>
      <c r="N2457" s="105"/>
      <c r="O2457" s="105"/>
      <c r="P2457" s="105"/>
      <c r="Q2457" s="111"/>
      <c r="R2457" s="106"/>
      <c r="S2457" s="105"/>
      <c r="T2457" s="111"/>
      <c r="U2457" s="111"/>
      <c r="V2457" s="111"/>
      <c r="W2457" s="105"/>
      <c r="X2457" s="111"/>
      <c r="Y2457" s="111"/>
      <c r="Z2457" s="111"/>
      <c r="AA2457" s="111"/>
      <c r="AB2457" s="111"/>
      <c r="AC2457" s="111"/>
      <c r="AD2457" s="105"/>
      <c r="AE2457" s="111"/>
      <c r="AF2457" s="111"/>
      <c r="AG2457" s="111"/>
      <c r="AH2457" s="111"/>
      <c r="AI2457" s="111"/>
      <c r="AJ2457" s="111"/>
      <c r="AK2457" s="111"/>
      <c r="AL2457" s="111"/>
      <c r="AM2457" s="111"/>
      <c r="AN2457" s="111"/>
      <c r="AO2457" s="111"/>
      <c r="AP2457" s="111"/>
      <c r="AQ2457" s="111"/>
      <c r="AR2457" s="111"/>
      <c r="AS2457" s="111"/>
      <c r="AT2457" s="111"/>
      <c r="AU2457" s="111"/>
      <c r="AV2457" s="112"/>
      <c r="AW2457" s="105"/>
      <c r="AX2457" s="111"/>
      <c r="AY2457" s="98"/>
      <c r="AZ2457" s="98"/>
      <c r="BA2457" s="98"/>
      <c r="BB2457" s="98"/>
      <c r="BC2457" s="98"/>
      <c r="BD2457" s="98"/>
      <c r="BE2457" s="98"/>
      <c r="BF2457" s="98"/>
      <c r="BG2457" s="98"/>
      <c r="BH2457" s="98"/>
      <c r="BI2457" s="98"/>
      <c r="BJ2457" s="98"/>
    </row>
    <row r="2458" spans="1:62">
      <c r="A2458" s="102"/>
      <c r="B2458" s="102"/>
      <c r="C2458" s="103"/>
      <c r="D2458" s="103"/>
      <c r="E2458" s="102"/>
      <c r="F2458" s="102"/>
      <c r="G2458" s="102"/>
      <c r="H2458" s="102"/>
      <c r="I2458" s="102"/>
      <c r="J2458" s="103"/>
      <c r="K2458" s="111"/>
      <c r="L2458" s="111"/>
      <c r="M2458" s="111"/>
      <c r="N2458" s="105"/>
      <c r="O2458" s="105"/>
      <c r="P2458" s="105"/>
      <c r="Q2458" s="105"/>
      <c r="R2458" s="105"/>
      <c r="S2458" s="105"/>
      <c r="T2458" s="105"/>
      <c r="U2458" s="105"/>
      <c r="V2458" s="105"/>
      <c r="W2458" s="105"/>
      <c r="X2458" s="105"/>
      <c r="Y2458" s="105"/>
      <c r="Z2458" s="105"/>
      <c r="AA2458" s="105"/>
      <c r="AB2458" s="105"/>
      <c r="AC2458" s="105"/>
      <c r="AD2458" s="105"/>
      <c r="AE2458" s="105"/>
      <c r="AF2458" s="105"/>
      <c r="AG2458" s="105"/>
      <c r="AH2458" s="105"/>
      <c r="AI2458" s="105"/>
      <c r="AJ2458" s="105"/>
      <c r="AK2458" s="105"/>
      <c r="AL2458" s="111"/>
      <c r="AM2458" s="111"/>
      <c r="AN2458" s="111"/>
      <c r="AO2458" s="111"/>
      <c r="AP2458" s="111"/>
      <c r="AQ2458" s="111"/>
      <c r="AR2458" s="111"/>
      <c r="AS2458" s="111"/>
      <c r="AT2458" s="111"/>
      <c r="AU2458" s="111"/>
      <c r="AV2458" s="112"/>
      <c r="AW2458" s="105"/>
      <c r="AX2458" s="111"/>
      <c r="AY2458" s="98"/>
      <c r="AZ2458" s="98"/>
      <c r="BA2458" s="98"/>
      <c r="BB2458" s="98"/>
      <c r="BC2458" s="98"/>
      <c r="BD2458" s="98"/>
      <c r="BE2458" s="98"/>
      <c r="BF2458" s="98"/>
      <c r="BG2458" s="98"/>
      <c r="BH2458" s="98"/>
      <c r="BI2458" s="98"/>
      <c r="BJ2458" s="98"/>
    </row>
    <row r="2459" spans="1:62">
      <c r="A2459" s="102"/>
      <c r="B2459" s="102"/>
      <c r="C2459" s="103"/>
      <c r="D2459" s="103"/>
      <c r="E2459" s="102"/>
      <c r="F2459" s="102"/>
      <c r="G2459" s="102"/>
      <c r="H2459" s="102"/>
      <c r="I2459" s="102"/>
      <c r="J2459" s="103"/>
      <c r="K2459" s="111"/>
      <c r="L2459" s="111"/>
      <c r="M2459" s="111"/>
      <c r="N2459" s="111"/>
      <c r="O2459" s="111"/>
      <c r="P2459" s="111"/>
      <c r="Q2459" s="111"/>
      <c r="R2459" s="105"/>
      <c r="S2459" s="105"/>
      <c r="T2459" s="111"/>
      <c r="U2459" s="111"/>
      <c r="V2459" s="111"/>
      <c r="W2459" s="111"/>
      <c r="X2459" s="111"/>
      <c r="Y2459" s="111"/>
      <c r="Z2459" s="111"/>
      <c r="AA2459" s="111"/>
      <c r="AB2459" s="111"/>
      <c r="AC2459" s="111"/>
      <c r="AD2459" s="111"/>
      <c r="AE2459" s="111"/>
      <c r="AF2459" s="111"/>
      <c r="AG2459" s="111"/>
      <c r="AH2459" s="111"/>
      <c r="AI2459" s="111"/>
      <c r="AJ2459" s="111"/>
      <c r="AK2459" s="111"/>
      <c r="AL2459" s="111"/>
      <c r="AM2459" s="111"/>
      <c r="AN2459" s="111"/>
      <c r="AO2459" s="111"/>
      <c r="AP2459" s="111"/>
      <c r="AQ2459" s="111"/>
      <c r="AR2459" s="111"/>
      <c r="AS2459" s="111"/>
      <c r="AT2459" s="111"/>
      <c r="AU2459" s="111"/>
      <c r="AV2459" s="112"/>
      <c r="AW2459" s="105"/>
      <c r="AX2459" s="111"/>
      <c r="AY2459" s="98"/>
      <c r="AZ2459" s="98"/>
      <c r="BA2459" s="98"/>
      <c r="BB2459" s="98"/>
      <c r="BC2459" s="98"/>
      <c r="BD2459" s="98"/>
      <c r="BE2459" s="98"/>
      <c r="BF2459" s="98"/>
      <c r="BG2459" s="98"/>
      <c r="BH2459" s="98"/>
      <c r="BI2459" s="98"/>
      <c r="BJ2459" s="98"/>
    </row>
    <row r="2460" spans="1:62">
      <c r="A2460" s="102"/>
      <c r="B2460" s="102"/>
      <c r="C2460" s="103"/>
      <c r="D2460" s="103"/>
      <c r="E2460" s="102"/>
      <c r="F2460" s="102"/>
      <c r="G2460" s="102"/>
      <c r="H2460" s="102"/>
      <c r="I2460" s="102"/>
      <c r="J2460" s="103"/>
      <c r="K2460" s="111"/>
      <c r="L2460" s="111"/>
      <c r="M2460" s="111"/>
      <c r="N2460" s="105"/>
      <c r="O2460" s="105"/>
      <c r="P2460" s="105"/>
      <c r="Q2460" s="111"/>
      <c r="R2460" s="105"/>
      <c r="S2460" s="105"/>
      <c r="T2460" s="111"/>
      <c r="U2460" s="111"/>
      <c r="V2460" s="111"/>
      <c r="W2460" s="105"/>
      <c r="X2460" s="111"/>
      <c r="Y2460" s="111"/>
      <c r="Z2460" s="111"/>
      <c r="AA2460" s="111"/>
      <c r="AB2460" s="111"/>
      <c r="AC2460" s="111"/>
      <c r="AD2460" s="105"/>
      <c r="AE2460" s="111"/>
      <c r="AF2460" s="111"/>
      <c r="AG2460" s="111"/>
      <c r="AH2460" s="111"/>
      <c r="AI2460" s="111"/>
      <c r="AJ2460" s="111"/>
      <c r="AK2460" s="111"/>
      <c r="AL2460" s="111"/>
      <c r="AM2460" s="111"/>
      <c r="AN2460" s="111"/>
      <c r="AO2460" s="111"/>
      <c r="AP2460" s="111"/>
      <c r="AQ2460" s="111"/>
      <c r="AR2460" s="111"/>
      <c r="AS2460" s="111"/>
      <c r="AT2460" s="111"/>
      <c r="AU2460" s="111"/>
      <c r="AV2460" s="105"/>
      <c r="AW2460" s="105"/>
      <c r="AX2460" s="111"/>
      <c r="AY2460" s="98"/>
      <c r="AZ2460" s="98"/>
      <c r="BA2460" s="98"/>
      <c r="BB2460" s="98"/>
      <c r="BC2460" s="98"/>
      <c r="BE2460" s="98"/>
      <c r="BF2460" s="98"/>
      <c r="BG2460" s="98"/>
      <c r="BH2460" s="98"/>
      <c r="BI2460" s="98"/>
    </row>
    <row r="2461" spans="1:62">
      <c r="A2461" s="102"/>
      <c r="B2461" s="102"/>
      <c r="C2461" s="103"/>
      <c r="D2461" s="103"/>
      <c r="E2461" s="102"/>
      <c r="F2461" s="102"/>
      <c r="G2461" s="102"/>
      <c r="H2461" s="102"/>
      <c r="I2461" s="102"/>
      <c r="J2461" s="103"/>
      <c r="K2461" s="111"/>
      <c r="L2461" s="111"/>
      <c r="M2461" s="111"/>
      <c r="N2461" s="105"/>
      <c r="O2461" s="105"/>
      <c r="P2461" s="105"/>
      <c r="Q2461" s="111"/>
      <c r="R2461" s="106"/>
      <c r="S2461" s="105"/>
      <c r="T2461" s="111"/>
      <c r="U2461" s="111"/>
      <c r="V2461" s="111"/>
      <c r="W2461" s="105"/>
      <c r="X2461" s="111"/>
      <c r="Y2461" s="111"/>
      <c r="Z2461" s="111"/>
      <c r="AA2461" s="111"/>
      <c r="AB2461" s="111"/>
      <c r="AC2461" s="111"/>
      <c r="AD2461" s="105"/>
      <c r="AE2461" s="111"/>
      <c r="AF2461" s="111"/>
      <c r="AG2461" s="111"/>
      <c r="AH2461" s="111"/>
      <c r="AI2461" s="111"/>
      <c r="AJ2461" s="111"/>
      <c r="AK2461" s="111"/>
      <c r="AL2461" s="111"/>
      <c r="AM2461" s="111"/>
      <c r="AN2461" s="105"/>
      <c r="AO2461" s="105"/>
      <c r="AP2461" s="105"/>
      <c r="AQ2461" s="105"/>
      <c r="AR2461" s="105"/>
      <c r="AS2461" s="105"/>
      <c r="AT2461" s="105"/>
      <c r="AU2461" s="105"/>
      <c r="AV2461" s="112"/>
      <c r="AW2461" s="105"/>
      <c r="AX2461" s="111"/>
      <c r="AY2461" s="98"/>
      <c r="AZ2461" s="98"/>
      <c r="BA2461" s="98"/>
      <c r="BB2461" s="98"/>
      <c r="BC2461" s="98"/>
      <c r="BD2461" s="98"/>
      <c r="BE2461" s="98"/>
      <c r="BF2461" s="98"/>
      <c r="BG2461" s="98"/>
      <c r="BH2461" s="98"/>
      <c r="BI2461" s="98"/>
      <c r="BJ2461" s="98"/>
    </row>
    <row r="2462" spans="1:62">
      <c r="A2462" s="102"/>
      <c r="B2462" s="102"/>
      <c r="C2462" s="103"/>
      <c r="D2462" s="103"/>
      <c r="E2462" s="102"/>
      <c r="F2462" s="102"/>
      <c r="G2462" s="102"/>
      <c r="H2462" s="102"/>
      <c r="I2462" s="102"/>
      <c r="J2462" s="103"/>
      <c r="K2462" s="111"/>
      <c r="L2462" s="111"/>
      <c r="M2462" s="111"/>
      <c r="N2462" s="105"/>
      <c r="O2462" s="111"/>
      <c r="P2462" s="111"/>
      <c r="Q2462" s="111"/>
      <c r="R2462" s="106"/>
      <c r="S2462" s="105"/>
      <c r="T2462" s="111"/>
      <c r="U2462" s="111"/>
      <c r="V2462" s="111"/>
      <c r="W2462" s="111"/>
      <c r="X2462" s="111"/>
      <c r="Y2462" s="111"/>
      <c r="Z2462" s="111"/>
      <c r="AA2462" s="111"/>
      <c r="AB2462" s="111"/>
      <c r="AC2462" s="111"/>
      <c r="AD2462" s="111"/>
      <c r="AE2462" s="111"/>
      <c r="AF2462" s="111"/>
      <c r="AG2462" s="111"/>
      <c r="AH2462" s="111"/>
      <c r="AI2462" s="111"/>
      <c r="AJ2462" s="111"/>
      <c r="AK2462" s="111"/>
      <c r="AL2462" s="111"/>
      <c r="AM2462" s="111"/>
      <c r="AN2462" s="111"/>
      <c r="AO2462" s="111"/>
      <c r="AP2462" s="111"/>
      <c r="AQ2462" s="111"/>
      <c r="AR2462" s="111"/>
      <c r="AS2462" s="111"/>
      <c r="AT2462" s="111"/>
      <c r="AU2462" s="111"/>
      <c r="AV2462" s="105"/>
      <c r="AW2462" s="105"/>
      <c r="AX2462" s="111"/>
      <c r="AY2462" s="98"/>
      <c r="AZ2462" s="98"/>
      <c r="BA2462" s="98"/>
      <c r="BB2462" s="98"/>
      <c r="BC2462" s="98"/>
      <c r="BD2462" s="98"/>
      <c r="BE2462" s="98"/>
      <c r="BF2462" s="98"/>
      <c r="BG2462" s="98"/>
      <c r="BH2462" s="98"/>
      <c r="BI2462" s="98"/>
      <c r="BJ2462" s="98"/>
    </row>
    <row r="2463" spans="1:62">
      <c r="A2463" s="102"/>
      <c r="B2463" s="102"/>
      <c r="C2463" s="103"/>
      <c r="D2463" s="103"/>
      <c r="E2463" s="102"/>
      <c r="F2463" s="102"/>
      <c r="G2463" s="102"/>
      <c r="H2463" s="102"/>
      <c r="I2463" s="102"/>
      <c r="J2463" s="103"/>
      <c r="K2463" s="111"/>
      <c r="L2463" s="111"/>
      <c r="M2463" s="111"/>
      <c r="N2463" s="111"/>
      <c r="O2463" s="111"/>
      <c r="P2463" s="111"/>
      <c r="Q2463" s="111"/>
      <c r="R2463" s="106"/>
      <c r="S2463" s="105"/>
      <c r="T2463" s="111"/>
      <c r="U2463" s="111"/>
      <c r="V2463" s="111"/>
      <c r="W2463" s="111"/>
      <c r="X2463" s="111"/>
      <c r="Y2463" s="111"/>
      <c r="Z2463" s="111"/>
      <c r="AA2463" s="111"/>
      <c r="AB2463" s="111"/>
      <c r="AC2463" s="111"/>
      <c r="AD2463" s="111"/>
      <c r="AE2463" s="111"/>
      <c r="AF2463" s="111"/>
      <c r="AG2463" s="111"/>
      <c r="AH2463" s="111"/>
      <c r="AI2463" s="111"/>
      <c r="AJ2463" s="111"/>
      <c r="AK2463" s="111"/>
      <c r="AL2463" s="111"/>
      <c r="AM2463" s="111"/>
      <c r="AN2463" s="111"/>
      <c r="AO2463" s="111"/>
      <c r="AP2463" s="111"/>
      <c r="AQ2463" s="111"/>
      <c r="AR2463" s="111"/>
      <c r="AS2463" s="111"/>
      <c r="AT2463" s="111"/>
      <c r="AU2463" s="111"/>
      <c r="AV2463" s="105"/>
      <c r="AW2463" s="105"/>
      <c r="AX2463" s="111"/>
      <c r="AY2463" s="98"/>
      <c r="AZ2463" s="98"/>
      <c r="BA2463" s="98"/>
      <c r="BB2463" s="98"/>
      <c r="BC2463" s="98"/>
      <c r="BD2463" s="98"/>
      <c r="BE2463" s="98"/>
      <c r="BF2463" s="98"/>
      <c r="BG2463" s="98"/>
      <c r="BH2463" s="98"/>
      <c r="BI2463" s="98"/>
      <c r="BJ2463" s="98"/>
    </row>
    <row r="2464" spans="1:62">
      <c r="A2464" s="102"/>
      <c r="B2464" s="102"/>
      <c r="C2464" s="103"/>
      <c r="D2464" s="103"/>
      <c r="E2464" s="102"/>
      <c r="F2464" s="102"/>
      <c r="G2464" s="102"/>
      <c r="H2464" s="102"/>
      <c r="I2464" s="102"/>
      <c r="J2464" s="103"/>
      <c r="K2464" s="111"/>
      <c r="L2464" s="111"/>
      <c r="M2464" s="111"/>
      <c r="N2464" s="111"/>
      <c r="O2464" s="111"/>
      <c r="P2464" s="111"/>
      <c r="Q2464" s="111"/>
      <c r="R2464" s="106"/>
      <c r="S2464" s="105"/>
      <c r="T2464" s="111"/>
      <c r="U2464" s="111"/>
      <c r="V2464" s="111"/>
      <c r="W2464" s="111"/>
      <c r="X2464" s="111"/>
      <c r="Y2464" s="111"/>
      <c r="Z2464" s="111"/>
      <c r="AA2464" s="111"/>
      <c r="AB2464" s="111"/>
      <c r="AC2464" s="111"/>
      <c r="AD2464" s="111"/>
      <c r="AE2464" s="111"/>
      <c r="AF2464" s="111"/>
      <c r="AG2464" s="111"/>
      <c r="AH2464" s="111"/>
      <c r="AI2464" s="111"/>
      <c r="AJ2464" s="111"/>
      <c r="AK2464" s="111"/>
      <c r="AL2464" s="111"/>
      <c r="AM2464" s="111"/>
      <c r="AN2464" s="111"/>
      <c r="AO2464" s="111"/>
      <c r="AP2464" s="111"/>
      <c r="AQ2464" s="111"/>
      <c r="AR2464" s="111"/>
      <c r="AS2464" s="111"/>
      <c r="AT2464" s="111"/>
      <c r="AU2464" s="111"/>
      <c r="AV2464" s="112"/>
      <c r="AW2464" s="105"/>
      <c r="AX2464" s="111"/>
      <c r="AY2464" s="98"/>
      <c r="AZ2464" s="98"/>
      <c r="BA2464" s="98"/>
      <c r="BB2464" s="98"/>
      <c r="BC2464" s="98"/>
      <c r="BD2464" s="98"/>
      <c r="BE2464" s="98"/>
      <c r="BF2464" s="98"/>
      <c r="BG2464" s="98"/>
      <c r="BH2464" s="98"/>
      <c r="BI2464" s="98"/>
      <c r="BJ2464" s="98"/>
    </row>
    <row r="2465" spans="1:62">
      <c r="A2465" s="102"/>
      <c r="B2465" s="102"/>
      <c r="C2465" s="103"/>
      <c r="D2465" s="103"/>
      <c r="E2465" s="102"/>
      <c r="F2465" s="102"/>
      <c r="G2465" s="102"/>
      <c r="H2465" s="102"/>
      <c r="I2465" s="102"/>
      <c r="J2465" s="103"/>
      <c r="K2465" s="111"/>
      <c r="L2465" s="111"/>
      <c r="M2465" s="111"/>
      <c r="N2465" s="111"/>
      <c r="O2465" s="111"/>
      <c r="P2465" s="111"/>
      <c r="Q2465" s="111"/>
      <c r="R2465" s="106"/>
      <c r="S2465" s="105"/>
      <c r="T2465" s="111"/>
      <c r="U2465" s="111"/>
      <c r="V2465" s="111"/>
      <c r="W2465" s="111"/>
      <c r="X2465" s="111"/>
      <c r="Y2465" s="111"/>
      <c r="Z2465" s="111"/>
      <c r="AA2465" s="111"/>
      <c r="AB2465" s="111"/>
      <c r="AC2465" s="111"/>
      <c r="AD2465" s="111"/>
      <c r="AE2465" s="111"/>
      <c r="AF2465" s="111"/>
      <c r="AG2465" s="111"/>
      <c r="AH2465" s="111"/>
      <c r="AI2465" s="111"/>
      <c r="AJ2465" s="111"/>
      <c r="AK2465" s="111"/>
      <c r="AL2465" s="111"/>
      <c r="AM2465" s="111"/>
      <c r="AN2465" s="111"/>
      <c r="AO2465" s="111"/>
      <c r="AP2465" s="111"/>
      <c r="AQ2465" s="111"/>
      <c r="AR2465" s="111"/>
      <c r="AS2465" s="111"/>
      <c r="AT2465" s="111"/>
      <c r="AU2465" s="111"/>
      <c r="AV2465" s="112"/>
      <c r="AW2465" s="105"/>
      <c r="AX2465" s="111"/>
      <c r="AY2465" s="98"/>
      <c r="AZ2465" s="98"/>
      <c r="BA2465" s="98"/>
      <c r="BB2465" s="98"/>
      <c r="BC2465" s="98"/>
      <c r="BD2465" s="98"/>
      <c r="BE2465" s="98"/>
      <c r="BF2465" s="98"/>
      <c r="BG2465" s="98"/>
      <c r="BH2465" s="98"/>
      <c r="BI2465" s="98"/>
      <c r="BJ2465" s="98"/>
    </row>
    <row r="2466" spans="1:62">
      <c r="A2466" s="102"/>
      <c r="B2466" s="102"/>
      <c r="C2466" s="103"/>
      <c r="D2466" s="103"/>
      <c r="E2466" s="102"/>
      <c r="F2466" s="102"/>
      <c r="G2466" s="102"/>
      <c r="H2466" s="102"/>
      <c r="I2466" s="102"/>
      <c r="J2466" s="103"/>
      <c r="K2466" s="111"/>
      <c r="L2466" s="111"/>
      <c r="M2466" s="111"/>
      <c r="N2466" s="105"/>
      <c r="O2466" s="111"/>
      <c r="P2466" s="111"/>
      <c r="Q2466" s="111"/>
      <c r="R2466" s="106"/>
      <c r="S2466" s="105"/>
      <c r="T2466" s="111"/>
      <c r="U2466" s="111"/>
      <c r="V2466" s="111"/>
      <c r="W2466" s="111"/>
      <c r="X2466" s="111"/>
      <c r="Y2466" s="111"/>
      <c r="Z2466" s="111"/>
      <c r="AA2466" s="111"/>
      <c r="AB2466" s="111"/>
      <c r="AC2466" s="111"/>
      <c r="AD2466" s="111"/>
      <c r="AE2466" s="111"/>
      <c r="AF2466" s="111"/>
      <c r="AG2466" s="111"/>
      <c r="AH2466" s="111"/>
      <c r="AI2466" s="111"/>
      <c r="AJ2466" s="111"/>
      <c r="AK2466" s="111"/>
      <c r="AL2466" s="111"/>
      <c r="AM2466" s="111"/>
      <c r="AN2466" s="111"/>
      <c r="AO2466" s="111"/>
      <c r="AP2466" s="111"/>
      <c r="AQ2466" s="111"/>
      <c r="AR2466" s="111"/>
      <c r="AS2466" s="111"/>
      <c r="AT2466" s="111"/>
      <c r="AU2466" s="111"/>
      <c r="AV2466" s="105"/>
      <c r="AW2466" s="105"/>
      <c r="AX2466" s="111"/>
      <c r="AY2466" s="98"/>
      <c r="AZ2466" s="98"/>
      <c r="BA2466" s="98"/>
      <c r="BB2466" s="98"/>
      <c r="BC2466" s="98"/>
      <c r="BD2466" s="98"/>
      <c r="BE2466" s="98"/>
      <c r="BF2466" s="98"/>
      <c r="BG2466" s="98"/>
      <c r="BH2466" s="98"/>
      <c r="BI2466" s="98"/>
      <c r="BJ2466" s="98"/>
    </row>
    <row r="2467" spans="1:62">
      <c r="A2467" s="102"/>
      <c r="B2467" s="102"/>
      <c r="C2467" s="103"/>
      <c r="D2467" s="103"/>
      <c r="E2467" s="102"/>
      <c r="F2467" s="102"/>
      <c r="G2467" s="102"/>
      <c r="H2467" s="102"/>
      <c r="I2467" s="102"/>
      <c r="J2467" s="103"/>
      <c r="K2467" s="111"/>
      <c r="L2467" s="111"/>
      <c r="M2467" s="111"/>
      <c r="N2467" s="111"/>
      <c r="O2467" s="111"/>
      <c r="P2467" s="111"/>
      <c r="Q2467" s="111"/>
      <c r="R2467" s="106"/>
      <c r="S2467" s="105"/>
      <c r="T2467" s="111"/>
      <c r="U2467" s="111"/>
      <c r="V2467" s="111"/>
      <c r="W2467" s="111"/>
      <c r="X2467" s="111"/>
      <c r="Y2467" s="111"/>
      <c r="Z2467" s="111"/>
      <c r="AA2467" s="111"/>
      <c r="AB2467" s="111"/>
      <c r="AC2467" s="111"/>
      <c r="AD2467" s="111"/>
      <c r="AE2467" s="111"/>
      <c r="AF2467" s="111"/>
      <c r="AG2467" s="111"/>
      <c r="AH2467" s="111"/>
      <c r="AI2467" s="111"/>
      <c r="AJ2467" s="111"/>
      <c r="AK2467" s="111"/>
      <c r="AL2467" s="111"/>
      <c r="AM2467" s="111"/>
      <c r="AN2467" s="111"/>
      <c r="AO2467" s="111"/>
      <c r="AP2467" s="111"/>
      <c r="AQ2467" s="111"/>
      <c r="AR2467" s="111"/>
      <c r="AS2467" s="111"/>
      <c r="AT2467" s="111"/>
      <c r="AU2467" s="111"/>
      <c r="AV2467" s="112"/>
      <c r="AW2467" s="105"/>
      <c r="AX2467" s="111"/>
      <c r="AY2467" s="98"/>
      <c r="AZ2467" s="98"/>
      <c r="BA2467" s="98"/>
      <c r="BB2467" s="98"/>
      <c r="BC2467" s="98"/>
      <c r="BE2467" s="98"/>
      <c r="BF2467" s="98"/>
      <c r="BG2467" s="98"/>
      <c r="BH2467" s="98"/>
      <c r="BI2467" s="98"/>
      <c r="BJ2467" s="98"/>
    </row>
    <row r="2468" spans="1:62">
      <c r="A2468" s="102"/>
      <c r="B2468" s="102"/>
      <c r="C2468" s="103"/>
      <c r="D2468" s="103"/>
      <c r="E2468" s="102"/>
      <c r="F2468" s="102"/>
      <c r="G2468" s="102"/>
      <c r="H2468" s="102"/>
      <c r="I2468" s="102"/>
      <c r="J2468" s="103"/>
      <c r="K2468" s="111"/>
      <c r="L2468" s="111"/>
      <c r="M2468" s="111"/>
      <c r="N2468" s="111"/>
      <c r="O2468" s="111"/>
      <c r="P2468" s="111"/>
      <c r="Q2468" s="111"/>
      <c r="R2468" s="105"/>
      <c r="S2468" s="105"/>
      <c r="T2468" s="111"/>
      <c r="U2468" s="111"/>
      <c r="V2468" s="111"/>
      <c r="W2468" s="111"/>
      <c r="X2468" s="111"/>
      <c r="Y2468" s="111"/>
      <c r="Z2468" s="111"/>
      <c r="AA2468" s="111"/>
      <c r="AB2468" s="111"/>
      <c r="AC2468" s="111"/>
      <c r="AD2468" s="111"/>
      <c r="AE2468" s="111"/>
      <c r="AF2468" s="111"/>
      <c r="AG2468" s="111"/>
      <c r="AH2468" s="111"/>
      <c r="AI2468" s="111"/>
      <c r="AJ2468" s="111"/>
      <c r="AK2468" s="111"/>
      <c r="AL2468" s="111"/>
      <c r="AM2468" s="111"/>
      <c r="AN2468" s="111"/>
      <c r="AO2468" s="111"/>
      <c r="AP2468" s="111"/>
      <c r="AQ2468" s="111"/>
      <c r="AR2468" s="111"/>
      <c r="AS2468" s="111"/>
      <c r="AT2468" s="111"/>
      <c r="AU2468" s="111"/>
      <c r="AV2468" s="105"/>
      <c r="AW2468" s="105"/>
      <c r="AX2468" s="111"/>
      <c r="AY2468" s="98"/>
      <c r="AZ2468" s="98"/>
      <c r="BA2468" s="98"/>
      <c r="BB2468" s="98"/>
      <c r="BC2468" s="98"/>
      <c r="BE2468" s="98"/>
      <c r="BF2468" s="98"/>
      <c r="BG2468" s="98"/>
      <c r="BH2468" s="98"/>
      <c r="BI2468" s="98"/>
      <c r="BJ2468" s="98"/>
    </row>
    <row r="2469" spans="1:62">
      <c r="A2469" s="102"/>
      <c r="B2469" s="102"/>
      <c r="C2469" s="103"/>
      <c r="D2469" s="103"/>
      <c r="E2469" s="102"/>
      <c r="F2469" s="102"/>
      <c r="G2469" s="102"/>
      <c r="H2469" s="102"/>
      <c r="I2469" s="102"/>
      <c r="J2469" s="103"/>
      <c r="K2469" s="111"/>
      <c r="L2469" s="111"/>
      <c r="M2469" s="111"/>
      <c r="N2469" s="111"/>
      <c r="O2469" s="111"/>
      <c r="P2469" s="111"/>
      <c r="Q2469" s="111"/>
      <c r="R2469" s="106"/>
      <c r="S2469" s="105"/>
      <c r="T2469" s="111"/>
      <c r="U2469" s="111"/>
      <c r="V2469" s="111"/>
      <c r="W2469" s="111"/>
      <c r="X2469" s="111"/>
      <c r="Y2469" s="111"/>
      <c r="Z2469" s="111"/>
      <c r="AA2469" s="111"/>
      <c r="AB2469" s="111"/>
      <c r="AC2469" s="111"/>
      <c r="AD2469" s="111"/>
      <c r="AE2469" s="111"/>
      <c r="AF2469" s="111"/>
      <c r="AG2469" s="111"/>
      <c r="AH2469" s="111"/>
      <c r="AI2469" s="111"/>
      <c r="AJ2469" s="111"/>
      <c r="AK2469" s="111"/>
      <c r="AL2469" s="111"/>
      <c r="AM2469" s="111"/>
      <c r="AN2469" s="111"/>
      <c r="AO2469" s="111"/>
      <c r="AP2469" s="111"/>
      <c r="AQ2469" s="111"/>
      <c r="AR2469" s="111"/>
      <c r="AS2469" s="111"/>
      <c r="AT2469" s="111"/>
      <c r="AU2469" s="111"/>
      <c r="AV2469" s="105"/>
      <c r="AW2469" s="105"/>
      <c r="AX2469" s="111"/>
      <c r="AY2469" s="98"/>
      <c r="AZ2469" s="98"/>
      <c r="BA2469" s="98"/>
      <c r="BB2469" s="98"/>
      <c r="BC2469" s="98"/>
      <c r="BD2469" s="98"/>
      <c r="BE2469" s="98"/>
      <c r="BF2469" s="98"/>
      <c r="BG2469" s="98"/>
      <c r="BH2469" s="98"/>
      <c r="BI2469" s="98"/>
      <c r="BJ2469" s="98"/>
    </row>
    <row r="2470" spans="1:62">
      <c r="A2470" s="102"/>
      <c r="B2470" s="102"/>
      <c r="C2470" s="103"/>
      <c r="D2470" s="103"/>
      <c r="E2470" s="102"/>
      <c r="F2470" s="102"/>
      <c r="G2470" s="102"/>
      <c r="H2470" s="102"/>
      <c r="I2470" s="102"/>
      <c r="J2470" s="103"/>
      <c r="K2470" s="111"/>
      <c r="L2470" s="111"/>
      <c r="M2470" s="111"/>
      <c r="N2470" s="111"/>
      <c r="O2470" s="111"/>
      <c r="P2470" s="111"/>
      <c r="Q2470" s="111"/>
      <c r="R2470" s="106"/>
      <c r="S2470" s="105"/>
      <c r="T2470" s="111"/>
      <c r="U2470" s="111"/>
      <c r="V2470" s="111"/>
      <c r="W2470" s="111"/>
      <c r="X2470" s="111"/>
      <c r="Y2470" s="111"/>
      <c r="Z2470" s="111"/>
      <c r="AA2470" s="111"/>
      <c r="AB2470" s="111"/>
      <c r="AC2470" s="111"/>
      <c r="AD2470" s="111"/>
      <c r="AE2470" s="111"/>
      <c r="AF2470" s="111"/>
      <c r="AG2470" s="111"/>
      <c r="AH2470" s="111"/>
      <c r="AI2470" s="111"/>
      <c r="AJ2470" s="111"/>
      <c r="AK2470" s="111"/>
      <c r="AL2470" s="111"/>
      <c r="AM2470" s="111"/>
      <c r="AN2470" s="111"/>
      <c r="AO2470" s="111"/>
      <c r="AP2470" s="111"/>
      <c r="AQ2470" s="111"/>
      <c r="AR2470" s="111"/>
      <c r="AS2470" s="111"/>
      <c r="AT2470" s="111"/>
      <c r="AU2470" s="111"/>
      <c r="AV2470" s="105"/>
      <c r="AW2470" s="105"/>
      <c r="AX2470" s="111"/>
      <c r="AY2470" s="98"/>
      <c r="AZ2470" s="98"/>
      <c r="BA2470" s="98"/>
      <c r="BB2470" s="98"/>
      <c r="BC2470" s="98"/>
      <c r="BD2470" s="98"/>
      <c r="BE2470" s="98"/>
      <c r="BF2470" s="98"/>
      <c r="BG2470" s="98"/>
      <c r="BH2470" s="98"/>
      <c r="BI2470" s="98"/>
      <c r="BJ2470" s="98"/>
    </row>
    <row r="2471" spans="1:62">
      <c r="A2471" s="102"/>
      <c r="B2471" s="102"/>
      <c r="C2471" s="103"/>
      <c r="D2471" s="103"/>
      <c r="E2471" s="102"/>
      <c r="F2471" s="102"/>
      <c r="G2471" s="102"/>
      <c r="H2471" s="102"/>
      <c r="I2471" s="102"/>
      <c r="J2471" s="103"/>
      <c r="K2471" s="111"/>
      <c r="L2471" s="111"/>
      <c r="M2471" s="111"/>
      <c r="N2471" s="111"/>
      <c r="O2471" s="111"/>
      <c r="P2471" s="111"/>
      <c r="Q2471" s="111"/>
      <c r="R2471" s="106"/>
      <c r="S2471" s="105"/>
      <c r="T2471" s="111"/>
      <c r="U2471" s="111"/>
      <c r="V2471" s="111"/>
      <c r="W2471" s="111"/>
      <c r="X2471" s="111"/>
      <c r="Y2471" s="111"/>
      <c r="Z2471" s="111"/>
      <c r="AA2471" s="111"/>
      <c r="AB2471" s="111"/>
      <c r="AC2471" s="111"/>
      <c r="AD2471" s="111"/>
      <c r="AE2471" s="111"/>
      <c r="AF2471" s="111"/>
      <c r="AG2471" s="111"/>
      <c r="AH2471" s="111"/>
      <c r="AI2471" s="111"/>
      <c r="AJ2471" s="111"/>
      <c r="AK2471" s="111"/>
      <c r="AL2471" s="111"/>
      <c r="AM2471" s="111"/>
      <c r="AN2471" s="111"/>
      <c r="AO2471" s="111"/>
      <c r="AP2471" s="111"/>
      <c r="AQ2471" s="111"/>
      <c r="AR2471" s="111"/>
      <c r="AS2471" s="111"/>
      <c r="AT2471" s="111"/>
      <c r="AU2471" s="111"/>
      <c r="AV2471" s="112"/>
      <c r="AW2471" s="105"/>
      <c r="AX2471" s="111"/>
      <c r="AY2471" s="98"/>
      <c r="AZ2471" s="98"/>
      <c r="BA2471" s="98"/>
      <c r="BB2471" s="98"/>
      <c r="BC2471" s="98"/>
      <c r="BD2471" s="98"/>
      <c r="BE2471" s="98"/>
      <c r="BF2471" s="98"/>
      <c r="BG2471" s="98"/>
      <c r="BH2471" s="98"/>
      <c r="BI2471" s="98"/>
      <c r="BJ2471" s="98"/>
    </row>
    <row r="2472" spans="1:62">
      <c r="A2472" s="102"/>
      <c r="B2472" s="102"/>
      <c r="C2472" s="103"/>
      <c r="D2472" s="103"/>
      <c r="E2472" s="102"/>
      <c r="F2472" s="102"/>
      <c r="G2472" s="102"/>
      <c r="H2472" s="102"/>
      <c r="I2472" s="102"/>
      <c r="J2472" s="103"/>
      <c r="K2472" s="111"/>
      <c r="L2472" s="111"/>
      <c r="M2472" s="111"/>
      <c r="N2472" s="111"/>
      <c r="O2472" s="111"/>
      <c r="P2472" s="111"/>
      <c r="Q2472" s="111"/>
      <c r="R2472" s="105"/>
      <c r="S2472" s="105"/>
      <c r="T2472" s="111"/>
      <c r="U2472" s="111"/>
      <c r="V2472" s="111"/>
      <c r="W2472" s="111"/>
      <c r="X2472" s="111"/>
      <c r="Y2472" s="111"/>
      <c r="Z2472" s="111"/>
      <c r="AA2472" s="111"/>
      <c r="AB2472" s="111"/>
      <c r="AC2472" s="111"/>
      <c r="AD2472" s="111"/>
      <c r="AE2472" s="111"/>
      <c r="AF2472" s="111"/>
      <c r="AG2472" s="111"/>
      <c r="AH2472" s="111"/>
      <c r="AI2472" s="111"/>
      <c r="AJ2472" s="111"/>
      <c r="AK2472" s="111"/>
      <c r="AL2472" s="111"/>
      <c r="AM2472" s="111"/>
      <c r="AN2472" s="111"/>
      <c r="AO2472" s="111"/>
      <c r="AP2472" s="111"/>
      <c r="AQ2472" s="111"/>
      <c r="AR2472" s="111"/>
      <c r="AS2472" s="111"/>
      <c r="AT2472" s="111"/>
      <c r="AU2472" s="111"/>
      <c r="AV2472" s="105"/>
      <c r="AW2472" s="105"/>
      <c r="AX2472" s="111"/>
      <c r="AY2472" s="98"/>
      <c r="AZ2472" s="98"/>
      <c r="BA2472" s="98"/>
      <c r="BB2472" s="98"/>
      <c r="BC2472" s="98"/>
      <c r="BD2472" s="98"/>
      <c r="BE2472" s="98"/>
      <c r="BF2472" s="98"/>
      <c r="BG2472" s="98"/>
      <c r="BH2472" s="98"/>
      <c r="BI2472" s="98"/>
      <c r="BJ2472" s="98"/>
    </row>
    <row r="2473" spans="1:62">
      <c r="A2473" s="102"/>
      <c r="B2473" s="102"/>
      <c r="C2473" s="103"/>
      <c r="D2473" s="103"/>
      <c r="E2473" s="102"/>
      <c r="F2473" s="102"/>
      <c r="G2473" s="102"/>
      <c r="H2473" s="102"/>
      <c r="I2473" s="102"/>
      <c r="J2473" s="103"/>
      <c r="K2473" s="111"/>
      <c r="L2473" s="111"/>
      <c r="M2473" s="111"/>
      <c r="N2473" s="111"/>
      <c r="O2473" s="111"/>
      <c r="P2473" s="111"/>
      <c r="Q2473" s="111"/>
      <c r="R2473" s="105"/>
      <c r="S2473" s="105"/>
      <c r="T2473" s="111"/>
      <c r="U2473" s="111"/>
      <c r="V2473" s="111"/>
      <c r="W2473" s="111"/>
      <c r="X2473" s="111"/>
      <c r="Y2473" s="111"/>
      <c r="Z2473" s="111"/>
      <c r="AA2473" s="111"/>
      <c r="AB2473" s="111"/>
      <c r="AC2473" s="111"/>
      <c r="AD2473" s="111"/>
      <c r="AE2473" s="111"/>
      <c r="AF2473" s="111"/>
      <c r="AG2473" s="111"/>
      <c r="AH2473" s="111"/>
      <c r="AI2473" s="111"/>
      <c r="AJ2473" s="111"/>
      <c r="AK2473" s="111"/>
      <c r="AL2473" s="111"/>
      <c r="AM2473" s="111"/>
      <c r="AN2473" s="111"/>
      <c r="AO2473" s="111"/>
      <c r="AP2473" s="111"/>
      <c r="AQ2473" s="111"/>
      <c r="AR2473" s="111"/>
      <c r="AS2473" s="111"/>
      <c r="AT2473" s="111"/>
      <c r="AU2473" s="111"/>
      <c r="AV2473" s="105"/>
      <c r="AW2473" s="105"/>
      <c r="AX2473" s="111"/>
      <c r="AY2473" s="98"/>
      <c r="AZ2473" s="98"/>
      <c r="BA2473" s="98"/>
      <c r="BB2473" s="98"/>
      <c r="BC2473" s="98"/>
      <c r="BE2473" s="98"/>
      <c r="BF2473" s="98"/>
      <c r="BG2473" s="98"/>
      <c r="BH2473" s="98"/>
      <c r="BI2473" s="98"/>
    </row>
    <row r="2474" spans="1:62">
      <c r="A2474" s="102"/>
      <c r="B2474" s="102"/>
      <c r="C2474" s="103"/>
      <c r="D2474" s="103"/>
      <c r="E2474" s="102"/>
      <c r="F2474" s="102"/>
      <c r="G2474" s="102"/>
      <c r="H2474" s="102"/>
      <c r="I2474" s="102"/>
      <c r="J2474" s="103"/>
      <c r="K2474" s="111"/>
      <c r="L2474" s="111"/>
      <c r="M2474" s="111"/>
      <c r="N2474" s="111"/>
      <c r="O2474" s="111"/>
      <c r="P2474" s="111"/>
      <c r="Q2474" s="111"/>
      <c r="R2474" s="106"/>
      <c r="S2474" s="105"/>
      <c r="T2474" s="111"/>
      <c r="U2474" s="111"/>
      <c r="V2474" s="111"/>
      <c r="W2474" s="111"/>
      <c r="X2474" s="111"/>
      <c r="Y2474" s="111"/>
      <c r="Z2474" s="111"/>
      <c r="AA2474" s="111"/>
      <c r="AB2474" s="111"/>
      <c r="AC2474" s="111"/>
      <c r="AD2474" s="111"/>
      <c r="AE2474" s="111"/>
      <c r="AF2474" s="111"/>
      <c r="AG2474" s="111"/>
      <c r="AH2474" s="111"/>
      <c r="AI2474" s="111"/>
      <c r="AJ2474" s="111"/>
      <c r="AK2474" s="111"/>
      <c r="AL2474" s="111"/>
      <c r="AM2474" s="111"/>
      <c r="AN2474" s="111"/>
      <c r="AO2474" s="111"/>
      <c r="AP2474" s="111"/>
      <c r="AQ2474" s="111"/>
      <c r="AR2474" s="111"/>
      <c r="AS2474" s="111"/>
      <c r="AT2474" s="111"/>
      <c r="AU2474" s="105"/>
      <c r="AV2474" s="112"/>
      <c r="AW2474" s="105"/>
      <c r="AX2474" s="111"/>
      <c r="AY2474" s="98"/>
      <c r="AZ2474" s="98"/>
      <c r="BA2474" s="98"/>
      <c r="BB2474" s="98"/>
      <c r="BC2474" s="98"/>
      <c r="BD2474" s="98"/>
      <c r="BE2474" s="98"/>
      <c r="BF2474" s="98"/>
      <c r="BG2474" s="98"/>
      <c r="BH2474" s="98"/>
      <c r="BI2474" s="98"/>
      <c r="BJ2474" s="98"/>
    </row>
    <row r="2475" spans="1:62">
      <c r="A2475" s="102"/>
      <c r="B2475" s="102"/>
      <c r="C2475" s="103"/>
      <c r="D2475" s="103"/>
      <c r="E2475" s="102"/>
      <c r="F2475" s="102"/>
      <c r="G2475" s="102"/>
      <c r="H2475" s="102"/>
      <c r="I2475" s="102"/>
      <c r="J2475" s="103"/>
      <c r="K2475" s="111"/>
      <c r="L2475" s="111"/>
      <c r="M2475" s="111"/>
      <c r="N2475" s="111"/>
      <c r="O2475" s="111"/>
      <c r="P2475" s="111"/>
      <c r="Q2475" s="111"/>
      <c r="R2475" s="106"/>
      <c r="S2475" s="105"/>
      <c r="T2475" s="111"/>
      <c r="U2475" s="111"/>
      <c r="V2475" s="111"/>
      <c r="W2475" s="111"/>
      <c r="X2475" s="111"/>
      <c r="Y2475" s="111"/>
      <c r="Z2475" s="111"/>
      <c r="AA2475" s="111"/>
      <c r="AB2475" s="111"/>
      <c r="AC2475" s="111"/>
      <c r="AD2475" s="111"/>
      <c r="AE2475" s="111"/>
      <c r="AF2475" s="111"/>
      <c r="AG2475" s="111"/>
      <c r="AH2475" s="111"/>
      <c r="AI2475" s="111"/>
      <c r="AJ2475" s="111"/>
      <c r="AK2475" s="111"/>
      <c r="AL2475" s="111"/>
      <c r="AM2475" s="111"/>
      <c r="AN2475" s="111"/>
      <c r="AO2475" s="111"/>
      <c r="AP2475" s="111"/>
      <c r="AQ2475" s="111"/>
      <c r="AR2475" s="111"/>
      <c r="AS2475" s="111"/>
      <c r="AT2475" s="111"/>
      <c r="AU2475" s="111"/>
      <c r="AV2475" s="112"/>
      <c r="AW2475" s="105"/>
      <c r="AX2475" s="111"/>
      <c r="AY2475" s="98"/>
      <c r="AZ2475" s="98"/>
      <c r="BA2475" s="98"/>
      <c r="BB2475" s="98"/>
      <c r="BC2475" s="98"/>
      <c r="BE2475" s="98"/>
      <c r="BF2475" s="98"/>
      <c r="BG2475" s="98"/>
      <c r="BH2475" s="98"/>
      <c r="BI2475" s="98"/>
    </row>
    <row r="2476" spans="1:62">
      <c r="A2476" s="102"/>
      <c r="B2476" s="102"/>
      <c r="C2476" s="103"/>
      <c r="D2476" s="103"/>
      <c r="E2476" s="102"/>
      <c r="F2476" s="102"/>
      <c r="G2476" s="102"/>
      <c r="H2476" s="102"/>
      <c r="I2476" s="102"/>
      <c r="J2476" s="103"/>
      <c r="K2476" s="111"/>
      <c r="L2476" s="111"/>
      <c r="M2476" s="111"/>
      <c r="N2476" s="105"/>
      <c r="O2476" s="105"/>
      <c r="P2476" s="105"/>
      <c r="Q2476" s="105"/>
      <c r="R2476" s="106"/>
      <c r="S2476" s="105"/>
      <c r="T2476" s="105"/>
      <c r="U2476" s="105"/>
      <c r="V2476" s="105"/>
      <c r="W2476" s="105"/>
      <c r="X2476" s="105"/>
      <c r="Y2476" s="105"/>
      <c r="Z2476" s="105"/>
      <c r="AA2476" s="105"/>
      <c r="AB2476" s="105"/>
      <c r="AC2476" s="105"/>
      <c r="AD2476" s="105"/>
      <c r="AE2476" s="105"/>
      <c r="AF2476" s="105"/>
      <c r="AG2476" s="105"/>
      <c r="AH2476" s="105"/>
      <c r="AI2476" s="105"/>
      <c r="AJ2476" s="105"/>
      <c r="AK2476" s="105"/>
      <c r="AL2476" s="111"/>
      <c r="AM2476" s="111"/>
      <c r="AN2476" s="111"/>
      <c r="AO2476" s="111"/>
      <c r="AP2476" s="111"/>
      <c r="AQ2476" s="111"/>
      <c r="AR2476" s="111"/>
      <c r="AS2476" s="111"/>
      <c r="AT2476" s="111"/>
      <c r="AU2476" s="111"/>
      <c r="AV2476" s="105"/>
      <c r="AW2476" s="105"/>
      <c r="AX2476" s="111"/>
      <c r="AY2476" s="98"/>
      <c r="AZ2476" s="98"/>
      <c r="BA2476" s="98"/>
      <c r="BB2476" s="98"/>
      <c r="BC2476" s="98"/>
      <c r="BD2476" s="98"/>
      <c r="BE2476" s="98"/>
      <c r="BF2476" s="98"/>
      <c r="BG2476" s="98"/>
      <c r="BH2476" s="98"/>
      <c r="BI2476" s="98"/>
      <c r="BJ2476" s="98"/>
    </row>
    <row r="2477" spans="1:62">
      <c r="A2477" s="102"/>
      <c r="B2477" s="102"/>
      <c r="C2477" s="103"/>
      <c r="D2477" s="103"/>
      <c r="E2477" s="102"/>
      <c r="F2477" s="102"/>
      <c r="G2477" s="102"/>
      <c r="H2477" s="102"/>
      <c r="I2477" s="102"/>
      <c r="J2477" s="103"/>
      <c r="K2477" s="111"/>
      <c r="L2477" s="111"/>
      <c r="M2477" s="111"/>
      <c r="N2477" s="111"/>
      <c r="O2477" s="111"/>
      <c r="P2477" s="111"/>
      <c r="Q2477" s="111"/>
      <c r="R2477" s="106"/>
      <c r="S2477" s="106"/>
      <c r="T2477" s="111"/>
      <c r="U2477" s="111"/>
      <c r="V2477" s="111"/>
      <c r="W2477" s="111"/>
      <c r="X2477" s="111"/>
      <c r="Y2477" s="111"/>
      <c r="Z2477" s="111"/>
      <c r="AA2477" s="111"/>
      <c r="AB2477" s="111"/>
      <c r="AC2477" s="111"/>
      <c r="AD2477" s="111"/>
      <c r="AE2477" s="111"/>
      <c r="AF2477" s="111"/>
      <c r="AG2477" s="111"/>
      <c r="AH2477" s="111"/>
      <c r="AI2477" s="111"/>
      <c r="AJ2477" s="111"/>
      <c r="AK2477" s="111"/>
      <c r="AL2477" s="111"/>
      <c r="AM2477" s="111"/>
      <c r="AN2477" s="111"/>
      <c r="AO2477" s="111"/>
      <c r="AP2477" s="111"/>
      <c r="AQ2477" s="111"/>
      <c r="AR2477" s="111"/>
      <c r="AS2477" s="111"/>
      <c r="AT2477" s="111"/>
      <c r="AU2477" s="111"/>
      <c r="AV2477" s="112"/>
      <c r="AW2477" s="105"/>
      <c r="AX2477" s="111"/>
      <c r="AY2477" s="98"/>
      <c r="AZ2477" s="98"/>
      <c r="BA2477" s="98"/>
      <c r="BB2477" s="98"/>
      <c r="BC2477" s="98"/>
      <c r="BD2477" s="98"/>
      <c r="BE2477" s="98"/>
      <c r="BF2477" s="98"/>
      <c r="BG2477" s="98"/>
      <c r="BH2477" s="98"/>
      <c r="BI2477" s="98"/>
      <c r="BJ2477" s="98"/>
    </row>
    <row r="2478" spans="1:62">
      <c r="A2478" s="102"/>
      <c r="B2478" s="102"/>
      <c r="C2478" s="103"/>
      <c r="D2478" s="103"/>
      <c r="E2478" s="102"/>
      <c r="F2478" s="102"/>
      <c r="G2478" s="102"/>
      <c r="H2478" s="102"/>
      <c r="I2478" s="102"/>
      <c r="J2478" s="103"/>
      <c r="K2478" s="111"/>
      <c r="L2478" s="111"/>
      <c r="M2478" s="111"/>
      <c r="N2478" s="111"/>
      <c r="O2478" s="111"/>
      <c r="P2478" s="111"/>
      <c r="Q2478" s="111"/>
      <c r="R2478" s="106"/>
      <c r="S2478" s="105"/>
      <c r="T2478" s="111"/>
      <c r="U2478" s="111"/>
      <c r="V2478" s="111"/>
      <c r="W2478" s="111"/>
      <c r="X2478" s="111"/>
      <c r="Y2478" s="111"/>
      <c r="Z2478" s="111"/>
      <c r="AA2478" s="111"/>
      <c r="AB2478" s="111"/>
      <c r="AC2478" s="111"/>
      <c r="AD2478" s="105"/>
      <c r="AE2478" s="111"/>
      <c r="AF2478" s="111"/>
      <c r="AG2478" s="111"/>
      <c r="AH2478" s="111"/>
      <c r="AI2478" s="111"/>
      <c r="AJ2478" s="111"/>
      <c r="AK2478" s="111"/>
      <c r="AL2478" s="111"/>
      <c r="AM2478" s="111"/>
      <c r="AN2478" s="111"/>
      <c r="AO2478" s="111"/>
      <c r="AP2478" s="111"/>
      <c r="AQ2478" s="111"/>
      <c r="AR2478" s="111"/>
      <c r="AS2478" s="111"/>
      <c r="AT2478" s="111"/>
      <c r="AU2478" s="111"/>
      <c r="AV2478" s="112"/>
      <c r="AW2478" s="105"/>
      <c r="AX2478" s="111"/>
      <c r="AY2478" s="98"/>
      <c r="AZ2478" s="98"/>
      <c r="BA2478" s="98"/>
      <c r="BB2478" s="98"/>
      <c r="BC2478" s="98"/>
      <c r="BD2478" s="98"/>
      <c r="BE2478" s="98"/>
      <c r="BF2478" s="98"/>
      <c r="BG2478" s="98"/>
      <c r="BH2478" s="98"/>
      <c r="BI2478" s="98"/>
      <c r="BJ2478" s="98"/>
    </row>
    <row r="2479" spans="1:62">
      <c r="A2479" s="102"/>
      <c r="B2479" s="102"/>
      <c r="C2479" s="103"/>
      <c r="D2479" s="103"/>
      <c r="E2479" s="102"/>
      <c r="F2479" s="102"/>
      <c r="G2479" s="102"/>
      <c r="H2479" s="102"/>
      <c r="I2479" s="102"/>
      <c r="J2479" s="103"/>
      <c r="K2479" s="111"/>
      <c r="L2479" s="111"/>
      <c r="M2479" s="111"/>
      <c r="N2479" s="111"/>
      <c r="O2479" s="111"/>
      <c r="P2479" s="111"/>
      <c r="Q2479" s="111"/>
      <c r="R2479" s="106"/>
      <c r="S2479" s="105"/>
      <c r="T2479" s="111"/>
      <c r="U2479" s="111"/>
      <c r="V2479" s="111"/>
      <c r="W2479" s="111"/>
      <c r="X2479" s="111"/>
      <c r="Y2479" s="111"/>
      <c r="Z2479" s="111"/>
      <c r="AA2479" s="111"/>
      <c r="AB2479" s="111"/>
      <c r="AC2479" s="111"/>
      <c r="AD2479" s="111"/>
      <c r="AE2479" s="111"/>
      <c r="AF2479" s="111"/>
      <c r="AG2479" s="111"/>
      <c r="AH2479" s="111"/>
      <c r="AI2479" s="111"/>
      <c r="AJ2479" s="111"/>
      <c r="AK2479" s="111"/>
      <c r="AL2479" s="111"/>
      <c r="AM2479" s="111"/>
      <c r="AN2479" s="111"/>
      <c r="AO2479" s="111"/>
      <c r="AP2479" s="111"/>
      <c r="AQ2479" s="111"/>
      <c r="AR2479" s="111"/>
      <c r="AS2479" s="111"/>
      <c r="AT2479" s="111"/>
      <c r="AU2479" s="111"/>
      <c r="AV2479" s="105"/>
      <c r="AW2479" s="105"/>
      <c r="AX2479" s="111"/>
      <c r="AY2479" s="98"/>
      <c r="AZ2479" s="98"/>
      <c r="BA2479" s="98"/>
      <c r="BB2479" s="98"/>
      <c r="BC2479" s="98"/>
      <c r="BD2479" s="98"/>
      <c r="BE2479" s="98"/>
      <c r="BF2479" s="98"/>
      <c r="BG2479" s="98"/>
      <c r="BH2479" s="98"/>
      <c r="BI2479" s="98"/>
      <c r="BJ2479" s="98"/>
    </row>
    <row r="2480" spans="1:62">
      <c r="A2480" s="102"/>
      <c r="B2480" s="102"/>
      <c r="C2480" s="103"/>
      <c r="D2480" s="103"/>
      <c r="E2480" s="102"/>
      <c r="F2480" s="102"/>
      <c r="G2480" s="102"/>
      <c r="H2480" s="102"/>
      <c r="I2480" s="102"/>
      <c r="J2480" s="103"/>
      <c r="K2480" s="111"/>
      <c r="L2480" s="111"/>
      <c r="M2480" s="111"/>
      <c r="N2480" s="105"/>
      <c r="O2480" s="111"/>
      <c r="P2480" s="111"/>
      <c r="Q2480" s="111"/>
      <c r="R2480" s="106"/>
      <c r="S2480" s="105"/>
      <c r="T2480" s="111"/>
      <c r="U2480" s="111"/>
      <c r="V2480" s="111"/>
      <c r="W2480" s="111"/>
      <c r="X2480" s="111"/>
      <c r="Y2480" s="111"/>
      <c r="Z2480" s="111"/>
      <c r="AA2480" s="111"/>
      <c r="AB2480" s="111"/>
      <c r="AC2480" s="111"/>
      <c r="AD2480" s="111"/>
      <c r="AE2480" s="111"/>
      <c r="AF2480" s="111"/>
      <c r="AG2480" s="111"/>
      <c r="AH2480" s="111"/>
      <c r="AI2480" s="111"/>
      <c r="AJ2480" s="111"/>
      <c r="AK2480" s="111"/>
      <c r="AL2480" s="111"/>
      <c r="AM2480" s="111"/>
      <c r="AN2480" s="111"/>
      <c r="AO2480" s="111"/>
      <c r="AP2480" s="111"/>
      <c r="AQ2480" s="111"/>
      <c r="AR2480" s="111"/>
      <c r="AS2480" s="111"/>
      <c r="AT2480" s="111"/>
      <c r="AU2480" s="111"/>
      <c r="AV2480" s="112"/>
      <c r="AW2480" s="105"/>
      <c r="AX2480" s="111"/>
      <c r="AY2480" s="98"/>
      <c r="AZ2480" s="98"/>
      <c r="BA2480" s="98"/>
      <c r="BB2480" s="98"/>
      <c r="BC2480" s="98"/>
      <c r="BD2480" s="98"/>
      <c r="BE2480" s="98"/>
      <c r="BF2480" s="98"/>
      <c r="BG2480" s="98"/>
      <c r="BH2480" s="98"/>
      <c r="BI2480" s="98"/>
      <c r="BJ2480" s="98"/>
    </row>
    <row r="2481" spans="1:62">
      <c r="A2481" s="102"/>
      <c r="B2481" s="102"/>
      <c r="C2481" s="103"/>
      <c r="D2481" s="103"/>
      <c r="E2481" s="102"/>
      <c r="F2481" s="102"/>
      <c r="G2481" s="102"/>
      <c r="H2481" s="102"/>
      <c r="I2481" s="102"/>
      <c r="J2481" s="103"/>
      <c r="K2481" s="111"/>
      <c r="L2481" s="111"/>
      <c r="M2481" s="111"/>
      <c r="N2481" s="111"/>
      <c r="O2481" s="111"/>
      <c r="P2481" s="111"/>
      <c r="Q2481" s="111"/>
      <c r="R2481" s="106"/>
      <c r="S2481" s="105"/>
      <c r="T2481" s="111"/>
      <c r="U2481" s="111"/>
      <c r="V2481" s="111"/>
      <c r="W2481" s="111"/>
      <c r="X2481" s="111"/>
      <c r="Y2481" s="111"/>
      <c r="Z2481" s="111"/>
      <c r="AA2481" s="111"/>
      <c r="AB2481" s="111"/>
      <c r="AC2481" s="111"/>
      <c r="AD2481" s="111"/>
      <c r="AE2481" s="111"/>
      <c r="AF2481" s="111"/>
      <c r="AG2481" s="111"/>
      <c r="AH2481" s="111"/>
      <c r="AI2481" s="111"/>
      <c r="AJ2481" s="111"/>
      <c r="AK2481" s="111"/>
      <c r="AL2481" s="111"/>
      <c r="AM2481" s="111"/>
      <c r="AN2481" s="111"/>
      <c r="AO2481" s="111"/>
      <c r="AP2481" s="111"/>
      <c r="AQ2481" s="111"/>
      <c r="AR2481" s="111"/>
      <c r="AS2481" s="111"/>
      <c r="AT2481" s="111"/>
      <c r="AU2481" s="111"/>
      <c r="AV2481" s="112"/>
      <c r="AW2481" s="105"/>
      <c r="AX2481" s="111"/>
      <c r="AY2481" s="98"/>
      <c r="AZ2481" s="98"/>
      <c r="BA2481" s="98"/>
      <c r="BB2481" s="98"/>
      <c r="BC2481" s="98"/>
      <c r="BD2481" s="98"/>
      <c r="BE2481" s="98"/>
      <c r="BF2481" s="98"/>
      <c r="BG2481" s="98"/>
      <c r="BH2481" s="98"/>
      <c r="BI2481" s="98"/>
      <c r="BJ2481" s="98"/>
    </row>
    <row r="2482" spans="1:62">
      <c r="A2482" s="102"/>
      <c r="B2482" s="102"/>
      <c r="C2482" s="103"/>
      <c r="D2482" s="103"/>
      <c r="E2482" s="102"/>
      <c r="F2482" s="102"/>
      <c r="G2482" s="102"/>
      <c r="H2482" s="102"/>
      <c r="I2482" s="102"/>
      <c r="J2482" s="103"/>
      <c r="K2482" s="111"/>
      <c r="L2482" s="111"/>
      <c r="M2482" s="111"/>
      <c r="N2482" s="111"/>
      <c r="O2482" s="111"/>
      <c r="P2482" s="111"/>
      <c r="Q2482" s="111"/>
      <c r="R2482" s="105"/>
      <c r="S2482" s="105"/>
      <c r="T2482" s="111"/>
      <c r="U2482" s="111"/>
      <c r="V2482" s="111"/>
      <c r="W2482" s="111"/>
      <c r="X2482" s="111"/>
      <c r="Y2482" s="111"/>
      <c r="Z2482" s="111"/>
      <c r="AA2482" s="111"/>
      <c r="AB2482" s="111"/>
      <c r="AC2482" s="111"/>
      <c r="AD2482" s="111"/>
      <c r="AE2482" s="111"/>
      <c r="AF2482" s="111"/>
      <c r="AG2482" s="111"/>
      <c r="AH2482" s="111"/>
      <c r="AI2482" s="111"/>
      <c r="AJ2482" s="111"/>
      <c r="AK2482" s="111"/>
      <c r="AL2482" s="111"/>
      <c r="AM2482" s="111"/>
      <c r="AN2482" s="111"/>
      <c r="AO2482" s="111"/>
      <c r="AP2482" s="111"/>
      <c r="AQ2482" s="111"/>
      <c r="AR2482" s="111"/>
      <c r="AS2482" s="111"/>
      <c r="AT2482" s="111"/>
      <c r="AU2482" s="111"/>
      <c r="AV2482" s="105"/>
      <c r="AW2482" s="105"/>
      <c r="AX2482" s="111"/>
      <c r="AY2482" s="98"/>
      <c r="AZ2482" s="98"/>
      <c r="BA2482" s="98"/>
      <c r="BB2482" s="98"/>
      <c r="BC2482" s="98"/>
      <c r="BE2482" s="98"/>
      <c r="BF2482" s="98"/>
      <c r="BG2482" s="98"/>
      <c r="BH2482" s="98"/>
      <c r="BI2482" s="98"/>
    </row>
    <row r="2483" spans="1:62">
      <c r="A2483" s="102"/>
      <c r="B2483" s="102"/>
      <c r="C2483" s="103"/>
      <c r="D2483" s="103"/>
      <c r="E2483" s="102"/>
      <c r="F2483" s="102"/>
      <c r="G2483" s="102"/>
      <c r="H2483" s="102"/>
      <c r="I2483" s="102"/>
      <c r="J2483" s="103"/>
      <c r="K2483" s="111"/>
      <c r="L2483" s="111"/>
      <c r="M2483" s="111"/>
      <c r="N2483" s="105"/>
      <c r="O2483" s="105"/>
      <c r="P2483" s="105"/>
      <c r="Q2483" s="111"/>
      <c r="R2483" s="106"/>
      <c r="S2483" s="105"/>
      <c r="T2483" s="111"/>
      <c r="U2483" s="111"/>
      <c r="V2483" s="111"/>
      <c r="W2483" s="105"/>
      <c r="X2483" s="111"/>
      <c r="Y2483" s="111"/>
      <c r="Z2483" s="111"/>
      <c r="AA2483" s="111"/>
      <c r="AB2483" s="111"/>
      <c r="AC2483" s="111"/>
      <c r="AD2483" s="105"/>
      <c r="AE2483" s="111"/>
      <c r="AF2483" s="111"/>
      <c r="AG2483" s="111"/>
      <c r="AH2483" s="111"/>
      <c r="AI2483" s="111"/>
      <c r="AJ2483" s="111"/>
      <c r="AK2483" s="111"/>
      <c r="AL2483" s="111"/>
      <c r="AM2483" s="111"/>
      <c r="AN2483" s="111"/>
      <c r="AO2483" s="111"/>
      <c r="AP2483" s="111"/>
      <c r="AQ2483" s="111"/>
      <c r="AR2483" s="111"/>
      <c r="AS2483" s="111"/>
      <c r="AT2483" s="111"/>
      <c r="AU2483" s="111"/>
      <c r="AV2483" s="112"/>
      <c r="AW2483" s="105"/>
      <c r="AX2483" s="111"/>
      <c r="AY2483" s="98"/>
      <c r="AZ2483" s="98"/>
      <c r="BA2483" s="98"/>
      <c r="BB2483" s="98"/>
      <c r="BC2483" s="98"/>
      <c r="BD2483" s="98"/>
      <c r="BE2483" s="98"/>
      <c r="BF2483" s="98"/>
      <c r="BG2483" s="98"/>
      <c r="BH2483" s="98"/>
      <c r="BI2483" s="98"/>
      <c r="BJ2483" s="98"/>
    </row>
    <row r="2484" spans="1:62">
      <c r="A2484" s="102"/>
      <c r="B2484" s="102"/>
      <c r="C2484" s="103"/>
      <c r="D2484" s="103"/>
      <c r="E2484" s="102"/>
      <c r="F2484" s="102"/>
      <c r="G2484" s="102"/>
      <c r="H2484" s="102"/>
      <c r="I2484" s="102"/>
      <c r="J2484" s="103"/>
      <c r="K2484" s="111"/>
      <c r="L2484" s="111"/>
      <c r="M2484" s="111"/>
      <c r="N2484" s="111"/>
      <c r="O2484" s="111"/>
      <c r="P2484" s="111"/>
      <c r="Q2484" s="111"/>
      <c r="R2484" s="106"/>
      <c r="S2484" s="105"/>
      <c r="T2484" s="111"/>
      <c r="U2484" s="111"/>
      <c r="V2484" s="111"/>
      <c r="W2484" s="111"/>
      <c r="X2484" s="111"/>
      <c r="Y2484" s="111"/>
      <c r="Z2484" s="111"/>
      <c r="AA2484" s="111"/>
      <c r="AB2484" s="111"/>
      <c r="AC2484" s="111"/>
      <c r="AD2484" s="111"/>
      <c r="AE2484" s="111"/>
      <c r="AF2484" s="111"/>
      <c r="AG2484" s="111"/>
      <c r="AH2484" s="111"/>
      <c r="AI2484" s="111"/>
      <c r="AJ2484" s="111"/>
      <c r="AK2484" s="111"/>
      <c r="AL2484" s="111"/>
      <c r="AM2484" s="111"/>
      <c r="AN2484" s="111"/>
      <c r="AO2484" s="111"/>
      <c r="AP2484" s="111"/>
      <c r="AQ2484" s="111"/>
      <c r="AR2484" s="111"/>
      <c r="AS2484" s="111"/>
      <c r="AT2484" s="111"/>
      <c r="AU2484" s="111"/>
      <c r="AV2484" s="105"/>
      <c r="AW2484" s="105"/>
      <c r="AX2484" s="111"/>
      <c r="AY2484" s="98"/>
      <c r="AZ2484" s="98"/>
      <c r="BA2484" s="98"/>
      <c r="BB2484" s="98"/>
      <c r="BC2484" s="98"/>
      <c r="BD2484" s="98"/>
      <c r="BE2484" s="98"/>
      <c r="BF2484" s="98"/>
      <c r="BG2484" s="98"/>
      <c r="BH2484" s="98"/>
      <c r="BI2484" s="98"/>
      <c r="BJ2484" s="98"/>
    </row>
    <row r="2485" spans="1:62">
      <c r="A2485" s="102"/>
      <c r="B2485" s="102"/>
      <c r="C2485" s="103"/>
      <c r="D2485" s="103"/>
      <c r="E2485" s="102"/>
      <c r="F2485" s="102"/>
      <c r="G2485" s="102"/>
      <c r="H2485" s="102"/>
      <c r="I2485" s="102"/>
      <c r="J2485" s="103"/>
      <c r="K2485" s="111"/>
      <c r="L2485" s="111"/>
      <c r="M2485" s="111"/>
      <c r="N2485" s="111"/>
      <c r="O2485" s="111"/>
      <c r="P2485" s="111"/>
      <c r="Q2485" s="111"/>
      <c r="R2485" s="105"/>
      <c r="S2485" s="105"/>
      <c r="T2485" s="111"/>
      <c r="U2485" s="111"/>
      <c r="V2485" s="111"/>
      <c r="W2485" s="111"/>
      <c r="X2485" s="111"/>
      <c r="Y2485" s="111"/>
      <c r="Z2485" s="111"/>
      <c r="AA2485" s="111"/>
      <c r="AB2485" s="111"/>
      <c r="AC2485" s="111"/>
      <c r="AD2485" s="111"/>
      <c r="AE2485" s="111"/>
      <c r="AF2485" s="111"/>
      <c r="AG2485" s="111"/>
      <c r="AH2485" s="111"/>
      <c r="AI2485" s="111"/>
      <c r="AJ2485" s="111"/>
      <c r="AK2485" s="111"/>
      <c r="AL2485" s="111"/>
      <c r="AM2485" s="111"/>
      <c r="AN2485" s="111"/>
      <c r="AO2485" s="111"/>
      <c r="AP2485" s="111"/>
      <c r="AQ2485" s="111"/>
      <c r="AR2485" s="111"/>
      <c r="AS2485" s="111"/>
      <c r="AT2485" s="111"/>
      <c r="AU2485" s="111"/>
      <c r="AV2485" s="105"/>
      <c r="AW2485" s="105"/>
      <c r="AX2485" s="111"/>
      <c r="AY2485" s="98"/>
      <c r="AZ2485" s="98"/>
      <c r="BA2485" s="98"/>
      <c r="BB2485" s="98"/>
      <c r="BC2485" s="98"/>
      <c r="BD2485" s="98"/>
      <c r="BE2485" s="98"/>
      <c r="BF2485" s="98"/>
      <c r="BG2485" s="98"/>
      <c r="BH2485" s="98"/>
      <c r="BI2485" s="98"/>
      <c r="BJ2485" s="98"/>
    </row>
    <row r="2486" spans="1:62">
      <c r="A2486" s="102"/>
      <c r="B2486" s="102"/>
      <c r="C2486" s="103"/>
      <c r="D2486" s="103"/>
      <c r="E2486" s="102"/>
      <c r="F2486" s="102"/>
      <c r="G2486" s="102"/>
      <c r="H2486" s="102"/>
      <c r="I2486" s="102"/>
      <c r="J2486" s="103"/>
      <c r="K2486" s="111"/>
      <c r="L2486" s="111"/>
      <c r="M2486" s="111"/>
      <c r="N2486" s="105"/>
      <c r="O2486" s="111"/>
      <c r="P2486" s="111"/>
      <c r="Q2486" s="111"/>
      <c r="R2486" s="106"/>
      <c r="S2486" s="105"/>
      <c r="T2486" s="111"/>
      <c r="U2486" s="111"/>
      <c r="V2486" s="111"/>
      <c r="W2486" s="111"/>
      <c r="X2486" s="111"/>
      <c r="Y2486" s="111"/>
      <c r="Z2486" s="111"/>
      <c r="AA2486" s="111"/>
      <c r="AB2486" s="111"/>
      <c r="AC2486" s="111"/>
      <c r="AD2486" s="111"/>
      <c r="AE2486" s="111"/>
      <c r="AF2486" s="111"/>
      <c r="AG2486" s="111"/>
      <c r="AH2486" s="111"/>
      <c r="AI2486" s="111"/>
      <c r="AJ2486" s="111"/>
      <c r="AK2486" s="111"/>
      <c r="AL2486" s="111"/>
      <c r="AM2486" s="111"/>
      <c r="AN2486" s="111"/>
      <c r="AO2486" s="111"/>
      <c r="AP2486" s="111"/>
      <c r="AQ2486" s="111"/>
      <c r="AR2486" s="111"/>
      <c r="AS2486" s="111"/>
      <c r="AT2486" s="111"/>
      <c r="AU2486" s="111"/>
      <c r="AV2486" s="105"/>
      <c r="AW2486" s="105"/>
      <c r="AX2486" s="111"/>
      <c r="AY2486" s="98"/>
      <c r="AZ2486" s="98"/>
      <c r="BA2486" s="98"/>
      <c r="BB2486" s="98"/>
      <c r="BC2486" s="98"/>
      <c r="BD2486" s="98"/>
      <c r="BE2486" s="98"/>
      <c r="BF2486" s="98"/>
      <c r="BG2486" s="98"/>
      <c r="BH2486" s="98"/>
      <c r="BI2486" s="98"/>
      <c r="BJ2486" s="98"/>
    </row>
    <row r="2487" spans="1:62">
      <c r="A2487" s="102"/>
      <c r="B2487" s="102"/>
      <c r="C2487" s="103"/>
      <c r="D2487" s="103"/>
      <c r="E2487" s="102"/>
      <c r="F2487" s="102"/>
      <c r="G2487" s="102"/>
      <c r="H2487" s="102"/>
      <c r="I2487" s="102"/>
      <c r="J2487" s="103"/>
      <c r="K2487" s="111"/>
      <c r="L2487" s="111"/>
      <c r="M2487" s="111"/>
      <c r="N2487" s="111"/>
      <c r="O2487" s="111"/>
      <c r="P2487" s="111"/>
      <c r="Q2487" s="111"/>
      <c r="R2487" s="106"/>
      <c r="S2487" s="106"/>
      <c r="T2487" s="111"/>
      <c r="U2487" s="111"/>
      <c r="V2487" s="111"/>
      <c r="W2487" s="111"/>
      <c r="X2487" s="111"/>
      <c r="Y2487" s="111"/>
      <c r="Z2487" s="111"/>
      <c r="AA2487" s="111"/>
      <c r="AB2487" s="111"/>
      <c r="AC2487" s="111"/>
      <c r="AD2487" s="111"/>
      <c r="AE2487" s="111"/>
      <c r="AF2487" s="111"/>
      <c r="AG2487" s="111"/>
      <c r="AH2487" s="111"/>
      <c r="AI2487" s="111"/>
      <c r="AJ2487" s="111"/>
      <c r="AK2487" s="111"/>
      <c r="AL2487" s="111"/>
      <c r="AM2487" s="111"/>
      <c r="AN2487" s="111"/>
      <c r="AO2487" s="111"/>
      <c r="AP2487" s="111"/>
      <c r="AQ2487" s="111"/>
      <c r="AR2487" s="111"/>
      <c r="AS2487" s="111"/>
      <c r="AT2487" s="111"/>
      <c r="AU2487" s="111"/>
      <c r="AV2487" s="112"/>
      <c r="AW2487" s="112"/>
      <c r="AX2487" s="111"/>
      <c r="AY2487" s="98"/>
      <c r="AZ2487" s="98"/>
      <c r="BA2487" s="98"/>
      <c r="BB2487" s="98"/>
      <c r="BC2487" s="98"/>
      <c r="BD2487" s="98"/>
      <c r="BE2487" s="98"/>
      <c r="BF2487" s="98"/>
      <c r="BG2487" s="98"/>
      <c r="BH2487" s="98"/>
      <c r="BI2487" s="98"/>
      <c r="BJ2487" s="98"/>
    </row>
    <row r="2488" spans="1:62">
      <c r="A2488" s="102"/>
      <c r="B2488" s="102"/>
      <c r="C2488" s="103"/>
      <c r="D2488" s="103"/>
      <c r="E2488" s="102"/>
      <c r="F2488" s="102"/>
      <c r="G2488" s="102"/>
      <c r="H2488" s="102"/>
      <c r="I2488" s="102"/>
      <c r="J2488" s="103"/>
      <c r="K2488" s="111"/>
      <c r="L2488" s="111"/>
      <c r="M2488" s="111"/>
      <c r="N2488" s="105"/>
      <c r="O2488" s="105"/>
      <c r="P2488" s="111"/>
      <c r="Q2488" s="111"/>
      <c r="R2488" s="105"/>
      <c r="S2488" s="105"/>
      <c r="T2488" s="111"/>
      <c r="U2488" s="111"/>
      <c r="V2488" s="111"/>
      <c r="W2488" s="111"/>
      <c r="X2488" s="111"/>
      <c r="Y2488" s="111"/>
      <c r="Z2488" s="111"/>
      <c r="AA2488" s="111"/>
      <c r="AB2488" s="111"/>
      <c r="AC2488" s="111"/>
      <c r="AD2488" s="111"/>
      <c r="AE2488" s="111"/>
      <c r="AF2488" s="111"/>
      <c r="AG2488" s="111"/>
      <c r="AH2488" s="111"/>
      <c r="AI2488" s="111"/>
      <c r="AJ2488" s="111"/>
      <c r="AK2488" s="111"/>
      <c r="AL2488" s="111"/>
      <c r="AM2488" s="111"/>
      <c r="AN2488" s="111"/>
      <c r="AO2488" s="111"/>
      <c r="AP2488" s="111"/>
      <c r="AQ2488" s="111"/>
      <c r="AR2488" s="111"/>
      <c r="AS2488" s="111"/>
      <c r="AT2488" s="111"/>
      <c r="AU2488" s="111"/>
      <c r="AV2488" s="105"/>
      <c r="AW2488" s="105"/>
      <c r="AX2488" s="111"/>
      <c r="AY2488" s="98"/>
      <c r="AZ2488" s="98"/>
      <c r="BA2488" s="98"/>
      <c r="BB2488" s="98"/>
      <c r="BC2488" s="98"/>
      <c r="BD2488" s="98"/>
      <c r="BE2488" s="98"/>
      <c r="BF2488" s="98"/>
      <c r="BG2488" s="98"/>
      <c r="BH2488" s="98"/>
      <c r="BI2488" s="98"/>
      <c r="BJ2488" s="98"/>
    </row>
    <row r="2489" spans="1:62">
      <c r="A2489" s="102"/>
      <c r="B2489" s="102"/>
      <c r="C2489" s="103"/>
      <c r="D2489" s="103"/>
      <c r="E2489" s="102"/>
      <c r="F2489" s="102"/>
      <c r="G2489" s="102"/>
      <c r="H2489" s="102"/>
      <c r="I2489" s="102"/>
      <c r="J2489" s="103"/>
      <c r="K2489" s="111"/>
      <c r="L2489" s="111"/>
      <c r="M2489" s="111"/>
      <c r="N2489" s="111"/>
      <c r="O2489" s="111"/>
      <c r="P2489" s="111"/>
      <c r="Q2489" s="111"/>
      <c r="R2489" s="106"/>
      <c r="S2489" s="105"/>
      <c r="T2489" s="111"/>
      <c r="U2489" s="111"/>
      <c r="V2489" s="111"/>
      <c r="W2489" s="111"/>
      <c r="X2489" s="111"/>
      <c r="Y2489" s="111"/>
      <c r="Z2489" s="111"/>
      <c r="AA2489" s="111"/>
      <c r="AB2489" s="111"/>
      <c r="AC2489" s="111"/>
      <c r="AD2489" s="111"/>
      <c r="AE2489" s="111"/>
      <c r="AF2489" s="111"/>
      <c r="AG2489" s="111"/>
      <c r="AH2489" s="111"/>
      <c r="AI2489" s="111"/>
      <c r="AJ2489" s="111"/>
      <c r="AK2489" s="111"/>
      <c r="AL2489" s="111"/>
      <c r="AM2489" s="111"/>
      <c r="AN2489" s="111"/>
      <c r="AO2489" s="111"/>
      <c r="AP2489" s="111"/>
      <c r="AQ2489" s="111"/>
      <c r="AR2489" s="111"/>
      <c r="AS2489" s="111"/>
      <c r="AT2489" s="111"/>
      <c r="AU2489" s="111"/>
      <c r="AV2489" s="105"/>
      <c r="AW2489" s="105"/>
      <c r="AX2489" s="111"/>
      <c r="AY2489" s="98"/>
      <c r="AZ2489" s="98"/>
      <c r="BA2489" s="98"/>
      <c r="BB2489" s="98"/>
      <c r="BC2489" s="98"/>
      <c r="BD2489" s="98"/>
      <c r="BE2489" s="98"/>
      <c r="BF2489" s="98"/>
      <c r="BG2489" s="98"/>
      <c r="BH2489" s="98"/>
      <c r="BI2489" s="98"/>
      <c r="BJ2489" s="98"/>
    </row>
    <row r="2490" spans="1:62">
      <c r="A2490" s="102"/>
      <c r="B2490" s="102"/>
      <c r="C2490" s="103"/>
      <c r="D2490" s="103"/>
      <c r="E2490" s="102"/>
      <c r="F2490" s="102"/>
      <c r="G2490" s="102"/>
      <c r="H2490" s="102"/>
      <c r="I2490" s="102"/>
      <c r="J2490" s="103"/>
      <c r="K2490" s="111"/>
      <c r="L2490" s="111"/>
      <c r="M2490" s="111"/>
      <c r="N2490" s="105"/>
      <c r="O2490" s="111"/>
      <c r="P2490" s="111"/>
      <c r="Q2490" s="111"/>
      <c r="R2490" s="106"/>
      <c r="S2490" s="105"/>
      <c r="T2490" s="111"/>
      <c r="U2490" s="111"/>
      <c r="V2490" s="111"/>
      <c r="W2490" s="111"/>
      <c r="X2490" s="111"/>
      <c r="Y2490" s="111"/>
      <c r="Z2490" s="111"/>
      <c r="AA2490" s="111"/>
      <c r="AB2490" s="111"/>
      <c r="AC2490" s="111"/>
      <c r="AD2490" s="111"/>
      <c r="AE2490" s="111"/>
      <c r="AF2490" s="111"/>
      <c r="AG2490" s="111"/>
      <c r="AH2490" s="111"/>
      <c r="AI2490" s="111"/>
      <c r="AJ2490" s="111"/>
      <c r="AK2490" s="111"/>
      <c r="AL2490" s="111"/>
      <c r="AM2490" s="111"/>
      <c r="AN2490" s="111"/>
      <c r="AO2490" s="111"/>
      <c r="AP2490" s="111"/>
      <c r="AQ2490" s="111"/>
      <c r="AR2490" s="111"/>
      <c r="AS2490" s="111"/>
      <c r="AT2490" s="111"/>
      <c r="AU2490" s="111"/>
      <c r="AV2490" s="105"/>
      <c r="AW2490" s="105"/>
      <c r="AX2490" s="111"/>
      <c r="AY2490" s="98"/>
      <c r="AZ2490" s="98"/>
      <c r="BA2490" s="98"/>
      <c r="BB2490" s="98"/>
      <c r="BC2490" s="98"/>
      <c r="BD2490" s="98"/>
      <c r="BE2490" s="98"/>
      <c r="BF2490" s="98"/>
      <c r="BG2490" s="98"/>
      <c r="BH2490" s="98"/>
      <c r="BI2490" s="98"/>
      <c r="BJ2490" s="98"/>
    </row>
    <row r="2491" spans="1:62">
      <c r="A2491" s="102"/>
      <c r="B2491" s="102"/>
      <c r="C2491" s="103"/>
      <c r="D2491" s="103"/>
      <c r="E2491" s="102"/>
      <c r="F2491" s="102"/>
      <c r="G2491" s="102"/>
      <c r="H2491" s="102"/>
      <c r="I2491" s="102"/>
      <c r="J2491" s="103"/>
      <c r="K2491" s="111"/>
      <c r="L2491" s="111"/>
      <c r="M2491" s="111"/>
      <c r="N2491" s="105"/>
      <c r="O2491" s="105"/>
      <c r="P2491" s="111"/>
      <c r="Q2491" s="111"/>
      <c r="R2491" s="105"/>
      <c r="S2491" s="105"/>
      <c r="T2491" s="111"/>
      <c r="U2491" s="111"/>
      <c r="V2491" s="111"/>
      <c r="W2491" s="111"/>
      <c r="X2491" s="111"/>
      <c r="Y2491" s="111"/>
      <c r="Z2491" s="111"/>
      <c r="AA2491" s="111"/>
      <c r="AB2491" s="111"/>
      <c r="AC2491" s="111"/>
      <c r="AD2491" s="111"/>
      <c r="AE2491" s="111"/>
      <c r="AF2491" s="111"/>
      <c r="AG2491" s="111"/>
      <c r="AH2491" s="111"/>
      <c r="AI2491" s="111"/>
      <c r="AJ2491" s="111"/>
      <c r="AK2491" s="111"/>
      <c r="AL2491" s="111"/>
      <c r="AM2491" s="111"/>
      <c r="AN2491" s="111"/>
      <c r="AO2491" s="111"/>
      <c r="AP2491" s="111"/>
      <c r="AQ2491" s="111"/>
      <c r="AR2491" s="111"/>
      <c r="AS2491" s="111"/>
      <c r="AT2491" s="111"/>
      <c r="AU2491" s="111"/>
      <c r="AV2491" s="105"/>
      <c r="AW2491" s="105"/>
      <c r="AX2491" s="111"/>
      <c r="AY2491" s="98"/>
      <c r="AZ2491" s="98"/>
      <c r="BA2491" s="98"/>
      <c r="BB2491" s="98"/>
      <c r="BC2491" s="98"/>
      <c r="BD2491" s="98"/>
      <c r="BE2491" s="98"/>
      <c r="BF2491" s="98"/>
      <c r="BG2491" s="98"/>
      <c r="BH2491" s="98"/>
      <c r="BI2491" s="98"/>
      <c r="BJ2491" s="98"/>
    </row>
    <row r="2492" spans="1:62">
      <c r="A2492" s="102"/>
      <c r="B2492" s="102"/>
      <c r="C2492" s="103"/>
      <c r="D2492" s="103"/>
      <c r="E2492" s="102"/>
      <c r="F2492" s="102"/>
      <c r="G2492" s="102"/>
      <c r="H2492" s="102"/>
      <c r="I2492" s="102"/>
      <c r="J2492" s="103"/>
      <c r="K2492" s="111"/>
      <c r="L2492" s="111"/>
      <c r="M2492" s="111"/>
      <c r="N2492" s="105"/>
      <c r="O2492" s="105"/>
      <c r="P2492" s="105"/>
      <c r="Q2492" s="105"/>
      <c r="R2492" s="105"/>
      <c r="S2492" s="105"/>
      <c r="T2492" s="105"/>
      <c r="U2492" s="105"/>
      <c r="V2492" s="105"/>
      <c r="W2492" s="105"/>
      <c r="X2492" s="105"/>
      <c r="Y2492" s="105"/>
      <c r="Z2492" s="105"/>
      <c r="AA2492" s="105"/>
      <c r="AB2492" s="105"/>
      <c r="AC2492" s="105"/>
      <c r="AD2492" s="105"/>
      <c r="AE2492" s="105"/>
      <c r="AF2492" s="105"/>
      <c r="AG2492" s="105"/>
      <c r="AH2492" s="105"/>
      <c r="AI2492" s="105"/>
      <c r="AJ2492" s="105"/>
      <c r="AK2492" s="105"/>
      <c r="AL2492" s="111"/>
      <c r="AM2492" s="111"/>
      <c r="AN2492" s="111"/>
      <c r="AO2492" s="111"/>
      <c r="AP2492" s="111"/>
      <c r="AQ2492" s="105"/>
      <c r="AR2492" s="105"/>
      <c r="AS2492" s="111"/>
      <c r="AT2492" s="111"/>
      <c r="AU2492" s="111"/>
      <c r="AV2492" s="105"/>
      <c r="AW2492" s="105"/>
      <c r="AX2492" s="111"/>
    </row>
    <row r="2493" spans="1:62">
      <c r="A2493" s="102"/>
      <c r="B2493" s="102"/>
      <c r="C2493" s="103"/>
      <c r="D2493" s="103"/>
      <c r="E2493" s="102"/>
      <c r="F2493" s="102"/>
      <c r="G2493" s="102"/>
      <c r="H2493" s="102"/>
      <c r="I2493" s="102"/>
      <c r="J2493" s="103"/>
      <c r="K2493" s="111"/>
      <c r="L2493" s="111"/>
      <c r="M2493" s="111"/>
      <c r="N2493" s="111"/>
      <c r="O2493" s="111"/>
      <c r="P2493" s="111"/>
      <c r="Q2493" s="111"/>
      <c r="R2493" s="106"/>
      <c r="S2493" s="105"/>
      <c r="T2493" s="111"/>
      <c r="U2493" s="111"/>
      <c r="V2493" s="111"/>
      <c r="W2493" s="111"/>
      <c r="X2493" s="111"/>
      <c r="Y2493" s="111"/>
      <c r="Z2493" s="111"/>
      <c r="AA2493" s="111"/>
      <c r="AB2493" s="111"/>
      <c r="AC2493" s="111"/>
      <c r="AD2493" s="111"/>
      <c r="AE2493" s="111"/>
      <c r="AF2493" s="111"/>
      <c r="AG2493" s="111"/>
      <c r="AH2493" s="111"/>
      <c r="AI2493" s="111"/>
      <c r="AJ2493" s="111"/>
      <c r="AK2493" s="111"/>
      <c r="AL2493" s="111"/>
      <c r="AM2493" s="111"/>
      <c r="AN2493" s="111"/>
      <c r="AO2493" s="111"/>
      <c r="AP2493" s="111"/>
      <c r="AQ2493" s="111"/>
      <c r="AR2493" s="111"/>
      <c r="AS2493" s="111"/>
      <c r="AT2493" s="111"/>
      <c r="AU2493" s="111"/>
      <c r="AV2493" s="105"/>
      <c r="AW2493" s="112"/>
      <c r="AX2493" s="111"/>
    </row>
    <row r="2494" spans="1:62">
      <c r="A2494" s="102"/>
      <c r="B2494" s="102"/>
      <c r="C2494" s="103"/>
      <c r="D2494" s="103"/>
      <c r="E2494" s="102"/>
      <c r="F2494" s="102"/>
      <c r="G2494" s="102"/>
      <c r="H2494" s="102"/>
      <c r="I2494" s="102"/>
      <c r="J2494" s="103"/>
      <c r="K2494" s="111"/>
      <c r="L2494" s="111"/>
      <c r="M2494" s="111"/>
      <c r="N2494" s="111"/>
      <c r="O2494" s="111"/>
      <c r="P2494" s="111"/>
      <c r="Q2494" s="111"/>
      <c r="R2494" s="105"/>
      <c r="S2494" s="105"/>
      <c r="T2494" s="111"/>
      <c r="U2494" s="111"/>
      <c r="V2494" s="111"/>
      <c r="W2494" s="111"/>
      <c r="X2494" s="111"/>
      <c r="Y2494" s="111"/>
      <c r="Z2494" s="111"/>
      <c r="AA2494" s="111"/>
      <c r="AB2494" s="111"/>
      <c r="AC2494" s="111"/>
      <c r="AD2494" s="111"/>
      <c r="AE2494" s="111"/>
      <c r="AF2494" s="111"/>
      <c r="AG2494" s="111"/>
      <c r="AH2494" s="111"/>
      <c r="AI2494" s="111"/>
      <c r="AJ2494" s="111"/>
      <c r="AK2494" s="111"/>
      <c r="AL2494" s="111"/>
      <c r="AM2494" s="111"/>
      <c r="AN2494" s="111"/>
      <c r="AO2494" s="111"/>
      <c r="AP2494" s="111"/>
      <c r="AQ2494" s="111"/>
      <c r="AR2494" s="111"/>
      <c r="AS2494" s="111"/>
      <c r="AT2494" s="111"/>
      <c r="AU2494" s="111"/>
      <c r="AV2494" s="105"/>
      <c r="AW2494" s="105"/>
      <c r="AX2494" s="111"/>
      <c r="AY2494" s="98"/>
      <c r="AZ2494" s="98"/>
      <c r="BA2494" s="98"/>
      <c r="BB2494" s="98"/>
      <c r="BC2494" s="98"/>
      <c r="BD2494" s="98"/>
      <c r="BE2494" s="98"/>
      <c r="BF2494" s="98"/>
      <c r="BG2494" s="98"/>
      <c r="BH2494" s="98"/>
      <c r="BI2494" s="98"/>
      <c r="BJ2494" s="98"/>
    </row>
    <row r="2495" spans="1:62">
      <c r="A2495" s="102"/>
      <c r="B2495" s="102"/>
      <c r="C2495" s="103"/>
      <c r="D2495" s="103"/>
      <c r="E2495" s="102"/>
      <c r="F2495" s="102"/>
      <c r="G2495" s="102"/>
      <c r="H2495" s="102"/>
      <c r="I2495" s="102"/>
      <c r="J2495" s="103"/>
      <c r="K2495" s="111"/>
      <c r="L2495" s="111"/>
      <c r="M2495" s="111"/>
      <c r="N2495" s="111"/>
      <c r="O2495" s="111"/>
      <c r="P2495" s="111"/>
      <c r="Q2495" s="111"/>
      <c r="R2495" s="106"/>
      <c r="S2495" s="105"/>
      <c r="T2495" s="111"/>
      <c r="U2495" s="111"/>
      <c r="V2495" s="111"/>
      <c r="W2495" s="111"/>
      <c r="X2495" s="111"/>
      <c r="Y2495" s="111"/>
      <c r="Z2495" s="111"/>
      <c r="AA2495" s="111"/>
      <c r="AB2495" s="111"/>
      <c r="AC2495" s="111"/>
      <c r="AD2495" s="111"/>
      <c r="AE2495" s="111"/>
      <c r="AF2495" s="111"/>
      <c r="AG2495" s="111"/>
      <c r="AH2495" s="111"/>
      <c r="AI2495" s="111"/>
      <c r="AJ2495" s="111"/>
      <c r="AK2495" s="111"/>
      <c r="AL2495" s="111"/>
      <c r="AM2495" s="111"/>
      <c r="AN2495" s="111"/>
      <c r="AO2495" s="111"/>
      <c r="AP2495" s="111"/>
      <c r="AQ2495" s="111"/>
      <c r="AR2495" s="111"/>
      <c r="AS2495" s="111"/>
      <c r="AT2495" s="111"/>
      <c r="AU2495" s="111"/>
      <c r="AV2495" s="105"/>
      <c r="AW2495" s="105"/>
      <c r="AX2495" s="111"/>
      <c r="AY2495" s="98"/>
      <c r="AZ2495" s="98"/>
      <c r="BA2495" s="98"/>
      <c r="BB2495" s="98"/>
      <c r="BC2495" s="98"/>
      <c r="BE2495" s="98"/>
      <c r="BF2495" s="98"/>
      <c r="BG2495" s="98"/>
      <c r="BH2495" s="98"/>
      <c r="BI2495" s="98"/>
    </row>
    <row r="2496" spans="1:62">
      <c r="A2496" s="102"/>
      <c r="B2496" s="102"/>
      <c r="C2496" s="103"/>
      <c r="D2496" s="103"/>
      <c r="E2496" s="102"/>
      <c r="F2496" s="102"/>
      <c r="G2496" s="102"/>
      <c r="H2496" s="102"/>
      <c r="I2496" s="102"/>
      <c r="J2496" s="103"/>
      <c r="K2496" s="111"/>
      <c r="L2496" s="111"/>
      <c r="M2496" s="111"/>
      <c r="N2496" s="111"/>
      <c r="O2496" s="111"/>
      <c r="P2496" s="111"/>
      <c r="Q2496" s="111"/>
      <c r="R2496" s="106"/>
      <c r="S2496" s="105"/>
      <c r="T2496" s="111"/>
      <c r="U2496" s="111"/>
      <c r="V2496" s="111"/>
      <c r="W2496" s="111"/>
      <c r="X2496" s="111"/>
      <c r="Y2496" s="111"/>
      <c r="Z2496" s="111"/>
      <c r="AA2496" s="111"/>
      <c r="AB2496" s="111"/>
      <c r="AC2496" s="111"/>
      <c r="AD2496" s="111"/>
      <c r="AE2496" s="111"/>
      <c r="AF2496" s="111"/>
      <c r="AG2496" s="111"/>
      <c r="AH2496" s="111"/>
      <c r="AI2496" s="111"/>
      <c r="AJ2496" s="111"/>
      <c r="AK2496" s="111"/>
      <c r="AL2496" s="111"/>
      <c r="AM2496" s="111"/>
      <c r="AN2496" s="111"/>
      <c r="AO2496" s="111"/>
      <c r="AP2496" s="111"/>
      <c r="AQ2496" s="111"/>
      <c r="AR2496" s="111"/>
      <c r="AS2496" s="111"/>
      <c r="AT2496" s="111"/>
      <c r="AU2496" s="111"/>
      <c r="AV2496" s="105"/>
      <c r="AW2496" s="105"/>
      <c r="AX2496" s="111"/>
      <c r="AY2496" s="98"/>
      <c r="AZ2496" s="98"/>
      <c r="BA2496" s="98"/>
      <c r="BB2496" s="98"/>
      <c r="BC2496" s="98"/>
      <c r="BD2496" s="98"/>
      <c r="BE2496" s="98"/>
      <c r="BF2496" s="98"/>
      <c r="BG2496" s="98"/>
      <c r="BH2496" s="98"/>
      <c r="BI2496" s="98"/>
      <c r="BJ2496" s="98"/>
    </row>
    <row r="2497" spans="1:62">
      <c r="A2497" s="102"/>
      <c r="B2497" s="102"/>
      <c r="C2497" s="103"/>
      <c r="D2497" s="103"/>
      <c r="E2497" s="102"/>
      <c r="F2497" s="102"/>
      <c r="G2497" s="102"/>
      <c r="H2497" s="102"/>
      <c r="I2497" s="102"/>
      <c r="J2497" s="103"/>
      <c r="K2497" s="111"/>
      <c r="L2497" s="111"/>
      <c r="M2497" s="111"/>
      <c r="N2497" s="105"/>
      <c r="O2497" s="111"/>
      <c r="P2497" s="111"/>
      <c r="Q2497" s="111"/>
      <c r="R2497" s="105"/>
      <c r="S2497" s="105"/>
      <c r="T2497" s="111"/>
      <c r="U2497" s="111"/>
      <c r="V2497" s="111"/>
      <c r="W2497" s="111"/>
      <c r="X2497" s="111"/>
      <c r="Y2497" s="111"/>
      <c r="Z2497" s="111"/>
      <c r="AA2497" s="111"/>
      <c r="AB2497" s="111"/>
      <c r="AC2497" s="111"/>
      <c r="AD2497" s="111"/>
      <c r="AE2497" s="111"/>
      <c r="AF2497" s="111"/>
      <c r="AG2497" s="111"/>
      <c r="AH2497" s="111"/>
      <c r="AI2497" s="111"/>
      <c r="AJ2497" s="111"/>
      <c r="AK2497" s="111"/>
      <c r="AL2497" s="111"/>
      <c r="AM2497" s="111"/>
      <c r="AN2497" s="111"/>
      <c r="AO2497" s="111"/>
      <c r="AP2497" s="111"/>
      <c r="AQ2497" s="111"/>
      <c r="AR2497" s="111"/>
      <c r="AS2497" s="111"/>
      <c r="AT2497" s="111"/>
      <c r="AU2497" s="111"/>
      <c r="AV2497" s="112"/>
      <c r="AW2497" s="105"/>
      <c r="AX2497" s="111"/>
      <c r="AY2497" s="98"/>
      <c r="AZ2497" s="98"/>
      <c r="BA2497" s="98"/>
      <c r="BB2497" s="98"/>
      <c r="BC2497" s="98"/>
      <c r="BD2497" s="98"/>
      <c r="BE2497" s="98"/>
      <c r="BF2497" s="98"/>
      <c r="BG2497" s="98"/>
      <c r="BH2497" s="98"/>
      <c r="BI2497" s="98"/>
      <c r="BJ2497" s="98"/>
    </row>
    <row r="2498" spans="1:62">
      <c r="A2498" s="102"/>
      <c r="B2498" s="102"/>
      <c r="C2498" s="103"/>
      <c r="D2498" s="103"/>
      <c r="E2498" s="102"/>
      <c r="F2498" s="102"/>
      <c r="G2498" s="102"/>
      <c r="H2498" s="102"/>
      <c r="I2498" s="102"/>
      <c r="J2498" s="103"/>
      <c r="K2498" s="111"/>
      <c r="L2498" s="111"/>
      <c r="M2498" s="111"/>
      <c r="N2498" s="111"/>
      <c r="O2498" s="111"/>
      <c r="P2498" s="111"/>
      <c r="Q2498" s="111"/>
      <c r="R2498" s="106"/>
      <c r="S2498" s="105"/>
      <c r="T2498" s="111"/>
      <c r="U2498" s="111"/>
      <c r="V2498" s="111"/>
      <c r="W2498" s="111"/>
      <c r="X2498" s="111"/>
      <c r="Y2498" s="111"/>
      <c r="Z2498" s="111"/>
      <c r="AA2498" s="111"/>
      <c r="AB2498" s="111"/>
      <c r="AC2498" s="111"/>
      <c r="AD2498" s="111"/>
      <c r="AE2498" s="111"/>
      <c r="AF2498" s="111"/>
      <c r="AG2498" s="111"/>
      <c r="AH2498" s="111"/>
      <c r="AI2498" s="111"/>
      <c r="AJ2498" s="111"/>
      <c r="AK2498" s="111"/>
      <c r="AL2498" s="111"/>
      <c r="AM2498" s="111"/>
      <c r="AN2498" s="111"/>
      <c r="AO2498" s="111"/>
      <c r="AP2498" s="111"/>
      <c r="AQ2498" s="111"/>
      <c r="AR2498" s="111"/>
      <c r="AS2498" s="111"/>
      <c r="AT2498" s="111"/>
      <c r="AU2498" s="111"/>
      <c r="AV2498" s="112"/>
      <c r="AW2498" s="105"/>
      <c r="AX2498" s="111"/>
    </row>
    <row r="2499" spans="1:62">
      <c r="A2499" s="102"/>
      <c r="B2499" s="102"/>
      <c r="C2499" s="103"/>
      <c r="D2499" s="103"/>
      <c r="E2499" s="102"/>
      <c r="F2499" s="102"/>
      <c r="G2499" s="102"/>
      <c r="H2499" s="102"/>
      <c r="I2499" s="102"/>
      <c r="J2499" s="103"/>
      <c r="K2499" s="111"/>
      <c r="L2499" s="111"/>
      <c r="M2499" s="111"/>
      <c r="N2499" s="111"/>
      <c r="O2499" s="111"/>
      <c r="P2499" s="111"/>
      <c r="Q2499" s="111"/>
      <c r="R2499" s="106"/>
      <c r="S2499" s="105"/>
      <c r="T2499" s="111"/>
      <c r="U2499" s="111"/>
      <c r="V2499" s="111"/>
      <c r="W2499" s="111"/>
      <c r="X2499" s="111"/>
      <c r="Y2499" s="111"/>
      <c r="Z2499" s="111"/>
      <c r="AA2499" s="111"/>
      <c r="AB2499" s="111"/>
      <c r="AC2499" s="111"/>
      <c r="AD2499" s="111"/>
      <c r="AE2499" s="111"/>
      <c r="AF2499" s="111"/>
      <c r="AG2499" s="111"/>
      <c r="AH2499" s="111"/>
      <c r="AI2499" s="111"/>
      <c r="AJ2499" s="111"/>
      <c r="AK2499" s="111"/>
      <c r="AL2499" s="111"/>
      <c r="AM2499" s="111"/>
      <c r="AN2499" s="111"/>
      <c r="AO2499" s="111"/>
      <c r="AP2499" s="111"/>
      <c r="AQ2499" s="111"/>
      <c r="AR2499" s="111"/>
      <c r="AS2499" s="111"/>
      <c r="AT2499" s="111"/>
      <c r="AU2499" s="111"/>
      <c r="AV2499" s="112"/>
      <c r="AW2499" s="105"/>
      <c r="AX2499" s="111"/>
      <c r="AY2499" s="98"/>
      <c r="AZ2499" s="98"/>
      <c r="BA2499" s="98"/>
      <c r="BB2499" s="98"/>
      <c r="BC2499" s="98"/>
      <c r="BD2499" s="98"/>
      <c r="BE2499" s="98"/>
      <c r="BF2499" s="98"/>
      <c r="BG2499" s="98"/>
      <c r="BH2499" s="98"/>
      <c r="BI2499" s="98"/>
      <c r="BJ2499" s="98"/>
    </row>
    <row r="2500" spans="1:62">
      <c r="A2500" s="102"/>
      <c r="B2500" s="102"/>
      <c r="C2500" s="103"/>
      <c r="D2500" s="103"/>
      <c r="E2500" s="102"/>
      <c r="F2500" s="102"/>
      <c r="G2500" s="102"/>
      <c r="H2500" s="102"/>
      <c r="I2500" s="102"/>
      <c r="J2500" s="103"/>
      <c r="K2500" s="111"/>
      <c r="L2500" s="111"/>
      <c r="M2500" s="111"/>
      <c r="N2500" s="111"/>
      <c r="O2500" s="111"/>
      <c r="P2500" s="111"/>
      <c r="Q2500" s="111"/>
      <c r="R2500" s="106"/>
      <c r="S2500" s="105"/>
      <c r="T2500" s="111"/>
      <c r="U2500" s="111"/>
      <c r="V2500" s="111"/>
      <c r="W2500" s="111"/>
      <c r="X2500" s="111"/>
      <c r="Y2500" s="111"/>
      <c r="Z2500" s="111"/>
      <c r="AA2500" s="111"/>
      <c r="AB2500" s="111"/>
      <c r="AC2500" s="111"/>
      <c r="AD2500" s="111"/>
      <c r="AE2500" s="111"/>
      <c r="AF2500" s="111"/>
      <c r="AG2500" s="111"/>
      <c r="AH2500" s="111"/>
      <c r="AI2500" s="111"/>
      <c r="AJ2500" s="111"/>
      <c r="AK2500" s="111"/>
      <c r="AL2500" s="111"/>
      <c r="AM2500" s="111"/>
      <c r="AN2500" s="111"/>
      <c r="AO2500" s="111"/>
      <c r="AP2500" s="111"/>
      <c r="AQ2500" s="111"/>
      <c r="AR2500" s="111"/>
      <c r="AS2500" s="111"/>
      <c r="AT2500" s="111"/>
      <c r="AU2500" s="111"/>
      <c r="AV2500" s="112"/>
      <c r="AW2500" s="105"/>
      <c r="AX2500" s="111"/>
      <c r="AY2500" s="98"/>
      <c r="AZ2500" s="98"/>
      <c r="BA2500" s="98"/>
      <c r="BB2500" s="98"/>
      <c r="BC2500" s="98"/>
      <c r="BE2500" s="98"/>
      <c r="BF2500" s="98"/>
      <c r="BG2500" s="98"/>
      <c r="BH2500" s="98"/>
      <c r="BI2500" s="98"/>
    </row>
    <row r="2501" spans="1:62">
      <c r="A2501" s="102"/>
      <c r="B2501" s="102"/>
      <c r="C2501" s="103"/>
      <c r="D2501" s="103"/>
      <c r="E2501" s="102"/>
      <c r="F2501" s="102"/>
      <c r="G2501" s="102"/>
      <c r="H2501" s="102"/>
      <c r="I2501" s="102"/>
      <c r="J2501" s="103"/>
      <c r="K2501" s="111"/>
      <c r="L2501" s="111"/>
      <c r="M2501" s="111"/>
      <c r="N2501" s="105"/>
      <c r="O2501" s="111"/>
      <c r="P2501" s="111"/>
      <c r="Q2501" s="111"/>
      <c r="R2501" s="106"/>
      <c r="S2501" s="105"/>
      <c r="T2501" s="111"/>
      <c r="U2501" s="111"/>
      <c r="V2501" s="111"/>
      <c r="W2501" s="111"/>
      <c r="X2501" s="111"/>
      <c r="Y2501" s="111"/>
      <c r="Z2501" s="111"/>
      <c r="AA2501" s="111"/>
      <c r="AB2501" s="111"/>
      <c r="AC2501" s="111"/>
      <c r="AD2501" s="111"/>
      <c r="AE2501" s="111"/>
      <c r="AF2501" s="111"/>
      <c r="AG2501" s="111"/>
      <c r="AH2501" s="111"/>
      <c r="AI2501" s="111"/>
      <c r="AJ2501" s="111"/>
      <c r="AK2501" s="111"/>
      <c r="AL2501" s="111"/>
      <c r="AM2501" s="111"/>
      <c r="AN2501" s="111"/>
      <c r="AO2501" s="111"/>
      <c r="AP2501" s="111"/>
      <c r="AQ2501" s="111"/>
      <c r="AR2501" s="111"/>
      <c r="AS2501" s="111"/>
      <c r="AT2501" s="111"/>
      <c r="AU2501" s="111"/>
      <c r="AV2501" s="105"/>
      <c r="AW2501" s="105"/>
      <c r="AX2501" s="111"/>
    </row>
    <row r="2502" spans="1:62">
      <c r="A2502" s="102"/>
      <c r="B2502" s="102"/>
      <c r="C2502" s="103"/>
      <c r="D2502" s="103"/>
      <c r="E2502" s="102"/>
      <c r="F2502" s="102"/>
      <c r="G2502" s="102"/>
      <c r="H2502" s="102"/>
      <c r="I2502" s="102"/>
      <c r="J2502" s="103"/>
      <c r="K2502" s="111"/>
      <c r="L2502" s="111"/>
      <c r="M2502" s="111"/>
      <c r="N2502" s="111"/>
      <c r="O2502" s="111"/>
      <c r="P2502" s="111"/>
      <c r="Q2502" s="111"/>
      <c r="R2502" s="105"/>
      <c r="S2502" s="105"/>
      <c r="T2502" s="111"/>
      <c r="U2502" s="111"/>
      <c r="V2502" s="111"/>
      <c r="W2502" s="111"/>
      <c r="X2502" s="111"/>
      <c r="Y2502" s="111"/>
      <c r="Z2502" s="111"/>
      <c r="AA2502" s="111"/>
      <c r="AB2502" s="111"/>
      <c r="AC2502" s="111"/>
      <c r="AD2502" s="111"/>
      <c r="AE2502" s="111"/>
      <c r="AF2502" s="111"/>
      <c r="AG2502" s="111"/>
      <c r="AH2502" s="111"/>
      <c r="AI2502" s="111"/>
      <c r="AJ2502" s="111"/>
      <c r="AK2502" s="111"/>
      <c r="AL2502" s="111"/>
      <c r="AM2502" s="111"/>
      <c r="AN2502" s="111"/>
      <c r="AO2502" s="111"/>
      <c r="AP2502" s="111"/>
      <c r="AQ2502" s="111"/>
      <c r="AR2502" s="111"/>
      <c r="AS2502" s="111"/>
      <c r="AT2502" s="111"/>
      <c r="AU2502" s="111"/>
      <c r="AV2502" s="105"/>
      <c r="AW2502" s="105"/>
      <c r="AX2502" s="111"/>
      <c r="AY2502" s="98"/>
      <c r="AZ2502" s="98"/>
      <c r="BA2502" s="98"/>
      <c r="BB2502" s="98"/>
      <c r="BC2502" s="98"/>
      <c r="BD2502" s="98"/>
      <c r="BE2502" s="98"/>
      <c r="BF2502" s="98"/>
      <c r="BG2502" s="98"/>
      <c r="BH2502" s="98"/>
      <c r="BI2502" s="98"/>
      <c r="BJ2502" s="98"/>
    </row>
    <row r="2503" spans="1:62">
      <c r="A2503" s="102"/>
      <c r="B2503" s="102"/>
      <c r="C2503" s="103"/>
      <c r="D2503" s="103"/>
      <c r="E2503" s="102"/>
      <c r="F2503" s="102"/>
      <c r="G2503" s="102"/>
      <c r="H2503" s="102"/>
      <c r="I2503" s="102"/>
      <c r="J2503" s="103"/>
      <c r="K2503" s="111"/>
      <c r="L2503" s="111"/>
      <c r="M2503" s="111"/>
      <c r="N2503" s="111"/>
      <c r="O2503" s="111"/>
      <c r="P2503" s="111"/>
      <c r="Q2503" s="111"/>
      <c r="R2503" s="106"/>
      <c r="S2503" s="105"/>
      <c r="T2503" s="111"/>
      <c r="U2503" s="111"/>
      <c r="V2503" s="111"/>
      <c r="W2503" s="111"/>
      <c r="X2503" s="111"/>
      <c r="Y2503" s="111"/>
      <c r="Z2503" s="111"/>
      <c r="AA2503" s="111"/>
      <c r="AB2503" s="111"/>
      <c r="AC2503" s="111"/>
      <c r="AD2503" s="111"/>
      <c r="AE2503" s="111"/>
      <c r="AF2503" s="111"/>
      <c r="AG2503" s="111"/>
      <c r="AH2503" s="111"/>
      <c r="AI2503" s="111"/>
      <c r="AJ2503" s="111"/>
      <c r="AK2503" s="111"/>
      <c r="AL2503" s="111"/>
      <c r="AM2503" s="111"/>
      <c r="AN2503" s="111"/>
      <c r="AO2503" s="111"/>
      <c r="AP2503" s="111"/>
      <c r="AQ2503" s="111"/>
      <c r="AR2503" s="111"/>
      <c r="AS2503" s="111"/>
      <c r="AT2503" s="111"/>
      <c r="AU2503" s="111"/>
      <c r="AV2503" s="105"/>
      <c r="AW2503" s="105"/>
      <c r="AX2503" s="111"/>
      <c r="AY2503" s="98"/>
      <c r="AZ2503" s="98"/>
      <c r="BA2503" s="98"/>
      <c r="BB2503" s="98"/>
      <c r="BC2503" s="98"/>
      <c r="BE2503" s="98"/>
      <c r="BF2503" s="98"/>
      <c r="BG2503" s="98"/>
      <c r="BH2503" s="98"/>
      <c r="BI2503" s="98"/>
    </row>
    <row r="2504" spans="1:62">
      <c r="A2504" s="102"/>
      <c r="B2504" s="102"/>
      <c r="C2504" s="103"/>
      <c r="D2504" s="103"/>
      <c r="E2504" s="102"/>
      <c r="F2504" s="102"/>
      <c r="G2504" s="102"/>
      <c r="H2504" s="102"/>
      <c r="I2504" s="102"/>
      <c r="J2504" s="103"/>
      <c r="K2504" s="111"/>
      <c r="L2504" s="111"/>
      <c r="M2504" s="111"/>
      <c r="N2504" s="111"/>
      <c r="O2504" s="111"/>
      <c r="P2504" s="111"/>
      <c r="Q2504" s="111"/>
      <c r="R2504" s="106"/>
      <c r="S2504" s="105"/>
      <c r="T2504" s="111"/>
      <c r="U2504" s="111"/>
      <c r="V2504" s="111"/>
      <c r="W2504" s="111"/>
      <c r="X2504" s="111"/>
      <c r="Y2504" s="111"/>
      <c r="Z2504" s="111"/>
      <c r="AA2504" s="111"/>
      <c r="AB2504" s="111"/>
      <c r="AC2504" s="111"/>
      <c r="AD2504" s="111"/>
      <c r="AE2504" s="111"/>
      <c r="AF2504" s="111"/>
      <c r="AG2504" s="111"/>
      <c r="AH2504" s="111"/>
      <c r="AI2504" s="111"/>
      <c r="AJ2504" s="111"/>
      <c r="AK2504" s="111"/>
      <c r="AL2504" s="111"/>
      <c r="AM2504" s="111"/>
      <c r="AN2504" s="111"/>
      <c r="AO2504" s="111"/>
      <c r="AP2504" s="111"/>
      <c r="AQ2504" s="111"/>
      <c r="AR2504" s="111"/>
      <c r="AS2504" s="111"/>
      <c r="AT2504" s="111"/>
      <c r="AU2504" s="111"/>
      <c r="AV2504" s="112"/>
      <c r="AW2504" s="112"/>
      <c r="AX2504" s="111"/>
      <c r="AY2504" s="98"/>
      <c r="AZ2504" s="98"/>
      <c r="BA2504" s="98"/>
      <c r="BB2504" s="98"/>
      <c r="BC2504" s="98"/>
      <c r="BE2504" s="98"/>
      <c r="BF2504" s="98"/>
      <c r="BG2504" s="98"/>
      <c r="BH2504" s="98"/>
      <c r="BI2504" s="98"/>
    </row>
    <row r="2505" spans="1:62">
      <c r="A2505" s="102"/>
      <c r="B2505" s="102"/>
      <c r="C2505" s="103"/>
      <c r="D2505" s="103"/>
      <c r="E2505" s="102"/>
      <c r="F2505" s="102"/>
      <c r="G2505" s="102"/>
      <c r="H2505" s="102"/>
      <c r="I2505" s="102"/>
      <c r="J2505" s="103"/>
      <c r="K2505" s="111"/>
      <c r="L2505" s="111"/>
      <c r="M2505" s="111"/>
      <c r="N2505" s="111"/>
      <c r="O2505" s="111"/>
      <c r="P2505" s="111"/>
      <c r="Q2505" s="111"/>
      <c r="R2505" s="106"/>
      <c r="S2505" s="105"/>
      <c r="T2505" s="111"/>
      <c r="U2505" s="111"/>
      <c r="V2505" s="111"/>
      <c r="W2505" s="111"/>
      <c r="X2505" s="111"/>
      <c r="Y2505" s="111"/>
      <c r="Z2505" s="111"/>
      <c r="AA2505" s="111"/>
      <c r="AB2505" s="111"/>
      <c r="AC2505" s="111"/>
      <c r="AD2505" s="111"/>
      <c r="AE2505" s="111"/>
      <c r="AF2505" s="111"/>
      <c r="AG2505" s="111"/>
      <c r="AH2505" s="111"/>
      <c r="AI2505" s="111"/>
      <c r="AJ2505" s="111"/>
      <c r="AK2505" s="111"/>
      <c r="AL2505" s="111"/>
      <c r="AM2505" s="111"/>
      <c r="AN2505" s="111"/>
      <c r="AO2505" s="111"/>
      <c r="AP2505" s="111"/>
      <c r="AQ2505" s="111"/>
      <c r="AR2505" s="111"/>
      <c r="AS2505" s="111"/>
      <c r="AT2505" s="111"/>
      <c r="AU2505" s="111"/>
      <c r="AV2505" s="112"/>
      <c r="AW2505" s="105"/>
      <c r="AX2505" s="111"/>
    </row>
    <row r="2506" spans="1:62">
      <c r="A2506" s="102"/>
      <c r="B2506" s="102"/>
      <c r="C2506" s="103"/>
      <c r="D2506" s="103"/>
      <c r="E2506" s="102"/>
      <c r="F2506" s="102"/>
      <c r="G2506" s="102"/>
      <c r="H2506" s="102"/>
      <c r="I2506" s="102"/>
      <c r="J2506" s="103"/>
      <c r="K2506" s="111"/>
      <c r="L2506" s="111"/>
      <c r="M2506" s="111"/>
      <c r="N2506" s="105"/>
      <c r="O2506" s="111"/>
      <c r="P2506" s="111"/>
      <c r="Q2506" s="111"/>
      <c r="R2506" s="106"/>
      <c r="S2506" s="105"/>
      <c r="T2506" s="111"/>
      <c r="U2506" s="111"/>
      <c r="V2506" s="111"/>
      <c r="W2506" s="111"/>
      <c r="X2506" s="111"/>
      <c r="Y2506" s="111"/>
      <c r="Z2506" s="111"/>
      <c r="AA2506" s="111"/>
      <c r="AB2506" s="111"/>
      <c r="AC2506" s="111"/>
      <c r="AD2506" s="111"/>
      <c r="AE2506" s="111"/>
      <c r="AF2506" s="111"/>
      <c r="AG2506" s="111"/>
      <c r="AH2506" s="111"/>
      <c r="AI2506" s="111"/>
      <c r="AJ2506" s="111"/>
      <c r="AK2506" s="111"/>
      <c r="AL2506" s="111"/>
      <c r="AM2506" s="111"/>
      <c r="AN2506" s="111"/>
      <c r="AO2506" s="111"/>
      <c r="AP2506" s="111"/>
      <c r="AQ2506" s="111"/>
      <c r="AR2506" s="111"/>
      <c r="AS2506" s="111"/>
      <c r="AT2506" s="111"/>
      <c r="AU2506" s="111"/>
      <c r="AV2506" s="105"/>
      <c r="AW2506" s="105"/>
      <c r="AX2506" s="111"/>
      <c r="AY2506" s="98"/>
      <c r="AZ2506" s="98"/>
      <c r="BA2506" s="98"/>
      <c r="BB2506" s="98"/>
      <c r="BC2506" s="98"/>
      <c r="BD2506" s="98"/>
      <c r="BE2506" s="98"/>
      <c r="BF2506" s="98"/>
      <c r="BG2506" s="98"/>
      <c r="BH2506" s="98"/>
      <c r="BI2506" s="98"/>
    </row>
    <row r="2507" spans="1:62">
      <c r="A2507" s="102"/>
      <c r="B2507" s="102"/>
      <c r="C2507" s="103"/>
      <c r="D2507" s="103"/>
      <c r="E2507" s="102"/>
      <c r="F2507" s="102"/>
      <c r="G2507" s="102"/>
      <c r="H2507" s="102"/>
      <c r="I2507" s="102"/>
      <c r="J2507" s="103"/>
      <c r="K2507" s="111"/>
      <c r="L2507" s="111"/>
      <c r="M2507" s="111"/>
      <c r="N2507" s="111"/>
      <c r="O2507" s="111"/>
      <c r="P2507" s="111"/>
      <c r="Q2507" s="111"/>
      <c r="R2507" s="106"/>
      <c r="S2507" s="105"/>
      <c r="T2507" s="111"/>
      <c r="U2507" s="111"/>
      <c r="V2507" s="111"/>
      <c r="W2507" s="111"/>
      <c r="X2507" s="111"/>
      <c r="Y2507" s="111"/>
      <c r="Z2507" s="111"/>
      <c r="AA2507" s="111"/>
      <c r="AB2507" s="111"/>
      <c r="AC2507" s="111"/>
      <c r="AD2507" s="111"/>
      <c r="AE2507" s="111"/>
      <c r="AF2507" s="111"/>
      <c r="AG2507" s="111"/>
      <c r="AH2507" s="111"/>
      <c r="AI2507" s="111"/>
      <c r="AJ2507" s="111"/>
      <c r="AK2507" s="111"/>
      <c r="AL2507" s="111"/>
      <c r="AM2507" s="111"/>
      <c r="AN2507" s="111"/>
      <c r="AO2507" s="111"/>
      <c r="AP2507" s="111"/>
      <c r="AQ2507" s="111"/>
      <c r="AR2507" s="111"/>
      <c r="AS2507" s="111"/>
      <c r="AT2507" s="111"/>
      <c r="AU2507" s="111"/>
      <c r="AV2507" s="105"/>
      <c r="AW2507" s="105"/>
      <c r="AX2507" s="111"/>
      <c r="AY2507" s="98"/>
      <c r="AZ2507" s="98"/>
      <c r="BA2507" s="98"/>
      <c r="BB2507" s="98"/>
      <c r="BC2507" s="98"/>
      <c r="BD2507" s="98"/>
      <c r="BE2507" s="98"/>
      <c r="BF2507" s="98"/>
      <c r="BG2507" s="98"/>
      <c r="BH2507" s="98"/>
      <c r="BI2507" s="98"/>
      <c r="BJ2507" s="98"/>
    </row>
    <row r="2508" spans="1:62">
      <c r="A2508" s="102"/>
      <c r="B2508" s="102"/>
      <c r="C2508" s="103"/>
      <c r="D2508" s="103"/>
      <c r="E2508" s="102"/>
      <c r="F2508" s="102"/>
      <c r="G2508" s="102"/>
      <c r="H2508" s="102"/>
      <c r="I2508" s="102"/>
      <c r="J2508" s="103"/>
      <c r="K2508" s="111"/>
      <c r="L2508" s="111"/>
      <c r="M2508" s="111"/>
      <c r="N2508" s="111"/>
      <c r="O2508" s="111"/>
      <c r="P2508" s="111"/>
      <c r="Q2508" s="111"/>
      <c r="R2508" s="106"/>
      <c r="S2508" s="106"/>
      <c r="T2508" s="111"/>
      <c r="U2508" s="111"/>
      <c r="V2508" s="111"/>
      <c r="W2508" s="111"/>
      <c r="X2508" s="111"/>
      <c r="Y2508" s="111"/>
      <c r="Z2508" s="111"/>
      <c r="AA2508" s="111"/>
      <c r="AB2508" s="111"/>
      <c r="AC2508" s="111"/>
      <c r="AD2508" s="111"/>
      <c r="AE2508" s="111"/>
      <c r="AF2508" s="111"/>
      <c r="AG2508" s="111"/>
      <c r="AH2508" s="111"/>
      <c r="AI2508" s="111"/>
      <c r="AJ2508" s="111"/>
      <c r="AK2508" s="111"/>
      <c r="AL2508" s="111"/>
      <c r="AM2508" s="111"/>
      <c r="AN2508" s="111"/>
      <c r="AO2508" s="111"/>
      <c r="AP2508" s="111"/>
      <c r="AQ2508" s="111"/>
      <c r="AR2508" s="111"/>
      <c r="AS2508" s="111"/>
      <c r="AT2508" s="111"/>
      <c r="AU2508" s="111"/>
      <c r="AV2508" s="105"/>
      <c r="AW2508" s="112"/>
      <c r="AX2508" s="111"/>
      <c r="AY2508" s="98"/>
      <c r="AZ2508" s="98"/>
      <c r="BA2508" s="98"/>
      <c r="BB2508" s="98"/>
      <c r="BC2508" s="98"/>
      <c r="BD2508" s="98"/>
      <c r="BE2508" s="98"/>
      <c r="BF2508" s="98"/>
      <c r="BG2508" s="98"/>
      <c r="BH2508" s="98"/>
      <c r="BI2508" s="98"/>
      <c r="BJ2508" s="98"/>
    </row>
    <row r="2509" spans="1:62">
      <c r="A2509" s="102"/>
      <c r="B2509" s="102"/>
      <c r="C2509" s="103"/>
      <c r="D2509" s="103"/>
      <c r="E2509" s="102"/>
      <c r="F2509" s="102"/>
      <c r="G2509" s="102"/>
      <c r="H2509" s="102"/>
      <c r="I2509" s="102"/>
      <c r="J2509" s="103"/>
      <c r="K2509" s="111"/>
      <c r="L2509" s="111"/>
      <c r="M2509" s="111"/>
      <c r="N2509" s="105"/>
      <c r="O2509" s="111"/>
      <c r="P2509" s="111"/>
      <c r="Q2509" s="111"/>
      <c r="R2509" s="106"/>
      <c r="S2509" s="105"/>
      <c r="T2509" s="111"/>
      <c r="U2509" s="111"/>
      <c r="V2509" s="111"/>
      <c r="W2509" s="111"/>
      <c r="X2509" s="111"/>
      <c r="Y2509" s="111"/>
      <c r="Z2509" s="111"/>
      <c r="AA2509" s="111"/>
      <c r="AB2509" s="111"/>
      <c r="AC2509" s="111"/>
      <c r="AD2509" s="111"/>
      <c r="AE2509" s="111"/>
      <c r="AF2509" s="111"/>
      <c r="AG2509" s="111"/>
      <c r="AH2509" s="111"/>
      <c r="AI2509" s="111"/>
      <c r="AJ2509" s="111"/>
      <c r="AK2509" s="111"/>
      <c r="AL2509" s="111"/>
      <c r="AM2509" s="111"/>
      <c r="AN2509" s="111"/>
      <c r="AO2509" s="111"/>
      <c r="AP2509" s="111"/>
      <c r="AQ2509" s="111"/>
      <c r="AR2509" s="111"/>
      <c r="AS2509" s="111"/>
      <c r="AT2509" s="111"/>
      <c r="AU2509" s="111"/>
      <c r="AV2509" s="112"/>
      <c r="AW2509" s="105"/>
      <c r="AX2509" s="111"/>
      <c r="AY2509" s="98"/>
      <c r="AZ2509" s="98"/>
      <c r="BA2509" s="98"/>
      <c r="BB2509" s="98"/>
      <c r="BC2509" s="98"/>
      <c r="BD2509" s="98"/>
      <c r="BE2509" s="98"/>
      <c r="BF2509" s="98"/>
      <c r="BG2509" s="98"/>
      <c r="BH2509" s="98"/>
      <c r="BI2509" s="98"/>
      <c r="BJ2509" s="98"/>
    </row>
    <row r="2510" spans="1:62">
      <c r="A2510" s="102"/>
      <c r="B2510" s="102"/>
      <c r="C2510" s="103"/>
      <c r="D2510" s="103"/>
      <c r="E2510" s="102"/>
      <c r="F2510" s="102"/>
      <c r="G2510" s="102"/>
      <c r="H2510" s="102"/>
      <c r="I2510" s="102"/>
      <c r="J2510" s="103"/>
      <c r="K2510" s="111"/>
      <c r="L2510" s="111"/>
      <c r="M2510" s="111"/>
      <c r="N2510" s="111"/>
      <c r="O2510" s="111"/>
      <c r="P2510" s="111"/>
      <c r="Q2510" s="111"/>
      <c r="R2510" s="106"/>
      <c r="S2510" s="105"/>
      <c r="T2510" s="111"/>
      <c r="U2510" s="111"/>
      <c r="V2510" s="111"/>
      <c r="W2510" s="111"/>
      <c r="X2510" s="111"/>
      <c r="Y2510" s="111"/>
      <c r="Z2510" s="111"/>
      <c r="AA2510" s="111"/>
      <c r="AB2510" s="111"/>
      <c r="AC2510" s="111"/>
      <c r="AD2510" s="111"/>
      <c r="AE2510" s="111"/>
      <c r="AF2510" s="111"/>
      <c r="AG2510" s="111"/>
      <c r="AH2510" s="111"/>
      <c r="AI2510" s="111"/>
      <c r="AJ2510" s="111"/>
      <c r="AK2510" s="111"/>
      <c r="AL2510" s="111"/>
      <c r="AM2510" s="111"/>
      <c r="AN2510" s="111"/>
      <c r="AO2510" s="111"/>
      <c r="AP2510" s="111"/>
      <c r="AQ2510" s="111"/>
      <c r="AR2510" s="111"/>
      <c r="AS2510" s="111"/>
      <c r="AT2510" s="111"/>
      <c r="AU2510" s="111"/>
      <c r="AV2510" s="112"/>
      <c r="AW2510" s="105"/>
      <c r="AX2510" s="111"/>
      <c r="AY2510" s="98"/>
      <c r="AZ2510" s="98"/>
      <c r="BA2510" s="98"/>
      <c r="BB2510" s="98"/>
      <c r="BC2510" s="98"/>
      <c r="BD2510" s="98"/>
      <c r="BE2510" s="98"/>
      <c r="BF2510" s="98"/>
      <c r="BG2510" s="98"/>
      <c r="BH2510" s="98"/>
      <c r="BI2510" s="98"/>
      <c r="BJ2510" s="98"/>
    </row>
    <row r="2511" spans="1:62">
      <c r="A2511" s="102"/>
      <c r="B2511" s="102"/>
      <c r="C2511" s="103"/>
      <c r="D2511" s="103"/>
      <c r="E2511" s="102"/>
      <c r="F2511" s="102"/>
      <c r="G2511" s="102"/>
      <c r="H2511" s="102"/>
      <c r="I2511" s="102"/>
      <c r="J2511" s="103"/>
      <c r="K2511" s="111"/>
      <c r="L2511" s="111"/>
      <c r="M2511" s="111"/>
      <c r="N2511" s="111"/>
      <c r="O2511" s="111"/>
      <c r="P2511" s="111"/>
      <c r="Q2511" s="111"/>
      <c r="R2511" s="106"/>
      <c r="S2511" s="105"/>
      <c r="T2511" s="111"/>
      <c r="U2511" s="111"/>
      <c r="V2511" s="111"/>
      <c r="W2511" s="111"/>
      <c r="X2511" s="111"/>
      <c r="Y2511" s="111"/>
      <c r="Z2511" s="111"/>
      <c r="AA2511" s="111"/>
      <c r="AB2511" s="111"/>
      <c r="AC2511" s="111"/>
      <c r="AD2511" s="111"/>
      <c r="AE2511" s="111"/>
      <c r="AF2511" s="111"/>
      <c r="AG2511" s="111"/>
      <c r="AH2511" s="111"/>
      <c r="AI2511" s="111"/>
      <c r="AJ2511" s="111"/>
      <c r="AK2511" s="111"/>
      <c r="AL2511" s="111"/>
      <c r="AM2511" s="111"/>
      <c r="AN2511" s="111"/>
      <c r="AO2511" s="111"/>
      <c r="AP2511" s="111"/>
      <c r="AQ2511" s="111"/>
      <c r="AR2511" s="111"/>
      <c r="AS2511" s="111"/>
      <c r="AT2511" s="111"/>
      <c r="AU2511" s="111"/>
      <c r="AV2511" s="112"/>
      <c r="AW2511" s="105"/>
      <c r="AX2511" s="111"/>
      <c r="AY2511" s="98"/>
      <c r="AZ2511" s="98"/>
      <c r="BA2511" s="98"/>
      <c r="BB2511" s="98"/>
      <c r="BC2511" s="98"/>
      <c r="BD2511" s="98"/>
      <c r="BE2511" s="98"/>
      <c r="BF2511" s="98"/>
      <c r="BG2511" s="98"/>
      <c r="BH2511" s="98"/>
      <c r="BI2511" s="98"/>
      <c r="BJ2511" s="98"/>
    </row>
    <row r="2512" spans="1:62">
      <c r="A2512" s="102"/>
      <c r="B2512" s="102"/>
      <c r="C2512" s="103"/>
      <c r="D2512" s="103"/>
      <c r="E2512" s="102"/>
      <c r="F2512" s="102"/>
      <c r="G2512" s="102"/>
      <c r="H2512" s="102"/>
      <c r="I2512" s="102"/>
      <c r="J2512" s="103"/>
      <c r="K2512" s="111"/>
      <c r="L2512" s="111"/>
      <c r="M2512" s="111"/>
      <c r="N2512" s="105"/>
      <c r="O2512" s="105"/>
      <c r="P2512" s="105"/>
      <c r="Q2512" s="111"/>
      <c r="R2512" s="106"/>
      <c r="S2512" s="105"/>
      <c r="T2512" s="111"/>
      <c r="U2512" s="111"/>
      <c r="V2512" s="111"/>
      <c r="W2512" s="105"/>
      <c r="X2512" s="111"/>
      <c r="Y2512" s="111"/>
      <c r="Z2512" s="111"/>
      <c r="AA2512" s="111"/>
      <c r="AB2512" s="111"/>
      <c r="AC2512" s="111"/>
      <c r="AD2512" s="105"/>
      <c r="AE2512" s="111"/>
      <c r="AF2512" s="111"/>
      <c r="AG2512" s="111"/>
      <c r="AH2512" s="111"/>
      <c r="AI2512" s="111"/>
      <c r="AJ2512" s="111"/>
      <c r="AK2512" s="111"/>
      <c r="AL2512" s="111"/>
      <c r="AM2512" s="111"/>
      <c r="AN2512" s="111"/>
      <c r="AO2512" s="111"/>
      <c r="AP2512" s="111"/>
      <c r="AQ2512" s="111"/>
      <c r="AR2512" s="111"/>
      <c r="AS2512" s="111"/>
      <c r="AT2512" s="111"/>
      <c r="AU2512" s="111"/>
      <c r="AV2512" s="112"/>
      <c r="AW2512" s="105"/>
      <c r="AX2512" s="111"/>
      <c r="AY2512" s="98"/>
      <c r="AZ2512" s="98"/>
      <c r="BA2512" s="98"/>
      <c r="BB2512" s="98"/>
      <c r="BC2512" s="98"/>
      <c r="BD2512" s="98"/>
      <c r="BE2512" s="98"/>
      <c r="BF2512" s="98"/>
      <c r="BG2512" s="98"/>
      <c r="BH2512" s="98"/>
      <c r="BI2512" s="98"/>
      <c r="BJ2512" s="98"/>
    </row>
    <row r="2513" spans="1:62">
      <c r="A2513" s="102"/>
      <c r="B2513" s="102"/>
      <c r="C2513" s="103"/>
      <c r="D2513" s="103"/>
      <c r="E2513" s="102"/>
      <c r="F2513" s="102"/>
      <c r="G2513" s="102"/>
      <c r="H2513" s="102"/>
      <c r="I2513" s="102"/>
      <c r="J2513" s="103"/>
      <c r="K2513" s="111"/>
      <c r="L2513" s="111"/>
      <c r="M2513" s="111"/>
      <c r="N2513" s="111"/>
      <c r="O2513" s="111"/>
      <c r="P2513" s="111"/>
      <c r="Q2513" s="111"/>
      <c r="R2513" s="106"/>
      <c r="S2513" s="106"/>
      <c r="T2513" s="111"/>
      <c r="U2513" s="111"/>
      <c r="V2513" s="111"/>
      <c r="W2513" s="111"/>
      <c r="X2513" s="111"/>
      <c r="Y2513" s="111"/>
      <c r="Z2513" s="111"/>
      <c r="AA2513" s="111"/>
      <c r="AB2513" s="111"/>
      <c r="AC2513" s="111"/>
      <c r="AD2513" s="111"/>
      <c r="AE2513" s="111"/>
      <c r="AF2513" s="111"/>
      <c r="AG2513" s="111"/>
      <c r="AH2513" s="111"/>
      <c r="AI2513" s="111"/>
      <c r="AJ2513" s="111"/>
      <c r="AK2513" s="111"/>
      <c r="AL2513" s="111"/>
      <c r="AM2513" s="111"/>
      <c r="AN2513" s="111"/>
      <c r="AO2513" s="111"/>
      <c r="AP2513" s="111"/>
      <c r="AQ2513" s="111"/>
      <c r="AR2513" s="111"/>
      <c r="AS2513" s="111"/>
      <c r="AT2513" s="111"/>
      <c r="AU2513" s="111"/>
      <c r="AV2513" s="112"/>
      <c r="AW2513" s="112"/>
      <c r="AX2513" s="111"/>
      <c r="AY2513" s="98"/>
      <c r="AZ2513" s="98"/>
      <c r="BA2513" s="98"/>
      <c r="BB2513" s="98"/>
      <c r="BC2513" s="98"/>
      <c r="BD2513" s="98"/>
      <c r="BE2513" s="98"/>
      <c r="BF2513" s="98"/>
      <c r="BG2513" s="98"/>
      <c r="BH2513" s="98"/>
      <c r="BI2513" s="98"/>
      <c r="BJ2513" s="98"/>
    </row>
    <row r="2514" spans="1:62">
      <c r="A2514" s="102"/>
      <c r="B2514" s="102"/>
      <c r="C2514" s="103"/>
      <c r="D2514" s="103"/>
      <c r="E2514" s="102"/>
      <c r="F2514" s="102"/>
      <c r="G2514" s="102"/>
      <c r="H2514" s="102"/>
      <c r="I2514" s="102"/>
      <c r="J2514" s="103"/>
      <c r="K2514" s="111"/>
      <c r="L2514" s="111"/>
      <c r="M2514" s="111"/>
      <c r="N2514" s="111"/>
      <c r="O2514" s="111"/>
      <c r="P2514" s="111"/>
      <c r="Q2514" s="111"/>
      <c r="R2514" s="106"/>
      <c r="S2514" s="105"/>
      <c r="T2514" s="111"/>
      <c r="U2514" s="111"/>
      <c r="V2514" s="111"/>
      <c r="W2514" s="111"/>
      <c r="X2514" s="111"/>
      <c r="Y2514" s="111"/>
      <c r="Z2514" s="111"/>
      <c r="AA2514" s="111"/>
      <c r="AB2514" s="111"/>
      <c r="AC2514" s="111"/>
      <c r="AD2514" s="111"/>
      <c r="AE2514" s="111"/>
      <c r="AF2514" s="111"/>
      <c r="AG2514" s="111"/>
      <c r="AH2514" s="111"/>
      <c r="AI2514" s="111"/>
      <c r="AJ2514" s="111"/>
      <c r="AK2514" s="111"/>
      <c r="AL2514" s="111"/>
      <c r="AM2514" s="111"/>
      <c r="AN2514" s="111"/>
      <c r="AO2514" s="111"/>
      <c r="AP2514" s="111"/>
      <c r="AQ2514" s="111"/>
      <c r="AR2514" s="111"/>
      <c r="AS2514" s="111"/>
      <c r="AT2514" s="111"/>
      <c r="AU2514" s="111"/>
      <c r="AV2514" s="112"/>
      <c r="AW2514" s="105"/>
      <c r="AX2514" s="111"/>
      <c r="AY2514" s="98"/>
      <c r="AZ2514" s="98"/>
      <c r="BA2514" s="98"/>
      <c r="BB2514" s="98"/>
      <c r="BC2514" s="98"/>
      <c r="BD2514" s="98"/>
      <c r="BE2514" s="98"/>
      <c r="BF2514" s="98"/>
      <c r="BG2514" s="98"/>
      <c r="BH2514" s="98"/>
      <c r="BI2514" s="98"/>
      <c r="BJ2514" s="98"/>
    </row>
    <row r="2515" spans="1:62">
      <c r="A2515" s="102"/>
      <c r="B2515" s="102"/>
      <c r="C2515" s="103"/>
      <c r="D2515" s="103"/>
      <c r="E2515" s="102"/>
      <c r="F2515" s="102"/>
      <c r="G2515" s="102"/>
      <c r="H2515" s="102"/>
      <c r="I2515" s="102"/>
      <c r="J2515" s="103"/>
      <c r="K2515" s="111"/>
      <c r="L2515" s="111"/>
      <c r="M2515" s="111"/>
      <c r="N2515" s="111"/>
      <c r="O2515" s="105"/>
      <c r="P2515" s="105"/>
      <c r="Q2515" s="111"/>
      <c r="R2515" s="106"/>
      <c r="S2515" s="105"/>
      <c r="T2515" s="111"/>
      <c r="U2515" s="111"/>
      <c r="V2515" s="111"/>
      <c r="W2515" s="105"/>
      <c r="X2515" s="111"/>
      <c r="Y2515" s="111"/>
      <c r="Z2515" s="111"/>
      <c r="AA2515" s="111"/>
      <c r="AB2515" s="111"/>
      <c r="AC2515" s="111"/>
      <c r="AD2515" s="105"/>
      <c r="AE2515" s="111"/>
      <c r="AF2515" s="111"/>
      <c r="AG2515" s="111"/>
      <c r="AH2515" s="111"/>
      <c r="AI2515" s="111"/>
      <c r="AJ2515" s="111"/>
      <c r="AK2515" s="111"/>
      <c r="AL2515" s="111"/>
      <c r="AM2515" s="111"/>
      <c r="AN2515" s="111"/>
      <c r="AO2515" s="111"/>
      <c r="AP2515" s="111"/>
      <c r="AQ2515" s="111"/>
      <c r="AR2515" s="111"/>
      <c r="AS2515" s="111"/>
      <c r="AT2515" s="111"/>
      <c r="AU2515" s="111"/>
      <c r="AV2515" s="112"/>
      <c r="AW2515" s="112"/>
      <c r="AX2515" s="111"/>
      <c r="AY2515" s="98"/>
      <c r="AZ2515" s="98"/>
      <c r="BA2515" s="98"/>
      <c r="BB2515" s="98"/>
      <c r="BC2515" s="98"/>
      <c r="BD2515" s="98"/>
      <c r="BE2515" s="98"/>
      <c r="BF2515" s="98"/>
      <c r="BG2515" s="98"/>
      <c r="BH2515" s="98"/>
      <c r="BI2515" s="98"/>
      <c r="BJ2515" s="98"/>
    </row>
    <row r="2516" spans="1:62">
      <c r="A2516" s="102"/>
      <c r="B2516" s="102"/>
      <c r="C2516" s="103"/>
      <c r="D2516" s="103"/>
      <c r="E2516" s="102"/>
      <c r="F2516" s="102"/>
      <c r="G2516" s="102"/>
      <c r="H2516" s="102"/>
      <c r="I2516" s="102"/>
      <c r="J2516" s="103"/>
      <c r="K2516" s="111"/>
      <c r="L2516" s="111"/>
      <c r="M2516" s="111"/>
      <c r="N2516" s="111"/>
      <c r="O2516" s="111"/>
      <c r="P2516" s="111"/>
      <c r="Q2516" s="111"/>
      <c r="R2516" s="105"/>
      <c r="S2516" s="105"/>
      <c r="T2516" s="111"/>
      <c r="U2516" s="111"/>
      <c r="V2516" s="111"/>
      <c r="W2516" s="111"/>
      <c r="X2516" s="111"/>
      <c r="Y2516" s="111"/>
      <c r="Z2516" s="111"/>
      <c r="AA2516" s="111"/>
      <c r="AB2516" s="111"/>
      <c r="AC2516" s="111"/>
      <c r="AD2516" s="111"/>
      <c r="AE2516" s="111"/>
      <c r="AF2516" s="111"/>
      <c r="AG2516" s="111"/>
      <c r="AH2516" s="111"/>
      <c r="AI2516" s="111"/>
      <c r="AJ2516" s="111"/>
      <c r="AK2516" s="111"/>
      <c r="AL2516" s="111"/>
      <c r="AM2516" s="111"/>
      <c r="AN2516" s="111"/>
      <c r="AO2516" s="111"/>
      <c r="AP2516" s="111"/>
      <c r="AQ2516" s="111"/>
      <c r="AR2516" s="111"/>
      <c r="AS2516" s="111"/>
      <c r="AT2516" s="111"/>
      <c r="AU2516" s="111"/>
      <c r="AV2516" s="112"/>
      <c r="AW2516" s="105"/>
      <c r="AX2516" s="111"/>
      <c r="AY2516" s="98"/>
      <c r="AZ2516" s="98"/>
      <c r="BA2516" s="98"/>
      <c r="BB2516" s="98"/>
      <c r="BC2516" s="98"/>
      <c r="BD2516" s="98"/>
      <c r="BE2516" s="98"/>
      <c r="BF2516" s="98"/>
      <c r="BG2516" s="98"/>
      <c r="BH2516" s="98"/>
      <c r="BI2516" s="98"/>
      <c r="BJ2516" s="98"/>
    </row>
    <row r="2517" spans="1:62">
      <c r="A2517" s="102"/>
      <c r="B2517" s="102"/>
      <c r="C2517" s="103"/>
      <c r="D2517" s="103"/>
      <c r="E2517" s="102"/>
      <c r="F2517" s="102"/>
      <c r="G2517" s="102"/>
      <c r="H2517" s="102"/>
      <c r="I2517" s="102"/>
      <c r="J2517" s="103"/>
      <c r="K2517" s="111"/>
      <c r="L2517" s="111"/>
      <c r="M2517" s="111"/>
      <c r="N2517" s="111"/>
      <c r="O2517" s="111"/>
      <c r="P2517" s="111"/>
      <c r="Q2517" s="111"/>
      <c r="R2517" s="106"/>
      <c r="S2517" s="105"/>
      <c r="T2517" s="111"/>
      <c r="U2517" s="111"/>
      <c r="V2517" s="111"/>
      <c r="W2517" s="111"/>
      <c r="X2517" s="111"/>
      <c r="Y2517" s="111"/>
      <c r="Z2517" s="111"/>
      <c r="AA2517" s="111"/>
      <c r="AB2517" s="111"/>
      <c r="AC2517" s="111"/>
      <c r="AD2517" s="111"/>
      <c r="AE2517" s="111"/>
      <c r="AF2517" s="111"/>
      <c r="AG2517" s="111"/>
      <c r="AH2517" s="111"/>
      <c r="AI2517" s="111"/>
      <c r="AJ2517" s="111"/>
      <c r="AK2517" s="111"/>
      <c r="AL2517" s="111"/>
      <c r="AM2517" s="111"/>
      <c r="AN2517" s="111"/>
      <c r="AO2517" s="111"/>
      <c r="AP2517" s="111"/>
      <c r="AQ2517" s="111"/>
      <c r="AR2517" s="111"/>
      <c r="AS2517" s="111"/>
      <c r="AT2517" s="111"/>
      <c r="AU2517" s="111"/>
      <c r="AV2517" s="105"/>
      <c r="AW2517" s="105"/>
      <c r="AX2517" s="111"/>
      <c r="AY2517" s="98"/>
      <c r="AZ2517" s="98"/>
      <c r="BA2517" s="98"/>
      <c r="BB2517" s="98"/>
      <c r="BC2517" s="98"/>
      <c r="BE2517" s="98"/>
      <c r="BF2517" s="98"/>
      <c r="BG2517" s="98"/>
      <c r="BH2517" s="98"/>
      <c r="BI2517" s="98"/>
    </row>
    <row r="2518" spans="1:62">
      <c r="A2518" s="102"/>
      <c r="B2518" s="102"/>
      <c r="C2518" s="103"/>
      <c r="D2518" s="103"/>
      <c r="E2518" s="102"/>
      <c r="F2518" s="102"/>
      <c r="G2518" s="102"/>
      <c r="H2518" s="102"/>
      <c r="I2518" s="102"/>
      <c r="J2518" s="103"/>
      <c r="K2518" s="111"/>
      <c r="L2518" s="111"/>
      <c r="M2518" s="111"/>
      <c r="N2518" s="111"/>
      <c r="O2518" s="111"/>
      <c r="P2518" s="111"/>
      <c r="Q2518" s="111"/>
      <c r="R2518" s="105"/>
      <c r="S2518" s="105"/>
      <c r="T2518" s="111"/>
      <c r="U2518" s="111"/>
      <c r="V2518" s="111"/>
      <c r="W2518" s="111"/>
      <c r="X2518" s="111"/>
      <c r="Y2518" s="111"/>
      <c r="Z2518" s="111"/>
      <c r="AA2518" s="111"/>
      <c r="AB2518" s="111"/>
      <c r="AC2518" s="111"/>
      <c r="AD2518" s="111"/>
      <c r="AE2518" s="111"/>
      <c r="AF2518" s="111"/>
      <c r="AG2518" s="111"/>
      <c r="AH2518" s="111"/>
      <c r="AI2518" s="111"/>
      <c r="AJ2518" s="111"/>
      <c r="AK2518" s="111"/>
      <c r="AL2518" s="111"/>
      <c r="AM2518" s="111"/>
      <c r="AN2518" s="111"/>
      <c r="AO2518" s="111"/>
      <c r="AP2518" s="111"/>
      <c r="AQ2518" s="111"/>
      <c r="AR2518" s="111"/>
      <c r="AS2518" s="111"/>
      <c r="AT2518" s="111"/>
      <c r="AU2518" s="111"/>
      <c r="AV2518" s="105"/>
      <c r="AW2518" s="105"/>
      <c r="AX2518" s="111"/>
      <c r="AY2518" s="98"/>
      <c r="AZ2518" s="98"/>
      <c r="BA2518" s="98"/>
      <c r="BB2518" s="98"/>
      <c r="BC2518" s="98"/>
      <c r="BD2518" s="98"/>
      <c r="BE2518" s="98"/>
      <c r="BF2518" s="98"/>
      <c r="BG2518" s="98"/>
      <c r="BH2518" s="98"/>
      <c r="BI2518" s="98"/>
      <c r="BJ2518" s="98"/>
    </row>
    <row r="2519" spans="1:62">
      <c r="A2519" s="102"/>
      <c r="B2519" s="102"/>
      <c r="C2519" s="103"/>
      <c r="D2519" s="103"/>
      <c r="E2519" s="102"/>
      <c r="F2519" s="102"/>
      <c r="G2519" s="102"/>
      <c r="H2519" s="102"/>
      <c r="I2519" s="102"/>
      <c r="J2519" s="103"/>
      <c r="K2519" s="111"/>
      <c r="L2519" s="111"/>
      <c r="M2519" s="111"/>
      <c r="N2519" s="105"/>
      <c r="O2519" s="105"/>
      <c r="P2519" s="105"/>
      <c r="Q2519" s="111"/>
      <c r="R2519" s="106"/>
      <c r="S2519" s="105"/>
      <c r="T2519" s="111"/>
      <c r="U2519" s="111"/>
      <c r="V2519" s="111"/>
      <c r="W2519" s="105"/>
      <c r="X2519" s="111"/>
      <c r="Y2519" s="111"/>
      <c r="Z2519" s="111"/>
      <c r="AA2519" s="111"/>
      <c r="AB2519" s="111"/>
      <c r="AC2519" s="111"/>
      <c r="AD2519" s="105"/>
      <c r="AE2519" s="111"/>
      <c r="AF2519" s="111"/>
      <c r="AG2519" s="111"/>
      <c r="AH2519" s="111"/>
      <c r="AI2519" s="111"/>
      <c r="AJ2519" s="111"/>
      <c r="AK2519" s="111"/>
      <c r="AL2519" s="111"/>
      <c r="AM2519" s="111"/>
      <c r="AN2519" s="111"/>
      <c r="AO2519" s="111"/>
      <c r="AP2519" s="111"/>
      <c r="AQ2519" s="111"/>
      <c r="AR2519" s="111"/>
      <c r="AS2519" s="111"/>
      <c r="AT2519" s="111"/>
      <c r="AU2519" s="111"/>
      <c r="AV2519" s="105"/>
      <c r="AW2519" s="105"/>
      <c r="AX2519" s="111"/>
      <c r="AY2519" s="98"/>
      <c r="AZ2519" s="98"/>
      <c r="BA2519" s="98"/>
      <c r="BB2519" s="98"/>
      <c r="BC2519" s="98"/>
      <c r="BE2519" s="98"/>
      <c r="BF2519" s="98"/>
      <c r="BG2519" s="98"/>
      <c r="BH2519" s="98"/>
      <c r="BI2519" s="98"/>
    </row>
    <row r="2520" spans="1:62">
      <c r="A2520" s="102"/>
      <c r="B2520" s="102"/>
      <c r="C2520" s="103"/>
      <c r="D2520" s="103"/>
      <c r="E2520" s="102"/>
      <c r="F2520" s="102"/>
      <c r="G2520" s="102"/>
      <c r="H2520" s="102"/>
      <c r="I2520" s="102"/>
      <c r="J2520" s="103"/>
      <c r="K2520" s="111"/>
      <c r="L2520" s="111"/>
      <c r="M2520" s="111"/>
      <c r="N2520" s="111"/>
      <c r="O2520" s="111"/>
      <c r="P2520" s="111"/>
      <c r="Q2520" s="111"/>
      <c r="R2520" s="106"/>
      <c r="S2520" s="105"/>
      <c r="T2520" s="111"/>
      <c r="U2520" s="111"/>
      <c r="V2520" s="111"/>
      <c r="W2520" s="111"/>
      <c r="X2520" s="111"/>
      <c r="Y2520" s="111"/>
      <c r="Z2520" s="111"/>
      <c r="AA2520" s="111"/>
      <c r="AB2520" s="111"/>
      <c r="AC2520" s="111"/>
      <c r="AD2520" s="111"/>
      <c r="AE2520" s="111"/>
      <c r="AF2520" s="111"/>
      <c r="AG2520" s="111"/>
      <c r="AH2520" s="111"/>
      <c r="AI2520" s="111"/>
      <c r="AJ2520" s="111"/>
      <c r="AK2520" s="111"/>
      <c r="AL2520" s="111"/>
      <c r="AM2520" s="111"/>
      <c r="AN2520" s="111"/>
      <c r="AO2520" s="111"/>
      <c r="AP2520" s="111"/>
      <c r="AQ2520" s="111"/>
      <c r="AR2520" s="111"/>
      <c r="AS2520" s="111"/>
      <c r="AT2520" s="111"/>
      <c r="AU2520" s="111"/>
      <c r="AV2520" s="112"/>
      <c r="AW2520" s="105"/>
      <c r="AX2520" s="111"/>
      <c r="AY2520" s="98"/>
      <c r="AZ2520" s="98"/>
      <c r="BA2520" s="98"/>
      <c r="BB2520" s="98"/>
      <c r="BC2520" s="98"/>
      <c r="BD2520" s="98"/>
      <c r="BE2520" s="98"/>
      <c r="BF2520" s="98"/>
      <c r="BG2520" s="98"/>
      <c r="BH2520" s="98"/>
      <c r="BI2520" s="98"/>
      <c r="BJ2520" s="98"/>
    </row>
    <row r="2521" spans="1:62">
      <c r="A2521" s="102"/>
      <c r="B2521" s="102"/>
      <c r="C2521" s="103"/>
      <c r="D2521" s="103"/>
      <c r="E2521" s="102"/>
      <c r="F2521" s="102"/>
      <c r="G2521" s="102"/>
      <c r="H2521" s="102"/>
      <c r="I2521" s="102"/>
      <c r="J2521" s="103"/>
      <c r="K2521" s="111"/>
      <c r="L2521" s="111"/>
      <c r="M2521" s="111"/>
      <c r="N2521" s="111"/>
      <c r="O2521" s="111"/>
      <c r="P2521" s="111"/>
      <c r="Q2521" s="111"/>
      <c r="R2521" s="106"/>
      <c r="S2521" s="105"/>
      <c r="T2521" s="111"/>
      <c r="U2521" s="111"/>
      <c r="V2521" s="111"/>
      <c r="W2521" s="111"/>
      <c r="X2521" s="111"/>
      <c r="Y2521" s="111"/>
      <c r="Z2521" s="111"/>
      <c r="AA2521" s="111"/>
      <c r="AB2521" s="111"/>
      <c r="AC2521" s="111"/>
      <c r="AD2521" s="111"/>
      <c r="AE2521" s="111"/>
      <c r="AF2521" s="111"/>
      <c r="AG2521" s="111"/>
      <c r="AH2521" s="111"/>
      <c r="AI2521" s="111"/>
      <c r="AJ2521" s="111"/>
      <c r="AK2521" s="111"/>
      <c r="AL2521" s="111"/>
      <c r="AM2521" s="111"/>
      <c r="AN2521" s="111"/>
      <c r="AO2521" s="111"/>
      <c r="AP2521" s="111"/>
      <c r="AQ2521" s="111"/>
      <c r="AR2521" s="111"/>
      <c r="AS2521" s="111"/>
      <c r="AT2521" s="111"/>
      <c r="AU2521" s="111"/>
      <c r="AV2521" s="105"/>
      <c r="AW2521" s="105"/>
      <c r="AX2521" s="111"/>
      <c r="AY2521" s="98"/>
      <c r="AZ2521" s="98"/>
      <c r="BA2521" s="98"/>
      <c r="BB2521" s="98"/>
      <c r="BC2521" s="98"/>
      <c r="BD2521" s="98"/>
      <c r="BE2521" s="98"/>
      <c r="BF2521" s="98"/>
      <c r="BG2521" s="98"/>
      <c r="BH2521" s="98"/>
      <c r="BI2521" s="98"/>
      <c r="BJ2521" s="98"/>
    </row>
    <row r="2522" spans="1:62">
      <c r="A2522" s="102"/>
      <c r="B2522" s="102"/>
      <c r="C2522" s="103"/>
      <c r="D2522" s="103"/>
      <c r="E2522" s="102"/>
      <c r="F2522" s="102"/>
      <c r="G2522" s="102"/>
      <c r="H2522" s="102"/>
      <c r="I2522" s="102"/>
      <c r="J2522" s="103"/>
      <c r="K2522" s="111"/>
      <c r="L2522" s="111"/>
      <c r="M2522" s="111"/>
      <c r="N2522" s="105"/>
      <c r="O2522" s="111"/>
      <c r="P2522" s="111"/>
      <c r="Q2522" s="111"/>
      <c r="R2522" s="106"/>
      <c r="S2522" s="105"/>
      <c r="T2522" s="111"/>
      <c r="U2522" s="111"/>
      <c r="V2522" s="111"/>
      <c r="W2522" s="111"/>
      <c r="X2522" s="111"/>
      <c r="Y2522" s="111"/>
      <c r="Z2522" s="111"/>
      <c r="AA2522" s="111"/>
      <c r="AB2522" s="111"/>
      <c r="AC2522" s="111"/>
      <c r="AD2522" s="111"/>
      <c r="AE2522" s="111"/>
      <c r="AF2522" s="111"/>
      <c r="AG2522" s="111"/>
      <c r="AH2522" s="111"/>
      <c r="AI2522" s="111"/>
      <c r="AJ2522" s="111"/>
      <c r="AK2522" s="111"/>
      <c r="AL2522" s="111"/>
      <c r="AM2522" s="111"/>
      <c r="AN2522" s="111"/>
      <c r="AO2522" s="111"/>
      <c r="AP2522" s="111"/>
      <c r="AQ2522" s="111"/>
      <c r="AR2522" s="111"/>
      <c r="AS2522" s="111"/>
      <c r="AT2522" s="111"/>
      <c r="AU2522" s="111"/>
      <c r="AV2522" s="112"/>
      <c r="AW2522" s="105"/>
      <c r="AX2522" s="111"/>
      <c r="AY2522" s="98"/>
      <c r="AZ2522" s="98"/>
      <c r="BA2522" s="98"/>
      <c r="BB2522" s="98"/>
      <c r="BC2522" s="98"/>
      <c r="BD2522" s="98"/>
      <c r="BE2522" s="98"/>
      <c r="BF2522" s="98"/>
      <c r="BG2522" s="98"/>
      <c r="BH2522" s="98"/>
      <c r="BI2522" s="98"/>
      <c r="BJ2522" s="98"/>
    </row>
    <row r="2523" spans="1:62">
      <c r="A2523" s="102"/>
      <c r="B2523" s="102"/>
      <c r="C2523" s="103"/>
      <c r="D2523" s="103"/>
      <c r="E2523" s="102"/>
      <c r="F2523" s="102"/>
      <c r="G2523" s="102"/>
      <c r="H2523" s="102"/>
      <c r="I2523" s="102"/>
      <c r="J2523" s="103"/>
      <c r="K2523" s="111"/>
      <c r="L2523" s="111"/>
      <c r="M2523" s="111"/>
      <c r="N2523" s="111"/>
      <c r="O2523" s="111"/>
      <c r="P2523" s="111"/>
      <c r="Q2523" s="111"/>
      <c r="R2523" s="105"/>
      <c r="S2523" s="105"/>
      <c r="T2523" s="111"/>
      <c r="U2523" s="111"/>
      <c r="V2523" s="111"/>
      <c r="W2523" s="111"/>
      <c r="X2523" s="111"/>
      <c r="Y2523" s="111"/>
      <c r="Z2523" s="111"/>
      <c r="AA2523" s="111"/>
      <c r="AB2523" s="111"/>
      <c r="AC2523" s="111"/>
      <c r="AD2523" s="111"/>
      <c r="AE2523" s="111"/>
      <c r="AF2523" s="111"/>
      <c r="AG2523" s="111"/>
      <c r="AH2523" s="111"/>
      <c r="AI2523" s="111"/>
      <c r="AJ2523" s="111"/>
      <c r="AK2523" s="111"/>
      <c r="AL2523" s="111"/>
      <c r="AM2523" s="111"/>
      <c r="AN2523" s="111"/>
      <c r="AO2523" s="111"/>
      <c r="AP2523" s="111"/>
      <c r="AQ2523" s="111"/>
      <c r="AR2523" s="111"/>
      <c r="AS2523" s="111"/>
      <c r="AT2523" s="111"/>
      <c r="AU2523" s="111"/>
      <c r="AV2523" s="112"/>
      <c r="AW2523" s="105"/>
      <c r="AX2523" s="111"/>
      <c r="AY2523" s="98"/>
      <c r="AZ2523" s="98"/>
      <c r="BA2523" s="98"/>
      <c r="BB2523" s="98"/>
      <c r="BC2523" s="98"/>
      <c r="BD2523" s="98"/>
      <c r="BE2523" s="98"/>
      <c r="BF2523" s="98"/>
      <c r="BG2523" s="98"/>
      <c r="BH2523" s="98"/>
      <c r="BI2523" s="98"/>
      <c r="BJ2523" s="98"/>
    </row>
    <row r="2524" spans="1:62">
      <c r="A2524" s="102"/>
      <c r="B2524" s="102"/>
      <c r="C2524" s="103"/>
      <c r="D2524" s="103"/>
      <c r="E2524" s="102"/>
      <c r="F2524" s="102"/>
      <c r="G2524" s="102"/>
      <c r="H2524" s="102"/>
      <c r="I2524" s="102"/>
      <c r="J2524" s="103"/>
      <c r="K2524" s="111"/>
      <c r="L2524" s="111"/>
      <c r="M2524" s="111"/>
      <c r="N2524" s="105"/>
      <c r="O2524" s="105"/>
      <c r="P2524" s="105"/>
      <c r="Q2524" s="111"/>
      <c r="R2524" s="105"/>
      <c r="S2524" s="105"/>
      <c r="T2524" s="111"/>
      <c r="U2524" s="111"/>
      <c r="V2524" s="111"/>
      <c r="W2524" s="105"/>
      <c r="X2524" s="111"/>
      <c r="Y2524" s="111"/>
      <c r="Z2524" s="111"/>
      <c r="AA2524" s="111"/>
      <c r="AB2524" s="111"/>
      <c r="AC2524" s="111"/>
      <c r="AD2524" s="105"/>
      <c r="AE2524" s="111"/>
      <c r="AF2524" s="111"/>
      <c r="AG2524" s="111"/>
      <c r="AH2524" s="111"/>
      <c r="AI2524" s="111"/>
      <c r="AJ2524" s="111"/>
      <c r="AK2524" s="111"/>
      <c r="AL2524" s="111"/>
      <c r="AM2524" s="111"/>
      <c r="AN2524" s="111"/>
      <c r="AO2524" s="111"/>
      <c r="AP2524" s="111"/>
      <c r="AQ2524" s="111"/>
      <c r="AR2524" s="111"/>
      <c r="AS2524" s="111"/>
      <c r="AT2524" s="111"/>
      <c r="AU2524" s="111"/>
      <c r="AV2524" s="112"/>
      <c r="AW2524" s="105"/>
      <c r="AX2524" s="111"/>
      <c r="AY2524" s="98"/>
      <c r="AZ2524" s="98"/>
      <c r="BA2524" s="98"/>
      <c r="BB2524" s="98"/>
      <c r="BC2524" s="98"/>
      <c r="BD2524" s="98"/>
      <c r="BE2524" s="98"/>
      <c r="BF2524" s="98"/>
      <c r="BG2524" s="98"/>
      <c r="BH2524" s="98"/>
      <c r="BI2524" s="98"/>
      <c r="BJ2524" s="98"/>
    </row>
    <row r="2525" spans="1:62">
      <c r="A2525" s="102"/>
      <c r="B2525" s="102"/>
      <c r="C2525" s="103"/>
      <c r="D2525" s="103"/>
      <c r="E2525" s="102"/>
      <c r="F2525" s="102"/>
      <c r="G2525" s="102"/>
      <c r="H2525" s="102"/>
      <c r="I2525" s="102"/>
      <c r="J2525" s="103"/>
      <c r="K2525" s="111"/>
      <c r="L2525" s="111"/>
      <c r="M2525" s="111"/>
      <c r="N2525" s="105"/>
      <c r="O2525" s="111"/>
      <c r="P2525" s="111"/>
      <c r="Q2525" s="111"/>
      <c r="R2525" s="105"/>
      <c r="S2525" s="105"/>
      <c r="T2525" s="111"/>
      <c r="U2525" s="111"/>
      <c r="V2525" s="111"/>
      <c r="W2525" s="111"/>
      <c r="X2525" s="111"/>
      <c r="Y2525" s="111"/>
      <c r="Z2525" s="111"/>
      <c r="AA2525" s="111"/>
      <c r="AB2525" s="111"/>
      <c r="AC2525" s="111"/>
      <c r="AD2525" s="111"/>
      <c r="AE2525" s="111"/>
      <c r="AF2525" s="111"/>
      <c r="AG2525" s="111"/>
      <c r="AH2525" s="111"/>
      <c r="AI2525" s="111"/>
      <c r="AJ2525" s="111"/>
      <c r="AK2525" s="111"/>
      <c r="AL2525" s="111"/>
      <c r="AM2525" s="111"/>
      <c r="AN2525" s="111"/>
      <c r="AO2525" s="111"/>
      <c r="AP2525" s="111"/>
      <c r="AQ2525" s="111"/>
      <c r="AR2525" s="111"/>
      <c r="AS2525" s="111"/>
      <c r="AT2525" s="111"/>
      <c r="AU2525" s="111"/>
      <c r="AV2525" s="105"/>
      <c r="AW2525" s="105"/>
      <c r="AX2525" s="111"/>
      <c r="AY2525" s="98"/>
      <c r="AZ2525" s="98"/>
      <c r="BA2525" s="98"/>
      <c r="BB2525" s="98"/>
      <c r="BC2525" s="98"/>
      <c r="BE2525" s="98"/>
      <c r="BF2525" s="98"/>
      <c r="BG2525" s="98"/>
      <c r="BH2525" s="98"/>
      <c r="BI2525" s="98"/>
    </row>
    <row r="2526" spans="1:62">
      <c r="A2526" s="102"/>
      <c r="B2526" s="102"/>
      <c r="C2526" s="103"/>
      <c r="D2526" s="103"/>
      <c r="E2526" s="102"/>
      <c r="F2526" s="102"/>
      <c r="G2526" s="102"/>
      <c r="H2526" s="102"/>
      <c r="I2526" s="102"/>
      <c r="J2526" s="103"/>
      <c r="K2526" s="111"/>
      <c r="L2526" s="111"/>
      <c r="M2526" s="111"/>
      <c r="N2526" s="111"/>
      <c r="O2526" s="111"/>
      <c r="P2526" s="111"/>
      <c r="Q2526" s="111"/>
      <c r="R2526" s="106"/>
      <c r="S2526" s="105"/>
      <c r="T2526" s="111"/>
      <c r="U2526" s="111"/>
      <c r="V2526" s="111"/>
      <c r="W2526" s="111"/>
      <c r="X2526" s="111"/>
      <c r="Y2526" s="111"/>
      <c r="Z2526" s="111"/>
      <c r="AA2526" s="111"/>
      <c r="AB2526" s="111"/>
      <c r="AC2526" s="111"/>
      <c r="AD2526" s="111"/>
      <c r="AE2526" s="111"/>
      <c r="AF2526" s="111"/>
      <c r="AG2526" s="111"/>
      <c r="AH2526" s="111"/>
      <c r="AI2526" s="111"/>
      <c r="AJ2526" s="111"/>
      <c r="AK2526" s="111"/>
      <c r="AL2526" s="111"/>
      <c r="AM2526" s="111"/>
      <c r="AN2526" s="111"/>
      <c r="AO2526" s="111"/>
      <c r="AP2526" s="111"/>
      <c r="AQ2526" s="111"/>
      <c r="AR2526" s="111"/>
      <c r="AS2526" s="111"/>
      <c r="AT2526" s="111"/>
      <c r="AU2526" s="111"/>
      <c r="AV2526" s="105"/>
      <c r="AW2526" s="105"/>
      <c r="AX2526" s="111"/>
      <c r="AY2526" s="98"/>
      <c r="AZ2526" s="98"/>
      <c r="BA2526" s="98"/>
      <c r="BB2526" s="98"/>
      <c r="BC2526" s="98"/>
      <c r="BD2526" s="98"/>
      <c r="BE2526" s="98"/>
      <c r="BF2526" s="98"/>
      <c r="BG2526" s="98"/>
      <c r="BH2526" s="98"/>
      <c r="BI2526" s="98"/>
      <c r="BJ2526" s="98"/>
    </row>
    <row r="2527" spans="1:62">
      <c r="A2527" s="102"/>
      <c r="B2527" s="102"/>
      <c r="C2527" s="103"/>
      <c r="D2527" s="103"/>
      <c r="E2527" s="102"/>
      <c r="F2527" s="102"/>
      <c r="G2527" s="102"/>
      <c r="H2527" s="102"/>
      <c r="I2527" s="102"/>
      <c r="J2527" s="103"/>
      <c r="K2527" s="111"/>
      <c r="L2527" s="111"/>
      <c r="M2527" s="111"/>
      <c r="N2527" s="105"/>
      <c r="O2527" s="105"/>
      <c r="P2527" s="105"/>
      <c r="Q2527" s="111"/>
      <c r="R2527" s="105"/>
      <c r="S2527" s="105"/>
      <c r="T2527" s="111"/>
      <c r="U2527" s="111"/>
      <c r="V2527" s="111"/>
      <c r="W2527" s="111"/>
      <c r="X2527" s="111"/>
      <c r="Y2527" s="111"/>
      <c r="Z2527" s="111"/>
      <c r="AA2527" s="111"/>
      <c r="AB2527" s="111"/>
      <c r="AC2527" s="111"/>
      <c r="AD2527" s="111"/>
      <c r="AE2527" s="111"/>
      <c r="AF2527" s="111"/>
      <c r="AG2527" s="111"/>
      <c r="AH2527" s="111"/>
      <c r="AI2527" s="111"/>
      <c r="AJ2527" s="111"/>
      <c r="AK2527" s="111"/>
      <c r="AL2527" s="111"/>
      <c r="AM2527" s="111"/>
      <c r="AN2527" s="111"/>
      <c r="AO2527" s="111"/>
      <c r="AP2527" s="111"/>
      <c r="AQ2527" s="111"/>
      <c r="AR2527" s="111"/>
      <c r="AS2527" s="111"/>
      <c r="AT2527" s="111"/>
      <c r="AU2527" s="111"/>
      <c r="AV2527" s="112"/>
      <c r="AW2527" s="105"/>
      <c r="AX2527" s="111"/>
      <c r="AY2527" s="98"/>
      <c r="AZ2527" s="98"/>
      <c r="BA2527" s="98"/>
      <c r="BB2527" s="98"/>
      <c r="BC2527" s="98"/>
      <c r="BE2527" s="98"/>
      <c r="BF2527" s="98"/>
      <c r="BG2527" s="98"/>
      <c r="BH2527" s="98"/>
      <c r="BI2527" s="98"/>
    </row>
    <row r="2528" spans="1:62">
      <c r="A2528" s="102"/>
      <c r="B2528" s="102"/>
      <c r="C2528" s="103"/>
      <c r="D2528" s="103"/>
      <c r="E2528" s="102"/>
      <c r="F2528" s="102"/>
      <c r="G2528" s="102"/>
      <c r="H2528" s="102"/>
      <c r="I2528" s="102"/>
      <c r="J2528" s="103"/>
      <c r="K2528" s="111"/>
      <c r="L2528" s="111"/>
      <c r="M2528" s="111"/>
      <c r="N2528" s="105"/>
      <c r="O2528" s="111"/>
      <c r="P2528" s="111"/>
      <c r="Q2528" s="111"/>
      <c r="R2528" s="105"/>
      <c r="S2528" s="105"/>
      <c r="T2528" s="111"/>
      <c r="U2528" s="111"/>
      <c r="V2528" s="111"/>
      <c r="W2528" s="111"/>
      <c r="X2528" s="111"/>
      <c r="Y2528" s="111"/>
      <c r="Z2528" s="111"/>
      <c r="AA2528" s="111"/>
      <c r="AB2528" s="111"/>
      <c r="AC2528" s="111"/>
      <c r="AD2528" s="111"/>
      <c r="AE2528" s="111"/>
      <c r="AF2528" s="111"/>
      <c r="AG2528" s="111"/>
      <c r="AH2528" s="111"/>
      <c r="AI2528" s="111"/>
      <c r="AJ2528" s="111"/>
      <c r="AK2528" s="111"/>
      <c r="AL2528" s="111"/>
      <c r="AM2528" s="111"/>
      <c r="AN2528" s="111"/>
      <c r="AO2528" s="111"/>
      <c r="AP2528" s="111"/>
      <c r="AQ2528" s="111"/>
      <c r="AR2528" s="111"/>
      <c r="AS2528" s="111"/>
      <c r="AT2528" s="111"/>
      <c r="AU2528" s="111"/>
      <c r="AV2528" s="112"/>
      <c r="AW2528" s="105"/>
      <c r="AX2528" s="111"/>
      <c r="AY2528" s="98"/>
      <c r="AZ2528" s="98"/>
      <c r="BA2528" s="98"/>
      <c r="BB2528" s="98"/>
      <c r="BC2528" s="98"/>
      <c r="BE2528" s="98"/>
      <c r="BF2528" s="98"/>
      <c r="BG2528" s="98"/>
      <c r="BH2528" s="98"/>
      <c r="BI2528" s="98"/>
    </row>
    <row r="2529" spans="1:62">
      <c r="A2529" s="102"/>
      <c r="B2529" s="102"/>
      <c r="C2529" s="103"/>
      <c r="D2529" s="103"/>
      <c r="E2529" s="102"/>
      <c r="F2529" s="102"/>
      <c r="G2529" s="102"/>
      <c r="H2529" s="102"/>
      <c r="I2529" s="102"/>
      <c r="J2529" s="103"/>
      <c r="K2529" s="111"/>
      <c r="L2529" s="111"/>
      <c r="M2529" s="111"/>
      <c r="N2529" s="111"/>
      <c r="O2529" s="111"/>
      <c r="P2529" s="111"/>
      <c r="Q2529" s="111"/>
      <c r="R2529" s="106"/>
      <c r="S2529" s="105"/>
      <c r="T2529" s="111"/>
      <c r="U2529" s="111"/>
      <c r="V2529" s="111"/>
      <c r="W2529" s="111"/>
      <c r="X2529" s="111"/>
      <c r="Y2529" s="111"/>
      <c r="Z2529" s="111"/>
      <c r="AA2529" s="111"/>
      <c r="AB2529" s="111"/>
      <c r="AC2529" s="111"/>
      <c r="AD2529" s="111"/>
      <c r="AE2529" s="111"/>
      <c r="AF2529" s="111"/>
      <c r="AG2529" s="111"/>
      <c r="AH2529" s="111"/>
      <c r="AI2529" s="111"/>
      <c r="AJ2529" s="111"/>
      <c r="AK2529" s="111"/>
      <c r="AL2529" s="111"/>
      <c r="AM2529" s="111"/>
      <c r="AN2529" s="111"/>
      <c r="AO2529" s="111"/>
      <c r="AP2529" s="111"/>
      <c r="AQ2529" s="111"/>
      <c r="AR2529" s="111"/>
      <c r="AS2529" s="111"/>
      <c r="AT2529" s="111"/>
      <c r="AU2529" s="111"/>
      <c r="AV2529" s="112"/>
      <c r="AW2529" s="105"/>
      <c r="AX2529" s="111"/>
      <c r="AY2529" s="98"/>
      <c r="AZ2529" s="98"/>
      <c r="BA2529" s="98"/>
      <c r="BB2529" s="98"/>
      <c r="BC2529" s="98"/>
      <c r="BD2529" s="98"/>
      <c r="BE2529" s="98"/>
      <c r="BF2529" s="98"/>
      <c r="BG2529" s="98"/>
      <c r="BH2529" s="98"/>
      <c r="BI2529" s="98"/>
      <c r="BJ2529" s="98"/>
    </row>
    <row r="2530" spans="1:62">
      <c r="A2530" s="102"/>
      <c r="B2530" s="102"/>
      <c r="C2530" s="103"/>
      <c r="D2530" s="103"/>
      <c r="E2530" s="102"/>
      <c r="F2530" s="102"/>
      <c r="G2530" s="102"/>
      <c r="H2530" s="102"/>
      <c r="I2530" s="102"/>
      <c r="J2530" s="103"/>
      <c r="K2530" s="111"/>
      <c r="L2530" s="111"/>
      <c r="M2530" s="111"/>
      <c r="N2530" s="111"/>
      <c r="O2530" s="111"/>
      <c r="P2530" s="111"/>
      <c r="Q2530" s="111"/>
      <c r="R2530" s="106"/>
      <c r="S2530" s="105"/>
      <c r="T2530" s="111"/>
      <c r="U2530" s="111"/>
      <c r="V2530" s="111"/>
      <c r="W2530" s="111"/>
      <c r="X2530" s="111"/>
      <c r="Y2530" s="111"/>
      <c r="Z2530" s="111"/>
      <c r="AA2530" s="111"/>
      <c r="AB2530" s="111"/>
      <c r="AC2530" s="111"/>
      <c r="AD2530" s="111"/>
      <c r="AE2530" s="111"/>
      <c r="AF2530" s="111"/>
      <c r="AG2530" s="111"/>
      <c r="AH2530" s="111"/>
      <c r="AI2530" s="111"/>
      <c r="AJ2530" s="111"/>
      <c r="AK2530" s="111"/>
      <c r="AL2530" s="111"/>
      <c r="AM2530" s="111"/>
      <c r="AN2530" s="111"/>
      <c r="AO2530" s="111"/>
      <c r="AP2530" s="111"/>
      <c r="AQ2530" s="111"/>
      <c r="AR2530" s="111"/>
      <c r="AS2530" s="111"/>
      <c r="AT2530" s="111"/>
      <c r="AU2530" s="111"/>
      <c r="AV2530" s="105"/>
      <c r="AW2530" s="105"/>
      <c r="AX2530" s="111"/>
      <c r="AY2530" s="98"/>
      <c r="AZ2530" s="98"/>
      <c r="BA2530" s="98"/>
      <c r="BB2530" s="98"/>
      <c r="BC2530" s="98"/>
      <c r="BD2530" s="98"/>
      <c r="BE2530" s="98"/>
      <c r="BF2530" s="98"/>
      <c r="BG2530" s="98"/>
      <c r="BH2530" s="98"/>
      <c r="BI2530" s="98"/>
      <c r="BJ2530" s="98"/>
    </row>
    <row r="2531" spans="1:62">
      <c r="A2531" s="102"/>
      <c r="B2531" s="102"/>
      <c r="C2531" s="103"/>
      <c r="D2531" s="103"/>
      <c r="E2531" s="102"/>
      <c r="F2531" s="102"/>
      <c r="G2531" s="102"/>
      <c r="H2531" s="102"/>
      <c r="I2531" s="102"/>
      <c r="J2531" s="103"/>
      <c r="K2531" s="111"/>
      <c r="L2531" s="111"/>
      <c r="M2531" s="111"/>
      <c r="N2531" s="105"/>
      <c r="O2531" s="105"/>
      <c r="P2531" s="105"/>
      <c r="Q2531" s="105"/>
      <c r="R2531" s="105"/>
      <c r="S2531" s="105"/>
      <c r="T2531" s="105"/>
      <c r="U2531" s="105"/>
      <c r="V2531" s="105"/>
      <c r="W2531" s="105"/>
      <c r="X2531" s="105"/>
      <c r="Y2531" s="105"/>
      <c r="Z2531" s="105"/>
      <c r="AA2531" s="105"/>
      <c r="AB2531" s="105"/>
      <c r="AC2531" s="105"/>
      <c r="AD2531" s="105"/>
      <c r="AE2531" s="105"/>
      <c r="AF2531" s="105"/>
      <c r="AG2531" s="105"/>
      <c r="AH2531" s="105"/>
      <c r="AI2531" s="105"/>
      <c r="AJ2531" s="105"/>
      <c r="AK2531" s="105"/>
      <c r="AL2531" s="111"/>
      <c r="AM2531" s="111"/>
      <c r="AN2531" s="111"/>
      <c r="AO2531" s="111"/>
      <c r="AP2531" s="111"/>
      <c r="AQ2531" s="111"/>
      <c r="AR2531" s="111"/>
      <c r="AS2531" s="111"/>
      <c r="AT2531" s="111"/>
      <c r="AU2531" s="111"/>
      <c r="AV2531" s="112"/>
      <c r="AW2531" s="105"/>
      <c r="AX2531" s="111"/>
      <c r="AY2531" s="98"/>
      <c r="AZ2531" s="98"/>
      <c r="BA2531" s="98"/>
      <c r="BB2531" s="98"/>
      <c r="BC2531" s="98"/>
      <c r="BD2531" s="98"/>
      <c r="BE2531" s="98"/>
      <c r="BF2531" s="98"/>
      <c r="BG2531" s="98"/>
      <c r="BH2531" s="98"/>
      <c r="BI2531" s="98"/>
      <c r="BJ2531" s="98"/>
    </row>
    <row r="2532" spans="1:62">
      <c r="A2532" s="102"/>
      <c r="B2532" s="102"/>
      <c r="C2532" s="103"/>
      <c r="D2532" s="103"/>
      <c r="E2532" s="102"/>
      <c r="F2532" s="102"/>
      <c r="G2532" s="102"/>
      <c r="H2532" s="102"/>
      <c r="I2532" s="102"/>
      <c r="J2532" s="103"/>
      <c r="K2532" s="111"/>
      <c r="L2532" s="111"/>
      <c r="M2532" s="111"/>
      <c r="N2532" s="111"/>
      <c r="O2532" s="111"/>
      <c r="P2532" s="111"/>
      <c r="Q2532" s="111"/>
      <c r="R2532" s="105"/>
      <c r="S2532" s="105"/>
      <c r="T2532" s="111"/>
      <c r="U2532" s="111"/>
      <c r="V2532" s="111"/>
      <c r="W2532" s="111"/>
      <c r="X2532" s="111"/>
      <c r="Y2532" s="111"/>
      <c r="Z2532" s="111"/>
      <c r="AA2532" s="111"/>
      <c r="AB2532" s="111"/>
      <c r="AC2532" s="111"/>
      <c r="AD2532" s="111"/>
      <c r="AE2532" s="111"/>
      <c r="AF2532" s="111"/>
      <c r="AG2532" s="111"/>
      <c r="AH2532" s="111"/>
      <c r="AI2532" s="111"/>
      <c r="AJ2532" s="111"/>
      <c r="AK2532" s="111"/>
      <c r="AL2532" s="111"/>
      <c r="AM2532" s="111"/>
      <c r="AN2532" s="111"/>
      <c r="AO2532" s="111"/>
      <c r="AP2532" s="111"/>
      <c r="AQ2532" s="111"/>
      <c r="AR2532" s="111"/>
      <c r="AS2532" s="111"/>
      <c r="AT2532" s="111"/>
      <c r="AU2532" s="111"/>
      <c r="AV2532" s="105"/>
      <c r="AW2532" s="105"/>
      <c r="AX2532" s="111"/>
      <c r="AY2532" s="98"/>
      <c r="AZ2532" s="98"/>
      <c r="BA2532" s="98"/>
      <c r="BB2532" s="98"/>
      <c r="BC2532" s="98"/>
      <c r="BD2532" s="98"/>
      <c r="BE2532" s="98"/>
      <c r="BF2532" s="98"/>
      <c r="BG2532" s="98"/>
      <c r="BH2532" s="98"/>
      <c r="BI2532" s="98"/>
      <c r="BJ2532" s="98"/>
    </row>
    <row r="2533" spans="1:62">
      <c r="A2533" s="102"/>
      <c r="B2533" s="102"/>
      <c r="C2533" s="103"/>
      <c r="D2533" s="103"/>
      <c r="E2533" s="102"/>
      <c r="F2533" s="102"/>
      <c r="G2533" s="102"/>
      <c r="H2533" s="102"/>
      <c r="I2533" s="102"/>
      <c r="J2533" s="103"/>
      <c r="K2533" s="111"/>
      <c r="L2533" s="111"/>
      <c r="M2533" s="111"/>
      <c r="N2533" s="105"/>
      <c r="O2533" s="111"/>
      <c r="P2533" s="111"/>
      <c r="Q2533" s="111"/>
      <c r="R2533" s="106"/>
      <c r="S2533" s="105"/>
      <c r="T2533" s="111"/>
      <c r="U2533" s="111"/>
      <c r="V2533" s="111"/>
      <c r="W2533" s="111"/>
      <c r="X2533" s="111"/>
      <c r="Y2533" s="111"/>
      <c r="Z2533" s="111"/>
      <c r="AA2533" s="111"/>
      <c r="AB2533" s="111"/>
      <c r="AC2533" s="111"/>
      <c r="AD2533" s="111"/>
      <c r="AE2533" s="111"/>
      <c r="AF2533" s="111"/>
      <c r="AG2533" s="111"/>
      <c r="AH2533" s="111"/>
      <c r="AI2533" s="111"/>
      <c r="AJ2533" s="111"/>
      <c r="AK2533" s="111"/>
      <c r="AL2533" s="111"/>
      <c r="AM2533" s="111"/>
      <c r="AN2533" s="111"/>
      <c r="AO2533" s="111"/>
      <c r="AP2533" s="111"/>
      <c r="AQ2533" s="111"/>
      <c r="AR2533" s="111"/>
      <c r="AS2533" s="111"/>
      <c r="AT2533" s="111"/>
      <c r="AU2533" s="111"/>
      <c r="AV2533" s="105"/>
      <c r="AW2533" s="105"/>
      <c r="AX2533" s="111"/>
      <c r="AY2533" s="98"/>
      <c r="AZ2533" s="98"/>
      <c r="BA2533" s="98"/>
      <c r="BB2533" s="98"/>
      <c r="BC2533" s="98"/>
      <c r="BE2533" s="98"/>
      <c r="BF2533" s="98"/>
      <c r="BG2533" s="98"/>
      <c r="BH2533" s="98"/>
      <c r="BI2533" s="98"/>
      <c r="BJ2533" s="98"/>
    </row>
    <row r="2534" spans="1:62">
      <c r="A2534" s="102"/>
      <c r="B2534" s="102"/>
      <c r="C2534" s="103"/>
      <c r="D2534" s="103"/>
      <c r="E2534" s="102"/>
      <c r="F2534" s="102"/>
      <c r="G2534" s="102"/>
      <c r="H2534" s="102"/>
      <c r="I2534" s="102"/>
      <c r="J2534" s="103"/>
      <c r="K2534" s="111"/>
      <c r="L2534" s="111"/>
      <c r="M2534" s="111"/>
      <c r="N2534" s="111"/>
      <c r="O2534" s="111"/>
      <c r="P2534" s="111"/>
      <c r="Q2534" s="111"/>
      <c r="R2534" s="105"/>
      <c r="S2534" s="105"/>
      <c r="T2534" s="111"/>
      <c r="U2534" s="111"/>
      <c r="V2534" s="111"/>
      <c r="W2534" s="111"/>
      <c r="X2534" s="111"/>
      <c r="Y2534" s="111"/>
      <c r="Z2534" s="111"/>
      <c r="AA2534" s="111"/>
      <c r="AB2534" s="111"/>
      <c r="AC2534" s="111"/>
      <c r="AD2534" s="111"/>
      <c r="AE2534" s="111"/>
      <c r="AF2534" s="111"/>
      <c r="AG2534" s="111"/>
      <c r="AH2534" s="111"/>
      <c r="AI2534" s="111"/>
      <c r="AJ2534" s="111"/>
      <c r="AK2534" s="111"/>
      <c r="AL2534" s="111"/>
      <c r="AM2534" s="111"/>
      <c r="AN2534" s="111"/>
      <c r="AO2534" s="111"/>
      <c r="AP2534" s="111"/>
      <c r="AQ2534" s="111"/>
      <c r="AR2534" s="111"/>
      <c r="AS2534" s="111"/>
      <c r="AT2534" s="111"/>
      <c r="AU2534" s="111"/>
      <c r="AV2534" s="112"/>
      <c r="AW2534" s="105"/>
      <c r="AX2534" s="111"/>
      <c r="AY2534" s="98"/>
      <c r="AZ2534" s="98"/>
      <c r="BA2534" s="98"/>
      <c r="BB2534" s="98"/>
      <c r="BC2534" s="98"/>
      <c r="BE2534" s="98"/>
      <c r="BF2534" s="98"/>
      <c r="BG2534" s="98"/>
      <c r="BH2534" s="98"/>
      <c r="BI2534" s="98"/>
      <c r="BJ2534" s="98"/>
    </row>
    <row r="2535" spans="1:62">
      <c r="A2535" s="102"/>
      <c r="B2535" s="102"/>
      <c r="C2535" s="103"/>
      <c r="D2535" s="103"/>
      <c r="E2535" s="102"/>
      <c r="F2535" s="102"/>
      <c r="G2535" s="102"/>
      <c r="H2535" s="102"/>
      <c r="I2535" s="102"/>
      <c r="J2535" s="103"/>
      <c r="K2535" s="111"/>
      <c r="L2535" s="111"/>
      <c r="M2535" s="111"/>
      <c r="N2535" s="111"/>
      <c r="O2535" s="111"/>
      <c r="P2535" s="111"/>
      <c r="Q2535" s="111"/>
      <c r="R2535" s="105"/>
      <c r="S2535" s="105"/>
      <c r="T2535" s="111"/>
      <c r="U2535" s="111"/>
      <c r="V2535" s="111"/>
      <c r="W2535" s="111"/>
      <c r="X2535" s="111"/>
      <c r="Y2535" s="111"/>
      <c r="Z2535" s="111"/>
      <c r="AA2535" s="111"/>
      <c r="AB2535" s="111"/>
      <c r="AC2535" s="111"/>
      <c r="AD2535" s="111"/>
      <c r="AE2535" s="111"/>
      <c r="AF2535" s="111"/>
      <c r="AG2535" s="111"/>
      <c r="AH2535" s="111"/>
      <c r="AI2535" s="111"/>
      <c r="AJ2535" s="111"/>
      <c r="AK2535" s="111"/>
      <c r="AL2535" s="111"/>
      <c r="AM2535" s="111"/>
      <c r="AN2535" s="111"/>
      <c r="AO2535" s="111"/>
      <c r="AP2535" s="111"/>
      <c r="AQ2535" s="111"/>
      <c r="AR2535" s="111"/>
      <c r="AS2535" s="111"/>
      <c r="AT2535" s="111"/>
      <c r="AU2535" s="111"/>
      <c r="AV2535" s="105"/>
      <c r="AW2535" s="105"/>
      <c r="AX2535" s="111"/>
      <c r="AY2535" s="98"/>
      <c r="AZ2535" s="98"/>
      <c r="BA2535" s="98"/>
      <c r="BB2535" s="98"/>
      <c r="BC2535" s="98"/>
      <c r="BE2535" s="98"/>
      <c r="BF2535" s="98"/>
      <c r="BG2535" s="98"/>
      <c r="BH2535" s="98"/>
      <c r="BI2535" s="98"/>
    </row>
    <row r="2536" spans="1:62">
      <c r="A2536" s="102"/>
      <c r="B2536" s="102"/>
      <c r="C2536" s="103"/>
      <c r="D2536" s="103"/>
      <c r="E2536" s="102"/>
      <c r="F2536" s="102"/>
      <c r="G2536" s="102"/>
      <c r="H2536" s="102"/>
      <c r="I2536" s="102"/>
      <c r="J2536" s="103"/>
      <c r="K2536" s="111"/>
      <c r="L2536" s="111"/>
      <c r="M2536" s="111"/>
      <c r="N2536" s="105"/>
      <c r="O2536" s="105"/>
      <c r="P2536" s="105"/>
      <c r="Q2536" s="105"/>
      <c r="R2536" s="105"/>
      <c r="S2536" s="105"/>
      <c r="T2536" s="105"/>
      <c r="U2536" s="105"/>
      <c r="V2536" s="105"/>
      <c r="W2536" s="105"/>
      <c r="X2536" s="105"/>
      <c r="Y2536" s="105"/>
      <c r="Z2536" s="105"/>
      <c r="AA2536" s="105"/>
      <c r="AB2536" s="105"/>
      <c r="AC2536" s="105"/>
      <c r="AD2536" s="105"/>
      <c r="AE2536" s="105"/>
      <c r="AF2536" s="105"/>
      <c r="AG2536" s="105"/>
      <c r="AH2536" s="105"/>
      <c r="AI2536" s="105"/>
      <c r="AJ2536" s="105"/>
      <c r="AK2536" s="105"/>
      <c r="AL2536" s="111"/>
      <c r="AM2536" s="111"/>
      <c r="AN2536" s="111"/>
      <c r="AO2536" s="111"/>
      <c r="AP2536" s="111"/>
      <c r="AQ2536" s="111"/>
      <c r="AR2536" s="111"/>
      <c r="AS2536" s="111"/>
      <c r="AT2536" s="111"/>
      <c r="AU2536" s="111"/>
      <c r="AV2536" s="105"/>
      <c r="AW2536" s="105"/>
      <c r="AX2536" s="111"/>
      <c r="AY2536" s="98"/>
      <c r="AZ2536" s="98"/>
      <c r="BA2536" s="98"/>
      <c r="BB2536" s="98"/>
      <c r="BC2536" s="98"/>
      <c r="BE2536" s="98"/>
      <c r="BF2536" s="98"/>
      <c r="BG2536" s="98"/>
      <c r="BH2536" s="98"/>
      <c r="BI2536" s="98"/>
    </row>
    <row r="2537" spans="1:62">
      <c r="A2537" s="102"/>
      <c r="B2537" s="102"/>
      <c r="C2537" s="103"/>
      <c r="D2537" s="103"/>
      <c r="E2537" s="102"/>
      <c r="F2537" s="102"/>
      <c r="G2537" s="102"/>
      <c r="H2537" s="102"/>
      <c r="I2537" s="102"/>
      <c r="J2537" s="103"/>
      <c r="K2537" s="111"/>
      <c r="L2537" s="111"/>
      <c r="M2537" s="111"/>
      <c r="N2537" s="111"/>
      <c r="O2537" s="111"/>
      <c r="P2537" s="111"/>
      <c r="Q2537" s="111"/>
      <c r="R2537" s="106"/>
      <c r="S2537" s="105"/>
      <c r="T2537" s="111"/>
      <c r="U2537" s="111"/>
      <c r="V2537" s="111"/>
      <c r="W2537" s="111"/>
      <c r="X2537" s="111"/>
      <c r="Y2537" s="111"/>
      <c r="Z2537" s="111"/>
      <c r="AA2537" s="111"/>
      <c r="AB2537" s="111"/>
      <c r="AC2537" s="111"/>
      <c r="AD2537" s="111"/>
      <c r="AE2537" s="111"/>
      <c r="AF2537" s="111"/>
      <c r="AG2537" s="111"/>
      <c r="AH2537" s="111"/>
      <c r="AI2537" s="111"/>
      <c r="AJ2537" s="111"/>
      <c r="AK2537" s="111"/>
      <c r="AL2537" s="111"/>
      <c r="AM2537" s="111"/>
      <c r="AN2537" s="111"/>
      <c r="AO2537" s="111"/>
      <c r="AP2537" s="111"/>
      <c r="AQ2537" s="111"/>
      <c r="AR2537" s="111"/>
      <c r="AS2537" s="111"/>
      <c r="AT2537" s="111"/>
      <c r="AU2537" s="111"/>
      <c r="AV2537" s="105"/>
      <c r="AW2537" s="105"/>
      <c r="AX2537" s="111"/>
      <c r="AY2537" s="98"/>
      <c r="AZ2537" s="98"/>
      <c r="BA2537" s="98"/>
      <c r="BB2537" s="98"/>
      <c r="BC2537" s="98"/>
      <c r="BD2537" s="98"/>
      <c r="BE2537" s="98"/>
      <c r="BF2537" s="98"/>
      <c r="BG2537" s="98"/>
      <c r="BH2537" s="98"/>
      <c r="BI2537" s="98"/>
      <c r="BJ2537" s="98"/>
    </row>
    <row r="2538" spans="1:62">
      <c r="A2538" s="102"/>
      <c r="B2538" s="102"/>
      <c r="C2538" s="103"/>
      <c r="D2538" s="103"/>
      <c r="E2538" s="102"/>
      <c r="F2538" s="102"/>
      <c r="G2538" s="102"/>
      <c r="H2538" s="102"/>
      <c r="I2538" s="102"/>
      <c r="J2538" s="103"/>
      <c r="K2538" s="111"/>
      <c r="L2538" s="111"/>
      <c r="M2538" s="111"/>
      <c r="N2538" s="111"/>
      <c r="O2538" s="111"/>
      <c r="P2538" s="111"/>
      <c r="Q2538" s="111"/>
      <c r="R2538" s="105"/>
      <c r="S2538" s="105"/>
      <c r="T2538" s="111"/>
      <c r="U2538" s="111"/>
      <c r="V2538" s="111"/>
      <c r="W2538" s="111"/>
      <c r="X2538" s="111"/>
      <c r="Y2538" s="111"/>
      <c r="Z2538" s="111"/>
      <c r="AA2538" s="111"/>
      <c r="AB2538" s="111"/>
      <c r="AC2538" s="111"/>
      <c r="AD2538" s="111"/>
      <c r="AE2538" s="111"/>
      <c r="AF2538" s="111"/>
      <c r="AG2538" s="111"/>
      <c r="AH2538" s="111"/>
      <c r="AI2538" s="111"/>
      <c r="AJ2538" s="111"/>
      <c r="AK2538" s="111"/>
      <c r="AL2538" s="111"/>
      <c r="AM2538" s="111"/>
      <c r="AN2538" s="111"/>
      <c r="AO2538" s="111"/>
      <c r="AP2538" s="111"/>
      <c r="AQ2538" s="111"/>
      <c r="AR2538" s="111"/>
      <c r="AS2538" s="111"/>
      <c r="AT2538" s="111"/>
      <c r="AU2538" s="111"/>
      <c r="AV2538" s="105"/>
      <c r="AW2538" s="105"/>
      <c r="AX2538" s="111"/>
      <c r="AY2538" s="98"/>
      <c r="AZ2538" s="98"/>
      <c r="BA2538" s="98"/>
      <c r="BB2538" s="98"/>
      <c r="BC2538" s="98"/>
      <c r="BD2538" s="98"/>
      <c r="BE2538" s="98"/>
      <c r="BF2538" s="98"/>
      <c r="BG2538" s="98"/>
      <c r="BH2538" s="98"/>
      <c r="BI2538" s="98"/>
      <c r="BJ2538" s="98"/>
    </row>
    <row r="2539" spans="1:62">
      <c r="A2539" s="102"/>
      <c r="B2539" s="102"/>
      <c r="C2539" s="103"/>
      <c r="D2539" s="103"/>
      <c r="E2539" s="102"/>
      <c r="F2539" s="102"/>
      <c r="G2539" s="102"/>
      <c r="H2539" s="102"/>
      <c r="I2539" s="102"/>
      <c r="J2539" s="103"/>
      <c r="K2539" s="111"/>
      <c r="L2539" s="111"/>
      <c r="M2539" s="111"/>
      <c r="N2539" s="111"/>
      <c r="O2539" s="111"/>
      <c r="P2539" s="111"/>
      <c r="Q2539" s="111"/>
      <c r="R2539" s="106"/>
      <c r="S2539" s="105"/>
      <c r="T2539" s="111"/>
      <c r="U2539" s="111"/>
      <c r="V2539" s="111"/>
      <c r="W2539" s="111"/>
      <c r="X2539" s="111"/>
      <c r="Y2539" s="111"/>
      <c r="Z2539" s="111"/>
      <c r="AA2539" s="111"/>
      <c r="AB2539" s="111"/>
      <c r="AC2539" s="111"/>
      <c r="AD2539" s="111"/>
      <c r="AE2539" s="111"/>
      <c r="AF2539" s="111"/>
      <c r="AG2539" s="111"/>
      <c r="AH2539" s="111"/>
      <c r="AI2539" s="111"/>
      <c r="AJ2539" s="111"/>
      <c r="AK2539" s="111"/>
      <c r="AL2539" s="111"/>
      <c r="AM2539" s="111"/>
      <c r="AN2539" s="111"/>
      <c r="AO2539" s="111"/>
      <c r="AP2539" s="111"/>
      <c r="AQ2539" s="111"/>
      <c r="AR2539" s="111"/>
      <c r="AS2539" s="111"/>
      <c r="AT2539" s="111"/>
      <c r="AU2539" s="111"/>
      <c r="AV2539" s="112"/>
      <c r="AW2539" s="105"/>
      <c r="AX2539" s="111"/>
      <c r="AY2539" s="98"/>
      <c r="AZ2539" s="98"/>
      <c r="BA2539" s="98"/>
      <c r="BB2539" s="98"/>
      <c r="BC2539" s="98"/>
      <c r="BD2539" s="98"/>
      <c r="BE2539" s="98"/>
      <c r="BF2539" s="98"/>
      <c r="BG2539" s="98"/>
      <c r="BH2539" s="98"/>
      <c r="BI2539" s="98"/>
      <c r="BJ2539" s="98"/>
    </row>
    <row r="2540" spans="1:62">
      <c r="A2540" s="102"/>
      <c r="B2540" s="102"/>
      <c r="C2540" s="103"/>
      <c r="D2540" s="103"/>
      <c r="E2540" s="102"/>
      <c r="F2540" s="102"/>
      <c r="G2540" s="102"/>
      <c r="H2540" s="102"/>
      <c r="I2540" s="102"/>
      <c r="J2540" s="103"/>
      <c r="K2540" s="111"/>
      <c r="L2540" s="111"/>
      <c r="M2540" s="111"/>
      <c r="N2540" s="111"/>
      <c r="O2540" s="111"/>
      <c r="P2540" s="111"/>
      <c r="Q2540" s="111"/>
      <c r="R2540" s="105"/>
      <c r="S2540" s="105"/>
      <c r="T2540" s="111"/>
      <c r="U2540" s="111"/>
      <c r="V2540" s="111"/>
      <c r="W2540" s="111"/>
      <c r="X2540" s="111"/>
      <c r="Y2540" s="111"/>
      <c r="Z2540" s="111"/>
      <c r="AA2540" s="111"/>
      <c r="AB2540" s="111"/>
      <c r="AC2540" s="111"/>
      <c r="AD2540" s="111"/>
      <c r="AE2540" s="111"/>
      <c r="AF2540" s="111"/>
      <c r="AG2540" s="111"/>
      <c r="AH2540" s="111"/>
      <c r="AI2540" s="111"/>
      <c r="AJ2540" s="111"/>
      <c r="AK2540" s="111"/>
      <c r="AL2540" s="111"/>
      <c r="AM2540" s="111"/>
      <c r="AN2540" s="111"/>
      <c r="AO2540" s="111"/>
      <c r="AP2540" s="111"/>
      <c r="AQ2540" s="111"/>
      <c r="AR2540" s="111"/>
      <c r="AS2540" s="111"/>
      <c r="AT2540" s="111"/>
      <c r="AU2540" s="111"/>
      <c r="AV2540" s="105"/>
      <c r="AW2540" s="105"/>
      <c r="AX2540" s="111"/>
    </row>
    <row r="2541" spans="1:62">
      <c r="A2541" s="102"/>
      <c r="B2541" s="102"/>
      <c r="C2541" s="103"/>
      <c r="D2541" s="103"/>
      <c r="E2541" s="102"/>
      <c r="F2541" s="102"/>
      <c r="G2541" s="102"/>
      <c r="H2541" s="102"/>
      <c r="I2541" s="102"/>
      <c r="J2541" s="103"/>
      <c r="K2541" s="111"/>
      <c r="L2541" s="111"/>
      <c r="M2541" s="111"/>
      <c r="N2541" s="111"/>
      <c r="O2541" s="111"/>
      <c r="P2541" s="111"/>
      <c r="Q2541" s="111"/>
      <c r="R2541" s="106"/>
      <c r="S2541" s="105"/>
      <c r="T2541" s="111"/>
      <c r="U2541" s="111"/>
      <c r="V2541" s="111"/>
      <c r="W2541" s="111"/>
      <c r="X2541" s="111"/>
      <c r="Y2541" s="111"/>
      <c r="Z2541" s="111"/>
      <c r="AA2541" s="111"/>
      <c r="AB2541" s="111"/>
      <c r="AC2541" s="111"/>
      <c r="AD2541" s="111"/>
      <c r="AE2541" s="111"/>
      <c r="AF2541" s="111"/>
      <c r="AG2541" s="111"/>
      <c r="AH2541" s="111"/>
      <c r="AI2541" s="111"/>
      <c r="AJ2541" s="111"/>
      <c r="AK2541" s="111"/>
      <c r="AL2541" s="111"/>
      <c r="AM2541" s="111"/>
      <c r="AN2541" s="111"/>
      <c r="AO2541" s="111"/>
      <c r="AP2541" s="111"/>
      <c r="AQ2541" s="111"/>
      <c r="AR2541" s="111"/>
      <c r="AS2541" s="111"/>
      <c r="AT2541" s="111"/>
      <c r="AU2541" s="111"/>
      <c r="AV2541" s="105"/>
      <c r="AW2541" s="105"/>
      <c r="AX2541" s="111"/>
      <c r="AY2541" s="98"/>
      <c r="AZ2541" s="98"/>
      <c r="BA2541" s="98"/>
      <c r="BB2541" s="98"/>
      <c r="BC2541" s="98"/>
      <c r="BD2541" s="98"/>
      <c r="BE2541" s="98"/>
      <c r="BF2541" s="98"/>
      <c r="BG2541" s="98"/>
      <c r="BH2541" s="98"/>
      <c r="BI2541" s="98"/>
      <c r="BJ2541" s="98"/>
    </row>
    <row r="2542" spans="1:62">
      <c r="A2542" s="102"/>
      <c r="B2542" s="102"/>
      <c r="C2542" s="103"/>
      <c r="D2542" s="103"/>
      <c r="E2542" s="102"/>
      <c r="F2542" s="102"/>
      <c r="G2542" s="102"/>
      <c r="H2542" s="102"/>
      <c r="I2542" s="102"/>
      <c r="J2542" s="103"/>
      <c r="K2542" s="111"/>
      <c r="L2542" s="111"/>
      <c r="M2542" s="111"/>
      <c r="N2542" s="105"/>
      <c r="O2542" s="111"/>
      <c r="P2542" s="111"/>
      <c r="Q2542" s="111"/>
      <c r="R2542" s="106"/>
      <c r="S2542" s="105"/>
      <c r="T2542" s="111"/>
      <c r="U2542" s="111"/>
      <c r="V2542" s="111"/>
      <c r="W2542" s="111"/>
      <c r="X2542" s="111"/>
      <c r="Y2542" s="111"/>
      <c r="Z2542" s="111"/>
      <c r="AA2542" s="111"/>
      <c r="AB2542" s="111"/>
      <c r="AC2542" s="111"/>
      <c r="AD2542" s="111"/>
      <c r="AE2542" s="111"/>
      <c r="AF2542" s="111"/>
      <c r="AG2542" s="111"/>
      <c r="AH2542" s="111"/>
      <c r="AI2542" s="111"/>
      <c r="AJ2542" s="111"/>
      <c r="AK2542" s="111"/>
      <c r="AL2542" s="111"/>
      <c r="AM2542" s="111"/>
      <c r="AN2542" s="111"/>
      <c r="AO2542" s="111"/>
      <c r="AP2542" s="111"/>
      <c r="AQ2542" s="111"/>
      <c r="AR2542" s="111"/>
      <c r="AS2542" s="111"/>
      <c r="AT2542" s="111"/>
      <c r="AU2542" s="111"/>
      <c r="AV2542" s="112"/>
      <c r="AW2542" s="105"/>
      <c r="AX2542" s="111"/>
      <c r="AY2542" s="98"/>
      <c r="AZ2542" s="98"/>
      <c r="BA2542" s="98"/>
      <c r="BB2542" s="98"/>
      <c r="BC2542" s="98"/>
      <c r="BE2542" s="98"/>
      <c r="BF2542" s="98"/>
      <c r="BG2542" s="98"/>
      <c r="BH2542" s="98"/>
      <c r="BI2542" s="98"/>
    </row>
    <row r="2543" spans="1:62">
      <c r="A2543" s="102"/>
      <c r="B2543" s="102"/>
      <c r="C2543" s="103"/>
      <c r="D2543" s="103"/>
      <c r="E2543" s="102"/>
      <c r="F2543" s="102"/>
      <c r="G2543" s="102"/>
      <c r="H2543" s="102"/>
      <c r="I2543" s="102"/>
      <c r="J2543" s="103"/>
      <c r="K2543" s="111"/>
      <c r="L2543" s="111"/>
      <c r="M2543" s="111"/>
      <c r="N2543" s="111"/>
      <c r="O2543" s="111"/>
      <c r="P2543" s="111"/>
      <c r="Q2543" s="111"/>
      <c r="R2543" s="106"/>
      <c r="S2543" s="105"/>
      <c r="T2543" s="111"/>
      <c r="U2543" s="111"/>
      <c r="V2543" s="111"/>
      <c r="W2543" s="111"/>
      <c r="X2543" s="111"/>
      <c r="Y2543" s="111"/>
      <c r="Z2543" s="111"/>
      <c r="AA2543" s="111"/>
      <c r="AB2543" s="111"/>
      <c r="AC2543" s="111"/>
      <c r="AD2543" s="111"/>
      <c r="AE2543" s="111"/>
      <c r="AF2543" s="111"/>
      <c r="AG2543" s="111"/>
      <c r="AH2543" s="111"/>
      <c r="AI2543" s="111"/>
      <c r="AJ2543" s="111"/>
      <c r="AK2543" s="111"/>
      <c r="AL2543" s="111"/>
      <c r="AM2543" s="111"/>
      <c r="AN2543" s="111"/>
      <c r="AO2543" s="111"/>
      <c r="AP2543" s="111"/>
      <c r="AQ2543" s="111"/>
      <c r="AR2543" s="111"/>
      <c r="AS2543" s="111"/>
      <c r="AT2543" s="111"/>
      <c r="AU2543" s="111"/>
      <c r="AV2543" s="105"/>
      <c r="AW2543" s="105"/>
      <c r="AX2543" s="111"/>
      <c r="AY2543" s="98"/>
      <c r="AZ2543" s="98"/>
      <c r="BA2543" s="98"/>
      <c r="BB2543" s="98"/>
      <c r="BC2543" s="98"/>
      <c r="BD2543" s="98"/>
      <c r="BE2543" s="98"/>
      <c r="BF2543" s="98"/>
      <c r="BG2543" s="98"/>
      <c r="BH2543" s="98"/>
      <c r="BI2543" s="98"/>
      <c r="BJ2543" s="98"/>
    </row>
    <row r="2544" spans="1:62">
      <c r="A2544" s="102"/>
      <c r="B2544" s="102"/>
      <c r="C2544" s="103"/>
      <c r="D2544" s="103"/>
      <c r="E2544" s="102"/>
      <c r="F2544" s="102"/>
      <c r="G2544" s="102"/>
      <c r="H2544" s="102"/>
      <c r="I2544" s="102"/>
      <c r="J2544" s="103"/>
      <c r="K2544" s="111"/>
      <c r="L2544" s="111"/>
      <c r="M2544" s="111"/>
      <c r="N2544" s="111"/>
      <c r="O2544" s="111"/>
      <c r="P2544" s="111"/>
      <c r="Q2544" s="111"/>
      <c r="R2544" s="106"/>
      <c r="S2544" s="105"/>
      <c r="T2544" s="111"/>
      <c r="U2544" s="111"/>
      <c r="V2544" s="111"/>
      <c r="W2544" s="111"/>
      <c r="X2544" s="111"/>
      <c r="Y2544" s="111"/>
      <c r="Z2544" s="111"/>
      <c r="AA2544" s="111"/>
      <c r="AB2544" s="111"/>
      <c r="AC2544" s="111"/>
      <c r="AD2544" s="111"/>
      <c r="AE2544" s="111"/>
      <c r="AF2544" s="111"/>
      <c r="AG2544" s="111"/>
      <c r="AH2544" s="111"/>
      <c r="AI2544" s="111"/>
      <c r="AJ2544" s="111"/>
      <c r="AK2544" s="111"/>
      <c r="AL2544" s="111"/>
      <c r="AM2544" s="111"/>
      <c r="AN2544" s="111"/>
      <c r="AO2544" s="111"/>
      <c r="AP2544" s="111"/>
      <c r="AQ2544" s="111"/>
      <c r="AR2544" s="111"/>
      <c r="AS2544" s="111"/>
      <c r="AT2544" s="111"/>
      <c r="AU2544" s="111"/>
      <c r="AV2544" s="105"/>
      <c r="AW2544" s="105"/>
      <c r="AX2544" s="111"/>
      <c r="AY2544" s="98"/>
      <c r="AZ2544" s="98"/>
      <c r="BA2544" s="98"/>
      <c r="BB2544" s="98"/>
      <c r="BC2544" s="98"/>
      <c r="BD2544" s="98"/>
      <c r="BE2544" s="98"/>
      <c r="BF2544" s="98"/>
      <c r="BG2544" s="98"/>
      <c r="BH2544" s="98"/>
      <c r="BI2544" s="98"/>
      <c r="BJ2544" s="98"/>
    </row>
    <row r="2545" spans="1:62">
      <c r="A2545" s="102"/>
      <c r="B2545" s="102"/>
      <c r="C2545" s="103"/>
      <c r="D2545" s="103"/>
      <c r="E2545" s="102"/>
      <c r="F2545" s="102"/>
      <c r="G2545" s="102"/>
      <c r="H2545" s="102"/>
      <c r="I2545" s="102"/>
      <c r="J2545" s="103"/>
      <c r="K2545" s="111"/>
      <c r="L2545" s="111"/>
      <c r="M2545" s="111"/>
      <c r="N2545" s="111"/>
      <c r="O2545" s="111"/>
      <c r="P2545" s="111"/>
      <c r="Q2545" s="111"/>
      <c r="R2545" s="106"/>
      <c r="S2545" s="105"/>
      <c r="T2545" s="111"/>
      <c r="U2545" s="111"/>
      <c r="V2545" s="111"/>
      <c r="W2545" s="111"/>
      <c r="X2545" s="111"/>
      <c r="Y2545" s="111"/>
      <c r="Z2545" s="111"/>
      <c r="AA2545" s="111"/>
      <c r="AB2545" s="111"/>
      <c r="AC2545" s="111"/>
      <c r="AD2545" s="111"/>
      <c r="AE2545" s="111"/>
      <c r="AF2545" s="111"/>
      <c r="AG2545" s="111"/>
      <c r="AH2545" s="111"/>
      <c r="AI2545" s="111"/>
      <c r="AJ2545" s="111"/>
      <c r="AK2545" s="111"/>
      <c r="AL2545" s="111"/>
      <c r="AM2545" s="111"/>
      <c r="AN2545" s="111"/>
      <c r="AO2545" s="111"/>
      <c r="AP2545" s="111"/>
      <c r="AQ2545" s="111"/>
      <c r="AR2545" s="111"/>
      <c r="AS2545" s="111"/>
      <c r="AT2545" s="111"/>
      <c r="AU2545" s="111"/>
      <c r="AV2545" s="112"/>
      <c r="AW2545" s="105"/>
      <c r="AX2545" s="111"/>
      <c r="AY2545" s="98"/>
      <c r="AZ2545" s="98"/>
      <c r="BA2545" s="98"/>
      <c r="BB2545" s="98"/>
      <c r="BC2545" s="98"/>
      <c r="BD2545" s="98"/>
      <c r="BE2545" s="98"/>
      <c r="BF2545" s="98"/>
      <c r="BG2545" s="98"/>
      <c r="BH2545" s="98"/>
      <c r="BI2545" s="98"/>
      <c r="BJ2545" s="98"/>
    </row>
    <row r="2546" spans="1:62">
      <c r="A2546" s="102"/>
      <c r="B2546" s="102"/>
      <c r="C2546" s="103"/>
      <c r="D2546" s="103"/>
      <c r="E2546" s="102"/>
      <c r="F2546" s="102"/>
      <c r="G2546" s="102"/>
      <c r="H2546" s="102"/>
      <c r="I2546" s="102"/>
      <c r="J2546" s="103"/>
      <c r="K2546" s="111"/>
      <c r="L2546" s="111"/>
      <c r="M2546" s="111"/>
      <c r="N2546" s="105"/>
      <c r="O2546" s="105"/>
      <c r="P2546" s="105"/>
      <c r="Q2546" s="111"/>
      <c r="R2546" s="105"/>
      <c r="S2546" s="105"/>
      <c r="T2546" s="111"/>
      <c r="U2546" s="111"/>
      <c r="V2546" s="111"/>
      <c r="W2546" s="111"/>
      <c r="X2546" s="111"/>
      <c r="Y2546" s="111"/>
      <c r="Z2546" s="111"/>
      <c r="AA2546" s="111"/>
      <c r="AB2546" s="111"/>
      <c r="AC2546" s="111"/>
      <c r="AD2546" s="111"/>
      <c r="AE2546" s="111"/>
      <c r="AF2546" s="111"/>
      <c r="AG2546" s="111"/>
      <c r="AH2546" s="111"/>
      <c r="AI2546" s="111"/>
      <c r="AJ2546" s="111"/>
      <c r="AK2546" s="111"/>
      <c r="AL2546" s="111"/>
      <c r="AM2546" s="111"/>
      <c r="AN2546" s="111"/>
      <c r="AO2546" s="111"/>
      <c r="AP2546" s="111"/>
      <c r="AQ2546" s="111"/>
      <c r="AR2546" s="111"/>
      <c r="AS2546" s="111"/>
      <c r="AT2546" s="111"/>
      <c r="AU2546" s="111"/>
      <c r="AV2546" s="105"/>
      <c r="AW2546" s="105"/>
      <c r="AX2546" s="111"/>
    </row>
    <row r="2547" spans="1:62">
      <c r="A2547" s="102"/>
      <c r="B2547" s="102"/>
      <c r="C2547" s="103"/>
      <c r="D2547" s="103"/>
      <c r="E2547" s="102"/>
      <c r="F2547" s="102"/>
      <c r="G2547" s="102"/>
      <c r="H2547" s="102"/>
      <c r="I2547" s="102"/>
      <c r="J2547" s="103"/>
      <c r="K2547" s="111"/>
      <c r="L2547" s="111"/>
      <c r="M2547" s="111"/>
      <c r="N2547" s="111"/>
      <c r="O2547" s="105"/>
      <c r="P2547" s="111"/>
      <c r="Q2547" s="111"/>
      <c r="R2547" s="106"/>
      <c r="S2547" s="105"/>
      <c r="T2547" s="111"/>
      <c r="U2547" s="111"/>
      <c r="V2547" s="111"/>
      <c r="W2547" s="111"/>
      <c r="X2547" s="111"/>
      <c r="Y2547" s="111"/>
      <c r="Z2547" s="111"/>
      <c r="AA2547" s="111"/>
      <c r="AB2547" s="111"/>
      <c r="AC2547" s="111"/>
      <c r="AD2547" s="111"/>
      <c r="AE2547" s="111"/>
      <c r="AF2547" s="111"/>
      <c r="AG2547" s="111"/>
      <c r="AH2547" s="111"/>
      <c r="AI2547" s="111"/>
      <c r="AJ2547" s="111"/>
      <c r="AK2547" s="111"/>
      <c r="AL2547" s="111"/>
      <c r="AM2547" s="111"/>
      <c r="AN2547" s="111"/>
      <c r="AO2547" s="111"/>
      <c r="AP2547" s="111"/>
      <c r="AQ2547" s="111"/>
      <c r="AR2547" s="111"/>
      <c r="AS2547" s="105"/>
      <c r="AT2547" s="105"/>
      <c r="AU2547" s="105"/>
      <c r="AV2547" s="112"/>
      <c r="AW2547" s="112"/>
      <c r="AX2547" s="111"/>
      <c r="AY2547" s="98"/>
      <c r="AZ2547" s="98"/>
      <c r="BA2547" s="98"/>
      <c r="BB2547" s="98"/>
      <c r="BC2547" s="98"/>
      <c r="BD2547" s="98"/>
      <c r="BE2547" s="98"/>
      <c r="BF2547" s="98"/>
      <c r="BG2547" s="98"/>
      <c r="BH2547" s="98"/>
      <c r="BI2547" s="98"/>
      <c r="BJ2547" s="98"/>
    </row>
    <row r="2548" spans="1:62">
      <c r="A2548" s="102"/>
      <c r="B2548" s="102"/>
      <c r="C2548" s="103"/>
      <c r="D2548" s="103"/>
      <c r="E2548" s="102"/>
      <c r="F2548" s="102"/>
      <c r="G2548" s="102"/>
      <c r="H2548" s="102"/>
      <c r="I2548" s="102"/>
      <c r="J2548" s="103"/>
      <c r="K2548" s="111"/>
      <c r="L2548" s="111"/>
      <c r="M2548" s="111"/>
      <c r="N2548" s="111"/>
      <c r="O2548" s="111"/>
      <c r="P2548" s="111"/>
      <c r="Q2548" s="111"/>
      <c r="R2548" s="106"/>
      <c r="S2548" s="105"/>
      <c r="T2548" s="111"/>
      <c r="U2548" s="111"/>
      <c r="V2548" s="111"/>
      <c r="W2548" s="111"/>
      <c r="X2548" s="111"/>
      <c r="Y2548" s="111"/>
      <c r="Z2548" s="111"/>
      <c r="AA2548" s="111"/>
      <c r="AB2548" s="111"/>
      <c r="AC2548" s="111"/>
      <c r="AD2548" s="111"/>
      <c r="AE2548" s="111"/>
      <c r="AF2548" s="111"/>
      <c r="AG2548" s="111"/>
      <c r="AH2548" s="111"/>
      <c r="AI2548" s="111"/>
      <c r="AJ2548" s="111"/>
      <c r="AK2548" s="111"/>
      <c r="AL2548" s="111"/>
      <c r="AM2548" s="111"/>
      <c r="AN2548" s="111"/>
      <c r="AO2548" s="111"/>
      <c r="AP2548" s="111"/>
      <c r="AQ2548" s="111"/>
      <c r="AR2548" s="111"/>
      <c r="AS2548" s="111"/>
      <c r="AT2548" s="111"/>
      <c r="AU2548" s="111"/>
      <c r="AV2548" s="105"/>
      <c r="AW2548" s="105"/>
      <c r="AX2548" s="111"/>
    </row>
    <row r="2549" spans="1:62">
      <c r="A2549" s="102"/>
      <c r="B2549" s="102"/>
      <c r="C2549" s="103"/>
      <c r="D2549" s="103"/>
      <c r="E2549" s="102"/>
      <c r="F2549" s="102"/>
      <c r="G2549" s="102"/>
      <c r="H2549" s="102"/>
      <c r="I2549" s="102"/>
      <c r="J2549" s="103"/>
      <c r="K2549" s="111"/>
      <c r="L2549" s="111"/>
      <c r="M2549" s="111"/>
      <c r="N2549" s="111"/>
      <c r="O2549" s="105"/>
      <c r="P2549" s="111"/>
      <c r="Q2549" s="111"/>
      <c r="R2549" s="106"/>
      <c r="S2549" s="105"/>
      <c r="T2549" s="111"/>
      <c r="U2549" s="111"/>
      <c r="V2549" s="111"/>
      <c r="W2549" s="111"/>
      <c r="X2549" s="111"/>
      <c r="Y2549" s="111"/>
      <c r="Z2549" s="111"/>
      <c r="AA2549" s="111"/>
      <c r="AB2549" s="111"/>
      <c r="AC2549" s="111"/>
      <c r="AD2549" s="111"/>
      <c r="AE2549" s="111"/>
      <c r="AF2549" s="111"/>
      <c r="AG2549" s="111"/>
      <c r="AH2549" s="111"/>
      <c r="AI2549" s="111"/>
      <c r="AJ2549" s="111"/>
      <c r="AK2549" s="111"/>
      <c r="AL2549" s="111"/>
      <c r="AM2549" s="111"/>
      <c r="AN2549" s="111"/>
      <c r="AO2549" s="111"/>
      <c r="AP2549" s="111"/>
      <c r="AQ2549" s="111"/>
      <c r="AR2549" s="111"/>
      <c r="AS2549" s="111"/>
      <c r="AT2549" s="111"/>
      <c r="AU2549" s="111"/>
      <c r="AV2549" s="105"/>
      <c r="AW2549" s="105"/>
      <c r="AX2549" s="111"/>
      <c r="AY2549" s="98"/>
      <c r="AZ2549" s="98"/>
      <c r="BA2549" s="98"/>
      <c r="BB2549" s="98"/>
      <c r="BC2549" s="98"/>
      <c r="BD2549" s="98"/>
      <c r="BE2549" s="98"/>
      <c r="BF2549" s="98"/>
      <c r="BG2549" s="98"/>
      <c r="BH2549" s="98"/>
      <c r="BI2549" s="98"/>
      <c r="BJ2549" s="98"/>
    </row>
    <row r="2550" spans="1:62">
      <c r="A2550" s="102"/>
      <c r="B2550" s="102"/>
      <c r="C2550" s="103"/>
      <c r="D2550" s="103"/>
      <c r="E2550" s="102"/>
      <c r="F2550" s="102"/>
      <c r="G2550" s="102"/>
      <c r="H2550" s="102"/>
      <c r="I2550" s="102"/>
      <c r="J2550" s="103"/>
      <c r="K2550" s="111"/>
      <c r="L2550" s="111"/>
      <c r="M2550" s="111"/>
      <c r="N2550" s="111"/>
      <c r="O2550" s="111"/>
      <c r="P2550" s="111"/>
      <c r="Q2550" s="111"/>
      <c r="R2550" s="105"/>
      <c r="S2550" s="105"/>
      <c r="T2550" s="111"/>
      <c r="U2550" s="111"/>
      <c r="V2550" s="111"/>
      <c r="W2550" s="111"/>
      <c r="X2550" s="111"/>
      <c r="Y2550" s="111"/>
      <c r="Z2550" s="111"/>
      <c r="AA2550" s="111"/>
      <c r="AB2550" s="111"/>
      <c r="AC2550" s="111"/>
      <c r="AD2550" s="111"/>
      <c r="AE2550" s="111"/>
      <c r="AF2550" s="111"/>
      <c r="AG2550" s="111"/>
      <c r="AH2550" s="111"/>
      <c r="AI2550" s="111"/>
      <c r="AJ2550" s="111"/>
      <c r="AK2550" s="111"/>
      <c r="AL2550" s="111"/>
      <c r="AM2550" s="111"/>
      <c r="AN2550" s="111"/>
      <c r="AO2550" s="111"/>
      <c r="AP2550" s="111"/>
      <c r="AQ2550" s="111"/>
      <c r="AR2550" s="111"/>
      <c r="AS2550" s="111"/>
      <c r="AT2550" s="111"/>
      <c r="AU2550" s="111"/>
      <c r="AV2550" s="112"/>
      <c r="AW2550" s="105"/>
      <c r="AX2550" s="111"/>
      <c r="AY2550" s="98"/>
      <c r="AZ2550" s="98"/>
      <c r="BA2550" s="98"/>
      <c r="BB2550" s="98"/>
      <c r="BC2550" s="98"/>
      <c r="BD2550" s="98"/>
      <c r="BE2550" s="98"/>
      <c r="BF2550" s="98"/>
      <c r="BG2550" s="98"/>
      <c r="BH2550" s="98"/>
      <c r="BI2550" s="98"/>
      <c r="BJ2550" s="98"/>
    </row>
    <row r="2551" spans="1:62">
      <c r="A2551" s="102"/>
      <c r="B2551" s="102"/>
      <c r="C2551" s="103"/>
      <c r="D2551" s="103"/>
      <c r="E2551" s="102"/>
      <c r="F2551" s="102"/>
      <c r="G2551" s="102"/>
      <c r="H2551" s="102"/>
      <c r="I2551" s="102"/>
      <c r="J2551" s="103"/>
      <c r="K2551" s="111"/>
      <c r="L2551" s="111"/>
      <c r="M2551" s="111"/>
      <c r="N2551" s="111"/>
      <c r="O2551" s="111"/>
      <c r="P2551" s="111"/>
      <c r="Q2551" s="111"/>
      <c r="R2551" s="106"/>
      <c r="S2551" s="105"/>
      <c r="T2551" s="111"/>
      <c r="U2551" s="111"/>
      <c r="V2551" s="111"/>
      <c r="W2551" s="111"/>
      <c r="X2551" s="111"/>
      <c r="Y2551" s="111"/>
      <c r="Z2551" s="111"/>
      <c r="AA2551" s="111"/>
      <c r="AB2551" s="111"/>
      <c r="AC2551" s="111"/>
      <c r="AD2551" s="111"/>
      <c r="AE2551" s="111"/>
      <c r="AF2551" s="111"/>
      <c r="AG2551" s="111"/>
      <c r="AH2551" s="111"/>
      <c r="AI2551" s="111"/>
      <c r="AJ2551" s="111"/>
      <c r="AK2551" s="111"/>
      <c r="AL2551" s="111"/>
      <c r="AM2551" s="111"/>
      <c r="AN2551" s="111"/>
      <c r="AO2551" s="111"/>
      <c r="AP2551" s="111"/>
      <c r="AQ2551" s="111"/>
      <c r="AR2551" s="111"/>
      <c r="AS2551" s="111"/>
      <c r="AT2551" s="111"/>
      <c r="AU2551" s="111"/>
      <c r="AV2551" s="112"/>
      <c r="AW2551" s="105"/>
      <c r="AX2551" s="111"/>
      <c r="AY2551" s="98"/>
      <c r="AZ2551" s="98"/>
      <c r="BA2551" s="98"/>
      <c r="BB2551" s="98"/>
      <c r="BC2551" s="98"/>
      <c r="BD2551" s="98"/>
      <c r="BE2551" s="98"/>
      <c r="BF2551" s="98"/>
      <c r="BG2551" s="98"/>
      <c r="BH2551" s="98"/>
      <c r="BI2551" s="98"/>
      <c r="BJ2551" s="98"/>
    </row>
    <row r="2552" spans="1:62">
      <c r="A2552" s="102"/>
      <c r="B2552" s="102"/>
      <c r="C2552" s="103"/>
      <c r="D2552" s="103"/>
      <c r="E2552" s="102"/>
      <c r="F2552" s="102"/>
      <c r="G2552" s="102"/>
      <c r="H2552" s="102"/>
      <c r="I2552" s="102"/>
      <c r="J2552" s="103"/>
      <c r="K2552" s="111"/>
      <c r="L2552" s="111"/>
      <c r="M2552" s="111"/>
      <c r="N2552" s="111"/>
      <c r="O2552" s="111"/>
      <c r="P2552" s="111"/>
      <c r="Q2552" s="111"/>
      <c r="R2552" s="105"/>
      <c r="S2552" s="105"/>
      <c r="T2552" s="111"/>
      <c r="U2552" s="111"/>
      <c r="V2552" s="111"/>
      <c r="W2552" s="111"/>
      <c r="X2552" s="111"/>
      <c r="Y2552" s="111"/>
      <c r="Z2552" s="111"/>
      <c r="AA2552" s="111"/>
      <c r="AB2552" s="111"/>
      <c r="AC2552" s="111"/>
      <c r="AD2552" s="111"/>
      <c r="AE2552" s="111"/>
      <c r="AF2552" s="111"/>
      <c r="AG2552" s="111"/>
      <c r="AH2552" s="111"/>
      <c r="AI2552" s="111"/>
      <c r="AJ2552" s="111"/>
      <c r="AK2552" s="111"/>
      <c r="AL2552" s="111"/>
      <c r="AM2552" s="111"/>
      <c r="AN2552" s="111"/>
      <c r="AO2552" s="111"/>
      <c r="AP2552" s="111"/>
      <c r="AQ2552" s="111"/>
      <c r="AR2552" s="111"/>
      <c r="AS2552" s="111"/>
      <c r="AT2552" s="111"/>
      <c r="AU2552" s="111"/>
      <c r="AV2552" s="112"/>
      <c r="AW2552" s="105"/>
      <c r="AX2552" s="111"/>
      <c r="AY2552" s="98"/>
      <c r="AZ2552" s="98"/>
      <c r="BA2552" s="98"/>
      <c r="BB2552" s="98"/>
      <c r="BC2552" s="98"/>
      <c r="BD2552" s="98"/>
      <c r="BE2552" s="98"/>
      <c r="BF2552" s="98"/>
      <c r="BG2552" s="98"/>
      <c r="BH2552" s="98"/>
      <c r="BI2552" s="98"/>
      <c r="BJ2552" s="98"/>
    </row>
    <row r="2553" spans="1:62">
      <c r="A2553" s="102"/>
      <c r="B2553" s="102"/>
      <c r="C2553" s="103"/>
      <c r="D2553" s="103"/>
      <c r="E2553" s="102"/>
      <c r="F2553" s="102"/>
      <c r="G2553" s="102"/>
      <c r="H2553" s="102"/>
      <c r="I2553" s="102"/>
      <c r="J2553" s="103"/>
      <c r="K2553" s="111"/>
      <c r="L2553" s="111"/>
      <c r="M2553" s="111"/>
      <c r="N2553" s="111"/>
      <c r="O2553" s="111"/>
      <c r="P2553" s="111"/>
      <c r="Q2553" s="111"/>
      <c r="R2553" s="106"/>
      <c r="S2553" s="105"/>
      <c r="T2553" s="111"/>
      <c r="U2553" s="111"/>
      <c r="V2553" s="111"/>
      <c r="W2553" s="111"/>
      <c r="X2553" s="111"/>
      <c r="Y2553" s="111"/>
      <c r="Z2553" s="111"/>
      <c r="AA2553" s="111"/>
      <c r="AB2553" s="111"/>
      <c r="AC2553" s="111"/>
      <c r="AD2553" s="111"/>
      <c r="AE2553" s="111"/>
      <c r="AF2553" s="111"/>
      <c r="AG2553" s="111"/>
      <c r="AH2553" s="111"/>
      <c r="AI2553" s="111"/>
      <c r="AJ2553" s="111"/>
      <c r="AK2553" s="111"/>
      <c r="AL2553" s="111"/>
      <c r="AM2553" s="111"/>
      <c r="AN2553" s="111"/>
      <c r="AO2553" s="111"/>
      <c r="AP2553" s="111"/>
      <c r="AQ2553" s="111"/>
      <c r="AR2553" s="111"/>
      <c r="AS2553" s="111"/>
      <c r="AT2553" s="111"/>
      <c r="AU2553" s="111"/>
      <c r="AV2553" s="105"/>
      <c r="AW2553" s="105"/>
      <c r="AX2553" s="111"/>
      <c r="AY2553" s="98"/>
      <c r="AZ2553" s="98"/>
      <c r="BA2553" s="98"/>
      <c r="BB2553" s="98"/>
      <c r="BC2553" s="98"/>
      <c r="BD2553" s="98"/>
      <c r="BE2553" s="98"/>
      <c r="BF2553" s="98"/>
      <c r="BG2553" s="98"/>
      <c r="BH2553" s="98"/>
      <c r="BI2553" s="98"/>
      <c r="BJ2553" s="98"/>
    </row>
    <row r="2554" spans="1:62">
      <c r="A2554" s="102"/>
      <c r="B2554" s="102"/>
      <c r="C2554" s="103"/>
      <c r="D2554" s="103"/>
      <c r="E2554" s="102"/>
      <c r="F2554" s="102"/>
      <c r="G2554" s="102"/>
      <c r="H2554" s="102"/>
      <c r="I2554" s="102"/>
      <c r="J2554" s="103"/>
      <c r="K2554" s="111"/>
      <c r="L2554" s="111"/>
      <c r="M2554" s="111"/>
      <c r="N2554" s="111"/>
      <c r="O2554" s="111"/>
      <c r="P2554" s="111"/>
      <c r="Q2554" s="111"/>
      <c r="R2554" s="105"/>
      <c r="S2554" s="105"/>
      <c r="T2554" s="111"/>
      <c r="U2554" s="111"/>
      <c r="V2554" s="111"/>
      <c r="W2554" s="111"/>
      <c r="X2554" s="111"/>
      <c r="Y2554" s="111"/>
      <c r="Z2554" s="111"/>
      <c r="AA2554" s="111"/>
      <c r="AB2554" s="111"/>
      <c r="AC2554" s="111"/>
      <c r="AD2554" s="111"/>
      <c r="AE2554" s="111"/>
      <c r="AF2554" s="111"/>
      <c r="AG2554" s="111"/>
      <c r="AH2554" s="111"/>
      <c r="AI2554" s="111"/>
      <c r="AJ2554" s="111"/>
      <c r="AK2554" s="111"/>
      <c r="AL2554" s="111"/>
      <c r="AM2554" s="111"/>
      <c r="AN2554" s="111"/>
      <c r="AO2554" s="111"/>
      <c r="AP2554" s="111"/>
      <c r="AQ2554" s="111"/>
      <c r="AR2554" s="111"/>
      <c r="AS2554" s="111"/>
      <c r="AT2554" s="111"/>
      <c r="AU2554" s="111"/>
      <c r="AV2554" s="105"/>
      <c r="AW2554" s="105"/>
      <c r="AX2554" s="111"/>
      <c r="AY2554" s="98"/>
      <c r="AZ2554" s="98"/>
      <c r="BA2554" s="98"/>
      <c r="BB2554" s="98"/>
      <c r="BC2554" s="98"/>
      <c r="BD2554" s="98"/>
      <c r="BE2554" s="98"/>
      <c r="BF2554" s="98"/>
      <c r="BG2554" s="98"/>
      <c r="BH2554" s="98"/>
      <c r="BI2554" s="98"/>
      <c r="BJ2554" s="98"/>
    </row>
    <row r="2555" spans="1:62">
      <c r="A2555" s="102"/>
      <c r="B2555" s="102"/>
      <c r="C2555" s="103"/>
      <c r="D2555" s="103"/>
      <c r="E2555" s="102"/>
      <c r="F2555" s="102"/>
      <c r="G2555" s="102"/>
      <c r="H2555" s="102"/>
      <c r="I2555" s="102"/>
      <c r="J2555" s="103"/>
      <c r="K2555" s="111"/>
      <c r="L2555" s="111"/>
      <c r="M2555" s="111"/>
      <c r="N2555" s="111"/>
      <c r="O2555" s="111"/>
      <c r="P2555" s="111"/>
      <c r="Q2555" s="111"/>
      <c r="R2555" s="106"/>
      <c r="S2555" s="105"/>
      <c r="T2555" s="111"/>
      <c r="U2555" s="111"/>
      <c r="V2555" s="111"/>
      <c r="W2555" s="111"/>
      <c r="X2555" s="111"/>
      <c r="Y2555" s="111"/>
      <c r="Z2555" s="111"/>
      <c r="AA2555" s="111"/>
      <c r="AB2555" s="111"/>
      <c r="AC2555" s="111"/>
      <c r="AD2555" s="111"/>
      <c r="AE2555" s="111"/>
      <c r="AF2555" s="111"/>
      <c r="AG2555" s="111"/>
      <c r="AH2555" s="111"/>
      <c r="AI2555" s="111"/>
      <c r="AJ2555" s="111"/>
      <c r="AK2555" s="111"/>
      <c r="AL2555" s="111"/>
      <c r="AM2555" s="111"/>
      <c r="AN2555" s="111"/>
      <c r="AO2555" s="111"/>
      <c r="AP2555" s="111"/>
      <c r="AQ2555" s="111"/>
      <c r="AR2555" s="111"/>
      <c r="AS2555" s="111"/>
      <c r="AT2555" s="111"/>
      <c r="AU2555" s="111"/>
      <c r="AV2555" s="105"/>
      <c r="AW2555" s="105"/>
      <c r="AX2555" s="111"/>
      <c r="AY2555" s="98"/>
      <c r="AZ2555" s="98"/>
      <c r="BA2555" s="98"/>
      <c r="BB2555" s="98"/>
      <c r="BC2555" s="98"/>
      <c r="BD2555" s="98"/>
      <c r="BE2555" s="98"/>
      <c r="BF2555" s="98"/>
      <c r="BG2555" s="98"/>
      <c r="BH2555" s="98"/>
      <c r="BI2555" s="98"/>
      <c r="BJ2555" s="98"/>
    </row>
    <row r="2556" spans="1:62">
      <c r="A2556" s="102"/>
      <c r="B2556" s="102"/>
      <c r="C2556" s="103"/>
      <c r="D2556" s="103"/>
      <c r="E2556" s="102"/>
      <c r="F2556" s="102"/>
      <c r="G2556" s="102"/>
      <c r="H2556" s="102"/>
      <c r="I2556" s="102"/>
      <c r="J2556" s="103"/>
      <c r="K2556" s="111"/>
      <c r="L2556" s="111"/>
      <c r="M2556" s="111"/>
      <c r="N2556" s="111"/>
      <c r="O2556" s="111"/>
      <c r="P2556" s="111"/>
      <c r="Q2556" s="111"/>
      <c r="R2556" s="106"/>
      <c r="S2556" s="105"/>
      <c r="T2556" s="111"/>
      <c r="U2556" s="111"/>
      <c r="V2556" s="111"/>
      <c r="W2556" s="111"/>
      <c r="X2556" s="111"/>
      <c r="Y2556" s="111"/>
      <c r="Z2556" s="111"/>
      <c r="AA2556" s="111"/>
      <c r="AB2556" s="111"/>
      <c r="AC2556" s="111"/>
      <c r="AD2556" s="111"/>
      <c r="AE2556" s="111"/>
      <c r="AF2556" s="111"/>
      <c r="AG2556" s="111"/>
      <c r="AH2556" s="111"/>
      <c r="AI2556" s="111"/>
      <c r="AJ2556" s="111"/>
      <c r="AK2556" s="111"/>
      <c r="AL2556" s="111"/>
      <c r="AM2556" s="111"/>
      <c r="AN2556" s="111"/>
      <c r="AO2556" s="111"/>
      <c r="AP2556" s="111"/>
      <c r="AQ2556" s="111"/>
      <c r="AR2556" s="111"/>
      <c r="AS2556" s="111"/>
      <c r="AT2556" s="111"/>
      <c r="AU2556" s="111"/>
      <c r="AV2556" s="112"/>
      <c r="AW2556" s="105"/>
      <c r="AX2556" s="111"/>
      <c r="AY2556" s="98"/>
      <c r="AZ2556" s="98"/>
      <c r="BA2556" s="98"/>
      <c r="BB2556" s="98"/>
      <c r="BC2556" s="98"/>
      <c r="BD2556" s="98"/>
      <c r="BE2556" s="98"/>
      <c r="BF2556" s="98"/>
      <c r="BG2556" s="98"/>
      <c r="BH2556" s="98"/>
      <c r="BI2556" s="98"/>
      <c r="BJ2556" s="98"/>
    </row>
    <row r="2557" spans="1:62">
      <c r="A2557" s="102"/>
      <c r="B2557" s="102"/>
      <c r="C2557" s="103"/>
      <c r="D2557" s="103"/>
      <c r="E2557" s="102"/>
      <c r="F2557" s="102"/>
      <c r="G2557" s="102"/>
      <c r="H2557" s="102"/>
      <c r="I2557" s="102"/>
      <c r="J2557" s="103"/>
      <c r="K2557" s="111"/>
      <c r="L2557" s="111"/>
      <c r="M2557" s="111"/>
      <c r="N2557" s="105"/>
      <c r="O2557" s="105"/>
      <c r="P2557" s="111"/>
      <c r="Q2557" s="111"/>
      <c r="R2557" s="105"/>
      <c r="S2557" s="105"/>
      <c r="T2557" s="111"/>
      <c r="U2557" s="111"/>
      <c r="V2557" s="111"/>
      <c r="W2557" s="111"/>
      <c r="X2557" s="111"/>
      <c r="Y2557" s="111"/>
      <c r="Z2557" s="111"/>
      <c r="AA2557" s="111"/>
      <c r="AB2557" s="111"/>
      <c r="AC2557" s="111"/>
      <c r="AD2557" s="111"/>
      <c r="AE2557" s="111"/>
      <c r="AF2557" s="111"/>
      <c r="AG2557" s="111"/>
      <c r="AH2557" s="111"/>
      <c r="AI2557" s="111"/>
      <c r="AJ2557" s="111"/>
      <c r="AK2557" s="111"/>
      <c r="AL2557" s="111"/>
      <c r="AM2557" s="111"/>
      <c r="AN2557" s="111"/>
      <c r="AO2557" s="111"/>
      <c r="AP2557" s="111"/>
      <c r="AQ2557" s="111"/>
      <c r="AR2557" s="111"/>
      <c r="AS2557" s="111"/>
      <c r="AT2557" s="111"/>
      <c r="AU2557" s="111"/>
      <c r="AV2557" s="105"/>
      <c r="AW2557" s="105"/>
      <c r="AX2557" s="111"/>
      <c r="AY2557" s="98"/>
      <c r="AZ2557" s="98"/>
      <c r="BA2557" s="98"/>
      <c r="BB2557" s="98"/>
      <c r="BC2557" s="98"/>
      <c r="BD2557" s="98"/>
      <c r="BE2557" s="98"/>
      <c r="BF2557" s="98"/>
      <c r="BG2557" s="98"/>
      <c r="BH2557" s="98"/>
      <c r="BI2557" s="98"/>
      <c r="BJ2557" s="98"/>
    </row>
    <row r="2558" spans="1:62">
      <c r="A2558" s="102"/>
      <c r="B2558" s="102"/>
      <c r="C2558" s="103"/>
      <c r="D2558" s="103"/>
      <c r="E2558" s="102"/>
      <c r="F2558" s="102"/>
      <c r="G2558" s="102"/>
      <c r="H2558" s="102"/>
      <c r="I2558" s="102"/>
      <c r="J2558" s="103"/>
      <c r="K2558" s="111"/>
      <c r="L2558" s="111"/>
      <c r="M2558" s="111"/>
      <c r="N2558" s="111"/>
      <c r="O2558" s="111"/>
      <c r="P2558" s="111"/>
      <c r="Q2558" s="111"/>
      <c r="R2558" s="106"/>
      <c r="S2558" s="105"/>
      <c r="T2558" s="111"/>
      <c r="U2558" s="111"/>
      <c r="V2558" s="111"/>
      <c r="W2558" s="111"/>
      <c r="X2558" s="111"/>
      <c r="Y2558" s="111"/>
      <c r="Z2558" s="111"/>
      <c r="AA2558" s="111"/>
      <c r="AB2558" s="111"/>
      <c r="AC2558" s="111"/>
      <c r="AD2558" s="111"/>
      <c r="AE2558" s="111"/>
      <c r="AF2558" s="111"/>
      <c r="AG2558" s="111"/>
      <c r="AH2558" s="111"/>
      <c r="AI2558" s="111"/>
      <c r="AJ2558" s="111"/>
      <c r="AK2558" s="111"/>
      <c r="AL2558" s="111"/>
      <c r="AM2558" s="111"/>
      <c r="AN2558" s="111"/>
      <c r="AO2558" s="111"/>
      <c r="AP2558" s="111"/>
      <c r="AQ2558" s="111"/>
      <c r="AR2558" s="111"/>
      <c r="AS2558" s="111"/>
      <c r="AT2558" s="111"/>
      <c r="AU2558" s="111"/>
      <c r="AV2558" s="105"/>
      <c r="AW2558" s="105"/>
      <c r="AX2558" s="111"/>
      <c r="AY2558" s="98"/>
      <c r="AZ2558" s="98"/>
      <c r="BA2558" s="98"/>
      <c r="BB2558" s="98"/>
      <c r="BC2558" s="98"/>
      <c r="BD2558" s="98"/>
      <c r="BE2558" s="98"/>
      <c r="BF2558" s="98"/>
      <c r="BG2558" s="98"/>
      <c r="BH2558" s="98"/>
      <c r="BI2558" s="98"/>
      <c r="BJ2558" s="98"/>
    </row>
    <row r="2559" spans="1:62">
      <c r="A2559" s="102"/>
      <c r="B2559" s="102"/>
      <c r="C2559" s="103"/>
      <c r="D2559" s="103"/>
      <c r="E2559" s="102"/>
      <c r="F2559" s="102"/>
      <c r="G2559" s="102"/>
      <c r="H2559" s="102"/>
      <c r="I2559" s="102"/>
      <c r="J2559" s="103"/>
      <c r="K2559" s="111"/>
      <c r="L2559" s="111"/>
      <c r="M2559" s="111"/>
      <c r="N2559" s="111"/>
      <c r="O2559" s="111"/>
      <c r="P2559" s="111"/>
      <c r="Q2559" s="111"/>
      <c r="R2559" s="105"/>
      <c r="S2559" s="105"/>
      <c r="T2559" s="111"/>
      <c r="U2559" s="111"/>
      <c r="V2559" s="111"/>
      <c r="W2559" s="111"/>
      <c r="X2559" s="111"/>
      <c r="Y2559" s="111"/>
      <c r="Z2559" s="111"/>
      <c r="AA2559" s="111"/>
      <c r="AB2559" s="111"/>
      <c r="AC2559" s="111"/>
      <c r="AD2559" s="111"/>
      <c r="AE2559" s="111"/>
      <c r="AF2559" s="111"/>
      <c r="AG2559" s="111"/>
      <c r="AH2559" s="111"/>
      <c r="AI2559" s="111"/>
      <c r="AJ2559" s="111"/>
      <c r="AK2559" s="111"/>
      <c r="AL2559" s="111"/>
      <c r="AM2559" s="111"/>
      <c r="AN2559" s="111"/>
      <c r="AO2559" s="111"/>
      <c r="AP2559" s="111"/>
      <c r="AQ2559" s="111"/>
      <c r="AR2559" s="111"/>
      <c r="AS2559" s="111"/>
      <c r="AT2559" s="111"/>
      <c r="AU2559" s="111"/>
      <c r="AV2559" s="105"/>
      <c r="AW2559" s="105"/>
      <c r="AX2559" s="111"/>
      <c r="AY2559" s="98"/>
      <c r="AZ2559" s="98"/>
      <c r="BA2559" s="98"/>
      <c r="BB2559" s="98"/>
      <c r="BC2559" s="98"/>
      <c r="BD2559" s="98"/>
      <c r="BE2559" s="98"/>
    </row>
    <row r="2560" spans="1:62">
      <c r="A2560" s="102"/>
      <c r="B2560" s="102"/>
      <c r="C2560" s="103"/>
      <c r="D2560" s="103"/>
      <c r="E2560" s="102"/>
      <c r="F2560" s="102"/>
      <c r="G2560" s="102"/>
      <c r="H2560" s="102"/>
      <c r="I2560" s="102"/>
      <c r="J2560" s="103"/>
      <c r="K2560" s="111"/>
      <c r="L2560" s="111"/>
      <c r="M2560" s="111"/>
      <c r="N2560" s="111"/>
      <c r="O2560" s="111"/>
      <c r="P2560" s="111"/>
      <c r="Q2560" s="111"/>
      <c r="R2560" s="105"/>
      <c r="S2560" s="105"/>
      <c r="T2560" s="111"/>
      <c r="U2560" s="111"/>
      <c r="V2560" s="111"/>
      <c r="W2560" s="111"/>
      <c r="X2560" s="111"/>
      <c r="Y2560" s="111"/>
      <c r="Z2560" s="111"/>
      <c r="AA2560" s="111"/>
      <c r="AB2560" s="111"/>
      <c r="AC2560" s="111"/>
      <c r="AD2560" s="111"/>
      <c r="AE2560" s="111"/>
      <c r="AF2560" s="111"/>
      <c r="AG2560" s="111"/>
      <c r="AH2560" s="111"/>
      <c r="AI2560" s="111"/>
      <c r="AJ2560" s="111"/>
      <c r="AK2560" s="111"/>
      <c r="AL2560" s="111"/>
      <c r="AM2560" s="111"/>
      <c r="AN2560" s="111"/>
      <c r="AO2560" s="111"/>
      <c r="AP2560" s="111"/>
      <c r="AQ2560" s="111"/>
      <c r="AR2560" s="111"/>
      <c r="AS2560" s="111"/>
      <c r="AT2560" s="111"/>
      <c r="AU2560" s="111"/>
      <c r="AV2560" s="112"/>
      <c r="AW2560" s="105"/>
      <c r="AX2560" s="111"/>
      <c r="AY2560" s="98"/>
      <c r="AZ2560" s="98"/>
      <c r="BA2560" s="98"/>
      <c r="BB2560" s="98"/>
      <c r="BC2560" s="98"/>
      <c r="BD2560" s="98"/>
      <c r="BE2560" s="98"/>
      <c r="BF2560" s="98"/>
      <c r="BG2560" s="98"/>
      <c r="BH2560" s="98"/>
      <c r="BI2560" s="98"/>
      <c r="BJ2560" s="98"/>
    </row>
    <row r="2561" spans="1:62">
      <c r="A2561" s="102"/>
      <c r="B2561" s="102"/>
      <c r="C2561" s="103"/>
      <c r="D2561" s="103"/>
      <c r="E2561" s="102"/>
      <c r="F2561" s="102"/>
      <c r="G2561" s="102"/>
      <c r="H2561" s="102"/>
      <c r="I2561" s="102"/>
      <c r="J2561" s="103"/>
      <c r="K2561" s="111"/>
      <c r="L2561" s="111"/>
      <c r="M2561" s="111"/>
      <c r="N2561" s="105"/>
      <c r="O2561" s="105"/>
      <c r="P2561" s="111"/>
      <c r="Q2561" s="111"/>
      <c r="R2561" s="106"/>
      <c r="S2561" s="105"/>
      <c r="T2561" s="111"/>
      <c r="U2561" s="111"/>
      <c r="V2561" s="111"/>
      <c r="W2561" s="111"/>
      <c r="X2561" s="111"/>
      <c r="Y2561" s="111"/>
      <c r="Z2561" s="111"/>
      <c r="AA2561" s="111"/>
      <c r="AB2561" s="111"/>
      <c r="AC2561" s="111"/>
      <c r="AD2561" s="111"/>
      <c r="AE2561" s="111"/>
      <c r="AF2561" s="111"/>
      <c r="AG2561" s="111"/>
      <c r="AH2561" s="111"/>
      <c r="AI2561" s="111"/>
      <c r="AJ2561" s="111"/>
      <c r="AK2561" s="111"/>
      <c r="AL2561" s="111"/>
      <c r="AM2561" s="111"/>
      <c r="AN2561" s="111"/>
      <c r="AO2561" s="111"/>
      <c r="AP2561" s="111"/>
      <c r="AQ2561" s="111"/>
      <c r="AR2561" s="111"/>
      <c r="AS2561" s="111"/>
      <c r="AT2561" s="111"/>
      <c r="AU2561" s="111"/>
      <c r="AV2561" s="105"/>
      <c r="AW2561" s="105"/>
      <c r="AX2561" s="111"/>
      <c r="AY2561" s="98"/>
      <c r="AZ2561" s="98"/>
      <c r="BA2561" s="98"/>
      <c r="BB2561" s="98"/>
      <c r="BC2561" s="98"/>
      <c r="BD2561" s="98"/>
      <c r="BE2561" s="98"/>
      <c r="BF2561" s="98"/>
      <c r="BG2561" s="98"/>
      <c r="BH2561" s="98"/>
      <c r="BI2561" s="98"/>
      <c r="BJ2561" s="98"/>
    </row>
    <row r="2562" spans="1:62">
      <c r="A2562" s="102"/>
      <c r="B2562" s="102"/>
      <c r="C2562" s="103"/>
      <c r="D2562" s="103"/>
      <c r="E2562" s="102"/>
      <c r="F2562" s="102"/>
      <c r="G2562" s="102"/>
      <c r="H2562" s="102"/>
      <c r="I2562" s="102"/>
      <c r="J2562" s="103"/>
      <c r="K2562" s="111"/>
      <c r="L2562" s="111"/>
      <c r="M2562" s="111"/>
      <c r="N2562" s="111"/>
      <c r="O2562" s="111"/>
      <c r="P2562" s="111"/>
      <c r="Q2562" s="111"/>
      <c r="R2562" s="106"/>
      <c r="S2562" s="105"/>
      <c r="T2562" s="111"/>
      <c r="U2562" s="111"/>
      <c r="V2562" s="111"/>
      <c r="W2562" s="111"/>
      <c r="X2562" s="111"/>
      <c r="Y2562" s="111"/>
      <c r="Z2562" s="111"/>
      <c r="AA2562" s="111"/>
      <c r="AB2562" s="111"/>
      <c r="AC2562" s="111"/>
      <c r="AD2562" s="111"/>
      <c r="AE2562" s="111"/>
      <c r="AF2562" s="111"/>
      <c r="AG2562" s="111"/>
      <c r="AH2562" s="111"/>
      <c r="AI2562" s="111"/>
      <c r="AJ2562" s="111"/>
      <c r="AK2562" s="111"/>
      <c r="AL2562" s="111"/>
      <c r="AM2562" s="111"/>
      <c r="AN2562" s="111"/>
      <c r="AO2562" s="111"/>
      <c r="AP2562" s="111"/>
      <c r="AQ2562" s="111"/>
      <c r="AR2562" s="111"/>
      <c r="AS2562" s="111"/>
      <c r="AT2562" s="111"/>
      <c r="AU2562" s="111"/>
      <c r="AV2562" s="105"/>
      <c r="AW2562" s="105"/>
      <c r="AX2562" s="111"/>
      <c r="AY2562" s="98"/>
      <c r="AZ2562" s="98"/>
      <c r="BA2562" s="98"/>
      <c r="BB2562" s="98"/>
      <c r="BC2562" s="98"/>
      <c r="BD2562" s="98"/>
      <c r="BE2562" s="98"/>
      <c r="BF2562" s="98"/>
      <c r="BG2562" s="98"/>
      <c r="BH2562" s="98"/>
      <c r="BI2562" s="98"/>
      <c r="BJ2562" s="98"/>
    </row>
    <row r="2563" spans="1:62">
      <c r="A2563" s="102"/>
      <c r="B2563" s="102"/>
      <c r="C2563" s="103"/>
      <c r="D2563" s="103"/>
      <c r="E2563" s="102"/>
      <c r="F2563" s="102"/>
      <c r="G2563" s="102"/>
      <c r="H2563" s="102"/>
      <c r="I2563" s="102"/>
      <c r="J2563" s="103"/>
      <c r="K2563" s="111"/>
      <c r="L2563" s="111"/>
      <c r="M2563" s="111"/>
      <c r="N2563" s="111"/>
      <c r="O2563" s="111"/>
      <c r="P2563" s="111"/>
      <c r="Q2563" s="111"/>
      <c r="R2563" s="106"/>
      <c r="S2563" s="105"/>
      <c r="T2563" s="111"/>
      <c r="U2563" s="111"/>
      <c r="V2563" s="111"/>
      <c r="W2563" s="111"/>
      <c r="X2563" s="111"/>
      <c r="Y2563" s="111"/>
      <c r="Z2563" s="111"/>
      <c r="AA2563" s="111"/>
      <c r="AB2563" s="111"/>
      <c r="AC2563" s="111"/>
      <c r="AD2563" s="111"/>
      <c r="AE2563" s="111"/>
      <c r="AF2563" s="111"/>
      <c r="AG2563" s="111"/>
      <c r="AH2563" s="111"/>
      <c r="AI2563" s="111"/>
      <c r="AJ2563" s="111"/>
      <c r="AK2563" s="111"/>
      <c r="AL2563" s="111"/>
      <c r="AM2563" s="111"/>
      <c r="AN2563" s="111"/>
      <c r="AO2563" s="111"/>
      <c r="AP2563" s="111"/>
      <c r="AQ2563" s="111"/>
      <c r="AR2563" s="111"/>
      <c r="AS2563" s="111"/>
      <c r="AT2563" s="111"/>
      <c r="AU2563" s="111"/>
      <c r="AV2563" s="112"/>
      <c r="AW2563" s="105"/>
      <c r="AX2563" s="111"/>
      <c r="AY2563" s="98"/>
      <c r="AZ2563" s="98"/>
      <c r="BA2563" s="98"/>
      <c r="BB2563" s="98"/>
      <c r="BC2563" s="98"/>
      <c r="BD2563" s="98"/>
      <c r="BE2563" s="98"/>
      <c r="BF2563" s="98"/>
      <c r="BG2563" s="98"/>
      <c r="BH2563" s="98"/>
      <c r="BI2563" s="98"/>
      <c r="BJ2563" s="98"/>
    </row>
    <row r="2564" spans="1:62">
      <c r="A2564" s="102"/>
      <c r="B2564" s="102"/>
      <c r="C2564" s="103"/>
      <c r="D2564" s="103"/>
      <c r="E2564" s="102"/>
      <c r="F2564" s="102"/>
      <c r="G2564" s="102"/>
      <c r="H2564" s="102"/>
      <c r="I2564" s="102"/>
      <c r="J2564" s="103"/>
      <c r="K2564" s="111"/>
      <c r="L2564" s="111"/>
      <c r="M2564" s="111"/>
      <c r="N2564" s="111"/>
      <c r="O2564" s="111"/>
      <c r="P2564" s="111"/>
      <c r="Q2564" s="111"/>
      <c r="R2564" s="106"/>
      <c r="S2564" s="105"/>
      <c r="T2564" s="111"/>
      <c r="U2564" s="111"/>
      <c r="V2564" s="111"/>
      <c r="W2564" s="111"/>
      <c r="X2564" s="111"/>
      <c r="Y2564" s="111"/>
      <c r="Z2564" s="111"/>
      <c r="AA2564" s="111"/>
      <c r="AB2564" s="111"/>
      <c r="AC2564" s="111"/>
      <c r="AD2564" s="111"/>
      <c r="AE2564" s="111"/>
      <c r="AF2564" s="111"/>
      <c r="AG2564" s="111"/>
      <c r="AH2564" s="111"/>
      <c r="AI2564" s="111"/>
      <c r="AJ2564" s="111"/>
      <c r="AK2564" s="111"/>
      <c r="AL2564" s="111"/>
      <c r="AM2564" s="111"/>
      <c r="AN2564" s="111"/>
      <c r="AO2564" s="111"/>
      <c r="AP2564" s="111"/>
      <c r="AQ2564" s="111"/>
      <c r="AR2564" s="111"/>
      <c r="AS2564" s="111"/>
      <c r="AT2564" s="111"/>
      <c r="AU2564" s="111"/>
      <c r="AV2564" s="112"/>
      <c r="AW2564" s="105"/>
      <c r="AX2564" s="111"/>
      <c r="AY2564" s="98"/>
      <c r="AZ2564" s="98"/>
      <c r="BA2564" s="98"/>
      <c r="BB2564" s="98"/>
      <c r="BC2564" s="98"/>
      <c r="BD2564" s="98"/>
      <c r="BE2564" s="98"/>
      <c r="BF2564" s="98"/>
      <c r="BG2564" s="98"/>
      <c r="BH2564" s="98"/>
      <c r="BI2564" s="98"/>
      <c r="BJ2564" s="98"/>
    </row>
    <row r="2565" spans="1:62">
      <c r="A2565" s="102"/>
      <c r="B2565" s="102"/>
      <c r="C2565" s="103"/>
      <c r="D2565" s="103"/>
      <c r="E2565" s="102"/>
      <c r="F2565" s="102"/>
      <c r="G2565" s="102"/>
      <c r="H2565" s="102"/>
      <c r="I2565" s="102"/>
      <c r="J2565" s="103"/>
      <c r="K2565" s="111"/>
      <c r="L2565" s="111"/>
      <c r="M2565" s="111"/>
      <c r="N2565" s="111"/>
      <c r="O2565" s="111"/>
      <c r="P2565" s="111"/>
      <c r="Q2565" s="111"/>
      <c r="R2565" s="106"/>
      <c r="S2565" s="105"/>
      <c r="T2565" s="111"/>
      <c r="U2565" s="111"/>
      <c r="V2565" s="111"/>
      <c r="W2565" s="111"/>
      <c r="X2565" s="111"/>
      <c r="Y2565" s="111"/>
      <c r="Z2565" s="111"/>
      <c r="AA2565" s="111"/>
      <c r="AB2565" s="111"/>
      <c r="AC2565" s="111"/>
      <c r="AD2565" s="111"/>
      <c r="AE2565" s="111"/>
      <c r="AF2565" s="111"/>
      <c r="AG2565" s="111"/>
      <c r="AH2565" s="111"/>
      <c r="AI2565" s="111"/>
      <c r="AJ2565" s="111"/>
      <c r="AK2565" s="111"/>
      <c r="AL2565" s="111"/>
      <c r="AM2565" s="111"/>
      <c r="AN2565" s="111"/>
      <c r="AO2565" s="111"/>
      <c r="AP2565" s="111"/>
      <c r="AQ2565" s="111"/>
      <c r="AR2565" s="111"/>
      <c r="AS2565" s="111"/>
      <c r="AT2565" s="111"/>
      <c r="AU2565" s="111"/>
      <c r="AV2565" s="105"/>
      <c r="AW2565" s="105"/>
      <c r="AX2565" s="111"/>
      <c r="AY2565" s="98"/>
      <c r="AZ2565" s="98"/>
      <c r="BA2565" s="98"/>
      <c r="BB2565" s="98"/>
      <c r="BC2565" s="98"/>
      <c r="BD2565" s="98"/>
      <c r="BE2565" s="98"/>
      <c r="BF2565" s="98"/>
      <c r="BG2565" s="98"/>
      <c r="BH2565" s="98"/>
      <c r="BI2565" s="98"/>
      <c r="BJ2565" s="98"/>
    </row>
    <row r="2566" spans="1:62">
      <c r="A2566" s="102"/>
      <c r="B2566" s="102"/>
      <c r="C2566" s="103"/>
      <c r="D2566" s="103"/>
      <c r="E2566" s="102"/>
      <c r="F2566" s="102"/>
      <c r="G2566" s="102"/>
      <c r="H2566" s="102"/>
      <c r="I2566" s="102"/>
      <c r="J2566" s="103"/>
      <c r="K2566" s="111"/>
      <c r="L2566" s="111"/>
      <c r="M2566" s="111"/>
      <c r="N2566" s="111"/>
      <c r="O2566" s="111"/>
      <c r="P2566" s="111"/>
      <c r="Q2566" s="111"/>
      <c r="R2566" s="106"/>
      <c r="S2566" s="105"/>
      <c r="T2566" s="111"/>
      <c r="U2566" s="111"/>
      <c r="V2566" s="111"/>
      <c r="W2566" s="111"/>
      <c r="X2566" s="111"/>
      <c r="Y2566" s="111"/>
      <c r="Z2566" s="111"/>
      <c r="AA2566" s="111"/>
      <c r="AB2566" s="111"/>
      <c r="AC2566" s="111"/>
      <c r="AD2566" s="111"/>
      <c r="AE2566" s="111"/>
      <c r="AF2566" s="111"/>
      <c r="AG2566" s="111"/>
      <c r="AH2566" s="111"/>
      <c r="AI2566" s="111"/>
      <c r="AJ2566" s="111"/>
      <c r="AK2566" s="111"/>
      <c r="AL2566" s="111"/>
      <c r="AM2566" s="111"/>
      <c r="AN2566" s="111"/>
      <c r="AO2566" s="111"/>
      <c r="AP2566" s="111"/>
      <c r="AQ2566" s="111"/>
      <c r="AR2566" s="111"/>
      <c r="AS2566" s="111"/>
      <c r="AT2566" s="111"/>
      <c r="AU2566" s="111"/>
      <c r="AV2566" s="112"/>
      <c r="AW2566" s="105"/>
      <c r="AX2566" s="111"/>
      <c r="AY2566" s="98"/>
      <c r="AZ2566" s="98"/>
      <c r="BA2566" s="98"/>
      <c r="BB2566" s="98"/>
      <c r="BC2566" s="98"/>
      <c r="BD2566" s="98"/>
      <c r="BE2566" s="98"/>
      <c r="BF2566" s="98"/>
      <c r="BG2566" s="98"/>
      <c r="BH2566" s="98"/>
      <c r="BI2566" s="98"/>
      <c r="BJ2566" s="98"/>
    </row>
    <row r="2567" spans="1:62">
      <c r="A2567" s="102"/>
      <c r="B2567" s="102"/>
      <c r="C2567" s="103"/>
      <c r="D2567" s="103"/>
      <c r="E2567" s="102"/>
      <c r="F2567" s="102"/>
      <c r="G2567" s="102"/>
      <c r="H2567" s="102"/>
      <c r="I2567" s="102"/>
      <c r="J2567" s="103"/>
      <c r="K2567" s="111"/>
      <c r="L2567" s="111"/>
      <c r="M2567" s="111"/>
      <c r="N2567" s="111"/>
      <c r="O2567" s="111"/>
      <c r="P2567" s="111"/>
      <c r="Q2567" s="111"/>
      <c r="R2567" s="106"/>
      <c r="S2567" s="105"/>
      <c r="T2567" s="111"/>
      <c r="U2567" s="111"/>
      <c r="V2567" s="111"/>
      <c r="W2567" s="111"/>
      <c r="X2567" s="111"/>
      <c r="Y2567" s="111"/>
      <c r="Z2567" s="111"/>
      <c r="AA2567" s="111"/>
      <c r="AB2567" s="111"/>
      <c r="AC2567" s="111"/>
      <c r="AD2567" s="111"/>
      <c r="AE2567" s="111"/>
      <c r="AF2567" s="111"/>
      <c r="AG2567" s="111"/>
      <c r="AH2567" s="111"/>
      <c r="AI2567" s="111"/>
      <c r="AJ2567" s="111"/>
      <c r="AK2567" s="111"/>
      <c r="AL2567" s="111"/>
      <c r="AM2567" s="111"/>
      <c r="AN2567" s="111"/>
      <c r="AO2567" s="111"/>
      <c r="AP2567" s="111"/>
      <c r="AQ2567" s="111"/>
      <c r="AR2567" s="111"/>
      <c r="AS2567" s="111"/>
      <c r="AT2567" s="111"/>
      <c r="AU2567" s="111"/>
      <c r="AV2567" s="112"/>
      <c r="AW2567" s="105"/>
      <c r="AX2567" s="111"/>
      <c r="AY2567" s="98"/>
      <c r="AZ2567" s="98"/>
      <c r="BA2567" s="98"/>
      <c r="BB2567" s="98"/>
      <c r="BC2567" s="98"/>
      <c r="BD2567" s="98"/>
      <c r="BE2567" s="98"/>
      <c r="BF2567" s="98"/>
      <c r="BG2567" s="98"/>
      <c r="BH2567" s="98"/>
      <c r="BI2567" s="98"/>
      <c r="BJ2567" s="98"/>
    </row>
    <row r="2568" spans="1:62">
      <c r="A2568" s="102"/>
      <c r="B2568" s="102"/>
      <c r="C2568" s="103"/>
      <c r="D2568" s="103"/>
      <c r="E2568" s="102"/>
      <c r="F2568" s="102"/>
      <c r="G2568" s="102"/>
      <c r="H2568" s="102"/>
      <c r="I2568" s="102"/>
      <c r="J2568" s="103"/>
      <c r="K2568" s="111"/>
      <c r="L2568" s="111"/>
      <c r="M2568" s="111"/>
      <c r="N2568" s="111"/>
      <c r="O2568" s="111"/>
      <c r="P2568" s="111"/>
      <c r="Q2568" s="111"/>
      <c r="R2568" s="106"/>
      <c r="S2568" s="105"/>
      <c r="T2568" s="111"/>
      <c r="U2568" s="111"/>
      <c r="V2568" s="111"/>
      <c r="W2568" s="111"/>
      <c r="X2568" s="111"/>
      <c r="Y2568" s="111"/>
      <c r="Z2568" s="111"/>
      <c r="AA2568" s="111"/>
      <c r="AB2568" s="111"/>
      <c r="AC2568" s="111"/>
      <c r="AD2568" s="111"/>
      <c r="AE2568" s="111"/>
      <c r="AF2568" s="111"/>
      <c r="AG2568" s="111"/>
      <c r="AH2568" s="111"/>
      <c r="AI2568" s="111"/>
      <c r="AJ2568" s="111"/>
      <c r="AK2568" s="111"/>
      <c r="AL2568" s="111"/>
      <c r="AM2568" s="111"/>
      <c r="AN2568" s="111"/>
      <c r="AO2568" s="111"/>
      <c r="AP2568" s="111"/>
      <c r="AQ2568" s="111"/>
      <c r="AR2568" s="111"/>
      <c r="AS2568" s="111"/>
      <c r="AT2568" s="111"/>
      <c r="AU2568" s="111"/>
      <c r="AV2568" s="105"/>
      <c r="AW2568" s="105"/>
      <c r="AX2568" s="111"/>
      <c r="AY2568" s="98"/>
      <c r="AZ2568" s="98"/>
      <c r="BA2568" s="98"/>
      <c r="BB2568" s="98"/>
      <c r="BC2568" s="98"/>
      <c r="BD2568" s="98"/>
      <c r="BE2568" s="98"/>
      <c r="BF2568" s="98"/>
      <c r="BG2568" s="98"/>
      <c r="BH2568" s="98"/>
      <c r="BI2568" s="98"/>
      <c r="BJ2568" s="98"/>
    </row>
    <row r="2569" spans="1:62">
      <c r="A2569" s="102"/>
      <c r="B2569" s="102"/>
      <c r="C2569" s="103"/>
      <c r="D2569" s="103"/>
      <c r="E2569" s="102"/>
      <c r="F2569" s="102"/>
      <c r="G2569" s="102"/>
      <c r="H2569" s="102"/>
      <c r="I2569" s="102"/>
      <c r="J2569" s="103"/>
      <c r="K2569" s="111"/>
      <c r="L2569" s="111"/>
      <c r="M2569" s="111"/>
      <c r="N2569" s="111"/>
      <c r="O2569" s="111"/>
      <c r="P2569" s="111"/>
      <c r="Q2569" s="111"/>
      <c r="R2569" s="106"/>
      <c r="S2569" s="105"/>
      <c r="T2569" s="111"/>
      <c r="U2569" s="111"/>
      <c r="V2569" s="111"/>
      <c r="W2569" s="111"/>
      <c r="X2569" s="111"/>
      <c r="Y2569" s="111"/>
      <c r="Z2569" s="111"/>
      <c r="AA2569" s="111"/>
      <c r="AB2569" s="111"/>
      <c r="AC2569" s="111"/>
      <c r="AD2569" s="111"/>
      <c r="AE2569" s="111"/>
      <c r="AF2569" s="111"/>
      <c r="AG2569" s="111"/>
      <c r="AH2569" s="111"/>
      <c r="AI2569" s="111"/>
      <c r="AJ2569" s="111"/>
      <c r="AK2569" s="111"/>
      <c r="AL2569" s="111"/>
      <c r="AM2569" s="111"/>
      <c r="AN2569" s="111"/>
      <c r="AO2569" s="111"/>
      <c r="AP2569" s="111"/>
      <c r="AQ2569" s="111"/>
      <c r="AR2569" s="111"/>
      <c r="AS2569" s="111"/>
      <c r="AT2569" s="111"/>
      <c r="AU2569" s="111"/>
      <c r="AV2569" s="112"/>
      <c r="AW2569" s="105"/>
      <c r="AX2569" s="111"/>
      <c r="AY2569" s="98"/>
      <c r="AZ2569" s="98"/>
      <c r="BA2569" s="98"/>
      <c r="BB2569" s="98"/>
      <c r="BC2569" s="98"/>
      <c r="BD2569" s="98"/>
      <c r="BE2569" s="98"/>
      <c r="BF2569" s="98"/>
      <c r="BG2569" s="98"/>
      <c r="BH2569" s="98"/>
      <c r="BI2569" s="98"/>
      <c r="BJ2569" s="98"/>
    </row>
    <row r="2570" spans="1:62">
      <c r="A2570" s="102"/>
      <c r="B2570" s="102"/>
      <c r="C2570" s="103"/>
      <c r="D2570" s="103"/>
      <c r="E2570" s="102"/>
      <c r="F2570" s="102"/>
      <c r="G2570" s="102"/>
      <c r="H2570" s="102"/>
      <c r="I2570" s="102"/>
      <c r="J2570" s="103"/>
      <c r="K2570" s="111"/>
      <c r="L2570" s="111"/>
      <c r="M2570" s="111"/>
      <c r="N2570" s="105"/>
      <c r="O2570" s="111"/>
      <c r="P2570" s="111"/>
      <c r="Q2570" s="111"/>
      <c r="R2570" s="105"/>
      <c r="S2570" s="105"/>
      <c r="T2570" s="111"/>
      <c r="U2570" s="111"/>
      <c r="V2570" s="111"/>
      <c r="W2570" s="111"/>
      <c r="X2570" s="111"/>
      <c r="Y2570" s="111"/>
      <c r="Z2570" s="111"/>
      <c r="AA2570" s="111"/>
      <c r="AB2570" s="111"/>
      <c r="AC2570" s="111"/>
      <c r="AD2570" s="111"/>
      <c r="AE2570" s="111"/>
      <c r="AF2570" s="111"/>
      <c r="AG2570" s="111"/>
      <c r="AH2570" s="111"/>
      <c r="AI2570" s="111"/>
      <c r="AJ2570" s="111"/>
      <c r="AK2570" s="111"/>
      <c r="AL2570" s="111"/>
      <c r="AM2570" s="111"/>
      <c r="AN2570" s="111"/>
      <c r="AO2570" s="111"/>
      <c r="AP2570" s="111"/>
      <c r="AQ2570" s="111"/>
      <c r="AR2570" s="111"/>
      <c r="AS2570" s="111"/>
      <c r="AT2570" s="111"/>
      <c r="AU2570" s="111"/>
      <c r="AV2570" s="105"/>
      <c r="AW2570" s="105"/>
      <c r="AX2570" s="111"/>
    </row>
    <row r="2571" spans="1:62">
      <c r="A2571" s="102"/>
      <c r="B2571" s="102"/>
      <c r="C2571" s="103"/>
      <c r="D2571" s="103"/>
      <c r="E2571" s="102"/>
      <c r="F2571" s="102"/>
      <c r="G2571" s="102"/>
      <c r="H2571" s="102"/>
      <c r="I2571" s="102"/>
      <c r="J2571" s="103"/>
      <c r="K2571" s="111"/>
      <c r="L2571" s="111"/>
      <c r="M2571" s="111"/>
      <c r="N2571" s="111"/>
      <c r="O2571" s="111"/>
      <c r="P2571" s="111"/>
      <c r="Q2571" s="111"/>
      <c r="R2571" s="106"/>
      <c r="S2571" s="105"/>
      <c r="T2571" s="111"/>
      <c r="U2571" s="111"/>
      <c r="V2571" s="111"/>
      <c r="W2571" s="111"/>
      <c r="X2571" s="111"/>
      <c r="Y2571" s="111"/>
      <c r="Z2571" s="111"/>
      <c r="AA2571" s="111"/>
      <c r="AB2571" s="111"/>
      <c r="AC2571" s="111"/>
      <c r="AD2571" s="111"/>
      <c r="AE2571" s="111"/>
      <c r="AF2571" s="111"/>
      <c r="AG2571" s="111"/>
      <c r="AH2571" s="111"/>
      <c r="AI2571" s="111"/>
      <c r="AJ2571" s="111"/>
      <c r="AK2571" s="111"/>
      <c r="AL2571" s="111"/>
      <c r="AM2571" s="111"/>
      <c r="AN2571" s="111"/>
      <c r="AO2571" s="111"/>
      <c r="AP2571" s="111"/>
      <c r="AQ2571" s="111"/>
      <c r="AR2571" s="111"/>
      <c r="AS2571" s="111"/>
      <c r="AT2571" s="111"/>
      <c r="AU2571" s="111"/>
      <c r="AV2571" s="105"/>
      <c r="AW2571" s="105"/>
      <c r="AX2571" s="111"/>
      <c r="AY2571" s="98"/>
      <c r="AZ2571" s="98"/>
      <c r="BA2571" s="98"/>
      <c r="BB2571" s="98"/>
      <c r="BC2571" s="98"/>
      <c r="BD2571" s="98"/>
      <c r="BE2571" s="98"/>
      <c r="BF2571" s="98"/>
      <c r="BG2571" s="98"/>
      <c r="BH2571" s="98"/>
      <c r="BI2571" s="98"/>
      <c r="BJ2571" s="98"/>
    </row>
    <row r="2572" spans="1:62">
      <c r="A2572" s="102"/>
      <c r="B2572" s="102"/>
      <c r="C2572" s="103"/>
      <c r="D2572" s="103"/>
      <c r="E2572" s="102"/>
      <c r="F2572" s="102"/>
      <c r="G2572" s="102"/>
      <c r="H2572" s="102"/>
      <c r="I2572" s="102"/>
      <c r="J2572" s="103"/>
      <c r="K2572" s="111"/>
      <c r="L2572" s="111"/>
      <c r="M2572" s="111"/>
      <c r="N2572" s="105"/>
      <c r="O2572" s="111"/>
      <c r="P2572" s="111"/>
      <c r="Q2572" s="111"/>
      <c r="R2572" s="106"/>
      <c r="S2572" s="105"/>
      <c r="T2572" s="111"/>
      <c r="U2572" s="111"/>
      <c r="V2572" s="111"/>
      <c r="W2572" s="111"/>
      <c r="X2572" s="111"/>
      <c r="Y2572" s="111"/>
      <c r="Z2572" s="111"/>
      <c r="AA2572" s="111"/>
      <c r="AB2572" s="111"/>
      <c r="AC2572" s="111"/>
      <c r="AD2572" s="111"/>
      <c r="AE2572" s="111"/>
      <c r="AF2572" s="111"/>
      <c r="AG2572" s="111"/>
      <c r="AH2572" s="111"/>
      <c r="AI2572" s="111"/>
      <c r="AJ2572" s="111"/>
      <c r="AK2572" s="111"/>
      <c r="AL2572" s="111"/>
      <c r="AM2572" s="111"/>
      <c r="AN2572" s="111"/>
      <c r="AO2572" s="111"/>
      <c r="AP2572" s="111"/>
      <c r="AQ2572" s="111"/>
      <c r="AR2572" s="111"/>
      <c r="AS2572" s="111"/>
      <c r="AT2572" s="111"/>
      <c r="AU2572" s="111"/>
      <c r="AV2572" s="112"/>
      <c r="AW2572" s="105"/>
      <c r="AX2572" s="111"/>
      <c r="AY2572" s="98"/>
      <c r="AZ2572" s="98"/>
      <c r="BA2572" s="98"/>
      <c r="BB2572" s="98"/>
      <c r="BC2572" s="98"/>
      <c r="BD2572" s="98"/>
      <c r="BE2572" s="98"/>
      <c r="BF2572" s="98"/>
      <c r="BG2572" s="98"/>
      <c r="BH2572" s="98"/>
      <c r="BI2572" s="98"/>
      <c r="BJ2572" s="98"/>
    </row>
    <row r="2573" spans="1:62">
      <c r="A2573" s="102"/>
      <c r="B2573" s="102"/>
      <c r="C2573" s="103"/>
      <c r="D2573" s="103"/>
      <c r="E2573" s="102"/>
      <c r="F2573" s="102"/>
      <c r="G2573" s="102"/>
      <c r="H2573" s="102"/>
      <c r="I2573" s="102"/>
      <c r="J2573" s="103"/>
      <c r="K2573" s="111"/>
      <c r="L2573" s="111"/>
      <c r="M2573" s="111"/>
      <c r="N2573" s="105"/>
      <c r="O2573" s="105"/>
      <c r="P2573" s="105"/>
      <c r="Q2573" s="105"/>
      <c r="R2573" s="105"/>
      <c r="S2573" s="105"/>
      <c r="T2573" s="105"/>
      <c r="U2573" s="105"/>
      <c r="V2573" s="105"/>
      <c r="W2573" s="105"/>
      <c r="X2573" s="105"/>
      <c r="Y2573" s="105"/>
      <c r="Z2573" s="105"/>
      <c r="AA2573" s="105"/>
      <c r="AB2573" s="105"/>
      <c r="AC2573" s="105"/>
      <c r="AD2573" s="105"/>
      <c r="AE2573" s="105"/>
      <c r="AF2573" s="105"/>
      <c r="AG2573" s="105"/>
      <c r="AH2573" s="105"/>
      <c r="AI2573" s="105"/>
      <c r="AJ2573" s="105"/>
      <c r="AK2573" s="105"/>
      <c r="AL2573" s="111"/>
      <c r="AM2573" s="111"/>
      <c r="AN2573" s="111"/>
      <c r="AO2573" s="111"/>
      <c r="AP2573" s="111"/>
      <c r="AQ2573" s="111"/>
      <c r="AR2573" s="111"/>
      <c r="AS2573" s="111"/>
      <c r="AT2573" s="111"/>
      <c r="AU2573" s="111"/>
      <c r="AV2573" s="105"/>
      <c r="AW2573" s="105"/>
      <c r="AX2573" s="111"/>
      <c r="AY2573" s="98"/>
      <c r="AZ2573" s="98"/>
      <c r="BA2573" s="98"/>
      <c r="BB2573" s="98"/>
      <c r="BC2573" s="98"/>
      <c r="BD2573" s="98"/>
      <c r="BE2573" s="98"/>
      <c r="BF2573" s="98"/>
      <c r="BG2573" s="98"/>
      <c r="BH2573" s="98"/>
      <c r="BI2573" s="98"/>
      <c r="BJ2573" s="98"/>
    </row>
    <row r="2574" spans="1:62">
      <c r="A2574" s="102"/>
      <c r="B2574" s="102"/>
      <c r="C2574" s="103"/>
      <c r="D2574" s="103"/>
      <c r="E2574" s="102"/>
      <c r="F2574" s="102"/>
      <c r="G2574" s="102"/>
      <c r="H2574" s="102"/>
      <c r="I2574" s="102"/>
      <c r="J2574" s="103"/>
      <c r="K2574" s="111"/>
      <c r="L2574" s="111"/>
      <c r="M2574" s="111"/>
      <c r="N2574" s="105"/>
      <c r="O2574" s="105"/>
      <c r="P2574" s="111"/>
      <c r="Q2574" s="111"/>
      <c r="R2574" s="106"/>
      <c r="S2574" s="105"/>
      <c r="T2574" s="111"/>
      <c r="U2574" s="111"/>
      <c r="V2574" s="111"/>
      <c r="W2574" s="111"/>
      <c r="X2574" s="111"/>
      <c r="Y2574" s="111"/>
      <c r="Z2574" s="111"/>
      <c r="AA2574" s="111"/>
      <c r="AB2574" s="111"/>
      <c r="AC2574" s="111"/>
      <c r="AD2574" s="111"/>
      <c r="AE2574" s="111"/>
      <c r="AF2574" s="111"/>
      <c r="AG2574" s="111"/>
      <c r="AH2574" s="111"/>
      <c r="AI2574" s="111"/>
      <c r="AJ2574" s="111"/>
      <c r="AK2574" s="111"/>
      <c r="AL2574" s="111"/>
      <c r="AM2574" s="111"/>
      <c r="AN2574" s="111"/>
      <c r="AO2574" s="111"/>
      <c r="AP2574" s="111"/>
      <c r="AQ2574" s="111"/>
      <c r="AR2574" s="111"/>
      <c r="AS2574" s="111"/>
      <c r="AT2574" s="111"/>
      <c r="AU2574" s="111"/>
      <c r="AV2574" s="112"/>
      <c r="AW2574" s="105"/>
      <c r="AX2574" s="111"/>
      <c r="AY2574" s="98"/>
      <c r="AZ2574" s="98"/>
      <c r="BA2574" s="98"/>
      <c r="BB2574" s="98"/>
      <c r="BC2574" s="98"/>
      <c r="BD2574" s="98"/>
      <c r="BE2574" s="98"/>
      <c r="BF2574" s="98"/>
      <c r="BG2574" s="98"/>
      <c r="BH2574" s="98"/>
      <c r="BI2574" s="98"/>
      <c r="BJ2574" s="98"/>
    </row>
    <row r="2575" spans="1:62">
      <c r="A2575" s="102"/>
      <c r="B2575" s="102"/>
      <c r="C2575" s="103"/>
      <c r="D2575" s="103"/>
      <c r="E2575" s="102"/>
      <c r="F2575" s="102"/>
      <c r="G2575" s="102"/>
      <c r="H2575" s="102"/>
      <c r="I2575" s="102"/>
      <c r="J2575" s="103"/>
      <c r="K2575" s="111"/>
      <c r="L2575" s="111"/>
      <c r="M2575" s="111"/>
      <c r="N2575" s="111"/>
      <c r="O2575" s="111"/>
      <c r="P2575" s="111"/>
      <c r="Q2575" s="111"/>
      <c r="R2575" s="105"/>
      <c r="S2575" s="105"/>
      <c r="T2575" s="111"/>
      <c r="U2575" s="111"/>
      <c r="V2575" s="111"/>
      <c r="W2575" s="111"/>
      <c r="X2575" s="111"/>
      <c r="Y2575" s="111"/>
      <c r="Z2575" s="111"/>
      <c r="AA2575" s="111"/>
      <c r="AB2575" s="111"/>
      <c r="AC2575" s="111"/>
      <c r="AD2575" s="111"/>
      <c r="AE2575" s="111"/>
      <c r="AF2575" s="111"/>
      <c r="AG2575" s="111"/>
      <c r="AH2575" s="111"/>
      <c r="AI2575" s="111"/>
      <c r="AJ2575" s="111"/>
      <c r="AK2575" s="111"/>
      <c r="AL2575" s="111"/>
      <c r="AM2575" s="111"/>
      <c r="AN2575" s="111"/>
      <c r="AO2575" s="111"/>
      <c r="AP2575" s="111"/>
      <c r="AQ2575" s="111"/>
      <c r="AR2575" s="111"/>
      <c r="AS2575" s="111"/>
      <c r="AT2575" s="111"/>
      <c r="AU2575" s="111"/>
      <c r="AV2575" s="105"/>
      <c r="AW2575" s="105"/>
      <c r="AX2575" s="111"/>
      <c r="AY2575" s="98"/>
      <c r="AZ2575" s="98"/>
      <c r="BA2575" s="98"/>
      <c r="BB2575" s="98"/>
      <c r="BC2575" s="98"/>
      <c r="BD2575" s="98"/>
      <c r="BE2575" s="98"/>
      <c r="BF2575" s="98"/>
      <c r="BG2575" s="98"/>
      <c r="BH2575" s="98"/>
      <c r="BI2575" s="98"/>
      <c r="BJ2575" s="98"/>
    </row>
    <row r="2576" spans="1:62">
      <c r="A2576" s="102"/>
      <c r="B2576" s="102"/>
      <c r="C2576" s="103"/>
      <c r="D2576" s="103"/>
      <c r="E2576" s="102"/>
      <c r="F2576" s="102"/>
      <c r="G2576" s="102"/>
      <c r="H2576" s="102"/>
      <c r="I2576" s="102"/>
      <c r="J2576" s="103"/>
      <c r="K2576" s="111"/>
      <c r="L2576" s="111"/>
      <c r="M2576" s="111"/>
      <c r="N2576" s="105"/>
      <c r="O2576" s="105"/>
      <c r="P2576" s="111"/>
      <c r="Q2576" s="111"/>
      <c r="R2576" s="105"/>
      <c r="S2576" s="105"/>
      <c r="T2576" s="111"/>
      <c r="U2576" s="111"/>
      <c r="V2576" s="111"/>
      <c r="W2576" s="111"/>
      <c r="X2576" s="111"/>
      <c r="Y2576" s="111"/>
      <c r="Z2576" s="111"/>
      <c r="AA2576" s="111"/>
      <c r="AB2576" s="111"/>
      <c r="AC2576" s="111"/>
      <c r="AD2576" s="111"/>
      <c r="AE2576" s="111"/>
      <c r="AF2576" s="111"/>
      <c r="AG2576" s="111"/>
      <c r="AH2576" s="111"/>
      <c r="AI2576" s="111"/>
      <c r="AJ2576" s="111"/>
      <c r="AK2576" s="111"/>
      <c r="AL2576" s="111"/>
      <c r="AM2576" s="111"/>
      <c r="AN2576" s="111"/>
      <c r="AO2576" s="111"/>
      <c r="AP2576" s="111"/>
      <c r="AQ2576" s="111"/>
      <c r="AR2576" s="111"/>
      <c r="AS2576" s="111"/>
      <c r="AT2576" s="111"/>
      <c r="AU2576" s="111"/>
      <c r="AV2576" s="112"/>
      <c r="AW2576" s="105"/>
      <c r="AX2576" s="111"/>
      <c r="AY2576" s="98"/>
      <c r="AZ2576" s="98"/>
      <c r="BA2576" s="98"/>
      <c r="BB2576" s="98"/>
      <c r="BC2576" s="98"/>
      <c r="BD2576" s="98"/>
      <c r="BE2576" s="98"/>
      <c r="BF2576" s="98"/>
      <c r="BG2576" s="98"/>
      <c r="BH2576" s="98"/>
      <c r="BI2576" s="98"/>
      <c r="BJ2576" s="98"/>
    </row>
    <row r="2577" spans="1:62">
      <c r="A2577" s="102"/>
      <c r="B2577" s="102"/>
      <c r="C2577" s="103"/>
      <c r="D2577" s="103"/>
      <c r="E2577" s="102"/>
      <c r="F2577" s="102"/>
      <c r="G2577" s="102"/>
      <c r="H2577" s="102"/>
      <c r="I2577" s="102"/>
      <c r="J2577" s="103"/>
      <c r="K2577" s="111"/>
      <c r="L2577" s="111"/>
      <c r="M2577" s="111"/>
      <c r="N2577" s="111"/>
      <c r="O2577" s="111"/>
      <c r="P2577" s="111"/>
      <c r="Q2577" s="111"/>
      <c r="R2577" s="106"/>
      <c r="S2577" s="105"/>
      <c r="T2577" s="111"/>
      <c r="U2577" s="111"/>
      <c r="V2577" s="111"/>
      <c r="W2577" s="111"/>
      <c r="X2577" s="111"/>
      <c r="Y2577" s="111"/>
      <c r="Z2577" s="111"/>
      <c r="AA2577" s="111"/>
      <c r="AB2577" s="111"/>
      <c r="AC2577" s="111"/>
      <c r="AD2577" s="111"/>
      <c r="AE2577" s="111"/>
      <c r="AF2577" s="111"/>
      <c r="AG2577" s="111"/>
      <c r="AH2577" s="111"/>
      <c r="AI2577" s="111"/>
      <c r="AJ2577" s="111"/>
      <c r="AK2577" s="111"/>
      <c r="AL2577" s="111"/>
      <c r="AM2577" s="111"/>
      <c r="AN2577" s="111"/>
      <c r="AO2577" s="111"/>
      <c r="AP2577" s="111"/>
      <c r="AQ2577" s="111"/>
      <c r="AR2577" s="111"/>
      <c r="AS2577" s="111"/>
      <c r="AT2577" s="111"/>
      <c r="AU2577" s="111"/>
      <c r="AV2577" s="112"/>
      <c r="AW2577" s="105"/>
      <c r="AX2577" s="111"/>
    </row>
    <row r="2578" spans="1:62">
      <c r="A2578" s="102"/>
      <c r="B2578" s="102"/>
      <c r="C2578" s="103"/>
      <c r="D2578" s="103"/>
      <c r="E2578" s="102"/>
      <c r="F2578" s="102"/>
      <c r="G2578" s="102"/>
      <c r="H2578" s="102"/>
      <c r="I2578" s="102"/>
      <c r="J2578" s="103"/>
      <c r="K2578" s="111"/>
      <c r="L2578" s="111"/>
      <c r="M2578" s="111"/>
      <c r="N2578" s="105"/>
      <c r="O2578" s="105"/>
      <c r="P2578" s="111"/>
      <c r="Q2578" s="111"/>
      <c r="R2578" s="106"/>
      <c r="S2578" s="105"/>
      <c r="T2578" s="111"/>
      <c r="U2578" s="111"/>
      <c r="V2578" s="111"/>
      <c r="W2578" s="111"/>
      <c r="X2578" s="111"/>
      <c r="Y2578" s="111"/>
      <c r="Z2578" s="111"/>
      <c r="AA2578" s="111"/>
      <c r="AB2578" s="111"/>
      <c r="AC2578" s="111"/>
      <c r="AD2578" s="111"/>
      <c r="AE2578" s="111"/>
      <c r="AF2578" s="111"/>
      <c r="AG2578" s="111"/>
      <c r="AH2578" s="111"/>
      <c r="AI2578" s="111"/>
      <c r="AJ2578" s="111"/>
      <c r="AK2578" s="111"/>
      <c r="AL2578" s="111"/>
      <c r="AM2578" s="111"/>
      <c r="AN2578" s="111"/>
      <c r="AO2578" s="111"/>
      <c r="AP2578" s="111"/>
      <c r="AQ2578" s="111"/>
      <c r="AR2578" s="111"/>
      <c r="AS2578" s="111"/>
      <c r="AT2578" s="111"/>
      <c r="AU2578" s="111"/>
      <c r="AV2578" s="112"/>
      <c r="AW2578" s="105"/>
      <c r="AX2578" s="111"/>
      <c r="AY2578" s="98"/>
      <c r="AZ2578" s="98"/>
      <c r="BA2578" s="98"/>
      <c r="BB2578" s="98"/>
      <c r="BC2578" s="98"/>
      <c r="BD2578" s="98"/>
      <c r="BE2578" s="98"/>
      <c r="BF2578" s="98"/>
      <c r="BG2578" s="98"/>
      <c r="BH2578" s="98"/>
      <c r="BI2578" s="98"/>
      <c r="BJ2578" s="98"/>
    </row>
    <row r="2579" spans="1:62">
      <c r="A2579" s="102"/>
      <c r="B2579" s="102"/>
      <c r="C2579" s="103"/>
      <c r="D2579" s="103"/>
      <c r="E2579" s="102"/>
      <c r="F2579" s="102"/>
      <c r="G2579" s="102"/>
      <c r="H2579" s="102"/>
      <c r="I2579" s="102"/>
      <c r="J2579" s="103"/>
      <c r="K2579" s="111"/>
      <c r="L2579" s="111"/>
      <c r="M2579" s="111"/>
      <c r="N2579" s="111"/>
      <c r="O2579" s="111"/>
      <c r="P2579" s="111"/>
      <c r="Q2579" s="111"/>
      <c r="R2579" s="106"/>
      <c r="S2579" s="105"/>
      <c r="T2579" s="111"/>
      <c r="U2579" s="105"/>
      <c r="V2579" s="105"/>
      <c r="W2579" s="105"/>
      <c r="X2579" s="105"/>
      <c r="Y2579" s="105"/>
      <c r="Z2579" s="111"/>
      <c r="AA2579" s="111"/>
      <c r="AB2579" s="105"/>
      <c r="AC2579" s="105"/>
      <c r="AD2579" s="105"/>
      <c r="AE2579" s="105"/>
      <c r="AF2579" s="105"/>
      <c r="AG2579" s="111"/>
      <c r="AH2579" s="111"/>
      <c r="AI2579" s="105"/>
      <c r="AJ2579" s="105"/>
      <c r="AK2579" s="111"/>
      <c r="AL2579" s="111"/>
      <c r="AM2579" s="111"/>
      <c r="AN2579" s="111"/>
      <c r="AO2579" s="111"/>
      <c r="AP2579" s="111"/>
      <c r="AQ2579" s="111"/>
      <c r="AR2579" s="111"/>
      <c r="AS2579" s="111"/>
      <c r="AT2579" s="111"/>
      <c r="AU2579" s="111"/>
      <c r="AV2579" s="105"/>
      <c r="AW2579" s="105"/>
      <c r="AX2579" s="111"/>
      <c r="AY2579" s="98"/>
      <c r="AZ2579" s="98"/>
      <c r="BA2579" s="98"/>
      <c r="BB2579" s="98"/>
      <c r="BC2579" s="98"/>
      <c r="BD2579" s="98"/>
      <c r="BE2579" s="98"/>
      <c r="BF2579" s="98"/>
      <c r="BG2579" s="98"/>
      <c r="BH2579" s="98"/>
      <c r="BI2579" s="98"/>
      <c r="BJ2579" s="98"/>
    </row>
    <row r="2580" spans="1:62">
      <c r="A2580" s="102"/>
      <c r="B2580" s="102"/>
      <c r="C2580" s="103"/>
      <c r="D2580" s="103"/>
      <c r="E2580" s="102"/>
      <c r="F2580" s="102"/>
      <c r="G2580" s="102"/>
      <c r="H2580" s="102"/>
      <c r="I2580" s="102"/>
      <c r="J2580" s="103"/>
      <c r="K2580" s="111"/>
      <c r="L2580" s="111"/>
      <c r="M2580" s="111"/>
      <c r="N2580" s="111"/>
      <c r="O2580" s="111"/>
      <c r="P2580" s="111"/>
      <c r="Q2580" s="111"/>
      <c r="R2580" s="105"/>
      <c r="S2580" s="106"/>
      <c r="T2580" s="111"/>
      <c r="U2580" s="111"/>
      <c r="V2580" s="111"/>
      <c r="W2580" s="111"/>
      <c r="X2580" s="111"/>
      <c r="Y2580" s="111"/>
      <c r="Z2580" s="111"/>
      <c r="AA2580" s="111"/>
      <c r="AB2580" s="111"/>
      <c r="AC2580" s="111"/>
      <c r="AD2580" s="111"/>
      <c r="AE2580" s="111"/>
      <c r="AF2580" s="111"/>
      <c r="AG2580" s="111"/>
      <c r="AH2580" s="111"/>
      <c r="AI2580" s="111"/>
      <c r="AJ2580" s="111"/>
      <c r="AK2580" s="111"/>
      <c r="AL2580" s="111"/>
      <c r="AM2580" s="111"/>
      <c r="AN2580" s="111"/>
      <c r="AO2580" s="111"/>
      <c r="AP2580" s="111"/>
      <c r="AQ2580" s="111"/>
      <c r="AR2580" s="111"/>
      <c r="AS2580" s="111"/>
      <c r="AT2580" s="111"/>
      <c r="AU2580" s="111"/>
      <c r="AV2580" s="105"/>
      <c r="AW2580" s="105"/>
      <c r="AX2580" s="111"/>
      <c r="AY2580" s="98"/>
      <c r="AZ2580" s="98"/>
      <c r="BA2580" s="98"/>
      <c r="BB2580" s="98"/>
      <c r="BC2580" s="98"/>
      <c r="BD2580" s="98"/>
      <c r="BE2580" s="98"/>
      <c r="BF2580" s="98"/>
      <c r="BG2580" s="98"/>
      <c r="BH2580" s="98"/>
      <c r="BI2580" s="98"/>
      <c r="BJ2580" s="98"/>
    </row>
    <row r="2581" spans="1:62">
      <c r="A2581" s="102"/>
      <c r="B2581" s="102"/>
      <c r="C2581" s="103"/>
      <c r="D2581" s="103"/>
      <c r="E2581" s="102"/>
      <c r="F2581" s="102"/>
      <c r="G2581" s="102"/>
      <c r="H2581" s="102"/>
      <c r="I2581" s="102"/>
      <c r="J2581" s="103"/>
      <c r="K2581" s="111"/>
      <c r="L2581" s="111"/>
      <c r="M2581" s="111"/>
      <c r="N2581" s="111"/>
      <c r="O2581" s="111"/>
      <c r="P2581" s="111"/>
      <c r="Q2581" s="111"/>
      <c r="R2581" s="105"/>
      <c r="S2581" s="105"/>
      <c r="T2581" s="111"/>
      <c r="U2581" s="111"/>
      <c r="V2581" s="111"/>
      <c r="W2581" s="111"/>
      <c r="X2581" s="111"/>
      <c r="Y2581" s="111"/>
      <c r="Z2581" s="111"/>
      <c r="AA2581" s="111"/>
      <c r="AB2581" s="111"/>
      <c r="AC2581" s="111"/>
      <c r="AD2581" s="111"/>
      <c r="AE2581" s="111"/>
      <c r="AF2581" s="111"/>
      <c r="AG2581" s="111"/>
      <c r="AH2581" s="111"/>
      <c r="AI2581" s="111"/>
      <c r="AJ2581" s="111"/>
      <c r="AK2581" s="111"/>
      <c r="AL2581" s="111"/>
      <c r="AM2581" s="111"/>
      <c r="AN2581" s="111"/>
      <c r="AO2581" s="111"/>
      <c r="AP2581" s="111"/>
      <c r="AQ2581" s="111"/>
      <c r="AR2581" s="111"/>
      <c r="AS2581" s="111"/>
      <c r="AT2581" s="111"/>
      <c r="AU2581" s="111"/>
      <c r="AV2581" s="105"/>
      <c r="AW2581" s="105"/>
      <c r="AX2581" s="111"/>
      <c r="AY2581" s="98"/>
      <c r="AZ2581" s="98"/>
      <c r="BA2581" s="98"/>
      <c r="BB2581" s="98"/>
      <c r="BC2581" s="98"/>
      <c r="BD2581" s="98"/>
      <c r="BE2581" s="98"/>
      <c r="BF2581" s="98"/>
      <c r="BG2581" s="98"/>
      <c r="BH2581" s="98"/>
      <c r="BI2581" s="98"/>
      <c r="BJ2581" s="98"/>
    </row>
    <row r="2582" spans="1:62">
      <c r="A2582" s="102"/>
      <c r="B2582" s="102"/>
      <c r="C2582" s="103"/>
      <c r="D2582" s="103"/>
      <c r="E2582" s="102"/>
      <c r="F2582" s="102"/>
      <c r="G2582" s="102"/>
      <c r="H2582" s="102"/>
      <c r="I2582" s="102"/>
      <c r="J2582" s="103"/>
      <c r="K2582" s="111"/>
      <c r="L2582" s="111"/>
      <c r="M2582" s="111"/>
      <c r="N2582" s="111"/>
      <c r="O2582" s="111"/>
      <c r="P2582" s="111"/>
      <c r="Q2582" s="111"/>
      <c r="R2582" s="105"/>
      <c r="S2582" s="105"/>
      <c r="T2582" s="111"/>
      <c r="U2582" s="111"/>
      <c r="V2582" s="111"/>
      <c r="W2582" s="111"/>
      <c r="X2582" s="111"/>
      <c r="Y2582" s="111"/>
      <c r="Z2582" s="111"/>
      <c r="AA2582" s="111"/>
      <c r="AB2582" s="111"/>
      <c r="AC2582" s="111"/>
      <c r="AD2582" s="111"/>
      <c r="AE2582" s="111"/>
      <c r="AF2582" s="111"/>
      <c r="AG2582" s="111"/>
      <c r="AH2582" s="111"/>
      <c r="AI2582" s="111"/>
      <c r="AJ2582" s="111"/>
      <c r="AK2582" s="111"/>
      <c r="AL2582" s="111"/>
      <c r="AM2582" s="111"/>
      <c r="AN2582" s="111"/>
      <c r="AO2582" s="111"/>
      <c r="AP2582" s="111"/>
      <c r="AQ2582" s="111"/>
      <c r="AR2582" s="111"/>
      <c r="AS2582" s="111"/>
      <c r="AT2582" s="111"/>
      <c r="AU2582" s="111"/>
      <c r="AV2582" s="105"/>
      <c r="AW2582" s="105"/>
      <c r="AX2582" s="111"/>
      <c r="AY2582" s="98"/>
      <c r="AZ2582" s="98"/>
      <c r="BA2582" s="98"/>
      <c r="BB2582" s="98"/>
      <c r="BC2582" s="98"/>
      <c r="BD2582" s="98"/>
      <c r="BE2582" s="98"/>
      <c r="BF2582" s="98"/>
      <c r="BG2582" s="98"/>
      <c r="BH2582" s="98"/>
      <c r="BI2582" s="98"/>
      <c r="BJ2582" s="98"/>
    </row>
    <row r="2583" spans="1:62">
      <c r="A2583" s="102"/>
      <c r="B2583" s="102"/>
      <c r="C2583" s="103"/>
      <c r="D2583" s="103"/>
      <c r="E2583" s="102"/>
      <c r="F2583" s="102"/>
      <c r="G2583" s="102"/>
      <c r="H2583" s="102"/>
      <c r="I2583" s="102"/>
      <c r="J2583" s="103"/>
      <c r="K2583" s="111"/>
      <c r="L2583" s="111"/>
      <c r="M2583" s="111"/>
      <c r="N2583" s="111"/>
      <c r="O2583" s="111"/>
      <c r="P2583" s="111"/>
      <c r="Q2583" s="111"/>
      <c r="R2583" s="105"/>
      <c r="S2583" s="105"/>
      <c r="T2583" s="111"/>
      <c r="U2583" s="111"/>
      <c r="V2583" s="111"/>
      <c r="W2583" s="111"/>
      <c r="X2583" s="111"/>
      <c r="Y2583" s="111"/>
      <c r="Z2583" s="111"/>
      <c r="AA2583" s="111"/>
      <c r="AB2583" s="111"/>
      <c r="AC2583" s="111"/>
      <c r="AD2583" s="111"/>
      <c r="AE2583" s="111"/>
      <c r="AF2583" s="111"/>
      <c r="AG2583" s="111"/>
      <c r="AH2583" s="111"/>
      <c r="AI2583" s="111"/>
      <c r="AJ2583" s="111"/>
      <c r="AK2583" s="111"/>
      <c r="AL2583" s="111"/>
      <c r="AM2583" s="111"/>
      <c r="AN2583" s="111"/>
      <c r="AO2583" s="111"/>
      <c r="AP2583" s="111"/>
      <c r="AQ2583" s="111"/>
      <c r="AR2583" s="111"/>
      <c r="AS2583" s="111"/>
      <c r="AT2583" s="111"/>
      <c r="AU2583" s="111"/>
      <c r="AV2583" s="105"/>
      <c r="AW2583" s="105"/>
      <c r="AX2583" s="111"/>
    </row>
    <row r="2584" spans="1:62">
      <c r="A2584" s="102"/>
      <c r="B2584" s="102"/>
      <c r="C2584" s="103"/>
      <c r="D2584" s="103"/>
      <c r="E2584" s="102"/>
      <c r="F2584" s="102"/>
      <c r="G2584" s="102"/>
      <c r="H2584" s="102"/>
      <c r="I2584" s="102"/>
      <c r="J2584" s="103"/>
      <c r="K2584" s="111"/>
      <c r="L2584" s="111"/>
      <c r="M2584" s="111"/>
      <c r="N2584" s="105"/>
      <c r="O2584" s="105"/>
      <c r="P2584" s="105"/>
      <c r="Q2584" s="105"/>
      <c r="R2584" s="106"/>
      <c r="S2584" s="105"/>
      <c r="T2584" s="105"/>
      <c r="U2584" s="105"/>
      <c r="V2584" s="105"/>
      <c r="W2584" s="105"/>
      <c r="X2584" s="105"/>
      <c r="Y2584" s="105"/>
      <c r="Z2584" s="105"/>
      <c r="AA2584" s="105"/>
      <c r="AB2584" s="105"/>
      <c r="AC2584" s="105"/>
      <c r="AD2584" s="105"/>
      <c r="AE2584" s="105"/>
      <c r="AF2584" s="105"/>
      <c r="AG2584" s="105"/>
      <c r="AH2584" s="105"/>
      <c r="AI2584" s="105"/>
      <c r="AJ2584" s="105"/>
      <c r="AK2584" s="105"/>
      <c r="AL2584" s="111"/>
      <c r="AM2584" s="111"/>
      <c r="AN2584" s="111"/>
      <c r="AO2584" s="111"/>
      <c r="AP2584" s="111"/>
      <c r="AQ2584" s="105"/>
      <c r="AR2584" s="105"/>
      <c r="AS2584" s="111"/>
      <c r="AT2584" s="111"/>
      <c r="AU2584" s="111"/>
      <c r="AV2584" s="112"/>
      <c r="AW2584" s="105"/>
      <c r="AX2584" s="111"/>
      <c r="AY2584" s="98"/>
      <c r="AZ2584" s="98"/>
      <c r="BA2584" s="98"/>
      <c r="BB2584" s="98"/>
      <c r="BC2584" s="98"/>
      <c r="BD2584" s="98"/>
      <c r="BE2584" s="98"/>
      <c r="BF2584" s="98"/>
      <c r="BG2584" s="98"/>
      <c r="BH2584" s="98"/>
      <c r="BI2584" s="98"/>
      <c r="BJ2584" s="98"/>
    </row>
    <row r="2585" spans="1:62">
      <c r="A2585" s="102"/>
      <c r="B2585" s="102"/>
      <c r="C2585" s="103"/>
      <c r="D2585" s="103"/>
      <c r="E2585" s="102"/>
      <c r="F2585" s="102"/>
      <c r="G2585" s="102"/>
      <c r="H2585" s="102"/>
      <c r="I2585" s="102"/>
      <c r="J2585" s="103"/>
      <c r="K2585" s="111"/>
      <c r="L2585" s="111"/>
      <c r="M2585" s="111"/>
      <c r="N2585" s="111"/>
      <c r="O2585" s="111"/>
      <c r="P2585" s="111"/>
      <c r="Q2585" s="111"/>
      <c r="R2585" s="106"/>
      <c r="S2585" s="105"/>
      <c r="T2585" s="111"/>
      <c r="U2585" s="111"/>
      <c r="V2585" s="111"/>
      <c r="W2585" s="111"/>
      <c r="X2585" s="111"/>
      <c r="Y2585" s="111"/>
      <c r="Z2585" s="111"/>
      <c r="AA2585" s="111"/>
      <c r="AB2585" s="111"/>
      <c r="AC2585" s="111"/>
      <c r="AD2585" s="111"/>
      <c r="AE2585" s="111"/>
      <c r="AF2585" s="111"/>
      <c r="AG2585" s="111"/>
      <c r="AH2585" s="111"/>
      <c r="AI2585" s="111"/>
      <c r="AJ2585" s="111"/>
      <c r="AK2585" s="111"/>
      <c r="AL2585" s="111"/>
      <c r="AM2585" s="111"/>
      <c r="AN2585" s="111"/>
      <c r="AO2585" s="111"/>
      <c r="AP2585" s="111"/>
      <c r="AQ2585" s="111"/>
      <c r="AR2585" s="111"/>
      <c r="AS2585" s="111"/>
      <c r="AT2585" s="111"/>
      <c r="AU2585" s="111"/>
      <c r="AV2585" s="105"/>
      <c r="AW2585" s="105"/>
      <c r="AX2585" s="111"/>
      <c r="AY2585" s="98"/>
      <c r="AZ2585" s="98"/>
      <c r="BA2585" s="98"/>
      <c r="BB2585" s="98"/>
      <c r="BC2585" s="98"/>
      <c r="BD2585" s="98"/>
      <c r="BE2585" s="98"/>
      <c r="BF2585" s="98"/>
      <c r="BG2585" s="98"/>
      <c r="BH2585" s="98"/>
      <c r="BI2585" s="98"/>
      <c r="BJ2585" s="98"/>
    </row>
    <row r="2586" spans="1:62">
      <c r="A2586" s="102"/>
      <c r="B2586" s="102"/>
      <c r="C2586" s="103"/>
      <c r="D2586" s="103"/>
      <c r="E2586" s="102"/>
      <c r="F2586" s="102"/>
      <c r="G2586" s="102"/>
      <c r="H2586" s="102"/>
      <c r="I2586" s="102"/>
      <c r="J2586" s="103"/>
      <c r="K2586" s="111"/>
      <c r="L2586" s="111"/>
      <c r="M2586" s="111"/>
      <c r="N2586" s="111"/>
      <c r="O2586" s="111"/>
      <c r="P2586" s="111"/>
      <c r="Q2586" s="111"/>
      <c r="R2586" s="106"/>
      <c r="S2586" s="105"/>
      <c r="T2586" s="111"/>
      <c r="U2586" s="105"/>
      <c r="V2586" s="105"/>
      <c r="W2586" s="111"/>
      <c r="X2586" s="111"/>
      <c r="Y2586" s="111"/>
      <c r="Z2586" s="111"/>
      <c r="AA2586" s="111"/>
      <c r="AB2586" s="105"/>
      <c r="AC2586" s="105"/>
      <c r="AD2586" s="111"/>
      <c r="AE2586" s="111"/>
      <c r="AF2586" s="111"/>
      <c r="AG2586" s="111"/>
      <c r="AH2586" s="111"/>
      <c r="AI2586" s="111"/>
      <c r="AJ2586" s="111"/>
      <c r="AK2586" s="111"/>
      <c r="AL2586" s="105"/>
      <c r="AM2586" s="105"/>
      <c r="AN2586" s="105"/>
      <c r="AO2586" s="105"/>
      <c r="AP2586" s="105"/>
      <c r="AQ2586" s="105"/>
      <c r="AR2586" s="105"/>
      <c r="AS2586" s="105"/>
      <c r="AT2586" s="105"/>
      <c r="AU2586" s="105"/>
      <c r="AV2586" s="105"/>
      <c r="AW2586" s="105"/>
      <c r="AX2586" s="105"/>
      <c r="AY2586" s="98"/>
      <c r="AZ2586" s="98"/>
      <c r="BA2586" s="98"/>
      <c r="BB2586" s="98"/>
      <c r="BC2586" s="98"/>
      <c r="BD2586" s="98"/>
      <c r="BE2586" s="98"/>
      <c r="BF2586" s="98"/>
      <c r="BG2586" s="98"/>
      <c r="BH2586" s="98"/>
      <c r="BI2586" s="98"/>
      <c r="BJ2586" s="98"/>
    </row>
    <row r="2587" spans="1:62">
      <c r="A2587" s="102"/>
      <c r="B2587" s="102"/>
      <c r="C2587" s="103"/>
      <c r="D2587" s="103"/>
      <c r="E2587" s="102"/>
      <c r="F2587" s="102"/>
      <c r="G2587" s="102"/>
      <c r="H2587" s="102"/>
      <c r="I2587" s="102"/>
      <c r="J2587" s="103"/>
      <c r="K2587" s="111"/>
      <c r="L2587" s="111"/>
      <c r="M2587" s="111"/>
      <c r="N2587" s="111"/>
      <c r="O2587" s="111"/>
      <c r="P2587" s="111"/>
      <c r="Q2587" s="111"/>
      <c r="R2587" s="106"/>
      <c r="S2587" s="105"/>
      <c r="T2587" s="111"/>
      <c r="U2587" s="111"/>
      <c r="V2587" s="111"/>
      <c r="W2587" s="111"/>
      <c r="X2587" s="111"/>
      <c r="Y2587" s="111"/>
      <c r="Z2587" s="111"/>
      <c r="AA2587" s="111"/>
      <c r="AB2587" s="111"/>
      <c r="AC2587" s="111"/>
      <c r="AD2587" s="111"/>
      <c r="AE2587" s="111"/>
      <c r="AF2587" s="111"/>
      <c r="AG2587" s="111"/>
      <c r="AH2587" s="111"/>
      <c r="AI2587" s="111"/>
      <c r="AJ2587" s="111"/>
      <c r="AK2587" s="111"/>
      <c r="AL2587" s="111"/>
      <c r="AM2587" s="111"/>
      <c r="AN2587" s="111"/>
      <c r="AO2587" s="111"/>
      <c r="AP2587" s="111"/>
      <c r="AQ2587" s="111"/>
      <c r="AR2587" s="111"/>
      <c r="AS2587" s="111"/>
      <c r="AT2587" s="111"/>
      <c r="AU2587" s="111"/>
      <c r="AV2587" s="112"/>
      <c r="AW2587" s="105"/>
      <c r="AX2587" s="111"/>
      <c r="AY2587" s="98"/>
      <c r="AZ2587" s="98"/>
      <c r="BA2587" s="98"/>
      <c r="BB2587" s="98"/>
      <c r="BC2587" s="98"/>
      <c r="BD2587" s="98"/>
      <c r="BE2587" s="98"/>
      <c r="BF2587" s="98"/>
      <c r="BG2587" s="98"/>
      <c r="BH2587" s="98"/>
      <c r="BI2587" s="98"/>
      <c r="BJ2587" s="98"/>
    </row>
    <row r="2588" spans="1:62">
      <c r="A2588" s="102"/>
      <c r="B2588" s="102"/>
      <c r="C2588" s="103"/>
      <c r="D2588" s="103"/>
      <c r="E2588" s="102"/>
      <c r="F2588" s="102"/>
      <c r="G2588" s="102"/>
      <c r="H2588" s="102"/>
      <c r="I2588" s="102"/>
      <c r="J2588" s="103"/>
      <c r="K2588" s="111"/>
      <c r="L2588" s="111"/>
      <c r="M2588" s="111"/>
      <c r="N2588" s="105"/>
      <c r="O2588" s="105"/>
      <c r="P2588" s="111"/>
      <c r="Q2588" s="111"/>
      <c r="R2588" s="106"/>
      <c r="S2588" s="105"/>
      <c r="T2588" s="111"/>
      <c r="U2588" s="111"/>
      <c r="V2588" s="111"/>
      <c r="W2588" s="111"/>
      <c r="X2588" s="111"/>
      <c r="Y2588" s="111"/>
      <c r="Z2588" s="111"/>
      <c r="AA2588" s="111"/>
      <c r="AB2588" s="111"/>
      <c r="AC2588" s="111"/>
      <c r="AD2588" s="111"/>
      <c r="AE2588" s="111"/>
      <c r="AF2588" s="111"/>
      <c r="AG2588" s="111"/>
      <c r="AH2588" s="111"/>
      <c r="AI2588" s="111"/>
      <c r="AJ2588" s="111"/>
      <c r="AK2588" s="111"/>
      <c r="AL2588" s="111"/>
      <c r="AM2588" s="111"/>
      <c r="AN2588" s="111"/>
      <c r="AO2588" s="111"/>
      <c r="AP2588" s="111"/>
      <c r="AQ2588" s="111"/>
      <c r="AR2588" s="111"/>
      <c r="AS2588" s="111"/>
      <c r="AT2588" s="111"/>
      <c r="AU2588" s="111"/>
      <c r="AV2588" s="112"/>
      <c r="AW2588" s="105"/>
      <c r="AX2588" s="111"/>
      <c r="AY2588" s="98"/>
      <c r="AZ2588" s="98"/>
      <c r="BA2588" s="98"/>
      <c r="BB2588" s="98"/>
      <c r="BC2588" s="98"/>
      <c r="BD2588" s="98"/>
      <c r="BE2588" s="98"/>
      <c r="BF2588" s="98"/>
      <c r="BG2588" s="98"/>
      <c r="BH2588" s="98"/>
      <c r="BI2588" s="98"/>
      <c r="BJ2588" s="98"/>
    </row>
    <row r="2589" spans="1:62">
      <c r="A2589" s="102"/>
      <c r="B2589" s="102"/>
      <c r="C2589" s="103"/>
      <c r="D2589" s="103"/>
      <c r="E2589" s="102"/>
      <c r="F2589" s="102"/>
      <c r="G2589" s="102"/>
      <c r="H2589" s="102"/>
      <c r="I2589" s="102"/>
      <c r="J2589" s="103"/>
      <c r="K2589" s="111"/>
      <c r="L2589" s="111"/>
      <c r="M2589" s="111"/>
      <c r="N2589" s="111"/>
      <c r="O2589" s="111"/>
      <c r="P2589" s="111"/>
      <c r="Q2589" s="111"/>
      <c r="R2589" s="106"/>
      <c r="S2589" s="105"/>
      <c r="T2589" s="111"/>
      <c r="U2589" s="111"/>
      <c r="V2589" s="111"/>
      <c r="W2589" s="111"/>
      <c r="X2589" s="111"/>
      <c r="Y2589" s="111"/>
      <c r="Z2589" s="111"/>
      <c r="AA2589" s="111"/>
      <c r="AB2589" s="111"/>
      <c r="AC2589" s="111"/>
      <c r="AD2589" s="111"/>
      <c r="AE2589" s="111"/>
      <c r="AF2589" s="111"/>
      <c r="AG2589" s="111"/>
      <c r="AH2589" s="111"/>
      <c r="AI2589" s="111"/>
      <c r="AJ2589" s="111"/>
      <c r="AK2589" s="111"/>
      <c r="AL2589" s="111"/>
      <c r="AM2589" s="111"/>
      <c r="AN2589" s="111"/>
      <c r="AO2589" s="111"/>
      <c r="AP2589" s="111"/>
      <c r="AQ2589" s="111"/>
      <c r="AR2589" s="111"/>
      <c r="AS2589" s="111"/>
      <c r="AT2589" s="111"/>
      <c r="AU2589" s="111"/>
      <c r="AV2589" s="105"/>
      <c r="AW2589" s="105"/>
      <c r="AX2589" s="111"/>
      <c r="AY2589" s="98"/>
      <c r="AZ2589" s="98"/>
      <c r="BA2589" s="98"/>
      <c r="BB2589" s="98"/>
      <c r="BC2589" s="98"/>
      <c r="BD2589" s="98"/>
      <c r="BE2589" s="98"/>
      <c r="BF2589" s="98"/>
      <c r="BG2589" s="98"/>
      <c r="BH2589" s="98"/>
      <c r="BI2589" s="98"/>
      <c r="BJ2589" s="98"/>
    </row>
    <row r="2590" spans="1:62">
      <c r="A2590" s="102"/>
      <c r="B2590" s="102"/>
      <c r="C2590" s="103"/>
      <c r="D2590" s="103"/>
      <c r="E2590" s="102"/>
      <c r="F2590" s="102"/>
      <c r="G2590" s="102"/>
      <c r="H2590" s="102"/>
      <c r="I2590" s="102"/>
      <c r="J2590" s="103"/>
      <c r="K2590" s="111"/>
      <c r="L2590" s="111"/>
      <c r="M2590" s="111"/>
      <c r="N2590" s="105"/>
      <c r="O2590" s="105"/>
      <c r="P2590" s="111"/>
      <c r="Q2590" s="111"/>
      <c r="R2590" s="106"/>
      <c r="S2590" s="105"/>
      <c r="T2590" s="111"/>
      <c r="U2590" s="111"/>
      <c r="V2590" s="111"/>
      <c r="W2590" s="111"/>
      <c r="X2590" s="111"/>
      <c r="Y2590" s="111"/>
      <c r="Z2590" s="111"/>
      <c r="AA2590" s="111"/>
      <c r="AB2590" s="111"/>
      <c r="AC2590" s="111"/>
      <c r="AD2590" s="111"/>
      <c r="AE2590" s="111"/>
      <c r="AF2590" s="111"/>
      <c r="AG2590" s="111"/>
      <c r="AH2590" s="111"/>
      <c r="AI2590" s="111"/>
      <c r="AJ2590" s="111"/>
      <c r="AK2590" s="111"/>
      <c r="AL2590" s="111"/>
      <c r="AM2590" s="111"/>
      <c r="AN2590" s="111"/>
      <c r="AO2590" s="111"/>
      <c r="AP2590" s="111"/>
      <c r="AQ2590" s="111"/>
      <c r="AR2590" s="111"/>
      <c r="AS2590" s="111"/>
      <c r="AT2590" s="111"/>
      <c r="AU2590" s="111"/>
      <c r="AV2590" s="112"/>
      <c r="AW2590" s="105"/>
      <c r="AX2590" s="111"/>
      <c r="AY2590" s="98"/>
      <c r="AZ2590" s="98"/>
      <c r="BA2590" s="98"/>
      <c r="BB2590" s="98"/>
      <c r="BC2590" s="98"/>
      <c r="BD2590" s="98"/>
      <c r="BE2590" s="98"/>
      <c r="BF2590" s="98"/>
      <c r="BG2590" s="98"/>
      <c r="BH2590" s="98"/>
      <c r="BI2590" s="98"/>
      <c r="BJ2590" s="98"/>
    </row>
    <row r="2591" spans="1:62">
      <c r="A2591" s="102"/>
      <c r="B2591" s="102"/>
      <c r="C2591" s="103"/>
      <c r="D2591" s="103"/>
      <c r="E2591" s="102"/>
      <c r="F2591" s="102"/>
      <c r="G2591" s="102"/>
      <c r="H2591" s="102"/>
      <c r="I2591" s="102"/>
      <c r="J2591" s="103"/>
      <c r="K2591" s="111"/>
      <c r="L2591" s="111"/>
      <c r="M2591" s="111"/>
      <c r="N2591" s="105"/>
      <c r="O2591" s="105"/>
      <c r="P2591" s="105"/>
      <c r="Q2591" s="111"/>
      <c r="R2591" s="105"/>
      <c r="S2591" s="105"/>
      <c r="T2591" s="111"/>
      <c r="U2591" s="111"/>
      <c r="V2591" s="111"/>
      <c r="W2591" s="105"/>
      <c r="X2591" s="111"/>
      <c r="Y2591" s="111"/>
      <c r="Z2591" s="111"/>
      <c r="AA2591" s="111"/>
      <c r="AB2591" s="111"/>
      <c r="AC2591" s="111"/>
      <c r="AD2591" s="105"/>
      <c r="AE2591" s="111"/>
      <c r="AF2591" s="111"/>
      <c r="AG2591" s="111"/>
      <c r="AH2591" s="111"/>
      <c r="AI2591" s="111"/>
      <c r="AJ2591" s="111"/>
      <c r="AK2591" s="111"/>
      <c r="AL2591" s="111"/>
      <c r="AM2591" s="111"/>
      <c r="AN2591" s="111"/>
      <c r="AO2591" s="111"/>
      <c r="AP2591" s="111"/>
      <c r="AQ2591" s="111"/>
      <c r="AR2591" s="111"/>
      <c r="AS2591" s="111"/>
      <c r="AT2591" s="111"/>
      <c r="AU2591" s="111"/>
      <c r="AV2591" s="105"/>
      <c r="AW2591" s="105"/>
      <c r="AX2591" s="111"/>
      <c r="AY2591" s="98"/>
      <c r="AZ2591" s="98"/>
      <c r="BA2591" s="98"/>
      <c r="BB2591" s="98"/>
      <c r="BC2591" s="98"/>
      <c r="BD2591" s="98"/>
      <c r="BE2591" s="98"/>
      <c r="BF2591" s="98"/>
      <c r="BG2591" s="98"/>
      <c r="BH2591" s="98"/>
      <c r="BI2591" s="98"/>
      <c r="BJ2591" s="98"/>
    </row>
    <row r="2592" spans="1:62">
      <c r="A2592" s="102"/>
      <c r="B2592" s="102"/>
      <c r="C2592" s="103"/>
      <c r="D2592" s="103"/>
      <c r="E2592" s="102"/>
      <c r="F2592" s="102"/>
      <c r="G2592" s="102"/>
      <c r="H2592" s="102"/>
      <c r="I2592" s="102"/>
      <c r="J2592" s="103"/>
      <c r="K2592" s="111"/>
      <c r="L2592" s="111"/>
      <c r="M2592" s="111"/>
      <c r="N2592" s="111"/>
      <c r="O2592" s="111"/>
      <c r="P2592" s="111"/>
      <c r="Q2592" s="111"/>
      <c r="R2592" s="106"/>
      <c r="S2592" s="105"/>
      <c r="T2592" s="111"/>
      <c r="U2592" s="111"/>
      <c r="V2592" s="111"/>
      <c r="W2592" s="111"/>
      <c r="X2592" s="111"/>
      <c r="Y2592" s="111"/>
      <c r="Z2592" s="111"/>
      <c r="AA2592" s="111"/>
      <c r="AB2592" s="111"/>
      <c r="AC2592" s="111"/>
      <c r="AD2592" s="111"/>
      <c r="AE2592" s="111"/>
      <c r="AF2592" s="111"/>
      <c r="AG2592" s="111"/>
      <c r="AH2592" s="111"/>
      <c r="AI2592" s="111"/>
      <c r="AJ2592" s="111"/>
      <c r="AK2592" s="111"/>
      <c r="AL2592" s="111"/>
      <c r="AM2592" s="111"/>
      <c r="AN2592" s="111"/>
      <c r="AO2592" s="111"/>
      <c r="AP2592" s="111"/>
      <c r="AQ2592" s="111"/>
      <c r="AR2592" s="111"/>
      <c r="AS2592" s="111"/>
      <c r="AT2592" s="111"/>
      <c r="AU2592" s="111"/>
      <c r="AV2592" s="112"/>
      <c r="AW2592" s="105"/>
      <c r="AX2592" s="111"/>
      <c r="AY2592" s="98"/>
      <c r="AZ2592" s="98"/>
      <c r="BA2592" s="98"/>
      <c r="BB2592" s="98"/>
      <c r="BC2592" s="98"/>
      <c r="BD2592" s="98"/>
      <c r="BE2592" s="98"/>
      <c r="BF2592" s="98"/>
      <c r="BG2592" s="98"/>
      <c r="BH2592" s="98"/>
      <c r="BI2592" s="98"/>
      <c r="BJ2592" s="98"/>
    </row>
    <row r="2593" spans="1:62">
      <c r="A2593" s="102"/>
      <c r="B2593" s="102"/>
      <c r="C2593" s="103"/>
      <c r="D2593" s="103"/>
      <c r="E2593" s="102"/>
      <c r="F2593" s="102"/>
      <c r="G2593" s="102"/>
      <c r="H2593" s="102"/>
      <c r="I2593" s="102"/>
      <c r="J2593" s="103"/>
      <c r="K2593" s="111"/>
      <c r="L2593" s="111"/>
      <c r="M2593" s="111"/>
      <c r="N2593" s="111"/>
      <c r="O2593" s="111"/>
      <c r="P2593" s="111"/>
      <c r="Q2593" s="111"/>
      <c r="R2593" s="106"/>
      <c r="S2593" s="105"/>
      <c r="T2593" s="111"/>
      <c r="U2593" s="111"/>
      <c r="V2593" s="111"/>
      <c r="W2593" s="111"/>
      <c r="X2593" s="111"/>
      <c r="Y2593" s="111"/>
      <c r="Z2593" s="111"/>
      <c r="AA2593" s="111"/>
      <c r="AB2593" s="111"/>
      <c r="AC2593" s="111"/>
      <c r="AD2593" s="111"/>
      <c r="AE2593" s="111"/>
      <c r="AF2593" s="111"/>
      <c r="AG2593" s="111"/>
      <c r="AH2593" s="111"/>
      <c r="AI2593" s="111"/>
      <c r="AJ2593" s="111"/>
      <c r="AK2593" s="111"/>
      <c r="AL2593" s="111"/>
      <c r="AM2593" s="111"/>
      <c r="AN2593" s="111"/>
      <c r="AO2593" s="111"/>
      <c r="AP2593" s="111"/>
      <c r="AQ2593" s="111"/>
      <c r="AR2593" s="111"/>
      <c r="AS2593" s="111"/>
      <c r="AT2593" s="111"/>
      <c r="AU2593" s="111"/>
      <c r="AV2593" s="112"/>
      <c r="AW2593" s="105"/>
      <c r="AX2593" s="111"/>
    </row>
    <row r="2594" spans="1:62">
      <c r="A2594" s="102"/>
      <c r="B2594" s="102"/>
      <c r="C2594" s="103"/>
      <c r="D2594" s="103"/>
      <c r="E2594" s="102"/>
      <c r="F2594" s="102"/>
      <c r="G2594" s="102"/>
      <c r="H2594" s="102"/>
      <c r="I2594" s="102"/>
      <c r="J2594" s="103"/>
      <c r="K2594" s="111"/>
      <c r="L2594" s="111"/>
      <c r="M2594" s="111"/>
      <c r="N2594" s="111"/>
      <c r="O2594" s="111"/>
      <c r="P2594" s="111"/>
      <c r="Q2594" s="111"/>
      <c r="R2594" s="105"/>
      <c r="S2594" s="105"/>
      <c r="T2594" s="111"/>
      <c r="U2594" s="111"/>
      <c r="V2594" s="111"/>
      <c r="W2594" s="111"/>
      <c r="X2594" s="111"/>
      <c r="Y2594" s="111"/>
      <c r="Z2594" s="111"/>
      <c r="AA2594" s="111"/>
      <c r="AB2594" s="111"/>
      <c r="AC2594" s="111"/>
      <c r="AD2594" s="111"/>
      <c r="AE2594" s="111"/>
      <c r="AF2594" s="111"/>
      <c r="AG2594" s="111"/>
      <c r="AH2594" s="111"/>
      <c r="AI2594" s="111"/>
      <c r="AJ2594" s="111"/>
      <c r="AK2594" s="111"/>
      <c r="AL2594" s="111"/>
      <c r="AM2594" s="111"/>
      <c r="AN2594" s="111"/>
      <c r="AO2594" s="111"/>
      <c r="AP2594" s="111"/>
      <c r="AQ2594" s="111"/>
      <c r="AR2594" s="111"/>
      <c r="AS2594" s="111"/>
      <c r="AT2594" s="111"/>
      <c r="AU2594" s="111"/>
      <c r="AV2594" s="105"/>
      <c r="AW2594" s="105"/>
      <c r="AX2594" s="111"/>
      <c r="AY2594" s="98"/>
      <c r="AZ2594" s="98"/>
      <c r="BA2594" s="98"/>
      <c r="BB2594" s="98"/>
      <c r="BC2594" s="98"/>
      <c r="BD2594" s="98"/>
      <c r="BE2594" s="98"/>
      <c r="BF2594" s="98"/>
      <c r="BG2594" s="98"/>
      <c r="BH2594" s="98"/>
      <c r="BI2594" s="98"/>
      <c r="BJ2594" s="98"/>
    </row>
    <row r="2595" spans="1:62">
      <c r="A2595" s="102"/>
      <c r="B2595" s="102"/>
      <c r="C2595" s="103"/>
      <c r="D2595" s="103"/>
      <c r="E2595" s="102"/>
      <c r="F2595" s="102"/>
      <c r="G2595" s="102"/>
      <c r="H2595" s="102"/>
      <c r="I2595" s="102"/>
      <c r="J2595" s="103"/>
      <c r="K2595" s="111"/>
      <c r="L2595" s="111"/>
      <c r="M2595" s="111"/>
      <c r="N2595" s="111"/>
      <c r="O2595" s="111"/>
      <c r="P2595" s="111"/>
      <c r="Q2595" s="111"/>
      <c r="R2595" s="105"/>
      <c r="S2595" s="105"/>
      <c r="T2595" s="111"/>
      <c r="U2595" s="111"/>
      <c r="V2595" s="111"/>
      <c r="W2595" s="111"/>
      <c r="X2595" s="111"/>
      <c r="Y2595" s="111"/>
      <c r="Z2595" s="111"/>
      <c r="AA2595" s="111"/>
      <c r="AB2595" s="111"/>
      <c r="AC2595" s="111"/>
      <c r="AD2595" s="111"/>
      <c r="AE2595" s="111"/>
      <c r="AF2595" s="111"/>
      <c r="AG2595" s="111"/>
      <c r="AH2595" s="111"/>
      <c r="AI2595" s="111"/>
      <c r="AJ2595" s="111"/>
      <c r="AK2595" s="111"/>
      <c r="AL2595" s="111"/>
      <c r="AM2595" s="111"/>
      <c r="AN2595" s="111"/>
      <c r="AO2595" s="111"/>
      <c r="AP2595" s="111"/>
      <c r="AQ2595" s="111"/>
      <c r="AR2595" s="111"/>
      <c r="AS2595" s="111"/>
      <c r="AT2595" s="111"/>
      <c r="AU2595" s="111"/>
      <c r="AV2595" s="105"/>
      <c r="AW2595" s="105"/>
      <c r="AX2595" s="111"/>
      <c r="AY2595" s="98"/>
      <c r="AZ2595" s="98"/>
      <c r="BA2595" s="98"/>
      <c r="BB2595" s="98"/>
      <c r="BC2595" s="98"/>
      <c r="BD2595" s="98"/>
      <c r="BE2595" s="98"/>
      <c r="BF2595" s="98"/>
      <c r="BG2595" s="98"/>
      <c r="BH2595" s="98"/>
      <c r="BI2595" s="98"/>
      <c r="BJ2595" s="98"/>
    </row>
    <row r="2596" spans="1:62">
      <c r="A2596" s="102"/>
      <c r="B2596" s="102"/>
      <c r="C2596" s="103"/>
      <c r="D2596" s="103"/>
      <c r="E2596" s="102"/>
      <c r="F2596" s="102"/>
      <c r="G2596" s="102"/>
      <c r="H2596" s="102"/>
      <c r="I2596" s="102"/>
      <c r="J2596" s="103"/>
      <c r="K2596" s="111"/>
      <c r="L2596" s="111"/>
      <c r="M2596" s="111"/>
      <c r="N2596" s="111"/>
      <c r="O2596" s="111"/>
      <c r="P2596" s="111"/>
      <c r="Q2596" s="111"/>
      <c r="R2596" s="105"/>
      <c r="S2596" s="105"/>
      <c r="T2596" s="111"/>
      <c r="U2596" s="111"/>
      <c r="V2596" s="111"/>
      <c r="W2596" s="111"/>
      <c r="X2596" s="111"/>
      <c r="Y2596" s="111"/>
      <c r="Z2596" s="111"/>
      <c r="AA2596" s="111"/>
      <c r="AB2596" s="111"/>
      <c r="AC2596" s="111"/>
      <c r="AD2596" s="111"/>
      <c r="AE2596" s="111"/>
      <c r="AF2596" s="111"/>
      <c r="AG2596" s="111"/>
      <c r="AH2596" s="111"/>
      <c r="AI2596" s="111"/>
      <c r="AJ2596" s="111"/>
      <c r="AK2596" s="111"/>
      <c r="AL2596" s="111"/>
      <c r="AM2596" s="111"/>
      <c r="AN2596" s="111"/>
      <c r="AO2596" s="111"/>
      <c r="AP2596" s="111"/>
      <c r="AQ2596" s="111"/>
      <c r="AR2596" s="111"/>
      <c r="AS2596" s="111"/>
      <c r="AT2596" s="111"/>
      <c r="AU2596" s="111"/>
      <c r="AV2596" s="105"/>
      <c r="AW2596" s="105"/>
      <c r="AX2596" s="111"/>
      <c r="AY2596" s="98"/>
      <c r="AZ2596" s="98"/>
      <c r="BA2596" s="98"/>
      <c r="BB2596" s="98"/>
      <c r="BC2596" s="98"/>
      <c r="BD2596" s="98"/>
      <c r="BE2596" s="98"/>
      <c r="BF2596" s="98"/>
      <c r="BG2596" s="98"/>
      <c r="BH2596" s="98"/>
      <c r="BI2596" s="98"/>
      <c r="BJ2596" s="98"/>
    </row>
    <row r="2597" spans="1:62">
      <c r="A2597" s="102"/>
      <c r="B2597" s="102"/>
      <c r="C2597" s="103"/>
      <c r="D2597" s="103"/>
      <c r="E2597" s="102"/>
      <c r="F2597" s="102"/>
      <c r="G2597" s="102"/>
      <c r="H2597" s="102"/>
      <c r="I2597" s="102"/>
      <c r="J2597" s="103"/>
      <c r="K2597" s="111"/>
      <c r="L2597" s="111"/>
      <c r="M2597" s="111"/>
      <c r="N2597" s="111"/>
      <c r="O2597" s="111"/>
      <c r="P2597" s="111"/>
      <c r="Q2597" s="111"/>
      <c r="R2597" s="106"/>
      <c r="S2597" s="105"/>
      <c r="T2597" s="111"/>
      <c r="U2597" s="111"/>
      <c r="V2597" s="111"/>
      <c r="W2597" s="111"/>
      <c r="X2597" s="111"/>
      <c r="Y2597" s="111"/>
      <c r="Z2597" s="111"/>
      <c r="AA2597" s="111"/>
      <c r="AB2597" s="111"/>
      <c r="AC2597" s="111"/>
      <c r="AD2597" s="111"/>
      <c r="AE2597" s="111"/>
      <c r="AF2597" s="111"/>
      <c r="AG2597" s="111"/>
      <c r="AH2597" s="111"/>
      <c r="AI2597" s="111"/>
      <c r="AJ2597" s="111"/>
      <c r="AK2597" s="111"/>
      <c r="AL2597" s="111"/>
      <c r="AM2597" s="111"/>
      <c r="AN2597" s="111"/>
      <c r="AO2597" s="111"/>
      <c r="AP2597" s="111"/>
      <c r="AQ2597" s="111"/>
      <c r="AR2597" s="111"/>
      <c r="AS2597" s="111"/>
      <c r="AT2597" s="111"/>
      <c r="AU2597" s="111"/>
      <c r="AV2597" s="105"/>
      <c r="AW2597" s="105"/>
      <c r="AX2597" s="111"/>
      <c r="AY2597" s="98"/>
      <c r="AZ2597" s="98"/>
      <c r="BA2597" s="98"/>
      <c r="BB2597" s="98"/>
      <c r="BC2597" s="98"/>
      <c r="BD2597" s="98"/>
      <c r="BE2597" s="98"/>
      <c r="BF2597" s="98"/>
      <c r="BG2597" s="98"/>
      <c r="BH2597" s="98"/>
      <c r="BI2597" s="98"/>
      <c r="BJ2597" s="98"/>
    </row>
    <row r="2598" spans="1:62">
      <c r="A2598" s="102"/>
      <c r="B2598" s="102"/>
      <c r="C2598" s="103"/>
      <c r="D2598" s="103"/>
      <c r="E2598" s="102"/>
      <c r="F2598" s="102"/>
      <c r="G2598" s="102"/>
      <c r="H2598" s="102"/>
      <c r="I2598" s="102"/>
      <c r="J2598" s="103"/>
      <c r="K2598" s="111"/>
      <c r="L2598" s="111"/>
      <c r="M2598" s="111"/>
      <c r="N2598" s="111"/>
      <c r="O2598" s="111"/>
      <c r="P2598" s="111"/>
      <c r="Q2598" s="111"/>
      <c r="R2598" s="106"/>
      <c r="S2598" s="105"/>
      <c r="T2598" s="111"/>
      <c r="U2598" s="111"/>
      <c r="V2598" s="111"/>
      <c r="W2598" s="111"/>
      <c r="X2598" s="111"/>
      <c r="Y2598" s="111"/>
      <c r="Z2598" s="111"/>
      <c r="AA2598" s="111"/>
      <c r="AB2598" s="111"/>
      <c r="AC2598" s="111"/>
      <c r="AD2598" s="111"/>
      <c r="AE2598" s="111"/>
      <c r="AF2598" s="111"/>
      <c r="AG2598" s="111"/>
      <c r="AH2598" s="111"/>
      <c r="AI2598" s="111"/>
      <c r="AJ2598" s="111"/>
      <c r="AK2598" s="111"/>
      <c r="AL2598" s="111"/>
      <c r="AM2598" s="111"/>
      <c r="AN2598" s="111"/>
      <c r="AO2598" s="111"/>
      <c r="AP2598" s="111"/>
      <c r="AQ2598" s="111"/>
      <c r="AR2598" s="111"/>
      <c r="AS2598" s="111"/>
      <c r="AT2598" s="111"/>
      <c r="AU2598" s="111"/>
      <c r="AV2598" s="105"/>
      <c r="AW2598" s="105"/>
      <c r="AX2598" s="111"/>
      <c r="AY2598" s="98"/>
      <c r="AZ2598" s="98"/>
      <c r="BA2598" s="98"/>
      <c r="BB2598" s="98"/>
      <c r="BC2598" s="98"/>
      <c r="BD2598" s="98"/>
      <c r="BE2598" s="98"/>
      <c r="BF2598" s="98"/>
      <c r="BG2598" s="98"/>
      <c r="BH2598" s="98"/>
      <c r="BI2598" s="98"/>
      <c r="BJ2598" s="98"/>
    </row>
    <row r="2599" spans="1:62">
      <c r="A2599" s="102"/>
      <c r="B2599" s="102"/>
      <c r="C2599" s="103"/>
      <c r="D2599" s="103"/>
      <c r="E2599" s="102"/>
      <c r="F2599" s="102"/>
      <c r="G2599" s="102"/>
      <c r="H2599" s="102"/>
      <c r="I2599" s="102"/>
      <c r="J2599" s="103"/>
      <c r="K2599" s="111"/>
      <c r="L2599" s="111"/>
      <c r="M2599" s="111"/>
      <c r="N2599" s="111"/>
      <c r="O2599" s="111"/>
      <c r="P2599" s="111"/>
      <c r="Q2599" s="111"/>
      <c r="R2599" s="106"/>
      <c r="S2599" s="105"/>
      <c r="T2599" s="111"/>
      <c r="U2599" s="111"/>
      <c r="V2599" s="111"/>
      <c r="W2599" s="111"/>
      <c r="X2599" s="111"/>
      <c r="Y2599" s="111"/>
      <c r="Z2599" s="111"/>
      <c r="AA2599" s="111"/>
      <c r="AB2599" s="111"/>
      <c r="AC2599" s="111"/>
      <c r="AD2599" s="111"/>
      <c r="AE2599" s="111"/>
      <c r="AF2599" s="111"/>
      <c r="AG2599" s="111"/>
      <c r="AH2599" s="111"/>
      <c r="AI2599" s="111"/>
      <c r="AJ2599" s="111"/>
      <c r="AK2599" s="111"/>
      <c r="AL2599" s="111"/>
      <c r="AM2599" s="111"/>
      <c r="AN2599" s="111"/>
      <c r="AO2599" s="111"/>
      <c r="AP2599" s="111"/>
      <c r="AQ2599" s="111"/>
      <c r="AR2599" s="111"/>
      <c r="AS2599" s="111"/>
      <c r="AT2599" s="111"/>
      <c r="AU2599" s="111"/>
      <c r="AV2599" s="112"/>
      <c r="AW2599" s="105"/>
      <c r="AX2599" s="111"/>
      <c r="AY2599" s="98"/>
      <c r="AZ2599" s="98"/>
      <c r="BA2599" s="98"/>
      <c r="BB2599" s="98"/>
      <c r="BC2599" s="98"/>
      <c r="BD2599" s="98"/>
      <c r="BE2599" s="98"/>
      <c r="BF2599" s="98"/>
      <c r="BG2599" s="98"/>
      <c r="BH2599" s="98"/>
      <c r="BI2599" s="98"/>
      <c r="BJ2599" s="98"/>
    </row>
    <row r="2600" spans="1:62">
      <c r="A2600" s="102"/>
      <c r="B2600" s="102"/>
      <c r="C2600" s="103"/>
      <c r="D2600" s="103"/>
      <c r="E2600" s="102"/>
      <c r="F2600" s="102"/>
      <c r="G2600" s="102"/>
      <c r="H2600" s="102"/>
      <c r="I2600" s="102"/>
      <c r="J2600" s="103"/>
      <c r="K2600" s="111"/>
      <c r="L2600" s="111"/>
      <c r="M2600" s="111"/>
      <c r="N2600" s="111"/>
      <c r="O2600" s="111"/>
      <c r="P2600" s="111"/>
      <c r="Q2600" s="111"/>
      <c r="R2600" s="106"/>
      <c r="S2600" s="105"/>
      <c r="T2600" s="111"/>
      <c r="U2600" s="111"/>
      <c r="V2600" s="111"/>
      <c r="W2600" s="111"/>
      <c r="X2600" s="111"/>
      <c r="Y2600" s="111"/>
      <c r="Z2600" s="111"/>
      <c r="AA2600" s="111"/>
      <c r="AB2600" s="111"/>
      <c r="AC2600" s="111"/>
      <c r="AD2600" s="111"/>
      <c r="AE2600" s="111"/>
      <c r="AF2600" s="111"/>
      <c r="AG2600" s="111"/>
      <c r="AH2600" s="111"/>
      <c r="AI2600" s="111"/>
      <c r="AJ2600" s="111"/>
      <c r="AK2600" s="111"/>
      <c r="AL2600" s="111"/>
      <c r="AM2600" s="111"/>
      <c r="AN2600" s="111"/>
      <c r="AO2600" s="111"/>
      <c r="AP2600" s="111"/>
      <c r="AQ2600" s="111"/>
      <c r="AR2600" s="111"/>
      <c r="AS2600" s="111"/>
      <c r="AT2600" s="111"/>
      <c r="AU2600" s="111"/>
      <c r="AV2600" s="112"/>
      <c r="AW2600" s="105"/>
      <c r="AX2600" s="111"/>
      <c r="AY2600" s="98"/>
      <c r="AZ2600" s="98"/>
      <c r="BA2600" s="98"/>
      <c r="BB2600" s="98"/>
      <c r="BC2600" s="98"/>
      <c r="BD2600" s="98"/>
      <c r="BE2600" s="98"/>
      <c r="BF2600" s="98"/>
      <c r="BG2600" s="98"/>
      <c r="BH2600" s="98"/>
      <c r="BI2600" s="98"/>
      <c r="BJ2600" s="98"/>
    </row>
    <row r="2601" spans="1:62">
      <c r="A2601" s="102"/>
      <c r="B2601" s="102"/>
      <c r="C2601" s="103"/>
      <c r="D2601" s="103"/>
      <c r="E2601" s="102"/>
      <c r="F2601" s="102"/>
      <c r="G2601" s="102"/>
      <c r="H2601" s="102"/>
      <c r="I2601" s="102"/>
      <c r="J2601" s="103"/>
      <c r="K2601" s="111"/>
      <c r="L2601" s="111"/>
      <c r="M2601" s="111"/>
      <c r="N2601" s="111"/>
      <c r="O2601" s="111"/>
      <c r="P2601" s="111"/>
      <c r="Q2601" s="111"/>
      <c r="R2601" s="106"/>
      <c r="S2601" s="105"/>
      <c r="T2601" s="111"/>
      <c r="U2601" s="111"/>
      <c r="V2601" s="111"/>
      <c r="W2601" s="111"/>
      <c r="X2601" s="111"/>
      <c r="Y2601" s="111"/>
      <c r="Z2601" s="111"/>
      <c r="AA2601" s="111"/>
      <c r="AB2601" s="111"/>
      <c r="AC2601" s="111"/>
      <c r="AD2601" s="111"/>
      <c r="AE2601" s="111"/>
      <c r="AF2601" s="111"/>
      <c r="AG2601" s="111"/>
      <c r="AH2601" s="111"/>
      <c r="AI2601" s="111"/>
      <c r="AJ2601" s="111"/>
      <c r="AK2601" s="111"/>
      <c r="AL2601" s="111"/>
      <c r="AM2601" s="111"/>
      <c r="AN2601" s="111"/>
      <c r="AO2601" s="111"/>
      <c r="AP2601" s="111"/>
      <c r="AQ2601" s="111"/>
      <c r="AR2601" s="111"/>
      <c r="AS2601" s="111"/>
      <c r="AT2601" s="111"/>
      <c r="AU2601" s="111"/>
      <c r="AV2601" s="112"/>
      <c r="AW2601" s="105"/>
      <c r="AX2601" s="111"/>
      <c r="AY2601" s="98"/>
      <c r="AZ2601" s="98"/>
      <c r="BA2601" s="98"/>
      <c r="BB2601" s="98"/>
      <c r="BC2601" s="98"/>
      <c r="BD2601" s="98"/>
      <c r="BE2601" s="98"/>
      <c r="BF2601" s="98"/>
      <c r="BG2601" s="98"/>
      <c r="BH2601" s="98"/>
      <c r="BI2601" s="98"/>
      <c r="BJ2601" s="98"/>
    </row>
    <row r="2602" spans="1:62">
      <c r="A2602" s="102"/>
      <c r="B2602" s="102"/>
      <c r="C2602" s="103"/>
      <c r="D2602" s="103"/>
      <c r="E2602" s="102"/>
      <c r="F2602" s="102"/>
      <c r="G2602" s="102"/>
      <c r="H2602" s="102"/>
      <c r="I2602" s="102"/>
      <c r="J2602" s="103"/>
      <c r="K2602" s="111"/>
      <c r="L2602" s="111"/>
      <c r="M2602" s="111"/>
      <c r="N2602" s="111"/>
      <c r="O2602" s="111"/>
      <c r="P2602" s="111"/>
      <c r="Q2602" s="111"/>
      <c r="R2602" s="106"/>
      <c r="S2602" s="105"/>
      <c r="T2602" s="111"/>
      <c r="U2602" s="111"/>
      <c r="V2602" s="111"/>
      <c r="W2602" s="111"/>
      <c r="X2602" s="111"/>
      <c r="Y2602" s="111"/>
      <c r="Z2602" s="111"/>
      <c r="AA2602" s="111"/>
      <c r="AB2602" s="111"/>
      <c r="AC2602" s="111"/>
      <c r="AD2602" s="111"/>
      <c r="AE2602" s="111"/>
      <c r="AF2602" s="111"/>
      <c r="AG2602" s="111"/>
      <c r="AH2602" s="111"/>
      <c r="AI2602" s="111"/>
      <c r="AJ2602" s="111"/>
      <c r="AK2602" s="111"/>
      <c r="AL2602" s="111"/>
      <c r="AM2602" s="111"/>
      <c r="AN2602" s="111"/>
      <c r="AO2602" s="111"/>
      <c r="AP2602" s="111"/>
      <c r="AQ2602" s="111"/>
      <c r="AR2602" s="111"/>
      <c r="AS2602" s="111"/>
      <c r="AT2602" s="111"/>
      <c r="AU2602" s="111"/>
      <c r="AV2602" s="105"/>
      <c r="AW2602" s="105"/>
      <c r="AX2602" s="111"/>
      <c r="AY2602" s="98"/>
      <c r="AZ2602" s="98"/>
      <c r="BA2602" s="98"/>
      <c r="BB2602" s="98"/>
      <c r="BC2602" s="98"/>
      <c r="BD2602" s="98"/>
      <c r="BE2602" s="98"/>
      <c r="BF2602" s="98"/>
      <c r="BG2602" s="98"/>
      <c r="BH2602" s="98"/>
      <c r="BI2602" s="98"/>
      <c r="BJ2602" s="98"/>
    </row>
    <row r="2603" spans="1:62">
      <c r="A2603" s="102"/>
      <c r="B2603" s="102"/>
      <c r="C2603" s="103"/>
      <c r="D2603" s="103"/>
      <c r="E2603" s="102"/>
      <c r="F2603" s="102"/>
      <c r="G2603" s="102"/>
      <c r="H2603" s="102"/>
      <c r="I2603" s="102"/>
      <c r="J2603" s="103"/>
      <c r="K2603" s="111"/>
      <c r="L2603" s="111"/>
      <c r="M2603" s="111"/>
      <c r="N2603" s="105"/>
      <c r="O2603" s="111"/>
      <c r="P2603" s="111"/>
      <c r="Q2603" s="111"/>
      <c r="R2603" s="106"/>
      <c r="S2603" s="105"/>
      <c r="T2603" s="111"/>
      <c r="U2603" s="111"/>
      <c r="V2603" s="111"/>
      <c r="W2603" s="111"/>
      <c r="X2603" s="111"/>
      <c r="Y2603" s="111"/>
      <c r="Z2603" s="111"/>
      <c r="AA2603" s="111"/>
      <c r="AB2603" s="111"/>
      <c r="AC2603" s="111"/>
      <c r="AD2603" s="111"/>
      <c r="AE2603" s="111"/>
      <c r="AF2603" s="111"/>
      <c r="AG2603" s="111"/>
      <c r="AH2603" s="111"/>
      <c r="AI2603" s="111"/>
      <c r="AJ2603" s="111"/>
      <c r="AK2603" s="111"/>
      <c r="AL2603" s="111"/>
      <c r="AM2603" s="111"/>
      <c r="AN2603" s="111"/>
      <c r="AO2603" s="111"/>
      <c r="AP2603" s="111"/>
      <c r="AQ2603" s="111"/>
      <c r="AR2603" s="111"/>
      <c r="AS2603" s="111"/>
      <c r="AT2603" s="111"/>
      <c r="AU2603" s="111"/>
      <c r="AV2603" s="112"/>
      <c r="AW2603" s="105"/>
      <c r="AX2603" s="111"/>
      <c r="AY2603" s="98"/>
      <c r="AZ2603" s="98"/>
      <c r="BA2603" s="98"/>
      <c r="BB2603" s="98"/>
      <c r="BC2603" s="98"/>
      <c r="BD2603" s="98"/>
      <c r="BE2603" s="98"/>
      <c r="BF2603" s="98"/>
      <c r="BG2603" s="98"/>
      <c r="BH2603" s="98"/>
      <c r="BI2603" s="98"/>
      <c r="BJ2603" s="98"/>
    </row>
    <row r="2604" spans="1:62">
      <c r="A2604" s="102"/>
      <c r="B2604" s="102"/>
      <c r="C2604" s="103"/>
      <c r="D2604" s="103"/>
      <c r="E2604" s="102"/>
      <c r="F2604" s="102"/>
      <c r="G2604" s="102"/>
      <c r="H2604" s="102"/>
      <c r="I2604" s="102"/>
      <c r="J2604" s="103"/>
      <c r="K2604" s="111"/>
      <c r="L2604" s="111"/>
      <c r="M2604" s="111"/>
      <c r="N2604" s="111"/>
      <c r="O2604" s="111"/>
      <c r="P2604" s="111"/>
      <c r="Q2604" s="111"/>
      <c r="R2604" s="105"/>
      <c r="S2604" s="105"/>
      <c r="T2604" s="111"/>
      <c r="U2604" s="111"/>
      <c r="V2604" s="111"/>
      <c r="W2604" s="111"/>
      <c r="X2604" s="111"/>
      <c r="Y2604" s="111"/>
      <c r="Z2604" s="111"/>
      <c r="AA2604" s="111"/>
      <c r="AB2604" s="111"/>
      <c r="AC2604" s="111"/>
      <c r="AD2604" s="111"/>
      <c r="AE2604" s="111"/>
      <c r="AF2604" s="111"/>
      <c r="AG2604" s="111"/>
      <c r="AH2604" s="111"/>
      <c r="AI2604" s="111"/>
      <c r="AJ2604" s="111"/>
      <c r="AK2604" s="111"/>
      <c r="AL2604" s="111"/>
      <c r="AM2604" s="111"/>
      <c r="AN2604" s="111"/>
      <c r="AO2604" s="111"/>
      <c r="AP2604" s="111"/>
      <c r="AQ2604" s="111"/>
      <c r="AR2604" s="111"/>
      <c r="AS2604" s="111"/>
      <c r="AT2604" s="111"/>
      <c r="AU2604" s="111"/>
      <c r="AV2604" s="112"/>
      <c r="AW2604" s="105"/>
      <c r="AX2604" s="111"/>
      <c r="AY2604" s="98"/>
      <c r="AZ2604" s="98"/>
      <c r="BA2604" s="98"/>
      <c r="BB2604" s="98"/>
      <c r="BC2604" s="98"/>
      <c r="BE2604" s="98"/>
      <c r="BF2604" s="98"/>
      <c r="BG2604" s="98"/>
      <c r="BH2604" s="98"/>
      <c r="BI2604" s="98"/>
    </row>
    <row r="2605" spans="1:62">
      <c r="A2605" s="102"/>
      <c r="B2605" s="102"/>
      <c r="C2605" s="103"/>
      <c r="D2605" s="103"/>
      <c r="E2605" s="102"/>
      <c r="F2605" s="102"/>
      <c r="G2605" s="102"/>
      <c r="H2605" s="102"/>
      <c r="I2605" s="102"/>
      <c r="J2605" s="103"/>
      <c r="K2605" s="111"/>
      <c r="L2605" s="111"/>
      <c r="M2605" s="111"/>
      <c r="N2605" s="111"/>
      <c r="O2605" s="111"/>
      <c r="P2605" s="111"/>
      <c r="Q2605" s="111"/>
      <c r="R2605" s="106"/>
      <c r="S2605" s="105"/>
      <c r="T2605" s="111"/>
      <c r="U2605" s="111"/>
      <c r="V2605" s="111"/>
      <c r="W2605" s="111"/>
      <c r="X2605" s="111"/>
      <c r="Y2605" s="111"/>
      <c r="Z2605" s="111"/>
      <c r="AA2605" s="111"/>
      <c r="AB2605" s="111"/>
      <c r="AC2605" s="111"/>
      <c r="AD2605" s="111"/>
      <c r="AE2605" s="111"/>
      <c r="AF2605" s="111"/>
      <c r="AG2605" s="111"/>
      <c r="AH2605" s="111"/>
      <c r="AI2605" s="111"/>
      <c r="AJ2605" s="111"/>
      <c r="AK2605" s="111"/>
      <c r="AL2605" s="111"/>
      <c r="AM2605" s="111"/>
      <c r="AN2605" s="111"/>
      <c r="AO2605" s="111"/>
      <c r="AP2605" s="111"/>
      <c r="AQ2605" s="111"/>
      <c r="AR2605" s="111"/>
      <c r="AS2605" s="111"/>
      <c r="AT2605" s="111"/>
      <c r="AU2605" s="111"/>
      <c r="AV2605" s="112"/>
      <c r="AW2605" s="105"/>
      <c r="AX2605" s="111"/>
      <c r="AY2605" s="98"/>
      <c r="AZ2605" s="98"/>
      <c r="BA2605" s="98"/>
      <c r="BB2605" s="98"/>
      <c r="BC2605" s="98"/>
      <c r="BD2605" s="98"/>
      <c r="BE2605" s="98"/>
      <c r="BF2605" s="98"/>
      <c r="BG2605" s="98"/>
      <c r="BH2605" s="98"/>
      <c r="BI2605" s="98"/>
      <c r="BJ2605" s="98"/>
    </row>
    <row r="2606" spans="1:62">
      <c r="A2606" s="102"/>
      <c r="B2606" s="102"/>
      <c r="C2606" s="103"/>
      <c r="D2606" s="103"/>
      <c r="E2606" s="102"/>
      <c r="F2606" s="102"/>
      <c r="G2606" s="102"/>
      <c r="H2606" s="102"/>
      <c r="I2606" s="102"/>
      <c r="J2606" s="103"/>
      <c r="K2606" s="111"/>
      <c r="L2606" s="111"/>
      <c r="M2606" s="111"/>
      <c r="N2606" s="111"/>
      <c r="O2606" s="111"/>
      <c r="P2606" s="111"/>
      <c r="Q2606" s="111"/>
      <c r="R2606" s="106"/>
      <c r="S2606" s="105"/>
      <c r="T2606" s="111"/>
      <c r="U2606" s="111"/>
      <c r="V2606" s="111"/>
      <c r="W2606" s="111"/>
      <c r="X2606" s="111"/>
      <c r="Y2606" s="111"/>
      <c r="Z2606" s="111"/>
      <c r="AA2606" s="111"/>
      <c r="AB2606" s="111"/>
      <c r="AC2606" s="111"/>
      <c r="AD2606" s="111"/>
      <c r="AE2606" s="111"/>
      <c r="AF2606" s="111"/>
      <c r="AG2606" s="111"/>
      <c r="AH2606" s="111"/>
      <c r="AI2606" s="111"/>
      <c r="AJ2606" s="111"/>
      <c r="AK2606" s="111"/>
      <c r="AL2606" s="111"/>
      <c r="AM2606" s="111"/>
      <c r="AN2606" s="111"/>
      <c r="AO2606" s="111"/>
      <c r="AP2606" s="111"/>
      <c r="AQ2606" s="111"/>
      <c r="AR2606" s="111"/>
      <c r="AS2606" s="111"/>
      <c r="AT2606" s="111"/>
      <c r="AU2606" s="111"/>
      <c r="AV2606" s="105"/>
      <c r="AW2606" s="105"/>
      <c r="AX2606" s="111"/>
      <c r="AY2606" s="98"/>
      <c r="AZ2606" s="98"/>
      <c r="BA2606" s="98"/>
      <c r="BB2606" s="98"/>
      <c r="BC2606" s="98"/>
      <c r="BD2606" s="98"/>
      <c r="BE2606" s="98"/>
      <c r="BF2606" s="98"/>
      <c r="BG2606" s="98"/>
      <c r="BH2606" s="98"/>
      <c r="BI2606" s="98"/>
      <c r="BJ2606" s="98"/>
    </row>
    <row r="2607" spans="1:62">
      <c r="A2607" s="102"/>
      <c r="B2607" s="102"/>
      <c r="C2607" s="103"/>
      <c r="D2607" s="103"/>
      <c r="E2607" s="102"/>
      <c r="F2607" s="102"/>
      <c r="G2607" s="102"/>
      <c r="H2607" s="102"/>
      <c r="I2607" s="102"/>
      <c r="J2607" s="103"/>
      <c r="K2607" s="111"/>
      <c r="L2607" s="111"/>
      <c r="M2607" s="111"/>
      <c r="N2607" s="111"/>
      <c r="O2607" s="111"/>
      <c r="P2607" s="111"/>
      <c r="Q2607" s="111"/>
      <c r="R2607" s="106"/>
      <c r="S2607" s="105"/>
      <c r="T2607" s="111"/>
      <c r="U2607" s="111"/>
      <c r="V2607" s="111"/>
      <c r="W2607" s="111"/>
      <c r="X2607" s="111"/>
      <c r="Y2607" s="111"/>
      <c r="Z2607" s="111"/>
      <c r="AA2607" s="111"/>
      <c r="AB2607" s="111"/>
      <c r="AC2607" s="111"/>
      <c r="AD2607" s="111"/>
      <c r="AE2607" s="111"/>
      <c r="AF2607" s="111"/>
      <c r="AG2607" s="111"/>
      <c r="AH2607" s="111"/>
      <c r="AI2607" s="111"/>
      <c r="AJ2607" s="111"/>
      <c r="AK2607" s="111"/>
      <c r="AL2607" s="111"/>
      <c r="AM2607" s="111"/>
      <c r="AN2607" s="111"/>
      <c r="AO2607" s="111"/>
      <c r="AP2607" s="111"/>
      <c r="AQ2607" s="111"/>
      <c r="AR2607" s="111"/>
      <c r="AS2607" s="111"/>
      <c r="AT2607" s="111"/>
      <c r="AU2607" s="111"/>
      <c r="AV2607" s="105"/>
      <c r="AW2607" s="105"/>
      <c r="AX2607" s="111"/>
      <c r="AY2607" s="98"/>
      <c r="AZ2607" s="98"/>
      <c r="BA2607" s="98"/>
      <c r="BB2607" s="98"/>
      <c r="BC2607" s="98"/>
      <c r="BD2607" s="98"/>
      <c r="BE2607" s="98"/>
      <c r="BF2607" s="98"/>
      <c r="BG2607" s="98"/>
      <c r="BH2607" s="98"/>
      <c r="BI2607" s="98"/>
      <c r="BJ2607" s="98"/>
    </row>
    <row r="2608" spans="1:62">
      <c r="A2608" s="102"/>
      <c r="B2608" s="102"/>
      <c r="C2608" s="103"/>
      <c r="D2608" s="103"/>
      <c r="E2608" s="102"/>
      <c r="F2608" s="102"/>
      <c r="G2608" s="102"/>
      <c r="H2608" s="102"/>
      <c r="I2608" s="102"/>
      <c r="J2608" s="103"/>
      <c r="K2608" s="111"/>
      <c r="L2608" s="111"/>
      <c r="M2608" s="111"/>
      <c r="N2608" s="105"/>
      <c r="O2608" s="105"/>
      <c r="P2608" s="105"/>
      <c r="Q2608" s="111"/>
      <c r="R2608" s="105"/>
      <c r="S2608" s="105"/>
      <c r="T2608" s="111"/>
      <c r="U2608" s="111"/>
      <c r="V2608" s="111"/>
      <c r="W2608" s="105"/>
      <c r="X2608" s="111"/>
      <c r="Y2608" s="111"/>
      <c r="Z2608" s="111"/>
      <c r="AA2608" s="111"/>
      <c r="AB2608" s="111"/>
      <c r="AC2608" s="111"/>
      <c r="AD2608" s="105"/>
      <c r="AE2608" s="111"/>
      <c r="AF2608" s="111"/>
      <c r="AG2608" s="111"/>
      <c r="AH2608" s="111"/>
      <c r="AI2608" s="111"/>
      <c r="AJ2608" s="111"/>
      <c r="AK2608" s="111"/>
      <c r="AL2608" s="111"/>
      <c r="AM2608" s="111"/>
      <c r="AN2608" s="111"/>
      <c r="AO2608" s="111"/>
      <c r="AP2608" s="111"/>
      <c r="AQ2608" s="111"/>
      <c r="AR2608" s="111"/>
      <c r="AS2608" s="111"/>
      <c r="AT2608" s="111"/>
      <c r="AU2608" s="111"/>
      <c r="AV2608" s="105"/>
      <c r="AW2608" s="105"/>
      <c r="AX2608" s="111"/>
      <c r="AY2608" s="98"/>
      <c r="AZ2608" s="98"/>
      <c r="BA2608" s="98"/>
      <c r="BB2608" s="98"/>
      <c r="BC2608" s="98"/>
      <c r="BD2608" s="98"/>
      <c r="BE2608" s="98"/>
      <c r="BF2608" s="98"/>
      <c r="BG2608" s="98"/>
      <c r="BH2608" s="98"/>
      <c r="BI2608" s="98"/>
      <c r="BJ2608" s="98"/>
    </row>
    <row r="2609" spans="1:62">
      <c r="A2609" s="102"/>
      <c r="B2609" s="102"/>
      <c r="C2609" s="103"/>
      <c r="D2609" s="103"/>
      <c r="E2609" s="102"/>
      <c r="F2609" s="102"/>
      <c r="G2609" s="102"/>
      <c r="H2609" s="102"/>
      <c r="I2609" s="102"/>
      <c r="J2609" s="103"/>
      <c r="K2609" s="111"/>
      <c r="L2609" s="111"/>
      <c r="M2609" s="111"/>
      <c r="N2609" s="105"/>
      <c r="O2609" s="105"/>
      <c r="P2609" s="111"/>
      <c r="Q2609" s="111"/>
      <c r="R2609" s="106"/>
      <c r="S2609" s="105"/>
      <c r="T2609" s="111"/>
      <c r="U2609" s="111"/>
      <c r="V2609" s="111"/>
      <c r="W2609" s="111"/>
      <c r="X2609" s="111"/>
      <c r="Y2609" s="111"/>
      <c r="Z2609" s="111"/>
      <c r="AA2609" s="111"/>
      <c r="AB2609" s="111"/>
      <c r="AC2609" s="111"/>
      <c r="AD2609" s="111"/>
      <c r="AE2609" s="111"/>
      <c r="AF2609" s="111"/>
      <c r="AG2609" s="111"/>
      <c r="AH2609" s="111"/>
      <c r="AI2609" s="111"/>
      <c r="AJ2609" s="111"/>
      <c r="AK2609" s="111"/>
      <c r="AL2609" s="111"/>
      <c r="AM2609" s="111"/>
      <c r="AN2609" s="111"/>
      <c r="AO2609" s="111"/>
      <c r="AP2609" s="111"/>
      <c r="AQ2609" s="111"/>
      <c r="AR2609" s="111"/>
      <c r="AS2609" s="111"/>
      <c r="AT2609" s="111"/>
      <c r="AU2609" s="111"/>
      <c r="AV2609" s="105"/>
      <c r="AW2609" s="105"/>
      <c r="AX2609" s="111"/>
      <c r="AY2609" s="98"/>
      <c r="AZ2609" s="98"/>
      <c r="BA2609" s="98"/>
      <c r="BB2609" s="98"/>
      <c r="BC2609" s="98"/>
      <c r="BD2609" s="98"/>
      <c r="BE2609" s="98"/>
      <c r="BF2609" s="98"/>
      <c r="BG2609" s="98"/>
      <c r="BH2609" s="98"/>
      <c r="BI2609" s="98"/>
      <c r="BJ2609" s="98"/>
    </row>
    <row r="2610" spans="1:62">
      <c r="A2610" s="102"/>
      <c r="B2610" s="102"/>
      <c r="C2610" s="103"/>
      <c r="D2610" s="103"/>
      <c r="E2610" s="102"/>
      <c r="F2610" s="102"/>
      <c r="G2610" s="102"/>
      <c r="H2610" s="102"/>
      <c r="I2610" s="102"/>
      <c r="J2610" s="103"/>
      <c r="K2610" s="111"/>
      <c r="L2610" s="111"/>
      <c r="M2610" s="111"/>
      <c r="N2610" s="111"/>
      <c r="O2610" s="111"/>
      <c r="P2610" s="111"/>
      <c r="Q2610" s="111"/>
      <c r="R2610" s="106"/>
      <c r="S2610" s="105"/>
      <c r="T2610" s="111"/>
      <c r="U2610" s="111"/>
      <c r="V2610" s="111"/>
      <c r="W2610" s="111"/>
      <c r="X2610" s="111"/>
      <c r="Y2610" s="111"/>
      <c r="Z2610" s="111"/>
      <c r="AA2610" s="111"/>
      <c r="AB2610" s="111"/>
      <c r="AC2610" s="111"/>
      <c r="AD2610" s="111"/>
      <c r="AE2610" s="111"/>
      <c r="AF2610" s="111"/>
      <c r="AG2610" s="111"/>
      <c r="AH2610" s="111"/>
      <c r="AI2610" s="111"/>
      <c r="AJ2610" s="111"/>
      <c r="AK2610" s="111"/>
      <c r="AL2610" s="111"/>
      <c r="AM2610" s="111"/>
      <c r="AN2610" s="111"/>
      <c r="AO2610" s="111"/>
      <c r="AP2610" s="111"/>
      <c r="AQ2610" s="111"/>
      <c r="AR2610" s="111"/>
      <c r="AS2610" s="111"/>
      <c r="AT2610" s="111"/>
      <c r="AU2610" s="111"/>
      <c r="AV2610" s="112"/>
      <c r="AW2610" s="105"/>
      <c r="AX2610" s="111"/>
      <c r="AY2610" s="98"/>
      <c r="AZ2610" s="98"/>
      <c r="BA2610" s="98"/>
      <c r="BB2610" s="98"/>
      <c r="BC2610" s="98"/>
      <c r="BD2610" s="98"/>
      <c r="BE2610" s="98"/>
      <c r="BF2610" s="98"/>
      <c r="BG2610" s="98"/>
      <c r="BH2610" s="98"/>
      <c r="BI2610" s="98"/>
      <c r="BJ2610" s="98"/>
    </row>
    <row r="2611" spans="1:62">
      <c r="A2611" s="102"/>
      <c r="B2611" s="102"/>
      <c r="C2611" s="103"/>
      <c r="D2611" s="103"/>
      <c r="E2611" s="102"/>
      <c r="F2611" s="102"/>
      <c r="G2611" s="102"/>
      <c r="H2611" s="102"/>
      <c r="I2611" s="102"/>
      <c r="J2611" s="103"/>
      <c r="K2611" s="111"/>
      <c r="L2611" s="111"/>
      <c r="M2611" s="111"/>
      <c r="N2611" s="111"/>
      <c r="O2611" s="111"/>
      <c r="P2611" s="111"/>
      <c r="Q2611" s="111"/>
      <c r="R2611" s="105"/>
      <c r="S2611" s="105"/>
      <c r="T2611" s="111"/>
      <c r="U2611" s="111"/>
      <c r="V2611" s="111"/>
      <c r="W2611" s="111"/>
      <c r="X2611" s="111"/>
      <c r="Y2611" s="111"/>
      <c r="Z2611" s="111"/>
      <c r="AA2611" s="111"/>
      <c r="AB2611" s="111"/>
      <c r="AC2611" s="111"/>
      <c r="AD2611" s="111"/>
      <c r="AE2611" s="111"/>
      <c r="AF2611" s="111"/>
      <c r="AG2611" s="111"/>
      <c r="AH2611" s="111"/>
      <c r="AI2611" s="111"/>
      <c r="AJ2611" s="111"/>
      <c r="AK2611" s="111"/>
      <c r="AL2611" s="111"/>
      <c r="AM2611" s="111"/>
      <c r="AN2611" s="111"/>
      <c r="AO2611" s="111"/>
      <c r="AP2611" s="111"/>
      <c r="AQ2611" s="111"/>
      <c r="AR2611" s="111"/>
      <c r="AS2611" s="111"/>
      <c r="AT2611" s="111"/>
      <c r="AU2611" s="111"/>
      <c r="AV2611" s="112"/>
      <c r="AW2611" s="105"/>
      <c r="AX2611" s="111"/>
      <c r="AY2611" s="98"/>
      <c r="AZ2611" s="98"/>
      <c r="BA2611" s="98"/>
      <c r="BB2611" s="98"/>
      <c r="BC2611" s="98"/>
      <c r="BD2611" s="98"/>
      <c r="BE2611" s="98"/>
      <c r="BF2611" s="98"/>
      <c r="BG2611" s="98"/>
      <c r="BH2611" s="98"/>
      <c r="BI2611" s="98"/>
      <c r="BJ2611" s="98"/>
    </row>
    <row r="2612" spans="1:62">
      <c r="A2612" s="102"/>
      <c r="B2612" s="102"/>
      <c r="C2612" s="103"/>
      <c r="D2612" s="103"/>
      <c r="E2612" s="102"/>
      <c r="F2612" s="102"/>
      <c r="G2612" s="102"/>
      <c r="H2612" s="102"/>
      <c r="I2612" s="102"/>
      <c r="J2612" s="103"/>
      <c r="K2612" s="111"/>
      <c r="L2612" s="111"/>
      <c r="M2612" s="111"/>
      <c r="N2612" s="105"/>
      <c r="O2612" s="111"/>
      <c r="P2612" s="111"/>
      <c r="Q2612" s="111"/>
      <c r="R2612" s="106"/>
      <c r="S2612" s="105"/>
      <c r="T2612" s="111"/>
      <c r="U2612" s="111"/>
      <c r="V2612" s="111"/>
      <c r="W2612" s="111"/>
      <c r="X2612" s="111"/>
      <c r="Y2612" s="111"/>
      <c r="Z2612" s="111"/>
      <c r="AA2612" s="111"/>
      <c r="AB2612" s="111"/>
      <c r="AC2612" s="111"/>
      <c r="AD2612" s="111"/>
      <c r="AE2612" s="111"/>
      <c r="AF2612" s="111"/>
      <c r="AG2612" s="111"/>
      <c r="AH2612" s="111"/>
      <c r="AI2612" s="111"/>
      <c r="AJ2612" s="111"/>
      <c r="AK2612" s="111"/>
      <c r="AL2612" s="111"/>
      <c r="AM2612" s="111"/>
      <c r="AN2612" s="111"/>
      <c r="AO2612" s="111"/>
      <c r="AP2612" s="111"/>
      <c r="AQ2612" s="111"/>
      <c r="AR2612" s="111"/>
      <c r="AS2612" s="111"/>
      <c r="AT2612" s="111"/>
      <c r="AU2612" s="111"/>
      <c r="AV2612" s="105"/>
      <c r="AW2612" s="105"/>
      <c r="AX2612" s="111"/>
      <c r="AY2612" s="98"/>
      <c r="AZ2612" s="98"/>
      <c r="BA2612" s="98"/>
      <c r="BB2612" s="98"/>
      <c r="BC2612" s="98"/>
      <c r="BD2612" s="98"/>
      <c r="BE2612" s="98"/>
      <c r="BF2612" s="98"/>
      <c r="BG2612" s="98"/>
      <c r="BH2612" s="98"/>
      <c r="BI2612" s="98"/>
      <c r="BJ2612" s="98"/>
    </row>
    <row r="2613" spans="1:62">
      <c r="A2613" s="102"/>
      <c r="B2613" s="102"/>
      <c r="C2613" s="103"/>
      <c r="D2613" s="103"/>
      <c r="E2613" s="102"/>
      <c r="F2613" s="102"/>
      <c r="G2613" s="102"/>
      <c r="H2613" s="102"/>
      <c r="I2613" s="102"/>
      <c r="J2613" s="103"/>
      <c r="K2613" s="111"/>
      <c r="L2613" s="111"/>
      <c r="M2613" s="111"/>
      <c r="N2613" s="111"/>
      <c r="O2613" s="111"/>
      <c r="P2613" s="111"/>
      <c r="Q2613" s="111"/>
      <c r="R2613" s="105"/>
      <c r="S2613" s="105"/>
      <c r="T2613" s="111"/>
      <c r="U2613" s="111"/>
      <c r="V2613" s="111"/>
      <c r="W2613" s="111"/>
      <c r="X2613" s="111"/>
      <c r="Y2613" s="111"/>
      <c r="Z2613" s="111"/>
      <c r="AA2613" s="111"/>
      <c r="AB2613" s="111"/>
      <c r="AC2613" s="111"/>
      <c r="AD2613" s="111"/>
      <c r="AE2613" s="111"/>
      <c r="AF2613" s="111"/>
      <c r="AG2613" s="111"/>
      <c r="AH2613" s="111"/>
      <c r="AI2613" s="111"/>
      <c r="AJ2613" s="111"/>
      <c r="AK2613" s="111"/>
      <c r="AL2613" s="111"/>
      <c r="AM2613" s="111"/>
      <c r="AN2613" s="111"/>
      <c r="AO2613" s="111"/>
      <c r="AP2613" s="111"/>
      <c r="AQ2613" s="111"/>
      <c r="AR2613" s="111"/>
      <c r="AS2613" s="111"/>
      <c r="AT2613" s="111"/>
      <c r="AU2613" s="111"/>
      <c r="AV2613" s="105"/>
      <c r="AW2613" s="105"/>
      <c r="AX2613" s="111"/>
      <c r="AY2613" s="98"/>
      <c r="AZ2613" s="98"/>
      <c r="BA2613" s="98"/>
      <c r="BB2613" s="98"/>
      <c r="BC2613" s="98"/>
      <c r="BD2613" s="98"/>
      <c r="BE2613" s="98"/>
      <c r="BF2613" s="98"/>
      <c r="BG2613" s="98"/>
      <c r="BH2613" s="98"/>
      <c r="BI2613" s="98"/>
      <c r="BJ2613" s="98"/>
    </row>
    <row r="2614" spans="1:62">
      <c r="A2614" s="102"/>
      <c r="B2614" s="102"/>
      <c r="C2614" s="103"/>
      <c r="D2614" s="103"/>
      <c r="E2614" s="102"/>
      <c r="F2614" s="102"/>
      <c r="G2614" s="102"/>
      <c r="H2614" s="102"/>
      <c r="I2614" s="102"/>
      <c r="J2614" s="103"/>
      <c r="K2614" s="111"/>
      <c r="L2614" s="111"/>
      <c r="M2614" s="111"/>
      <c r="N2614" s="105"/>
      <c r="O2614" s="105"/>
      <c r="P2614" s="105"/>
      <c r="Q2614" s="111"/>
      <c r="R2614" s="105"/>
      <c r="S2614" s="105"/>
      <c r="T2614" s="105"/>
      <c r="U2614" s="105"/>
      <c r="V2614" s="105"/>
      <c r="W2614" s="105"/>
      <c r="X2614" s="105"/>
      <c r="Y2614" s="105"/>
      <c r="Z2614" s="105"/>
      <c r="AA2614" s="105"/>
      <c r="AB2614" s="105"/>
      <c r="AC2614" s="105"/>
      <c r="AD2614" s="105"/>
      <c r="AE2614" s="105"/>
      <c r="AF2614" s="105"/>
      <c r="AG2614" s="105"/>
      <c r="AH2614" s="105"/>
      <c r="AI2614" s="105"/>
      <c r="AJ2614" s="105"/>
      <c r="AK2614" s="105"/>
      <c r="AL2614" s="111"/>
      <c r="AM2614" s="111"/>
      <c r="AN2614" s="111"/>
      <c r="AO2614" s="111"/>
      <c r="AP2614" s="111"/>
      <c r="AQ2614" s="111"/>
      <c r="AR2614" s="111"/>
      <c r="AS2614" s="111"/>
      <c r="AT2614" s="111"/>
      <c r="AU2614" s="105"/>
      <c r="AV2614" s="105"/>
      <c r="AW2614" s="105"/>
      <c r="AX2614" s="111"/>
      <c r="AY2614" s="98"/>
      <c r="AZ2614" s="98"/>
      <c r="BA2614" s="98"/>
      <c r="BB2614" s="98"/>
      <c r="BC2614" s="98"/>
      <c r="BD2614" s="98"/>
      <c r="BE2614" s="98"/>
      <c r="BF2614" s="98"/>
      <c r="BG2614" s="98"/>
      <c r="BH2614" s="98"/>
      <c r="BI2614" s="98"/>
      <c r="BJ2614" s="98"/>
    </row>
    <row r="2615" spans="1:62">
      <c r="A2615" s="102"/>
      <c r="B2615" s="102"/>
      <c r="C2615" s="103"/>
      <c r="D2615" s="103"/>
      <c r="E2615" s="102"/>
      <c r="F2615" s="102"/>
      <c r="G2615" s="102"/>
      <c r="H2615" s="102"/>
      <c r="I2615" s="102"/>
      <c r="J2615" s="103"/>
      <c r="K2615" s="111"/>
      <c r="L2615" s="111"/>
      <c r="M2615" s="111"/>
      <c r="N2615" s="111"/>
      <c r="O2615" s="111"/>
      <c r="P2615" s="111"/>
      <c r="Q2615" s="111"/>
      <c r="R2615" s="105"/>
      <c r="S2615" s="105"/>
      <c r="T2615" s="111"/>
      <c r="U2615" s="111"/>
      <c r="V2615" s="111"/>
      <c r="W2615" s="111"/>
      <c r="X2615" s="111"/>
      <c r="Y2615" s="111"/>
      <c r="Z2615" s="111"/>
      <c r="AA2615" s="111"/>
      <c r="AB2615" s="111"/>
      <c r="AC2615" s="111"/>
      <c r="AD2615" s="111"/>
      <c r="AE2615" s="111"/>
      <c r="AF2615" s="111"/>
      <c r="AG2615" s="111"/>
      <c r="AH2615" s="111"/>
      <c r="AI2615" s="111"/>
      <c r="AJ2615" s="111"/>
      <c r="AK2615" s="111"/>
      <c r="AL2615" s="111"/>
      <c r="AM2615" s="111"/>
      <c r="AN2615" s="111"/>
      <c r="AO2615" s="111"/>
      <c r="AP2615" s="111"/>
      <c r="AQ2615" s="111"/>
      <c r="AR2615" s="111"/>
      <c r="AS2615" s="111"/>
      <c r="AT2615" s="111"/>
      <c r="AU2615" s="111"/>
      <c r="AV2615" s="112"/>
      <c r="AW2615" s="105"/>
      <c r="AX2615" s="111"/>
      <c r="AY2615" s="98"/>
      <c r="AZ2615" s="98"/>
      <c r="BA2615" s="98"/>
      <c r="BB2615" s="98"/>
      <c r="BC2615" s="98"/>
      <c r="BD2615" s="98"/>
      <c r="BE2615" s="98"/>
      <c r="BF2615" s="98"/>
      <c r="BG2615" s="98"/>
      <c r="BH2615" s="98"/>
      <c r="BI2615" s="98"/>
      <c r="BJ2615" s="98"/>
    </row>
    <row r="2616" spans="1:62">
      <c r="A2616" s="102"/>
      <c r="B2616" s="102"/>
      <c r="C2616" s="103"/>
      <c r="D2616" s="103"/>
      <c r="E2616" s="102"/>
      <c r="F2616" s="102"/>
      <c r="G2616" s="102"/>
      <c r="H2616" s="102"/>
      <c r="I2616" s="102"/>
      <c r="J2616" s="103"/>
      <c r="K2616" s="111"/>
      <c r="L2616" s="111"/>
      <c r="M2616" s="111"/>
      <c r="N2616" s="111"/>
      <c r="O2616" s="111"/>
      <c r="P2616" s="111"/>
      <c r="Q2616" s="111"/>
      <c r="R2616" s="105"/>
      <c r="S2616" s="105"/>
      <c r="T2616" s="111"/>
      <c r="U2616" s="111"/>
      <c r="V2616" s="111"/>
      <c r="W2616" s="111"/>
      <c r="X2616" s="111"/>
      <c r="Y2616" s="111"/>
      <c r="Z2616" s="111"/>
      <c r="AA2616" s="111"/>
      <c r="AB2616" s="111"/>
      <c r="AC2616" s="111"/>
      <c r="AD2616" s="111"/>
      <c r="AE2616" s="111"/>
      <c r="AF2616" s="111"/>
      <c r="AG2616" s="111"/>
      <c r="AH2616" s="111"/>
      <c r="AI2616" s="111"/>
      <c r="AJ2616" s="111"/>
      <c r="AK2616" s="111"/>
      <c r="AL2616" s="111"/>
      <c r="AM2616" s="111"/>
      <c r="AN2616" s="111"/>
      <c r="AO2616" s="111"/>
      <c r="AP2616" s="111"/>
      <c r="AQ2616" s="111"/>
      <c r="AR2616" s="111"/>
      <c r="AS2616" s="111"/>
      <c r="AT2616" s="111"/>
      <c r="AU2616" s="111"/>
      <c r="AV2616" s="105"/>
      <c r="AW2616" s="105"/>
      <c r="AX2616" s="111"/>
      <c r="AY2616" s="98"/>
      <c r="AZ2616" s="98"/>
      <c r="BA2616" s="98"/>
      <c r="BB2616" s="98"/>
      <c r="BC2616" s="98"/>
      <c r="BD2616" s="98"/>
      <c r="BE2616" s="98"/>
      <c r="BF2616" s="98"/>
      <c r="BG2616" s="98"/>
      <c r="BH2616" s="98"/>
      <c r="BI2616" s="98"/>
      <c r="BJ2616" s="98"/>
    </row>
    <row r="2617" spans="1:62">
      <c r="A2617" s="102"/>
      <c r="B2617" s="102"/>
      <c r="C2617" s="103"/>
      <c r="D2617" s="103"/>
      <c r="E2617" s="102"/>
      <c r="F2617" s="102"/>
      <c r="G2617" s="102"/>
      <c r="H2617" s="102"/>
      <c r="I2617" s="102"/>
      <c r="J2617" s="103"/>
      <c r="K2617" s="111"/>
      <c r="L2617" s="111"/>
      <c r="M2617" s="111"/>
      <c r="N2617" s="105"/>
      <c r="O2617" s="111"/>
      <c r="P2617" s="111"/>
      <c r="Q2617" s="111"/>
      <c r="R2617" s="105"/>
      <c r="S2617" s="106"/>
      <c r="T2617" s="111"/>
      <c r="U2617" s="111"/>
      <c r="V2617" s="111"/>
      <c r="W2617" s="111"/>
      <c r="X2617" s="111"/>
      <c r="Y2617" s="111"/>
      <c r="Z2617" s="111"/>
      <c r="AA2617" s="111"/>
      <c r="AB2617" s="111"/>
      <c r="AC2617" s="111"/>
      <c r="AD2617" s="111"/>
      <c r="AE2617" s="111"/>
      <c r="AF2617" s="111"/>
      <c r="AG2617" s="111"/>
      <c r="AH2617" s="111"/>
      <c r="AI2617" s="111"/>
      <c r="AJ2617" s="111"/>
      <c r="AK2617" s="111"/>
      <c r="AL2617" s="111"/>
      <c r="AM2617" s="111"/>
      <c r="AN2617" s="111"/>
      <c r="AO2617" s="111"/>
      <c r="AP2617" s="111"/>
      <c r="AQ2617" s="111"/>
      <c r="AR2617" s="111"/>
      <c r="AS2617" s="111"/>
      <c r="AT2617" s="111"/>
      <c r="AU2617" s="111"/>
      <c r="AV2617" s="105"/>
      <c r="AW2617" s="112"/>
      <c r="AX2617" s="111"/>
      <c r="AY2617" s="98"/>
      <c r="AZ2617" s="98"/>
      <c r="BA2617" s="98"/>
      <c r="BB2617" s="98"/>
      <c r="BC2617" s="98"/>
      <c r="BD2617" s="98"/>
      <c r="BE2617" s="98"/>
      <c r="BF2617" s="98"/>
      <c r="BG2617" s="98"/>
      <c r="BH2617" s="98"/>
      <c r="BI2617" s="98"/>
      <c r="BJ2617" s="98"/>
    </row>
    <row r="2618" spans="1:62">
      <c r="A2618" s="102"/>
      <c r="B2618" s="102"/>
      <c r="C2618" s="103"/>
      <c r="D2618" s="103"/>
      <c r="E2618" s="102"/>
      <c r="F2618" s="102"/>
      <c r="G2618" s="102"/>
      <c r="H2618" s="102"/>
      <c r="I2618" s="102"/>
      <c r="J2618" s="103"/>
      <c r="K2618" s="111"/>
      <c r="L2618" s="111"/>
      <c r="M2618" s="111"/>
      <c r="N2618" s="111"/>
      <c r="O2618" s="111"/>
      <c r="P2618" s="111"/>
      <c r="Q2618" s="111"/>
      <c r="R2618" s="105"/>
      <c r="S2618" s="105"/>
      <c r="T2618" s="111"/>
      <c r="U2618" s="111"/>
      <c r="V2618" s="111"/>
      <c r="W2618" s="111"/>
      <c r="X2618" s="111"/>
      <c r="Y2618" s="111"/>
      <c r="Z2618" s="111"/>
      <c r="AA2618" s="111"/>
      <c r="AB2618" s="111"/>
      <c r="AC2618" s="111"/>
      <c r="AD2618" s="111"/>
      <c r="AE2618" s="111"/>
      <c r="AF2618" s="111"/>
      <c r="AG2618" s="111"/>
      <c r="AH2618" s="111"/>
      <c r="AI2618" s="111"/>
      <c r="AJ2618" s="111"/>
      <c r="AK2618" s="111"/>
      <c r="AL2618" s="111"/>
      <c r="AM2618" s="111"/>
      <c r="AN2618" s="111"/>
      <c r="AO2618" s="111"/>
      <c r="AP2618" s="111"/>
      <c r="AQ2618" s="111"/>
      <c r="AR2618" s="111"/>
      <c r="AS2618" s="111"/>
      <c r="AT2618" s="111"/>
      <c r="AU2618" s="111"/>
      <c r="AV2618" s="105"/>
      <c r="AW2618" s="105"/>
      <c r="AX2618" s="111"/>
      <c r="AY2618" s="98"/>
      <c r="AZ2618" s="98"/>
      <c r="BA2618" s="98"/>
      <c r="BB2618" s="98"/>
      <c r="BC2618" s="98"/>
      <c r="BD2618" s="98"/>
      <c r="BE2618" s="98"/>
      <c r="BF2618" s="98"/>
      <c r="BG2618" s="98"/>
      <c r="BH2618" s="98"/>
      <c r="BI2618" s="98"/>
      <c r="BJ2618" s="98"/>
    </row>
    <row r="2619" spans="1:62">
      <c r="A2619" s="102"/>
      <c r="B2619" s="102"/>
      <c r="C2619" s="103"/>
      <c r="D2619" s="103"/>
      <c r="E2619" s="102"/>
      <c r="F2619" s="102"/>
      <c r="G2619" s="102"/>
      <c r="H2619" s="102"/>
      <c r="I2619" s="102"/>
      <c r="J2619" s="103"/>
      <c r="K2619" s="111"/>
      <c r="L2619" s="111"/>
      <c r="M2619" s="111"/>
      <c r="N2619" s="111"/>
      <c r="O2619" s="111"/>
      <c r="P2619" s="111"/>
      <c r="Q2619" s="111"/>
      <c r="R2619" s="106"/>
      <c r="S2619" s="105"/>
      <c r="T2619" s="111"/>
      <c r="U2619" s="111"/>
      <c r="V2619" s="111"/>
      <c r="W2619" s="111"/>
      <c r="X2619" s="111"/>
      <c r="Y2619" s="111"/>
      <c r="Z2619" s="111"/>
      <c r="AA2619" s="111"/>
      <c r="AB2619" s="111"/>
      <c r="AC2619" s="111"/>
      <c r="AD2619" s="111"/>
      <c r="AE2619" s="111"/>
      <c r="AF2619" s="111"/>
      <c r="AG2619" s="111"/>
      <c r="AH2619" s="111"/>
      <c r="AI2619" s="111"/>
      <c r="AJ2619" s="111"/>
      <c r="AK2619" s="111"/>
      <c r="AL2619" s="111"/>
      <c r="AM2619" s="111"/>
      <c r="AN2619" s="111"/>
      <c r="AO2619" s="111"/>
      <c r="AP2619" s="111"/>
      <c r="AQ2619" s="111"/>
      <c r="AR2619" s="111"/>
      <c r="AS2619" s="111"/>
      <c r="AT2619" s="111"/>
      <c r="AU2619" s="111"/>
      <c r="AV2619" s="112"/>
      <c r="AW2619" s="105"/>
      <c r="AX2619" s="111"/>
      <c r="AY2619" s="98"/>
      <c r="AZ2619" s="98"/>
      <c r="BA2619" s="98"/>
      <c r="BB2619" s="98"/>
      <c r="BC2619" s="98"/>
      <c r="BD2619" s="98"/>
      <c r="BE2619" s="98"/>
      <c r="BF2619" s="98"/>
      <c r="BG2619" s="98"/>
      <c r="BH2619" s="98"/>
      <c r="BI2619" s="98"/>
      <c r="BJ2619" s="98"/>
    </row>
    <row r="2620" spans="1:62">
      <c r="A2620" s="102"/>
      <c r="B2620" s="102"/>
      <c r="C2620" s="103"/>
      <c r="D2620" s="103"/>
      <c r="E2620" s="102"/>
      <c r="F2620" s="102"/>
      <c r="G2620" s="102"/>
      <c r="H2620" s="102"/>
      <c r="I2620" s="102"/>
      <c r="J2620" s="103"/>
      <c r="K2620" s="111"/>
      <c r="L2620" s="111"/>
      <c r="M2620" s="111"/>
      <c r="N2620" s="105"/>
      <c r="O2620" s="105"/>
      <c r="P2620" s="105"/>
      <c r="Q2620" s="111"/>
      <c r="R2620" s="105"/>
      <c r="S2620" s="105"/>
      <c r="T2620" s="111"/>
      <c r="U2620" s="111"/>
      <c r="V2620" s="111"/>
      <c r="W2620" s="105"/>
      <c r="X2620" s="111"/>
      <c r="Y2620" s="111"/>
      <c r="Z2620" s="111"/>
      <c r="AA2620" s="111"/>
      <c r="AB2620" s="111"/>
      <c r="AC2620" s="111"/>
      <c r="AD2620" s="105"/>
      <c r="AE2620" s="111"/>
      <c r="AF2620" s="111"/>
      <c r="AG2620" s="111"/>
      <c r="AH2620" s="111"/>
      <c r="AI2620" s="111"/>
      <c r="AJ2620" s="111"/>
      <c r="AK2620" s="111"/>
      <c r="AL2620" s="111"/>
      <c r="AM2620" s="111"/>
      <c r="AN2620" s="111"/>
      <c r="AO2620" s="111"/>
      <c r="AP2620" s="111"/>
      <c r="AQ2620" s="111"/>
      <c r="AR2620" s="111"/>
      <c r="AS2620" s="111"/>
      <c r="AT2620" s="111"/>
      <c r="AU2620" s="111"/>
      <c r="AV2620" s="105"/>
      <c r="AW2620" s="105"/>
      <c r="AX2620" s="111"/>
    </row>
    <row r="2621" spans="1:62">
      <c r="A2621" s="102"/>
      <c r="B2621" s="102"/>
      <c r="C2621" s="103"/>
      <c r="D2621" s="103"/>
      <c r="E2621" s="102"/>
      <c r="F2621" s="102"/>
      <c r="G2621" s="102"/>
      <c r="H2621" s="102"/>
      <c r="I2621" s="102"/>
      <c r="J2621" s="103"/>
      <c r="K2621" s="111"/>
      <c r="L2621" s="111"/>
      <c r="M2621" s="111"/>
      <c r="N2621" s="111"/>
      <c r="O2621" s="111"/>
      <c r="P2621" s="111"/>
      <c r="Q2621" s="111"/>
      <c r="R2621" s="105"/>
      <c r="S2621" s="105"/>
      <c r="T2621" s="111"/>
      <c r="U2621" s="111"/>
      <c r="V2621" s="111"/>
      <c r="W2621" s="111"/>
      <c r="X2621" s="111"/>
      <c r="Y2621" s="111"/>
      <c r="Z2621" s="111"/>
      <c r="AA2621" s="111"/>
      <c r="AB2621" s="111"/>
      <c r="AC2621" s="111"/>
      <c r="AD2621" s="111"/>
      <c r="AE2621" s="111"/>
      <c r="AF2621" s="111"/>
      <c r="AG2621" s="111"/>
      <c r="AH2621" s="111"/>
      <c r="AI2621" s="111"/>
      <c r="AJ2621" s="111"/>
      <c r="AK2621" s="111"/>
      <c r="AL2621" s="111"/>
      <c r="AM2621" s="111"/>
      <c r="AN2621" s="111"/>
      <c r="AO2621" s="111"/>
      <c r="AP2621" s="111"/>
      <c r="AQ2621" s="111"/>
      <c r="AR2621" s="111"/>
      <c r="AS2621" s="111"/>
      <c r="AT2621" s="111"/>
      <c r="AU2621" s="111"/>
      <c r="AV2621" s="112"/>
      <c r="AW2621" s="105"/>
      <c r="AX2621" s="111"/>
      <c r="AY2621" s="98"/>
      <c r="AZ2621" s="98"/>
      <c r="BA2621" s="98"/>
      <c r="BB2621" s="98"/>
      <c r="BC2621" s="98"/>
      <c r="BD2621" s="98"/>
      <c r="BE2621" s="98"/>
      <c r="BF2621" s="98"/>
      <c r="BG2621" s="98"/>
      <c r="BH2621" s="98"/>
      <c r="BI2621" s="98"/>
      <c r="BJ2621" s="98"/>
    </row>
    <row r="2622" spans="1:62">
      <c r="A2622" s="102"/>
      <c r="B2622" s="102"/>
      <c r="C2622" s="103"/>
      <c r="D2622" s="103"/>
      <c r="E2622" s="102"/>
      <c r="F2622" s="102"/>
      <c r="G2622" s="102"/>
      <c r="H2622" s="102"/>
      <c r="I2622" s="102"/>
      <c r="J2622" s="103"/>
      <c r="K2622" s="111"/>
      <c r="L2622" s="111"/>
      <c r="M2622" s="111"/>
      <c r="N2622" s="111"/>
      <c r="O2622" s="111"/>
      <c r="P2622" s="111"/>
      <c r="Q2622" s="111"/>
      <c r="R2622" s="105"/>
      <c r="S2622" s="105"/>
      <c r="T2622" s="111"/>
      <c r="U2622" s="111"/>
      <c r="V2622" s="111"/>
      <c r="W2622" s="111"/>
      <c r="X2622" s="111"/>
      <c r="Y2622" s="111"/>
      <c r="Z2622" s="111"/>
      <c r="AA2622" s="111"/>
      <c r="AB2622" s="111"/>
      <c r="AC2622" s="111"/>
      <c r="AD2622" s="111"/>
      <c r="AE2622" s="111"/>
      <c r="AF2622" s="111"/>
      <c r="AG2622" s="111"/>
      <c r="AH2622" s="111"/>
      <c r="AI2622" s="111"/>
      <c r="AJ2622" s="111"/>
      <c r="AK2622" s="111"/>
      <c r="AL2622" s="111"/>
      <c r="AM2622" s="111"/>
      <c r="AN2622" s="111"/>
      <c r="AO2622" s="111"/>
      <c r="AP2622" s="111"/>
      <c r="AQ2622" s="111"/>
      <c r="AR2622" s="111"/>
      <c r="AS2622" s="111"/>
      <c r="AT2622" s="111"/>
      <c r="AU2622" s="111"/>
      <c r="AV2622" s="105"/>
      <c r="AW2622" s="105"/>
      <c r="AX2622" s="111"/>
      <c r="AY2622" s="98"/>
      <c r="AZ2622" s="98"/>
      <c r="BA2622" s="98"/>
      <c r="BB2622" s="98"/>
      <c r="BC2622" s="98"/>
      <c r="BD2622" s="98"/>
      <c r="BE2622" s="98"/>
      <c r="BF2622" s="98"/>
      <c r="BG2622" s="98"/>
      <c r="BH2622" s="98"/>
      <c r="BI2622" s="98"/>
      <c r="BJ2622" s="98"/>
    </row>
    <row r="2623" spans="1:62">
      <c r="A2623" s="102"/>
      <c r="B2623" s="102"/>
      <c r="C2623" s="103"/>
      <c r="D2623" s="103"/>
      <c r="E2623" s="102"/>
      <c r="F2623" s="102"/>
      <c r="G2623" s="102"/>
      <c r="H2623" s="102"/>
      <c r="I2623" s="102"/>
      <c r="J2623" s="103"/>
      <c r="K2623" s="111"/>
      <c r="L2623" s="111"/>
      <c r="M2623" s="111"/>
      <c r="N2623" s="105"/>
      <c r="O2623" s="105"/>
      <c r="P2623" s="105"/>
      <c r="Q2623" s="111"/>
      <c r="R2623" s="106"/>
      <c r="S2623" s="105"/>
      <c r="T2623" s="111"/>
      <c r="U2623" s="111"/>
      <c r="V2623" s="111"/>
      <c r="W2623" s="105"/>
      <c r="X2623" s="111"/>
      <c r="Y2623" s="111"/>
      <c r="Z2623" s="111"/>
      <c r="AA2623" s="111"/>
      <c r="AB2623" s="111"/>
      <c r="AC2623" s="111"/>
      <c r="AD2623" s="105"/>
      <c r="AE2623" s="111"/>
      <c r="AF2623" s="111"/>
      <c r="AG2623" s="111"/>
      <c r="AH2623" s="111"/>
      <c r="AI2623" s="111"/>
      <c r="AJ2623" s="111"/>
      <c r="AK2623" s="111"/>
      <c r="AL2623" s="111"/>
      <c r="AM2623" s="111"/>
      <c r="AN2623" s="111"/>
      <c r="AO2623" s="111"/>
      <c r="AP2623" s="111"/>
      <c r="AQ2623" s="111"/>
      <c r="AR2623" s="111"/>
      <c r="AS2623" s="111"/>
      <c r="AT2623" s="111"/>
      <c r="AU2623" s="111"/>
      <c r="AV2623" s="112"/>
      <c r="AW2623" s="105"/>
      <c r="AX2623" s="111"/>
      <c r="AY2623" s="98"/>
      <c r="AZ2623" s="98"/>
      <c r="BA2623" s="98"/>
      <c r="BB2623" s="98"/>
      <c r="BC2623" s="98"/>
      <c r="BD2623" s="98"/>
      <c r="BE2623" s="98"/>
      <c r="BF2623" s="98"/>
      <c r="BG2623" s="98"/>
      <c r="BH2623" s="98"/>
      <c r="BI2623" s="98"/>
      <c r="BJ2623" s="98"/>
    </row>
    <row r="2624" spans="1:62">
      <c r="A2624" s="102"/>
      <c r="B2624" s="102"/>
      <c r="C2624" s="103"/>
      <c r="D2624" s="103"/>
      <c r="E2624" s="102"/>
      <c r="F2624" s="102"/>
      <c r="G2624" s="102"/>
      <c r="H2624" s="102"/>
      <c r="I2624" s="102"/>
      <c r="J2624" s="103"/>
      <c r="K2624" s="111"/>
      <c r="L2624" s="111"/>
      <c r="M2624" s="111"/>
      <c r="N2624" s="111"/>
      <c r="O2624" s="111"/>
      <c r="P2624" s="111"/>
      <c r="Q2624" s="111"/>
      <c r="R2624" s="105"/>
      <c r="S2624" s="105"/>
      <c r="T2624" s="111"/>
      <c r="U2624" s="111"/>
      <c r="V2624" s="111"/>
      <c r="W2624" s="111"/>
      <c r="X2624" s="111"/>
      <c r="Y2624" s="111"/>
      <c r="Z2624" s="111"/>
      <c r="AA2624" s="111"/>
      <c r="AB2624" s="111"/>
      <c r="AC2624" s="111"/>
      <c r="AD2624" s="111"/>
      <c r="AE2624" s="111"/>
      <c r="AF2624" s="111"/>
      <c r="AG2624" s="111"/>
      <c r="AH2624" s="111"/>
      <c r="AI2624" s="111"/>
      <c r="AJ2624" s="111"/>
      <c r="AK2624" s="111"/>
      <c r="AL2624" s="111"/>
      <c r="AM2624" s="111"/>
      <c r="AN2624" s="111"/>
      <c r="AO2624" s="111"/>
      <c r="AP2624" s="111"/>
      <c r="AQ2624" s="111"/>
      <c r="AR2624" s="111"/>
      <c r="AS2624" s="111"/>
      <c r="AT2624" s="111"/>
      <c r="AU2624" s="111"/>
      <c r="AV2624" s="105"/>
      <c r="AW2624" s="105"/>
      <c r="AX2624" s="111"/>
    </row>
    <row r="2625" spans="1:62">
      <c r="A2625" s="102"/>
      <c r="B2625" s="102"/>
      <c r="C2625" s="103"/>
      <c r="D2625" s="103"/>
      <c r="E2625" s="102"/>
      <c r="F2625" s="102"/>
      <c r="G2625" s="102"/>
      <c r="H2625" s="102"/>
      <c r="I2625" s="102"/>
      <c r="J2625" s="103"/>
      <c r="K2625" s="111"/>
      <c r="L2625" s="111"/>
      <c r="M2625" s="111"/>
      <c r="N2625" s="105"/>
      <c r="O2625" s="105"/>
      <c r="P2625" s="105"/>
      <c r="Q2625" s="105"/>
      <c r="R2625" s="105"/>
      <c r="S2625" s="105"/>
      <c r="T2625" s="105"/>
      <c r="U2625" s="105"/>
      <c r="V2625" s="105"/>
      <c r="W2625" s="105"/>
      <c r="X2625" s="105"/>
      <c r="Y2625" s="105"/>
      <c r="Z2625" s="105"/>
      <c r="AA2625" s="105"/>
      <c r="AB2625" s="105"/>
      <c r="AC2625" s="105"/>
      <c r="AD2625" s="105"/>
      <c r="AE2625" s="105"/>
      <c r="AF2625" s="105"/>
      <c r="AG2625" s="105"/>
      <c r="AH2625" s="105"/>
      <c r="AI2625" s="105"/>
      <c r="AJ2625" s="105"/>
      <c r="AK2625" s="105"/>
      <c r="AL2625" s="111"/>
      <c r="AM2625" s="111"/>
      <c r="AN2625" s="111"/>
      <c r="AO2625" s="111"/>
      <c r="AP2625" s="111"/>
      <c r="AQ2625" s="111"/>
      <c r="AR2625" s="111"/>
      <c r="AS2625" s="111"/>
      <c r="AT2625" s="111"/>
      <c r="AU2625" s="111"/>
      <c r="AV2625" s="112"/>
      <c r="AW2625" s="105"/>
      <c r="AX2625" s="111"/>
    </row>
    <row r="2626" spans="1:62">
      <c r="A2626" s="102"/>
      <c r="B2626" s="102"/>
      <c r="C2626" s="103"/>
      <c r="D2626" s="103"/>
      <c r="E2626" s="102"/>
      <c r="F2626" s="102"/>
      <c r="G2626" s="102"/>
      <c r="H2626" s="102"/>
      <c r="I2626" s="102"/>
      <c r="J2626" s="103"/>
      <c r="K2626" s="111"/>
      <c r="L2626" s="111"/>
      <c r="M2626" s="111"/>
      <c r="N2626" s="111"/>
      <c r="O2626" s="111"/>
      <c r="P2626" s="111"/>
      <c r="Q2626" s="111"/>
      <c r="R2626" s="106"/>
      <c r="S2626" s="105"/>
      <c r="T2626" s="111"/>
      <c r="U2626" s="111"/>
      <c r="V2626" s="111"/>
      <c r="W2626" s="111"/>
      <c r="X2626" s="111"/>
      <c r="Y2626" s="111"/>
      <c r="Z2626" s="111"/>
      <c r="AA2626" s="111"/>
      <c r="AB2626" s="111"/>
      <c r="AC2626" s="111"/>
      <c r="AD2626" s="111"/>
      <c r="AE2626" s="111"/>
      <c r="AF2626" s="111"/>
      <c r="AG2626" s="111"/>
      <c r="AH2626" s="111"/>
      <c r="AI2626" s="111"/>
      <c r="AJ2626" s="111"/>
      <c r="AK2626" s="111"/>
      <c r="AL2626" s="111"/>
      <c r="AM2626" s="111"/>
      <c r="AN2626" s="111"/>
      <c r="AO2626" s="111"/>
      <c r="AP2626" s="111"/>
      <c r="AQ2626" s="111"/>
      <c r="AR2626" s="111"/>
      <c r="AS2626" s="111"/>
      <c r="AT2626" s="111"/>
      <c r="AU2626" s="111"/>
      <c r="AV2626" s="112"/>
      <c r="AW2626" s="105"/>
      <c r="AX2626" s="111"/>
      <c r="AY2626" s="98"/>
      <c r="AZ2626" s="98"/>
      <c r="BA2626" s="98"/>
      <c r="BB2626" s="98"/>
      <c r="BC2626" s="98"/>
      <c r="BD2626" s="98"/>
      <c r="BE2626" s="98"/>
      <c r="BF2626" s="98"/>
      <c r="BG2626" s="98"/>
      <c r="BH2626" s="98"/>
      <c r="BI2626" s="98"/>
      <c r="BJ2626" s="98"/>
    </row>
    <row r="2627" spans="1:62">
      <c r="A2627" s="102"/>
      <c r="B2627" s="102"/>
      <c r="C2627" s="103"/>
      <c r="D2627" s="103"/>
      <c r="E2627" s="102"/>
      <c r="F2627" s="102"/>
      <c r="G2627" s="102"/>
      <c r="H2627" s="102"/>
      <c r="I2627" s="102"/>
      <c r="J2627" s="103"/>
      <c r="K2627" s="111"/>
      <c r="L2627" s="111"/>
      <c r="M2627" s="111"/>
      <c r="N2627" s="111"/>
      <c r="O2627" s="105"/>
      <c r="P2627" s="111"/>
      <c r="Q2627" s="111"/>
      <c r="R2627" s="106"/>
      <c r="S2627" s="105"/>
      <c r="T2627" s="111"/>
      <c r="U2627" s="111"/>
      <c r="V2627" s="111"/>
      <c r="W2627" s="111"/>
      <c r="X2627" s="111"/>
      <c r="Y2627" s="111"/>
      <c r="Z2627" s="111"/>
      <c r="AA2627" s="111"/>
      <c r="AB2627" s="111"/>
      <c r="AC2627" s="111"/>
      <c r="AD2627" s="111"/>
      <c r="AE2627" s="111"/>
      <c r="AF2627" s="111"/>
      <c r="AG2627" s="111"/>
      <c r="AH2627" s="111"/>
      <c r="AI2627" s="111"/>
      <c r="AJ2627" s="111"/>
      <c r="AK2627" s="111"/>
      <c r="AL2627" s="111"/>
      <c r="AM2627" s="111"/>
      <c r="AN2627" s="111"/>
      <c r="AO2627" s="111"/>
      <c r="AP2627" s="111"/>
      <c r="AQ2627" s="111"/>
      <c r="AR2627" s="111"/>
      <c r="AS2627" s="111"/>
      <c r="AT2627" s="111"/>
      <c r="AU2627" s="111"/>
      <c r="AV2627" s="112"/>
      <c r="AW2627" s="105"/>
      <c r="AX2627" s="111"/>
      <c r="AY2627" s="98"/>
      <c r="AZ2627" s="98"/>
      <c r="BA2627" s="98"/>
      <c r="BB2627" s="98"/>
      <c r="BC2627" s="98"/>
      <c r="BD2627" s="98"/>
      <c r="BE2627" s="98"/>
      <c r="BF2627" s="98"/>
      <c r="BG2627" s="98"/>
      <c r="BH2627" s="98"/>
      <c r="BI2627" s="98"/>
      <c r="BJ2627" s="98"/>
    </row>
    <row r="2628" spans="1:62">
      <c r="A2628" s="102"/>
      <c r="B2628" s="102"/>
      <c r="C2628" s="103"/>
      <c r="D2628" s="103"/>
      <c r="E2628" s="102"/>
      <c r="F2628" s="102"/>
      <c r="G2628" s="102"/>
      <c r="H2628" s="102"/>
      <c r="I2628" s="102"/>
      <c r="J2628" s="103"/>
      <c r="K2628" s="111"/>
      <c r="L2628" s="111"/>
      <c r="M2628" s="111"/>
      <c r="N2628" s="111"/>
      <c r="O2628" s="111"/>
      <c r="P2628" s="111"/>
      <c r="Q2628" s="111"/>
      <c r="R2628" s="106"/>
      <c r="S2628" s="105"/>
      <c r="T2628" s="111"/>
      <c r="U2628" s="111"/>
      <c r="V2628" s="111"/>
      <c r="W2628" s="111"/>
      <c r="X2628" s="111"/>
      <c r="Y2628" s="111"/>
      <c r="Z2628" s="111"/>
      <c r="AA2628" s="111"/>
      <c r="AB2628" s="111"/>
      <c r="AC2628" s="111"/>
      <c r="AD2628" s="111"/>
      <c r="AE2628" s="111"/>
      <c r="AF2628" s="111"/>
      <c r="AG2628" s="111"/>
      <c r="AH2628" s="111"/>
      <c r="AI2628" s="111"/>
      <c r="AJ2628" s="111"/>
      <c r="AK2628" s="111"/>
      <c r="AL2628" s="111"/>
      <c r="AM2628" s="111"/>
      <c r="AN2628" s="111"/>
      <c r="AO2628" s="111"/>
      <c r="AP2628" s="111"/>
      <c r="AQ2628" s="111"/>
      <c r="AR2628" s="111"/>
      <c r="AS2628" s="111"/>
      <c r="AT2628" s="111"/>
      <c r="AU2628" s="111"/>
      <c r="AV2628" s="105"/>
      <c r="AW2628" s="105"/>
      <c r="AX2628" s="111"/>
    </row>
    <row r="2629" spans="1:62">
      <c r="A2629" s="102"/>
      <c r="B2629" s="102"/>
      <c r="C2629" s="103"/>
      <c r="D2629" s="103"/>
      <c r="E2629" s="102"/>
      <c r="F2629" s="102"/>
      <c r="G2629" s="102"/>
      <c r="H2629" s="102"/>
      <c r="I2629" s="102"/>
      <c r="J2629" s="103"/>
      <c r="K2629" s="111"/>
      <c r="L2629" s="111"/>
      <c r="M2629" s="111"/>
      <c r="N2629" s="111"/>
      <c r="O2629" s="111"/>
      <c r="P2629" s="111"/>
      <c r="Q2629" s="111"/>
      <c r="R2629" s="105"/>
      <c r="S2629" s="105"/>
      <c r="T2629" s="111"/>
      <c r="U2629" s="111"/>
      <c r="V2629" s="111"/>
      <c r="W2629" s="111"/>
      <c r="X2629" s="111"/>
      <c r="Y2629" s="111"/>
      <c r="Z2629" s="111"/>
      <c r="AA2629" s="111"/>
      <c r="AB2629" s="111"/>
      <c r="AC2629" s="111"/>
      <c r="AD2629" s="111"/>
      <c r="AE2629" s="111"/>
      <c r="AF2629" s="111"/>
      <c r="AG2629" s="111"/>
      <c r="AH2629" s="111"/>
      <c r="AI2629" s="111"/>
      <c r="AJ2629" s="111"/>
      <c r="AK2629" s="111"/>
      <c r="AL2629" s="111"/>
      <c r="AM2629" s="111"/>
      <c r="AN2629" s="111"/>
      <c r="AO2629" s="111"/>
      <c r="AP2629" s="111"/>
      <c r="AQ2629" s="111"/>
      <c r="AR2629" s="111"/>
      <c r="AS2629" s="111"/>
      <c r="AT2629" s="111"/>
      <c r="AU2629" s="111"/>
      <c r="AV2629" s="105"/>
      <c r="AW2629" s="105"/>
      <c r="AX2629" s="111"/>
      <c r="AY2629" s="98"/>
      <c r="AZ2629" s="98"/>
      <c r="BA2629" s="98"/>
      <c r="BB2629" s="98"/>
      <c r="BC2629" s="98"/>
      <c r="BD2629" s="98"/>
      <c r="BE2629" s="98"/>
      <c r="BF2629" s="98"/>
      <c r="BG2629" s="98"/>
      <c r="BH2629" s="98"/>
      <c r="BI2629" s="98"/>
      <c r="BJ2629" s="98"/>
    </row>
    <row r="2630" spans="1:62">
      <c r="A2630" s="102"/>
      <c r="B2630" s="102"/>
      <c r="C2630" s="103"/>
      <c r="D2630" s="103"/>
      <c r="E2630" s="102"/>
      <c r="F2630" s="102"/>
      <c r="G2630" s="102"/>
      <c r="H2630" s="102"/>
      <c r="I2630" s="102"/>
      <c r="J2630" s="103"/>
      <c r="K2630" s="111"/>
      <c r="L2630" s="111"/>
      <c r="M2630" s="111"/>
      <c r="N2630" s="105"/>
      <c r="O2630" s="111"/>
      <c r="P2630" s="111"/>
      <c r="Q2630" s="111"/>
      <c r="R2630" s="105"/>
      <c r="S2630" s="105"/>
      <c r="T2630" s="111"/>
      <c r="U2630" s="111"/>
      <c r="V2630" s="111"/>
      <c r="W2630" s="111"/>
      <c r="X2630" s="111"/>
      <c r="Y2630" s="111"/>
      <c r="Z2630" s="111"/>
      <c r="AA2630" s="111"/>
      <c r="AB2630" s="111"/>
      <c r="AC2630" s="111"/>
      <c r="AD2630" s="111"/>
      <c r="AE2630" s="111"/>
      <c r="AF2630" s="111"/>
      <c r="AG2630" s="111"/>
      <c r="AH2630" s="111"/>
      <c r="AI2630" s="111"/>
      <c r="AJ2630" s="111"/>
      <c r="AK2630" s="111"/>
      <c r="AL2630" s="111"/>
      <c r="AM2630" s="111"/>
      <c r="AN2630" s="111"/>
      <c r="AO2630" s="111"/>
      <c r="AP2630" s="111"/>
      <c r="AQ2630" s="111"/>
      <c r="AR2630" s="111"/>
      <c r="AS2630" s="111"/>
      <c r="AT2630" s="111"/>
      <c r="AU2630" s="111"/>
      <c r="AV2630" s="105"/>
      <c r="AW2630" s="105"/>
      <c r="AX2630" s="111"/>
      <c r="AY2630" s="98"/>
      <c r="AZ2630" s="98"/>
      <c r="BA2630" s="98"/>
      <c r="BB2630" s="98"/>
      <c r="BC2630" s="98"/>
      <c r="BD2630" s="98"/>
      <c r="BE2630" s="98"/>
      <c r="BF2630" s="98"/>
      <c r="BG2630" s="98"/>
      <c r="BH2630" s="98"/>
      <c r="BI2630" s="98"/>
      <c r="BJ2630" s="98"/>
    </row>
    <row r="2631" spans="1:62">
      <c r="A2631" s="102"/>
      <c r="B2631" s="102"/>
      <c r="C2631" s="103"/>
      <c r="D2631" s="103"/>
      <c r="E2631" s="102"/>
      <c r="F2631" s="102"/>
      <c r="G2631" s="102"/>
      <c r="H2631" s="102"/>
      <c r="I2631" s="102"/>
      <c r="J2631" s="103"/>
      <c r="K2631" s="111"/>
      <c r="L2631" s="111"/>
      <c r="M2631" s="111"/>
      <c r="N2631" s="111"/>
      <c r="O2631" s="111"/>
      <c r="P2631" s="111"/>
      <c r="Q2631" s="111"/>
      <c r="R2631" s="105"/>
      <c r="S2631" s="105"/>
      <c r="T2631" s="111"/>
      <c r="U2631" s="111"/>
      <c r="V2631" s="111"/>
      <c r="W2631" s="111"/>
      <c r="X2631" s="111"/>
      <c r="Y2631" s="111"/>
      <c r="Z2631" s="111"/>
      <c r="AA2631" s="111"/>
      <c r="AB2631" s="111"/>
      <c r="AC2631" s="111"/>
      <c r="AD2631" s="111"/>
      <c r="AE2631" s="111"/>
      <c r="AF2631" s="111"/>
      <c r="AG2631" s="111"/>
      <c r="AH2631" s="111"/>
      <c r="AI2631" s="111"/>
      <c r="AJ2631" s="111"/>
      <c r="AK2631" s="111"/>
      <c r="AL2631" s="111"/>
      <c r="AM2631" s="111"/>
      <c r="AN2631" s="111"/>
      <c r="AO2631" s="111"/>
      <c r="AP2631" s="111"/>
      <c r="AQ2631" s="111"/>
      <c r="AR2631" s="111"/>
      <c r="AS2631" s="111"/>
      <c r="AT2631" s="111"/>
      <c r="AU2631" s="111"/>
      <c r="AV2631" s="105"/>
      <c r="AW2631" s="105"/>
      <c r="AX2631" s="111"/>
      <c r="AY2631" s="98"/>
      <c r="AZ2631" s="98"/>
      <c r="BA2631" s="98"/>
      <c r="BB2631" s="98"/>
      <c r="BC2631" s="98"/>
      <c r="BD2631" s="98"/>
      <c r="BE2631" s="98"/>
      <c r="BF2631" s="98"/>
      <c r="BG2631" s="98"/>
      <c r="BH2631" s="98"/>
      <c r="BI2631" s="98"/>
      <c r="BJ2631" s="98"/>
    </row>
    <row r="2632" spans="1:62">
      <c r="A2632" s="102"/>
      <c r="B2632" s="102"/>
      <c r="C2632" s="103"/>
      <c r="D2632" s="103"/>
      <c r="E2632" s="102"/>
      <c r="F2632" s="102"/>
      <c r="G2632" s="102"/>
      <c r="H2632" s="102"/>
      <c r="I2632" s="102"/>
      <c r="J2632" s="103"/>
      <c r="K2632" s="111"/>
      <c r="L2632" s="111"/>
      <c r="M2632" s="111"/>
      <c r="N2632" s="111"/>
      <c r="O2632" s="105"/>
      <c r="P2632" s="105"/>
      <c r="Q2632" s="105"/>
      <c r="R2632" s="105"/>
      <c r="S2632" s="105"/>
      <c r="T2632" s="105"/>
      <c r="U2632" s="105"/>
      <c r="V2632" s="105"/>
      <c r="W2632" s="105"/>
      <c r="X2632" s="105"/>
      <c r="Y2632" s="105"/>
      <c r="Z2632" s="105"/>
      <c r="AA2632" s="105"/>
      <c r="AB2632" s="105"/>
      <c r="AC2632" s="105"/>
      <c r="AD2632" s="105"/>
      <c r="AE2632" s="105"/>
      <c r="AF2632" s="105"/>
      <c r="AG2632" s="105"/>
      <c r="AH2632" s="105"/>
      <c r="AI2632" s="105"/>
      <c r="AJ2632" s="105"/>
      <c r="AK2632" s="105"/>
      <c r="AL2632" s="111"/>
      <c r="AM2632" s="111"/>
      <c r="AN2632" s="111"/>
      <c r="AO2632" s="111"/>
      <c r="AP2632" s="111"/>
      <c r="AQ2632" s="111"/>
      <c r="AR2632" s="111"/>
      <c r="AS2632" s="111"/>
      <c r="AT2632" s="111"/>
      <c r="AU2632" s="111"/>
      <c r="AV2632" s="105"/>
      <c r="AW2632" s="105"/>
      <c r="AX2632" s="111"/>
      <c r="AY2632" s="98"/>
      <c r="AZ2632" s="98"/>
      <c r="BA2632" s="98"/>
      <c r="BB2632" s="98"/>
      <c r="BC2632" s="98"/>
      <c r="BD2632" s="98"/>
      <c r="BE2632" s="98"/>
      <c r="BF2632" s="98"/>
      <c r="BG2632" s="98"/>
      <c r="BH2632" s="98"/>
      <c r="BI2632" s="98"/>
      <c r="BJ2632" s="98"/>
    </row>
    <row r="2633" spans="1:62">
      <c r="A2633" s="102"/>
      <c r="B2633" s="102"/>
      <c r="C2633" s="103"/>
      <c r="D2633" s="103"/>
      <c r="E2633" s="102"/>
      <c r="F2633" s="102"/>
      <c r="G2633" s="102"/>
      <c r="H2633" s="102"/>
      <c r="I2633" s="102"/>
      <c r="J2633" s="103"/>
      <c r="K2633" s="111"/>
      <c r="L2633" s="111"/>
      <c r="M2633" s="111"/>
      <c r="N2633" s="111"/>
      <c r="O2633" s="111"/>
      <c r="P2633" s="111"/>
      <c r="Q2633" s="111"/>
      <c r="R2633" s="106"/>
      <c r="S2633" s="105"/>
      <c r="T2633" s="111"/>
      <c r="U2633" s="111"/>
      <c r="V2633" s="111"/>
      <c r="W2633" s="111"/>
      <c r="X2633" s="111"/>
      <c r="Y2633" s="111"/>
      <c r="Z2633" s="111"/>
      <c r="AA2633" s="111"/>
      <c r="AB2633" s="111"/>
      <c r="AC2633" s="111"/>
      <c r="AD2633" s="111"/>
      <c r="AE2633" s="111"/>
      <c r="AF2633" s="111"/>
      <c r="AG2633" s="111"/>
      <c r="AH2633" s="111"/>
      <c r="AI2633" s="111"/>
      <c r="AJ2633" s="111"/>
      <c r="AK2633" s="111"/>
      <c r="AL2633" s="111"/>
      <c r="AM2633" s="111"/>
      <c r="AN2633" s="111"/>
      <c r="AO2633" s="111"/>
      <c r="AP2633" s="111"/>
      <c r="AQ2633" s="111"/>
      <c r="AR2633" s="111"/>
      <c r="AS2633" s="111"/>
      <c r="AT2633" s="111"/>
      <c r="AU2633" s="111"/>
      <c r="AV2633" s="112"/>
      <c r="AW2633" s="105"/>
      <c r="AX2633" s="111"/>
      <c r="AY2633" s="98"/>
      <c r="AZ2633" s="98"/>
      <c r="BA2633" s="98"/>
      <c r="BB2633" s="98"/>
      <c r="BC2633" s="98"/>
      <c r="BD2633" s="98"/>
      <c r="BE2633" s="98"/>
      <c r="BF2633" s="98"/>
      <c r="BG2633" s="98"/>
      <c r="BH2633" s="98"/>
      <c r="BI2633" s="98"/>
      <c r="BJ2633" s="98"/>
    </row>
    <row r="2634" spans="1:62">
      <c r="A2634" s="102"/>
      <c r="B2634" s="102"/>
      <c r="C2634" s="103"/>
      <c r="D2634" s="103"/>
      <c r="E2634" s="102"/>
      <c r="F2634" s="102"/>
      <c r="G2634" s="102"/>
      <c r="H2634" s="102"/>
      <c r="I2634" s="102"/>
      <c r="J2634" s="103"/>
      <c r="K2634" s="111"/>
      <c r="L2634" s="111"/>
      <c r="M2634" s="111"/>
      <c r="N2634" s="111"/>
      <c r="O2634" s="111"/>
      <c r="P2634" s="111"/>
      <c r="Q2634" s="111"/>
      <c r="R2634" s="106"/>
      <c r="S2634" s="105"/>
      <c r="T2634" s="111"/>
      <c r="U2634" s="111"/>
      <c r="V2634" s="111"/>
      <c r="W2634" s="111"/>
      <c r="X2634" s="111"/>
      <c r="Y2634" s="111"/>
      <c r="Z2634" s="111"/>
      <c r="AA2634" s="111"/>
      <c r="AB2634" s="111"/>
      <c r="AC2634" s="111"/>
      <c r="AD2634" s="105"/>
      <c r="AE2634" s="111"/>
      <c r="AF2634" s="111"/>
      <c r="AG2634" s="111"/>
      <c r="AH2634" s="111"/>
      <c r="AI2634" s="111"/>
      <c r="AJ2634" s="111"/>
      <c r="AK2634" s="111"/>
      <c r="AL2634" s="111"/>
      <c r="AM2634" s="111"/>
      <c r="AN2634" s="111"/>
      <c r="AO2634" s="111"/>
      <c r="AP2634" s="105"/>
      <c r="AQ2634" s="111"/>
      <c r="AR2634" s="111"/>
      <c r="AS2634" s="111"/>
      <c r="AT2634" s="111"/>
      <c r="AU2634" s="111"/>
      <c r="AV2634" s="105"/>
      <c r="AW2634" s="105"/>
      <c r="AX2634" s="111"/>
      <c r="AY2634" s="98"/>
      <c r="AZ2634" s="98"/>
      <c r="BA2634" s="98"/>
      <c r="BB2634" s="98"/>
      <c r="BC2634" s="98"/>
      <c r="BD2634" s="98"/>
      <c r="BE2634" s="98"/>
      <c r="BF2634" s="98"/>
      <c r="BG2634" s="98"/>
      <c r="BH2634" s="98"/>
      <c r="BI2634" s="98"/>
      <c r="BJ2634" s="98"/>
    </row>
    <row r="2635" spans="1:62">
      <c r="A2635" s="102"/>
      <c r="B2635" s="102"/>
      <c r="C2635" s="103"/>
      <c r="D2635" s="103"/>
      <c r="E2635" s="102"/>
      <c r="F2635" s="102"/>
      <c r="G2635" s="102"/>
      <c r="H2635" s="102"/>
      <c r="I2635" s="102"/>
      <c r="J2635" s="103"/>
      <c r="K2635" s="111"/>
      <c r="L2635" s="111"/>
      <c r="M2635" s="111"/>
      <c r="N2635" s="111"/>
      <c r="O2635" s="111"/>
      <c r="P2635" s="111"/>
      <c r="Q2635" s="111"/>
      <c r="R2635" s="105"/>
      <c r="S2635" s="105"/>
      <c r="T2635" s="111"/>
      <c r="U2635" s="111"/>
      <c r="V2635" s="111"/>
      <c r="W2635" s="111"/>
      <c r="X2635" s="111"/>
      <c r="Y2635" s="111"/>
      <c r="Z2635" s="111"/>
      <c r="AA2635" s="111"/>
      <c r="AB2635" s="111"/>
      <c r="AC2635" s="111"/>
      <c r="AD2635" s="111"/>
      <c r="AE2635" s="111"/>
      <c r="AF2635" s="111"/>
      <c r="AG2635" s="111"/>
      <c r="AH2635" s="111"/>
      <c r="AI2635" s="111"/>
      <c r="AJ2635" s="111"/>
      <c r="AK2635" s="111"/>
      <c r="AL2635" s="111"/>
      <c r="AM2635" s="111"/>
      <c r="AN2635" s="111"/>
      <c r="AO2635" s="111"/>
      <c r="AP2635" s="111"/>
      <c r="AQ2635" s="111"/>
      <c r="AR2635" s="111"/>
      <c r="AS2635" s="111"/>
      <c r="AT2635" s="111"/>
      <c r="AU2635" s="111"/>
      <c r="AV2635" s="105"/>
      <c r="AW2635" s="105"/>
      <c r="AX2635" s="111"/>
      <c r="AY2635" s="98"/>
      <c r="AZ2635" s="98"/>
      <c r="BA2635" s="98"/>
      <c r="BB2635" s="98"/>
      <c r="BC2635" s="98"/>
      <c r="BD2635" s="98"/>
      <c r="BE2635" s="98"/>
      <c r="BF2635" s="98"/>
      <c r="BG2635" s="98"/>
      <c r="BH2635" s="98"/>
      <c r="BI2635" s="98"/>
      <c r="BJ2635" s="98"/>
    </row>
    <row r="2636" spans="1:62">
      <c r="A2636" s="102"/>
      <c r="B2636" s="102"/>
      <c r="C2636" s="103"/>
      <c r="D2636" s="103"/>
      <c r="E2636" s="102"/>
      <c r="F2636" s="102"/>
      <c r="G2636" s="102"/>
      <c r="H2636" s="102"/>
      <c r="I2636" s="102"/>
      <c r="J2636" s="103"/>
      <c r="K2636" s="111"/>
      <c r="L2636" s="111"/>
      <c r="M2636" s="111"/>
      <c r="N2636" s="105"/>
      <c r="O2636" s="111"/>
      <c r="P2636" s="111"/>
      <c r="Q2636" s="111"/>
      <c r="R2636" s="106"/>
      <c r="S2636" s="105"/>
      <c r="T2636" s="111"/>
      <c r="U2636" s="111"/>
      <c r="V2636" s="111"/>
      <c r="W2636" s="111"/>
      <c r="X2636" s="111"/>
      <c r="Y2636" s="111"/>
      <c r="Z2636" s="111"/>
      <c r="AA2636" s="111"/>
      <c r="AB2636" s="111"/>
      <c r="AC2636" s="111"/>
      <c r="AD2636" s="111"/>
      <c r="AE2636" s="111"/>
      <c r="AF2636" s="111"/>
      <c r="AG2636" s="111"/>
      <c r="AH2636" s="111"/>
      <c r="AI2636" s="111"/>
      <c r="AJ2636" s="111"/>
      <c r="AK2636" s="111"/>
      <c r="AL2636" s="111"/>
      <c r="AM2636" s="111"/>
      <c r="AN2636" s="111"/>
      <c r="AO2636" s="111"/>
      <c r="AP2636" s="111"/>
      <c r="AQ2636" s="111"/>
      <c r="AR2636" s="111"/>
      <c r="AS2636" s="111"/>
      <c r="AT2636" s="111"/>
      <c r="AU2636" s="111"/>
      <c r="AV2636" s="105"/>
      <c r="AW2636" s="105"/>
      <c r="AX2636" s="111"/>
    </row>
    <row r="2637" spans="1:62">
      <c r="A2637" s="102"/>
      <c r="B2637" s="102"/>
      <c r="C2637" s="103"/>
      <c r="D2637" s="103"/>
      <c r="E2637" s="102"/>
      <c r="F2637" s="102"/>
      <c r="G2637" s="102"/>
      <c r="H2637" s="102"/>
      <c r="I2637" s="102"/>
      <c r="J2637" s="103"/>
      <c r="K2637" s="111"/>
      <c r="L2637" s="111"/>
      <c r="M2637" s="111"/>
      <c r="N2637" s="105"/>
      <c r="O2637" s="105"/>
      <c r="P2637" s="111"/>
      <c r="Q2637" s="111"/>
      <c r="R2637" s="105"/>
      <c r="S2637" s="105"/>
      <c r="T2637" s="111"/>
      <c r="U2637" s="111"/>
      <c r="V2637" s="111"/>
      <c r="W2637" s="111"/>
      <c r="X2637" s="111"/>
      <c r="Y2637" s="111"/>
      <c r="Z2637" s="111"/>
      <c r="AA2637" s="111"/>
      <c r="AB2637" s="111"/>
      <c r="AC2637" s="111"/>
      <c r="AD2637" s="111"/>
      <c r="AE2637" s="111"/>
      <c r="AF2637" s="111"/>
      <c r="AG2637" s="111"/>
      <c r="AH2637" s="111"/>
      <c r="AI2637" s="111"/>
      <c r="AJ2637" s="111"/>
      <c r="AK2637" s="111"/>
      <c r="AL2637" s="111"/>
      <c r="AM2637" s="111"/>
      <c r="AN2637" s="111"/>
      <c r="AO2637" s="111"/>
      <c r="AP2637" s="111"/>
      <c r="AQ2637" s="111"/>
      <c r="AR2637" s="111"/>
      <c r="AS2637" s="111"/>
      <c r="AT2637" s="111"/>
      <c r="AU2637" s="111"/>
      <c r="AV2637" s="105"/>
      <c r="AW2637" s="105"/>
      <c r="AX2637" s="111"/>
      <c r="AY2637" s="98"/>
      <c r="AZ2637" s="98"/>
      <c r="BA2637" s="98"/>
      <c r="BB2637" s="98"/>
      <c r="BC2637" s="98"/>
      <c r="BD2637" s="98"/>
      <c r="BE2637" s="98"/>
      <c r="BF2637" s="98"/>
      <c r="BG2637" s="98"/>
      <c r="BH2637" s="98"/>
      <c r="BI2637" s="98"/>
      <c r="BJ2637" s="98"/>
    </row>
    <row r="2638" spans="1:62">
      <c r="A2638" s="102"/>
      <c r="B2638" s="102"/>
      <c r="C2638" s="103"/>
      <c r="D2638" s="103"/>
      <c r="E2638" s="102"/>
      <c r="F2638" s="102"/>
      <c r="G2638" s="102"/>
      <c r="H2638" s="102"/>
      <c r="I2638" s="102"/>
      <c r="J2638" s="103"/>
      <c r="K2638" s="111"/>
      <c r="L2638" s="111"/>
      <c r="M2638" s="111"/>
      <c r="N2638" s="105"/>
      <c r="O2638" s="105"/>
      <c r="P2638" s="105"/>
      <c r="Q2638" s="105"/>
      <c r="R2638" s="105"/>
      <c r="S2638" s="105"/>
      <c r="T2638" s="105"/>
      <c r="U2638" s="105"/>
      <c r="V2638" s="105"/>
      <c r="W2638" s="105"/>
      <c r="X2638" s="105"/>
      <c r="Y2638" s="105"/>
      <c r="Z2638" s="105"/>
      <c r="AA2638" s="105"/>
      <c r="AB2638" s="105"/>
      <c r="AC2638" s="105"/>
      <c r="AD2638" s="105"/>
      <c r="AE2638" s="105"/>
      <c r="AF2638" s="105"/>
      <c r="AG2638" s="105"/>
      <c r="AH2638" s="105"/>
      <c r="AI2638" s="105"/>
      <c r="AJ2638" s="105"/>
      <c r="AK2638" s="105"/>
      <c r="AL2638" s="111"/>
      <c r="AM2638" s="111"/>
      <c r="AN2638" s="111"/>
      <c r="AO2638" s="111"/>
      <c r="AP2638" s="111"/>
      <c r="AQ2638" s="111"/>
      <c r="AR2638" s="111"/>
      <c r="AS2638" s="111"/>
      <c r="AT2638" s="111"/>
      <c r="AU2638" s="111"/>
      <c r="AV2638" s="112"/>
      <c r="AW2638" s="105"/>
      <c r="AX2638" s="111"/>
      <c r="AY2638" s="98"/>
      <c r="AZ2638" s="98"/>
      <c r="BA2638" s="98"/>
      <c r="BB2638" s="98"/>
      <c r="BC2638" s="98"/>
      <c r="BD2638" s="98"/>
      <c r="BE2638" s="98"/>
      <c r="BF2638" s="98"/>
      <c r="BG2638" s="98"/>
      <c r="BH2638" s="98"/>
      <c r="BI2638" s="98"/>
      <c r="BJ2638" s="98"/>
    </row>
    <row r="2639" spans="1:62">
      <c r="A2639" s="102"/>
      <c r="B2639" s="102"/>
      <c r="C2639" s="103"/>
      <c r="D2639" s="103"/>
      <c r="E2639" s="102"/>
      <c r="F2639" s="102"/>
      <c r="G2639" s="102"/>
      <c r="H2639" s="102"/>
      <c r="I2639" s="102"/>
      <c r="J2639" s="103"/>
      <c r="K2639" s="111"/>
      <c r="L2639" s="111"/>
      <c r="M2639" s="111"/>
      <c r="N2639" s="111"/>
      <c r="O2639" s="111"/>
      <c r="P2639" s="111"/>
      <c r="Q2639" s="111"/>
      <c r="R2639" s="106"/>
      <c r="S2639" s="105"/>
      <c r="T2639" s="111"/>
      <c r="U2639" s="111"/>
      <c r="V2639" s="111"/>
      <c r="W2639" s="105"/>
      <c r="X2639" s="111"/>
      <c r="Y2639" s="111"/>
      <c r="Z2639" s="111"/>
      <c r="AA2639" s="111"/>
      <c r="AB2639" s="111"/>
      <c r="AC2639" s="111"/>
      <c r="AD2639" s="111"/>
      <c r="AE2639" s="111"/>
      <c r="AF2639" s="111"/>
      <c r="AG2639" s="111"/>
      <c r="AH2639" s="111"/>
      <c r="AI2639" s="111"/>
      <c r="AJ2639" s="111"/>
      <c r="AK2639" s="111"/>
      <c r="AL2639" s="111"/>
      <c r="AM2639" s="111"/>
      <c r="AN2639" s="111"/>
      <c r="AO2639" s="111"/>
      <c r="AP2639" s="111"/>
      <c r="AQ2639" s="111"/>
      <c r="AR2639" s="111"/>
      <c r="AS2639" s="111"/>
      <c r="AT2639" s="111"/>
      <c r="AU2639" s="111"/>
      <c r="AV2639" s="105"/>
      <c r="AW2639" s="105"/>
      <c r="AX2639" s="111"/>
      <c r="AY2639" s="98"/>
      <c r="AZ2639" s="98"/>
      <c r="BA2639" s="98"/>
      <c r="BB2639" s="98"/>
      <c r="BC2639" s="98"/>
      <c r="BD2639" s="98"/>
      <c r="BE2639" s="98"/>
      <c r="BF2639" s="98"/>
      <c r="BG2639" s="98"/>
      <c r="BH2639" s="98"/>
      <c r="BI2639" s="98"/>
      <c r="BJ2639" s="98"/>
    </row>
    <row r="2640" spans="1:62">
      <c r="A2640" s="102"/>
      <c r="B2640" s="102"/>
      <c r="C2640" s="103"/>
      <c r="D2640" s="103"/>
      <c r="E2640" s="102"/>
      <c r="F2640" s="102"/>
      <c r="G2640" s="102"/>
      <c r="H2640" s="102"/>
      <c r="I2640" s="102"/>
      <c r="J2640" s="103"/>
      <c r="K2640" s="111"/>
      <c r="L2640" s="111"/>
      <c r="M2640" s="111"/>
      <c r="N2640" s="105"/>
      <c r="O2640" s="105"/>
      <c r="P2640" s="105"/>
      <c r="Q2640" s="105"/>
      <c r="R2640" s="105"/>
      <c r="S2640" s="105"/>
      <c r="T2640" s="105"/>
      <c r="U2640" s="105"/>
      <c r="V2640" s="105"/>
      <c r="W2640" s="105"/>
      <c r="X2640" s="105"/>
      <c r="Y2640" s="105"/>
      <c r="Z2640" s="105"/>
      <c r="AA2640" s="105"/>
      <c r="AB2640" s="105"/>
      <c r="AC2640" s="105"/>
      <c r="AD2640" s="105"/>
      <c r="AE2640" s="105"/>
      <c r="AF2640" s="105"/>
      <c r="AG2640" s="105"/>
      <c r="AH2640" s="105"/>
      <c r="AI2640" s="105"/>
      <c r="AJ2640" s="105"/>
      <c r="AK2640" s="105"/>
      <c r="AL2640" s="111"/>
      <c r="AM2640" s="111"/>
      <c r="AN2640" s="111"/>
      <c r="AO2640" s="111"/>
      <c r="AP2640" s="111"/>
      <c r="AQ2640" s="111"/>
      <c r="AR2640" s="111"/>
      <c r="AS2640" s="111"/>
      <c r="AT2640" s="111"/>
      <c r="AU2640" s="111"/>
      <c r="AV2640" s="105"/>
      <c r="AW2640" s="105"/>
      <c r="AX2640" s="111"/>
      <c r="AY2640" s="98"/>
      <c r="AZ2640" s="98"/>
      <c r="BA2640" s="98"/>
      <c r="BB2640" s="98"/>
      <c r="BC2640" s="98"/>
      <c r="BD2640" s="98"/>
      <c r="BE2640" s="98"/>
      <c r="BF2640" s="98"/>
      <c r="BG2640" s="98"/>
      <c r="BH2640" s="98"/>
      <c r="BI2640" s="98"/>
      <c r="BJ2640" s="98"/>
    </row>
    <row r="2641" spans="1:62">
      <c r="A2641" s="102"/>
      <c r="B2641" s="102"/>
      <c r="C2641" s="103"/>
      <c r="D2641" s="103"/>
      <c r="E2641" s="102"/>
      <c r="F2641" s="102"/>
      <c r="G2641" s="102"/>
      <c r="H2641" s="102"/>
      <c r="I2641" s="102"/>
      <c r="J2641" s="103"/>
      <c r="K2641" s="111"/>
      <c r="L2641" s="111"/>
      <c r="M2641" s="111"/>
      <c r="N2641" s="111"/>
      <c r="O2641" s="111"/>
      <c r="P2641" s="111"/>
      <c r="Q2641" s="111"/>
      <c r="R2641" s="106"/>
      <c r="S2641" s="105"/>
      <c r="T2641" s="111"/>
      <c r="U2641" s="111"/>
      <c r="V2641" s="111"/>
      <c r="W2641" s="111"/>
      <c r="X2641" s="111"/>
      <c r="Y2641" s="111"/>
      <c r="Z2641" s="111"/>
      <c r="AA2641" s="111"/>
      <c r="AB2641" s="111"/>
      <c r="AC2641" s="111"/>
      <c r="AD2641" s="111"/>
      <c r="AE2641" s="111"/>
      <c r="AF2641" s="111"/>
      <c r="AG2641" s="111"/>
      <c r="AH2641" s="111"/>
      <c r="AI2641" s="111"/>
      <c r="AJ2641" s="111"/>
      <c r="AK2641" s="111"/>
      <c r="AL2641" s="111"/>
      <c r="AM2641" s="111"/>
      <c r="AN2641" s="111"/>
      <c r="AO2641" s="111"/>
      <c r="AP2641" s="111"/>
      <c r="AQ2641" s="111"/>
      <c r="AR2641" s="111"/>
      <c r="AS2641" s="111"/>
      <c r="AT2641" s="111"/>
      <c r="AU2641" s="111"/>
      <c r="AV2641" s="112"/>
      <c r="AW2641" s="105"/>
      <c r="AX2641" s="111"/>
      <c r="AY2641" s="98"/>
      <c r="AZ2641" s="98"/>
      <c r="BA2641" s="98"/>
      <c r="BB2641" s="98"/>
      <c r="BC2641" s="98"/>
      <c r="BD2641" s="98"/>
      <c r="BE2641" s="98"/>
      <c r="BF2641" s="98"/>
      <c r="BG2641" s="98"/>
      <c r="BH2641" s="98"/>
      <c r="BI2641" s="98"/>
      <c r="BJ2641" s="98"/>
    </row>
    <row r="2642" spans="1:62">
      <c r="A2642" s="102"/>
      <c r="B2642" s="102"/>
      <c r="C2642" s="103"/>
      <c r="D2642" s="103"/>
      <c r="E2642" s="102"/>
      <c r="F2642" s="102"/>
      <c r="G2642" s="102"/>
      <c r="H2642" s="102"/>
      <c r="I2642" s="102"/>
      <c r="J2642" s="103"/>
      <c r="K2642" s="111"/>
      <c r="L2642" s="111"/>
      <c r="M2642" s="111"/>
      <c r="N2642" s="111"/>
      <c r="O2642" s="111"/>
      <c r="P2642" s="111"/>
      <c r="Q2642" s="111"/>
      <c r="R2642" s="106"/>
      <c r="S2642" s="105"/>
      <c r="T2642" s="111"/>
      <c r="U2642" s="111"/>
      <c r="V2642" s="111"/>
      <c r="W2642" s="111"/>
      <c r="X2642" s="111"/>
      <c r="Y2642" s="111"/>
      <c r="Z2642" s="111"/>
      <c r="AA2642" s="111"/>
      <c r="AB2642" s="111"/>
      <c r="AC2642" s="111"/>
      <c r="AD2642" s="111"/>
      <c r="AE2642" s="111"/>
      <c r="AF2642" s="111"/>
      <c r="AG2642" s="111"/>
      <c r="AH2642" s="111"/>
      <c r="AI2642" s="111"/>
      <c r="AJ2642" s="111"/>
      <c r="AK2642" s="111"/>
      <c r="AL2642" s="111"/>
      <c r="AM2642" s="111"/>
      <c r="AN2642" s="111"/>
      <c r="AO2642" s="111"/>
      <c r="AP2642" s="111"/>
      <c r="AQ2642" s="111"/>
      <c r="AR2642" s="111"/>
      <c r="AS2642" s="111"/>
      <c r="AT2642" s="111"/>
      <c r="AU2642" s="111"/>
      <c r="AV2642" s="112"/>
      <c r="AW2642" s="112"/>
      <c r="AX2642" s="111"/>
      <c r="AY2642" s="98"/>
      <c r="AZ2642" s="98"/>
      <c r="BA2642" s="98"/>
      <c r="BB2642" s="98"/>
      <c r="BC2642" s="98"/>
      <c r="BD2642" s="98"/>
      <c r="BE2642" s="98"/>
      <c r="BF2642" s="98"/>
      <c r="BG2642" s="98"/>
      <c r="BH2642" s="98"/>
      <c r="BI2642" s="98"/>
      <c r="BJ2642" s="98"/>
    </row>
    <row r="2643" spans="1:62">
      <c r="A2643" s="102"/>
      <c r="B2643" s="102"/>
      <c r="C2643" s="103"/>
      <c r="D2643" s="103"/>
      <c r="E2643" s="102"/>
      <c r="F2643" s="102"/>
      <c r="G2643" s="102"/>
      <c r="H2643" s="102"/>
      <c r="I2643" s="102"/>
      <c r="J2643" s="103"/>
      <c r="K2643" s="111"/>
      <c r="L2643" s="111"/>
      <c r="M2643" s="111"/>
      <c r="N2643" s="111"/>
      <c r="O2643" s="111"/>
      <c r="P2643" s="111"/>
      <c r="Q2643" s="111"/>
      <c r="R2643" s="105"/>
      <c r="S2643" s="105"/>
      <c r="T2643" s="111"/>
      <c r="U2643" s="111"/>
      <c r="V2643" s="111"/>
      <c r="W2643" s="111"/>
      <c r="X2643" s="111"/>
      <c r="Y2643" s="111"/>
      <c r="Z2643" s="111"/>
      <c r="AA2643" s="111"/>
      <c r="AB2643" s="111"/>
      <c r="AC2643" s="111"/>
      <c r="AD2643" s="111"/>
      <c r="AE2643" s="111"/>
      <c r="AF2643" s="111"/>
      <c r="AG2643" s="111"/>
      <c r="AH2643" s="111"/>
      <c r="AI2643" s="111"/>
      <c r="AJ2643" s="111"/>
      <c r="AK2643" s="111"/>
      <c r="AL2643" s="111"/>
      <c r="AM2643" s="111"/>
      <c r="AN2643" s="111"/>
      <c r="AO2643" s="111"/>
      <c r="AP2643" s="111"/>
      <c r="AQ2643" s="111"/>
      <c r="AR2643" s="111"/>
      <c r="AS2643" s="111"/>
      <c r="AT2643" s="111"/>
      <c r="AU2643" s="111"/>
      <c r="AV2643" s="105"/>
      <c r="AW2643" s="105"/>
      <c r="AX2643" s="111"/>
      <c r="AY2643" s="98"/>
      <c r="AZ2643" s="98"/>
      <c r="BA2643" s="98"/>
      <c r="BB2643" s="98"/>
      <c r="BC2643" s="98"/>
      <c r="BD2643" s="98"/>
      <c r="BE2643" s="98"/>
      <c r="BF2643" s="98"/>
      <c r="BG2643" s="98"/>
      <c r="BH2643" s="98"/>
      <c r="BI2643" s="98"/>
      <c r="BJ2643" s="98"/>
    </row>
    <row r="2644" spans="1:62">
      <c r="A2644" s="102"/>
      <c r="B2644" s="102"/>
      <c r="C2644" s="103"/>
      <c r="D2644" s="103"/>
      <c r="E2644" s="102"/>
      <c r="F2644" s="102"/>
      <c r="G2644" s="102"/>
      <c r="H2644" s="102"/>
      <c r="I2644" s="102"/>
      <c r="J2644" s="103"/>
      <c r="K2644" s="111"/>
      <c r="L2644" s="111"/>
      <c r="M2644" s="111"/>
      <c r="N2644" s="111"/>
      <c r="O2644" s="111"/>
      <c r="P2644" s="111"/>
      <c r="Q2644" s="111"/>
      <c r="R2644" s="105"/>
      <c r="S2644" s="105"/>
      <c r="T2644" s="111"/>
      <c r="U2644" s="111"/>
      <c r="V2644" s="111"/>
      <c r="W2644" s="111"/>
      <c r="X2644" s="111"/>
      <c r="Y2644" s="111"/>
      <c r="Z2644" s="111"/>
      <c r="AA2644" s="111"/>
      <c r="AB2644" s="111"/>
      <c r="AC2644" s="111"/>
      <c r="AD2644" s="111"/>
      <c r="AE2644" s="111"/>
      <c r="AF2644" s="111"/>
      <c r="AG2644" s="111"/>
      <c r="AH2644" s="111"/>
      <c r="AI2644" s="111"/>
      <c r="AJ2644" s="111"/>
      <c r="AK2644" s="111"/>
      <c r="AL2644" s="111"/>
      <c r="AM2644" s="111"/>
      <c r="AN2644" s="111"/>
      <c r="AO2644" s="111"/>
      <c r="AP2644" s="111"/>
      <c r="AQ2644" s="111"/>
      <c r="AR2644" s="111"/>
      <c r="AS2644" s="111"/>
      <c r="AT2644" s="111"/>
      <c r="AU2644" s="111"/>
      <c r="AV2644" s="112"/>
      <c r="AW2644" s="105"/>
      <c r="AX2644" s="111"/>
      <c r="AY2644" s="98"/>
      <c r="AZ2644" s="98"/>
      <c r="BA2644" s="98"/>
      <c r="BB2644" s="98"/>
      <c r="BC2644" s="98"/>
      <c r="BD2644" s="98"/>
      <c r="BE2644" s="98"/>
      <c r="BF2644" s="98"/>
      <c r="BG2644" s="98"/>
      <c r="BH2644" s="98"/>
      <c r="BI2644" s="98"/>
      <c r="BJ2644" s="98"/>
    </row>
    <row r="2645" spans="1:62">
      <c r="A2645" s="102"/>
      <c r="B2645" s="102"/>
      <c r="C2645" s="103"/>
      <c r="D2645" s="103"/>
      <c r="E2645" s="102"/>
      <c r="F2645" s="102"/>
      <c r="G2645" s="102"/>
      <c r="H2645" s="102"/>
      <c r="I2645" s="102"/>
      <c r="J2645" s="103"/>
      <c r="K2645" s="111"/>
      <c r="L2645" s="111"/>
      <c r="M2645" s="111"/>
      <c r="N2645" s="105"/>
      <c r="O2645" s="111"/>
      <c r="P2645" s="111"/>
      <c r="Q2645" s="111"/>
      <c r="R2645" s="106"/>
      <c r="S2645" s="105"/>
      <c r="T2645" s="111"/>
      <c r="U2645" s="111"/>
      <c r="V2645" s="111"/>
      <c r="W2645" s="111"/>
      <c r="X2645" s="111"/>
      <c r="Y2645" s="111"/>
      <c r="Z2645" s="111"/>
      <c r="AA2645" s="111"/>
      <c r="AB2645" s="111"/>
      <c r="AC2645" s="111"/>
      <c r="AD2645" s="111"/>
      <c r="AE2645" s="111"/>
      <c r="AF2645" s="111"/>
      <c r="AG2645" s="111"/>
      <c r="AH2645" s="111"/>
      <c r="AI2645" s="111"/>
      <c r="AJ2645" s="111"/>
      <c r="AK2645" s="111"/>
      <c r="AL2645" s="111"/>
      <c r="AM2645" s="111"/>
      <c r="AN2645" s="111"/>
      <c r="AO2645" s="111"/>
      <c r="AP2645" s="111"/>
      <c r="AQ2645" s="111"/>
      <c r="AR2645" s="111"/>
      <c r="AS2645" s="111"/>
      <c r="AT2645" s="111"/>
      <c r="AU2645" s="111"/>
      <c r="AV2645" s="112"/>
      <c r="AW2645" s="105"/>
      <c r="AX2645" s="111"/>
    </row>
    <row r="2646" spans="1:62">
      <c r="A2646" s="102"/>
      <c r="B2646" s="102"/>
      <c r="C2646" s="103"/>
      <c r="D2646" s="103"/>
      <c r="E2646" s="102"/>
      <c r="F2646" s="102"/>
      <c r="G2646" s="102"/>
      <c r="H2646" s="102"/>
      <c r="I2646" s="102"/>
      <c r="J2646" s="103"/>
      <c r="K2646" s="111"/>
      <c r="L2646" s="111"/>
      <c r="M2646" s="111"/>
      <c r="N2646" s="111"/>
      <c r="O2646" s="111"/>
      <c r="P2646" s="111"/>
      <c r="Q2646" s="111"/>
      <c r="R2646" s="106"/>
      <c r="S2646" s="105"/>
      <c r="T2646" s="111"/>
      <c r="U2646" s="111"/>
      <c r="V2646" s="111"/>
      <c r="W2646" s="111"/>
      <c r="X2646" s="111"/>
      <c r="Y2646" s="111"/>
      <c r="Z2646" s="111"/>
      <c r="AA2646" s="111"/>
      <c r="AB2646" s="111"/>
      <c r="AC2646" s="111"/>
      <c r="AD2646" s="111"/>
      <c r="AE2646" s="111"/>
      <c r="AF2646" s="111"/>
      <c r="AG2646" s="111"/>
      <c r="AH2646" s="111"/>
      <c r="AI2646" s="111"/>
      <c r="AJ2646" s="111"/>
      <c r="AK2646" s="111"/>
      <c r="AL2646" s="111"/>
      <c r="AM2646" s="111"/>
      <c r="AN2646" s="111"/>
      <c r="AO2646" s="111"/>
      <c r="AP2646" s="111"/>
      <c r="AQ2646" s="111"/>
      <c r="AR2646" s="111"/>
      <c r="AS2646" s="111"/>
      <c r="AT2646" s="111"/>
      <c r="AU2646" s="111"/>
      <c r="AV2646" s="112"/>
      <c r="AW2646" s="105"/>
      <c r="AX2646" s="111"/>
    </row>
    <row r="2647" spans="1:62">
      <c r="A2647" s="102"/>
      <c r="B2647" s="102"/>
      <c r="C2647" s="103"/>
      <c r="D2647" s="103"/>
      <c r="E2647" s="102"/>
      <c r="F2647" s="102"/>
      <c r="G2647" s="102"/>
      <c r="H2647" s="102"/>
      <c r="I2647" s="102"/>
      <c r="J2647" s="103"/>
      <c r="K2647" s="111"/>
      <c r="L2647" s="111"/>
      <c r="M2647" s="111"/>
      <c r="N2647" s="105"/>
      <c r="O2647" s="105"/>
      <c r="P2647" s="111"/>
      <c r="Q2647" s="111"/>
      <c r="R2647" s="105"/>
      <c r="S2647" s="105"/>
      <c r="T2647" s="111"/>
      <c r="U2647" s="111"/>
      <c r="V2647" s="111"/>
      <c r="W2647" s="111"/>
      <c r="X2647" s="111"/>
      <c r="Y2647" s="111"/>
      <c r="Z2647" s="111"/>
      <c r="AA2647" s="111"/>
      <c r="AB2647" s="111"/>
      <c r="AC2647" s="111"/>
      <c r="AD2647" s="111"/>
      <c r="AE2647" s="111"/>
      <c r="AF2647" s="111"/>
      <c r="AG2647" s="111"/>
      <c r="AH2647" s="111"/>
      <c r="AI2647" s="111"/>
      <c r="AJ2647" s="111"/>
      <c r="AK2647" s="111"/>
      <c r="AL2647" s="111"/>
      <c r="AM2647" s="111"/>
      <c r="AN2647" s="111"/>
      <c r="AO2647" s="111"/>
      <c r="AP2647" s="111"/>
      <c r="AQ2647" s="111"/>
      <c r="AR2647" s="111"/>
      <c r="AS2647" s="111"/>
      <c r="AT2647" s="111"/>
      <c r="AU2647" s="111"/>
      <c r="AV2647" s="112"/>
      <c r="AW2647" s="105"/>
      <c r="AX2647" s="111"/>
      <c r="AY2647" s="98"/>
      <c r="AZ2647" s="98"/>
      <c r="BA2647" s="98"/>
      <c r="BB2647" s="98"/>
      <c r="BC2647" s="98"/>
      <c r="BD2647" s="98"/>
      <c r="BE2647" s="98"/>
      <c r="BF2647" s="98"/>
      <c r="BG2647" s="98"/>
      <c r="BH2647" s="98"/>
      <c r="BI2647" s="98"/>
      <c r="BJ2647" s="98"/>
    </row>
    <row r="2648" spans="1:62">
      <c r="A2648" s="102"/>
      <c r="B2648" s="102"/>
      <c r="C2648" s="103"/>
      <c r="D2648" s="103"/>
      <c r="E2648" s="102"/>
      <c r="F2648" s="102"/>
      <c r="G2648" s="102"/>
      <c r="H2648" s="102"/>
      <c r="I2648" s="102"/>
      <c r="J2648" s="103"/>
      <c r="K2648" s="111"/>
      <c r="L2648" s="111"/>
      <c r="M2648" s="111"/>
      <c r="N2648" s="105"/>
      <c r="O2648" s="111"/>
      <c r="P2648" s="111"/>
      <c r="Q2648" s="111"/>
      <c r="R2648" s="106"/>
      <c r="S2648" s="105"/>
      <c r="T2648" s="111"/>
      <c r="U2648" s="111"/>
      <c r="V2648" s="111"/>
      <c r="W2648" s="111"/>
      <c r="X2648" s="111"/>
      <c r="Y2648" s="111"/>
      <c r="Z2648" s="111"/>
      <c r="AA2648" s="111"/>
      <c r="AB2648" s="111"/>
      <c r="AC2648" s="111"/>
      <c r="AD2648" s="111"/>
      <c r="AE2648" s="111"/>
      <c r="AF2648" s="111"/>
      <c r="AG2648" s="111"/>
      <c r="AH2648" s="111"/>
      <c r="AI2648" s="111"/>
      <c r="AJ2648" s="111"/>
      <c r="AK2648" s="111"/>
      <c r="AL2648" s="111"/>
      <c r="AM2648" s="111"/>
      <c r="AN2648" s="111"/>
      <c r="AO2648" s="111"/>
      <c r="AP2648" s="111"/>
      <c r="AQ2648" s="111"/>
      <c r="AR2648" s="111"/>
      <c r="AS2648" s="111"/>
      <c r="AT2648" s="111"/>
      <c r="AU2648" s="111"/>
      <c r="AV2648" s="105"/>
      <c r="AW2648" s="105"/>
      <c r="AX2648" s="111"/>
      <c r="AY2648" s="98"/>
      <c r="AZ2648" s="98"/>
      <c r="BA2648" s="98"/>
      <c r="BB2648" s="98"/>
      <c r="BC2648" s="98"/>
      <c r="BD2648" s="98"/>
      <c r="BE2648" s="98"/>
      <c r="BF2648" s="98"/>
      <c r="BG2648" s="98"/>
      <c r="BH2648" s="98"/>
      <c r="BI2648" s="98"/>
      <c r="BJ2648" s="98"/>
    </row>
    <row r="2649" spans="1:62">
      <c r="A2649" s="102"/>
      <c r="B2649" s="102"/>
      <c r="C2649" s="103"/>
      <c r="D2649" s="103"/>
      <c r="E2649" s="102"/>
      <c r="F2649" s="102"/>
      <c r="G2649" s="102"/>
      <c r="H2649" s="102"/>
      <c r="I2649" s="102"/>
      <c r="J2649" s="103"/>
      <c r="K2649" s="111"/>
      <c r="L2649" s="111"/>
      <c r="M2649" s="111"/>
      <c r="N2649" s="111"/>
      <c r="O2649" s="111"/>
      <c r="P2649" s="111"/>
      <c r="Q2649" s="111"/>
      <c r="R2649" s="105"/>
      <c r="S2649" s="105"/>
      <c r="T2649" s="111"/>
      <c r="U2649" s="111"/>
      <c r="V2649" s="111"/>
      <c r="W2649" s="111"/>
      <c r="X2649" s="111"/>
      <c r="Y2649" s="111"/>
      <c r="Z2649" s="111"/>
      <c r="AA2649" s="111"/>
      <c r="AB2649" s="111"/>
      <c r="AC2649" s="111"/>
      <c r="AD2649" s="111"/>
      <c r="AE2649" s="111"/>
      <c r="AF2649" s="111"/>
      <c r="AG2649" s="111"/>
      <c r="AH2649" s="111"/>
      <c r="AI2649" s="111"/>
      <c r="AJ2649" s="111"/>
      <c r="AK2649" s="111"/>
      <c r="AL2649" s="111"/>
      <c r="AM2649" s="111"/>
      <c r="AN2649" s="111"/>
      <c r="AO2649" s="111"/>
      <c r="AP2649" s="111"/>
      <c r="AQ2649" s="111"/>
      <c r="AR2649" s="111"/>
      <c r="AS2649" s="111"/>
      <c r="AT2649" s="111"/>
      <c r="AU2649" s="111"/>
      <c r="AV2649" s="112"/>
      <c r="AW2649" s="105"/>
      <c r="AX2649" s="111"/>
      <c r="AY2649" s="98"/>
      <c r="AZ2649" s="98"/>
      <c r="BA2649" s="98"/>
      <c r="BB2649" s="98"/>
      <c r="BC2649" s="98"/>
      <c r="BD2649" s="98"/>
      <c r="BE2649" s="98"/>
      <c r="BF2649" s="98"/>
      <c r="BG2649" s="98"/>
      <c r="BH2649" s="98"/>
      <c r="BI2649" s="98"/>
      <c r="BJ2649" s="98"/>
    </row>
    <row r="2650" spans="1:62">
      <c r="A2650" s="102"/>
      <c r="B2650" s="102"/>
      <c r="C2650" s="103"/>
      <c r="D2650" s="103"/>
      <c r="E2650" s="102"/>
      <c r="F2650" s="102"/>
      <c r="G2650" s="102"/>
      <c r="H2650" s="102"/>
      <c r="I2650" s="102"/>
      <c r="J2650" s="103"/>
      <c r="K2650" s="111"/>
      <c r="L2650" s="111"/>
      <c r="M2650" s="111"/>
      <c r="N2650" s="105"/>
      <c r="O2650" s="105"/>
      <c r="P2650" s="105"/>
      <c r="Q2650" s="111"/>
      <c r="R2650" s="106"/>
      <c r="S2650" s="105"/>
      <c r="T2650" s="111"/>
      <c r="U2650" s="111"/>
      <c r="V2650" s="111"/>
      <c r="W2650" s="111"/>
      <c r="X2650" s="111"/>
      <c r="Y2650" s="111"/>
      <c r="Z2650" s="111"/>
      <c r="AA2650" s="111"/>
      <c r="AB2650" s="111"/>
      <c r="AC2650" s="111"/>
      <c r="AD2650" s="111"/>
      <c r="AE2650" s="111"/>
      <c r="AF2650" s="111"/>
      <c r="AG2650" s="111"/>
      <c r="AH2650" s="111"/>
      <c r="AI2650" s="111"/>
      <c r="AJ2650" s="111"/>
      <c r="AK2650" s="111"/>
      <c r="AL2650" s="111"/>
      <c r="AM2650" s="111"/>
      <c r="AN2650" s="111"/>
      <c r="AO2650" s="111"/>
      <c r="AP2650" s="111"/>
      <c r="AQ2650" s="111"/>
      <c r="AR2650" s="111"/>
      <c r="AS2650" s="111"/>
      <c r="AT2650" s="111"/>
      <c r="AU2650" s="111"/>
      <c r="AV2650" s="112"/>
      <c r="AW2650" s="105"/>
      <c r="AX2650" s="111"/>
      <c r="AY2650" s="98"/>
      <c r="AZ2650" s="98"/>
      <c r="BA2650" s="98"/>
      <c r="BB2650" s="98"/>
      <c r="BC2650" s="98"/>
      <c r="BD2650" s="98"/>
      <c r="BE2650" s="98"/>
      <c r="BF2650" s="98"/>
      <c r="BG2650" s="98"/>
      <c r="BH2650" s="98"/>
      <c r="BI2650" s="98"/>
      <c r="BJ2650" s="98"/>
    </row>
    <row r="2651" spans="1:62">
      <c r="A2651" s="102"/>
      <c r="B2651" s="102"/>
      <c r="C2651" s="103"/>
      <c r="D2651" s="103"/>
      <c r="E2651" s="102"/>
      <c r="F2651" s="102"/>
      <c r="G2651" s="102"/>
      <c r="H2651" s="102"/>
      <c r="I2651" s="102"/>
      <c r="J2651" s="103"/>
      <c r="K2651" s="111"/>
      <c r="L2651" s="111"/>
      <c r="M2651" s="111"/>
      <c r="N2651" s="111"/>
      <c r="O2651" s="111"/>
      <c r="P2651" s="111"/>
      <c r="Q2651" s="111"/>
      <c r="R2651" s="106"/>
      <c r="S2651" s="105"/>
      <c r="T2651" s="111"/>
      <c r="U2651" s="111"/>
      <c r="V2651" s="111"/>
      <c r="W2651" s="111"/>
      <c r="X2651" s="111"/>
      <c r="Y2651" s="111"/>
      <c r="Z2651" s="111"/>
      <c r="AA2651" s="111"/>
      <c r="AB2651" s="111"/>
      <c r="AC2651" s="111"/>
      <c r="AD2651" s="111"/>
      <c r="AE2651" s="111"/>
      <c r="AF2651" s="111"/>
      <c r="AG2651" s="111"/>
      <c r="AH2651" s="111"/>
      <c r="AI2651" s="111"/>
      <c r="AJ2651" s="111"/>
      <c r="AK2651" s="111"/>
      <c r="AL2651" s="111"/>
      <c r="AM2651" s="111"/>
      <c r="AN2651" s="111"/>
      <c r="AO2651" s="111"/>
      <c r="AP2651" s="111"/>
      <c r="AQ2651" s="111"/>
      <c r="AR2651" s="111"/>
      <c r="AS2651" s="111"/>
      <c r="AT2651" s="111"/>
      <c r="AU2651" s="111"/>
      <c r="AV2651" s="112"/>
      <c r="AW2651" s="105"/>
      <c r="AX2651" s="111"/>
      <c r="AY2651" s="98"/>
      <c r="AZ2651" s="98"/>
      <c r="BA2651" s="98"/>
      <c r="BB2651" s="98"/>
      <c r="BC2651" s="98"/>
      <c r="BD2651" s="98"/>
      <c r="BE2651" s="98"/>
      <c r="BF2651" s="98"/>
      <c r="BG2651" s="98"/>
      <c r="BH2651" s="98"/>
      <c r="BI2651" s="98"/>
      <c r="BJ2651" s="98"/>
    </row>
    <row r="2652" spans="1:62">
      <c r="A2652" s="102"/>
      <c r="B2652" s="102"/>
      <c r="C2652" s="103"/>
      <c r="D2652" s="103"/>
      <c r="E2652" s="102"/>
      <c r="F2652" s="102"/>
      <c r="G2652" s="102"/>
      <c r="H2652" s="102"/>
      <c r="I2652" s="102"/>
      <c r="J2652" s="103"/>
      <c r="K2652" s="111"/>
      <c r="L2652" s="111"/>
      <c r="M2652" s="111"/>
      <c r="N2652" s="105"/>
      <c r="O2652" s="111"/>
      <c r="P2652" s="111"/>
      <c r="Q2652" s="111"/>
      <c r="R2652" s="106"/>
      <c r="S2652" s="105"/>
      <c r="T2652" s="111"/>
      <c r="U2652" s="111"/>
      <c r="V2652" s="111"/>
      <c r="W2652" s="111"/>
      <c r="X2652" s="111"/>
      <c r="Y2652" s="111"/>
      <c r="Z2652" s="111"/>
      <c r="AA2652" s="111"/>
      <c r="AB2652" s="111"/>
      <c r="AC2652" s="111"/>
      <c r="AD2652" s="111"/>
      <c r="AE2652" s="111"/>
      <c r="AF2652" s="111"/>
      <c r="AG2652" s="111"/>
      <c r="AH2652" s="111"/>
      <c r="AI2652" s="111"/>
      <c r="AJ2652" s="111"/>
      <c r="AK2652" s="111"/>
      <c r="AL2652" s="111"/>
      <c r="AM2652" s="111"/>
      <c r="AN2652" s="111"/>
      <c r="AO2652" s="111"/>
      <c r="AP2652" s="111"/>
      <c r="AQ2652" s="111"/>
      <c r="AR2652" s="111"/>
      <c r="AS2652" s="111"/>
      <c r="AT2652" s="111"/>
      <c r="AU2652" s="111"/>
      <c r="AV2652" s="112"/>
      <c r="AW2652" s="105"/>
      <c r="AX2652" s="111"/>
      <c r="AY2652" s="98"/>
      <c r="AZ2652" s="98"/>
      <c r="BA2652" s="98"/>
      <c r="BB2652" s="98"/>
      <c r="BC2652" s="98"/>
      <c r="BD2652" s="98"/>
      <c r="BE2652" s="98"/>
      <c r="BF2652" s="98"/>
      <c r="BG2652" s="98"/>
      <c r="BH2652" s="98"/>
      <c r="BI2652" s="98"/>
      <c r="BJ2652" s="98"/>
    </row>
    <row r="2653" spans="1:62">
      <c r="A2653" s="102"/>
      <c r="B2653" s="102"/>
      <c r="C2653" s="103"/>
      <c r="D2653" s="103"/>
      <c r="E2653" s="102"/>
      <c r="F2653" s="102"/>
      <c r="G2653" s="102"/>
      <c r="H2653" s="102"/>
      <c r="I2653" s="102"/>
      <c r="J2653" s="103"/>
      <c r="K2653" s="111"/>
      <c r="L2653" s="111"/>
      <c r="M2653" s="111"/>
      <c r="N2653" s="105"/>
      <c r="O2653" s="111"/>
      <c r="P2653" s="111"/>
      <c r="Q2653" s="111"/>
      <c r="R2653" s="106"/>
      <c r="S2653" s="105"/>
      <c r="T2653" s="111"/>
      <c r="U2653" s="111"/>
      <c r="V2653" s="111"/>
      <c r="W2653" s="111"/>
      <c r="X2653" s="111"/>
      <c r="Y2653" s="111"/>
      <c r="Z2653" s="111"/>
      <c r="AA2653" s="111"/>
      <c r="AB2653" s="111"/>
      <c r="AC2653" s="111"/>
      <c r="AD2653" s="111"/>
      <c r="AE2653" s="111"/>
      <c r="AF2653" s="111"/>
      <c r="AG2653" s="111"/>
      <c r="AH2653" s="111"/>
      <c r="AI2653" s="111"/>
      <c r="AJ2653" s="111"/>
      <c r="AK2653" s="111"/>
      <c r="AL2653" s="111"/>
      <c r="AM2653" s="111"/>
      <c r="AN2653" s="111"/>
      <c r="AO2653" s="111"/>
      <c r="AP2653" s="111"/>
      <c r="AQ2653" s="111"/>
      <c r="AR2653" s="111"/>
      <c r="AS2653" s="111"/>
      <c r="AT2653" s="111"/>
      <c r="AU2653" s="111"/>
      <c r="AV2653" s="105"/>
      <c r="AW2653" s="105"/>
      <c r="AX2653" s="111"/>
    </row>
    <row r="2654" spans="1:62">
      <c r="A2654" s="102"/>
      <c r="B2654" s="102"/>
      <c r="C2654" s="103"/>
      <c r="D2654" s="103"/>
      <c r="E2654" s="102"/>
      <c r="F2654" s="102"/>
      <c r="G2654" s="102"/>
      <c r="H2654" s="102"/>
      <c r="I2654" s="102"/>
      <c r="J2654" s="103"/>
      <c r="K2654" s="111"/>
      <c r="L2654" s="111"/>
      <c r="M2654" s="111"/>
      <c r="N2654" s="111"/>
      <c r="O2654" s="111"/>
      <c r="P2654" s="111"/>
      <c r="Q2654" s="111"/>
      <c r="R2654" s="106"/>
      <c r="S2654" s="105"/>
      <c r="T2654" s="111"/>
      <c r="U2654" s="111"/>
      <c r="V2654" s="111"/>
      <c r="W2654" s="111"/>
      <c r="X2654" s="111"/>
      <c r="Y2654" s="111"/>
      <c r="Z2654" s="111"/>
      <c r="AA2654" s="111"/>
      <c r="AB2654" s="111"/>
      <c r="AC2654" s="111"/>
      <c r="AD2654" s="111"/>
      <c r="AE2654" s="111"/>
      <c r="AF2654" s="111"/>
      <c r="AG2654" s="111"/>
      <c r="AH2654" s="111"/>
      <c r="AI2654" s="111"/>
      <c r="AJ2654" s="111"/>
      <c r="AK2654" s="111"/>
      <c r="AL2654" s="111"/>
      <c r="AM2654" s="111"/>
      <c r="AN2654" s="111"/>
      <c r="AO2654" s="111"/>
      <c r="AP2654" s="111"/>
      <c r="AQ2654" s="111"/>
      <c r="AR2654" s="111"/>
      <c r="AS2654" s="111"/>
      <c r="AT2654" s="111"/>
      <c r="AU2654" s="111"/>
      <c r="AV2654" s="105"/>
      <c r="AW2654" s="112"/>
      <c r="AX2654" s="111"/>
      <c r="AY2654" s="98"/>
      <c r="AZ2654" s="98"/>
      <c r="BA2654" s="98"/>
      <c r="BB2654" s="98"/>
      <c r="BC2654" s="98"/>
      <c r="BE2654" s="98"/>
      <c r="BF2654" s="98"/>
      <c r="BG2654" s="98"/>
      <c r="BH2654" s="98"/>
      <c r="BI2654" s="98"/>
    </row>
    <row r="2655" spans="1:62">
      <c r="A2655" s="102"/>
      <c r="B2655" s="102"/>
      <c r="C2655" s="103"/>
      <c r="D2655" s="103"/>
      <c r="E2655" s="102"/>
      <c r="F2655" s="102"/>
      <c r="G2655" s="102"/>
      <c r="H2655" s="102"/>
      <c r="I2655" s="102"/>
      <c r="J2655" s="103"/>
      <c r="K2655" s="111"/>
      <c r="L2655" s="111"/>
      <c r="M2655" s="111"/>
      <c r="N2655" s="111"/>
      <c r="O2655" s="111"/>
      <c r="P2655" s="111"/>
      <c r="Q2655" s="111"/>
      <c r="R2655" s="106"/>
      <c r="S2655" s="105"/>
      <c r="T2655" s="111"/>
      <c r="U2655" s="111"/>
      <c r="V2655" s="111"/>
      <c r="W2655" s="111"/>
      <c r="X2655" s="111"/>
      <c r="Y2655" s="111"/>
      <c r="Z2655" s="111"/>
      <c r="AA2655" s="111"/>
      <c r="AB2655" s="111"/>
      <c r="AC2655" s="111"/>
      <c r="AD2655" s="111"/>
      <c r="AE2655" s="111"/>
      <c r="AF2655" s="111"/>
      <c r="AG2655" s="111"/>
      <c r="AH2655" s="111"/>
      <c r="AI2655" s="111"/>
      <c r="AJ2655" s="111"/>
      <c r="AK2655" s="111"/>
      <c r="AL2655" s="111"/>
      <c r="AM2655" s="111"/>
      <c r="AN2655" s="111"/>
      <c r="AO2655" s="111"/>
      <c r="AP2655" s="111"/>
      <c r="AQ2655" s="111"/>
      <c r="AR2655" s="111"/>
      <c r="AS2655" s="111"/>
      <c r="AT2655" s="111"/>
      <c r="AU2655" s="111"/>
      <c r="AV2655" s="105"/>
      <c r="AW2655" s="105"/>
      <c r="AX2655" s="111"/>
      <c r="AY2655" s="98"/>
      <c r="AZ2655" s="98"/>
      <c r="BA2655" s="98"/>
      <c r="BB2655" s="98"/>
      <c r="BC2655" s="98"/>
      <c r="BE2655" s="98"/>
      <c r="BF2655" s="98"/>
      <c r="BG2655" s="98"/>
      <c r="BH2655" s="98"/>
      <c r="BI2655" s="98"/>
    </row>
    <row r="2656" spans="1:62">
      <c r="A2656" s="102"/>
      <c r="B2656" s="102"/>
      <c r="C2656" s="103"/>
      <c r="D2656" s="103"/>
      <c r="E2656" s="102"/>
      <c r="F2656" s="102"/>
      <c r="G2656" s="102"/>
      <c r="H2656" s="102"/>
      <c r="I2656" s="102"/>
      <c r="J2656" s="103"/>
      <c r="K2656" s="111"/>
      <c r="L2656" s="111"/>
      <c r="M2656" s="111"/>
      <c r="N2656" s="111"/>
      <c r="O2656" s="111"/>
      <c r="P2656" s="111"/>
      <c r="Q2656" s="111"/>
      <c r="R2656" s="105"/>
      <c r="S2656" s="105"/>
      <c r="T2656" s="111"/>
      <c r="U2656" s="111"/>
      <c r="V2656" s="111"/>
      <c r="W2656" s="111"/>
      <c r="X2656" s="111"/>
      <c r="Y2656" s="111"/>
      <c r="Z2656" s="111"/>
      <c r="AA2656" s="111"/>
      <c r="AB2656" s="111"/>
      <c r="AC2656" s="111"/>
      <c r="AD2656" s="111"/>
      <c r="AE2656" s="111"/>
      <c r="AF2656" s="111"/>
      <c r="AG2656" s="111"/>
      <c r="AH2656" s="111"/>
      <c r="AI2656" s="111"/>
      <c r="AJ2656" s="111"/>
      <c r="AK2656" s="111"/>
      <c r="AL2656" s="111"/>
      <c r="AM2656" s="111"/>
      <c r="AN2656" s="111"/>
      <c r="AO2656" s="111"/>
      <c r="AP2656" s="111"/>
      <c r="AQ2656" s="111"/>
      <c r="AR2656" s="111"/>
      <c r="AS2656" s="111"/>
      <c r="AT2656" s="111"/>
      <c r="AU2656" s="111"/>
      <c r="AV2656" s="105"/>
      <c r="AW2656" s="105"/>
      <c r="AX2656" s="111"/>
      <c r="AY2656" s="98"/>
      <c r="AZ2656" s="98"/>
      <c r="BA2656" s="98"/>
      <c r="BB2656" s="98"/>
      <c r="BC2656" s="98"/>
      <c r="BD2656" s="98"/>
      <c r="BE2656" s="98"/>
      <c r="BF2656" s="98"/>
      <c r="BG2656" s="98"/>
      <c r="BH2656" s="98"/>
      <c r="BI2656" s="98"/>
      <c r="BJ2656" s="98"/>
    </row>
    <row r="2657" spans="1:62">
      <c r="A2657" s="102"/>
      <c r="B2657" s="102"/>
      <c r="C2657" s="103"/>
      <c r="D2657" s="103"/>
      <c r="E2657" s="102"/>
      <c r="F2657" s="102"/>
      <c r="G2657" s="102"/>
      <c r="H2657" s="102"/>
      <c r="I2657" s="102"/>
      <c r="J2657" s="103"/>
      <c r="K2657" s="111"/>
      <c r="L2657" s="111"/>
      <c r="M2657" s="111"/>
      <c r="N2657" s="105"/>
      <c r="O2657" s="111"/>
      <c r="P2657" s="111"/>
      <c r="Q2657" s="111"/>
      <c r="R2657" s="106"/>
      <c r="S2657" s="106"/>
      <c r="T2657" s="111"/>
      <c r="U2657" s="111"/>
      <c r="V2657" s="111"/>
      <c r="W2657" s="111"/>
      <c r="X2657" s="111"/>
      <c r="Y2657" s="111"/>
      <c r="Z2657" s="111"/>
      <c r="AA2657" s="111"/>
      <c r="AB2657" s="111"/>
      <c r="AC2657" s="111"/>
      <c r="AD2657" s="111"/>
      <c r="AE2657" s="111"/>
      <c r="AF2657" s="111"/>
      <c r="AG2657" s="111"/>
      <c r="AH2657" s="111"/>
      <c r="AI2657" s="111"/>
      <c r="AJ2657" s="111"/>
      <c r="AK2657" s="111"/>
      <c r="AL2657" s="111"/>
      <c r="AM2657" s="111"/>
      <c r="AN2657" s="111"/>
      <c r="AO2657" s="111"/>
      <c r="AP2657" s="111"/>
      <c r="AQ2657" s="111"/>
      <c r="AR2657" s="111"/>
      <c r="AS2657" s="111"/>
      <c r="AT2657" s="111"/>
      <c r="AU2657" s="111"/>
      <c r="AV2657" s="112"/>
      <c r="AW2657" s="105"/>
      <c r="AX2657" s="111"/>
      <c r="AY2657" s="98"/>
      <c r="AZ2657" s="98"/>
      <c r="BA2657" s="98"/>
      <c r="BB2657" s="98"/>
      <c r="BC2657" s="98"/>
      <c r="BD2657" s="98"/>
      <c r="BE2657" s="98"/>
      <c r="BF2657" s="98"/>
      <c r="BG2657" s="98"/>
      <c r="BH2657" s="98"/>
      <c r="BI2657" s="98"/>
      <c r="BJ2657" s="98"/>
    </row>
    <row r="2658" spans="1:62">
      <c r="A2658" s="102"/>
      <c r="B2658" s="102"/>
      <c r="C2658" s="103"/>
      <c r="D2658" s="103"/>
      <c r="E2658" s="102"/>
      <c r="F2658" s="102"/>
      <c r="G2658" s="102"/>
      <c r="H2658" s="102"/>
      <c r="I2658" s="102"/>
      <c r="J2658" s="103"/>
      <c r="K2658" s="111"/>
      <c r="L2658" s="111"/>
      <c r="M2658" s="111"/>
      <c r="N2658" s="105"/>
      <c r="O2658" s="105"/>
      <c r="P2658" s="105"/>
      <c r="Q2658" s="105"/>
      <c r="R2658" s="105"/>
      <c r="S2658" s="105"/>
      <c r="T2658" s="105"/>
      <c r="U2658" s="105"/>
      <c r="V2658" s="105"/>
      <c r="W2658" s="105"/>
      <c r="X2658" s="105"/>
      <c r="Y2658" s="105"/>
      <c r="Z2658" s="105"/>
      <c r="AA2658" s="105"/>
      <c r="AB2658" s="105"/>
      <c r="AC2658" s="105"/>
      <c r="AD2658" s="105"/>
      <c r="AE2658" s="105"/>
      <c r="AF2658" s="105"/>
      <c r="AG2658" s="105"/>
      <c r="AH2658" s="105"/>
      <c r="AI2658" s="105"/>
      <c r="AJ2658" s="105"/>
      <c r="AK2658" s="105"/>
      <c r="AL2658" s="111"/>
      <c r="AM2658" s="111"/>
      <c r="AN2658" s="111"/>
      <c r="AO2658" s="111"/>
      <c r="AP2658" s="111"/>
      <c r="AQ2658" s="111"/>
      <c r="AR2658" s="111"/>
      <c r="AS2658" s="111"/>
      <c r="AT2658" s="111"/>
      <c r="AU2658" s="111"/>
      <c r="AV2658" s="105"/>
      <c r="AW2658" s="105"/>
      <c r="AX2658" s="111"/>
      <c r="AY2658" s="98"/>
      <c r="AZ2658" s="98"/>
      <c r="BA2658" s="98"/>
      <c r="BB2658" s="98"/>
      <c r="BC2658" s="98"/>
      <c r="BD2658" s="98"/>
      <c r="BE2658" s="98"/>
      <c r="BF2658" s="98"/>
      <c r="BG2658" s="98"/>
      <c r="BH2658" s="98"/>
      <c r="BI2658" s="98"/>
      <c r="BJ2658" s="98"/>
    </row>
    <row r="2659" spans="1:62">
      <c r="A2659" s="102"/>
      <c r="B2659" s="102"/>
      <c r="C2659" s="103"/>
      <c r="D2659" s="103"/>
      <c r="E2659" s="102"/>
      <c r="F2659" s="102"/>
      <c r="G2659" s="102"/>
      <c r="H2659" s="102"/>
      <c r="I2659" s="102"/>
      <c r="J2659" s="103"/>
      <c r="K2659" s="111"/>
      <c r="L2659" s="111"/>
      <c r="M2659" s="111"/>
      <c r="N2659" s="105"/>
      <c r="O2659" s="111"/>
      <c r="P2659" s="111"/>
      <c r="Q2659" s="111"/>
      <c r="R2659" s="105"/>
      <c r="S2659" s="105"/>
      <c r="T2659" s="111"/>
      <c r="U2659" s="111"/>
      <c r="V2659" s="111"/>
      <c r="W2659" s="111"/>
      <c r="X2659" s="111"/>
      <c r="Y2659" s="111"/>
      <c r="Z2659" s="111"/>
      <c r="AA2659" s="111"/>
      <c r="AB2659" s="111"/>
      <c r="AC2659" s="111"/>
      <c r="AD2659" s="111"/>
      <c r="AE2659" s="111"/>
      <c r="AF2659" s="111"/>
      <c r="AG2659" s="111"/>
      <c r="AH2659" s="111"/>
      <c r="AI2659" s="111"/>
      <c r="AJ2659" s="111"/>
      <c r="AK2659" s="111"/>
      <c r="AL2659" s="111"/>
      <c r="AM2659" s="111"/>
      <c r="AN2659" s="111"/>
      <c r="AO2659" s="111"/>
      <c r="AP2659" s="111"/>
      <c r="AQ2659" s="111"/>
      <c r="AR2659" s="111"/>
      <c r="AS2659" s="111"/>
      <c r="AT2659" s="111"/>
      <c r="AU2659" s="111"/>
      <c r="AV2659" s="105"/>
      <c r="AW2659" s="105"/>
      <c r="AX2659" s="111"/>
      <c r="AY2659" s="98"/>
      <c r="AZ2659" s="98"/>
      <c r="BA2659" s="98"/>
      <c r="BB2659" s="98"/>
      <c r="BC2659" s="98"/>
      <c r="BD2659" s="98"/>
      <c r="BE2659" s="98"/>
      <c r="BF2659" s="98"/>
      <c r="BG2659" s="98"/>
      <c r="BH2659" s="98"/>
      <c r="BI2659" s="98"/>
      <c r="BJ2659" s="98"/>
    </row>
    <row r="2660" spans="1:62">
      <c r="A2660" s="102"/>
      <c r="B2660" s="102"/>
      <c r="C2660" s="103"/>
      <c r="D2660" s="103"/>
      <c r="E2660" s="102"/>
      <c r="F2660" s="102"/>
      <c r="G2660" s="102"/>
      <c r="H2660" s="102"/>
      <c r="I2660" s="102"/>
      <c r="J2660" s="103"/>
      <c r="K2660" s="111"/>
      <c r="L2660" s="111"/>
      <c r="M2660" s="111"/>
      <c r="N2660" s="111"/>
      <c r="O2660" s="111"/>
      <c r="P2660" s="111"/>
      <c r="Q2660" s="111"/>
      <c r="R2660" s="106"/>
      <c r="S2660" s="105"/>
      <c r="T2660" s="111"/>
      <c r="U2660" s="111"/>
      <c r="V2660" s="111"/>
      <c r="W2660" s="111"/>
      <c r="X2660" s="111"/>
      <c r="Y2660" s="111"/>
      <c r="Z2660" s="111"/>
      <c r="AA2660" s="111"/>
      <c r="AB2660" s="111"/>
      <c r="AC2660" s="111"/>
      <c r="AD2660" s="111"/>
      <c r="AE2660" s="111"/>
      <c r="AF2660" s="111"/>
      <c r="AG2660" s="111"/>
      <c r="AH2660" s="111"/>
      <c r="AI2660" s="111"/>
      <c r="AJ2660" s="111"/>
      <c r="AK2660" s="111"/>
      <c r="AL2660" s="111"/>
      <c r="AM2660" s="111"/>
      <c r="AN2660" s="111"/>
      <c r="AO2660" s="111"/>
      <c r="AP2660" s="111"/>
      <c r="AQ2660" s="111"/>
      <c r="AR2660" s="111"/>
      <c r="AS2660" s="111"/>
      <c r="AT2660" s="111"/>
      <c r="AU2660" s="111"/>
      <c r="AV2660" s="112"/>
      <c r="AW2660" s="105"/>
      <c r="AX2660" s="111"/>
      <c r="AY2660" s="98"/>
      <c r="AZ2660" s="98"/>
      <c r="BA2660" s="98"/>
      <c r="BB2660" s="98"/>
      <c r="BC2660" s="98"/>
      <c r="BD2660" s="98"/>
      <c r="BE2660" s="98"/>
      <c r="BF2660" s="98"/>
      <c r="BG2660" s="98"/>
      <c r="BH2660" s="98"/>
      <c r="BI2660" s="98"/>
      <c r="BJ2660" s="98"/>
    </row>
    <row r="2661" spans="1:62">
      <c r="A2661" s="102"/>
      <c r="B2661" s="102"/>
      <c r="C2661" s="103"/>
      <c r="D2661" s="103"/>
      <c r="E2661" s="102"/>
      <c r="F2661" s="102"/>
      <c r="G2661" s="102"/>
      <c r="H2661" s="102"/>
      <c r="I2661" s="102"/>
      <c r="J2661" s="103"/>
      <c r="K2661" s="111"/>
      <c r="L2661" s="111"/>
      <c r="M2661" s="111"/>
      <c r="N2661" s="111"/>
      <c r="O2661" s="111"/>
      <c r="P2661" s="111"/>
      <c r="Q2661" s="111"/>
      <c r="R2661" s="106"/>
      <c r="S2661" s="105"/>
      <c r="T2661" s="111"/>
      <c r="U2661" s="111"/>
      <c r="V2661" s="111"/>
      <c r="W2661" s="111"/>
      <c r="X2661" s="111"/>
      <c r="Y2661" s="111"/>
      <c r="Z2661" s="111"/>
      <c r="AA2661" s="111"/>
      <c r="AB2661" s="111"/>
      <c r="AC2661" s="111"/>
      <c r="AD2661" s="111"/>
      <c r="AE2661" s="111"/>
      <c r="AF2661" s="111"/>
      <c r="AG2661" s="111"/>
      <c r="AH2661" s="111"/>
      <c r="AI2661" s="111"/>
      <c r="AJ2661" s="111"/>
      <c r="AK2661" s="111"/>
      <c r="AL2661" s="111"/>
      <c r="AM2661" s="111"/>
      <c r="AN2661" s="111"/>
      <c r="AO2661" s="111"/>
      <c r="AP2661" s="111"/>
      <c r="AQ2661" s="111"/>
      <c r="AR2661" s="111"/>
      <c r="AS2661" s="111"/>
      <c r="AT2661" s="111"/>
      <c r="AU2661" s="111"/>
      <c r="AV2661" s="112"/>
      <c r="AW2661" s="105"/>
      <c r="AX2661" s="111"/>
      <c r="AY2661" s="98"/>
      <c r="AZ2661" s="98"/>
      <c r="BA2661" s="98"/>
      <c r="BB2661" s="98"/>
      <c r="BC2661" s="98"/>
      <c r="BD2661" s="98"/>
      <c r="BE2661" s="98"/>
      <c r="BF2661" s="98"/>
      <c r="BG2661" s="98"/>
      <c r="BH2661" s="98"/>
      <c r="BI2661" s="98"/>
      <c r="BJ2661" s="98"/>
    </row>
    <row r="2662" spans="1:62">
      <c r="A2662" s="102"/>
      <c r="B2662" s="102"/>
      <c r="C2662" s="103"/>
      <c r="D2662" s="103"/>
      <c r="E2662" s="102"/>
      <c r="F2662" s="102"/>
      <c r="G2662" s="102"/>
      <c r="H2662" s="102"/>
      <c r="I2662" s="102"/>
      <c r="J2662" s="103"/>
      <c r="K2662" s="111"/>
      <c r="L2662" s="111"/>
      <c r="M2662" s="111"/>
      <c r="N2662" s="105"/>
      <c r="O2662" s="105"/>
      <c r="P2662" s="105"/>
      <c r="Q2662" s="111"/>
      <c r="R2662" s="106"/>
      <c r="S2662" s="105"/>
      <c r="T2662" s="111"/>
      <c r="U2662" s="111"/>
      <c r="V2662" s="111"/>
      <c r="W2662" s="105"/>
      <c r="X2662" s="111"/>
      <c r="Y2662" s="111"/>
      <c r="Z2662" s="111"/>
      <c r="AA2662" s="111"/>
      <c r="AB2662" s="111"/>
      <c r="AC2662" s="111"/>
      <c r="AD2662" s="105"/>
      <c r="AE2662" s="111"/>
      <c r="AF2662" s="111"/>
      <c r="AG2662" s="111"/>
      <c r="AH2662" s="111"/>
      <c r="AI2662" s="111"/>
      <c r="AJ2662" s="111"/>
      <c r="AK2662" s="111"/>
      <c r="AL2662" s="111"/>
      <c r="AM2662" s="111"/>
      <c r="AN2662" s="111"/>
      <c r="AO2662" s="111"/>
      <c r="AP2662" s="111"/>
      <c r="AQ2662" s="111"/>
      <c r="AR2662" s="111"/>
      <c r="AS2662" s="111"/>
      <c r="AT2662" s="111"/>
      <c r="AU2662" s="111"/>
      <c r="AV2662" s="105"/>
      <c r="AW2662" s="105"/>
      <c r="AX2662" s="111"/>
      <c r="AY2662" s="98"/>
      <c r="AZ2662" s="98"/>
      <c r="BA2662" s="98"/>
      <c r="BB2662" s="98"/>
      <c r="BC2662" s="98"/>
      <c r="BD2662" s="98"/>
      <c r="BE2662" s="98"/>
      <c r="BF2662" s="98"/>
      <c r="BG2662" s="98"/>
      <c r="BH2662" s="98"/>
      <c r="BI2662" s="98"/>
      <c r="BJ2662" s="98"/>
    </row>
    <row r="2663" spans="1:62">
      <c r="A2663" s="102"/>
      <c r="B2663" s="102"/>
      <c r="C2663" s="103"/>
      <c r="D2663" s="103"/>
      <c r="E2663" s="102"/>
      <c r="F2663" s="102"/>
      <c r="G2663" s="102"/>
      <c r="H2663" s="102"/>
      <c r="I2663" s="102"/>
      <c r="J2663" s="103"/>
      <c r="K2663" s="111"/>
      <c r="L2663" s="111"/>
      <c r="M2663" s="111"/>
      <c r="N2663" s="111"/>
      <c r="O2663" s="111"/>
      <c r="P2663" s="111"/>
      <c r="Q2663" s="111"/>
      <c r="R2663" s="106"/>
      <c r="S2663" s="105"/>
      <c r="T2663" s="111"/>
      <c r="U2663" s="111"/>
      <c r="V2663" s="111"/>
      <c r="W2663" s="111"/>
      <c r="X2663" s="111"/>
      <c r="Y2663" s="111"/>
      <c r="Z2663" s="111"/>
      <c r="AA2663" s="111"/>
      <c r="AB2663" s="111"/>
      <c r="AC2663" s="111"/>
      <c r="AD2663" s="111"/>
      <c r="AE2663" s="111"/>
      <c r="AF2663" s="111"/>
      <c r="AG2663" s="111"/>
      <c r="AH2663" s="111"/>
      <c r="AI2663" s="111"/>
      <c r="AJ2663" s="111"/>
      <c r="AK2663" s="111"/>
      <c r="AL2663" s="111"/>
      <c r="AM2663" s="111"/>
      <c r="AN2663" s="111"/>
      <c r="AO2663" s="111"/>
      <c r="AP2663" s="111"/>
      <c r="AQ2663" s="111"/>
      <c r="AR2663" s="111"/>
      <c r="AS2663" s="111"/>
      <c r="AT2663" s="111"/>
      <c r="AU2663" s="111"/>
      <c r="AV2663" s="105"/>
      <c r="AW2663" s="105"/>
      <c r="AX2663" s="111"/>
      <c r="AY2663" s="98"/>
      <c r="AZ2663" s="98"/>
      <c r="BA2663" s="98"/>
      <c r="BB2663" s="98"/>
      <c r="BC2663" s="98"/>
      <c r="BD2663" s="98"/>
      <c r="BE2663" s="98"/>
      <c r="BF2663" s="98"/>
      <c r="BG2663" s="98"/>
      <c r="BH2663" s="98"/>
      <c r="BI2663" s="98"/>
      <c r="BJ2663" s="98"/>
    </row>
    <row r="2664" spans="1:62">
      <c r="A2664" s="102"/>
      <c r="B2664" s="102"/>
      <c r="C2664" s="103"/>
      <c r="D2664" s="103"/>
      <c r="E2664" s="102"/>
      <c r="F2664" s="102"/>
      <c r="G2664" s="102"/>
      <c r="H2664" s="102"/>
      <c r="I2664" s="102"/>
      <c r="J2664" s="103"/>
      <c r="K2664" s="111"/>
      <c r="L2664" s="111"/>
      <c r="M2664" s="111"/>
      <c r="N2664" s="105"/>
      <c r="O2664" s="105"/>
      <c r="P2664" s="111"/>
      <c r="Q2664" s="111"/>
      <c r="R2664" s="105"/>
      <c r="S2664" s="105"/>
      <c r="T2664" s="111"/>
      <c r="U2664" s="111"/>
      <c r="V2664" s="111"/>
      <c r="W2664" s="111"/>
      <c r="X2664" s="111"/>
      <c r="Y2664" s="111"/>
      <c r="Z2664" s="111"/>
      <c r="AA2664" s="111"/>
      <c r="AB2664" s="111"/>
      <c r="AC2664" s="111"/>
      <c r="AD2664" s="111"/>
      <c r="AE2664" s="111"/>
      <c r="AF2664" s="111"/>
      <c r="AG2664" s="111"/>
      <c r="AH2664" s="111"/>
      <c r="AI2664" s="111"/>
      <c r="AJ2664" s="111"/>
      <c r="AK2664" s="111"/>
      <c r="AL2664" s="111"/>
      <c r="AM2664" s="111"/>
      <c r="AN2664" s="111"/>
      <c r="AO2664" s="111"/>
      <c r="AP2664" s="111"/>
      <c r="AQ2664" s="111"/>
      <c r="AR2664" s="111"/>
      <c r="AS2664" s="111"/>
      <c r="AT2664" s="111"/>
      <c r="AU2664" s="111"/>
      <c r="AV2664" s="105"/>
      <c r="AW2664" s="105"/>
      <c r="AX2664" s="111"/>
      <c r="AY2664" s="98"/>
      <c r="AZ2664" s="98"/>
      <c r="BA2664" s="98"/>
      <c r="BB2664" s="98"/>
      <c r="BC2664" s="98"/>
      <c r="BD2664" s="98"/>
      <c r="BE2664" s="98"/>
      <c r="BF2664" s="98"/>
      <c r="BG2664" s="98"/>
      <c r="BH2664" s="98"/>
      <c r="BI2664" s="98"/>
      <c r="BJ2664" s="98"/>
    </row>
    <row r="2665" spans="1:62">
      <c r="A2665" s="102"/>
      <c r="B2665" s="102"/>
      <c r="C2665" s="103"/>
      <c r="D2665" s="103"/>
      <c r="E2665" s="102"/>
      <c r="F2665" s="102"/>
      <c r="G2665" s="102"/>
      <c r="H2665" s="102"/>
      <c r="I2665" s="102"/>
      <c r="J2665" s="103"/>
      <c r="K2665" s="111"/>
      <c r="L2665" s="111"/>
      <c r="M2665" s="111"/>
      <c r="N2665" s="111"/>
      <c r="O2665" s="111"/>
      <c r="P2665" s="111"/>
      <c r="Q2665" s="111"/>
      <c r="R2665" s="106"/>
      <c r="S2665" s="105"/>
      <c r="T2665" s="111"/>
      <c r="U2665" s="111"/>
      <c r="V2665" s="111"/>
      <c r="W2665" s="111"/>
      <c r="X2665" s="111"/>
      <c r="Y2665" s="111"/>
      <c r="Z2665" s="111"/>
      <c r="AA2665" s="111"/>
      <c r="AB2665" s="111"/>
      <c r="AC2665" s="111"/>
      <c r="AD2665" s="111"/>
      <c r="AE2665" s="111"/>
      <c r="AF2665" s="111"/>
      <c r="AG2665" s="111"/>
      <c r="AH2665" s="111"/>
      <c r="AI2665" s="111"/>
      <c r="AJ2665" s="111"/>
      <c r="AK2665" s="111"/>
      <c r="AL2665" s="111"/>
      <c r="AM2665" s="111"/>
      <c r="AN2665" s="111"/>
      <c r="AO2665" s="111"/>
      <c r="AP2665" s="111"/>
      <c r="AQ2665" s="111"/>
      <c r="AR2665" s="111"/>
      <c r="AS2665" s="111"/>
      <c r="AT2665" s="111"/>
      <c r="AU2665" s="111"/>
      <c r="AV2665" s="105"/>
      <c r="AW2665" s="105"/>
      <c r="AX2665" s="111"/>
      <c r="AY2665" s="98"/>
      <c r="AZ2665" s="98"/>
      <c r="BA2665" s="98"/>
      <c r="BB2665" s="98"/>
      <c r="BC2665" s="98"/>
      <c r="BD2665" s="98"/>
      <c r="BE2665" s="98"/>
      <c r="BF2665" s="98"/>
      <c r="BG2665" s="98"/>
      <c r="BH2665" s="98"/>
      <c r="BI2665" s="98"/>
      <c r="BJ2665" s="98"/>
    </row>
    <row r="2666" spans="1:62">
      <c r="A2666" s="102"/>
      <c r="B2666" s="102"/>
      <c r="C2666" s="103"/>
      <c r="D2666" s="103"/>
      <c r="E2666" s="102"/>
      <c r="F2666" s="102"/>
      <c r="G2666" s="102"/>
      <c r="H2666" s="102"/>
      <c r="I2666" s="102"/>
      <c r="J2666" s="103"/>
      <c r="K2666" s="111"/>
      <c r="L2666" s="111"/>
      <c r="M2666" s="111"/>
      <c r="N2666" s="111"/>
      <c r="O2666" s="111"/>
      <c r="P2666" s="111"/>
      <c r="Q2666" s="111"/>
      <c r="R2666" s="105"/>
      <c r="S2666" s="105"/>
      <c r="T2666" s="111"/>
      <c r="U2666" s="111"/>
      <c r="V2666" s="111"/>
      <c r="W2666" s="111"/>
      <c r="X2666" s="111"/>
      <c r="Y2666" s="111"/>
      <c r="Z2666" s="111"/>
      <c r="AA2666" s="111"/>
      <c r="AB2666" s="111"/>
      <c r="AC2666" s="111"/>
      <c r="AD2666" s="111"/>
      <c r="AE2666" s="111"/>
      <c r="AF2666" s="111"/>
      <c r="AG2666" s="111"/>
      <c r="AH2666" s="111"/>
      <c r="AI2666" s="111"/>
      <c r="AJ2666" s="111"/>
      <c r="AK2666" s="111"/>
      <c r="AL2666" s="111"/>
      <c r="AM2666" s="111"/>
      <c r="AN2666" s="111"/>
      <c r="AO2666" s="111"/>
      <c r="AP2666" s="111"/>
      <c r="AQ2666" s="111"/>
      <c r="AR2666" s="111"/>
      <c r="AS2666" s="111"/>
      <c r="AT2666" s="111"/>
      <c r="AU2666" s="111"/>
      <c r="AV2666" s="105"/>
      <c r="AW2666" s="105"/>
      <c r="AX2666" s="111"/>
      <c r="AY2666" s="98"/>
      <c r="AZ2666" s="98"/>
      <c r="BA2666" s="98"/>
      <c r="BB2666" s="98"/>
      <c r="BC2666" s="98"/>
      <c r="BD2666" s="98"/>
      <c r="BE2666" s="98"/>
      <c r="BF2666" s="98"/>
      <c r="BG2666" s="98"/>
      <c r="BH2666" s="98"/>
      <c r="BI2666" s="98"/>
      <c r="BJ2666" s="98"/>
    </row>
    <row r="2667" spans="1:62">
      <c r="A2667" s="102"/>
      <c r="B2667" s="102"/>
      <c r="C2667" s="103"/>
      <c r="D2667" s="103"/>
      <c r="E2667" s="102"/>
      <c r="F2667" s="102"/>
      <c r="G2667" s="102"/>
      <c r="H2667" s="102"/>
      <c r="I2667" s="102"/>
      <c r="J2667" s="103"/>
      <c r="K2667" s="111"/>
      <c r="L2667" s="111"/>
      <c r="M2667" s="111"/>
      <c r="N2667" s="111"/>
      <c r="O2667" s="111"/>
      <c r="P2667" s="111"/>
      <c r="Q2667" s="111"/>
      <c r="R2667" s="106"/>
      <c r="S2667" s="105"/>
      <c r="T2667" s="111"/>
      <c r="U2667" s="111"/>
      <c r="V2667" s="111"/>
      <c r="W2667" s="111"/>
      <c r="X2667" s="111"/>
      <c r="Y2667" s="111"/>
      <c r="Z2667" s="111"/>
      <c r="AA2667" s="111"/>
      <c r="AB2667" s="111"/>
      <c r="AC2667" s="111"/>
      <c r="AD2667" s="111"/>
      <c r="AE2667" s="111"/>
      <c r="AF2667" s="111"/>
      <c r="AG2667" s="111"/>
      <c r="AH2667" s="111"/>
      <c r="AI2667" s="111"/>
      <c r="AJ2667" s="111"/>
      <c r="AK2667" s="111"/>
      <c r="AL2667" s="111"/>
      <c r="AM2667" s="111"/>
      <c r="AN2667" s="111"/>
      <c r="AO2667" s="111"/>
      <c r="AP2667" s="111"/>
      <c r="AQ2667" s="111"/>
      <c r="AR2667" s="111"/>
      <c r="AS2667" s="111"/>
      <c r="AT2667" s="111"/>
      <c r="AU2667" s="111"/>
      <c r="AV2667" s="105"/>
      <c r="AW2667" s="105"/>
      <c r="AX2667" s="111"/>
      <c r="AY2667" s="98"/>
      <c r="AZ2667" s="98"/>
      <c r="BA2667" s="98"/>
      <c r="BB2667" s="98"/>
      <c r="BC2667" s="98"/>
      <c r="BD2667" s="98"/>
      <c r="BE2667" s="98"/>
      <c r="BF2667" s="98"/>
      <c r="BG2667" s="98"/>
      <c r="BH2667" s="98"/>
      <c r="BI2667" s="98"/>
      <c r="BJ2667" s="98"/>
    </row>
    <row r="2668" spans="1:62">
      <c r="A2668" s="102"/>
      <c r="B2668" s="102"/>
      <c r="C2668" s="103"/>
      <c r="D2668" s="103"/>
      <c r="E2668" s="102"/>
      <c r="F2668" s="102"/>
      <c r="G2668" s="102"/>
      <c r="H2668" s="102"/>
      <c r="I2668" s="102"/>
      <c r="J2668" s="103"/>
      <c r="K2668" s="111"/>
      <c r="L2668" s="111"/>
      <c r="M2668" s="111"/>
      <c r="N2668" s="111"/>
      <c r="O2668" s="111"/>
      <c r="P2668" s="111"/>
      <c r="Q2668" s="111"/>
      <c r="R2668" s="106"/>
      <c r="S2668" s="105"/>
      <c r="T2668" s="111"/>
      <c r="U2668" s="111"/>
      <c r="V2668" s="111"/>
      <c r="W2668" s="111"/>
      <c r="X2668" s="111"/>
      <c r="Y2668" s="111"/>
      <c r="Z2668" s="111"/>
      <c r="AA2668" s="111"/>
      <c r="AB2668" s="111"/>
      <c r="AC2668" s="111"/>
      <c r="AD2668" s="111"/>
      <c r="AE2668" s="111"/>
      <c r="AF2668" s="111"/>
      <c r="AG2668" s="111"/>
      <c r="AH2668" s="111"/>
      <c r="AI2668" s="111"/>
      <c r="AJ2668" s="111"/>
      <c r="AK2668" s="111"/>
      <c r="AL2668" s="111"/>
      <c r="AM2668" s="111"/>
      <c r="AN2668" s="111"/>
      <c r="AO2668" s="111"/>
      <c r="AP2668" s="111"/>
      <c r="AQ2668" s="111"/>
      <c r="AR2668" s="111"/>
      <c r="AS2668" s="111"/>
      <c r="AT2668" s="111"/>
      <c r="AU2668" s="111"/>
      <c r="AV2668" s="105"/>
      <c r="AW2668" s="105"/>
      <c r="AX2668" s="111"/>
      <c r="AY2668" s="98"/>
      <c r="AZ2668" s="98"/>
      <c r="BA2668" s="98"/>
      <c r="BB2668" s="98"/>
      <c r="BC2668" s="98"/>
      <c r="BD2668" s="98"/>
      <c r="BE2668" s="98"/>
      <c r="BF2668" s="98"/>
      <c r="BG2668" s="98"/>
      <c r="BH2668" s="98"/>
      <c r="BI2668" s="98"/>
      <c r="BJ2668" s="98"/>
    </row>
    <row r="2669" spans="1:62">
      <c r="A2669" s="102"/>
      <c r="B2669" s="102"/>
      <c r="C2669" s="103"/>
      <c r="D2669" s="103"/>
      <c r="E2669" s="102"/>
      <c r="F2669" s="102"/>
      <c r="G2669" s="102"/>
      <c r="H2669" s="102"/>
      <c r="I2669" s="102"/>
      <c r="J2669" s="103"/>
      <c r="K2669" s="111"/>
      <c r="L2669" s="111"/>
      <c r="M2669" s="111"/>
      <c r="N2669" s="111"/>
      <c r="O2669" s="111"/>
      <c r="P2669" s="111"/>
      <c r="Q2669" s="111"/>
      <c r="R2669" s="106"/>
      <c r="S2669" s="105"/>
      <c r="T2669" s="111"/>
      <c r="U2669" s="111"/>
      <c r="V2669" s="111"/>
      <c r="W2669" s="111"/>
      <c r="X2669" s="111"/>
      <c r="Y2669" s="111"/>
      <c r="Z2669" s="111"/>
      <c r="AA2669" s="111"/>
      <c r="AB2669" s="111"/>
      <c r="AC2669" s="111"/>
      <c r="AD2669" s="111"/>
      <c r="AE2669" s="111"/>
      <c r="AF2669" s="111"/>
      <c r="AG2669" s="111"/>
      <c r="AH2669" s="111"/>
      <c r="AI2669" s="111"/>
      <c r="AJ2669" s="111"/>
      <c r="AK2669" s="111"/>
      <c r="AL2669" s="111"/>
      <c r="AM2669" s="111"/>
      <c r="AN2669" s="111"/>
      <c r="AO2669" s="111"/>
      <c r="AP2669" s="111"/>
      <c r="AQ2669" s="111"/>
      <c r="AR2669" s="111"/>
      <c r="AS2669" s="111"/>
      <c r="AT2669" s="111"/>
      <c r="AU2669" s="111"/>
      <c r="AV2669" s="112"/>
      <c r="AW2669" s="105"/>
      <c r="AX2669" s="111"/>
      <c r="AY2669" s="98"/>
      <c r="AZ2669" s="98"/>
      <c r="BA2669" s="98"/>
      <c r="BB2669" s="98"/>
      <c r="BC2669" s="98"/>
      <c r="BE2669" s="98"/>
      <c r="BF2669" s="98"/>
      <c r="BG2669" s="98"/>
      <c r="BH2669" s="98"/>
      <c r="BI2669" s="98"/>
    </row>
    <row r="2670" spans="1:62">
      <c r="A2670" s="102"/>
      <c r="B2670" s="102"/>
      <c r="C2670" s="103"/>
      <c r="D2670" s="103"/>
      <c r="E2670" s="102"/>
      <c r="F2670" s="102"/>
      <c r="G2670" s="102"/>
      <c r="H2670" s="102"/>
      <c r="I2670" s="102"/>
      <c r="J2670" s="103"/>
      <c r="K2670" s="111"/>
      <c r="L2670" s="111"/>
      <c r="M2670" s="111"/>
      <c r="N2670" s="111"/>
      <c r="O2670" s="111"/>
      <c r="P2670" s="111"/>
      <c r="Q2670" s="111"/>
      <c r="R2670" s="105"/>
      <c r="S2670" s="105"/>
      <c r="T2670" s="111"/>
      <c r="U2670" s="111"/>
      <c r="V2670" s="111"/>
      <c r="W2670" s="111"/>
      <c r="X2670" s="111"/>
      <c r="Y2670" s="111"/>
      <c r="Z2670" s="111"/>
      <c r="AA2670" s="111"/>
      <c r="AB2670" s="111"/>
      <c r="AC2670" s="111"/>
      <c r="AD2670" s="111"/>
      <c r="AE2670" s="111"/>
      <c r="AF2670" s="111"/>
      <c r="AG2670" s="111"/>
      <c r="AH2670" s="111"/>
      <c r="AI2670" s="111"/>
      <c r="AJ2670" s="111"/>
      <c r="AK2670" s="111"/>
      <c r="AL2670" s="111"/>
      <c r="AM2670" s="111"/>
      <c r="AN2670" s="111"/>
      <c r="AO2670" s="111"/>
      <c r="AP2670" s="111"/>
      <c r="AQ2670" s="111"/>
      <c r="AR2670" s="111"/>
      <c r="AS2670" s="111"/>
      <c r="AT2670" s="111"/>
      <c r="AU2670" s="111"/>
      <c r="AV2670" s="105"/>
      <c r="AW2670" s="105"/>
      <c r="AX2670" s="111"/>
      <c r="AY2670" s="98"/>
      <c r="AZ2670" s="98"/>
      <c r="BA2670" s="98"/>
      <c r="BB2670" s="98"/>
      <c r="BC2670" s="98"/>
      <c r="BD2670" s="98"/>
      <c r="BE2670" s="98"/>
      <c r="BF2670" s="98"/>
      <c r="BG2670" s="98"/>
      <c r="BH2670" s="98"/>
      <c r="BI2670" s="98"/>
      <c r="BJ2670" s="98"/>
    </row>
    <row r="2671" spans="1:62">
      <c r="A2671" s="102"/>
      <c r="B2671" s="102"/>
      <c r="C2671" s="103"/>
      <c r="D2671" s="103"/>
      <c r="E2671" s="102"/>
      <c r="F2671" s="102"/>
      <c r="G2671" s="102"/>
      <c r="H2671" s="102"/>
      <c r="I2671" s="102"/>
      <c r="J2671" s="103"/>
      <c r="K2671" s="111"/>
      <c r="L2671" s="111"/>
      <c r="M2671" s="111"/>
      <c r="N2671" s="111"/>
      <c r="O2671" s="111"/>
      <c r="P2671" s="111"/>
      <c r="Q2671" s="111"/>
      <c r="R2671" s="105"/>
      <c r="S2671" s="105"/>
      <c r="T2671" s="111"/>
      <c r="U2671" s="111"/>
      <c r="V2671" s="111"/>
      <c r="W2671" s="111"/>
      <c r="X2671" s="111"/>
      <c r="Y2671" s="111"/>
      <c r="Z2671" s="111"/>
      <c r="AA2671" s="111"/>
      <c r="AB2671" s="111"/>
      <c r="AC2671" s="111"/>
      <c r="AD2671" s="111"/>
      <c r="AE2671" s="111"/>
      <c r="AF2671" s="111"/>
      <c r="AG2671" s="111"/>
      <c r="AH2671" s="111"/>
      <c r="AI2671" s="111"/>
      <c r="AJ2671" s="111"/>
      <c r="AK2671" s="111"/>
      <c r="AL2671" s="111"/>
      <c r="AM2671" s="111"/>
      <c r="AN2671" s="111"/>
      <c r="AO2671" s="111"/>
      <c r="AP2671" s="111"/>
      <c r="AQ2671" s="111"/>
      <c r="AR2671" s="111"/>
      <c r="AS2671" s="111"/>
      <c r="AT2671" s="111"/>
      <c r="AU2671" s="111"/>
      <c r="AV2671" s="105"/>
      <c r="AW2671" s="105"/>
      <c r="AX2671" s="111"/>
      <c r="AY2671" s="98"/>
      <c r="AZ2671" s="98"/>
      <c r="BA2671" s="98"/>
      <c r="BB2671" s="98"/>
      <c r="BC2671" s="98"/>
      <c r="BD2671" s="98"/>
      <c r="BE2671" s="98"/>
      <c r="BF2671" s="98"/>
      <c r="BG2671" s="98"/>
      <c r="BH2671" s="98"/>
      <c r="BI2671" s="98"/>
      <c r="BJ2671" s="98"/>
    </row>
    <row r="2672" spans="1:62">
      <c r="A2672" s="102"/>
      <c r="B2672" s="102"/>
      <c r="C2672" s="103"/>
      <c r="D2672" s="103"/>
      <c r="E2672" s="102"/>
      <c r="F2672" s="102"/>
      <c r="G2672" s="102"/>
      <c r="H2672" s="102"/>
      <c r="I2672" s="102"/>
      <c r="J2672" s="103"/>
      <c r="K2672" s="111"/>
      <c r="L2672" s="111"/>
      <c r="M2672" s="111"/>
      <c r="N2672" s="105"/>
      <c r="O2672" s="105"/>
      <c r="P2672" s="105"/>
      <c r="Q2672" s="105"/>
      <c r="R2672" s="105"/>
      <c r="S2672" s="105"/>
      <c r="T2672" s="105"/>
      <c r="U2672" s="105"/>
      <c r="V2672" s="105"/>
      <c r="W2672" s="105"/>
      <c r="X2672" s="105"/>
      <c r="Y2672" s="105"/>
      <c r="Z2672" s="105"/>
      <c r="AA2672" s="105"/>
      <c r="AB2672" s="105"/>
      <c r="AC2672" s="105"/>
      <c r="AD2672" s="105"/>
      <c r="AE2672" s="105"/>
      <c r="AF2672" s="105"/>
      <c r="AG2672" s="105"/>
      <c r="AH2672" s="105"/>
      <c r="AI2672" s="105"/>
      <c r="AJ2672" s="105"/>
      <c r="AK2672" s="105"/>
      <c r="AL2672" s="111"/>
      <c r="AM2672" s="111"/>
      <c r="AN2672" s="111"/>
      <c r="AO2672" s="111"/>
      <c r="AP2672" s="111"/>
      <c r="AQ2672" s="111"/>
      <c r="AR2672" s="111"/>
      <c r="AS2672" s="111"/>
      <c r="AT2672" s="111"/>
      <c r="AU2672" s="111"/>
      <c r="AV2672" s="105"/>
      <c r="AW2672" s="105"/>
      <c r="AX2672" s="111"/>
    </row>
    <row r="2673" spans="1:62">
      <c r="A2673" s="102"/>
      <c r="B2673" s="102"/>
      <c r="C2673" s="103"/>
      <c r="D2673" s="103"/>
      <c r="E2673" s="102"/>
      <c r="F2673" s="102"/>
      <c r="G2673" s="102"/>
      <c r="H2673" s="102"/>
      <c r="I2673" s="102"/>
      <c r="J2673" s="103"/>
      <c r="K2673" s="111"/>
      <c r="L2673" s="111"/>
      <c r="M2673" s="111"/>
      <c r="N2673" s="105"/>
      <c r="O2673" s="105"/>
      <c r="P2673" s="111"/>
      <c r="Q2673" s="111"/>
      <c r="R2673" s="105"/>
      <c r="S2673" s="105"/>
      <c r="T2673" s="111"/>
      <c r="U2673" s="111"/>
      <c r="V2673" s="111"/>
      <c r="W2673" s="111"/>
      <c r="X2673" s="111"/>
      <c r="Y2673" s="111"/>
      <c r="Z2673" s="111"/>
      <c r="AA2673" s="111"/>
      <c r="AB2673" s="111"/>
      <c r="AC2673" s="111"/>
      <c r="AD2673" s="111"/>
      <c r="AE2673" s="111"/>
      <c r="AF2673" s="111"/>
      <c r="AG2673" s="111"/>
      <c r="AH2673" s="111"/>
      <c r="AI2673" s="111"/>
      <c r="AJ2673" s="111"/>
      <c r="AK2673" s="111"/>
      <c r="AL2673" s="111"/>
      <c r="AM2673" s="111"/>
      <c r="AN2673" s="111"/>
      <c r="AO2673" s="111"/>
      <c r="AP2673" s="111"/>
      <c r="AQ2673" s="111"/>
      <c r="AR2673" s="111"/>
      <c r="AS2673" s="111"/>
      <c r="AT2673" s="111"/>
      <c r="AU2673" s="111"/>
      <c r="AV2673" s="105"/>
      <c r="AW2673" s="105"/>
      <c r="AX2673" s="111"/>
      <c r="AY2673" s="98"/>
      <c r="AZ2673" s="98"/>
      <c r="BA2673" s="98"/>
      <c r="BB2673" s="98"/>
      <c r="BC2673" s="98"/>
      <c r="BD2673" s="98"/>
      <c r="BE2673" s="98"/>
      <c r="BF2673" s="98"/>
      <c r="BG2673" s="98"/>
      <c r="BH2673" s="98"/>
      <c r="BI2673" s="98"/>
      <c r="BJ2673" s="98"/>
    </row>
    <row r="2674" spans="1:62">
      <c r="A2674" s="102"/>
      <c r="B2674" s="102"/>
      <c r="C2674" s="103"/>
      <c r="D2674" s="103"/>
      <c r="E2674" s="102"/>
      <c r="F2674" s="102"/>
      <c r="G2674" s="102"/>
      <c r="H2674" s="102"/>
      <c r="I2674" s="102"/>
      <c r="J2674" s="103"/>
      <c r="K2674" s="111"/>
      <c r="L2674" s="111"/>
      <c r="M2674" s="111"/>
      <c r="N2674" s="111"/>
      <c r="O2674" s="111"/>
      <c r="P2674" s="111"/>
      <c r="Q2674" s="111"/>
      <c r="R2674" s="106"/>
      <c r="S2674" s="105"/>
      <c r="T2674" s="111"/>
      <c r="U2674" s="111"/>
      <c r="V2674" s="111"/>
      <c r="W2674" s="111"/>
      <c r="X2674" s="111"/>
      <c r="Y2674" s="111"/>
      <c r="Z2674" s="111"/>
      <c r="AA2674" s="111"/>
      <c r="AB2674" s="111"/>
      <c r="AC2674" s="111"/>
      <c r="AD2674" s="111"/>
      <c r="AE2674" s="111"/>
      <c r="AF2674" s="111"/>
      <c r="AG2674" s="111"/>
      <c r="AH2674" s="111"/>
      <c r="AI2674" s="111"/>
      <c r="AJ2674" s="111"/>
      <c r="AK2674" s="111"/>
      <c r="AL2674" s="111"/>
      <c r="AM2674" s="111"/>
      <c r="AN2674" s="111"/>
      <c r="AO2674" s="111"/>
      <c r="AP2674" s="111"/>
      <c r="AQ2674" s="111"/>
      <c r="AR2674" s="111"/>
      <c r="AS2674" s="111"/>
      <c r="AT2674" s="111"/>
      <c r="AU2674" s="111"/>
      <c r="AV2674" s="105"/>
      <c r="AW2674" s="105"/>
      <c r="AX2674" s="111"/>
      <c r="AY2674" s="98"/>
      <c r="AZ2674" s="98"/>
      <c r="BA2674" s="98"/>
      <c r="BB2674" s="98"/>
      <c r="BC2674" s="98"/>
      <c r="BD2674" s="98"/>
      <c r="BE2674" s="98"/>
      <c r="BF2674" s="98"/>
      <c r="BG2674" s="98"/>
      <c r="BH2674" s="98"/>
      <c r="BI2674" s="98"/>
      <c r="BJ2674" s="98"/>
    </row>
    <row r="2675" spans="1:62">
      <c r="A2675" s="102"/>
      <c r="B2675" s="102"/>
      <c r="C2675" s="103"/>
      <c r="D2675" s="103"/>
      <c r="E2675" s="102"/>
      <c r="F2675" s="102"/>
      <c r="G2675" s="102"/>
      <c r="H2675" s="102"/>
      <c r="I2675" s="102"/>
      <c r="J2675" s="103"/>
      <c r="K2675" s="111"/>
      <c r="L2675" s="111"/>
      <c r="M2675" s="111"/>
      <c r="N2675" s="111"/>
      <c r="O2675" s="111"/>
      <c r="P2675" s="111"/>
      <c r="Q2675" s="111"/>
      <c r="R2675" s="106"/>
      <c r="S2675" s="105"/>
      <c r="T2675" s="111"/>
      <c r="U2675" s="111"/>
      <c r="V2675" s="111"/>
      <c r="W2675" s="111"/>
      <c r="X2675" s="111"/>
      <c r="Y2675" s="111"/>
      <c r="Z2675" s="111"/>
      <c r="AA2675" s="111"/>
      <c r="AB2675" s="111"/>
      <c r="AC2675" s="111"/>
      <c r="AD2675" s="111"/>
      <c r="AE2675" s="111"/>
      <c r="AF2675" s="111"/>
      <c r="AG2675" s="111"/>
      <c r="AH2675" s="111"/>
      <c r="AI2675" s="111"/>
      <c r="AJ2675" s="111"/>
      <c r="AK2675" s="111"/>
      <c r="AL2675" s="111"/>
      <c r="AM2675" s="111"/>
      <c r="AN2675" s="111"/>
      <c r="AO2675" s="111"/>
      <c r="AP2675" s="111"/>
      <c r="AQ2675" s="111"/>
      <c r="AR2675" s="111"/>
      <c r="AS2675" s="111"/>
      <c r="AT2675" s="111"/>
      <c r="AU2675" s="111"/>
      <c r="AV2675" s="105"/>
      <c r="AW2675" s="105"/>
      <c r="AX2675" s="111"/>
      <c r="AY2675" s="98"/>
      <c r="AZ2675" s="98"/>
      <c r="BA2675" s="98"/>
      <c r="BB2675" s="98"/>
      <c r="BC2675" s="98"/>
      <c r="BD2675" s="98"/>
      <c r="BE2675" s="98"/>
      <c r="BF2675" s="98"/>
      <c r="BG2675" s="98"/>
      <c r="BH2675" s="98"/>
      <c r="BI2675" s="98"/>
      <c r="BJ2675" s="98"/>
    </row>
    <row r="2676" spans="1:62">
      <c r="A2676" s="102"/>
      <c r="B2676" s="102"/>
      <c r="C2676" s="103"/>
      <c r="D2676" s="103"/>
      <c r="E2676" s="102"/>
      <c r="F2676" s="102"/>
      <c r="G2676" s="102"/>
      <c r="H2676" s="102"/>
      <c r="I2676" s="102"/>
      <c r="J2676" s="103"/>
      <c r="K2676" s="111"/>
      <c r="L2676" s="111"/>
      <c r="M2676" s="111"/>
      <c r="N2676" s="111"/>
      <c r="O2676" s="111"/>
      <c r="P2676" s="111"/>
      <c r="Q2676" s="111"/>
      <c r="R2676" s="105"/>
      <c r="S2676" s="105"/>
      <c r="T2676" s="111"/>
      <c r="U2676" s="111"/>
      <c r="V2676" s="111"/>
      <c r="W2676" s="111"/>
      <c r="X2676" s="111"/>
      <c r="Y2676" s="111"/>
      <c r="Z2676" s="111"/>
      <c r="AA2676" s="111"/>
      <c r="AB2676" s="111"/>
      <c r="AC2676" s="111"/>
      <c r="AD2676" s="111"/>
      <c r="AE2676" s="111"/>
      <c r="AF2676" s="111"/>
      <c r="AG2676" s="111"/>
      <c r="AH2676" s="111"/>
      <c r="AI2676" s="111"/>
      <c r="AJ2676" s="111"/>
      <c r="AK2676" s="111"/>
      <c r="AL2676" s="111"/>
      <c r="AM2676" s="111"/>
      <c r="AN2676" s="111"/>
      <c r="AO2676" s="111"/>
      <c r="AP2676" s="111"/>
      <c r="AQ2676" s="111"/>
      <c r="AR2676" s="111"/>
      <c r="AS2676" s="111"/>
      <c r="AT2676" s="111"/>
      <c r="AU2676" s="111"/>
      <c r="AV2676" s="105"/>
      <c r="AW2676" s="105"/>
      <c r="AX2676" s="111"/>
      <c r="AY2676" s="98"/>
      <c r="AZ2676" s="98"/>
      <c r="BA2676" s="98"/>
      <c r="BB2676" s="98"/>
      <c r="BC2676" s="98"/>
      <c r="BD2676" s="98"/>
      <c r="BE2676" s="98"/>
      <c r="BF2676" s="98"/>
      <c r="BG2676" s="98"/>
      <c r="BH2676" s="98"/>
      <c r="BI2676" s="98"/>
      <c r="BJ2676" s="98"/>
    </row>
    <row r="2677" spans="1:62">
      <c r="A2677" s="102"/>
      <c r="B2677" s="102"/>
      <c r="C2677" s="103"/>
      <c r="D2677" s="103"/>
      <c r="E2677" s="102"/>
      <c r="F2677" s="102"/>
      <c r="G2677" s="102"/>
      <c r="H2677" s="102"/>
      <c r="I2677" s="102"/>
      <c r="J2677" s="103"/>
      <c r="K2677" s="111"/>
      <c r="L2677" s="111"/>
      <c r="M2677" s="111"/>
      <c r="N2677" s="111"/>
      <c r="O2677" s="111"/>
      <c r="P2677" s="111"/>
      <c r="Q2677" s="111"/>
      <c r="R2677" s="106"/>
      <c r="S2677" s="105"/>
      <c r="T2677" s="111"/>
      <c r="U2677" s="111"/>
      <c r="V2677" s="111"/>
      <c r="W2677" s="111"/>
      <c r="X2677" s="111"/>
      <c r="Y2677" s="111"/>
      <c r="Z2677" s="111"/>
      <c r="AA2677" s="111"/>
      <c r="AB2677" s="111"/>
      <c r="AC2677" s="111"/>
      <c r="AD2677" s="111"/>
      <c r="AE2677" s="111"/>
      <c r="AF2677" s="111"/>
      <c r="AG2677" s="111"/>
      <c r="AH2677" s="111"/>
      <c r="AI2677" s="111"/>
      <c r="AJ2677" s="111"/>
      <c r="AK2677" s="111"/>
      <c r="AL2677" s="111"/>
      <c r="AM2677" s="111"/>
      <c r="AN2677" s="111"/>
      <c r="AO2677" s="111"/>
      <c r="AP2677" s="111"/>
      <c r="AQ2677" s="111"/>
      <c r="AR2677" s="111"/>
      <c r="AS2677" s="111"/>
      <c r="AT2677" s="111"/>
      <c r="AU2677" s="111"/>
      <c r="AV2677" s="105"/>
      <c r="AW2677" s="105"/>
      <c r="AX2677" s="111"/>
      <c r="AY2677" s="98"/>
      <c r="AZ2677" s="98"/>
      <c r="BA2677" s="98"/>
      <c r="BB2677" s="98"/>
      <c r="BC2677" s="98"/>
      <c r="BD2677" s="98"/>
      <c r="BE2677" s="98"/>
      <c r="BF2677" s="98"/>
      <c r="BG2677" s="98"/>
      <c r="BH2677" s="98"/>
      <c r="BI2677" s="98"/>
      <c r="BJ2677" s="98"/>
    </row>
    <row r="2678" spans="1:62">
      <c r="A2678" s="102"/>
      <c r="B2678" s="102"/>
      <c r="C2678" s="103"/>
      <c r="D2678" s="103"/>
      <c r="E2678" s="102"/>
      <c r="F2678" s="102"/>
      <c r="G2678" s="102"/>
      <c r="H2678" s="102"/>
      <c r="I2678" s="102"/>
      <c r="J2678" s="103"/>
      <c r="K2678" s="111"/>
      <c r="L2678" s="111"/>
      <c r="M2678" s="111"/>
      <c r="N2678" s="111"/>
      <c r="O2678" s="111"/>
      <c r="P2678" s="111"/>
      <c r="Q2678" s="111"/>
      <c r="R2678" s="106"/>
      <c r="S2678" s="105"/>
      <c r="T2678" s="111"/>
      <c r="U2678" s="111"/>
      <c r="V2678" s="111"/>
      <c r="W2678" s="111"/>
      <c r="X2678" s="111"/>
      <c r="Y2678" s="111"/>
      <c r="Z2678" s="111"/>
      <c r="AA2678" s="111"/>
      <c r="AB2678" s="111"/>
      <c r="AC2678" s="111"/>
      <c r="AD2678" s="111"/>
      <c r="AE2678" s="111"/>
      <c r="AF2678" s="111"/>
      <c r="AG2678" s="111"/>
      <c r="AH2678" s="111"/>
      <c r="AI2678" s="111"/>
      <c r="AJ2678" s="111"/>
      <c r="AK2678" s="111"/>
      <c r="AL2678" s="111"/>
      <c r="AM2678" s="111"/>
      <c r="AN2678" s="111"/>
      <c r="AO2678" s="111"/>
      <c r="AP2678" s="111"/>
      <c r="AQ2678" s="111"/>
      <c r="AR2678" s="111"/>
      <c r="AS2678" s="111"/>
      <c r="AT2678" s="111"/>
      <c r="AU2678" s="111"/>
      <c r="AV2678" s="105"/>
      <c r="AW2678" s="105"/>
      <c r="AX2678" s="111"/>
      <c r="AY2678" s="98"/>
      <c r="AZ2678" s="98"/>
      <c r="BA2678" s="98"/>
      <c r="BB2678" s="98"/>
      <c r="BC2678" s="98"/>
      <c r="BD2678" s="98"/>
      <c r="BE2678" s="98"/>
      <c r="BF2678" s="98"/>
      <c r="BG2678" s="98"/>
      <c r="BH2678" s="98"/>
      <c r="BI2678" s="98"/>
      <c r="BJ2678" s="98"/>
    </row>
    <row r="2679" spans="1:62">
      <c r="A2679" s="102"/>
      <c r="B2679" s="102"/>
      <c r="C2679" s="103"/>
      <c r="D2679" s="103"/>
      <c r="E2679" s="102"/>
      <c r="F2679" s="102"/>
      <c r="G2679" s="102"/>
      <c r="H2679" s="102"/>
      <c r="I2679" s="102"/>
      <c r="J2679" s="103"/>
      <c r="K2679" s="111"/>
      <c r="L2679" s="111"/>
      <c r="M2679" s="111"/>
      <c r="N2679" s="111"/>
      <c r="O2679" s="111"/>
      <c r="P2679" s="111"/>
      <c r="Q2679" s="105"/>
      <c r="R2679" s="105"/>
      <c r="S2679" s="105"/>
      <c r="T2679" s="105"/>
      <c r="U2679" s="105"/>
      <c r="V2679" s="105"/>
      <c r="W2679" s="105"/>
      <c r="X2679" s="105"/>
      <c r="Y2679" s="105"/>
      <c r="Z2679" s="105"/>
      <c r="AA2679" s="105"/>
      <c r="AB2679" s="105"/>
      <c r="AC2679" s="105"/>
      <c r="AD2679" s="105"/>
      <c r="AE2679" s="105"/>
      <c r="AF2679" s="105"/>
      <c r="AG2679" s="105"/>
      <c r="AH2679" s="105"/>
      <c r="AI2679" s="105"/>
      <c r="AJ2679" s="105"/>
      <c r="AK2679" s="105"/>
      <c r="AL2679" s="111"/>
      <c r="AM2679" s="111"/>
      <c r="AN2679" s="111"/>
      <c r="AO2679" s="111"/>
      <c r="AP2679" s="111"/>
      <c r="AQ2679" s="111"/>
      <c r="AR2679" s="111"/>
      <c r="AS2679" s="111"/>
      <c r="AT2679" s="111"/>
      <c r="AU2679" s="111"/>
      <c r="AV2679" s="112"/>
      <c r="AW2679" s="105"/>
      <c r="AX2679" s="111"/>
      <c r="AY2679" s="98"/>
      <c r="AZ2679" s="98"/>
      <c r="BA2679" s="98"/>
      <c r="BB2679" s="98"/>
      <c r="BC2679" s="98"/>
      <c r="BD2679" s="98"/>
      <c r="BE2679" s="98"/>
      <c r="BF2679" s="98"/>
      <c r="BG2679" s="98"/>
      <c r="BH2679" s="98"/>
      <c r="BI2679" s="98"/>
      <c r="BJ2679" s="98"/>
    </row>
    <row r="2680" spans="1:62">
      <c r="A2680" s="102"/>
      <c r="B2680" s="102"/>
      <c r="C2680" s="103"/>
      <c r="D2680" s="103"/>
      <c r="E2680" s="102"/>
      <c r="F2680" s="102"/>
      <c r="G2680" s="102"/>
      <c r="H2680" s="102"/>
      <c r="I2680" s="102"/>
      <c r="J2680" s="103"/>
      <c r="K2680" s="111"/>
      <c r="L2680" s="111"/>
      <c r="M2680" s="111"/>
      <c r="N2680" s="111"/>
      <c r="O2680" s="111"/>
      <c r="P2680" s="111"/>
      <c r="Q2680" s="111"/>
      <c r="R2680" s="106"/>
      <c r="S2680" s="105"/>
      <c r="T2680" s="111"/>
      <c r="U2680" s="111"/>
      <c r="V2680" s="111"/>
      <c r="W2680" s="111"/>
      <c r="X2680" s="111"/>
      <c r="Y2680" s="111"/>
      <c r="Z2680" s="111"/>
      <c r="AA2680" s="111"/>
      <c r="AB2680" s="111"/>
      <c r="AC2680" s="111"/>
      <c r="AD2680" s="111"/>
      <c r="AE2680" s="111"/>
      <c r="AF2680" s="111"/>
      <c r="AG2680" s="111"/>
      <c r="AH2680" s="111"/>
      <c r="AI2680" s="111"/>
      <c r="AJ2680" s="111"/>
      <c r="AK2680" s="111"/>
      <c r="AL2680" s="111"/>
      <c r="AM2680" s="111"/>
      <c r="AN2680" s="111"/>
      <c r="AO2680" s="111"/>
      <c r="AP2680" s="111"/>
      <c r="AQ2680" s="111"/>
      <c r="AR2680" s="111"/>
      <c r="AS2680" s="111"/>
      <c r="AT2680" s="111"/>
      <c r="AU2680" s="111"/>
      <c r="AV2680" s="112"/>
      <c r="AW2680" s="105"/>
      <c r="AX2680" s="111"/>
      <c r="AY2680" s="98"/>
      <c r="AZ2680" s="98"/>
      <c r="BA2680" s="98"/>
      <c r="BB2680" s="98"/>
      <c r="BC2680" s="98"/>
      <c r="BD2680" s="98"/>
      <c r="BE2680" s="98"/>
      <c r="BF2680" s="98"/>
      <c r="BG2680" s="98"/>
      <c r="BH2680" s="98"/>
      <c r="BI2680" s="98"/>
      <c r="BJ2680" s="98"/>
    </row>
    <row r="2681" spans="1:62">
      <c r="A2681" s="102"/>
      <c r="B2681" s="102"/>
      <c r="C2681" s="103"/>
      <c r="D2681" s="103"/>
      <c r="E2681" s="102"/>
      <c r="F2681" s="102"/>
      <c r="G2681" s="102"/>
      <c r="H2681" s="102"/>
      <c r="I2681" s="102"/>
      <c r="J2681" s="103"/>
      <c r="K2681" s="111"/>
      <c r="L2681" s="111"/>
      <c r="M2681" s="111"/>
      <c r="N2681" s="105"/>
      <c r="O2681" s="111"/>
      <c r="P2681" s="111"/>
      <c r="Q2681" s="111"/>
      <c r="R2681" s="106"/>
      <c r="S2681" s="106"/>
      <c r="T2681" s="111"/>
      <c r="U2681" s="111"/>
      <c r="V2681" s="111"/>
      <c r="W2681" s="111"/>
      <c r="X2681" s="111"/>
      <c r="Y2681" s="111"/>
      <c r="Z2681" s="111"/>
      <c r="AA2681" s="111"/>
      <c r="AB2681" s="111"/>
      <c r="AC2681" s="111"/>
      <c r="AD2681" s="111"/>
      <c r="AE2681" s="111"/>
      <c r="AF2681" s="111"/>
      <c r="AG2681" s="111"/>
      <c r="AH2681" s="111"/>
      <c r="AI2681" s="111"/>
      <c r="AJ2681" s="111"/>
      <c r="AK2681" s="111"/>
      <c r="AL2681" s="111"/>
      <c r="AM2681" s="111"/>
      <c r="AN2681" s="111"/>
      <c r="AO2681" s="111"/>
      <c r="AP2681" s="111"/>
      <c r="AQ2681" s="111"/>
      <c r="AR2681" s="111"/>
      <c r="AS2681" s="111"/>
      <c r="AT2681" s="111"/>
      <c r="AU2681" s="111"/>
      <c r="AV2681" s="112"/>
      <c r="AW2681" s="105"/>
      <c r="AX2681" s="111"/>
      <c r="AY2681" s="98"/>
      <c r="AZ2681" s="98"/>
      <c r="BA2681" s="98"/>
      <c r="BB2681" s="98"/>
      <c r="BC2681" s="98"/>
      <c r="BD2681" s="98"/>
      <c r="BE2681" s="98"/>
      <c r="BF2681" s="98"/>
      <c r="BG2681" s="98"/>
      <c r="BH2681" s="98"/>
      <c r="BI2681" s="98"/>
      <c r="BJ2681" s="98"/>
    </row>
    <row r="2682" spans="1:62">
      <c r="A2682" s="102"/>
      <c r="B2682" s="102"/>
      <c r="C2682" s="103"/>
      <c r="D2682" s="103"/>
      <c r="E2682" s="102"/>
      <c r="F2682" s="102"/>
      <c r="G2682" s="102"/>
      <c r="H2682" s="102"/>
      <c r="I2682" s="102"/>
      <c r="J2682" s="103"/>
      <c r="K2682" s="111"/>
      <c r="L2682" s="111"/>
      <c r="M2682" s="111"/>
      <c r="N2682" s="111"/>
      <c r="O2682" s="111"/>
      <c r="P2682" s="111"/>
      <c r="Q2682" s="111"/>
      <c r="R2682" s="106"/>
      <c r="S2682" s="105"/>
      <c r="T2682" s="111"/>
      <c r="U2682" s="111"/>
      <c r="V2682" s="111"/>
      <c r="W2682" s="111"/>
      <c r="X2682" s="111"/>
      <c r="Y2682" s="111"/>
      <c r="Z2682" s="111"/>
      <c r="AA2682" s="111"/>
      <c r="AB2682" s="111"/>
      <c r="AC2682" s="111"/>
      <c r="AD2682" s="111"/>
      <c r="AE2682" s="111"/>
      <c r="AF2682" s="111"/>
      <c r="AG2682" s="111"/>
      <c r="AH2682" s="111"/>
      <c r="AI2682" s="111"/>
      <c r="AJ2682" s="111"/>
      <c r="AK2682" s="111"/>
      <c r="AL2682" s="111"/>
      <c r="AM2682" s="111"/>
      <c r="AN2682" s="111"/>
      <c r="AO2682" s="111"/>
      <c r="AP2682" s="111"/>
      <c r="AQ2682" s="111"/>
      <c r="AR2682" s="111"/>
      <c r="AS2682" s="111"/>
      <c r="AT2682" s="111"/>
      <c r="AU2682" s="111"/>
      <c r="AV2682" s="105"/>
      <c r="AW2682" s="105"/>
      <c r="AX2682" s="111"/>
      <c r="AY2682" s="98"/>
      <c r="AZ2682" s="98"/>
      <c r="BA2682" s="98"/>
      <c r="BB2682" s="98"/>
      <c r="BC2682" s="98"/>
      <c r="BD2682" s="98"/>
      <c r="BE2682" s="98"/>
      <c r="BF2682" s="98"/>
      <c r="BG2682" s="98"/>
      <c r="BH2682" s="98"/>
      <c r="BI2682" s="98"/>
      <c r="BJ2682" s="98"/>
    </row>
    <row r="2683" spans="1:62">
      <c r="A2683" s="102"/>
      <c r="B2683" s="102"/>
      <c r="C2683" s="103"/>
      <c r="D2683" s="103"/>
      <c r="E2683" s="102"/>
      <c r="F2683" s="102"/>
      <c r="G2683" s="102"/>
      <c r="H2683" s="102"/>
      <c r="I2683" s="102"/>
      <c r="J2683" s="103"/>
      <c r="K2683" s="111"/>
      <c r="L2683" s="111"/>
      <c r="M2683" s="111"/>
      <c r="N2683" s="105"/>
      <c r="O2683" s="111"/>
      <c r="P2683" s="111"/>
      <c r="Q2683" s="111"/>
      <c r="R2683" s="106"/>
      <c r="S2683" s="105"/>
      <c r="T2683" s="111"/>
      <c r="U2683" s="111"/>
      <c r="V2683" s="111"/>
      <c r="W2683" s="111"/>
      <c r="X2683" s="111"/>
      <c r="Y2683" s="111"/>
      <c r="Z2683" s="111"/>
      <c r="AA2683" s="111"/>
      <c r="AB2683" s="111"/>
      <c r="AC2683" s="111"/>
      <c r="AD2683" s="111"/>
      <c r="AE2683" s="111"/>
      <c r="AF2683" s="111"/>
      <c r="AG2683" s="111"/>
      <c r="AH2683" s="111"/>
      <c r="AI2683" s="111"/>
      <c r="AJ2683" s="111"/>
      <c r="AK2683" s="111"/>
      <c r="AL2683" s="111"/>
      <c r="AM2683" s="111"/>
      <c r="AN2683" s="111"/>
      <c r="AO2683" s="111"/>
      <c r="AP2683" s="111"/>
      <c r="AQ2683" s="111"/>
      <c r="AR2683" s="111"/>
      <c r="AS2683" s="111"/>
      <c r="AT2683" s="111"/>
      <c r="AU2683" s="111"/>
      <c r="AV2683" s="112"/>
      <c r="AW2683" s="105"/>
      <c r="AX2683" s="111"/>
      <c r="AY2683" s="98"/>
      <c r="AZ2683" s="98"/>
      <c r="BA2683" s="98"/>
      <c r="BB2683" s="98"/>
      <c r="BC2683" s="98"/>
      <c r="BD2683" s="98"/>
      <c r="BE2683" s="98"/>
      <c r="BF2683" s="98"/>
      <c r="BG2683" s="98"/>
      <c r="BH2683" s="98"/>
      <c r="BI2683" s="98"/>
      <c r="BJ2683" s="98"/>
    </row>
    <row r="2684" spans="1:62">
      <c r="A2684" s="102"/>
      <c r="B2684" s="102"/>
      <c r="C2684" s="103"/>
      <c r="D2684" s="103"/>
      <c r="E2684" s="102"/>
      <c r="F2684" s="102"/>
      <c r="G2684" s="102"/>
      <c r="H2684" s="102"/>
      <c r="I2684" s="102"/>
      <c r="J2684" s="103"/>
      <c r="K2684" s="111"/>
      <c r="L2684" s="111"/>
      <c r="M2684" s="111"/>
      <c r="N2684" s="111"/>
      <c r="O2684" s="111"/>
      <c r="P2684" s="111"/>
      <c r="Q2684" s="111"/>
      <c r="R2684" s="105"/>
      <c r="S2684" s="105"/>
      <c r="T2684" s="111"/>
      <c r="U2684" s="111"/>
      <c r="V2684" s="111"/>
      <c r="W2684" s="111"/>
      <c r="X2684" s="111"/>
      <c r="Y2684" s="111"/>
      <c r="Z2684" s="111"/>
      <c r="AA2684" s="111"/>
      <c r="AB2684" s="111"/>
      <c r="AC2684" s="111"/>
      <c r="AD2684" s="111"/>
      <c r="AE2684" s="111"/>
      <c r="AF2684" s="111"/>
      <c r="AG2684" s="111"/>
      <c r="AH2684" s="111"/>
      <c r="AI2684" s="111"/>
      <c r="AJ2684" s="111"/>
      <c r="AK2684" s="111"/>
      <c r="AL2684" s="111"/>
      <c r="AM2684" s="111"/>
      <c r="AN2684" s="111"/>
      <c r="AO2684" s="111"/>
      <c r="AP2684" s="111"/>
      <c r="AQ2684" s="111"/>
      <c r="AR2684" s="111"/>
      <c r="AS2684" s="111"/>
      <c r="AT2684" s="111"/>
      <c r="AU2684" s="111"/>
      <c r="AV2684" s="112"/>
      <c r="AW2684" s="105"/>
      <c r="AX2684" s="111"/>
      <c r="AY2684" s="98"/>
      <c r="AZ2684" s="98"/>
      <c r="BA2684" s="98"/>
      <c r="BB2684" s="98"/>
      <c r="BC2684" s="98"/>
      <c r="BD2684" s="98"/>
      <c r="BE2684" s="98"/>
      <c r="BF2684" s="98"/>
      <c r="BG2684" s="98"/>
      <c r="BH2684" s="98"/>
      <c r="BI2684" s="98"/>
      <c r="BJ2684" s="98"/>
    </row>
    <row r="2685" spans="1:62">
      <c r="A2685" s="102"/>
      <c r="B2685" s="102"/>
      <c r="C2685" s="103"/>
      <c r="D2685" s="103"/>
      <c r="E2685" s="102"/>
      <c r="F2685" s="102"/>
      <c r="G2685" s="102"/>
      <c r="H2685" s="102"/>
      <c r="I2685" s="102"/>
      <c r="J2685" s="103"/>
      <c r="K2685" s="111"/>
      <c r="L2685" s="111"/>
      <c r="M2685" s="111"/>
      <c r="N2685" s="111"/>
      <c r="O2685" s="111"/>
      <c r="P2685" s="111"/>
      <c r="Q2685" s="111"/>
      <c r="R2685" s="106"/>
      <c r="S2685" s="105"/>
      <c r="T2685" s="111"/>
      <c r="U2685" s="111"/>
      <c r="V2685" s="111"/>
      <c r="W2685" s="111"/>
      <c r="X2685" s="111"/>
      <c r="Y2685" s="111"/>
      <c r="Z2685" s="111"/>
      <c r="AA2685" s="111"/>
      <c r="AB2685" s="111"/>
      <c r="AC2685" s="111"/>
      <c r="AD2685" s="111"/>
      <c r="AE2685" s="111"/>
      <c r="AF2685" s="111"/>
      <c r="AG2685" s="111"/>
      <c r="AH2685" s="111"/>
      <c r="AI2685" s="111"/>
      <c r="AJ2685" s="111"/>
      <c r="AK2685" s="111"/>
      <c r="AL2685" s="111"/>
      <c r="AM2685" s="111"/>
      <c r="AN2685" s="111"/>
      <c r="AO2685" s="111"/>
      <c r="AP2685" s="111"/>
      <c r="AQ2685" s="111"/>
      <c r="AR2685" s="111"/>
      <c r="AS2685" s="111"/>
      <c r="AT2685" s="111"/>
      <c r="AU2685" s="111"/>
      <c r="AV2685" s="105"/>
      <c r="AW2685" s="105"/>
      <c r="AX2685" s="111"/>
      <c r="AY2685" s="98"/>
      <c r="AZ2685" s="98"/>
      <c r="BA2685" s="98"/>
      <c r="BB2685" s="98"/>
      <c r="BC2685" s="98"/>
      <c r="BD2685" s="98"/>
      <c r="BE2685" s="98"/>
      <c r="BF2685" s="98"/>
      <c r="BG2685" s="98"/>
      <c r="BH2685" s="98"/>
      <c r="BI2685" s="98"/>
      <c r="BJ2685" s="98"/>
    </row>
    <row r="2686" spans="1:62">
      <c r="A2686" s="102"/>
      <c r="B2686" s="102"/>
      <c r="C2686" s="103"/>
      <c r="D2686" s="103"/>
      <c r="E2686" s="102"/>
      <c r="F2686" s="102"/>
      <c r="G2686" s="102"/>
      <c r="H2686" s="102"/>
      <c r="I2686" s="102"/>
      <c r="J2686" s="103"/>
      <c r="K2686" s="111"/>
      <c r="L2686" s="111"/>
      <c r="M2686" s="111"/>
      <c r="N2686" s="111"/>
      <c r="O2686" s="111"/>
      <c r="P2686" s="111"/>
      <c r="Q2686" s="111"/>
      <c r="R2686" s="106"/>
      <c r="S2686" s="105"/>
      <c r="T2686" s="111"/>
      <c r="U2686" s="111"/>
      <c r="V2686" s="111"/>
      <c r="W2686" s="111"/>
      <c r="X2686" s="111"/>
      <c r="Y2686" s="111"/>
      <c r="Z2686" s="111"/>
      <c r="AA2686" s="111"/>
      <c r="AB2686" s="111"/>
      <c r="AC2686" s="111"/>
      <c r="AD2686" s="111"/>
      <c r="AE2686" s="111"/>
      <c r="AF2686" s="111"/>
      <c r="AG2686" s="111"/>
      <c r="AH2686" s="111"/>
      <c r="AI2686" s="111"/>
      <c r="AJ2686" s="111"/>
      <c r="AK2686" s="111"/>
      <c r="AL2686" s="111"/>
      <c r="AM2686" s="111"/>
      <c r="AN2686" s="111"/>
      <c r="AO2686" s="111"/>
      <c r="AP2686" s="111"/>
      <c r="AQ2686" s="111"/>
      <c r="AR2686" s="111"/>
      <c r="AS2686" s="111"/>
      <c r="AT2686" s="111"/>
      <c r="AU2686" s="111"/>
      <c r="AV2686" s="112"/>
      <c r="AW2686" s="105"/>
      <c r="AX2686" s="111"/>
      <c r="AY2686" s="98"/>
      <c r="AZ2686" s="98"/>
      <c r="BA2686" s="98"/>
      <c r="BB2686" s="98"/>
      <c r="BC2686" s="98"/>
      <c r="BD2686" s="98"/>
      <c r="BE2686" s="98"/>
      <c r="BF2686" s="98"/>
      <c r="BG2686" s="98"/>
      <c r="BH2686" s="98"/>
      <c r="BI2686" s="98"/>
      <c r="BJ2686" s="98"/>
    </row>
    <row r="2687" spans="1:62">
      <c r="A2687" s="102"/>
      <c r="B2687" s="102"/>
      <c r="C2687" s="103"/>
      <c r="D2687" s="103"/>
      <c r="E2687" s="102"/>
      <c r="F2687" s="102"/>
      <c r="G2687" s="102"/>
      <c r="H2687" s="102"/>
      <c r="I2687" s="102"/>
      <c r="J2687" s="103"/>
      <c r="K2687" s="111"/>
      <c r="L2687" s="111"/>
      <c r="M2687" s="111"/>
      <c r="N2687" s="111"/>
      <c r="O2687" s="111"/>
      <c r="P2687" s="111"/>
      <c r="Q2687" s="111"/>
      <c r="R2687" s="106"/>
      <c r="S2687" s="105"/>
      <c r="T2687" s="111"/>
      <c r="U2687" s="111"/>
      <c r="V2687" s="111"/>
      <c r="W2687" s="111"/>
      <c r="X2687" s="111"/>
      <c r="Y2687" s="111"/>
      <c r="Z2687" s="111"/>
      <c r="AA2687" s="111"/>
      <c r="AB2687" s="111"/>
      <c r="AC2687" s="111"/>
      <c r="AD2687" s="111"/>
      <c r="AE2687" s="111"/>
      <c r="AF2687" s="111"/>
      <c r="AG2687" s="111"/>
      <c r="AH2687" s="111"/>
      <c r="AI2687" s="111"/>
      <c r="AJ2687" s="111"/>
      <c r="AK2687" s="111"/>
      <c r="AL2687" s="111"/>
      <c r="AM2687" s="111"/>
      <c r="AN2687" s="111"/>
      <c r="AO2687" s="111"/>
      <c r="AP2687" s="111"/>
      <c r="AQ2687" s="111"/>
      <c r="AR2687" s="111"/>
      <c r="AS2687" s="111"/>
      <c r="AT2687" s="111"/>
      <c r="AU2687" s="111"/>
      <c r="AV2687" s="112"/>
      <c r="AW2687" s="105"/>
      <c r="AX2687" s="111"/>
      <c r="AY2687" s="98"/>
      <c r="AZ2687" s="98"/>
      <c r="BA2687" s="98"/>
      <c r="BB2687" s="98"/>
      <c r="BC2687" s="98"/>
      <c r="BE2687" s="98"/>
      <c r="BF2687" s="98"/>
      <c r="BG2687" s="98"/>
      <c r="BH2687" s="98"/>
      <c r="BI2687" s="98"/>
    </row>
    <row r="2688" spans="1:62">
      <c r="A2688" s="102"/>
      <c r="B2688" s="102"/>
      <c r="C2688" s="103"/>
      <c r="D2688" s="103"/>
      <c r="E2688" s="102"/>
      <c r="F2688" s="102"/>
      <c r="G2688" s="102"/>
      <c r="H2688" s="102"/>
      <c r="I2688" s="102"/>
      <c r="J2688" s="103"/>
      <c r="K2688" s="111"/>
      <c r="L2688" s="111"/>
      <c r="M2688" s="111"/>
      <c r="N2688" s="105"/>
      <c r="O2688" s="105"/>
      <c r="P2688" s="111"/>
      <c r="Q2688" s="111"/>
      <c r="R2688" s="105"/>
      <c r="S2688" s="105"/>
      <c r="T2688" s="111"/>
      <c r="U2688" s="111"/>
      <c r="V2688" s="111"/>
      <c r="W2688" s="111"/>
      <c r="X2688" s="111"/>
      <c r="Y2688" s="111"/>
      <c r="Z2688" s="111"/>
      <c r="AA2688" s="111"/>
      <c r="AB2688" s="111"/>
      <c r="AC2688" s="111"/>
      <c r="AD2688" s="111"/>
      <c r="AE2688" s="111"/>
      <c r="AF2688" s="111"/>
      <c r="AG2688" s="111"/>
      <c r="AH2688" s="111"/>
      <c r="AI2688" s="111"/>
      <c r="AJ2688" s="111"/>
      <c r="AK2688" s="111"/>
      <c r="AL2688" s="111"/>
      <c r="AM2688" s="111"/>
      <c r="AN2688" s="111"/>
      <c r="AO2688" s="111"/>
      <c r="AP2688" s="111"/>
      <c r="AQ2688" s="111"/>
      <c r="AR2688" s="111"/>
      <c r="AS2688" s="111"/>
      <c r="AT2688" s="111"/>
      <c r="AU2688" s="111"/>
      <c r="AV2688" s="105"/>
      <c r="AW2688" s="105"/>
      <c r="AX2688" s="111"/>
      <c r="AY2688" s="98"/>
      <c r="AZ2688" s="98"/>
      <c r="BA2688" s="98"/>
      <c r="BB2688" s="98"/>
      <c r="BC2688" s="98"/>
      <c r="BD2688" s="98"/>
      <c r="BE2688" s="98"/>
      <c r="BF2688" s="98"/>
      <c r="BG2688" s="98"/>
      <c r="BH2688" s="98"/>
      <c r="BI2688" s="98"/>
      <c r="BJ2688" s="98"/>
    </row>
    <row r="2689" spans="1:62">
      <c r="A2689" s="102"/>
      <c r="B2689" s="102"/>
      <c r="C2689" s="103"/>
      <c r="D2689" s="103"/>
      <c r="E2689" s="102"/>
      <c r="F2689" s="102"/>
      <c r="G2689" s="102"/>
      <c r="H2689" s="102"/>
      <c r="I2689" s="102"/>
      <c r="J2689" s="103"/>
      <c r="K2689" s="111"/>
      <c r="L2689" s="111"/>
      <c r="M2689" s="111"/>
      <c r="N2689" s="111"/>
      <c r="O2689" s="111"/>
      <c r="P2689" s="111"/>
      <c r="Q2689" s="111"/>
      <c r="R2689" s="106"/>
      <c r="S2689" s="105"/>
      <c r="T2689" s="111"/>
      <c r="U2689" s="111"/>
      <c r="V2689" s="111"/>
      <c r="W2689" s="111"/>
      <c r="X2689" s="111"/>
      <c r="Y2689" s="111"/>
      <c r="Z2689" s="111"/>
      <c r="AA2689" s="111"/>
      <c r="AB2689" s="111"/>
      <c r="AC2689" s="111"/>
      <c r="AD2689" s="111"/>
      <c r="AE2689" s="111"/>
      <c r="AF2689" s="111"/>
      <c r="AG2689" s="111"/>
      <c r="AH2689" s="111"/>
      <c r="AI2689" s="111"/>
      <c r="AJ2689" s="111"/>
      <c r="AK2689" s="111"/>
      <c r="AL2689" s="111"/>
      <c r="AM2689" s="111"/>
      <c r="AN2689" s="111"/>
      <c r="AO2689" s="111"/>
      <c r="AP2689" s="111"/>
      <c r="AQ2689" s="111"/>
      <c r="AR2689" s="111"/>
      <c r="AS2689" s="111"/>
      <c r="AT2689" s="111"/>
      <c r="AU2689" s="111"/>
      <c r="AV2689" s="105"/>
      <c r="AW2689" s="105"/>
      <c r="AX2689" s="111"/>
      <c r="AY2689" s="98"/>
      <c r="AZ2689" s="98"/>
      <c r="BA2689" s="98"/>
      <c r="BB2689" s="98"/>
      <c r="BC2689" s="98"/>
      <c r="BD2689" s="98"/>
      <c r="BE2689" s="98"/>
      <c r="BF2689" s="98"/>
      <c r="BG2689" s="98"/>
      <c r="BH2689" s="98"/>
      <c r="BI2689" s="98"/>
      <c r="BJ2689" s="98"/>
    </row>
    <row r="2690" spans="1:62">
      <c r="A2690" s="102"/>
      <c r="B2690" s="102"/>
      <c r="C2690" s="103"/>
      <c r="D2690" s="103"/>
      <c r="E2690" s="102"/>
      <c r="F2690" s="102"/>
      <c r="G2690" s="102"/>
      <c r="H2690" s="102"/>
      <c r="I2690" s="102"/>
      <c r="J2690" s="103"/>
      <c r="K2690" s="111"/>
      <c r="L2690" s="111"/>
      <c r="M2690" s="111"/>
      <c r="N2690" s="111"/>
      <c r="O2690" s="111"/>
      <c r="P2690" s="111"/>
      <c r="Q2690" s="111"/>
      <c r="R2690" s="105"/>
      <c r="S2690" s="105"/>
      <c r="T2690" s="111"/>
      <c r="U2690" s="111"/>
      <c r="V2690" s="111"/>
      <c r="W2690" s="111"/>
      <c r="X2690" s="111"/>
      <c r="Y2690" s="111"/>
      <c r="Z2690" s="111"/>
      <c r="AA2690" s="111"/>
      <c r="AB2690" s="111"/>
      <c r="AC2690" s="111"/>
      <c r="AD2690" s="111"/>
      <c r="AE2690" s="111"/>
      <c r="AF2690" s="111"/>
      <c r="AG2690" s="111"/>
      <c r="AH2690" s="111"/>
      <c r="AI2690" s="111"/>
      <c r="AJ2690" s="111"/>
      <c r="AK2690" s="111"/>
      <c r="AL2690" s="111"/>
      <c r="AM2690" s="111"/>
      <c r="AN2690" s="111"/>
      <c r="AO2690" s="111"/>
      <c r="AP2690" s="111"/>
      <c r="AQ2690" s="111"/>
      <c r="AR2690" s="111"/>
      <c r="AS2690" s="111"/>
      <c r="AT2690" s="111"/>
      <c r="AU2690" s="111"/>
      <c r="AV2690" s="105"/>
      <c r="AW2690" s="105"/>
      <c r="AX2690" s="111"/>
      <c r="AY2690" s="98"/>
      <c r="AZ2690" s="98"/>
      <c r="BA2690" s="98"/>
      <c r="BB2690" s="98"/>
      <c r="BC2690" s="98"/>
      <c r="BE2690" s="98"/>
      <c r="BF2690" s="98"/>
      <c r="BG2690" s="98"/>
      <c r="BH2690" s="98"/>
      <c r="BI2690" s="98"/>
      <c r="BJ2690" s="98"/>
    </row>
    <row r="2691" spans="1:62">
      <c r="A2691" s="102"/>
      <c r="B2691" s="102"/>
      <c r="C2691" s="103"/>
      <c r="D2691" s="103"/>
      <c r="E2691" s="102"/>
      <c r="F2691" s="102"/>
      <c r="G2691" s="102"/>
      <c r="H2691" s="102"/>
      <c r="I2691" s="102"/>
      <c r="J2691" s="103"/>
      <c r="K2691" s="111"/>
      <c r="L2691" s="111"/>
      <c r="M2691" s="111"/>
      <c r="N2691" s="105"/>
      <c r="O2691" s="105"/>
      <c r="P2691" s="105"/>
      <c r="Q2691" s="105"/>
      <c r="R2691" s="105"/>
      <c r="S2691" s="105"/>
      <c r="T2691" s="105"/>
      <c r="U2691" s="105"/>
      <c r="V2691" s="105"/>
      <c r="W2691" s="105"/>
      <c r="X2691" s="105"/>
      <c r="Y2691" s="105"/>
      <c r="Z2691" s="105"/>
      <c r="AA2691" s="105"/>
      <c r="AB2691" s="105"/>
      <c r="AC2691" s="105"/>
      <c r="AD2691" s="105"/>
      <c r="AE2691" s="105"/>
      <c r="AF2691" s="105"/>
      <c r="AG2691" s="105"/>
      <c r="AH2691" s="105"/>
      <c r="AI2691" s="105"/>
      <c r="AJ2691" s="105"/>
      <c r="AK2691" s="105"/>
      <c r="AL2691" s="111"/>
      <c r="AM2691" s="111"/>
      <c r="AN2691" s="111"/>
      <c r="AO2691" s="111"/>
      <c r="AP2691" s="111"/>
      <c r="AQ2691" s="111"/>
      <c r="AR2691" s="111"/>
      <c r="AS2691" s="111"/>
      <c r="AT2691" s="111"/>
      <c r="AU2691" s="111"/>
      <c r="AV2691" s="105"/>
      <c r="AW2691" s="105"/>
      <c r="AX2691" s="111"/>
      <c r="AY2691" s="98"/>
      <c r="AZ2691" s="98"/>
      <c r="BA2691" s="98"/>
      <c r="BB2691" s="98"/>
      <c r="BC2691" s="98"/>
      <c r="BE2691" s="98"/>
      <c r="BF2691" s="98"/>
      <c r="BG2691" s="98"/>
      <c r="BH2691" s="98"/>
      <c r="BI2691" s="98"/>
    </row>
    <row r="2692" spans="1:62">
      <c r="A2692" s="102"/>
      <c r="B2692" s="102"/>
      <c r="C2692" s="103"/>
      <c r="D2692" s="103"/>
      <c r="E2692" s="102"/>
      <c r="F2692" s="102"/>
      <c r="G2692" s="102"/>
      <c r="H2692" s="102"/>
      <c r="I2692" s="102"/>
      <c r="J2692" s="103"/>
      <c r="K2692" s="111"/>
      <c r="L2692" s="111"/>
      <c r="M2692" s="111"/>
      <c r="N2692" s="105"/>
      <c r="O2692" s="105"/>
      <c r="P2692" s="105"/>
      <c r="Q2692" s="111"/>
      <c r="R2692" s="106"/>
      <c r="S2692" s="105"/>
      <c r="T2692" s="111"/>
      <c r="U2692" s="111"/>
      <c r="V2692" s="111"/>
      <c r="W2692" s="105"/>
      <c r="X2692" s="111"/>
      <c r="Y2692" s="111"/>
      <c r="Z2692" s="111"/>
      <c r="AA2692" s="111"/>
      <c r="AB2692" s="111"/>
      <c r="AC2692" s="111"/>
      <c r="AD2692" s="105"/>
      <c r="AE2692" s="111"/>
      <c r="AF2692" s="111"/>
      <c r="AG2692" s="111"/>
      <c r="AH2692" s="111"/>
      <c r="AI2692" s="111"/>
      <c r="AJ2692" s="111"/>
      <c r="AK2692" s="111"/>
      <c r="AL2692" s="111"/>
      <c r="AM2692" s="111"/>
      <c r="AN2692" s="111"/>
      <c r="AO2692" s="111"/>
      <c r="AP2692" s="111"/>
      <c r="AQ2692" s="111"/>
      <c r="AR2692" s="111"/>
      <c r="AS2692" s="111"/>
      <c r="AT2692" s="111"/>
      <c r="AU2692" s="111"/>
      <c r="AV2692" s="112"/>
      <c r="AW2692" s="112"/>
      <c r="AX2692" s="111"/>
      <c r="AY2692" s="98"/>
      <c r="AZ2692" s="98"/>
      <c r="BA2692" s="98"/>
      <c r="BB2692" s="98"/>
      <c r="BC2692" s="98"/>
      <c r="BD2692" s="98"/>
      <c r="BE2692" s="98"/>
      <c r="BF2692" s="98"/>
      <c r="BG2692" s="98"/>
      <c r="BH2692" s="98"/>
      <c r="BI2692" s="98"/>
      <c r="BJ2692" s="98"/>
    </row>
    <row r="2693" spans="1:62">
      <c r="A2693" s="102"/>
      <c r="B2693" s="102"/>
      <c r="C2693" s="103"/>
      <c r="D2693" s="103"/>
      <c r="E2693" s="102"/>
      <c r="F2693" s="102"/>
      <c r="G2693" s="102"/>
      <c r="H2693" s="102"/>
      <c r="I2693" s="102"/>
      <c r="J2693" s="103"/>
      <c r="K2693" s="111"/>
      <c r="L2693" s="111"/>
      <c r="M2693" s="111"/>
      <c r="N2693" s="111"/>
      <c r="O2693" s="111"/>
      <c r="P2693" s="111"/>
      <c r="Q2693" s="111"/>
      <c r="R2693" s="106"/>
      <c r="S2693" s="105"/>
      <c r="T2693" s="111"/>
      <c r="U2693" s="111"/>
      <c r="V2693" s="111"/>
      <c r="W2693" s="111"/>
      <c r="X2693" s="111"/>
      <c r="Y2693" s="111"/>
      <c r="Z2693" s="111"/>
      <c r="AA2693" s="111"/>
      <c r="AB2693" s="111"/>
      <c r="AC2693" s="111"/>
      <c r="AD2693" s="111"/>
      <c r="AE2693" s="111"/>
      <c r="AF2693" s="111"/>
      <c r="AG2693" s="111"/>
      <c r="AH2693" s="111"/>
      <c r="AI2693" s="111"/>
      <c r="AJ2693" s="111"/>
      <c r="AK2693" s="111"/>
      <c r="AL2693" s="111"/>
      <c r="AM2693" s="111"/>
      <c r="AN2693" s="111"/>
      <c r="AO2693" s="111"/>
      <c r="AP2693" s="111"/>
      <c r="AQ2693" s="111"/>
      <c r="AR2693" s="111"/>
      <c r="AS2693" s="111"/>
      <c r="AT2693" s="111"/>
      <c r="AU2693" s="111"/>
      <c r="AV2693" s="112"/>
      <c r="AW2693" s="105"/>
      <c r="AX2693" s="111"/>
      <c r="AY2693" s="98"/>
      <c r="AZ2693" s="98"/>
      <c r="BA2693" s="98"/>
      <c r="BB2693" s="98"/>
      <c r="BC2693" s="98"/>
      <c r="BD2693" s="98"/>
      <c r="BE2693" s="98"/>
      <c r="BF2693" s="98"/>
      <c r="BG2693" s="98"/>
      <c r="BH2693" s="98"/>
      <c r="BI2693" s="98"/>
      <c r="BJ2693" s="98"/>
    </row>
    <row r="2694" spans="1:62">
      <c r="A2694" s="102"/>
      <c r="B2694" s="102"/>
      <c r="C2694" s="103"/>
      <c r="D2694" s="103"/>
      <c r="E2694" s="102"/>
      <c r="F2694" s="102"/>
      <c r="G2694" s="102"/>
      <c r="H2694" s="102"/>
      <c r="I2694" s="102"/>
      <c r="J2694" s="103"/>
      <c r="K2694" s="111"/>
      <c r="L2694" s="111"/>
      <c r="M2694" s="111"/>
      <c r="N2694" s="111"/>
      <c r="O2694" s="111"/>
      <c r="P2694" s="111"/>
      <c r="Q2694" s="111"/>
      <c r="R2694" s="106"/>
      <c r="S2694" s="105"/>
      <c r="T2694" s="111"/>
      <c r="U2694" s="111"/>
      <c r="V2694" s="111"/>
      <c r="W2694" s="111"/>
      <c r="X2694" s="111"/>
      <c r="Y2694" s="111"/>
      <c r="Z2694" s="111"/>
      <c r="AA2694" s="111"/>
      <c r="AB2694" s="111"/>
      <c r="AC2694" s="111"/>
      <c r="AD2694" s="111"/>
      <c r="AE2694" s="111"/>
      <c r="AF2694" s="111"/>
      <c r="AG2694" s="111"/>
      <c r="AH2694" s="111"/>
      <c r="AI2694" s="111"/>
      <c r="AJ2694" s="111"/>
      <c r="AK2694" s="111"/>
      <c r="AL2694" s="111"/>
      <c r="AM2694" s="111"/>
      <c r="AN2694" s="111"/>
      <c r="AO2694" s="111"/>
      <c r="AP2694" s="111"/>
      <c r="AQ2694" s="111"/>
      <c r="AR2694" s="111"/>
      <c r="AS2694" s="111"/>
      <c r="AT2694" s="111"/>
      <c r="AU2694" s="111"/>
      <c r="AV2694" s="105"/>
      <c r="AW2694" s="105"/>
      <c r="AX2694" s="111"/>
      <c r="AY2694" s="98"/>
      <c r="AZ2694" s="98"/>
      <c r="BA2694" s="98"/>
      <c r="BB2694" s="98"/>
      <c r="BC2694" s="98"/>
      <c r="BD2694" s="98"/>
      <c r="BE2694" s="98"/>
      <c r="BF2694" s="98"/>
      <c r="BG2694" s="98"/>
      <c r="BH2694" s="98"/>
      <c r="BI2694" s="98"/>
      <c r="BJ2694" s="98"/>
    </row>
    <row r="2695" spans="1:62">
      <c r="A2695" s="102"/>
      <c r="B2695" s="102"/>
      <c r="C2695" s="103"/>
      <c r="D2695" s="103"/>
      <c r="E2695" s="102"/>
      <c r="F2695" s="102"/>
      <c r="G2695" s="102"/>
      <c r="H2695" s="102"/>
      <c r="I2695" s="102"/>
      <c r="J2695" s="103"/>
      <c r="K2695" s="111"/>
      <c r="L2695" s="111"/>
      <c r="M2695" s="111"/>
      <c r="N2695" s="105"/>
      <c r="O2695" s="105"/>
      <c r="P2695" s="105"/>
      <c r="Q2695" s="105"/>
      <c r="R2695" s="105"/>
      <c r="S2695" s="105"/>
      <c r="T2695" s="105"/>
      <c r="U2695" s="105"/>
      <c r="V2695" s="105"/>
      <c r="W2695" s="105"/>
      <c r="X2695" s="105"/>
      <c r="Y2695" s="105"/>
      <c r="Z2695" s="105"/>
      <c r="AA2695" s="105"/>
      <c r="AB2695" s="105"/>
      <c r="AC2695" s="105"/>
      <c r="AD2695" s="105"/>
      <c r="AE2695" s="105"/>
      <c r="AF2695" s="105"/>
      <c r="AG2695" s="105"/>
      <c r="AH2695" s="105"/>
      <c r="AI2695" s="105"/>
      <c r="AJ2695" s="105"/>
      <c r="AK2695" s="105"/>
      <c r="AL2695" s="111"/>
      <c r="AM2695" s="111"/>
      <c r="AN2695" s="111"/>
      <c r="AO2695" s="111"/>
      <c r="AP2695" s="111"/>
      <c r="AQ2695" s="111"/>
      <c r="AR2695" s="111"/>
      <c r="AS2695" s="111"/>
      <c r="AT2695" s="111"/>
      <c r="AU2695" s="111"/>
      <c r="AV2695" s="105"/>
      <c r="AW2695" s="105"/>
      <c r="AX2695" s="111"/>
      <c r="AY2695" s="98"/>
      <c r="AZ2695" s="98"/>
      <c r="BA2695" s="98"/>
      <c r="BB2695" s="98"/>
      <c r="BC2695" s="98"/>
      <c r="BD2695" s="98"/>
      <c r="BE2695" s="98"/>
      <c r="BF2695" s="98"/>
      <c r="BG2695" s="98"/>
      <c r="BH2695" s="98"/>
      <c r="BI2695" s="98"/>
      <c r="BJ2695" s="98"/>
    </row>
    <row r="2696" spans="1:62">
      <c r="A2696" s="102"/>
      <c r="B2696" s="102"/>
      <c r="C2696" s="103"/>
      <c r="D2696" s="103"/>
      <c r="E2696" s="102"/>
      <c r="F2696" s="102"/>
      <c r="G2696" s="102"/>
      <c r="H2696" s="102"/>
      <c r="I2696" s="102"/>
      <c r="J2696" s="103"/>
      <c r="K2696" s="111"/>
      <c r="L2696" s="111"/>
      <c r="M2696" s="111"/>
      <c r="N2696" s="105"/>
      <c r="O2696" s="105"/>
      <c r="P2696" s="105"/>
      <c r="Q2696" s="105"/>
      <c r="R2696" s="105"/>
      <c r="S2696" s="105"/>
      <c r="T2696" s="105"/>
      <c r="U2696" s="105"/>
      <c r="V2696" s="105"/>
      <c r="W2696" s="105"/>
      <c r="X2696" s="105"/>
      <c r="Y2696" s="105"/>
      <c r="Z2696" s="105"/>
      <c r="AA2696" s="105"/>
      <c r="AB2696" s="105"/>
      <c r="AC2696" s="105"/>
      <c r="AD2696" s="105"/>
      <c r="AE2696" s="105"/>
      <c r="AF2696" s="105"/>
      <c r="AG2696" s="105"/>
      <c r="AH2696" s="105"/>
      <c r="AI2696" s="105"/>
      <c r="AJ2696" s="105"/>
      <c r="AK2696" s="105"/>
      <c r="AL2696" s="111"/>
      <c r="AM2696" s="111"/>
      <c r="AN2696" s="111"/>
      <c r="AO2696" s="111"/>
      <c r="AP2696" s="111"/>
      <c r="AQ2696" s="111"/>
      <c r="AR2696" s="111"/>
      <c r="AS2696" s="111"/>
      <c r="AT2696" s="111"/>
      <c r="AU2696" s="111"/>
      <c r="AV2696" s="105"/>
      <c r="AW2696" s="105"/>
      <c r="AX2696" s="111"/>
      <c r="AY2696" s="98"/>
      <c r="AZ2696" s="98"/>
      <c r="BA2696" s="98"/>
      <c r="BB2696" s="98"/>
      <c r="BC2696" s="98"/>
      <c r="BD2696" s="98"/>
      <c r="BE2696" s="98"/>
      <c r="BF2696" s="98"/>
      <c r="BG2696" s="98"/>
      <c r="BH2696" s="98"/>
      <c r="BI2696" s="98"/>
      <c r="BJ2696" s="98"/>
    </row>
    <row r="2697" spans="1:62">
      <c r="A2697" s="102"/>
      <c r="B2697" s="102"/>
      <c r="C2697" s="103"/>
      <c r="D2697" s="103"/>
      <c r="E2697" s="102"/>
      <c r="F2697" s="102"/>
      <c r="G2697" s="102"/>
      <c r="H2697" s="102"/>
      <c r="I2697" s="102"/>
      <c r="J2697" s="103"/>
      <c r="K2697" s="111"/>
      <c r="L2697" s="111"/>
      <c r="M2697" s="111"/>
      <c r="N2697" s="111"/>
      <c r="O2697" s="111"/>
      <c r="P2697" s="111"/>
      <c r="Q2697" s="111"/>
      <c r="R2697" s="106"/>
      <c r="S2697" s="105"/>
      <c r="T2697" s="111"/>
      <c r="U2697" s="111"/>
      <c r="V2697" s="111"/>
      <c r="W2697" s="111"/>
      <c r="X2697" s="111"/>
      <c r="Y2697" s="111"/>
      <c r="Z2697" s="111"/>
      <c r="AA2697" s="111"/>
      <c r="AB2697" s="111"/>
      <c r="AC2697" s="111"/>
      <c r="AD2697" s="111"/>
      <c r="AE2697" s="111"/>
      <c r="AF2697" s="111"/>
      <c r="AG2697" s="111"/>
      <c r="AH2697" s="111"/>
      <c r="AI2697" s="111"/>
      <c r="AJ2697" s="111"/>
      <c r="AK2697" s="111"/>
      <c r="AL2697" s="111"/>
      <c r="AM2697" s="111"/>
      <c r="AN2697" s="111"/>
      <c r="AO2697" s="111"/>
      <c r="AP2697" s="111"/>
      <c r="AQ2697" s="111"/>
      <c r="AR2697" s="111"/>
      <c r="AS2697" s="111"/>
      <c r="AT2697" s="111"/>
      <c r="AU2697" s="111"/>
      <c r="AV2697" s="105"/>
      <c r="AW2697" s="105"/>
      <c r="AX2697" s="111"/>
      <c r="AY2697" s="98"/>
      <c r="AZ2697" s="98"/>
      <c r="BA2697" s="98"/>
      <c r="BB2697" s="98"/>
      <c r="BC2697" s="98"/>
      <c r="BD2697" s="98"/>
      <c r="BE2697" s="98"/>
      <c r="BF2697" s="98"/>
      <c r="BG2697" s="98"/>
      <c r="BH2697" s="98"/>
      <c r="BI2697" s="98"/>
      <c r="BJ2697" s="98"/>
    </row>
    <row r="2698" spans="1:62">
      <c r="A2698" s="102"/>
      <c r="B2698" s="102"/>
      <c r="C2698" s="103"/>
      <c r="D2698" s="103"/>
      <c r="E2698" s="102"/>
      <c r="F2698" s="102"/>
      <c r="G2698" s="102"/>
      <c r="H2698" s="102"/>
      <c r="I2698" s="102"/>
      <c r="J2698" s="103"/>
      <c r="K2698" s="111"/>
      <c r="L2698" s="111"/>
      <c r="M2698" s="111"/>
      <c r="N2698" s="111"/>
      <c r="O2698" s="111"/>
      <c r="P2698" s="111"/>
      <c r="Q2698" s="111"/>
      <c r="R2698" s="105"/>
      <c r="S2698" s="105"/>
      <c r="T2698" s="111"/>
      <c r="U2698" s="111"/>
      <c r="V2698" s="111"/>
      <c r="W2698" s="111"/>
      <c r="X2698" s="111"/>
      <c r="Y2698" s="111"/>
      <c r="Z2698" s="111"/>
      <c r="AA2698" s="111"/>
      <c r="AB2698" s="111"/>
      <c r="AC2698" s="111"/>
      <c r="AD2698" s="111"/>
      <c r="AE2698" s="111"/>
      <c r="AF2698" s="111"/>
      <c r="AG2698" s="111"/>
      <c r="AH2698" s="111"/>
      <c r="AI2698" s="111"/>
      <c r="AJ2698" s="111"/>
      <c r="AK2698" s="111"/>
      <c r="AL2698" s="111"/>
      <c r="AM2698" s="111"/>
      <c r="AN2698" s="111"/>
      <c r="AO2698" s="111"/>
      <c r="AP2698" s="111"/>
      <c r="AQ2698" s="111"/>
      <c r="AR2698" s="111"/>
      <c r="AS2698" s="111"/>
      <c r="AT2698" s="111"/>
      <c r="AU2698" s="111"/>
      <c r="AV2698" s="105"/>
      <c r="AW2698" s="105"/>
      <c r="AX2698" s="111"/>
      <c r="AY2698" s="98"/>
      <c r="AZ2698" s="98"/>
      <c r="BA2698" s="98"/>
      <c r="BB2698" s="98"/>
      <c r="BC2698" s="98"/>
      <c r="BD2698" s="98"/>
      <c r="BE2698" s="98"/>
      <c r="BF2698" s="98"/>
      <c r="BG2698" s="98"/>
      <c r="BH2698" s="98"/>
      <c r="BI2698" s="98"/>
      <c r="BJ2698" s="98"/>
    </row>
    <row r="2699" spans="1:62">
      <c r="A2699" s="102"/>
      <c r="B2699" s="102"/>
      <c r="C2699" s="103"/>
      <c r="D2699" s="103"/>
      <c r="E2699" s="102"/>
      <c r="F2699" s="102"/>
      <c r="G2699" s="102"/>
      <c r="H2699" s="102"/>
      <c r="I2699" s="102"/>
      <c r="J2699" s="103"/>
      <c r="K2699" s="111"/>
      <c r="L2699" s="111"/>
      <c r="M2699" s="111"/>
      <c r="N2699" s="111"/>
      <c r="O2699" s="111"/>
      <c r="P2699" s="111"/>
      <c r="Q2699" s="111"/>
      <c r="R2699" s="106"/>
      <c r="S2699" s="105"/>
      <c r="T2699" s="111"/>
      <c r="U2699" s="111"/>
      <c r="V2699" s="111"/>
      <c r="W2699" s="111"/>
      <c r="X2699" s="111"/>
      <c r="Y2699" s="111"/>
      <c r="Z2699" s="111"/>
      <c r="AA2699" s="111"/>
      <c r="AB2699" s="111"/>
      <c r="AC2699" s="111"/>
      <c r="AD2699" s="111"/>
      <c r="AE2699" s="111"/>
      <c r="AF2699" s="111"/>
      <c r="AG2699" s="111"/>
      <c r="AH2699" s="111"/>
      <c r="AI2699" s="111"/>
      <c r="AJ2699" s="111"/>
      <c r="AK2699" s="111"/>
      <c r="AL2699" s="111"/>
      <c r="AM2699" s="111"/>
      <c r="AN2699" s="111"/>
      <c r="AO2699" s="111"/>
      <c r="AP2699" s="111"/>
      <c r="AQ2699" s="111"/>
      <c r="AR2699" s="111"/>
      <c r="AS2699" s="111"/>
      <c r="AT2699" s="111"/>
      <c r="AU2699" s="111"/>
      <c r="AV2699" s="105"/>
      <c r="AW2699" s="105"/>
      <c r="AX2699" s="111"/>
      <c r="AY2699" s="98"/>
      <c r="AZ2699" s="98"/>
      <c r="BA2699" s="98"/>
      <c r="BB2699" s="98"/>
      <c r="BC2699" s="98"/>
      <c r="BD2699" s="98"/>
      <c r="BE2699" s="98"/>
      <c r="BF2699" s="98"/>
      <c r="BG2699" s="98"/>
      <c r="BH2699" s="98"/>
      <c r="BI2699" s="98"/>
      <c r="BJ2699" s="98"/>
    </row>
    <row r="2700" spans="1:62">
      <c r="A2700" s="102"/>
      <c r="B2700" s="102"/>
      <c r="C2700" s="103"/>
      <c r="D2700" s="103"/>
      <c r="E2700" s="102"/>
      <c r="F2700" s="102"/>
      <c r="G2700" s="102"/>
      <c r="H2700" s="102"/>
      <c r="I2700" s="102"/>
      <c r="J2700" s="103"/>
      <c r="K2700" s="111"/>
      <c r="L2700" s="111"/>
      <c r="M2700" s="111"/>
      <c r="N2700" s="111"/>
      <c r="O2700" s="111"/>
      <c r="P2700" s="111"/>
      <c r="Q2700" s="111"/>
      <c r="R2700" s="106"/>
      <c r="S2700" s="105"/>
      <c r="T2700" s="111"/>
      <c r="U2700" s="111"/>
      <c r="V2700" s="111"/>
      <c r="W2700" s="111"/>
      <c r="X2700" s="111"/>
      <c r="Y2700" s="111"/>
      <c r="Z2700" s="111"/>
      <c r="AA2700" s="111"/>
      <c r="AB2700" s="111"/>
      <c r="AC2700" s="111"/>
      <c r="AD2700" s="111"/>
      <c r="AE2700" s="111"/>
      <c r="AF2700" s="111"/>
      <c r="AG2700" s="111"/>
      <c r="AH2700" s="111"/>
      <c r="AI2700" s="111"/>
      <c r="AJ2700" s="111"/>
      <c r="AK2700" s="111"/>
      <c r="AL2700" s="111"/>
      <c r="AM2700" s="111"/>
      <c r="AN2700" s="111"/>
      <c r="AO2700" s="111"/>
      <c r="AP2700" s="111"/>
      <c r="AQ2700" s="111"/>
      <c r="AR2700" s="111"/>
      <c r="AS2700" s="111"/>
      <c r="AT2700" s="111"/>
      <c r="AU2700" s="111"/>
      <c r="AV2700" s="105"/>
      <c r="AW2700" s="105"/>
      <c r="AX2700" s="111"/>
      <c r="AY2700" s="98"/>
      <c r="AZ2700" s="98"/>
      <c r="BA2700" s="98"/>
      <c r="BB2700" s="98"/>
      <c r="BC2700" s="98"/>
      <c r="BD2700" s="98"/>
      <c r="BE2700" s="98"/>
      <c r="BF2700" s="98"/>
      <c r="BG2700" s="98"/>
      <c r="BH2700" s="98"/>
      <c r="BI2700" s="98"/>
      <c r="BJ2700" s="98"/>
    </row>
    <row r="2701" spans="1:62">
      <c r="A2701" s="102"/>
      <c r="B2701" s="102"/>
      <c r="C2701" s="103"/>
      <c r="D2701" s="103"/>
      <c r="E2701" s="102"/>
      <c r="F2701" s="102"/>
      <c r="G2701" s="102"/>
      <c r="H2701" s="102"/>
      <c r="I2701" s="102"/>
      <c r="J2701" s="103"/>
      <c r="K2701" s="111"/>
      <c r="L2701" s="111"/>
      <c r="M2701" s="111"/>
      <c r="N2701" s="105"/>
      <c r="O2701" s="111"/>
      <c r="P2701" s="111"/>
      <c r="Q2701" s="111"/>
      <c r="R2701" s="105"/>
      <c r="S2701" s="105"/>
      <c r="T2701" s="111"/>
      <c r="U2701" s="111"/>
      <c r="V2701" s="111"/>
      <c r="W2701" s="111"/>
      <c r="X2701" s="111"/>
      <c r="Y2701" s="111"/>
      <c r="Z2701" s="111"/>
      <c r="AA2701" s="111"/>
      <c r="AB2701" s="111"/>
      <c r="AC2701" s="111"/>
      <c r="AD2701" s="111"/>
      <c r="AE2701" s="111"/>
      <c r="AF2701" s="111"/>
      <c r="AG2701" s="111"/>
      <c r="AH2701" s="111"/>
      <c r="AI2701" s="111"/>
      <c r="AJ2701" s="111"/>
      <c r="AK2701" s="111"/>
      <c r="AL2701" s="111"/>
      <c r="AM2701" s="111"/>
      <c r="AN2701" s="111"/>
      <c r="AO2701" s="111"/>
      <c r="AP2701" s="111"/>
      <c r="AQ2701" s="111"/>
      <c r="AR2701" s="111"/>
      <c r="AS2701" s="111"/>
      <c r="AT2701" s="111"/>
      <c r="AU2701" s="111"/>
      <c r="AV2701" s="112"/>
      <c r="AW2701" s="105"/>
      <c r="AX2701" s="111"/>
      <c r="AY2701" s="98"/>
      <c r="AZ2701" s="98"/>
      <c r="BA2701" s="98"/>
      <c r="BB2701" s="98"/>
      <c r="BC2701" s="98"/>
      <c r="BD2701" s="98"/>
      <c r="BE2701" s="98"/>
      <c r="BF2701" s="98"/>
      <c r="BG2701" s="98"/>
      <c r="BH2701" s="98"/>
      <c r="BI2701" s="98"/>
      <c r="BJ2701" s="98"/>
    </row>
    <row r="2702" spans="1:62">
      <c r="A2702" s="102"/>
      <c r="B2702" s="102"/>
      <c r="C2702" s="103"/>
      <c r="D2702" s="103"/>
      <c r="E2702" s="102"/>
      <c r="F2702" s="102"/>
      <c r="G2702" s="102"/>
      <c r="H2702" s="102"/>
      <c r="I2702" s="102"/>
      <c r="J2702" s="103"/>
      <c r="K2702" s="111"/>
      <c r="L2702" s="111"/>
      <c r="M2702" s="111"/>
      <c r="N2702" s="105"/>
      <c r="O2702" s="105"/>
      <c r="P2702" s="105"/>
      <c r="Q2702" s="105"/>
      <c r="R2702" s="105"/>
      <c r="S2702" s="105"/>
      <c r="T2702" s="105"/>
      <c r="U2702" s="105"/>
      <c r="V2702" s="105"/>
      <c r="W2702" s="105"/>
      <c r="X2702" s="105"/>
      <c r="Y2702" s="105"/>
      <c r="Z2702" s="105"/>
      <c r="AA2702" s="105"/>
      <c r="AB2702" s="105"/>
      <c r="AC2702" s="105"/>
      <c r="AD2702" s="105"/>
      <c r="AE2702" s="105"/>
      <c r="AF2702" s="105"/>
      <c r="AG2702" s="105"/>
      <c r="AH2702" s="105"/>
      <c r="AI2702" s="105"/>
      <c r="AJ2702" s="105"/>
      <c r="AK2702" s="105"/>
      <c r="AL2702" s="111"/>
      <c r="AM2702" s="111"/>
      <c r="AN2702" s="111"/>
      <c r="AO2702" s="111"/>
      <c r="AP2702" s="111"/>
      <c r="AQ2702" s="111"/>
      <c r="AR2702" s="111"/>
      <c r="AS2702" s="111"/>
      <c r="AT2702" s="111"/>
      <c r="AU2702" s="111"/>
      <c r="AV2702" s="112"/>
      <c r="AW2702" s="105"/>
      <c r="AX2702" s="111"/>
      <c r="AY2702" s="98"/>
      <c r="AZ2702" s="98"/>
      <c r="BA2702" s="98"/>
      <c r="BB2702" s="98"/>
      <c r="BC2702" s="98"/>
      <c r="BD2702" s="98"/>
      <c r="BE2702" s="98"/>
      <c r="BF2702" s="98"/>
      <c r="BG2702" s="98"/>
      <c r="BH2702" s="98"/>
      <c r="BI2702" s="98"/>
      <c r="BJ2702" s="98"/>
    </row>
    <row r="2703" spans="1:62">
      <c r="A2703" s="102"/>
      <c r="B2703" s="102"/>
      <c r="C2703" s="103"/>
      <c r="D2703" s="103"/>
      <c r="E2703" s="102"/>
      <c r="F2703" s="102"/>
      <c r="G2703" s="102"/>
      <c r="H2703" s="102"/>
      <c r="I2703" s="102"/>
      <c r="J2703" s="103"/>
      <c r="K2703" s="111"/>
      <c r="L2703" s="111"/>
      <c r="M2703" s="111"/>
      <c r="N2703" s="105"/>
      <c r="O2703" s="105"/>
      <c r="P2703" s="105"/>
      <c r="Q2703" s="105"/>
      <c r="R2703" s="105"/>
      <c r="S2703" s="105"/>
      <c r="T2703" s="105"/>
      <c r="U2703" s="105"/>
      <c r="V2703" s="105"/>
      <c r="W2703" s="105"/>
      <c r="X2703" s="105"/>
      <c r="Y2703" s="105"/>
      <c r="Z2703" s="105"/>
      <c r="AA2703" s="105"/>
      <c r="AB2703" s="105"/>
      <c r="AC2703" s="105"/>
      <c r="AD2703" s="105"/>
      <c r="AE2703" s="105"/>
      <c r="AF2703" s="105"/>
      <c r="AG2703" s="105"/>
      <c r="AH2703" s="105"/>
      <c r="AI2703" s="105"/>
      <c r="AJ2703" s="105"/>
      <c r="AK2703" s="105"/>
      <c r="AL2703" s="105"/>
      <c r="AM2703" s="105"/>
      <c r="AN2703" s="111"/>
      <c r="AO2703" s="111"/>
      <c r="AP2703" s="111"/>
      <c r="AQ2703" s="111"/>
      <c r="AR2703" s="111"/>
      <c r="AS2703" s="111"/>
      <c r="AT2703" s="111"/>
      <c r="AU2703" s="105"/>
      <c r="AV2703" s="112"/>
      <c r="AW2703" s="105"/>
      <c r="AX2703" s="105"/>
      <c r="AY2703" s="98"/>
      <c r="AZ2703" s="98"/>
      <c r="BA2703" s="98"/>
      <c r="BB2703" s="98"/>
      <c r="BC2703" s="98"/>
      <c r="BD2703" s="98"/>
      <c r="BE2703" s="98"/>
      <c r="BF2703" s="98"/>
      <c r="BG2703" s="98"/>
      <c r="BH2703" s="98"/>
      <c r="BI2703" s="98"/>
      <c r="BJ2703" s="98"/>
    </row>
    <row r="2704" spans="1:62">
      <c r="A2704" s="102"/>
      <c r="B2704" s="102"/>
      <c r="C2704" s="103"/>
      <c r="D2704" s="103"/>
      <c r="E2704" s="102"/>
      <c r="F2704" s="102"/>
      <c r="G2704" s="102"/>
      <c r="H2704" s="102"/>
      <c r="I2704" s="102"/>
      <c r="J2704" s="103"/>
      <c r="K2704" s="111"/>
      <c r="L2704" s="111"/>
      <c r="M2704" s="111"/>
      <c r="N2704" s="111"/>
      <c r="O2704" s="111"/>
      <c r="P2704" s="111"/>
      <c r="Q2704" s="111"/>
      <c r="R2704" s="106"/>
      <c r="S2704" s="105"/>
      <c r="T2704" s="111"/>
      <c r="U2704" s="111"/>
      <c r="V2704" s="111"/>
      <c r="W2704" s="111"/>
      <c r="X2704" s="111"/>
      <c r="Y2704" s="111"/>
      <c r="Z2704" s="111"/>
      <c r="AA2704" s="111"/>
      <c r="AB2704" s="111"/>
      <c r="AC2704" s="111"/>
      <c r="AD2704" s="111"/>
      <c r="AE2704" s="111"/>
      <c r="AF2704" s="111"/>
      <c r="AG2704" s="111"/>
      <c r="AH2704" s="111"/>
      <c r="AI2704" s="111"/>
      <c r="AJ2704" s="111"/>
      <c r="AK2704" s="111"/>
      <c r="AL2704" s="111"/>
      <c r="AM2704" s="111"/>
      <c r="AN2704" s="111"/>
      <c r="AO2704" s="111"/>
      <c r="AP2704" s="111"/>
      <c r="AQ2704" s="111"/>
      <c r="AR2704" s="111"/>
      <c r="AS2704" s="111"/>
      <c r="AT2704" s="111"/>
      <c r="AU2704" s="111"/>
      <c r="AV2704" s="112"/>
      <c r="AW2704" s="105"/>
      <c r="AX2704" s="111"/>
      <c r="AY2704" s="98"/>
      <c r="AZ2704" s="98"/>
      <c r="BA2704" s="98"/>
      <c r="BB2704" s="98"/>
      <c r="BC2704" s="98"/>
      <c r="BD2704" s="98"/>
      <c r="BE2704" s="98"/>
      <c r="BF2704" s="98"/>
      <c r="BG2704" s="98"/>
      <c r="BH2704" s="98"/>
      <c r="BI2704" s="98"/>
      <c r="BJ2704" s="98"/>
    </row>
    <row r="2705" spans="1:62">
      <c r="A2705" s="102"/>
      <c r="B2705" s="102"/>
      <c r="C2705" s="103"/>
      <c r="D2705" s="103"/>
      <c r="E2705" s="102"/>
      <c r="F2705" s="102"/>
      <c r="G2705" s="102"/>
      <c r="H2705" s="102"/>
      <c r="I2705" s="102"/>
      <c r="J2705" s="103"/>
      <c r="K2705" s="111"/>
      <c r="L2705" s="111"/>
      <c r="M2705" s="111"/>
      <c r="N2705" s="111"/>
      <c r="O2705" s="111"/>
      <c r="P2705" s="111"/>
      <c r="Q2705" s="111"/>
      <c r="R2705" s="106"/>
      <c r="S2705" s="105"/>
      <c r="T2705" s="111"/>
      <c r="U2705" s="111"/>
      <c r="V2705" s="111"/>
      <c r="W2705" s="111"/>
      <c r="X2705" s="111"/>
      <c r="Y2705" s="111"/>
      <c r="Z2705" s="111"/>
      <c r="AA2705" s="111"/>
      <c r="AB2705" s="111"/>
      <c r="AC2705" s="111"/>
      <c r="AD2705" s="111"/>
      <c r="AE2705" s="111"/>
      <c r="AF2705" s="111"/>
      <c r="AG2705" s="111"/>
      <c r="AH2705" s="111"/>
      <c r="AI2705" s="111"/>
      <c r="AJ2705" s="111"/>
      <c r="AK2705" s="111"/>
      <c r="AL2705" s="111"/>
      <c r="AM2705" s="111"/>
      <c r="AN2705" s="111"/>
      <c r="AO2705" s="111"/>
      <c r="AP2705" s="111"/>
      <c r="AQ2705" s="111"/>
      <c r="AR2705" s="111"/>
      <c r="AS2705" s="111"/>
      <c r="AT2705" s="111"/>
      <c r="AU2705" s="111"/>
      <c r="AV2705" s="105"/>
      <c r="AW2705" s="105"/>
      <c r="AX2705" s="111"/>
      <c r="AY2705" s="98"/>
      <c r="AZ2705" s="98"/>
      <c r="BA2705" s="98"/>
      <c r="BB2705" s="98"/>
      <c r="BC2705" s="98"/>
      <c r="BD2705" s="98"/>
      <c r="BE2705" s="98"/>
      <c r="BF2705" s="98"/>
      <c r="BG2705" s="98"/>
      <c r="BH2705" s="98"/>
      <c r="BI2705" s="98"/>
      <c r="BJ2705" s="98"/>
    </row>
    <row r="2706" spans="1:62">
      <c r="A2706" s="102"/>
      <c r="B2706" s="102"/>
      <c r="C2706" s="103"/>
      <c r="D2706" s="103"/>
      <c r="E2706" s="102"/>
      <c r="F2706" s="102"/>
      <c r="G2706" s="102"/>
      <c r="H2706" s="102"/>
      <c r="I2706" s="102"/>
      <c r="J2706" s="103"/>
      <c r="K2706" s="105"/>
      <c r="L2706" s="105"/>
      <c r="M2706" s="105"/>
      <c r="N2706" s="105"/>
      <c r="O2706" s="105"/>
      <c r="P2706" s="105"/>
      <c r="Q2706" s="105"/>
      <c r="R2706" s="105"/>
      <c r="S2706" s="105"/>
      <c r="T2706" s="105"/>
      <c r="U2706" s="105"/>
      <c r="V2706" s="105"/>
      <c r="W2706" s="105"/>
      <c r="X2706" s="105"/>
      <c r="Y2706" s="105"/>
      <c r="Z2706" s="105"/>
      <c r="AA2706" s="105"/>
      <c r="AB2706" s="105"/>
      <c r="AC2706" s="105"/>
      <c r="AD2706" s="105"/>
      <c r="AE2706" s="105"/>
      <c r="AF2706" s="105"/>
      <c r="AG2706" s="105"/>
      <c r="AH2706" s="105"/>
      <c r="AI2706" s="105"/>
      <c r="AJ2706" s="105"/>
      <c r="AK2706" s="105"/>
      <c r="AL2706" s="105"/>
      <c r="AM2706" s="105"/>
      <c r="AN2706" s="105"/>
      <c r="AO2706" s="105"/>
      <c r="AP2706" s="105"/>
      <c r="AQ2706" s="105"/>
      <c r="AR2706" s="105"/>
      <c r="AS2706" s="105"/>
      <c r="AT2706" s="105"/>
      <c r="AU2706" s="105"/>
      <c r="AV2706" s="112"/>
      <c r="AW2706" s="105"/>
      <c r="AX2706" s="105"/>
      <c r="AY2706" s="98"/>
      <c r="AZ2706" s="98"/>
      <c r="BA2706" s="98"/>
      <c r="BB2706" s="98"/>
      <c r="BC2706" s="98"/>
      <c r="BD2706" s="98"/>
      <c r="BE2706" s="98"/>
      <c r="BF2706" s="98"/>
      <c r="BG2706" s="98"/>
      <c r="BH2706" s="98"/>
      <c r="BI2706" s="98"/>
      <c r="BJ2706" s="98"/>
    </row>
    <row r="2707" spans="1:62">
      <c r="A2707" s="102"/>
      <c r="B2707" s="102"/>
      <c r="C2707" s="103"/>
      <c r="D2707" s="103"/>
      <c r="E2707" s="102"/>
      <c r="F2707" s="102"/>
      <c r="G2707" s="102"/>
      <c r="H2707" s="102"/>
      <c r="I2707" s="102"/>
      <c r="J2707" s="103"/>
      <c r="K2707" s="111"/>
      <c r="L2707" s="111"/>
      <c r="M2707" s="111"/>
      <c r="N2707" s="105"/>
      <c r="O2707" s="105"/>
      <c r="P2707" s="111"/>
      <c r="Q2707" s="111"/>
      <c r="R2707" s="106"/>
      <c r="S2707" s="105"/>
      <c r="T2707" s="111"/>
      <c r="U2707" s="111"/>
      <c r="V2707" s="111"/>
      <c r="W2707" s="111"/>
      <c r="X2707" s="111"/>
      <c r="Y2707" s="111"/>
      <c r="Z2707" s="111"/>
      <c r="AA2707" s="111"/>
      <c r="AB2707" s="111"/>
      <c r="AC2707" s="111"/>
      <c r="AD2707" s="111"/>
      <c r="AE2707" s="111"/>
      <c r="AF2707" s="111"/>
      <c r="AG2707" s="111"/>
      <c r="AH2707" s="111"/>
      <c r="AI2707" s="111"/>
      <c r="AJ2707" s="111"/>
      <c r="AK2707" s="111"/>
      <c r="AL2707" s="111"/>
      <c r="AM2707" s="111"/>
      <c r="AN2707" s="111"/>
      <c r="AO2707" s="111"/>
      <c r="AP2707" s="111"/>
      <c r="AQ2707" s="111"/>
      <c r="AR2707" s="111"/>
      <c r="AS2707" s="111"/>
      <c r="AT2707" s="111"/>
      <c r="AU2707" s="111"/>
      <c r="AV2707" s="105"/>
      <c r="AW2707" s="105"/>
      <c r="AX2707" s="111"/>
      <c r="AY2707" s="98"/>
      <c r="AZ2707" s="98"/>
      <c r="BA2707" s="98"/>
      <c r="BB2707" s="98"/>
      <c r="BC2707" s="98"/>
      <c r="BD2707" s="98"/>
      <c r="BE2707" s="98"/>
      <c r="BF2707" s="98"/>
      <c r="BG2707" s="98"/>
      <c r="BH2707" s="98"/>
      <c r="BI2707" s="98"/>
      <c r="BJ2707" s="98"/>
    </row>
    <row r="2708" spans="1:62">
      <c r="A2708" s="102"/>
      <c r="B2708" s="102"/>
      <c r="C2708" s="103"/>
      <c r="D2708" s="103"/>
      <c r="E2708" s="102"/>
      <c r="F2708" s="102"/>
      <c r="G2708" s="102"/>
      <c r="H2708" s="102"/>
      <c r="I2708" s="102"/>
      <c r="J2708" s="103"/>
      <c r="K2708" s="111"/>
      <c r="L2708" s="111"/>
      <c r="M2708" s="111"/>
      <c r="N2708" s="111"/>
      <c r="O2708" s="111"/>
      <c r="P2708" s="111"/>
      <c r="Q2708" s="111"/>
      <c r="R2708" s="105"/>
      <c r="S2708" s="105"/>
      <c r="T2708" s="111"/>
      <c r="U2708" s="111"/>
      <c r="V2708" s="111"/>
      <c r="W2708" s="111"/>
      <c r="X2708" s="111"/>
      <c r="Y2708" s="111"/>
      <c r="Z2708" s="111"/>
      <c r="AA2708" s="111"/>
      <c r="AB2708" s="111"/>
      <c r="AC2708" s="111"/>
      <c r="AD2708" s="111"/>
      <c r="AE2708" s="111"/>
      <c r="AF2708" s="111"/>
      <c r="AG2708" s="111"/>
      <c r="AH2708" s="111"/>
      <c r="AI2708" s="111"/>
      <c r="AJ2708" s="111"/>
      <c r="AK2708" s="111"/>
      <c r="AL2708" s="111"/>
      <c r="AM2708" s="111"/>
      <c r="AN2708" s="111"/>
      <c r="AO2708" s="111"/>
      <c r="AP2708" s="111"/>
      <c r="AQ2708" s="111"/>
      <c r="AR2708" s="111"/>
      <c r="AS2708" s="111"/>
      <c r="AT2708" s="111"/>
      <c r="AU2708" s="111"/>
      <c r="AV2708" s="105"/>
      <c r="AW2708" s="105"/>
      <c r="AX2708" s="111"/>
      <c r="AY2708" s="98"/>
      <c r="AZ2708" s="98"/>
      <c r="BA2708" s="98"/>
      <c r="BB2708" s="98"/>
      <c r="BC2708" s="98"/>
      <c r="BD2708" s="98"/>
      <c r="BE2708" s="98"/>
      <c r="BF2708" s="98"/>
      <c r="BG2708" s="98"/>
      <c r="BH2708" s="98"/>
      <c r="BI2708" s="98"/>
      <c r="BJ2708" s="98"/>
    </row>
    <row r="2709" spans="1:62">
      <c r="A2709" s="102"/>
      <c r="B2709" s="102"/>
      <c r="C2709" s="103"/>
      <c r="D2709" s="103"/>
      <c r="E2709" s="102"/>
      <c r="F2709" s="102"/>
      <c r="G2709" s="102"/>
      <c r="H2709" s="102"/>
      <c r="I2709" s="102"/>
      <c r="J2709" s="103"/>
      <c r="K2709" s="111"/>
      <c r="L2709" s="111"/>
      <c r="M2709" s="111"/>
      <c r="N2709" s="111"/>
      <c r="O2709" s="111"/>
      <c r="P2709" s="111"/>
      <c r="Q2709" s="111"/>
      <c r="R2709" s="106"/>
      <c r="S2709" s="105"/>
      <c r="T2709" s="111"/>
      <c r="U2709" s="111"/>
      <c r="V2709" s="111"/>
      <c r="W2709" s="111"/>
      <c r="X2709" s="111"/>
      <c r="Y2709" s="111"/>
      <c r="Z2709" s="111"/>
      <c r="AA2709" s="111"/>
      <c r="AB2709" s="111"/>
      <c r="AC2709" s="111"/>
      <c r="AD2709" s="111"/>
      <c r="AE2709" s="111"/>
      <c r="AF2709" s="111"/>
      <c r="AG2709" s="111"/>
      <c r="AH2709" s="111"/>
      <c r="AI2709" s="111"/>
      <c r="AJ2709" s="111"/>
      <c r="AK2709" s="111"/>
      <c r="AL2709" s="111"/>
      <c r="AM2709" s="111"/>
      <c r="AN2709" s="111"/>
      <c r="AO2709" s="111"/>
      <c r="AP2709" s="111"/>
      <c r="AQ2709" s="111"/>
      <c r="AR2709" s="111"/>
      <c r="AS2709" s="111"/>
      <c r="AT2709" s="111"/>
      <c r="AU2709" s="111"/>
      <c r="AV2709" s="112"/>
      <c r="AW2709" s="105"/>
      <c r="AX2709" s="111"/>
      <c r="AY2709" s="98"/>
      <c r="AZ2709" s="98"/>
      <c r="BA2709" s="98"/>
      <c r="BB2709" s="98"/>
      <c r="BC2709" s="98"/>
      <c r="BD2709" s="98"/>
      <c r="BE2709" s="98"/>
      <c r="BF2709" s="98"/>
      <c r="BG2709" s="98"/>
      <c r="BH2709" s="98"/>
      <c r="BI2709" s="98"/>
      <c r="BJ2709" s="98"/>
    </row>
    <row r="2710" spans="1:62">
      <c r="A2710" s="102"/>
      <c r="B2710" s="102"/>
      <c r="C2710" s="103"/>
      <c r="D2710" s="103"/>
      <c r="E2710" s="102"/>
      <c r="F2710" s="102"/>
      <c r="G2710" s="102"/>
      <c r="H2710" s="102"/>
      <c r="I2710" s="102"/>
      <c r="J2710" s="103"/>
      <c r="K2710" s="111"/>
      <c r="L2710" s="111"/>
      <c r="M2710" s="111"/>
      <c r="N2710" s="111"/>
      <c r="O2710" s="111"/>
      <c r="P2710" s="111"/>
      <c r="Q2710" s="111"/>
      <c r="R2710" s="106"/>
      <c r="S2710" s="105"/>
      <c r="T2710" s="111"/>
      <c r="U2710" s="111"/>
      <c r="V2710" s="111"/>
      <c r="W2710" s="111"/>
      <c r="X2710" s="111"/>
      <c r="Y2710" s="111"/>
      <c r="Z2710" s="111"/>
      <c r="AA2710" s="111"/>
      <c r="AB2710" s="111"/>
      <c r="AC2710" s="111"/>
      <c r="AD2710" s="111"/>
      <c r="AE2710" s="111"/>
      <c r="AF2710" s="111"/>
      <c r="AG2710" s="111"/>
      <c r="AH2710" s="111"/>
      <c r="AI2710" s="111"/>
      <c r="AJ2710" s="111"/>
      <c r="AK2710" s="111"/>
      <c r="AL2710" s="111"/>
      <c r="AM2710" s="111"/>
      <c r="AN2710" s="111"/>
      <c r="AO2710" s="111"/>
      <c r="AP2710" s="111"/>
      <c r="AQ2710" s="111"/>
      <c r="AR2710" s="111"/>
      <c r="AS2710" s="111"/>
      <c r="AT2710" s="111"/>
      <c r="AU2710" s="111"/>
      <c r="AV2710" s="112"/>
      <c r="AW2710" s="105"/>
      <c r="AX2710" s="111"/>
      <c r="AY2710" s="98"/>
      <c r="AZ2710" s="98"/>
      <c r="BA2710" s="98"/>
      <c r="BB2710" s="98"/>
      <c r="BC2710" s="98"/>
      <c r="BD2710" s="98"/>
      <c r="BE2710" s="98"/>
      <c r="BF2710" s="98"/>
      <c r="BG2710" s="98"/>
      <c r="BH2710" s="98"/>
      <c r="BI2710" s="98"/>
      <c r="BJ2710" s="98"/>
    </row>
    <row r="2711" spans="1:62">
      <c r="A2711" s="102"/>
      <c r="B2711" s="102"/>
      <c r="C2711" s="103"/>
      <c r="D2711" s="103"/>
      <c r="E2711" s="102"/>
      <c r="F2711" s="102"/>
      <c r="G2711" s="102"/>
      <c r="H2711" s="102"/>
      <c r="I2711" s="102"/>
      <c r="J2711" s="103"/>
      <c r="K2711" s="111"/>
      <c r="L2711" s="111"/>
      <c r="M2711" s="111"/>
      <c r="N2711" s="105"/>
      <c r="O2711" s="111"/>
      <c r="P2711" s="111"/>
      <c r="Q2711" s="111"/>
      <c r="R2711" s="106"/>
      <c r="S2711" s="105"/>
      <c r="T2711" s="111"/>
      <c r="U2711" s="111"/>
      <c r="V2711" s="111"/>
      <c r="W2711" s="111"/>
      <c r="X2711" s="111"/>
      <c r="Y2711" s="111"/>
      <c r="Z2711" s="111"/>
      <c r="AA2711" s="111"/>
      <c r="AB2711" s="111"/>
      <c r="AC2711" s="111"/>
      <c r="AD2711" s="111"/>
      <c r="AE2711" s="111"/>
      <c r="AF2711" s="111"/>
      <c r="AG2711" s="111"/>
      <c r="AH2711" s="111"/>
      <c r="AI2711" s="111"/>
      <c r="AJ2711" s="111"/>
      <c r="AK2711" s="111"/>
      <c r="AL2711" s="111"/>
      <c r="AM2711" s="111"/>
      <c r="AN2711" s="111"/>
      <c r="AO2711" s="111"/>
      <c r="AP2711" s="111"/>
      <c r="AQ2711" s="111"/>
      <c r="AR2711" s="111"/>
      <c r="AS2711" s="111"/>
      <c r="AT2711" s="111"/>
      <c r="AU2711" s="111"/>
      <c r="AV2711" s="105"/>
      <c r="AW2711" s="105"/>
      <c r="AX2711" s="111"/>
      <c r="AY2711" s="98"/>
      <c r="AZ2711" s="98"/>
      <c r="BA2711" s="98"/>
      <c r="BB2711" s="98"/>
      <c r="BC2711" s="98"/>
      <c r="BD2711" s="98"/>
      <c r="BE2711" s="98"/>
      <c r="BF2711" s="98"/>
      <c r="BG2711" s="98"/>
      <c r="BH2711" s="98"/>
      <c r="BI2711" s="98"/>
      <c r="BJ2711" s="98"/>
    </row>
    <row r="2712" spans="1:62">
      <c r="A2712" s="102"/>
      <c r="B2712" s="102"/>
      <c r="C2712" s="103"/>
      <c r="D2712" s="103"/>
      <c r="E2712" s="102"/>
      <c r="F2712" s="102"/>
      <c r="G2712" s="102"/>
      <c r="H2712" s="102"/>
      <c r="I2712" s="102"/>
      <c r="J2712" s="103"/>
      <c r="K2712" s="111"/>
      <c r="L2712" s="111"/>
      <c r="M2712" s="111"/>
      <c r="N2712" s="111"/>
      <c r="O2712" s="111"/>
      <c r="P2712" s="111"/>
      <c r="Q2712" s="111"/>
      <c r="R2712" s="105"/>
      <c r="S2712" s="105"/>
      <c r="T2712" s="111"/>
      <c r="U2712" s="111"/>
      <c r="V2712" s="111"/>
      <c r="W2712" s="111"/>
      <c r="X2712" s="111"/>
      <c r="Y2712" s="111"/>
      <c r="Z2712" s="111"/>
      <c r="AA2712" s="111"/>
      <c r="AB2712" s="111"/>
      <c r="AC2712" s="111"/>
      <c r="AD2712" s="111"/>
      <c r="AE2712" s="111"/>
      <c r="AF2712" s="111"/>
      <c r="AG2712" s="111"/>
      <c r="AH2712" s="111"/>
      <c r="AI2712" s="111"/>
      <c r="AJ2712" s="111"/>
      <c r="AK2712" s="111"/>
      <c r="AL2712" s="111"/>
      <c r="AM2712" s="111"/>
      <c r="AN2712" s="111"/>
      <c r="AO2712" s="111"/>
      <c r="AP2712" s="111"/>
      <c r="AQ2712" s="111"/>
      <c r="AR2712" s="111"/>
      <c r="AS2712" s="111"/>
      <c r="AT2712" s="111"/>
      <c r="AU2712" s="111"/>
      <c r="AV2712" s="105"/>
      <c r="AW2712" s="105"/>
      <c r="AX2712" s="111"/>
      <c r="AY2712" s="98"/>
      <c r="AZ2712" s="98"/>
      <c r="BA2712" s="98"/>
      <c r="BB2712" s="98"/>
      <c r="BC2712" s="98"/>
      <c r="BD2712" s="98"/>
      <c r="BE2712" s="98"/>
      <c r="BF2712" s="98"/>
      <c r="BG2712" s="98"/>
      <c r="BH2712" s="98"/>
      <c r="BI2712" s="98"/>
      <c r="BJ2712" s="98"/>
    </row>
    <row r="2713" spans="1:62">
      <c r="A2713" s="102"/>
      <c r="B2713" s="102"/>
      <c r="C2713" s="103"/>
      <c r="D2713" s="103"/>
      <c r="E2713" s="102"/>
      <c r="F2713" s="102"/>
      <c r="G2713" s="102"/>
      <c r="H2713" s="102"/>
      <c r="I2713" s="102"/>
      <c r="J2713" s="103"/>
      <c r="K2713" s="111"/>
      <c r="L2713" s="111"/>
      <c r="M2713" s="111"/>
      <c r="N2713" s="111"/>
      <c r="O2713" s="111"/>
      <c r="P2713" s="111"/>
      <c r="Q2713" s="111"/>
      <c r="R2713" s="106"/>
      <c r="S2713" s="105"/>
      <c r="T2713" s="111"/>
      <c r="U2713" s="111"/>
      <c r="V2713" s="111"/>
      <c r="W2713" s="111"/>
      <c r="X2713" s="111"/>
      <c r="Y2713" s="111"/>
      <c r="Z2713" s="111"/>
      <c r="AA2713" s="111"/>
      <c r="AB2713" s="111"/>
      <c r="AC2713" s="111"/>
      <c r="AD2713" s="111"/>
      <c r="AE2713" s="111"/>
      <c r="AF2713" s="111"/>
      <c r="AG2713" s="111"/>
      <c r="AH2713" s="111"/>
      <c r="AI2713" s="111"/>
      <c r="AJ2713" s="111"/>
      <c r="AK2713" s="111"/>
      <c r="AL2713" s="111"/>
      <c r="AM2713" s="111"/>
      <c r="AN2713" s="111"/>
      <c r="AO2713" s="111"/>
      <c r="AP2713" s="111"/>
      <c r="AQ2713" s="111"/>
      <c r="AR2713" s="111"/>
      <c r="AS2713" s="111"/>
      <c r="AT2713" s="111"/>
      <c r="AU2713" s="111"/>
      <c r="AV2713" s="105"/>
      <c r="AW2713" s="105"/>
      <c r="AX2713" s="111"/>
      <c r="AY2713" s="98"/>
      <c r="AZ2713" s="98"/>
      <c r="BA2713" s="98"/>
      <c r="BB2713" s="98"/>
      <c r="BC2713" s="98"/>
      <c r="BD2713" s="98"/>
      <c r="BE2713" s="98"/>
      <c r="BF2713" s="98"/>
      <c r="BG2713" s="98"/>
      <c r="BH2713" s="98"/>
      <c r="BI2713" s="98"/>
      <c r="BJ2713" s="98"/>
    </row>
    <row r="2714" spans="1:62">
      <c r="A2714" s="102"/>
      <c r="B2714" s="102"/>
      <c r="C2714" s="103"/>
      <c r="D2714" s="103"/>
      <c r="E2714" s="102"/>
      <c r="F2714" s="102"/>
      <c r="G2714" s="102"/>
      <c r="H2714" s="102"/>
      <c r="I2714" s="102"/>
      <c r="J2714" s="103"/>
      <c r="K2714" s="111"/>
      <c r="L2714" s="111"/>
      <c r="M2714" s="111"/>
      <c r="N2714" s="105"/>
      <c r="O2714" s="105"/>
      <c r="P2714" s="111"/>
      <c r="Q2714" s="111"/>
      <c r="R2714" s="105"/>
      <c r="S2714" s="105"/>
      <c r="T2714" s="111"/>
      <c r="U2714" s="111"/>
      <c r="V2714" s="111"/>
      <c r="W2714" s="111"/>
      <c r="X2714" s="111"/>
      <c r="Y2714" s="111"/>
      <c r="Z2714" s="111"/>
      <c r="AA2714" s="111"/>
      <c r="AB2714" s="111"/>
      <c r="AC2714" s="111"/>
      <c r="AD2714" s="111"/>
      <c r="AE2714" s="111"/>
      <c r="AF2714" s="111"/>
      <c r="AG2714" s="111"/>
      <c r="AH2714" s="111"/>
      <c r="AI2714" s="111"/>
      <c r="AJ2714" s="111"/>
      <c r="AK2714" s="111"/>
      <c r="AL2714" s="111"/>
      <c r="AM2714" s="111"/>
      <c r="AN2714" s="111"/>
      <c r="AO2714" s="111"/>
      <c r="AP2714" s="111"/>
      <c r="AQ2714" s="111"/>
      <c r="AR2714" s="111"/>
      <c r="AS2714" s="111"/>
      <c r="AT2714" s="111"/>
      <c r="AU2714" s="111"/>
      <c r="AV2714" s="105"/>
      <c r="AW2714" s="105"/>
      <c r="AX2714" s="111"/>
      <c r="AY2714" s="98"/>
      <c r="AZ2714" s="98"/>
      <c r="BA2714" s="98"/>
      <c r="BB2714" s="98"/>
      <c r="BC2714" s="98"/>
      <c r="BD2714" s="98"/>
      <c r="BE2714" s="98"/>
      <c r="BF2714" s="98"/>
      <c r="BG2714" s="98"/>
      <c r="BH2714" s="98"/>
      <c r="BI2714" s="98"/>
      <c r="BJ2714" s="98"/>
    </row>
    <row r="2715" spans="1:62">
      <c r="A2715" s="102"/>
      <c r="B2715" s="102"/>
      <c r="C2715" s="103"/>
      <c r="D2715" s="103"/>
      <c r="E2715" s="102"/>
      <c r="F2715" s="102"/>
      <c r="G2715" s="102"/>
      <c r="H2715" s="102"/>
      <c r="I2715" s="102"/>
      <c r="J2715" s="103"/>
      <c r="K2715" s="111"/>
      <c r="L2715" s="111"/>
      <c r="M2715" s="111"/>
      <c r="N2715" s="111"/>
      <c r="O2715" s="111"/>
      <c r="P2715" s="111"/>
      <c r="Q2715" s="111"/>
      <c r="R2715" s="105"/>
      <c r="S2715" s="105"/>
      <c r="T2715" s="111"/>
      <c r="U2715" s="111"/>
      <c r="V2715" s="111"/>
      <c r="W2715" s="111"/>
      <c r="X2715" s="111"/>
      <c r="Y2715" s="111"/>
      <c r="Z2715" s="111"/>
      <c r="AA2715" s="111"/>
      <c r="AB2715" s="111"/>
      <c r="AC2715" s="111"/>
      <c r="AD2715" s="111"/>
      <c r="AE2715" s="111"/>
      <c r="AF2715" s="111"/>
      <c r="AG2715" s="111"/>
      <c r="AH2715" s="111"/>
      <c r="AI2715" s="111"/>
      <c r="AJ2715" s="111"/>
      <c r="AK2715" s="111"/>
      <c r="AL2715" s="111"/>
      <c r="AM2715" s="111"/>
      <c r="AN2715" s="111"/>
      <c r="AO2715" s="111"/>
      <c r="AP2715" s="111"/>
      <c r="AQ2715" s="111"/>
      <c r="AR2715" s="111"/>
      <c r="AS2715" s="111"/>
      <c r="AT2715" s="111"/>
      <c r="AU2715" s="111"/>
      <c r="AV2715" s="112"/>
      <c r="AW2715" s="105"/>
      <c r="AX2715" s="111"/>
      <c r="AY2715" s="98"/>
      <c r="AZ2715" s="98"/>
      <c r="BA2715" s="98"/>
      <c r="BB2715" s="98"/>
      <c r="BC2715" s="98"/>
      <c r="BE2715" s="98"/>
      <c r="BF2715" s="98"/>
      <c r="BG2715" s="98"/>
      <c r="BH2715" s="98"/>
      <c r="BI2715" s="98"/>
    </row>
    <row r="2716" spans="1:62">
      <c r="A2716" s="102"/>
      <c r="B2716" s="102"/>
      <c r="C2716" s="103"/>
      <c r="D2716" s="103"/>
      <c r="E2716" s="102"/>
      <c r="F2716" s="102"/>
      <c r="G2716" s="102"/>
      <c r="H2716" s="102"/>
      <c r="I2716" s="102"/>
      <c r="J2716" s="103"/>
      <c r="K2716" s="111"/>
      <c r="L2716" s="111"/>
      <c r="M2716" s="111"/>
      <c r="N2716" s="105"/>
      <c r="O2716" s="105"/>
      <c r="P2716" s="111"/>
      <c r="Q2716" s="111"/>
      <c r="R2716" s="106"/>
      <c r="S2716" s="106"/>
      <c r="T2716" s="111"/>
      <c r="U2716" s="111"/>
      <c r="V2716" s="111"/>
      <c r="W2716" s="111"/>
      <c r="X2716" s="111"/>
      <c r="Y2716" s="111"/>
      <c r="Z2716" s="111"/>
      <c r="AA2716" s="111"/>
      <c r="AB2716" s="111"/>
      <c r="AC2716" s="111"/>
      <c r="AD2716" s="111"/>
      <c r="AE2716" s="111"/>
      <c r="AF2716" s="111"/>
      <c r="AG2716" s="111"/>
      <c r="AH2716" s="111"/>
      <c r="AI2716" s="111"/>
      <c r="AJ2716" s="111"/>
      <c r="AK2716" s="111"/>
      <c r="AL2716" s="111"/>
      <c r="AM2716" s="111"/>
      <c r="AN2716" s="111"/>
      <c r="AO2716" s="111"/>
      <c r="AP2716" s="111"/>
      <c r="AQ2716" s="111"/>
      <c r="AR2716" s="111"/>
      <c r="AS2716" s="111"/>
      <c r="AT2716" s="111"/>
      <c r="AU2716" s="111"/>
      <c r="AV2716" s="112"/>
      <c r="AW2716" s="105"/>
      <c r="AX2716" s="111"/>
      <c r="AY2716" s="98"/>
      <c r="AZ2716" s="98"/>
      <c r="BA2716" s="98"/>
      <c r="BB2716" s="98"/>
      <c r="BC2716" s="98"/>
      <c r="BD2716" s="98"/>
      <c r="BE2716" s="98"/>
      <c r="BF2716" s="98"/>
      <c r="BG2716" s="98"/>
      <c r="BH2716" s="98"/>
      <c r="BI2716" s="98"/>
      <c r="BJ2716" s="98"/>
    </row>
    <row r="2717" spans="1:62">
      <c r="A2717" s="102"/>
      <c r="B2717" s="102"/>
      <c r="C2717" s="103"/>
      <c r="D2717" s="103"/>
      <c r="E2717" s="102"/>
      <c r="F2717" s="102"/>
      <c r="G2717" s="102"/>
      <c r="H2717" s="102"/>
      <c r="I2717" s="102"/>
      <c r="J2717" s="103"/>
      <c r="K2717" s="111"/>
      <c r="L2717" s="111"/>
      <c r="M2717" s="111"/>
      <c r="N2717" s="111"/>
      <c r="O2717" s="111"/>
      <c r="P2717" s="111"/>
      <c r="Q2717" s="111"/>
      <c r="R2717" s="105"/>
      <c r="S2717" s="105"/>
      <c r="T2717" s="111"/>
      <c r="U2717" s="111"/>
      <c r="V2717" s="111"/>
      <c r="W2717" s="111"/>
      <c r="X2717" s="111"/>
      <c r="Y2717" s="111"/>
      <c r="Z2717" s="111"/>
      <c r="AA2717" s="111"/>
      <c r="AB2717" s="111"/>
      <c r="AC2717" s="111"/>
      <c r="AD2717" s="111"/>
      <c r="AE2717" s="111"/>
      <c r="AF2717" s="111"/>
      <c r="AG2717" s="111"/>
      <c r="AH2717" s="111"/>
      <c r="AI2717" s="111"/>
      <c r="AJ2717" s="111"/>
      <c r="AK2717" s="111"/>
      <c r="AL2717" s="111"/>
      <c r="AM2717" s="111"/>
      <c r="AN2717" s="111"/>
      <c r="AO2717" s="111"/>
      <c r="AP2717" s="111"/>
      <c r="AQ2717" s="111"/>
      <c r="AR2717" s="111"/>
      <c r="AS2717" s="111"/>
      <c r="AT2717" s="111"/>
      <c r="AU2717" s="111"/>
      <c r="AV2717" s="105"/>
      <c r="AW2717" s="105"/>
      <c r="AX2717" s="111"/>
      <c r="AY2717" s="98"/>
      <c r="AZ2717" s="98"/>
      <c r="BA2717" s="98"/>
      <c r="BB2717" s="98"/>
      <c r="BC2717" s="98"/>
      <c r="BE2717" s="98"/>
      <c r="BF2717" s="98"/>
      <c r="BG2717" s="98"/>
      <c r="BH2717" s="98"/>
      <c r="BI2717" s="98"/>
    </row>
    <row r="2718" spans="1:62">
      <c r="A2718" s="102"/>
      <c r="B2718" s="102"/>
      <c r="C2718" s="103"/>
      <c r="D2718" s="103"/>
      <c r="E2718" s="102"/>
      <c r="F2718" s="102"/>
      <c r="G2718" s="102"/>
      <c r="H2718" s="102"/>
      <c r="I2718" s="102"/>
      <c r="J2718" s="103"/>
      <c r="K2718" s="111"/>
      <c r="L2718" s="111"/>
      <c r="M2718" s="111"/>
      <c r="N2718" s="105"/>
      <c r="O2718" s="105"/>
      <c r="P2718" s="105"/>
      <c r="Q2718" s="111"/>
      <c r="R2718" s="106"/>
      <c r="S2718" s="105"/>
      <c r="T2718" s="111"/>
      <c r="U2718" s="111"/>
      <c r="V2718" s="111"/>
      <c r="W2718" s="111"/>
      <c r="X2718" s="111"/>
      <c r="Y2718" s="111"/>
      <c r="Z2718" s="111"/>
      <c r="AA2718" s="111"/>
      <c r="AB2718" s="111"/>
      <c r="AC2718" s="111"/>
      <c r="AD2718" s="111"/>
      <c r="AE2718" s="111"/>
      <c r="AF2718" s="111"/>
      <c r="AG2718" s="111"/>
      <c r="AH2718" s="111"/>
      <c r="AI2718" s="111"/>
      <c r="AJ2718" s="111"/>
      <c r="AK2718" s="111"/>
      <c r="AL2718" s="111"/>
      <c r="AM2718" s="111"/>
      <c r="AN2718" s="111"/>
      <c r="AO2718" s="111"/>
      <c r="AP2718" s="111"/>
      <c r="AQ2718" s="111"/>
      <c r="AR2718" s="111"/>
      <c r="AS2718" s="111"/>
      <c r="AT2718" s="111"/>
      <c r="AU2718" s="111"/>
      <c r="AV2718" s="112"/>
      <c r="AW2718" s="105"/>
      <c r="AX2718" s="111"/>
      <c r="AY2718" s="98"/>
      <c r="AZ2718" s="98"/>
      <c r="BA2718" s="98"/>
      <c r="BB2718" s="98"/>
      <c r="BC2718" s="98"/>
      <c r="BD2718" s="98"/>
      <c r="BE2718" s="98"/>
      <c r="BF2718" s="98"/>
      <c r="BG2718" s="98"/>
      <c r="BH2718" s="98"/>
      <c r="BI2718" s="98"/>
      <c r="BJ2718" s="98"/>
    </row>
    <row r="2719" spans="1:62">
      <c r="A2719" s="102"/>
      <c r="B2719" s="102"/>
      <c r="C2719" s="103"/>
      <c r="D2719" s="103"/>
      <c r="E2719" s="102"/>
      <c r="F2719" s="102"/>
      <c r="G2719" s="102"/>
      <c r="H2719" s="102"/>
      <c r="I2719" s="102"/>
      <c r="J2719" s="103"/>
      <c r="K2719" s="111"/>
      <c r="L2719" s="111"/>
      <c r="M2719" s="111"/>
      <c r="N2719" s="111"/>
      <c r="O2719" s="111"/>
      <c r="P2719" s="111"/>
      <c r="Q2719" s="111"/>
      <c r="R2719" s="106"/>
      <c r="S2719" s="105"/>
      <c r="T2719" s="111"/>
      <c r="U2719" s="111"/>
      <c r="V2719" s="111"/>
      <c r="W2719" s="111"/>
      <c r="X2719" s="111"/>
      <c r="Y2719" s="111"/>
      <c r="Z2719" s="111"/>
      <c r="AA2719" s="111"/>
      <c r="AB2719" s="111"/>
      <c r="AC2719" s="111"/>
      <c r="AD2719" s="111"/>
      <c r="AE2719" s="111"/>
      <c r="AF2719" s="111"/>
      <c r="AG2719" s="111"/>
      <c r="AH2719" s="111"/>
      <c r="AI2719" s="111"/>
      <c r="AJ2719" s="111"/>
      <c r="AK2719" s="111"/>
      <c r="AL2719" s="111"/>
      <c r="AM2719" s="111"/>
      <c r="AN2719" s="111"/>
      <c r="AO2719" s="111"/>
      <c r="AP2719" s="111"/>
      <c r="AQ2719" s="111"/>
      <c r="AR2719" s="111"/>
      <c r="AS2719" s="111"/>
      <c r="AT2719" s="111"/>
      <c r="AU2719" s="111"/>
      <c r="AV2719" s="112"/>
      <c r="AW2719" s="105"/>
      <c r="AX2719" s="111"/>
      <c r="AY2719" s="98"/>
      <c r="AZ2719" s="98"/>
      <c r="BA2719" s="98"/>
      <c r="BB2719" s="98"/>
      <c r="BC2719" s="98"/>
      <c r="BD2719" s="98"/>
      <c r="BE2719" s="98"/>
      <c r="BF2719" s="98"/>
      <c r="BG2719" s="98"/>
      <c r="BH2719" s="98"/>
      <c r="BI2719" s="98"/>
      <c r="BJ2719" s="98"/>
    </row>
    <row r="2720" spans="1:62">
      <c r="A2720" s="102"/>
      <c r="B2720" s="102"/>
      <c r="C2720" s="103"/>
      <c r="D2720" s="103"/>
      <c r="E2720" s="102"/>
      <c r="F2720" s="102"/>
      <c r="G2720" s="102"/>
      <c r="H2720" s="102"/>
      <c r="I2720" s="102"/>
      <c r="J2720" s="103"/>
      <c r="K2720" s="111"/>
      <c r="L2720" s="111"/>
      <c r="M2720" s="111"/>
      <c r="N2720" s="111"/>
      <c r="O2720" s="111"/>
      <c r="P2720" s="111"/>
      <c r="Q2720" s="111"/>
      <c r="R2720" s="106"/>
      <c r="S2720" s="105"/>
      <c r="T2720" s="111"/>
      <c r="U2720" s="111"/>
      <c r="V2720" s="111"/>
      <c r="W2720" s="111"/>
      <c r="X2720" s="111"/>
      <c r="Y2720" s="111"/>
      <c r="Z2720" s="111"/>
      <c r="AA2720" s="111"/>
      <c r="AB2720" s="111"/>
      <c r="AC2720" s="111"/>
      <c r="AD2720" s="111"/>
      <c r="AE2720" s="111"/>
      <c r="AF2720" s="111"/>
      <c r="AG2720" s="111"/>
      <c r="AH2720" s="111"/>
      <c r="AI2720" s="111"/>
      <c r="AJ2720" s="111"/>
      <c r="AK2720" s="111"/>
      <c r="AL2720" s="111"/>
      <c r="AM2720" s="111"/>
      <c r="AN2720" s="111"/>
      <c r="AO2720" s="111"/>
      <c r="AP2720" s="111"/>
      <c r="AQ2720" s="111"/>
      <c r="AR2720" s="111"/>
      <c r="AS2720" s="111"/>
      <c r="AT2720" s="111"/>
      <c r="AU2720" s="111"/>
      <c r="AV2720" s="105"/>
      <c r="AW2720" s="105"/>
      <c r="AX2720" s="111"/>
      <c r="AY2720" s="98"/>
      <c r="AZ2720" s="98"/>
      <c r="BA2720" s="98"/>
      <c r="BB2720" s="98"/>
      <c r="BC2720" s="98"/>
      <c r="BE2720" s="98"/>
      <c r="BF2720" s="98"/>
      <c r="BG2720" s="98"/>
      <c r="BH2720" s="98"/>
      <c r="BI2720" s="98"/>
    </row>
    <row r="2721" spans="1:62">
      <c r="A2721" s="102"/>
      <c r="B2721" s="102"/>
      <c r="C2721" s="103"/>
      <c r="D2721" s="103"/>
      <c r="E2721" s="102"/>
      <c r="F2721" s="102"/>
      <c r="G2721" s="102"/>
      <c r="H2721" s="102"/>
      <c r="I2721" s="102"/>
      <c r="J2721" s="103"/>
      <c r="K2721" s="111"/>
      <c r="L2721" s="111"/>
      <c r="M2721" s="111"/>
      <c r="N2721" s="105"/>
      <c r="O2721" s="111"/>
      <c r="P2721" s="111"/>
      <c r="Q2721" s="111"/>
      <c r="R2721" s="106"/>
      <c r="S2721" s="105"/>
      <c r="T2721" s="111"/>
      <c r="U2721" s="111"/>
      <c r="V2721" s="111"/>
      <c r="W2721" s="111"/>
      <c r="X2721" s="111"/>
      <c r="Y2721" s="111"/>
      <c r="Z2721" s="111"/>
      <c r="AA2721" s="111"/>
      <c r="AB2721" s="111"/>
      <c r="AC2721" s="111"/>
      <c r="AD2721" s="111"/>
      <c r="AE2721" s="111"/>
      <c r="AF2721" s="111"/>
      <c r="AG2721" s="111"/>
      <c r="AH2721" s="111"/>
      <c r="AI2721" s="111"/>
      <c r="AJ2721" s="111"/>
      <c r="AK2721" s="111"/>
      <c r="AL2721" s="111"/>
      <c r="AM2721" s="111"/>
      <c r="AN2721" s="111"/>
      <c r="AO2721" s="111"/>
      <c r="AP2721" s="111"/>
      <c r="AQ2721" s="111"/>
      <c r="AR2721" s="111"/>
      <c r="AS2721" s="111"/>
      <c r="AT2721" s="111"/>
      <c r="AU2721" s="111"/>
      <c r="AV2721" s="105"/>
      <c r="AW2721" s="105"/>
      <c r="AX2721" s="111"/>
      <c r="AY2721" s="98"/>
      <c r="AZ2721" s="98"/>
      <c r="BA2721" s="98"/>
      <c r="BB2721" s="98"/>
      <c r="BC2721" s="98"/>
      <c r="BE2721" s="98"/>
      <c r="BF2721" s="98"/>
      <c r="BG2721" s="98"/>
      <c r="BH2721" s="98"/>
      <c r="BI2721" s="98"/>
    </row>
    <row r="2722" spans="1:62">
      <c r="A2722" s="102"/>
      <c r="B2722" s="102"/>
      <c r="C2722" s="103"/>
      <c r="D2722" s="103"/>
      <c r="E2722" s="102"/>
      <c r="F2722" s="102"/>
      <c r="G2722" s="102"/>
      <c r="H2722" s="102"/>
      <c r="I2722" s="102"/>
      <c r="J2722" s="103"/>
      <c r="K2722" s="111"/>
      <c r="L2722" s="111"/>
      <c r="M2722" s="111"/>
      <c r="N2722" s="111"/>
      <c r="O2722" s="111"/>
      <c r="P2722" s="111"/>
      <c r="Q2722" s="111"/>
      <c r="R2722" s="105"/>
      <c r="S2722" s="105"/>
      <c r="T2722" s="111"/>
      <c r="U2722" s="111"/>
      <c r="V2722" s="111"/>
      <c r="W2722" s="111"/>
      <c r="X2722" s="111"/>
      <c r="Y2722" s="111"/>
      <c r="Z2722" s="111"/>
      <c r="AA2722" s="111"/>
      <c r="AB2722" s="111"/>
      <c r="AC2722" s="111"/>
      <c r="AD2722" s="111"/>
      <c r="AE2722" s="111"/>
      <c r="AF2722" s="111"/>
      <c r="AG2722" s="111"/>
      <c r="AH2722" s="111"/>
      <c r="AI2722" s="111"/>
      <c r="AJ2722" s="111"/>
      <c r="AK2722" s="111"/>
      <c r="AL2722" s="111"/>
      <c r="AM2722" s="111"/>
      <c r="AN2722" s="111"/>
      <c r="AO2722" s="111"/>
      <c r="AP2722" s="111"/>
      <c r="AQ2722" s="111"/>
      <c r="AR2722" s="111"/>
      <c r="AS2722" s="111"/>
      <c r="AT2722" s="111"/>
      <c r="AU2722" s="111"/>
      <c r="AV2722" s="105"/>
      <c r="AW2722" s="105"/>
      <c r="AX2722" s="111"/>
      <c r="AY2722" s="98"/>
      <c r="AZ2722" s="98"/>
      <c r="BA2722" s="98"/>
      <c r="BB2722" s="98"/>
      <c r="BC2722" s="98"/>
      <c r="BD2722" s="98"/>
      <c r="BE2722" s="98"/>
      <c r="BF2722" s="98"/>
      <c r="BG2722" s="98"/>
      <c r="BH2722" s="98"/>
      <c r="BI2722" s="98"/>
      <c r="BJ2722" s="98"/>
    </row>
    <row r="2723" spans="1:62">
      <c r="A2723" s="102"/>
      <c r="B2723" s="102"/>
      <c r="C2723" s="103"/>
      <c r="D2723" s="103"/>
      <c r="E2723" s="102"/>
      <c r="F2723" s="102"/>
      <c r="G2723" s="102"/>
      <c r="H2723" s="102"/>
      <c r="I2723" s="102"/>
      <c r="J2723" s="103"/>
      <c r="K2723" s="111"/>
      <c r="L2723" s="111"/>
      <c r="M2723" s="111"/>
      <c r="N2723" s="105"/>
      <c r="O2723" s="105"/>
      <c r="P2723" s="111"/>
      <c r="Q2723" s="111"/>
      <c r="R2723" s="105"/>
      <c r="S2723" s="105"/>
      <c r="T2723" s="111"/>
      <c r="U2723" s="111"/>
      <c r="V2723" s="111"/>
      <c r="W2723" s="111"/>
      <c r="X2723" s="111"/>
      <c r="Y2723" s="111"/>
      <c r="Z2723" s="111"/>
      <c r="AA2723" s="111"/>
      <c r="AB2723" s="111"/>
      <c r="AC2723" s="111"/>
      <c r="AD2723" s="111"/>
      <c r="AE2723" s="111"/>
      <c r="AF2723" s="111"/>
      <c r="AG2723" s="111"/>
      <c r="AH2723" s="111"/>
      <c r="AI2723" s="111"/>
      <c r="AJ2723" s="111"/>
      <c r="AK2723" s="111"/>
      <c r="AL2723" s="111"/>
      <c r="AM2723" s="111"/>
      <c r="AN2723" s="111"/>
      <c r="AO2723" s="111"/>
      <c r="AP2723" s="111"/>
      <c r="AQ2723" s="111"/>
      <c r="AR2723" s="111"/>
      <c r="AS2723" s="111"/>
      <c r="AT2723" s="111"/>
      <c r="AU2723" s="111"/>
      <c r="AV2723" s="105"/>
      <c r="AW2723" s="105"/>
      <c r="AX2723" s="111"/>
      <c r="AY2723" s="98"/>
      <c r="AZ2723" s="98"/>
      <c r="BA2723" s="98"/>
      <c r="BB2723" s="98"/>
      <c r="BC2723" s="98"/>
      <c r="BD2723" s="98"/>
      <c r="BE2723" s="98"/>
      <c r="BF2723" s="98"/>
      <c r="BG2723" s="98"/>
      <c r="BH2723" s="98"/>
      <c r="BI2723" s="98"/>
      <c r="BJ2723" s="98"/>
    </row>
    <row r="2724" spans="1:62">
      <c r="A2724" s="102"/>
      <c r="B2724" s="102"/>
      <c r="C2724" s="103"/>
      <c r="D2724" s="103"/>
      <c r="E2724" s="102"/>
      <c r="F2724" s="102"/>
      <c r="G2724" s="102"/>
      <c r="H2724" s="102"/>
      <c r="I2724" s="102"/>
      <c r="J2724" s="103"/>
      <c r="K2724" s="111"/>
      <c r="L2724" s="111"/>
      <c r="M2724" s="111"/>
      <c r="N2724" s="111"/>
      <c r="O2724" s="111"/>
      <c r="P2724" s="111"/>
      <c r="Q2724" s="111"/>
      <c r="R2724" s="105"/>
      <c r="S2724" s="105"/>
      <c r="T2724" s="111"/>
      <c r="U2724" s="111"/>
      <c r="V2724" s="111"/>
      <c r="W2724" s="111"/>
      <c r="X2724" s="111"/>
      <c r="Y2724" s="111"/>
      <c r="Z2724" s="111"/>
      <c r="AA2724" s="111"/>
      <c r="AB2724" s="111"/>
      <c r="AC2724" s="111"/>
      <c r="AD2724" s="111"/>
      <c r="AE2724" s="111"/>
      <c r="AF2724" s="111"/>
      <c r="AG2724" s="111"/>
      <c r="AH2724" s="111"/>
      <c r="AI2724" s="111"/>
      <c r="AJ2724" s="111"/>
      <c r="AK2724" s="111"/>
      <c r="AL2724" s="111"/>
      <c r="AM2724" s="111"/>
      <c r="AN2724" s="111"/>
      <c r="AO2724" s="111"/>
      <c r="AP2724" s="111"/>
      <c r="AQ2724" s="111"/>
      <c r="AR2724" s="111"/>
      <c r="AS2724" s="111"/>
      <c r="AT2724" s="111"/>
      <c r="AU2724" s="111"/>
      <c r="AV2724" s="112"/>
      <c r="AW2724" s="105"/>
      <c r="AX2724" s="111"/>
      <c r="AY2724" s="98"/>
      <c r="AZ2724" s="98"/>
      <c r="BA2724" s="98"/>
      <c r="BB2724" s="98"/>
      <c r="BC2724" s="98"/>
      <c r="BD2724" s="98"/>
      <c r="BE2724" s="98"/>
      <c r="BF2724" s="98"/>
      <c r="BG2724" s="98"/>
      <c r="BH2724" s="98"/>
      <c r="BI2724" s="98"/>
      <c r="BJ2724" s="98"/>
    </row>
    <row r="2725" spans="1:62">
      <c r="A2725" s="102"/>
      <c r="B2725" s="102"/>
      <c r="C2725" s="103"/>
      <c r="D2725" s="103"/>
      <c r="E2725" s="102"/>
      <c r="F2725" s="102"/>
      <c r="G2725" s="102"/>
      <c r="H2725" s="102"/>
      <c r="I2725" s="102"/>
      <c r="J2725" s="103"/>
      <c r="K2725" s="111"/>
      <c r="L2725" s="111"/>
      <c r="M2725" s="111"/>
      <c r="N2725" s="105"/>
      <c r="O2725" s="105"/>
      <c r="P2725" s="105"/>
      <c r="Q2725" s="111"/>
      <c r="R2725" s="106"/>
      <c r="S2725" s="105"/>
      <c r="T2725" s="111"/>
      <c r="U2725" s="111"/>
      <c r="V2725" s="111"/>
      <c r="W2725" s="111"/>
      <c r="X2725" s="111"/>
      <c r="Y2725" s="111"/>
      <c r="Z2725" s="111"/>
      <c r="AA2725" s="111"/>
      <c r="AB2725" s="111"/>
      <c r="AC2725" s="111"/>
      <c r="AD2725" s="111"/>
      <c r="AE2725" s="111"/>
      <c r="AF2725" s="111"/>
      <c r="AG2725" s="111"/>
      <c r="AH2725" s="111"/>
      <c r="AI2725" s="111"/>
      <c r="AJ2725" s="111"/>
      <c r="AK2725" s="111"/>
      <c r="AL2725" s="111"/>
      <c r="AM2725" s="111"/>
      <c r="AN2725" s="111"/>
      <c r="AO2725" s="111"/>
      <c r="AP2725" s="111"/>
      <c r="AQ2725" s="111"/>
      <c r="AR2725" s="111"/>
      <c r="AS2725" s="111"/>
      <c r="AT2725" s="111"/>
      <c r="AU2725" s="111"/>
      <c r="AV2725" s="112"/>
      <c r="AW2725" s="105"/>
      <c r="AX2725" s="111"/>
    </row>
    <row r="2726" spans="1:62">
      <c r="A2726" s="102"/>
      <c r="B2726" s="102"/>
      <c r="C2726" s="103"/>
      <c r="D2726" s="103"/>
      <c r="E2726" s="102"/>
      <c r="F2726" s="102"/>
      <c r="G2726" s="102"/>
      <c r="H2726" s="102"/>
      <c r="I2726" s="102"/>
      <c r="J2726" s="103"/>
      <c r="K2726" s="111"/>
      <c r="L2726" s="111"/>
      <c r="M2726" s="111"/>
      <c r="N2726" s="111"/>
      <c r="O2726" s="111"/>
      <c r="P2726" s="111"/>
      <c r="Q2726" s="111"/>
      <c r="R2726" s="105"/>
      <c r="S2726" s="105"/>
      <c r="T2726" s="111"/>
      <c r="U2726" s="111"/>
      <c r="V2726" s="111"/>
      <c r="W2726" s="111"/>
      <c r="X2726" s="111"/>
      <c r="Y2726" s="111"/>
      <c r="Z2726" s="111"/>
      <c r="AA2726" s="111"/>
      <c r="AB2726" s="111"/>
      <c r="AC2726" s="111"/>
      <c r="AD2726" s="111"/>
      <c r="AE2726" s="111"/>
      <c r="AF2726" s="111"/>
      <c r="AG2726" s="111"/>
      <c r="AH2726" s="111"/>
      <c r="AI2726" s="111"/>
      <c r="AJ2726" s="111"/>
      <c r="AK2726" s="111"/>
      <c r="AL2726" s="111"/>
      <c r="AM2726" s="111"/>
      <c r="AN2726" s="111"/>
      <c r="AO2726" s="111"/>
      <c r="AP2726" s="111"/>
      <c r="AQ2726" s="111"/>
      <c r="AR2726" s="111"/>
      <c r="AS2726" s="111"/>
      <c r="AT2726" s="111"/>
      <c r="AU2726" s="111"/>
      <c r="AV2726" s="105"/>
      <c r="AW2726" s="105"/>
      <c r="AX2726" s="111"/>
      <c r="AY2726" s="98"/>
      <c r="AZ2726" s="98"/>
      <c r="BA2726" s="98"/>
      <c r="BB2726" s="98"/>
      <c r="BC2726" s="98"/>
      <c r="BE2726" s="98"/>
      <c r="BF2726" s="98"/>
      <c r="BG2726" s="98"/>
      <c r="BH2726" s="98"/>
      <c r="BI2726" s="98"/>
    </row>
    <row r="2727" spans="1:62">
      <c r="A2727" s="102"/>
      <c r="B2727" s="102"/>
      <c r="C2727" s="103"/>
      <c r="D2727" s="103"/>
      <c r="E2727" s="102"/>
      <c r="F2727" s="102"/>
      <c r="G2727" s="102"/>
      <c r="H2727" s="102"/>
      <c r="I2727" s="102"/>
      <c r="J2727" s="103"/>
      <c r="K2727" s="111"/>
      <c r="L2727" s="111"/>
      <c r="M2727" s="111"/>
      <c r="N2727" s="105"/>
      <c r="O2727" s="105"/>
      <c r="P2727" s="105"/>
      <c r="Q2727" s="111"/>
      <c r="R2727" s="106"/>
      <c r="S2727" s="105"/>
      <c r="T2727" s="111"/>
      <c r="U2727" s="111"/>
      <c r="V2727" s="111"/>
      <c r="W2727" s="111"/>
      <c r="X2727" s="111"/>
      <c r="Y2727" s="111"/>
      <c r="Z2727" s="111"/>
      <c r="AA2727" s="111"/>
      <c r="AB2727" s="111"/>
      <c r="AC2727" s="111"/>
      <c r="AD2727" s="111"/>
      <c r="AE2727" s="111"/>
      <c r="AF2727" s="111"/>
      <c r="AG2727" s="111"/>
      <c r="AH2727" s="111"/>
      <c r="AI2727" s="111"/>
      <c r="AJ2727" s="111"/>
      <c r="AK2727" s="111"/>
      <c r="AL2727" s="111"/>
      <c r="AM2727" s="111"/>
      <c r="AN2727" s="111"/>
      <c r="AO2727" s="111"/>
      <c r="AP2727" s="111"/>
      <c r="AQ2727" s="111"/>
      <c r="AR2727" s="111"/>
      <c r="AS2727" s="111"/>
      <c r="AT2727" s="111"/>
      <c r="AU2727" s="111"/>
      <c r="AV2727" s="105"/>
      <c r="AW2727" s="105"/>
      <c r="AX2727" s="111"/>
      <c r="AY2727" s="98"/>
      <c r="AZ2727" s="98"/>
      <c r="BA2727" s="98"/>
      <c r="BB2727" s="98"/>
      <c r="BC2727" s="98"/>
      <c r="BD2727" s="98"/>
      <c r="BE2727" s="98"/>
      <c r="BF2727" s="98"/>
      <c r="BG2727" s="98"/>
      <c r="BH2727" s="98"/>
      <c r="BI2727" s="98"/>
      <c r="BJ2727" s="98"/>
    </row>
    <row r="2728" spans="1:62">
      <c r="A2728" s="102"/>
      <c r="B2728" s="102"/>
      <c r="C2728" s="103"/>
      <c r="D2728" s="103"/>
      <c r="E2728" s="102"/>
      <c r="F2728" s="102"/>
      <c r="G2728" s="102"/>
      <c r="H2728" s="102"/>
      <c r="I2728" s="102"/>
      <c r="J2728" s="103"/>
      <c r="K2728" s="111"/>
      <c r="L2728" s="111"/>
      <c r="M2728" s="111"/>
      <c r="N2728" s="111"/>
      <c r="O2728" s="111"/>
      <c r="P2728" s="111"/>
      <c r="Q2728" s="111"/>
      <c r="R2728" s="105"/>
      <c r="S2728" s="105"/>
      <c r="T2728" s="111"/>
      <c r="U2728" s="111"/>
      <c r="V2728" s="111"/>
      <c r="W2728" s="111"/>
      <c r="X2728" s="111"/>
      <c r="Y2728" s="111"/>
      <c r="Z2728" s="111"/>
      <c r="AA2728" s="111"/>
      <c r="AB2728" s="111"/>
      <c r="AC2728" s="111"/>
      <c r="AD2728" s="111"/>
      <c r="AE2728" s="111"/>
      <c r="AF2728" s="111"/>
      <c r="AG2728" s="111"/>
      <c r="AH2728" s="111"/>
      <c r="AI2728" s="111"/>
      <c r="AJ2728" s="111"/>
      <c r="AK2728" s="111"/>
      <c r="AL2728" s="111"/>
      <c r="AM2728" s="111"/>
      <c r="AN2728" s="111"/>
      <c r="AO2728" s="111"/>
      <c r="AP2728" s="111"/>
      <c r="AQ2728" s="111"/>
      <c r="AR2728" s="111"/>
      <c r="AS2728" s="111"/>
      <c r="AT2728" s="111"/>
      <c r="AU2728" s="111"/>
      <c r="AV2728" s="112"/>
      <c r="AW2728" s="105"/>
      <c r="AX2728" s="111"/>
      <c r="AY2728" s="98"/>
      <c r="AZ2728" s="98"/>
      <c r="BA2728" s="98"/>
      <c r="BB2728" s="98"/>
      <c r="BC2728" s="98"/>
      <c r="BD2728" s="98"/>
      <c r="BE2728" s="98"/>
      <c r="BF2728" s="98"/>
      <c r="BG2728" s="98"/>
      <c r="BH2728" s="98"/>
      <c r="BI2728" s="98"/>
      <c r="BJ2728" s="98"/>
    </row>
    <row r="2729" spans="1:62">
      <c r="A2729" s="102"/>
      <c r="B2729" s="102"/>
      <c r="C2729" s="103"/>
      <c r="D2729" s="103"/>
      <c r="E2729" s="102"/>
      <c r="F2729" s="102"/>
      <c r="G2729" s="102"/>
      <c r="H2729" s="102"/>
      <c r="I2729" s="102"/>
      <c r="J2729" s="103"/>
      <c r="K2729" s="111"/>
      <c r="L2729" s="111"/>
      <c r="M2729" s="111"/>
      <c r="N2729" s="105"/>
      <c r="O2729" s="105"/>
      <c r="P2729" s="105"/>
      <c r="Q2729" s="111"/>
      <c r="R2729" s="106"/>
      <c r="S2729" s="105"/>
      <c r="T2729" s="111"/>
      <c r="U2729" s="111"/>
      <c r="V2729" s="111"/>
      <c r="W2729" s="105"/>
      <c r="X2729" s="111"/>
      <c r="Y2729" s="111"/>
      <c r="Z2729" s="111"/>
      <c r="AA2729" s="111"/>
      <c r="AB2729" s="111"/>
      <c r="AC2729" s="111"/>
      <c r="AD2729" s="105"/>
      <c r="AE2729" s="111"/>
      <c r="AF2729" s="111"/>
      <c r="AG2729" s="111"/>
      <c r="AH2729" s="111"/>
      <c r="AI2729" s="111"/>
      <c r="AJ2729" s="111"/>
      <c r="AK2729" s="111"/>
      <c r="AL2729" s="111"/>
      <c r="AM2729" s="111"/>
      <c r="AN2729" s="111"/>
      <c r="AO2729" s="111"/>
      <c r="AP2729" s="111"/>
      <c r="AQ2729" s="111"/>
      <c r="AR2729" s="111"/>
      <c r="AS2729" s="111"/>
      <c r="AT2729" s="111"/>
      <c r="AU2729" s="111"/>
      <c r="AV2729" s="105"/>
      <c r="AW2729" s="105"/>
      <c r="AX2729" s="111"/>
      <c r="AY2729" s="98"/>
      <c r="AZ2729" s="98"/>
      <c r="BA2729" s="98"/>
      <c r="BB2729" s="98"/>
      <c r="BC2729" s="98"/>
      <c r="BD2729" s="98"/>
      <c r="BE2729" s="98"/>
      <c r="BF2729" s="98"/>
      <c r="BG2729" s="98"/>
      <c r="BH2729" s="98"/>
      <c r="BI2729" s="98"/>
      <c r="BJ2729" s="98"/>
    </row>
    <row r="2730" spans="1:62">
      <c r="A2730" s="102"/>
      <c r="B2730" s="102"/>
      <c r="C2730" s="103"/>
      <c r="D2730" s="103"/>
      <c r="E2730" s="102"/>
      <c r="F2730" s="102"/>
      <c r="G2730" s="102"/>
      <c r="H2730" s="102"/>
      <c r="I2730" s="102"/>
      <c r="J2730" s="103"/>
      <c r="K2730" s="111"/>
      <c r="L2730" s="111"/>
      <c r="M2730" s="111"/>
      <c r="N2730" s="111"/>
      <c r="O2730" s="111"/>
      <c r="P2730" s="111"/>
      <c r="Q2730" s="111"/>
      <c r="R2730" s="106"/>
      <c r="S2730" s="105"/>
      <c r="T2730" s="111"/>
      <c r="U2730" s="111"/>
      <c r="V2730" s="111"/>
      <c r="W2730" s="111"/>
      <c r="X2730" s="111"/>
      <c r="Y2730" s="111"/>
      <c r="Z2730" s="111"/>
      <c r="AA2730" s="111"/>
      <c r="AB2730" s="111"/>
      <c r="AC2730" s="111"/>
      <c r="AD2730" s="111"/>
      <c r="AE2730" s="111"/>
      <c r="AF2730" s="111"/>
      <c r="AG2730" s="111"/>
      <c r="AH2730" s="111"/>
      <c r="AI2730" s="111"/>
      <c r="AJ2730" s="111"/>
      <c r="AK2730" s="111"/>
      <c r="AL2730" s="111"/>
      <c r="AM2730" s="111"/>
      <c r="AN2730" s="105"/>
      <c r="AO2730" s="105"/>
      <c r="AP2730" s="105"/>
      <c r="AQ2730" s="111"/>
      <c r="AR2730" s="111"/>
      <c r="AS2730" s="111"/>
      <c r="AT2730" s="111"/>
      <c r="AU2730" s="111"/>
      <c r="AV2730" s="112"/>
      <c r="AW2730" s="105"/>
      <c r="AX2730" s="111"/>
      <c r="AY2730" s="98"/>
      <c r="AZ2730" s="98"/>
      <c r="BA2730" s="98"/>
      <c r="BB2730" s="98"/>
      <c r="BC2730" s="98"/>
      <c r="BD2730" s="98"/>
      <c r="BE2730" s="98"/>
      <c r="BF2730" s="98"/>
      <c r="BG2730" s="98"/>
      <c r="BH2730" s="98"/>
      <c r="BI2730" s="98"/>
      <c r="BJ2730" s="98"/>
    </row>
    <row r="2731" spans="1:62">
      <c r="A2731" s="102"/>
      <c r="B2731" s="102"/>
      <c r="C2731" s="103"/>
      <c r="D2731" s="103"/>
      <c r="E2731" s="102"/>
      <c r="F2731" s="102"/>
      <c r="G2731" s="102"/>
      <c r="H2731" s="102"/>
      <c r="I2731" s="102"/>
      <c r="J2731" s="103"/>
      <c r="K2731" s="111"/>
      <c r="L2731" s="111"/>
      <c r="M2731" s="111"/>
      <c r="N2731" s="111"/>
      <c r="O2731" s="111"/>
      <c r="P2731" s="111"/>
      <c r="Q2731" s="111"/>
      <c r="R2731" s="106"/>
      <c r="S2731" s="105"/>
      <c r="T2731" s="111"/>
      <c r="U2731" s="111"/>
      <c r="V2731" s="111"/>
      <c r="W2731" s="111"/>
      <c r="X2731" s="111"/>
      <c r="Y2731" s="111"/>
      <c r="Z2731" s="111"/>
      <c r="AA2731" s="111"/>
      <c r="AB2731" s="111"/>
      <c r="AC2731" s="111"/>
      <c r="AD2731" s="111"/>
      <c r="AE2731" s="111"/>
      <c r="AF2731" s="111"/>
      <c r="AG2731" s="111"/>
      <c r="AH2731" s="111"/>
      <c r="AI2731" s="111"/>
      <c r="AJ2731" s="111"/>
      <c r="AK2731" s="111"/>
      <c r="AL2731" s="111"/>
      <c r="AM2731" s="111"/>
      <c r="AN2731" s="111"/>
      <c r="AO2731" s="111"/>
      <c r="AP2731" s="111"/>
      <c r="AQ2731" s="111"/>
      <c r="AR2731" s="111"/>
      <c r="AS2731" s="111"/>
      <c r="AT2731" s="111"/>
      <c r="AU2731" s="111"/>
      <c r="AV2731" s="105"/>
      <c r="AW2731" s="105"/>
      <c r="AX2731" s="111"/>
      <c r="AY2731" s="98"/>
      <c r="AZ2731" s="98"/>
      <c r="BA2731" s="98"/>
      <c r="BB2731" s="98"/>
      <c r="BC2731" s="98"/>
      <c r="BD2731" s="98"/>
      <c r="BE2731" s="98"/>
      <c r="BF2731" s="98"/>
      <c r="BG2731" s="98"/>
      <c r="BH2731" s="98"/>
      <c r="BI2731" s="98"/>
      <c r="BJ2731" s="98"/>
    </row>
    <row r="2732" spans="1:62">
      <c r="A2732" s="102"/>
      <c r="B2732" s="102"/>
      <c r="C2732" s="103"/>
      <c r="D2732" s="103"/>
      <c r="E2732" s="102"/>
      <c r="F2732" s="102"/>
      <c r="G2732" s="102"/>
      <c r="H2732" s="102"/>
      <c r="I2732" s="102"/>
      <c r="J2732" s="103"/>
      <c r="K2732" s="111"/>
      <c r="L2732" s="111"/>
      <c r="M2732" s="111"/>
      <c r="N2732" s="111"/>
      <c r="O2732" s="111"/>
      <c r="P2732" s="111"/>
      <c r="Q2732" s="111"/>
      <c r="R2732" s="106"/>
      <c r="S2732" s="105"/>
      <c r="T2732" s="111"/>
      <c r="U2732" s="111"/>
      <c r="V2732" s="111"/>
      <c r="W2732" s="111"/>
      <c r="X2732" s="111"/>
      <c r="Y2732" s="111"/>
      <c r="Z2732" s="111"/>
      <c r="AA2732" s="111"/>
      <c r="AB2732" s="111"/>
      <c r="AC2732" s="111"/>
      <c r="AD2732" s="111"/>
      <c r="AE2732" s="111"/>
      <c r="AF2732" s="111"/>
      <c r="AG2732" s="111"/>
      <c r="AH2732" s="111"/>
      <c r="AI2732" s="111"/>
      <c r="AJ2732" s="111"/>
      <c r="AK2732" s="111"/>
      <c r="AL2732" s="111"/>
      <c r="AM2732" s="111"/>
      <c r="AN2732" s="111"/>
      <c r="AO2732" s="111"/>
      <c r="AP2732" s="111"/>
      <c r="AQ2732" s="111"/>
      <c r="AR2732" s="111"/>
      <c r="AS2732" s="111"/>
      <c r="AT2732" s="111"/>
      <c r="AU2732" s="111"/>
      <c r="AV2732" s="105"/>
      <c r="AW2732" s="105"/>
      <c r="AX2732" s="111"/>
      <c r="AY2732" s="98"/>
      <c r="AZ2732" s="98"/>
      <c r="BA2732" s="98"/>
      <c r="BB2732" s="98"/>
      <c r="BC2732" s="98"/>
      <c r="BD2732" s="98"/>
      <c r="BE2732" s="98"/>
      <c r="BF2732" s="98"/>
      <c r="BG2732" s="98"/>
      <c r="BH2732" s="98"/>
      <c r="BI2732" s="98"/>
      <c r="BJ2732" s="98"/>
    </row>
    <row r="2733" spans="1:62">
      <c r="A2733" s="102"/>
      <c r="B2733" s="102"/>
      <c r="C2733" s="103"/>
      <c r="D2733" s="103"/>
      <c r="E2733" s="102"/>
      <c r="F2733" s="102"/>
      <c r="G2733" s="102"/>
      <c r="H2733" s="102"/>
      <c r="I2733" s="102"/>
      <c r="J2733" s="103"/>
      <c r="K2733" s="111"/>
      <c r="L2733" s="111"/>
      <c r="M2733" s="111"/>
      <c r="N2733" s="111"/>
      <c r="O2733" s="111"/>
      <c r="P2733" s="111"/>
      <c r="Q2733" s="111"/>
      <c r="R2733" s="106"/>
      <c r="S2733" s="105"/>
      <c r="T2733" s="111"/>
      <c r="U2733" s="111"/>
      <c r="V2733" s="111"/>
      <c r="W2733" s="111"/>
      <c r="X2733" s="111"/>
      <c r="Y2733" s="111"/>
      <c r="Z2733" s="111"/>
      <c r="AA2733" s="111"/>
      <c r="AB2733" s="111"/>
      <c r="AC2733" s="111"/>
      <c r="AD2733" s="111"/>
      <c r="AE2733" s="111"/>
      <c r="AF2733" s="111"/>
      <c r="AG2733" s="111"/>
      <c r="AH2733" s="111"/>
      <c r="AI2733" s="111"/>
      <c r="AJ2733" s="111"/>
      <c r="AK2733" s="111"/>
      <c r="AL2733" s="111"/>
      <c r="AM2733" s="111"/>
      <c r="AN2733" s="111"/>
      <c r="AO2733" s="111"/>
      <c r="AP2733" s="111"/>
      <c r="AQ2733" s="111"/>
      <c r="AR2733" s="111"/>
      <c r="AS2733" s="111"/>
      <c r="AT2733" s="111"/>
      <c r="AU2733" s="111"/>
      <c r="AV2733" s="105"/>
      <c r="AW2733" s="105"/>
      <c r="AX2733" s="111"/>
      <c r="AY2733" s="98"/>
      <c r="AZ2733" s="98"/>
      <c r="BA2733" s="98"/>
      <c r="BB2733" s="98"/>
      <c r="BC2733" s="98"/>
      <c r="BE2733" s="98"/>
      <c r="BF2733" s="98"/>
      <c r="BG2733" s="98"/>
      <c r="BH2733" s="98"/>
      <c r="BI2733" s="98"/>
    </row>
    <row r="2734" spans="1:62">
      <c r="A2734" s="102"/>
      <c r="B2734" s="102"/>
      <c r="C2734" s="103"/>
      <c r="D2734" s="103"/>
      <c r="E2734" s="102"/>
      <c r="F2734" s="102"/>
      <c r="G2734" s="102"/>
      <c r="H2734" s="102"/>
      <c r="I2734" s="102"/>
      <c r="J2734" s="103"/>
      <c r="K2734" s="111"/>
      <c r="L2734" s="111"/>
      <c r="M2734" s="111"/>
      <c r="N2734" s="111"/>
      <c r="O2734" s="111"/>
      <c r="P2734" s="111"/>
      <c r="Q2734" s="111"/>
      <c r="R2734" s="106"/>
      <c r="S2734" s="105"/>
      <c r="T2734" s="111"/>
      <c r="U2734" s="111"/>
      <c r="V2734" s="111"/>
      <c r="W2734" s="111"/>
      <c r="X2734" s="111"/>
      <c r="Y2734" s="111"/>
      <c r="Z2734" s="111"/>
      <c r="AA2734" s="111"/>
      <c r="AB2734" s="111"/>
      <c r="AC2734" s="111"/>
      <c r="AD2734" s="105"/>
      <c r="AE2734" s="111"/>
      <c r="AF2734" s="111"/>
      <c r="AG2734" s="111"/>
      <c r="AH2734" s="111"/>
      <c r="AI2734" s="111"/>
      <c r="AJ2734" s="111"/>
      <c r="AK2734" s="111"/>
      <c r="AL2734" s="111"/>
      <c r="AM2734" s="111"/>
      <c r="AN2734" s="111"/>
      <c r="AO2734" s="111"/>
      <c r="AP2734" s="111"/>
      <c r="AQ2734" s="111"/>
      <c r="AR2734" s="111"/>
      <c r="AS2734" s="111"/>
      <c r="AT2734" s="111"/>
      <c r="AU2734" s="111"/>
      <c r="AV2734" s="112"/>
      <c r="AW2734" s="105"/>
      <c r="AX2734" s="111"/>
      <c r="AY2734" s="98"/>
      <c r="AZ2734" s="98"/>
      <c r="BA2734" s="98"/>
      <c r="BB2734" s="98"/>
      <c r="BC2734" s="98"/>
      <c r="BD2734" s="98"/>
      <c r="BE2734" s="98"/>
      <c r="BF2734" s="98"/>
      <c r="BG2734" s="98"/>
      <c r="BH2734" s="98"/>
      <c r="BI2734" s="98"/>
      <c r="BJ2734" s="98"/>
    </row>
    <row r="2735" spans="1:62">
      <c r="A2735" s="102"/>
      <c r="B2735" s="102"/>
      <c r="C2735" s="103"/>
      <c r="D2735" s="103"/>
      <c r="E2735" s="102"/>
      <c r="F2735" s="102"/>
      <c r="G2735" s="102"/>
      <c r="H2735" s="102"/>
      <c r="I2735" s="102"/>
      <c r="J2735" s="103"/>
      <c r="K2735" s="111"/>
      <c r="L2735" s="111"/>
      <c r="M2735" s="111"/>
      <c r="N2735" s="111"/>
      <c r="O2735" s="111"/>
      <c r="P2735" s="111"/>
      <c r="Q2735" s="111"/>
      <c r="R2735" s="106"/>
      <c r="S2735" s="105"/>
      <c r="T2735" s="111"/>
      <c r="U2735" s="111"/>
      <c r="V2735" s="111"/>
      <c r="W2735" s="111"/>
      <c r="X2735" s="111"/>
      <c r="Y2735" s="111"/>
      <c r="Z2735" s="111"/>
      <c r="AA2735" s="111"/>
      <c r="AB2735" s="111"/>
      <c r="AC2735" s="111"/>
      <c r="AD2735" s="111"/>
      <c r="AE2735" s="111"/>
      <c r="AF2735" s="111"/>
      <c r="AG2735" s="111"/>
      <c r="AH2735" s="111"/>
      <c r="AI2735" s="111"/>
      <c r="AJ2735" s="111"/>
      <c r="AK2735" s="111"/>
      <c r="AL2735" s="111"/>
      <c r="AM2735" s="111"/>
      <c r="AN2735" s="111"/>
      <c r="AO2735" s="111"/>
      <c r="AP2735" s="111"/>
      <c r="AQ2735" s="111"/>
      <c r="AR2735" s="111"/>
      <c r="AS2735" s="111"/>
      <c r="AT2735" s="111"/>
      <c r="AU2735" s="111"/>
      <c r="AV2735" s="112"/>
      <c r="AW2735" s="105"/>
      <c r="AX2735" s="111"/>
      <c r="AY2735" s="98"/>
      <c r="AZ2735" s="98"/>
      <c r="BA2735" s="98"/>
      <c r="BB2735" s="98"/>
      <c r="BC2735" s="98"/>
      <c r="BD2735" s="98"/>
      <c r="BE2735" s="98"/>
      <c r="BF2735" s="98"/>
      <c r="BG2735" s="98"/>
      <c r="BH2735" s="98"/>
      <c r="BI2735" s="98"/>
      <c r="BJ2735" s="98"/>
    </row>
    <row r="2736" spans="1:62">
      <c r="A2736" s="102"/>
      <c r="B2736" s="102"/>
      <c r="C2736" s="103"/>
      <c r="D2736" s="103"/>
      <c r="E2736" s="102"/>
      <c r="F2736" s="102"/>
      <c r="G2736" s="102"/>
      <c r="H2736" s="102"/>
      <c r="I2736" s="102"/>
      <c r="J2736" s="103"/>
      <c r="K2736" s="111"/>
      <c r="L2736" s="111"/>
      <c r="M2736" s="111"/>
      <c r="N2736" s="105"/>
      <c r="O2736" s="105"/>
      <c r="P2736" s="105"/>
      <c r="Q2736" s="105"/>
      <c r="R2736" s="105"/>
      <c r="S2736" s="105"/>
      <c r="T2736" s="105"/>
      <c r="U2736" s="105"/>
      <c r="V2736" s="105"/>
      <c r="W2736" s="105"/>
      <c r="X2736" s="105"/>
      <c r="Y2736" s="105"/>
      <c r="Z2736" s="105"/>
      <c r="AA2736" s="105"/>
      <c r="AB2736" s="105"/>
      <c r="AC2736" s="105"/>
      <c r="AD2736" s="105"/>
      <c r="AE2736" s="105"/>
      <c r="AF2736" s="105"/>
      <c r="AG2736" s="105"/>
      <c r="AH2736" s="105"/>
      <c r="AI2736" s="105"/>
      <c r="AJ2736" s="105"/>
      <c r="AK2736" s="105"/>
      <c r="AL2736" s="105"/>
      <c r="AM2736" s="105"/>
      <c r="AN2736" s="105"/>
      <c r="AO2736" s="105"/>
      <c r="AP2736" s="105"/>
      <c r="AQ2736" s="105"/>
      <c r="AR2736" s="105"/>
      <c r="AS2736" s="105"/>
      <c r="AT2736" s="105"/>
      <c r="AU2736" s="105"/>
      <c r="AV2736" s="105"/>
      <c r="AW2736" s="105"/>
      <c r="AX2736" s="105"/>
      <c r="AY2736" s="98"/>
      <c r="AZ2736" s="98"/>
      <c r="BA2736" s="98"/>
      <c r="BB2736" s="98"/>
      <c r="BC2736" s="98"/>
      <c r="BE2736" s="98"/>
      <c r="BF2736" s="98"/>
      <c r="BG2736" s="98"/>
      <c r="BH2736" s="98"/>
      <c r="BI2736" s="98"/>
    </row>
    <row r="2737" spans="1:62">
      <c r="A2737" s="102"/>
      <c r="B2737" s="102"/>
      <c r="C2737" s="103"/>
      <c r="D2737" s="103"/>
      <c r="E2737" s="102"/>
      <c r="F2737" s="102"/>
      <c r="G2737" s="102"/>
      <c r="H2737" s="102"/>
      <c r="I2737" s="102"/>
      <c r="J2737" s="103"/>
      <c r="K2737" s="111"/>
      <c r="L2737" s="111"/>
      <c r="M2737" s="111"/>
      <c r="N2737" s="105"/>
      <c r="O2737" s="111"/>
      <c r="P2737" s="111"/>
      <c r="Q2737" s="111"/>
      <c r="R2737" s="106"/>
      <c r="S2737" s="105"/>
      <c r="T2737" s="111"/>
      <c r="U2737" s="111"/>
      <c r="V2737" s="111"/>
      <c r="W2737" s="111"/>
      <c r="X2737" s="111"/>
      <c r="Y2737" s="111"/>
      <c r="Z2737" s="111"/>
      <c r="AA2737" s="111"/>
      <c r="AB2737" s="111"/>
      <c r="AC2737" s="111"/>
      <c r="AD2737" s="111"/>
      <c r="AE2737" s="111"/>
      <c r="AF2737" s="111"/>
      <c r="AG2737" s="111"/>
      <c r="AH2737" s="111"/>
      <c r="AI2737" s="111"/>
      <c r="AJ2737" s="111"/>
      <c r="AK2737" s="111"/>
      <c r="AL2737" s="111"/>
      <c r="AM2737" s="111"/>
      <c r="AN2737" s="111"/>
      <c r="AO2737" s="111"/>
      <c r="AP2737" s="111"/>
      <c r="AQ2737" s="111"/>
      <c r="AR2737" s="111"/>
      <c r="AS2737" s="111"/>
      <c r="AT2737" s="111"/>
      <c r="AU2737" s="111"/>
      <c r="AV2737" s="105"/>
      <c r="AW2737" s="105"/>
      <c r="AX2737" s="111"/>
      <c r="AY2737" s="98"/>
      <c r="AZ2737" s="98"/>
      <c r="BA2737" s="98"/>
      <c r="BB2737" s="98"/>
      <c r="BC2737" s="98"/>
      <c r="BD2737" s="98"/>
      <c r="BE2737" s="98"/>
      <c r="BF2737" s="98"/>
      <c r="BG2737" s="98"/>
      <c r="BH2737" s="98"/>
      <c r="BI2737" s="98"/>
      <c r="BJ2737" s="98"/>
    </row>
    <row r="2738" spans="1:62">
      <c r="A2738" s="102"/>
      <c r="B2738" s="102"/>
      <c r="C2738" s="103"/>
      <c r="D2738" s="103"/>
      <c r="E2738" s="102"/>
      <c r="F2738" s="102"/>
      <c r="G2738" s="102"/>
      <c r="H2738" s="102"/>
      <c r="I2738" s="102"/>
      <c r="J2738" s="103"/>
      <c r="K2738" s="111"/>
      <c r="L2738" s="111"/>
      <c r="M2738" s="111"/>
      <c r="N2738" s="105"/>
      <c r="O2738" s="105"/>
      <c r="P2738" s="105"/>
      <c r="Q2738" s="111"/>
      <c r="R2738" s="106"/>
      <c r="S2738" s="105"/>
      <c r="T2738" s="111"/>
      <c r="U2738" s="111"/>
      <c r="V2738" s="111"/>
      <c r="W2738" s="111"/>
      <c r="X2738" s="111"/>
      <c r="Y2738" s="111"/>
      <c r="Z2738" s="111"/>
      <c r="AA2738" s="111"/>
      <c r="AB2738" s="111"/>
      <c r="AC2738" s="111"/>
      <c r="AD2738" s="111"/>
      <c r="AE2738" s="111"/>
      <c r="AF2738" s="111"/>
      <c r="AG2738" s="111"/>
      <c r="AH2738" s="111"/>
      <c r="AI2738" s="111"/>
      <c r="AJ2738" s="111"/>
      <c r="AK2738" s="111"/>
      <c r="AL2738" s="111"/>
      <c r="AM2738" s="111"/>
      <c r="AN2738" s="111"/>
      <c r="AO2738" s="111"/>
      <c r="AP2738" s="111"/>
      <c r="AQ2738" s="111"/>
      <c r="AR2738" s="111"/>
      <c r="AS2738" s="111"/>
      <c r="AT2738" s="111"/>
      <c r="AU2738" s="111"/>
      <c r="AV2738" s="105"/>
      <c r="AW2738" s="105"/>
      <c r="AX2738" s="111"/>
      <c r="AY2738" s="98"/>
      <c r="AZ2738" s="98"/>
      <c r="BA2738" s="98"/>
      <c r="BB2738" s="98"/>
      <c r="BC2738" s="98"/>
      <c r="BD2738" s="98"/>
      <c r="BE2738" s="98"/>
      <c r="BF2738" s="98"/>
      <c r="BG2738" s="98"/>
      <c r="BH2738" s="98"/>
      <c r="BI2738" s="98"/>
      <c r="BJ2738" s="98"/>
    </row>
    <row r="2739" spans="1:62">
      <c r="A2739" s="102"/>
      <c r="B2739" s="102"/>
      <c r="C2739" s="103"/>
      <c r="D2739" s="103"/>
      <c r="E2739" s="102"/>
      <c r="F2739" s="102"/>
      <c r="G2739" s="102"/>
      <c r="H2739" s="102"/>
      <c r="I2739" s="102"/>
      <c r="J2739" s="103"/>
      <c r="K2739" s="111"/>
      <c r="L2739" s="111"/>
      <c r="M2739" s="111"/>
      <c r="N2739" s="111"/>
      <c r="O2739" s="111"/>
      <c r="P2739" s="111"/>
      <c r="Q2739" s="111"/>
      <c r="R2739" s="106"/>
      <c r="S2739" s="105"/>
      <c r="T2739" s="111"/>
      <c r="U2739" s="111"/>
      <c r="V2739" s="111"/>
      <c r="W2739" s="111"/>
      <c r="X2739" s="111"/>
      <c r="Y2739" s="111"/>
      <c r="Z2739" s="111"/>
      <c r="AA2739" s="111"/>
      <c r="AB2739" s="111"/>
      <c r="AC2739" s="111"/>
      <c r="AD2739" s="111"/>
      <c r="AE2739" s="111"/>
      <c r="AF2739" s="111"/>
      <c r="AG2739" s="111"/>
      <c r="AH2739" s="111"/>
      <c r="AI2739" s="111"/>
      <c r="AJ2739" s="111"/>
      <c r="AK2739" s="111"/>
      <c r="AL2739" s="111"/>
      <c r="AM2739" s="111"/>
      <c r="AN2739" s="111"/>
      <c r="AO2739" s="111"/>
      <c r="AP2739" s="111"/>
      <c r="AQ2739" s="111"/>
      <c r="AR2739" s="111"/>
      <c r="AS2739" s="111"/>
      <c r="AT2739" s="111"/>
      <c r="AU2739" s="111"/>
      <c r="AV2739" s="105"/>
      <c r="AW2739" s="105"/>
      <c r="AX2739" s="111"/>
      <c r="AY2739" s="98"/>
      <c r="AZ2739" s="98"/>
      <c r="BA2739" s="98"/>
      <c r="BB2739" s="98"/>
      <c r="BC2739" s="98"/>
      <c r="BD2739" s="98"/>
      <c r="BE2739" s="98"/>
      <c r="BF2739" s="98"/>
      <c r="BG2739" s="98"/>
      <c r="BH2739" s="98"/>
      <c r="BI2739" s="98"/>
      <c r="BJ2739" s="98"/>
    </row>
    <row r="2740" spans="1:62">
      <c r="A2740" s="102"/>
      <c r="B2740" s="102"/>
      <c r="C2740" s="103"/>
      <c r="D2740" s="103"/>
      <c r="E2740" s="102"/>
      <c r="F2740" s="102"/>
      <c r="G2740" s="102"/>
      <c r="H2740" s="102"/>
      <c r="I2740" s="102"/>
      <c r="J2740" s="103"/>
      <c r="K2740" s="111"/>
      <c r="L2740" s="111"/>
      <c r="M2740" s="111"/>
      <c r="N2740" s="105"/>
      <c r="O2740" s="105"/>
      <c r="P2740" s="105"/>
      <c r="Q2740" s="105"/>
      <c r="R2740" s="105"/>
      <c r="S2740" s="105"/>
      <c r="T2740" s="105"/>
      <c r="U2740" s="105"/>
      <c r="V2740" s="105"/>
      <c r="W2740" s="105"/>
      <c r="X2740" s="105"/>
      <c r="Y2740" s="105"/>
      <c r="Z2740" s="105"/>
      <c r="AA2740" s="105"/>
      <c r="AB2740" s="105"/>
      <c r="AC2740" s="105"/>
      <c r="AD2740" s="105"/>
      <c r="AE2740" s="105"/>
      <c r="AF2740" s="105"/>
      <c r="AG2740" s="105"/>
      <c r="AH2740" s="105"/>
      <c r="AI2740" s="105"/>
      <c r="AJ2740" s="105"/>
      <c r="AK2740" s="105"/>
      <c r="AL2740" s="111"/>
      <c r="AM2740" s="111"/>
      <c r="AN2740" s="111"/>
      <c r="AO2740" s="111"/>
      <c r="AP2740" s="111"/>
      <c r="AQ2740" s="111"/>
      <c r="AR2740" s="111"/>
      <c r="AS2740" s="111"/>
      <c r="AT2740" s="111"/>
      <c r="AU2740" s="111"/>
      <c r="AV2740" s="105"/>
      <c r="AW2740" s="105"/>
      <c r="AX2740" s="111"/>
      <c r="AY2740" s="98"/>
      <c r="AZ2740" s="98"/>
      <c r="BA2740" s="98"/>
      <c r="BB2740" s="98"/>
      <c r="BC2740" s="98"/>
      <c r="BD2740" s="98"/>
      <c r="BE2740" s="98"/>
      <c r="BF2740" s="98"/>
      <c r="BG2740" s="98"/>
      <c r="BH2740" s="98"/>
      <c r="BI2740" s="98"/>
      <c r="BJ2740" s="98"/>
    </row>
    <row r="2741" spans="1:62">
      <c r="A2741" s="102"/>
      <c r="B2741" s="102"/>
      <c r="C2741" s="103"/>
      <c r="D2741" s="103"/>
      <c r="E2741" s="102"/>
      <c r="F2741" s="102"/>
      <c r="G2741" s="102"/>
      <c r="H2741" s="102"/>
      <c r="I2741" s="102"/>
      <c r="J2741" s="103"/>
      <c r="K2741" s="111"/>
      <c r="L2741" s="111"/>
      <c r="M2741" s="111"/>
      <c r="N2741" s="111"/>
      <c r="O2741" s="111"/>
      <c r="P2741" s="111"/>
      <c r="Q2741" s="111"/>
      <c r="R2741" s="106"/>
      <c r="S2741" s="105"/>
      <c r="T2741" s="111"/>
      <c r="U2741" s="111"/>
      <c r="V2741" s="111"/>
      <c r="W2741" s="111"/>
      <c r="X2741" s="111"/>
      <c r="Y2741" s="111"/>
      <c r="Z2741" s="111"/>
      <c r="AA2741" s="111"/>
      <c r="AB2741" s="111"/>
      <c r="AC2741" s="111"/>
      <c r="AD2741" s="111"/>
      <c r="AE2741" s="111"/>
      <c r="AF2741" s="111"/>
      <c r="AG2741" s="111"/>
      <c r="AH2741" s="111"/>
      <c r="AI2741" s="111"/>
      <c r="AJ2741" s="111"/>
      <c r="AK2741" s="111"/>
      <c r="AL2741" s="111"/>
      <c r="AM2741" s="111"/>
      <c r="AN2741" s="111"/>
      <c r="AO2741" s="111"/>
      <c r="AP2741" s="111"/>
      <c r="AQ2741" s="111"/>
      <c r="AR2741" s="111"/>
      <c r="AS2741" s="111"/>
      <c r="AT2741" s="111"/>
      <c r="AU2741" s="111"/>
      <c r="AV2741" s="105"/>
      <c r="AW2741" s="105"/>
      <c r="AX2741" s="111"/>
      <c r="AY2741" s="98"/>
      <c r="AZ2741" s="98"/>
      <c r="BA2741" s="98"/>
      <c r="BB2741" s="98"/>
      <c r="BC2741" s="98"/>
      <c r="BD2741" s="98"/>
      <c r="BE2741" s="98"/>
      <c r="BF2741" s="98"/>
      <c r="BG2741" s="98"/>
      <c r="BH2741" s="98"/>
      <c r="BI2741" s="98"/>
      <c r="BJ2741" s="98"/>
    </row>
    <row r="2742" spans="1:62">
      <c r="A2742" s="102"/>
      <c r="B2742" s="102"/>
      <c r="C2742" s="103"/>
      <c r="D2742" s="103"/>
      <c r="E2742" s="102"/>
      <c r="F2742" s="102"/>
      <c r="G2742" s="102"/>
      <c r="H2742" s="102"/>
      <c r="I2742" s="102"/>
      <c r="J2742" s="103"/>
      <c r="K2742" s="111"/>
      <c r="L2742" s="111"/>
      <c r="M2742" s="111"/>
      <c r="N2742" s="111"/>
      <c r="O2742" s="111"/>
      <c r="P2742" s="111"/>
      <c r="Q2742" s="111"/>
      <c r="R2742" s="105"/>
      <c r="S2742" s="105"/>
      <c r="T2742" s="111"/>
      <c r="U2742" s="111"/>
      <c r="V2742" s="111"/>
      <c r="W2742" s="111"/>
      <c r="X2742" s="111"/>
      <c r="Y2742" s="111"/>
      <c r="Z2742" s="111"/>
      <c r="AA2742" s="111"/>
      <c r="AB2742" s="111"/>
      <c r="AC2742" s="111"/>
      <c r="AD2742" s="111"/>
      <c r="AE2742" s="111"/>
      <c r="AF2742" s="111"/>
      <c r="AG2742" s="111"/>
      <c r="AH2742" s="111"/>
      <c r="AI2742" s="111"/>
      <c r="AJ2742" s="111"/>
      <c r="AK2742" s="111"/>
      <c r="AL2742" s="111"/>
      <c r="AM2742" s="111"/>
      <c r="AN2742" s="111"/>
      <c r="AO2742" s="111"/>
      <c r="AP2742" s="111"/>
      <c r="AQ2742" s="111"/>
      <c r="AR2742" s="111"/>
      <c r="AS2742" s="111"/>
      <c r="AT2742" s="111"/>
      <c r="AU2742" s="111"/>
      <c r="AV2742" s="112"/>
      <c r="AW2742" s="105"/>
      <c r="AX2742" s="111"/>
      <c r="AY2742" s="98"/>
      <c r="AZ2742" s="98"/>
      <c r="BA2742" s="98"/>
      <c r="BB2742" s="98"/>
      <c r="BC2742" s="98"/>
      <c r="BD2742" s="98"/>
      <c r="BE2742" s="98"/>
      <c r="BF2742" s="98"/>
      <c r="BG2742" s="98"/>
      <c r="BH2742" s="98"/>
      <c r="BI2742" s="98"/>
      <c r="BJ2742" s="98"/>
    </row>
    <row r="2743" spans="1:62">
      <c r="A2743" s="102"/>
      <c r="B2743" s="102"/>
      <c r="C2743" s="103"/>
      <c r="D2743" s="103"/>
      <c r="E2743" s="102"/>
      <c r="F2743" s="102"/>
      <c r="G2743" s="102"/>
      <c r="H2743" s="102"/>
      <c r="I2743" s="102"/>
      <c r="J2743" s="103"/>
      <c r="K2743" s="111"/>
      <c r="L2743" s="111"/>
      <c r="M2743" s="111"/>
      <c r="N2743" s="105"/>
      <c r="O2743" s="111"/>
      <c r="P2743" s="111"/>
      <c r="Q2743" s="111"/>
      <c r="R2743" s="106"/>
      <c r="S2743" s="105"/>
      <c r="T2743" s="111"/>
      <c r="U2743" s="111"/>
      <c r="V2743" s="111"/>
      <c r="W2743" s="111"/>
      <c r="X2743" s="111"/>
      <c r="Y2743" s="111"/>
      <c r="Z2743" s="111"/>
      <c r="AA2743" s="111"/>
      <c r="AB2743" s="111"/>
      <c r="AC2743" s="111"/>
      <c r="AD2743" s="111"/>
      <c r="AE2743" s="111"/>
      <c r="AF2743" s="111"/>
      <c r="AG2743" s="111"/>
      <c r="AH2743" s="111"/>
      <c r="AI2743" s="111"/>
      <c r="AJ2743" s="111"/>
      <c r="AK2743" s="111"/>
      <c r="AL2743" s="111"/>
      <c r="AM2743" s="111"/>
      <c r="AN2743" s="111"/>
      <c r="AO2743" s="111"/>
      <c r="AP2743" s="111"/>
      <c r="AQ2743" s="111"/>
      <c r="AR2743" s="111"/>
      <c r="AS2743" s="111"/>
      <c r="AT2743" s="111"/>
      <c r="AU2743" s="111"/>
      <c r="AV2743" s="112"/>
      <c r="AW2743" s="105"/>
      <c r="AX2743" s="111"/>
      <c r="AY2743" s="98"/>
      <c r="AZ2743" s="98"/>
      <c r="BA2743" s="98"/>
      <c r="BB2743" s="98"/>
      <c r="BC2743" s="98"/>
      <c r="BD2743" s="98"/>
      <c r="BE2743" s="98"/>
      <c r="BF2743" s="98"/>
      <c r="BG2743" s="98"/>
      <c r="BH2743" s="98"/>
      <c r="BI2743" s="98"/>
      <c r="BJ2743" s="98"/>
    </row>
    <row r="2744" spans="1:62">
      <c r="A2744" s="102"/>
      <c r="B2744" s="102"/>
      <c r="C2744" s="103"/>
      <c r="D2744" s="103"/>
      <c r="E2744" s="102"/>
      <c r="F2744" s="102"/>
      <c r="G2744" s="102"/>
      <c r="H2744" s="102"/>
      <c r="I2744" s="102"/>
      <c r="J2744" s="103"/>
      <c r="K2744" s="111"/>
      <c r="L2744" s="111"/>
      <c r="M2744" s="111"/>
      <c r="N2744" s="105"/>
      <c r="O2744" s="105"/>
      <c r="P2744" s="111"/>
      <c r="Q2744" s="111"/>
      <c r="R2744" s="106"/>
      <c r="S2744" s="105"/>
      <c r="T2744" s="111"/>
      <c r="U2744" s="111"/>
      <c r="V2744" s="111"/>
      <c r="W2744" s="111"/>
      <c r="X2744" s="111"/>
      <c r="Y2744" s="111"/>
      <c r="Z2744" s="111"/>
      <c r="AA2744" s="111"/>
      <c r="AB2744" s="111"/>
      <c r="AC2744" s="111"/>
      <c r="AD2744" s="111"/>
      <c r="AE2744" s="111"/>
      <c r="AF2744" s="111"/>
      <c r="AG2744" s="111"/>
      <c r="AH2744" s="111"/>
      <c r="AI2744" s="111"/>
      <c r="AJ2744" s="111"/>
      <c r="AK2744" s="111"/>
      <c r="AL2744" s="111"/>
      <c r="AM2744" s="111"/>
      <c r="AN2744" s="111"/>
      <c r="AO2744" s="111"/>
      <c r="AP2744" s="111"/>
      <c r="AQ2744" s="111"/>
      <c r="AR2744" s="111"/>
      <c r="AS2744" s="111"/>
      <c r="AT2744" s="111"/>
      <c r="AU2744" s="111"/>
      <c r="AV2744" s="105"/>
      <c r="AW2744" s="105"/>
      <c r="AX2744" s="111"/>
    </row>
    <row r="2745" spans="1:62">
      <c r="A2745" s="102"/>
      <c r="B2745" s="102"/>
      <c r="C2745" s="103"/>
      <c r="D2745" s="103"/>
      <c r="E2745" s="102"/>
      <c r="F2745" s="102"/>
      <c r="G2745" s="102"/>
      <c r="H2745" s="102"/>
      <c r="I2745" s="102"/>
      <c r="J2745" s="103"/>
      <c r="K2745" s="111"/>
      <c r="L2745" s="111"/>
      <c r="M2745" s="111"/>
      <c r="N2745" s="105"/>
      <c r="O2745" s="111"/>
      <c r="P2745" s="111"/>
      <c r="Q2745" s="111"/>
      <c r="R2745" s="106"/>
      <c r="S2745" s="105"/>
      <c r="T2745" s="111"/>
      <c r="U2745" s="111"/>
      <c r="V2745" s="111"/>
      <c r="W2745" s="111"/>
      <c r="X2745" s="111"/>
      <c r="Y2745" s="111"/>
      <c r="Z2745" s="111"/>
      <c r="AA2745" s="111"/>
      <c r="AB2745" s="111"/>
      <c r="AC2745" s="111"/>
      <c r="AD2745" s="111"/>
      <c r="AE2745" s="111"/>
      <c r="AF2745" s="111"/>
      <c r="AG2745" s="111"/>
      <c r="AH2745" s="111"/>
      <c r="AI2745" s="111"/>
      <c r="AJ2745" s="111"/>
      <c r="AK2745" s="111"/>
      <c r="AL2745" s="111"/>
      <c r="AM2745" s="111"/>
      <c r="AN2745" s="111"/>
      <c r="AO2745" s="111"/>
      <c r="AP2745" s="111"/>
      <c r="AQ2745" s="111"/>
      <c r="AR2745" s="111"/>
      <c r="AS2745" s="111"/>
      <c r="AT2745" s="111"/>
      <c r="AU2745" s="111"/>
      <c r="AV2745" s="105"/>
      <c r="AW2745" s="105"/>
      <c r="AX2745" s="111"/>
      <c r="AY2745" s="98"/>
      <c r="AZ2745" s="98"/>
      <c r="BA2745" s="98"/>
      <c r="BB2745" s="98"/>
      <c r="BC2745" s="98"/>
      <c r="BD2745" s="98"/>
      <c r="BE2745" s="98"/>
      <c r="BF2745" s="98"/>
      <c r="BG2745" s="98"/>
      <c r="BH2745" s="98"/>
      <c r="BI2745" s="98"/>
      <c r="BJ2745" s="98"/>
    </row>
    <row r="2746" spans="1:62">
      <c r="A2746" s="102"/>
      <c r="B2746" s="102"/>
      <c r="C2746" s="103"/>
      <c r="D2746" s="103"/>
      <c r="E2746" s="102"/>
      <c r="F2746" s="102"/>
      <c r="G2746" s="102"/>
      <c r="H2746" s="102"/>
      <c r="I2746" s="102"/>
      <c r="J2746" s="103"/>
      <c r="K2746" s="111"/>
      <c r="L2746" s="111"/>
      <c r="M2746" s="111"/>
      <c r="N2746" s="105"/>
      <c r="O2746" s="105"/>
      <c r="P2746" s="105"/>
      <c r="Q2746" s="111"/>
      <c r="R2746" s="106"/>
      <c r="S2746" s="105"/>
      <c r="T2746" s="111"/>
      <c r="U2746" s="111"/>
      <c r="V2746" s="111"/>
      <c r="W2746" s="105"/>
      <c r="X2746" s="111"/>
      <c r="Y2746" s="111"/>
      <c r="Z2746" s="111"/>
      <c r="AA2746" s="111"/>
      <c r="AB2746" s="111"/>
      <c r="AC2746" s="111"/>
      <c r="AD2746" s="105"/>
      <c r="AE2746" s="111"/>
      <c r="AF2746" s="111"/>
      <c r="AG2746" s="111"/>
      <c r="AH2746" s="111"/>
      <c r="AI2746" s="111"/>
      <c r="AJ2746" s="111"/>
      <c r="AK2746" s="111"/>
      <c r="AL2746" s="111"/>
      <c r="AM2746" s="111"/>
      <c r="AN2746" s="111"/>
      <c r="AO2746" s="111"/>
      <c r="AP2746" s="111"/>
      <c r="AQ2746" s="111"/>
      <c r="AR2746" s="111"/>
      <c r="AS2746" s="111"/>
      <c r="AT2746" s="111"/>
      <c r="AU2746" s="111"/>
      <c r="AV2746" s="112"/>
      <c r="AW2746" s="105"/>
      <c r="AX2746" s="111"/>
      <c r="AY2746" s="98"/>
      <c r="AZ2746" s="98"/>
      <c r="BA2746" s="98"/>
      <c r="BB2746" s="98"/>
      <c r="BC2746" s="98"/>
      <c r="BE2746" s="98"/>
      <c r="BF2746" s="98"/>
      <c r="BG2746" s="98"/>
      <c r="BH2746" s="98"/>
      <c r="BI2746" s="98"/>
    </row>
    <row r="2747" spans="1:62">
      <c r="A2747" s="102"/>
      <c r="B2747" s="102"/>
      <c r="C2747" s="103"/>
      <c r="D2747" s="103"/>
      <c r="E2747" s="102"/>
      <c r="F2747" s="102"/>
      <c r="G2747" s="102"/>
      <c r="H2747" s="102"/>
      <c r="I2747" s="102"/>
      <c r="J2747" s="103"/>
      <c r="K2747" s="111"/>
      <c r="L2747" s="111"/>
      <c r="M2747" s="111"/>
      <c r="N2747" s="105"/>
      <c r="O2747" s="105"/>
      <c r="P2747" s="105"/>
      <c r="Q2747" s="105"/>
      <c r="R2747" s="105"/>
      <c r="S2747" s="105"/>
      <c r="T2747" s="105"/>
      <c r="U2747" s="105"/>
      <c r="V2747" s="105"/>
      <c r="W2747" s="105"/>
      <c r="X2747" s="105"/>
      <c r="Y2747" s="105"/>
      <c r="Z2747" s="105"/>
      <c r="AA2747" s="105"/>
      <c r="AB2747" s="105"/>
      <c r="AC2747" s="105"/>
      <c r="AD2747" s="105"/>
      <c r="AE2747" s="105"/>
      <c r="AF2747" s="105"/>
      <c r="AG2747" s="105"/>
      <c r="AH2747" s="105"/>
      <c r="AI2747" s="105"/>
      <c r="AJ2747" s="105"/>
      <c r="AK2747" s="105"/>
      <c r="AL2747" s="111"/>
      <c r="AM2747" s="111"/>
      <c r="AN2747" s="111"/>
      <c r="AO2747" s="111"/>
      <c r="AP2747" s="111"/>
      <c r="AQ2747" s="111"/>
      <c r="AR2747" s="111"/>
      <c r="AS2747" s="111"/>
      <c r="AT2747" s="111"/>
      <c r="AU2747" s="111"/>
      <c r="AV2747" s="112"/>
      <c r="AW2747" s="105"/>
      <c r="AX2747" s="111"/>
      <c r="AY2747" s="98"/>
      <c r="AZ2747" s="98"/>
      <c r="BA2747" s="98"/>
      <c r="BB2747" s="98"/>
      <c r="BC2747" s="98"/>
      <c r="BD2747" s="98"/>
      <c r="BE2747" s="98"/>
      <c r="BF2747" s="98"/>
      <c r="BG2747" s="98"/>
      <c r="BH2747" s="98"/>
      <c r="BI2747" s="98"/>
      <c r="BJ2747" s="98"/>
    </row>
    <row r="2748" spans="1:62">
      <c r="A2748" s="102"/>
      <c r="B2748" s="102"/>
      <c r="C2748" s="103"/>
      <c r="D2748" s="103"/>
      <c r="E2748" s="102"/>
      <c r="F2748" s="102"/>
      <c r="G2748" s="102"/>
      <c r="H2748" s="102"/>
      <c r="I2748" s="102"/>
      <c r="J2748" s="103"/>
      <c r="K2748" s="111"/>
      <c r="L2748" s="111"/>
      <c r="M2748" s="111"/>
      <c r="N2748" s="111"/>
      <c r="O2748" s="111"/>
      <c r="P2748" s="111"/>
      <c r="Q2748" s="111"/>
      <c r="R2748" s="105"/>
      <c r="S2748" s="105"/>
      <c r="T2748" s="111"/>
      <c r="U2748" s="111"/>
      <c r="V2748" s="111"/>
      <c r="W2748" s="111"/>
      <c r="X2748" s="111"/>
      <c r="Y2748" s="111"/>
      <c r="Z2748" s="111"/>
      <c r="AA2748" s="111"/>
      <c r="AB2748" s="111"/>
      <c r="AC2748" s="111"/>
      <c r="AD2748" s="111"/>
      <c r="AE2748" s="111"/>
      <c r="AF2748" s="111"/>
      <c r="AG2748" s="111"/>
      <c r="AH2748" s="111"/>
      <c r="AI2748" s="111"/>
      <c r="AJ2748" s="111"/>
      <c r="AK2748" s="111"/>
      <c r="AL2748" s="111"/>
      <c r="AM2748" s="111"/>
      <c r="AN2748" s="111"/>
      <c r="AO2748" s="111"/>
      <c r="AP2748" s="111"/>
      <c r="AQ2748" s="111"/>
      <c r="AR2748" s="111"/>
      <c r="AS2748" s="111"/>
      <c r="AT2748" s="111"/>
      <c r="AU2748" s="111"/>
      <c r="AV2748" s="105"/>
      <c r="AW2748" s="105"/>
      <c r="AX2748" s="111"/>
      <c r="AY2748" s="98"/>
      <c r="AZ2748" s="98"/>
      <c r="BA2748" s="98"/>
      <c r="BB2748" s="98"/>
      <c r="BC2748" s="98"/>
      <c r="BD2748" s="98"/>
      <c r="BE2748" s="98"/>
      <c r="BF2748" s="98"/>
      <c r="BG2748" s="98"/>
      <c r="BH2748" s="98"/>
      <c r="BI2748" s="98"/>
      <c r="BJ2748" s="98"/>
    </row>
    <row r="2749" spans="1:62">
      <c r="A2749" s="102"/>
      <c r="B2749" s="102"/>
      <c r="C2749" s="103"/>
      <c r="D2749" s="103"/>
      <c r="E2749" s="102"/>
      <c r="F2749" s="102"/>
      <c r="G2749" s="102"/>
      <c r="H2749" s="102"/>
      <c r="I2749" s="102"/>
      <c r="J2749" s="103"/>
      <c r="K2749" s="111"/>
      <c r="L2749" s="111"/>
      <c r="M2749" s="111"/>
      <c r="N2749" s="111"/>
      <c r="O2749" s="111"/>
      <c r="P2749" s="111"/>
      <c r="Q2749" s="111"/>
      <c r="R2749" s="105"/>
      <c r="S2749" s="105"/>
      <c r="T2749" s="111"/>
      <c r="U2749" s="111"/>
      <c r="V2749" s="111"/>
      <c r="W2749" s="111"/>
      <c r="X2749" s="111"/>
      <c r="Y2749" s="111"/>
      <c r="Z2749" s="111"/>
      <c r="AA2749" s="111"/>
      <c r="AB2749" s="111"/>
      <c r="AC2749" s="111"/>
      <c r="AD2749" s="111"/>
      <c r="AE2749" s="111"/>
      <c r="AF2749" s="111"/>
      <c r="AG2749" s="111"/>
      <c r="AH2749" s="111"/>
      <c r="AI2749" s="111"/>
      <c r="AJ2749" s="111"/>
      <c r="AK2749" s="111"/>
      <c r="AL2749" s="111"/>
      <c r="AM2749" s="111"/>
      <c r="AN2749" s="111"/>
      <c r="AO2749" s="111"/>
      <c r="AP2749" s="111"/>
      <c r="AQ2749" s="111"/>
      <c r="AR2749" s="111"/>
      <c r="AS2749" s="111"/>
      <c r="AT2749" s="111"/>
      <c r="AU2749" s="111"/>
      <c r="AV2749" s="105"/>
      <c r="AW2749" s="105"/>
      <c r="AX2749" s="111"/>
      <c r="AY2749" s="98"/>
      <c r="AZ2749" s="98"/>
      <c r="BA2749" s="98"/>
      <c r="BB2749" s="98"/>
      <c r="BC2749" s="98"/>
      <c r="BD2749" s="98"/>
      <c r="BE2749" s="98"/>
      <c r="BF2749" s="98"/>
      <c r="BG2749" s="98"/>
      <c r="BH2749" s="98"/>
      <c r="BI2749" s="98"/>
      <c r="BJ2749" s="98"/>
    </row>
    <row r="2750" spans="1:62">
      <c r="A2750" s="102"/>
      <c r="B2750" s="102"/>
      <c r="C2750" s="103"/>
      <c r="D2750" s="103"/>
      <c r="E2750" s="102"/>
      <c r="F2750" s="102"/>
      <c r="G2750" s="102"/>
      <c r="H2750" s="102"/>
      <c r="I2750" s="102"/>
      <c r="J2750" s="103"/>
      <c r="K2750" s="111"/>
      <c r="L2750" s="111"/>
      <c r="M2750" s="111"/>
      <c r="N2750" s="111"/>
      <c r="O2750" s="111"/>
      <c r="P2750" s="111"/>
      <c r="Q2750" s="111"/>
      <c r="R2750" s="105"/>
      <c r="S2750" s="105"/>
      <c r="T2750" s="111"/>
      <c r="U2750" s="111"/>
      <c r="V2750" s="111"/>
      <c r="W2750" s="111"/>
      <c r="X2750" s="111"/>
      <c r="Y2750" s="111"/>
      <c r="Z2750" s="111"/>
      <c r="AA2750" s="111"/>
      <c r="AB2750" s="111"/>
      <c r="AC2750" s="111"/>
      <c r="AD2750" s="111"/>
      <c r="AE2750" s="111"/>
      <c r="AF2750" s="111"/>
      <c r="AG2750" s="111"/>
      <c r="AH2750" s="111"/>
      <c r="AI2750" s="111"/>
      <c r="AJ2750" s="111"/>
      <c r="AK2750" s="111"/>
      <c r="AL2750" s="111"/>
      <c r="AM2750" s="111"/>
      <c r="AN2750" s="111"/>
      <c r="AO2750" s="111"/>
      <c r="AP2750" s="111"/>
      <c r="AQ2750" s="111"/>
      <c r="AR2750" s="111"/>
      <c r="AS2750" s="111"/>
      <c r="AT2750" s="111"/>
      <c r="AU2750" s="111"/>
      <c r="AV2750" s="105"/>
      <c r="AW2750" s="105"/>
      <c r="AX2750" s="111"/>
      <c r="AY2750" s="98"/>
      <c r="AZ2750" s="98"/>
      <c r="BA2750" s="98"/>
      <c r="BB2750" s="98"/>
      <c r="BC2750" s="98"/>
      <c r="BD2750" s="98"/>
      <c r="BE2750" s="98"/>
      <c r="BF2750" s="98"/>
      <c r="BG2750" s="98"/>
      <c r="BH2750" s="98"/>
      <c r="BI2750" s="98"/>
      <c r="BJ2750" s="98"/>
    </row>
    <row r="2751" spans="1:62">
      <c r="A2751" s="102"/>
      <c r="B2751" s="102"/>
      <c r="C2751" s="103"/>
      <c r="D2751" s="103"/>
      <c r="E2751" s="102"/>
      <c r="F2751" s="102"/>
      <c r="G2751" s="102"/>
      <c r="H2751" s="102"/>
      <c r="I2751" s="102"/>
      <c r="J2751" s="103"/>
      <c r="K2751" s="111"/>
      <c r="L2751" s="111"/>
      <c r="M2751" s="111"/>
      <c r="N2751" s="105"/>
      <c r="O2751" s="105"/>
      <c r="P2751" s="105"/>
      <c r="Q2751" s="111"/>
      <c r="R2751" s="105"/>
      <c r="S2751" s="105"/>
      <c r="T2751" s="111"/>
      <c r="U2751" s="111"/>
      <c r="V2751" s="111"/>
      <c r="W2751" s="111"/>
      <c r="X2751" s="111"/>
      <c r="Y2751" s="111"/>
      <c r="Z2751" s="111"/>
      <c r="AA2751" s="111"/>
      <c r="AB2751" s="111"/>
      <c r="AC2751" s="111"/>
      <c r="AD2751" s="111"/>
      <c r="AE2751" s="111"/>
      <c r="AF2751" s="111"/>
      <c r="AG2751" s="111"/>
      <c r="AH2751" s="111"/>
      <c r="AI2751" s="111"/>
      <c r="AJ2751" s="111"/>
      <c r="AK2751" s="111"/>
      <c r="AL2751" s="111"/>
      <c r="AM2751" s="111"/>
      <c r="AN2751" s="111"/>
      <c r="AO2751" s="111"/>
      <c r="AP2751" s="111"/>
      <c r="AQ2751" s="111"/>
      <c r="AR2751" s="111"/>
      <c r="AS2751" s="111"/>
      <c r="AT2751" s="111"/>
      <c r="AU2751" s="111"/>
      <c r="AV2751" s="105"/>
      <c r="AW2751" s="105"/>
      <c r="AX2751" s="111"/>
      <c r="AY2751" s="98"/>
      <c r="AZ2751" s="98"/>
      <c r="BA2751" s="98"/>
      <c r="BB2751" s="98"/>
      <c r="BC2751" s="98"/>
      <c r="BD2751" s="98"/>
      <c r="BE2751" s="98"/>
      <c r="BF2751" s="98"/>
      <c r="BG2751" s="98"/>
      <c r="BH2751" s="98"/>
      <c r="BI2751" s="98"/>
      <c r="BJ2751" s="98"/>
    </row>
    <row r="2752" spans="1:62">
      <c r="A2752" s="102"/>
      <c r="B2752" s="102"/>
      <c r="C2752" s="103"/>
      <c r="D2752" s="103"/>
      <c r="E2752" s="102"/>
      <c r="F2752" s="102"/>
      <c r="G2752" s="102"/>
      <c r="H2752" s="102"/>
      <c r="I2752" s="102"/>
      <c r="J2752" s="103"/>
      <c r="K2752" s="111"/>
      <c r="L2752" s="111"/>
      <c r="M2752" s="111"/>
      <c r="N2752" s="111"/>
      <c r="O2752" s="111"/>
      <c r="P2752" s="111"/>
      <c r="Q2752" s="111"/>
      <c r="R2752" s="106"/>
      <c r="S2752" s="105"/>
      <c r="T2752" s="111"/>
      <c r="U2752" s="111"/>
      <c r="V2752" s="111"/>
      <c r="W2752" s="111"/>
      <c r="X2752" s="111"/>
      <c r="Y2752" s="111"/>
      <c r="Z2752" s="111"/>
      <c r="AA2752" s="111"/>
      <c r="AB2752" s="111"/>
      <c r="AC2752" s="111"/>
      <c r="AD2752" s="111"/>
      <c r="AE2752" s="111"/>
      <c r="AF2752" s="111"/>
      <c r="AG2752" s="111"/>
      <c r="AH2752" s="111"/>
      <c r="AI2752" s="111"/>
      <c r="AJ2752" s="111"/>
      <c r="AK2752" s="111"/>
      <c r="AL2752" s="111"/>
      <c r="AM2752" s="111"/>
      <c r="AN2752" s="111"/>
      <c r="AO2752" s="111"/>
      <c r="AP2752" s="111"/>
      <c r="AQ2752" s="111"/>
      <c r="AR2752" s="111"/>
      <c r="AS2752" s="111"/>
      <c r="AT2752" s="111"/>
      <c r="AU2752" s="111"/>
      <c r="AV2752" s="112"/>
      <c r="AW2752" s="105"/>
      <c r="AX2752" s="111"/>
      <c r="AY2752" s="98"/>
      <c r="AZ2752" s="98"/>
      <c r="BA2752" s="98"/>
      <c r="BB2752" s="98"/>
      <c r="BC2752" s="98"/>
      <c r="BD2752" s="98"/>
      <c r="BE2752" s="98"/>
      <c r="BF2752" s="98"/>
      <c r="BG2752" s="98"/>
      <c r="BH2752" s="98"/>
      <c r="BI2752" s="98"/>
      <c r="BJ2752" s="98"/>
    </row>
    <row r="2753" spans="1:62">
      <c r="A2753" s="102"/>
      <c r="B2753" s="102"/>
      <c r="C2753" s="103"/>
      <c r="D2753" s="103"/>
      <c r="E2753" s="102"/>
      <c r="F2753" s="102"/>
      <c r="G2753" s="102"/>
      <c r="H2753" s="102"/>
      <c r="I2753" s="102"/>
      <c r="J2753" s="103"/>
      <c r="K2753" s="111"/>
      <c r="L2753" s="111"/>
      <c r="M2753" s="111"/>
      <c r="N2753" s="111"/>
      <c r="O2753" s="111"/>
      <c r="P2753" s="111"/>
      <c r="Q2753" s="111"/>
      <c r="R2753" s="106"/>
      <c r="S2753" s="105"/>
      <c r="T2753" s="111"/>
      <c r="U2753" s="111"/>
      <c r="V2753" s="111"/>
      <c r="W2753" s="111"/>
      <c r="X2753" s="111"/>
      <c r="Y2753" s="111"/>
      <c r="Z2753" s="111"/>
      <c r="AA2753" s="111"/>
      <c r="AB2753" s="111"/>
      <c r="AC2753" s="111"/>
      <c r="AD2753" s="111"/>
      <c r="AE2753" s="111"/>
      <c r="AF2753" s="111"/>
      <c r="AG2753" s="111"/>
      <c r="AH2753" s="111"/>
      <c r="AI2753" s="111"/>
      <c r="AJ2753" s="111"/>
      <c r="AK2753" s="111"/>
      <c r="AL2753" s="111"/>
      <c r="AM2753" s="111"/>
      <c r="AN2753" s="111"/>
      <c r="AO2753" s="111"/>
      <c r="AP2753" s="111"/>
      <c r="AQ2753" s="111"/>
      <c r="AR2753" s="111"/>
      <c r="AS2753" s="111"/>
      <c r="AT2753" s="111"/>
      <c r="AU2753" s="111"/>
      <c r="AV2753" s="105"/>
      <c r="AW2753" s="105"/>
      <c r="AX2753" s="111"/>
      <c r="AY2753" s="98"/>
      <c r="AZ2753" s="98"/>
      <c r="BA2753" s="98"/>
      <c r="BB2753" s="98"/>
      <c r="BC2753" s="98"/>
      <c r="BE2753" s="98"/>
      <c r="BF2753" s="98"/>
      <c r="BG2753" s="98"/>
      <c r="BH2753" s="98"/>
      <c r="BI2753" s="98"/>
    </row>
    <row r="2754" spans="1:62">
      <c r="A2754" s="102"/>
      <c r="B2754" s="102"/>
      <c r="C2754" s="103"/>
      <c r="D2754" s="103"/>
      <c r="E2754" s="102"/>
      <c r="F2754" s="102"/>
      <c r="G2754" s="102"/>
      <c r="H2754" s="102"/>
      <c r="I2754" s="102"/>
      <c r="J2754" s="103"/>
      <c r="K2754" s="111"/>
      <c r="L2754" s="111"/>
      <c r="M2754" s="111"/>
      <c r="N2754" s="105"/>
      <c r="O2754" s="105"/>
      <c r="P2754" s="105"/>
      <c r="Q2754" s="111"/>
      <c r="R2754" s="106"/>
      <c r="S2754" s="105"/>
      <c r="T2754" s="111"/>
      <c r="U2754" s="111"/>
      <c r="V2754" s="111"/>
      <c r="W2754" s="111"/>
      <c r="X2754" s="111"/>
      <c r="Y2754" s="111"/>
      <c r="Z2754" s="111"/>
      <c r="AA2754" s="111"/>
      <c r="AB2754" s="111"/>
      <c r="AC2754" s="111"/>
      <c r="AD2754" s="111"/>
      <c r="AE2754" s="111"/>
      <c r="AF2754" s="111"/>
      <c r="AG2754" s="111"/>
      <c r="AH2754" s="111"/>
      <c r="AI2754" s="111"/>
      <c r="AJ2754" s="111"/>
      <c r="AK2754" s="111"/>
      <c r="AL2754" s="111"/>
      <c r="AM2754" s="111"/>
      <c r="AN2754" s="111"/>
      <c r="AO2754" s="111"/>
      <c r="AP2754" s="111"/>
      <c r="AQ2754" s="111"/>
      <c r="AR2754" s="111"/>
      <c r="AS2754" s="111"/>
      <c r="AT2754" s="111"/>
      <c r="AU2754" s="111"/>
      <c r="AV2754" s="105"/>
      <c r="AW2754" s="105"/>
      <c r="AX2754" s="111"/>
      <c r="AY2754" s="98"/>
      <c r="AZ2754" s="98"/>
      <c r="BA2754" s="98"/>
      <c r="BB2754" s="98"/>
      <c r="BC2754" s="98"/>
      <c r="BE2754" s="98"/>
      <c r="BF2754" s="98"/>
      <c r="BG2754" s="98"/>
      <c r="BH2754" s="98"/>
      <c r="BI2754" s="98"/>
    </row>
    <row r="2755" spans="1:62">
      <c r="A2755" s="102"/>
      <c r="B2755" s="102"/>
      <c r="C2755" s="103"/>
      <c r="D2755" s="103"/>
      <c r="E2755" s="102"/>
      <c r="F2755" s="102"/>
      <c r="G2755" s="102"/>
      <c r="H2755" s="102"/>
      <c r="I2755" s="102"/>
      <c r="J2755" s="103"/>
      <c r="K2755" s="111"/>
      <c r="L2755" s="111"/>
      <c r="M2755" s="111"/>
      <c r="N2755" s="111"/>
      <c r="O2755" s="111"/>
      <c r="P2755" s="111"/>
      <c r="Q2755" s="111"/>
      <c r="R2755" s="105"/>
      <c r="S2755" s="105"/>
      <c r="T2755" s="111"/>
      <c r="U2755" s="111"/>
      <c r="V2755" s="111"/>
      <c r="W2755" s="111"/>
      <c r="X2755" s="111"/>
      <c r="Y2755" s="111"/>
      <c r="Z2755" s="111"/>
      <c r="AA2755" s="111"/>
      <c r="AB2755" s="111"/>
      <c r="AC2755" s="111"/>
      <c r="AD2755" s="111"/>
      <c r="AE2755" s="111"/>
      <c r="AF2755" s="111"/>
      <c r="AG2755" s="111"/>
      <c r="AH2755" s="111"/>
      <c r="AI2755" s="111"/>
      <c r="AJ2755" s="111"/>
      <c r="AK2755" s="111"/>
      <c r="AL2755" s="111"/>
      <c r="AM2755" s="111"/>
      <c r="AN2755" s="111"/>
      <c r="AO2755" s="111"/>
      <c r="AP2755" s="111"/>
      <c r="AQ2755" s="111"/>
      <c r="AR2755" s="111"/>
      <c r="AS2755" s="111"/>
      <c r="AT2755" s="111"/>
      <c r="AU2755" s="111"/>
      <c r="AV2755" s="112"/>
      <c r="AW2755" s="105"/>
      <c r="AX2755" s="111"/>
      <c r="AY2755" s="98"/>
      <c r="AZ2755" s="98"/>
      <c r="BA2755" s="98"/>
      <c r="BB2755" s="98"/>
      <c r="BC2755" s="98"/>
      <c r="BD2755" s="98"/>
      <c r="BE2755" s="98"/>
      <c r="BF2755" s="98"/>
      <c r="BG2755" s="98"/>
      <c r="BH2755" s="98"/>
      <c r="BI2755" s="98"/>
      <c r="BJ2755" s="98"/>
    </row>
    <row r="2756" spans="1:62">
      <c r="A2756" s="102"/>
      <c r="B2756" s="102"/>
      <c r="C2756" s="103"/>
      <c r="D2756" s="103"/>
      <c r="E2756" s="102"/>
      <c r="F2756" s="102"/>
      <c r="G2756" s="102"/>
      <c r="H2756" s="102"/>
      <c r="I2756" s="102"/>
      <c r="J2756" s="103"/>
      <c r="K2756" s="111"/>
      <c r="L2756" s="111"/>
      <c r="M2756" s="111"/>
      <c r="N2756" s="105"/>
      <c r="O2756" s="111"/>
      <c r="P2756" s="111"/>
      <c r="Q2756" s="111"/>
      <c r="R2756" s="105"/>
      <c r="S2756" s="105"/>
      <c r="T2756" s="111"/>
      <c r="U2756" s="111"/>
      <c r="V2756" s="111"/>
      <c r="W2756" s="111"/>
      <c r="X2756" s="111"/>
      <c r="Y2756" s="111"/>
      <c r="Z2756" s="111"/>
      <c r="AA2756" s="111"/>
      <c r="AB2756" s="111"/>
      <c r="AC2756" s="111"/>
      <c r="AD2756" s="111"/>
      <c r="AE2756" s="111"/>
      <c r="AF2756" s="111"/>
      <c r="AG2756" s="111"/>
      <c r="AH2756" s="111"/>
      <c r="AI2756" s="111"/>
      <c r="AJ2756" s="111"/>
      <c r="AK2756" s="111"/>
      <c r="AL2756" s="111"/>
      <c r="AM2756" s="111"/>
      <c r="AN2756" s="111"/>
      <c r="AO2756" s="111"/>
      <c r="AP2756" s="111"/>
      <c r="AQ2756" s="111"/>
      <c r="AR2756" s="111"/>
      <c r="AS2756" s="111"/>
      <c r="AT2756" s="111"/>
      <c r="AU2756" s="111"/>
      <c r="AV2756" s="105"/>
      <c r="AW2756" s="105"/>
      <c r="AX2756" s="111"/>
      <c r="AY2756" s="98"/>
      <c r="AZ2756" s="98"/>
      <c r="BA2756" s="98"/>
      <c r="BB2756" s="98"/>
      <c r="BC2756" s="98"/>
      <c r="BD2756" s="98"/>
      <c r="BE2756" s="98"/>
      <c r="BF2756" s="98"/>
      <c r="BG2756" s="98"/>
      <c r="BH2756" s="98"/>
      <c r="BI2756" s="98"/>
      <c r="BJ2756" s="98"/>
    </row>
    <row r="2757" spans="1:62">
      <c r="A2757" s="102"/>
      <c r="B2757" s="102"/>
      <c r="C2757" s="103"/>
      <c r="D2757" s="103"/>
      <c r="E2757" s="102"/>
      <c r="F2757" s="102"/>
      <c r="G2757" s="102"/>
      <c r="H2757" s="102"/>
      <c r="I2757" s="102"/>
      <c r="J2757" s="103"/>
      <c r="K2757" s="111"/>
      <c r="L2757" s="111"/>
      <c r="M2757" s="111"/>
      <c r="N2757" s="111"/>
      <c r="O2757" s="111"/>
      <c r="P2757" s="111"/>
      <c r="Q2757" s="111"/>
      <c r="R2757" s="106"/>
      <c r="S2757" s="105"/>
      <c r="T2757" s="111"/>
      <c r="U2757" s="111"/>
      <c r="V2757" s="111"/>
      <c r="W2757" s="111"/>
      <c r="X2757" s="111"/>
      <c r="Y2757" s="111"/>
      <c r="Z2757" s="111"/>
      <c r="AA2757" s="111"/>
      <c r="AB2757" s="111"/>
      <c r="AC2757" s="111"/>
      <c r="AD2757" s="111"/>
      <c r="AE2757" s="111"/>
      <c r="AF2757" s="111"/>
      <c r="AG2757" s="111"/>
      <c r="AH2757" s="111"/>
      <c r="AI2757" s="111"/>
      <c r="AJ2757" s="111"/>
      <c r="AK2757" s="111"/>
      <c r="AL2757" s="111"/>
      <c r="AM2757" s="111"/>
      <c r="AN2757" s="111"/>
      <c r="AO2757" s="111"/>
      <c r="AP2757" s="111"/>
      <c r="AQ2757" s="111"/>
      <c r="AR2757" s="111"/>
      <c r="AS2757" s="111"/>
      <c r="AT2757" s="111"/>
      <c r="AU2757" s="111"/>
      <c r="AV2757" s="105"/>
      <c r="AW2757" s="105"/>
      <c r="AX2757" s="111"/>
      <c r="AY2757" s="98"/>
      <c r="AZ2757" s="98"/>
      <c r="BA2757" s="98"/>
      <c r="BB2757" s="98"/>
      <c r="BC2757" s="98"/>
      <c r="BE2757" s="98"/>
      <c r="BF2757" s="98"/>
      <c r="BG2757" s="98"/>
      <c r="BH2757" s="98"/>
      <c r="BI2757" s="98"/>
    </row>
    <row r="2758" spans="1:62">
      <c r="A2758" s="102"/>
      <c r="B2758" s="102"/>
      <c r="C2758" s="103"/>
      <c r="D2758" s="103"/>
      <c r="E2758" s="102"/>
      <c r="F2758" s="102"/>
      <c r="G2758" s="102"/>
      <c r="H2758" s="102"/>
      <c r="I2758" s="102"/>
      <c r="J2758" s="103"/>
      <c r="K2758" s="111"/>
      <c r="L2758" s="111"/>
      <c r="M2758" s="111"/>
      <c r="N2758" s="105"/>
      <c r="O2758" s="111"/>
      <c r="P2758" s="111"/>
      <c r="Q2758" s="111"/>
      <c r="R2758" s="106"/>
      <c r="S2758" s="105"/>
      <c r="T2758" s="111"/>
      <c r="U2758" s="111"/>
      <c r="V2758" s="111"/>
      <c r="W2758" s="111"/>
      <c r="X2758" s="111"/>
      <c r="Y2758" s="111"/>
      <c r="Z2758" s="111"/>
      <c r="AA2758" s="111"/>
      <c r="AB2758" s="111"/>
      <c r="AC2758" s="111"/>
      <c r="AD2758" s="111"/>
      <c r="AE2758" s="111"/>
      <c r="AF2758" s="111"/>
      <c r="AG2758" s="111"/>
      <c r="AH2758" s="111"/>
      <c r="AI2758" s="111"/>
      <c r="AJ2758" s="111"/>
      <c r="AK2758" s="111"/>
      <c r="AL2758" s="111"/>
      <c r="AM2758" s="111"/>
      <c r="AN2758" s="111"/>
      <c r="AO2758" s="111"/>
      <c r="AP2758" s="111"/>
      <c r="AQ2758" s="111"/>
      <c r="AR2758" s="111"/>
      <c r="AS2758" s="111"/>
      <c r="AT2758" s="111"/>
      <c r="AU2758" s="111"/>
      <c r="AV2758" s="112"/>
      <c r="AW2758" s="105"/>
      <c r="AX2758" s="111"/>
      <c r="AY2758" s="98"/>
      <c r="AZ2758" s="98"/>
      <c r="BA2758" s="98"/>
      <c r="BB2758" s="98"/>
      <c r="BC2758" s="98"/>
      <c r="BD2758" s="98"/>
      <c r="BE2758" s="98"/>
      <c r="BF2758" s="98"/>
      <c r="BG2758" s="98"/>
      <c r="BH2758" s="98"/>
      <c r="BI2758" s="98"/>
      <c r="BJ2758" s="98"/>
    </row>
    <row r="2759" spans="1:62">
      <c r="A2759" s="102"/>
      <c r="B2759" s="102"/>
      <c r="C2759" s="103"/>
      <c r="D2759" s="103"/>
      <c r="E2759" s="102"/>
      <c r="F2759" s="102"/>
      <c r="G2759" s="102"/>
      <c r="H2759" s="102"/>
      <c r="I2759" s="102"/>
      <c r="J2759" s="103"/>
      <c r="K2759" s="111"/>
      <c r="L2759" s="111"/>
      <c r="M2759" s="111"/>
      <c r="N2759" s="105"/>
      <c r="O2759" s="105"/>
      <c r="P2759" s="105"/>
      <c r="Q2759" s="111"/>
      <c r="R2759" s="106"/>
      <c r="S2759" s="105"/>
      <c r="T2759" s="111"/>
      <c r="U2759" s="111"/>
      <c r="V2759" s="111"/>
      <c r="W2759" s="105"/>
      <c r="X2759" s="111"/>
      <c r="Y2759" s="111"/>
      <c r="Z2759" s="111"/>
      <c r="AA2759" s="111"/>
      <c r="AB2759" s="111"/>
      <c r="AC2759" s="111"/>
      <c r="AD2759" s="105"/>
      <c r="AE2759" s="111"/>
      <c r="AF2759" s="111"/>
      <c r="AG2759" s="111"/>
      <c r="AH2759" s="111"/>
      <c r="AI2759" s="111"/>
      <c r="AJ2759" s="111"/>
      <c r="AK2759" s="111"/>
      <c r="AL2759" s="111"/>
      <c r="AM2759" s="111"/>
      <c r="AN2759" s="111"/>
      <c r="AO2759" s="111"/>
      <c r="AP2759" s="111"/>
      <c r="AQ2759" s="111"/>
      <c r="AR2759" s="111"/>
      <c r="AS2759" s="111"/>
      <c r="AT2759" s="111"/>
      <c r="AU2759" s="111"/>
      <c r="AV2759" s="112"/>
      <c r="AW2759" s="105"/>
      <c r="AX2759" s="111"/>
      <c r="AY2759" s="98"/>
      <c r="AZ2759" s="98"/>
      <c r="BA2759" s="98"/>
      <c r="BB2759" s="98"/>
      <c r="BC2759" s="98"/>
      <c r="BD2759" s="98"/>
      <c r="BE2759" s="98"/>
      <c r="BF2759" s="98"/>
      <c r="BG2759" s="98"/>
      <c r="BH2759" s="98"/>
      <c r="BI2759" s="98"/>
      <c r="BJ2759" s="98"/>
    </row>
    <row r="2760" spans="1:62">
      <c r="A2760" s="102"/>
      <c r="B2760" s="102"/>
      <c r="C2760" s="103"/>
      <c r="D2760" s="103"/>
      <c r="E2760" s="102"/>
      <c r="F2760" s="102"/>
      <c r="G2760" s="102"/>
      <c r="H2760" s="102"/>
      <c r="I2760" s="102"/>
      <c r="J2760" s="103"/>
      <c r="K2760" s="111"/>
      <c r="L2760" s="111"/>
      <c r="M2760" s="111"/>
      <c r="N2760" s="111"/>
      <c r="O2760" s="111"/>
      <c r="P2760" s="111"/>
      <c r="Q2760" s="111"/>
      <c r="R2760" s="106"/>
      <c r="S2760" s="105"/>
      <c r="T2760" s="111"/>
      <c r="U2760" s="111"/>
      <c r="V2760" s="111"/>
      <c r="W2760" s="111"/>
      <c r="X2760" s="111"/>
      <c r="Y2760" s="111"/>
      <c r="Z2760" s="111"/>
      <c r="AA2760" s="111"/>
      <c r="AB2760" s="111"/>
      <c r="AC2760" s="111"/>
      <c r="AD2760" s="111"/>
      <c r="AE2760" s="111"/>
      <c r="AF2760" s="111"/>
      <c r="AG2760" s="111"/>
      <c r="AH2760" s="111"/>
      <c r="AI2760" s="111"/>
      <c r="AJ2760" s="111"/>
      <c r="AK2760" s="111"/>
      <c r="AL2760" s="111"/>
      <c r="AM2760" s="111"/>
      <c r="AN2760" s="111"/>
      <c r="AO2760" s="111"/>
      <c r="AP2760" s="111"/>
      <c r="AQ2760" s="111"/>
      <c r="AR2760" s="111"/>
      <c r="AS2760" s="111"/>
      <c r="AT2760" s="111"/>
      <c r="AU2760" s="111"/>
      <c r="AV2760" s="105"/>
      <c r="AW2760" s="105"/>
      <c r="AX2760" s="111"/>
      <c r="AY2760" s="98"/>
      <c r="AZ2760" s="98"/>
      <c r="BA2760" s="98"/>
      <c r="BB2760" s="98"/>
      <c r="BC2760" s="98"/>
      <c r="BD2760" s="98"/>
      <c r="BE2760" s="98"/>
      <c r="BF2760" s="98"/>
      <c r="BG2760" s="98"/>
      <c r="BH2760" s="98"/>
      <c r="BI2760" s="98"/>
      <c r="BJ2760" s="98"/>
    </row>
    <row r="2761" spans="1:62">
      <c r="A2761" s="102"/>
      <c r="B2761" s="102"/>
      <c r="C2761" s="103"/>
      <c r="D2761" s="103"/>
      <c r="E2761" s="102"/>
      <c r="F2761" s="102"/>
      <c r="G2761" s="102"/>
      <c r="H2761" s="102"/>
      <c r="I2761" s="102"/>
      <c r="J2761" s="103"/>
      <c r="K2761" s="111"/>
      <c r="L2761" s="111"/>
      <c r="M2761" s="111"/>
      <c r="N2761" s="111"/>
      <c r="O2761" s="111"/>
      <c r="P2761" s="111"/>
      <c r="Q2761" s="111"/>
      <c r="R2761" s="105"/>
      <c r="S2761" s="105"/>
      <c r="T2761" s="111"/>
      <c r="U2761" s="111"/>
      <c r="V2761" s="111"/>
      <c r="W2761" s="111"/>
      <c r="X2761" s="111"/>
      <c r="Y2761" s="111"/>
      <c r="Z2761" s="111"/>
      <c r="AA2761" s="111"/>
      <c r="AB2761" s="111"/>
      <c r="AC2761" s="111"/>
      <c r="AD2761" s="111"/>
      <c r="AE2761" s="111"/>
      <c r="AF2761" s="111"/>
      <c r="AG2761" s="111"/>
      <c r="AH2761" s="111"/>
      <c r="AI2761" s="111"/>
      <c r="AJ2761" s="111"/>
      <c r="AK2761" s="111"/>
      <c r="AL2761" s="111"/>
      <c r="AM2761" s="111"/>
      <c r="AN2761" s="111"/>
      <c r="AO2761" s="111"/>
      <c r="AP2761" s="111"/>
      <c r="AQ2761" s="111"/>
      <c r="AR2761" s="111"/>
      <c r="AS2761" s="111"/>
      <c r="AT2761" s="111"/>
      <c r="AU2761" s="111"/>
      <c r="AV2761" s="105"/>
      <c r="AW2761" s="105"/>
      <c r="AX2761" s="111"/>
      <c r="AY2761" s="98"/>
      <c r="AZ2761" s="98"/>
      <c r="BA2761" s="98"/>
      <c r="BB2761" s="98"/>
      <c r="BC2761" s="98"/>
      <c r="BD2761" s="98"/>
      <c r="BE2761" s="98"/>
      <c r="BF2761" s="98"/>
      <c r="BG2761" s="98"/>
      <c r="BH2761" s="98"/>
      <c r="BI2761" s="98"/>
      <c r="BJ2761" s="98"/>
    </row>
    <row r="2762" spans="1:62">
      <c r="A2762" s="102"/>
      <c r="B2762" s="102"/>
      <c r="C2762" s="103"/>
      <c r="D2762" s="103"/>
      <c r="E2762" s="102"/>
      <c r="F2762" s="102"/>
      <c r="G2762" s="102"/>
      <c r="H2762" s="102"/>
      <c r="I2762" s="102"/>
      <c r="J2762" s="103"/>
      <c r="K2762" s="111"/>
      <c r="L2762" s="111"/>
      <c r="M2762" s="111"/>
      <c r="N2762" s="105"/>
      <c r="O2762" s="111"/>
      <c r="P2762" s="111"/>
      <c r="Q2762" s="111"/>
      <c r="R2762" s="105"/>
      <c r="S2762" s="105"/>
      <c r="T2762" s="111"/>
      <c r="U2762" s="111"/>
      <c r="V2762" s="111"/>
      <c r="W2762" s="111"/>
      <c r="X2762" s="111"/>
      <c r="Y2762" s="111"/>
      <c r="Z2762" s="111"/>
      <c r="AA2762" s="111"/>
      <c r="AB2762" s="111"/>
      <c r="AC2762" s="111"/>
      <c r="AD2762" s="111"/>
      <c r="AE2762" s="111"/>
      <c r="AF2762" s="111"/>
      <c r="AG2762" s="111"/>
      <c r="AH2762" s="111"/>
      <c r="AI2762" s="111"/>
      <c r="AJ2762" s="111"/>
      <c r="AK2762" s="111"/>
      <c r="AL2762" s="111"/>
      <c r="AM2762" s="111"/>
      <c r="AN2762" s="111"/>
      <c r="AO2762" s="111"/>
      <c r="AP2762" s="111"/>
      <c r="AQ2762" s="111"/>
      <c r="AR2762" s="111"/>
      <c r="AS2762" s="111"/>
      <c r="AT2762" s="111"/>
      <c r="AU2762" s="111"/>
      <c r="AV2762" s="112"/>
      <c r="AW2762" s="105"/>
      <c r="AX2762" s="111"/>
      <c r="AY2762" s="98"/>
      <c r="AZ2762" s="98"/>
      <c r="BA2762" s="98"/>
      <c r="BB2762" s="98"/>
      <c r="BC2762" s="98"/>
      <c r="BD2762" s="98"/>
      <c r="BE2762" s="98"/>
      <c r="BF2762" s="98"/>
      <c r="BG2762" s="98"/>
      <c r="BH2762" s="98"/>
      <c r="BI2762" s="98"/>
      <c r="BJ2762" s="98"/>
    </row>
    <row r="2763" spans="1:62">
      <c r="A2763" s="102"/>
      <c r="B2763" s="102"/>
      <c r="C2763" s="103"/>
      <c r="D2763" s="103"/>
      <c r="E2763" s="102"/>
      <c r="F2763" s="102"/>
      <c r="G2763" s="102"/>
      <c r="H2763" s="102"/>
      <c r="I2763" s="102"/>
      <c r="J2763" s="103"/>
      <c r="K2763" s="111"/>
      <c r="L2763" s="111"/>
      <c r="M2763" s="111"/>
      <c r="N2763" s="105"/>
      <c r="O2763" s="105"/>
      <c r="P2763" s="105"/>
      <c r="Q2763" s="111"/>
      <c r="R2763" s="106"/>
      <c r="S2763" s="105"/>
      <c r="T2763" s="111"/>
      <c r="U2763" s="111"/>
      <c r="V2763" s="111"/>
      <c r="W2763" s="105"/>
      <c r="X2763" s="111"/>
      <c r="Y2763" s="111"/>
      <c r="Z2763" s="111"/>
      <c r="AA2763" s="111"/>
      <c r="AB2763" s="111"/>
      <c r="AC2763" s="111"/>
      <c r="AD2763" s="105"/>
      <c r="AE2763" s="111"/>
      <c r="AF2763" s="111"/>
      <c r="AG2763" s="111"/>
      <c r="AH2763" s="111"/>
      <c r="AI2763" s="111"/>
      <c r="AJ2763" s="111"/>
      <c r="AK2763" s="111"/>
      <c r="AL2763" s="111"/>
      <c r="AM2763" s="111"/>
      <c r="AN2763" s="111"/>
      <c r="AO2763" s="111"/>
      <c r="AP2763" s="111"/>
      <c r="AQ2763" s="111"/>
      <c r="AR2763" s="111"/>
      <c r="AS2763" s="111"/>
      <c r="AT2763" s="111"/>
      <c r="AU2763" s="111"/>
      <c r="AV2763" s="105"/>
      <c r="AW2763" s="105"/>
      <c r="AX2763" s="111"/>
      <c r="AY2763" s="98"/>
      <c r="AZ2763" s="98"/>
      <c r="BA2763" s="98"/>
      <c r="BB2763" s="98"/>
      <c r="BC2763" s="98"/>
      <c r="BD2763" s="98"/>
      <c r="BE2763" s="98"/>
      <c r="BF2763" s="98"/>
      <c r="BG2763" s="98"/>
      <c r="BH2763" s="98"/>
      <c r="BI2763" s="98"/>
      <c r="BJ2763" s="98"/>
    </row>
    <row r="2764" spans="1:62">
      <c r="A2764" s="102"/>
      <c r="B2764" s="102"/>
      <c r="C2764" s="103"/>
      <c r="D2764" s="103"/>
      <c r="E2764" s="102"/>
      <c r="F2764" s="102"/>
      <c r="G2764" s="102"/>
      <c r="H2764" s="102"/>
      <c r="I2764" s="102"/>
      <c r="J2764" s="103"/>
      <c r="K2764" s="111"/>
      <c r="L2764" s="111"/>
      <c r="M2764" s="111"/>
      <c r="N2764" s="111"/>
      <c r="O2764" s="111"/>
      <c r="P2764" s="111"/>
      <c r="Q2764" s="111"/>
      <c r="R2764" s="106"/>
      <c r="S2764" s="105"/>
      <c r="T2764" s="111"/>
      <c r="U2764" s="111"/>
      <c r="V2764" s="111"/>
      <c r="W2764" s="111"/>
      <c r="X2764" s="111"/>
      <c r="Y2764" s="111"/>
      <c r="Z2764" s="111"/>
      <c r="AA2764" s="111"/>
      <c r="AB2764" s="111"/>
      <c r="AC2764" s="111"/>
      <c r="AD2764" s="111"/>
      <c r="AE2764" s="111"/>
      <c r="AF2764" s="111"/>
      <c r="AG2764" s="111"/>
      <c r="AH2764" s="111"/>
      <c r="AI2764" s="111"/>
      <c r="AJ2764" s="111"/>
      <c r="AK2764" s="111"/>
      <c r="AL2764" s="111"/>
      <c r="AM2764" s="111"/>
      <c r="AN2764" s="111"/>
      <c r="AO2764" s="111"/>
      <c r="AP2764" s="111"/>
      <c r="AQ2764" s="111"/>
      <c r="AR2764" s="111"/>
      <c r="AS2764" s="111"/>
      <c r="AT2764" s="111"/>
      <c r="AU2764" s="111"/>
      <c r="AV2764" s="112"/>
      <c r="AW2764" s="105"/>
      <c r="AX2764" s="111"/>
      <c r="AY2764" s="98"/>
      <c r="AZ2764" s="98"/>
      <c r="BA2764" s="98"/>
      <c r="BB2764" s="98"/>
      <c r="BC2764" s="98"/>
      <c r="BD2764" s="98"/>
      <c r="BE2764" s="98"/>
      <c r="BF2764" s="98"/>
      <c r="BG2764" s="98"/>
      <c r="BH2764" s="98"/>
      <c r="BI2764" s="98"/>
      <c r="BJ2764" s="98"/>
    </row>
    <row r="2765" spans="1:62">
      <c r="A2765" s="102"/>
      <c r="B2765" s="102"/>
      <c r="C2765" s="103"/>
      <c r="D2765" s="103"/>
      <c r="E2765" s="102"/>
      <c r="F2765" s="102"/>
      <c r="G2765" s="102"/>
      <c r="H2765" s="102"/>
      <c r="I2765" s="102"/>
      <c r="J2765" s="103"/>
      <c r="K2765" s="111"/>
      <c r="L2765" s="111"/>
      <c r="M2765" s="111"/>
      <c r="N2765" s="111"/>
      <c r="O2765" s="111"/>
      <c r="P2765" s="111"/>
      <c r="Q2765" s="111"/>
      <c r="R2765" s="105"/>
      <c r="S2765" s="105"/>
      <c r="T2765" s="111"/>
      <c r="U2765" s="111"/>
      <c r="V2765" s="111"/>
      <c r="W2765" s="111"/>
      <c r="X2765" s="111"/>
      <c r="Y2765" s="111"/>
      <c r="Z2765" s="111"/>
      <c r="AA2765" s="111"/>
      <c r="AB2765" s="111"/>
      <c r="AC2765" s="111"/>
      <c r="AD2765" s="111"/>
      <c r="AE2765" s="111"/>
      <c r="AF2765" s="111"/>
      <c r="AG2765" s="111"/>
      <c r="AH2765" s="111"/>
      <c r="AI2765" s="111"/>
      <c r="AJ2765" s="111"/>
      <c r="AK2765" s="111"/>
      <c r="AL2765" s="111"/>
      <c r="AM2765" s="111"/>
      <c r="AN2765" s="111"/>
      <c r="AO2765" s="111"/>
      <c r="AP2765" s="111"/>
      <c r="AQ2765" s="111"/>
      <c r="AR2765" s="111"/>
      <c r="AS2765" s="111"/>
      <c r="AT2765" s="111"/>
      <c r="AU2765" s="111"/>
      <c r="AV2765" s="105"/>
      <c r="AW2765" s="105"/>
      <c r="AX2765" s="111"/>
      <c r="AY2765" s="98"/>
      <c r="AZ2765" s="98"/>
      <c r="BA2765" s="98"/>
      <c r="BB2765" s="98"/>
      <c r="BC2765" s="98"/>
      <c r="BD2765" s="98"/>
      <c r="BE2765" s="98"/>
      <c r="BF2765" s="98"/>
      <c r="BG2765" s="98"/>
      <c r="BH2765" s="98"/>
      <c r="BI2765" s="98"/>
      <c r="BJ2765" s="98"/>
    </row>
    <row r="2766" spans="1:62">
      <c r="A2766" s="102"/>
      <c r="B2766" s="102"/>
      <c r="C2766" s="103"/>
      <c r="D2766" s="103"/>
      <c r="E2766" s="102"/>
      <c r="F2766" s="102"/>
      <c r="G2766" s="102"/>
      <c r="H2766" s="102"/>
      <c r="I2766" s="102"/>
      <c r="J2766" s="103"/>
      <c r="K2766" s="105"/>
      <c r="L2766" s="105"/>
      <c r="M2766" s="105"/>
      <c r="N2766" s="105"/>
      <c r="O2766" s="105"/>
      <c r="P2766" s="105"/>
      <c r="Q2766" s="105"/>
      <c r="R2766" s="105"/>
      <c r="S2766" s="105"/>
      <c r="T2766" s="105"/>
      <c r="U2766" s="105"/>
      <c r="V2766" s="105"/>
      <c r="W2766" s="105"/>
      <c r="X2766" s="105"/>
      <c r="Y2766" s="105"/>
      <c r="Z2766" s="105"/>
      <c r="AA2766" s="105"/>
      <c r="AB2766" s="105"/>
      <c r="AC2766" s="105"/>
      <c r="AD2766" s="105"/>
      <c r="AE2766" s="105"/>
      <c r="AF2766" s="105"/>
      <c r="AG2766" s="105"/>
      <c r="AH2766" s="105"/>
      <c r="AI2766" s="105"/>
      <c r="AJ2766" s="105"/>
      <c r="AK2766" s="105"/>
      <c r="AL2766" s="105"/>
      <c r="AM2766" s="105"/>
      <c r="AN2766" s="105"/>
      <c r="AO2766" s="105"/>
      <c r="AP2766" s="105"/>
      <c r="AQ2766" s="105"/>
      <c r="AR2766" s="105"/>
      <c r="AS2766" s="105"/>
      <c r="AT2766" s="105"/>
      <c r="AU2766" s="105"/>
      <c r="AV2766" s="105"/>
      <c r="AW2766" s="105"/>
      <c r="AX2766" s="105"/>
      <c r="AY2766" s="98"/>
      <c r="AZ2766" s="98"/>
      <c r="BA2766" s="98"/>
      <c r="BB2766" s="98"/>
      <c r="BC2766" s="98"/>
      <c r="BD2766" s="98"/>
      <c r="BE2766" s="98"/>
      <c r="BF2766" s="98"/>
      <c r="BG2766" s="98"/>
      <c r="BH2766" s="98"/>
      <c r="BI2766" s="98"/>
      <c r="BJ2766" s="98"/>
    </row>
    <row r="2767" spans="1:62">
      <c r="A2767" s="102"/>
      <c r="B2767" s="102"/>
      <c r="C2767" s="103"/>
      <c r="D2767" s="103"/>
      <c r="E2767" s="102"/>
      <c r="F2767" s="102"/>
      <c r="G2767" s="102"/>
      <c r="H2767" s="102"/>
      <c r="I2767" s="102"/>
      <c r="J2767" s="103"/>
      <c r="K2767" s="111"/>
      <c r="L2767" s="111"/>
      <c r="M2767" s="111"/>
      <c r="N2767" s="111"/>
      <c r="O2767" s="111"/>
      <c r="P2767" s="111"/>
      <c r="Q2767" s="111"/>
      <c r="R2767" s="106"/>
      <c r="S2767" s="105"/>
      <c r="T2767" s="111"/>
      <c r="U2767" s="111"/>
      <c r="V2767" s="111"/>
      <c r="W2767" s="111"/>
      <c r="X2767" s="111"/>
      <c r="Y2767" s="111"/>
      <c r="Z2767" s="111"/>
      <c r="AA2767" s="111"/>
      <c r="AB2767" s="111"/>
      <c r="AC2767" s="111"/>
      <c r="AD2767" s="111"/>
      <c r="AE2767" s="111"/>
      <c r="AF2767" s="111"/>
      <c r="AG2767" s="111"/>
      <c r="AH2767" s="111"/>
      <c r="AI2767" s="111"/>
      <c r="AJ2767" s="111"/>
      <c r="AK2767" s="111"/>
      <c r="AL2767" s="111"/>
      <c r="AM2767" s="111"/>
      <c r="AN2767" s="111"/>
      <c r="AO2767" s="111"/>
      <c r="AP2767" s="111"/>
      <c r="AQ2767" s="111"/>
      <c r="AR2767" s="111"/>
      <c r="AS2767" s="111"/>
      <c r="AT2767" s="111"/>
      <c r="AU2767" s="111"/>
      <c r="AV2767" s="105"/>
      <c r="AW2767" s="105"/>
      <c r="AX2767" s="111"/>
      <c r="AY2767" s="98"/>
      <c r="AZ2767" s="98"/>
      <c r="BA2767" s="98"/>
      <c r="BB2767" s="98"/>
      <c r="BC2767" s="98"/>
      <c r="BE2767" s="98"/>
      <c r="BF2767" s="98"/>
      <c r="BG2767" s="98"/>
      <c r="BH2767" s="98"/>
      <c r="BI2767" s="98"/>
    </row>
    <row r="2768" spans="1:62">
      <c r="A2768" s="102"/>
      <c r="B2768" s="102"/>
      <c r="C2768" s="103"/>
      <c r="D2768" s="103"/>
      <c r="E2768" s="102"/>
      <c r="F2768" s="102"/>
      <c r="G2768" s="102"/>
      <c r="H2768" s="102"/>
      <c r="I2768" s="102"/>
      <c r="J2768" s="103"/>
      <c r="K2768" s="111"/>
      <c r="L2768" s="111"/>
      <c r="M2768" s="111"/>
      <c r="N2768" s="105"/>
      <c r="O2768" s="111"/>
      <c r="P2768" s="111"/>
      <c r="Q2768" s="111"/>
      <c r="R2768" s="106"/>
      <c r="S2768" s="105"/>
      <c r="T2768" s="111"/>
      <c r="U2768" s="111"/>
      <c r="V2768" s="111"/>
      <c r="W2768" s="111"/>
      <c r="X2768" s="111"/>
      <c r="Y2768" s="111"/>
      <c r="Z2768" s="111"/>
      <c r="AA2768" s="111"/>
      <c r="AB2768" s="111"/>
      <c r="AC2768" s="111"/>
      <c r="AD2768" s="111"/>
      <c r="AE2768" s="111"/>
      <c r="AF2768" s="111"/>
      <c r="AG2768" s="111"/>
      <c r="AH2768" s="111"/>
      <c r="AI2768" s="111"/>
      <c r="AJ2768" s="111"/>
      <c r="AK2768" s="111"/>
      <c r="AL2768" s="111"/>
      <c r="AM2768" s="111"/>
      <c r="AN2768" s="111"/>
      <c r="AO2768" s="111"/>
      <c r="AP2768" s="111"/>
      <c r="AQ2768" s="111"/>
      <c r="AR2768" s="111"/>
      <c r="AS2768" s="111"/>
      <c r="AT2768" s="111"/>
      <c r="AU2768" s="111"/>
      <c r="AV2768" s="105"/>
      <c r="AW2768" s="105"/>
      <c r="AX2768" s="111"/>
      <c r="AY2768" s="98"/>
      <c r="AZ2768" s="98"/>
      <c r="BA2768" s="98"/>
      <c r="BB2768" s="98"/>
      <c r="BC2768" s="98"/>
      <c r="BD2768" s="98"/>
      <c r="BE2768" s="98"/>
      <c r="BF2768" s="98"/>
      <c r="BG2768" s="98"/>
      <c r="BH2768" s="98"/>
      <c r="BI2768" s="98"/>
      <c r="BJ2768" s="98"/>
    </row>
    <row r="2769" spans="1:62">
      <c r="A2769" s="102"/>
      <c r="B2769" s="102"/>
      <c r="C2769" s="103"/>
      <c r="D2769" s="103"/>
      <c r="E2769" s="102"/>
      <c r="F2769" s="102"/>
      <c r="G2769" s="102"/>
      <c r="H2769" s="102"/>
      <c r="I2769" s="102"/>
      <c r="J2769" s="103"/>
      <c r="K2769" s="111"/>
      <c r="L2769" s="111"/>
      <c r="M2769" s="111"/>
      <c r="N2769" s="105"/>
      <c r="O2769" s="105"/>
      <c r="P2769" s="105"/>
      <c r="Q2769" s="105"/>
      <c r="R2769" s="105"/>
      <c r="S2769" s="105"/>
      <c r="T2769" s="105"/>
      <c r="U2769" s="105"/>
      <c r="V2769" s="105"/>
      <c r="W2769" s="105"/>
      <c r="X2769" s="105"/>
      <c r="Y2769" s="105"/>
      <c r="Z2769" s="105"/>
      <c r="AA2769" s="105"/>
      <c r="AB2769" s="105"/>
      <c r="AC2769" s="105"/>
      <c r="AD2769" s="105"/>
      <c r="AE2769" s="105"/>
      <c r="AF2769" s="105"/>
      <c r="AG2769" s="105"/>
      <c r="AH2769" s="105"/>
      <c r="AI2769" s="105"/>
      <c r="AJ2769" s="105"/>
      <c r="AK2769" s="105"/>
      <c r="AL2769" s="105"/>
      <c r="AM2769" s="105"/>
      <c r="AN2769" s="105"/>
      <c r="AO2769" s="105"/>
      <c r="AP2769" s="105"/>
      <c r="AQ2769" s="105"/>
      <c r="AR2769" s="105"/>
      <c r="AS2769" s="105"/>
      <c r="AT2769" s="105"/>
      <c r="AU2769" s="105"/>
      <c r="AV2769" s="105"/>
      <c r="AW2769" s="105"/>
      <c r="AX2769" s="105"/>
      <c r="AY2769" s="98"/>
      <c r="AZ2769" s="98"/>
      <c r="BA2769" s="98"/>
      <c r="BB2769" s="98"/>
      <c r="BC2769" s="98"/>
      <c r="BD2769" s="98"/>
      <c r="BE2769" s="98"/>
      <c r="BF2769" s="98"/>
      <c r="BG2769" s="98"/>
      <c r="BH2769" s="98"/>
      <c r="BI2769" s="98"/>
      <c r="BJ2769" s="98"/>
    </row>
    <row r="2770" spans="1:62">
      <c r="A2770" s="102"/>
      <c r="B2770" s="102"/>
      <c r="C2770" s="103"/>
      <c r="D2770" s="103"/>
      <c r="E2770" s="102"/>
      <c r="F2770" s="102"/>
      <c r="G2770" s="102"/>
      <c r="H2770" s="102"/>
      <c r="I2770" s="102"/>
      <c r="J2770" s="103"/>
      <c r="K2770" s="111"/>
      <c r="L2770" s="111"/>
      <c r="M2770" s="111"/>
      <c r="N2770" s="111"/>
      <c r="O2770" s="111"/>
      <c r="P2770" s="111"/>
      <c r="Q2770" s="111"/>
      <c r="R2770" s="106"/>
      <c r="S2770" s="105"/>
      <c r="T2770" s="111"/>
      <c r="U2770" s="111"/>
      <c r="V2770" s="111"/>
      <c r="W2770" s="111"/>
      <c r="X2770" s="111"/>
      <c r="Y2770" s="111"/>
      <c r="Z2770" s="111"/>
      <c r="AA2770" s="111"/>
      <c r="AB2770" s="111"/>
      <c r="AC2770" s="111"/>
      <c r="AD2770" s="111"/>
      <c r="AE2770" s="111"/>
      <c r="AF2770" s="111"/>
      <c r="AG2770" s="111"/>
      <c r="AH2770" s="111"/>
      <c r="AI2770" s="111"/>
      <c r="AJ2770" s="111"/>
      <c r="AK2770" s="111"/>
      <c r="AL2770" s="111"/>
      <c r="AM2770" s="111"/>
      <c r="AN2770" s="111"/>
      <c r="AO2770" s="111"/>
      <c r="AP2770" s="111"/>
      <c r="AQ2770" s="111"/>
      <c r="AR2770" s="111"/>
      <c r="AS2770" s="111"/>
      <c r="AT2770" s="111"/>
      <c r="AU2770" s="111"/>
      <c r="AV2770" s="112"/>
      <c r="AW2770" s="105"/>
      <c r="AX2770" s="111"/>
      <c r="AY2770" s="98"/>
      <c r="AZ2770" s="98"/>
      <c r="BA2770" s="98"/>
      <c r="BB2770" s="98"/>
      <c r="BC2770" s="98"/>
      <c r="BD2770" s="98"/>
      <c r="BE2770" s="98"/>
      <c r="BF2770" s="98"/>
      <c r="BG2770" s="98"/>
      <c r="BH2770" s="98"/>
      <c r="BI2770" s="98"/>
      <c r="BJ2770" s="98"/>
    </row>
    <row r="2771" spans="1:62">
      <c r="A2771" s="102"/>
      <c r="B2771" s="102"/>
      <c r="C2771" s="103"/>
      <c r="D2771" s="103"/>
      <c r="E2771" s="102"/>
      <c r="F2771" s="102"/>
      <c r="G2771" s="102"/>
      <c r="H2771" s="102"/>
      <c r="I2771" s="102"/>
      <c r="J2771" s="103"/>
      <c r="K2771" s="111"/>
      <c r="L2771" s="111"/>
      <c r="M2771" s="111"/>
      <c r="N2771" s="105"/>
      <c r="O2771" s="111"/>
      <c r="P2771" s="111"/>
      <c r="Q2771" s="111"/>
      <c r="R2771" s="106"/>
      <c r="S2771" s="105"/>
      <c r="T2771" s="111"/>
      <c r="U2771" s="111"/>
      <c r="V2771" s="111"/>
      <c r="W2771" s="111"/>
      <c r="X2771" s="111"/>
      <c r="Y2771" s="111"/>
      <c r="Z2771" s="111"/>
      <c r="AA2771" s="111"/>
      <c r="AB2771" s="111"/>
      <c r="AC2771" s="111"/>
      <c r="AD2771" s="111"/>
      <c r="AE2771" s="111"/>
      <c r="AF2771" s="111"/>
      <c r="AG2771" s="111"/>
      <c r="AH2771" s="111"/>
      <c r="AI2771" s="111"/>
      <c r="AJ2771" s="111"/>
      <c r="AK2771" s="111"/>
      <c r="AL2771" s="111"/>
      <c r="AM2771" s="111"/>
      <c r="AN2771" s="111"/>
      <c r="AO2771" s="111"/>
      <c r="AP2771" s="111"/>
      <c r="AQ2771" s="111"/>
      <c r="AR2771" s="111"/>
      <c r="AS2771" s="111"/>
      <c r="AT2771" s="111"/>
      <c r="AU2771" s="111"/>
      <c r="AV2771" s="112"/>
      <c r="AW2771" s="105"/>
      <c r="AX2771" s="111"/>
      <c r="AY2771" s="98"/>
      <c r="AZ2771" s="98"/>
      <c r="BA2771" s="98"/>
      <c r="BB2771" s="98"/>
      <c r="BC2771" s="98"/>
      <c r="BD2771" s="98"/>
      <c r="BE2771" s="98"/>
      <c r="BF2771" s="98"/>
      <c r="BG2771" s="98"/>
      <c r="BH2771" s="98"/>
      <c r="BI2771" s="98"/>
      <c r="BJ2771" s="98"/>
    </row>
    <row r="2772" spans="1:62">
      <c r="A2772" s="102"/>
      <c r="B2772" s="102"/>
      <c r="C2772" s="103"/>
      <c r="D2772" s="103"/>
      <c r="E2772" s="102"/>
      <c r="F2772" s="102"/>
      <c r="G2772" s="102"/>
      <c r="H2772" s="102"/>
      <c r="I2772" s="102"/>
      <c r="J2772" s="103"/>
      <c r="K2772" s="111"/>
      <c r="L2772" s="111"/>
      <c r="M2772" s="111"/>
      <c r="N2772" s="111"/>
      <c r="O2772" s="111"/>
      <c r="P2772" s="111"/>
      <c r="Q2772" s="111"/>
      <c r="R2772" s="106"/>
      <c r="S2772" s="105"/>
      <c r="T2772" s="111"/>
      <c r="U2772" s="111"/>
      <c r="V2772" s="111"/>
      <c r="W2772" s="111"/>
      <c r="X2772" s="111"/>
      <c r="Y2772" s="111"/>
      <c r="Z2772" s="111"/>
      <c r="AA2772" s="111"/>
      <c r="AB2772" s="111"/>
      <c r="AC2772" s="111"/>
      <c r="AD2772" s="111"/>
      <c r="AE2772" s="111"/>
      <c r="AF2772" s="111"/>
      <c r="AG2772" s="111"/>
      <c r="AH2772" s="111"/>
      <c r="AI2772" s="111"/>
      <c r="AJ2772" s="111"/>
      <c r="AK2772" s="111"/>
      <c r="AL2772" s="111"/>
      <c r="AM2772" s="111"/>
      <c r="AN2772" s="111"/>
      <c r="AO2772" s="111"/>
      <c r="AP2772" s="111"/>
      <c r="AQ2772" s="111"/>
      <c r="AR2772" s="111"/>
      <c r="AS2772" s="111"/>
      <c r="AT2772" s="111"/>
      <c r="AU2772" s="111"/>
      <c r="AV2772" s="105"/>
      <c r="AW2772" s="105"/>
      <c r="AX2772" s="111"/>
      <c r="AY2772" s="98"/>
      <c r="AZ2772" s="98"/>
      <c r="BA2772" s="98"/>
      <c r="BB2772" s="98"/>
      <c r="BC2772" s="98"/>
      <c r="BD2772" s="98"/>
      <c r="BE2772" s="98"/>
      <c r="BF2772" s="98"/>
      <c r="BG2772" s="98"/>
      <c r="BH2772" s="98"/>
      <c r="BI2772" s="98"/>
      <c r="BJ2772" s="98"/>
    </row>
    <row r="2773" spans="1:62">
      <c r="A2773" s="102"/>
      <c r="B2773" s="102"/>
      <c r="C2773" s="103"/>
      <c r="D2773" s="103"/>
      <c r="E2773" s="102"/>
      <c r="F2773" s="102"/>
      <c r="G2773" s="102"/>
      <c r="H2773" s="102"/>
      <c r="I2773" s="102"/>
      <c r="J2773" s="103"/>
      <c r="K2773" s="111"/>
      <c r="L2773" s="111"/>
      <c r="M2773" s="111"/>
      <c r="N2773" s="111"/>
      <c r="O2773" s="111"/>
      <c r="P2773" s="111"/>
      <c r="Q2773" s="111"/>
      <c r="R2773" s="105"/>
      <c r="S2773" s="105"/>
      <c r="T2773" s="111"/>
      <c r="U2773" s="111"/>
      <c r="V2773" s="111"/>
      <c r="W2773" s="111"/>
      <c r="X2773" s="111"/>
      <c r="Y2773" s="111"/>
      <c r="Z2773" s="111"/>
      <c r="AA2773" s="111"/>
      <c r="AB2773" s="111"/>
      <c r="AC2773" s="111"/>
      <c r="AD2773" s="111"/>
      <c r="AE2773" s="111"/>
      <c r="AF2773" s="111"/>
      <c r="AG2773" s="111"/>
      <c r="AH2773" s="111"/>
      <c r="AI2773" s="111"/>
      <c r="AJ2773" s="111"/>
      <c r="AK2773" s="111"/>
      <c r="AL2773" s="111"/>
      <c r="AM2773" s="111"/>
      <c r="AN2773" s="111"/>
      <c r="AO2773" s="111"/>
      <c r="AP2773" s="111"/>
      <c r="AQ2773" s="111"/>
      <c r="AR2773" s="111"/>
      <c r="AS2773" s="111"/>
      <c r="AT2773" s="111"/>
      <c r="AU2773" s="111"/>
      <c r="AV2773" s="105"/>
      <c r="AW2773" s="105"/>
      <c r="AX2773" s="111"/>
      <c r="AY2773" s="98"/>
      <c r="AZ2773" s="98"/>
      <c r="BA2773" s="98"/>
      <c r="BB2773" s="98"/>
      <c r="BC2773" s="98"/>
      <c r="BE2773" s="98"/>
      <c r="BF2773" s="98"/>
      <c r="BG2773" s="98"/>
      <c r="BH2773" s="98"/>
      <c r="BI2773" s="98"/>
    </row>
    <row r="2774" spans="1:62">
      <c r="A2774" s="102"/>
      <c r="B2774" s="102"/>
      <c r="C2774" s="103"/>
      <c r="D2774" s="103"/>
      <c r="E2774" s="102"/>
      <c r="F2774" s="102"/>
      <c r="G2774" s="102"/>
      <c r="H2774" s="102"/>
      <c r="I2774" s="102"/>
      <c r="J2774" s="103"/>
      <c r="K2774" s="111"/>
      <c r="L2774" s="111"/>
      <c r="M2774" s="111"/>
      <c r="N2774" s="111"/>
      <c r="O2774" s="111"/>
      <c r="P2774" s="111"/>
      <c r="Q2774" s="111"/>
      <c r="R2774" s="105"/>
      <c r="S2774" s="105"/>
      <c r="T2774" s="111"/>
      <c r="U2774" s="111"/>
      <c r="V2774" s="111"/>
      <c r="W2774" s="111"/>
      <c r="X2774" s="111"/>
      <c r="Y2774" s="111"/>
      <c r="Z2774" s="111"/>
      <c r="AA2774" s="111"/>
      <c r="AB2774" s="111"/>
      <c r="AC2774" s="111"/>
      <c r="AD2774" s="111"/>
      <c r="AE2774" s="111"/>
      <c r="AF2774" s="111"/>
      <c r="AG2774" s="111"/>
      <c r="AH2774" s="111"/>
      <c r="AI2774" s="111"/>
      <c r="AJ2774" s="111"/>
      <c r="AK2774" s="111"/>
      <c r="AL2774" s="111"/>
      <c r="AM2774" s="111"/>
      <c r="AN2774" s="111"/>
      <c r="AO2774" s="111"/>
      <c r="AP2774" s="111"/>
      <c r="AQ2774" s="111"/>
      <c r="AR2774" s="111"/>
      <c r="AS2774" s="111"/>
      <c r="AT2774" s="111"/>
      <c r="AU2774" s="111"/>
      <c r="AV2774" s="105"/>
      <c r="AW2774" s="105"/>
      <c r="AX2774" s="111"/>
      <c r="AY2774" s="98"/>
      <c r="AZ2774" s="98"/>
      <c r="BA2774" s="98"/>
      <c r="BB2774" s="98"/>
      <c r="BC2774" s="98"/>
      <c r="BD2774" s="98"/>
      <c r="BE2774" s="98"/>
      <c r="BF2774" s="98"/>
      <c r="BG2774" s="98"/>
      <c r="BH2774" s="98"/>
      <c r="BI2774" s="98"/>
      <c r="BJ2774" s="98"/>
    </row>
    <row r="2775" spans="1:62">
      <c r="A2775" s="102"/>
      <c r="B2775" s="102"/>
      <c r="C2775" s="103"/>
      <c r="D2775" s="103"/>
      <c r="E2775" s="102"/>
      <c r="F2775" s="102"/>
      <c r="G2775" s="102"/>
      <c r="H2775" s="102"/>
      <c r="I2775" s="102"/>
      <c r="J2775" s="103"/>
      <c r="K2775" s="111"/>
      <c r="L2775" s="111"/>
      <c r="M2775" s="111"/>
      <c r="N2775" s="111"/>
      <c r="O2775" s="111"/>
      <c r="P2775" s="111"/>
      <c r="Q2775" s="111"/>
      <c r="R2775" s="106"/>
      <c r="S2775" s="105"/>
      <c r="T2775" s="111"/>
      <c r="U2775" s="111"/>
      <c r="V2775" s="111"/>
      <c r="W2775" s="111"/>
      <c r="X2775" s="111"/>
      <c r="Y2775" s="111"/>
      <c r="Z2775" s="111"/>
      <c r="AA2775" s="111"/>
      <c r="AB2775" s="111"/>
      <c r="AC2775" s="111"/>
      <c r="AD2775" s="111"/>
      <c r="AE2775" s="111"/>
      <c r="AF2775" s="111"/>
      <c r="AG2775" s="111"/>
      <c r="AH2775" s="111"/>
      <c r="AI2775" s="111"/>
      <c r="AJ2775" s="111"/>
      <c r="AK2775" s="111"/>
      <c r="AL2775" s="111"/>
      <c r="AM2775" s="111"/>
      <c r="AN2775" s="111"/>
      <c r="AO2775" s="111"/>
      <c r="AP2775" s="111"/>
      <c r="AQ2775" s="111"/>
      <c r="AR2775" s="111"/>
      <c r="AS2775" s="111"/>
      <c r="AT2775" s="111"/>
      <c r="AU2775" s="111"/>
      <c r="AV2775" s="105"/>
      <c r="AW2775" s="105"/>
      <c r="AX2775" s="111"/>
      <c r="AY2775" s="98"/>
      <c r="AZ2775" s="98"/>
      <c r="BA2775" s="98"/>
      <c r="BB2775" s="98"/>
      <c r="BC2775" s="98"/>
      <c r="BD2775" s="98"/>
      <c r="BE2775" s="98"/>
      <c r="BF2775" s="98"/>
      <c r="BG2775" s="98"/>
      <c r="BH2775" s="98"/>
      <c r="BI2775" s="98"/>
      <c r="BJ2775" s="98"/>
    </row>
    <row r="2776" spans="1:62">
      <c r="A2776" s="102"/>
      <c r="B2776" s="102"/>
      <c r="C2776" s="103"/>
      <c r="D2776" s="103"/>
      <c r="E2776" s="102"/>
      <c r="F2776" s="102"/>
      <c r="G2776" s="102"/>
      <c r="H2776" s="102"/>
      <c r="I2776" s="102"/>
      <c r="J2776" s="103"/>
      <c r="K2776" s="111"/>
      <c r="L2776" s="111"/>
      <c r="M2776" s="111"/>
      <c r="N2776" s="111"/>
      <c r="O2776" s="111"/>
      <c r="P2776" s="111"/>
      <c r="Q2776" s="111"/>
      <c r="R2776" s="106"/>
      <c r="S2776" s="105"/>
      <c r="T2776" s="111"/>
      <c r="U2776" s="111"/>
      <c r="V2776" s="111"/>
      <c r="W2776" s="111"/>
      <c r="X2776" s="111"/>
      <c r="Y2776" s="111"/>
      <c r="Z2776" s="111"/>
      <c r="AA2776" s="111"/>
      <c r="AB2776" s="111"/>
      <c r="AC2776" s="111"/>
      <c r="AD2776" s="111"/>
      <c r="AE2776" s="111"/>
      <c r="AF2776" s="111"/>
      <c r="AG2776" s="111"/>
      <c r="AH2776" s="111"/>
      <c r="AI2776" s="111"/>
      <c r="AJ2776" s="111"/>
      <c r="AK2776" s="111"/>
      <c r="AL2776" s="111"/>
      <c r="AM2776" s="111"/>
      <c r="AN2776" s="111"/>
      <c r="AO2776" s="111"/>
      <c r="AP2776" s="111"/>
      <c r="AQ2776" s="111"/>
      <c r="AR2776" s="111"/>
      <c r="AS2776" s="111"/>
      <c r="AT2776" s="111"/>
      <c r="AU2776" s="111"/>
      <c r="AV2776" s="112"/>
      <c r="AW2776" s="105"/>
      <c r="AX2776" s="111"/>
      <c r="AY2776" s="98"/>
      <c r="AZ2776" s="98"/>
      <c r="BA2776" s="98"/>
      <c r="BB2776" s="98"/>
      <c r="BC2776" s="98"/>
      <c r="BE2776" s="98"/>
      <c r="BF2776" s="98"/>
      <c r="BG2776" s="98"/>
      <c r="BH2776" s="98"/>
      <c r="BI2776" s="98"/>
    </row>
    <row r="2777" spans="1:62">
      <c r="A2777" s="102"/>
      <c r="B2777" s="102"/>
      <c r="C2777" s="103"/>
      <c r="D2777" s="103"/>
      <c r="E2777" s="102"/>
      <c r="F2777" s="102"/>
      <c r="G2777" s="102"/>
      <c r="H2777" s="102"/>
      <c r="I2777" s="102"/>
      <c r="J2777" s="103"/>
      <c r="K2777" s="111"/>
      <c r="L2777" s="111"/>
      <c r="M2777" s="111"/>
      <c r="N2777" s="111"/>
      <c r="O2777" s="111"/>
      <c r="P2777" s="111"/>
      <c r="Q2777" s="111"/>
      <c r="R2777" s="105"/>
      <c r="S2777" s="105"/>
      <c r="T2777" s="111"/>
      <c r="U2777" s="111"/>
      <c r="V2777" s="111"/>
      <c r="W2777" s="111"/>
      <c r="X2777" s="111"/>
      <c r="Y2777" s="111"/>
      <c r="Z2777" s="111"/>
      <c r="AA2777" s="111"/>
      <c r="AB2777" s="111"/>
      <c r="AC2777" s="111"/>
      <c r="AD2777" s="111"/>
      <c r="AE2777" s="111"/>
      <c r="AF2777" s="111"/>
      <c r="AG2777" s="111"/>
      <c r="AH2777" s="111"/>
      <c r="AI2777" s="111"/>
      <c r="AJ2777" s="111"/>
      <c r="AK2777" s="111"/>
      <c r="AL2777" s="111"/>
      <c r="AM2777" s="111"/>
      <c r="AN2777" s="111"/>
      <c r="AO2777" s="111"/>
      <c r="AP2777" s="111"/>
      <c r="AQ2777" s="111"/>
      <c r="AR2777" s="111"/>
      <c r="AS2777" s="111"/>
      <c r="AT2777" s="111"/>
      <c r="AU2777" s="111"/>
      <c r="AV2777" s="105"/>
      <c r="AW2777" s="105"/>
      <c r="AX2777" s="111"/>
      <c r="AY2777" s="98"/>
      <c r="AZ2777" s="98"/>
      <c r="BA2777" s="98"/>
      <c r="BB2777" s="98"/>
      <c r="BC2777" s="98"/>
      <c r="BD2777" s="98"/>
      <c r="BE2777" s="98"/>
      <c r="BF2777" s="98"/>
      <c r="BG2777" s="98"/>
      <c r="BH2777" s="98"/>
      <c r="BI2777" s="98"/>
      <c r="BJ2777" s="98"/>
    </row>
    <row r="2778" spans="1:62">
      <c r="A2778" s="102"/>
      <c r="B2778" s="102"/>
      <c r="C2778" s="103"/>
      <c r="D2778" s="103"/>
      <c r="E2778" s="102"/>
      <c r="F2778" s="102"/>
      <c r="G2778" s="102"/>
      <c r="H2778" s="102"/>
      <c r="I2778" s="102"/>
      <c r="J2778" s="103"/>
      <c r="K2778" s="111"/>
      <c r="L2778" s="111"/>
      <c r="M2778" s="111"/>
      <c r="N2778" s="111"/>
      <c r="O2778" s="111"/>
      <c r="P2778" s="111"/>
      <c r="Q2778" s="111"/>
      <c r="R2778" s="106"/>
      <c r="S2778" s="106"/>
      <c r="T2778" s="111"/>
      <c r="U2778" s="111"/>
      <c r="V2778" s="111"/>
      <c r="W2778" s="111"/>
      <c r="X2778" s="111"/>
      <c r="Y2778" s="111"/>
      <c r="Z2778" s="111"/>
      <c r="AA2778" s="111"/>
      <c r="AB2778" s="111"/>
      <c r="AC2778" s="111"/>
      <c r="AD2778" s="111"/>
      <c r="AE2778" s="111"/>
      <c r="AF2778" s="111"/>
      <c r="AG2778" s="111"/>
      <c r="AH2778" s="111"/>
      <c r="AI2778" s="111"/>
      <c r="AJ2778" s="111"/>
      <c r="AK2778" s="111"/>
      <c r="AL2778" s="111"/>
      <c r="AM2778" s="111"/>
      <c r="AN2778" s="111"/>
      <c r="AO2778" s="111"/>
      <c r="AP2778" s="111"/>
      <c r="AQ2778" s="111"/>
      <c r="AR2778" s="111"/>
      <c r="AS2778" s="111"/>
      <c r="AT2778" s="111"/>
      <c r="AU2778" s="111"/>
      <c r="AV2778" s="112"/>
      <c r="AW2778" s="112"/>
      <c r="AX2778" s="111"/>
      <c r="AY2778" s="98"/>
      <c r="AZ2778" s="98"/>
      <c r="BA2778" s="98"/>
      <c r="BB2778" s="98"/>
      <c r="BC2778" s="98"/>
      <c r="BD2778" s="98"/>
      <c r="BE2778" s="98"/>
      <c r="BF2778" s="98"/>
      <c r="BG2778" s="98"/>
      <c r="BH2778" s="98"/>
      <c r="BI2778" s="98"/>
      <c r="BJ2778" s="98"/>
    </row>
    <row r="2779" spans="1:62">
      <c r="A2779" s="102"/>
      <c r="B2779" s="102"/>
      <c r="C2779" s="103"/>
      <c r="D2779" s="103"/>
      <c r="E2779" s="102"/>
      <c r="F2779" s="102"/>
      <c r="G2779" s="102"/>
      <c r="H2779" s="102"/>
      <c r="I2779" s="102"/>
      <c r="J2779" s="103"/>
      <c r="K2779" s="111"/>
      <c r="L2779" s="111"/>
      <c r="M2779" s="111"/>
      <c r="N2779" s="111"/>
      <c r="O2779" s="111"/>
      <c r="P2779" s="111"/>
      <c r="Q2779" s="111"/>
      <c r="R2779" s="106"/>
      <c r="S2779" s="105"/>
      <c r="T2779" s="111"/>
      <c r="U2779" s="111"/>
      <c r="V2779" s="111"/>
      <c r="W2779" s="111"/>
      <c r="X2779" s="111"/>
      <c r="Y2779" s="111"/>
      <c r="Z2779" s="111"/>
      <c r="AA2779" s="111"/>
      <c r="AB2779" s="111"/>
      <c r="AC2779" s="111"/>
      <c r="AD2779" s="111"/>
      <c r="AE2779" s="111"/>
      <c r="AF2779" s="111"/>
      <c r="AG2779" s="111"/>
      <c r="AH2779" s="111"/>
      <c r="AI2779" s="111"/>
      <c r="AJ2779" s="111"/>
      <c r="AK2779" s="111"/>
      <c r="AL2779" s="111"/>
      <c r="AM2779" s="111"/>
      <c r="AN2779" s="111"/>
      <c r="AO2779" s="111"/>
      <c r="AP2779" s="111"/>
      <c r="AQ2779" s="111"/>
      <c r="AR2779" s="111"/>
      <c r="AS2779" s="111"/>
      <c r="AT2779" s="111"/>
      <c r="AU2779" s="111"/>
      <c r="AV2779" s="112"/>
      <c r="AW2779" s="105"/>
      <c r="AX2779" s="111"/>
      <c r="AY2779" s="98"/>
      <c r="AZ2779" s="98"/>
      <c r="BA2779" s="98"/>
      <c r="BB2779" s="98"/>
      <c r="BC2779" s="98"/>
      <c r="BD2779" s="98"/>
      <c r="BE2779" s="98"/>
      <c r="BF2779" s="98"/>
      <c r="BG2779" s="98"/>
      <c r="BH2779" s="98"/>
      <c r="BI2779" s="98"/>
      <c r="BJ2779" s="98"/>
    </row>
    <row r="2780" spans="1:62">
      <c r="A2780" s="102"/>
      <c r="B2780" s="102"/>
      <c r="C2780" s="103"/>
      <c r="D2780" s="103"/>
      <c r="E2780" s="102"/>
      <c r="F2780" s="102"/>
      <c r="G2780" s="102"/>
      <c r="H2780" s="102"/>
      <c r="I2780" s="102"/>
      <c r="J2780" s="103"/>
      <c r="K2780" s="111"/>
      <c r="L2780" s="111"/>
      <c r="M2780" s="111"/>
      <c r="N2780" s="111"/>
      <c r="O2780" s="105"/>
      <c r="P2780" s="111"/>
      <c r="Q2780" s="111"/>
      <c r="R2780" s="106"/>
      <c r="S2780" s="105"/>
      <c r="T2780" s="111"/>
      <c r="U2780" s="111"/>
      <c r="V2780" s="111"/>
      <c r="W2780" s="111"/>
      <c r="X2780" s="111"/>
      <c r="Y2780" s="111"/>
      <c r="Z2780" s="111"/>
      <c r="AA2780" s="111"/>
      <c r="AB2780" s="111"/>
      <c r="AC2780" s="111"/>
      <c r="AD2780" s="111"/>
      <c r="AE2780" s="111"/>
      <c r="AF2780" s="111"/>
      <c r="AG2780" s="111"/>
      <c r="AH2780" s="111"/>
      <c r="AI2780" s="111"/>
      <c r="AJ2780" s="111"/>
      <c r="AK2780" s="111"/>
      <c r="AL2780" s="111"/>
      <c r="AM2780" s="111"/>
      <c r="AN2780" s="111"/>
      <c r="AO2780" s="111"/>
      <c r="AP2780" s="111"/>
      <c r="AQ2780" s="111"/>
      <c r="AR2780" s="111"/>
      <c r="AS2780" s="111"/>
      <c r="AT2780" s="111"/>
      <c r="AU2780" s="111"/>
      <c r="AV2780" s="112"/>
      <c r="AW2780" s="105"/>
      <c r="AX2780" s="111"/>
      <c r="AY2780" s="98"/>
      <c r="AZ2780" s="98"/>
      <c r="BA2780" s="98"/>
      <c r="BB2780" s="98"/>
      <c r="BC2780" s="98"/>
      <c r="BD2780" s="98"/>
      <c r="BE2780" s="98"/>
      <c r="BF2780" s="98"/>
      <c r="BG2780" s="98"/>
      <c r="BH2780" s="98"/>
      <c r="BI2780" s="98"/>
      <c r="BJ2780" s="98"/>
    </row>
    <row r="2781" spans="1:62">
      <c r="A2781" s="102"/>
      <c r="B2781" s="102"/>
      <c r="C2781" s="103"/>
      <c r="D2781" s="103"/>
      <c r="E2781" s="102"/>
      <c r="F2781" s="102"/>
      <c r="G2781" s="102"/>
      <c r="H2781" s="102"/>
      <c r="I2781" s="102"/>
      <c r="J2781" s="103"/>
      <c r="K2781" s="111"/>
      <c r="L2781" s="111"/>
      <c r="M2781" s="111"/>
      <c r="N2781" s="111"/>
      <c r="O2781" s="111"/>
      <c r="P2781" s="111"/>
      <c r="Q2781" s="111"/>
      <c r="R2781" s="106"/>
      <c r="S2781" s="105"/>
      <c r="T2781" s="111"/>
      <c r="U2781" s="111"/>
      <c r="V2781" s="111"/>
      <c r="W2781" s="111"/>
      <c r="X2781" s="111"/>
      <c r="Y2781" s="111"/>
      <c r="Z2781" s="111"/>
      <c r="AA2781" s="111"/>
      <c r="AB2781" s="111"/>
      <c r="AC2781" s="111"/>
      <c r="AD2781" s="111"/>
      <c r="AE2781" s="111"/>
      <c r="AF2781" s="111"/>
      <c r="AG2781" s="111"/>
      <c r="AH2781" s="111"/>
      <c r="AI2781" s="111"/>
      <c r="AJ2781" s="111"/>
      <c r="AK2781" s="111"/>
      <c r="AL2781" s="111"/>
      <c r="AM2781" s="111"/>
      <c r="AN2781" s="111"/>
      <c r="AO2781" s="111"/>
      <c r="AP2781" s="111"/>
      <c r="AQ2781" s="111"/>
      <c r="AR2781" s="111"/>
      <c r="AS2781" s="111"/>
      <c r="AT2781" s="111"/>
      <c r="AU2781" s="111"/>
      <c r="AV2781" s="105"/>
      <c r="AW2781" s="105"/>
      <c r="AX2781" s="111"/>
      <c r="AY2781" s="98"/>
      <c r="AZ2781" s="98"/>
      <c r="BA2781" s="98"/>
      <c r="BB2781" s="98"/>
      <c r="BC2781" s="98"/>
      <c r="BD2781" s="98"/>
      <c r="BE2781" s="98"/>
      <c r="BF2781" s="98"/>
      <c r="BG2781" s="98"/>
      <c r="BH2781" s="98"/>
      <c r="BI2781" s="98"/>
      <c r="BJ2781" s="98"/>
    </row>
    <row r="2782" spans="1:62">
      <c r="A2782" s="102"/>
      <c r="B2782" s="102"/>
      <c r="C2782" s="103"/>
      <c r="D2782" s="103"/>
      <c r="E2782" s="102"/>
      <c r="F2782" s="102"/>
      <c r="G2782" s="102"/>
      <c r="H2782" s="102"/>
      <c r="I2782" s="102"/>
      <c r="J2782" s="103"/>
      <c r="K2782" s="111"/>
      <c r="L2782" s="111"/>
      <c r="M2782" s="111"/>
      <c r="N2782" s="111"/>
      <c r="O2782" s="111"/>
      <c r="P2782" s="111"/>
      <c r="Q2782" s="111"/>
      <c r="R2782" s="105"/>
      <c r="S2782" s="105"/>
      <c r="T2782" s="111"/>
      <c r="U2782" s="111"/>
      <c r="V2782" s="111"/>
      <c r="W2782" s="111"/>
      <c r="X2782" s="111"/>
      <c r="Y2782" s="111"/>
      <c r="Z2782" s="111"/>
      <c r="AA2782" s="111"/>
      <c r="AB2782" s="111"/>
      <c r="AC2782" s="111"/>
      <c r="AD2782" s="111"/>
      <c r="AE2782" s="111"/>
      <c r="AF2782" s="111"/>
      <c r="AG2782" s="111"/>
      <c r="AH2782" s="111"/>
      <c r="AI2782" s="111"/>
      <c r="AJ2782" s="111"/>
      <c r="AK2782" s="111"/>
      <c r="AL2782" s="111"/>
      <c r="AM2782" s="111"/>
      <c r="AN2782" s="111"/>
      <c r="AO2782" s="111"/>
      <c r="AP2782" s="111"/>
      <c r="AQ2782" s="111"/>
      <c r="AR2782" s="111"/>
      <c r="AS2782" s="111"/>
      <c r="AT2782" s="111"/>
      <c r="AU2782" s="111"/>
      <c r="AV2782" s="105"/>
      <c r="AW2782" s="105"/>
      <c r="AX2782" s="111"/>
      <c r="AY2782" s="98"/>
      <c r="AZ2782" s="98"/>
      <c r="BA2782" s="98"/>
      <c r="BB2782" s="98"/>
      <c r="BC2782" s="98"/>
      <c r="BD2782" s="98"/>
      <c r="BE2782" s="98"/>
      <c r="BF2782" s="98"/>
      <c r="BG2782" s="98"/>
      <c r="BH2782" s="98"/>
      <c r="BI2782" s="98"/>
      <c r="BJ2782" s="98"/>
    </row>
    <row r="2783" spans="1:62">
      <c r="A2783" s="102"/>
      <c r="B2783" s="102"/>
      <c r="C2783" s="103"/>
      <c r="D2783" s="103"/>
      <c r="E2783" s="102"/>
      <c r="F2783" s="102"/>
      <c r="G2783" s="102"/>
      <c r="H2783" s="102"/>
      <c r="I2783" s="102"/>
      <c r="J2783" s="103"/>
      <c r="K2783" s="111"/>
      <c r="L2783" s="111"/>
      <c r="M2783" s="111"/>
      <c r="N2783" s="111"/>
      <c r="O2783" s="111"/>
      <c r="P2783" s="111"/>
      <c r="Q2783" s="111"/>
      <c r="R2783" s="106"/>
      <c r="S2783" s="106"/>
      <c r="T2783" s="111"/>
      <c r="U2783" s="111"/>
      <c r="V2783" s="111"/>
      <c r="W2783" s="111"/>
      <c r="X2783" s="111"/>
      <c r="Y2783" s="111"/>
      <c r="Z2783" s="111"/>
      <c r="AA2783" s="111"/>
      <c r="AB2783" s="111"/>
      <c r="AC2783" s="111"/>
      <c r="AD2783" s="111"/>
      <c r="AE2783" s="111"/>
      <c r="AF2783" s="111"/>
      <c r="AG2783" s="111"/>
      <c r="AH2783" s="111"/>
      <c r="AI2783" s="111"/>
      <c r="AJ2783" s="111"/>
      <c r="AK2783" s="111"/>
      <c r="AL2783" s="111"/>
      <c r="AM2783" s="111"/>
      <c r="AN2783" s="111"/>
      <c r="AO2783" s="111"/>
      <c r="AP2783" s="111"/>
      <c r="AQ2783" s="111"/>
      <c r="AR2783" s="111"/>
      <c r="AS2783" s="111"/>
      <c r="AT2783" s="111"/>
      <c r="AU2783" s="111"/>
      <c r="AV2783" s="112"/>
      <c r="AW2783" s="112"/>
      <c r="AX2783" s="111"/>
    </row>
    <row r="2784" spans="1:62">
      <c r="A2784" s="102"/>
      <c r="B2784" s="102"/>
      <c r="C2784" s="103"/>
      <c r="D2784" s="103"/>
      <c r="E2784" s="102"/>
      <c r="F2784" s="102"/>
      <c r="G2784" s="102"/>
      <c r="H2784" s="102"/>
      <c r="I2784" s="102"/>
      <c r="J2784" s="103"/>
      <c r="K2784" s="111"/>
      <c r="L2784" s="111"/>
      <c r="M2784" s="111"/>
      <c r="N2784" s="111"/>
      <c r="O2784" s="111"/>
      <c r="P2784" s="111"/>
      <c r="Q2784" s="111"/>
      <c r="R2784" s="106"/>
      <c r="S2784" s="105"/>
      <c r="T2784" s="111"/>
      <c r="U2784" s="111"/>
      <c r="V2784" s="111"/>
      <c r="W2784" s="111"/>
      <c r="X2784" s="111"/>
      <c r="Y2784" s="111"/>
      <c r="Z2784" s="111"/>
      <c r="AA2784" s="111"/>
      <c r="AB2784" s="111"/>
      <c r="AC2784" s="111"/>
      <c r="AD2784" s="111"/>
      <c r="AE2784" s="111"/>
      <c r="AF2784" s="111"/>
      <c r="AG2784" s="111"/>
      <c r="AH2784" s="111"/>
      <c r="AI2784" s="111"/>
      <c r="AJ2784" s="111"/>
      <c r="AK2784" s="111"/>
      <c r="AL2784" s="111"/>
      <c r="AM2784" s="111"/>
      <c r="AN2784" s="111"/>
      <c r="AO2784" s="111"/>
      <c r="AP2784" s="111"/>
      <c r="AQ2784" s="111"/>
      <c r="AR2784" s="111"/>
      <c r="AS2784" s="111"/>
      <c r="AT2784" s="111"/>
      <c r="AU2784" s="111"/>
      <c r="AV2784" s="112"/>
      <c r="AW2784" s="105"/>
      <c r="AX2784" s="111"/>
    </row>
    <row r="2785" spans="1:62">
      <c r="A2785" s="102"/>
      <c r="B2785" s="102"/>
      <c r="C2785" s="103"/>
      <c r="D2785" s="103"/>
      <c r="E2785" s="102"/>
      <c r="F2785" s="102"/>
      <c r="G2785" s="102"/>
      <c r="H2785" s="102"/>
      <c r="I2785" s="102"/>
      <c r="J2785" s="103"/>
      <c r="K2785" s="111"/>
      <c r="L2785" s="111"/>
      <c r="M2785" s="111"/>
      <c r="N2785" s="111"/>
      <c r="O2785" s="111"/>
      <c r="P2785" s="111"/>
      <c r="Q2785" s="111"/>
      <c r="R2785" s="106"/>
      <c r="S2785" s="105"/>
      <c r="T2785" s="111"/>
      <c r="U2785" s="111"/>
      <c r="V2785" s="111"/>
      <c r="W2785" s="111"/>
      <c r="X2785" s="111"/>
      <c r="Y2785" s="111"/>
      <c r="Z2785" s="111"/>
      <c r="AA2785" s="111"/>
      <c r="AB2785" s="111"/>
      <c r="AC2785" s="111"/>
      <c r="AD2785" s="111"/>
      <c r="AE2785" s="111"/>
      <c r="AF2785" s="111"/>
      <c r="AG2785" s="111"/>
      <c r="AH2785" s="111"/>
      <c r="AI2785" s="111"/>
      <c r="AJ2785" s="111"/>
      <c r="AK2785" s="111"/>
      <c r="AL2785" s="111"/>
      <c r="AM2785" s="111"/>
      <c r="AN2785" s="111"/>
      <c r="AO2785" s="111"/>
      <c r="AP2785" s="111"/>
      <c r="AQ2785" s="111"/>
      <c r="AR2785" s="111"/>
      <c r="AS2785" s="111"/>
      <c r="AT2785" s="111"/>
      <c r="AU2785" s="111"/>
      <c r="AV2785" s="112"/>
      <c r="AW2785" s="105"/>
      <c r="AX2785" s="111"/>
      <c r="AY2785" s="98"/>
      <c r="AZ2785" s="98"/>
      <c r="BA2785" s="98"/>
      <c r="BB2785" s="98"/>
      <c r="BC2785" s="98"/>
      <c r="BD2785" s="98"/>
      <c r="BE2785" s="98"/>
      <c r="BF2785" s="98"/>
      <c r="BG2785" s="98"/>
      <c r="BH2785" s="98"/>
      <c r="BI2785" s="98"/>
      <c r="BJ2785" s="98"/>
    </row>
    <row r="2786" spans="1:62">
      <c r="A2786" s="102"/>
      <c r="B2786" s="102"/>
      <c r="C2786" s="103"/>
      <c r="D2786" s="103"/>
      <c r="E2786" s="102"/>
      <c r="F2786" s="102"/>
      <c r="G2786" s="102"/>
      <c r="H2786" s="102"/>
      <c r="I2786" s="102"/>
      <c r="J2786" s="103"/>
      <c r="K2786" s="111"/>
      <c r="L2786" s="111"/>
      <c r="M2786" s="111"/>
      <c r="N2786" s="105"/>
      <c r="O2786" s="111"/>
      <c r="P2786" s="111"/>
      <c r="Q2786" s="111"/>
      <c r="R2786" s="106"/>
      <c r="S2786" s="105"/>
      <c r="T2786" s="111"/>
      <c r="U2786" s="111"/>
      <c r="V2786" s="111"/>
      <c r="W2786" s="111"/>
      <c r="X2786" s="111"/>
      <c r="Y2786" s="111"/>
      <c r="Z2786" s="111"/>
      <c r="AA2786" s="111"/>
      <c r="AB2786" s="111"/>
      <c r="AC2786" s="111"/>
      <c r="AD2786" s="111"/>
      <c r="AE2786" s="111"/>
      <c r="AF2786" s="111"/>
      <c r="AG2786" s="111"/>
      <c r="AH2786" s="111"/>
      <c r="AI2786" s="111"/>
      <c r="AJ2786" s="111"/>
      <c r="AK2786" s="111"/>
      <c r="AL2786" s="111"/>
      <c r="AM2786" s="111"/>
      <c r="AN2786" s="111"/>
      <c r="AO2786" s="111"/>
      <c r="AP2786" s="111"/>
      <c r="AQ2786" s="111"/>
      <c r="AR2786" s="111"/>
      <c r="AS2786" s="111"/>
      <c r="AT2786" s="111"/>
      <c r="AU2786" s="111"/>
      <c r="AV2786" s="112"/>
      <c r="AW2786" s="105"/>
      <c r="AX2786" s="111"/>
      <c r="AY2786" s="98"/>
      <c r="AZ2786" s="98"/>
      <c r="BA2786" s="98"/>
      <c r="BB2786" s="98"/>
      <c r="BC2786" s="98"/>
      <c r="BD2786" s="98"/>
      <c r="BE2786" s="98"/>
      <c r="BF2786" s="98"/>
      <c r="BG2786" s="98"/>
      <c r="BH2786" s="98"/>
      <c r="BI2786" s="98"/>
      <c r="BJ2786" s="98"/>
    </row>
    <row r="2787" spans="1:62">
      <c r="A2787" s="102"/>
      <c r="B2787" s="102"/>
      <c r="C2787" s="103"/>
      <c r="D2787" s="103"/>
      <c r="E2787" s="102"/>
      <c r="F2787" s="102"/>
      <c r="G2787" s="102"/>
      <c r="H2787" s="102"/>
      <c r="I2787" s="102"/>
      <c r="J2787" s="103"/>
      <c r="K2787" s="111"/>
      <c r="L2787" s="111"/>
      <c r="M2787" s="111"/>
      <c r="N2787" s="111"/>
      <c r="O2787" s="111"/>
      <c r="P2787" s="111"/>
      <c r="Q2787" s="111"/>
      <c r="R2787" s="106"/>
      <c r="S2787" s="105"/>
      <c r="T2787" s="111"/>
      <c r="U2787" s="111"/>
      <c r="V2787" s="111"/>
      <c r="W2787" s="111"/>
      <c r="X2787" s="111"/>
      <c r="Y2787" s="111"/>
      <c r="Z2787" s="111"/>
      <c r="AA2787" s="111"/>
      <c r="AB2787" s="111"/>
      <c r="AC2787" s="111"/>
      <c r="AD2787" s="111"/>
      <c r="AE2787" s="111"/>
      <c r="AF2787" s="111"/>
      <c r="AG2787" s="111"/>
      <c r="AH2787" s="111"/>
      <c r="AI2787" s="111"/>
      <c r="AJ2787" s="111"/>
      <c r="AK2787" s="111"/>
      <c r="AL2787" s="111"/>
      <c r="AM2787" s="111"/>
      <c r="AN2787" s="111"/>
      <c r="AO2787" s="111"/>
      <c r="AP2787" s="111"/>
      <c r="AQ2787" s="111"/>
      <c r="AR2787" s="111"/>
      <c r="AS2787" s="111"/>
      <c r="AT2787" s="111"/>
      <c r="AU2787" s="111"/>
      <c r="AV2787" s="112"/>
      <c r="AW2787" s="105"/>
      <c r="AX2787" s="111"/>
      <c r="AY2787" s="98"/>
      <c r="AZ2787" s="98"/>
      <c r="BA2787" s="98"/>
      <c r="BB2787" s="98"/>
      <c r="BC2787" s="98"/>
      <c r="BD2787" s="98"/>
      <c r="BE2787" s="98"/>
      <c r="BF2787" s="98"/>
      <c r="BG2787" s="98"/>
      <c r="BH2787" s="98"/>
      <c r="BI2787" s="98"/>
      <c r="BJ2787" s="98"/>
    </row>
    <row r="2788" spans="1:62">
      <c r="A2788" s="102"/>
      <c r="B2788" s="102"/>
      <c r="C2788" s="103"/>
      <c r="D2788" s="103"/>
      <c r="E2788" s="102"/>
      <c r="F2788" s="102"/>
      <c r="G2788" s="102"/>
      <c r="H2788" s="102"/>
      <c r="I2788" s="102"/>
      <c r="J2788" s="103"/>
      <c r="K2788" s="111"/>
      <c r="L2788" s="111"/>
      <c r="M2788" s="111"/>
      <c r="N2788" s="105"/>
      <c r="O2788" s="105"/>
      <c r="P2788" s="111"/>
      <c r="Q2788" s="111"/>
      <c r="R2788" s="106"/>
      <c r="S2788" s="105"/>
      <c r="T2788" s="111"/>
      <c r="U2788" s="111"/>
      <c r="V2788" s="111"/>
      <c r="W2788" s="111"/>
      <c r="X2788" s="111"/>
      <c r="Y2788" s="111"/>
      <c r="Z2788" s="111"/>
      <c r="AA2788" s="111"/>
      <c r="AB2788" s="111"/>
      <c r="AC2788" s="111"/>
      <c r="AD2788" s="111"/>
      <c r="AE2788" s="111"/>
      <c r="AF2788" s="111"/>
      <c r="AG2788" s="111"/>
      <c r="AH2788" s="111"/>
      <c r="AI2788" s="111"/>
      <c r="AJ2788" s="111"/>
      <c r="AK2788" s="111"/>
      <c r="AL2788" s="111"/>
      <c r="AM2788" s="111"/>
      <c r="AN2788" s="111"/>
      <c r="AO2788" s="111"/>
      <c r="AP2788" s="111"/>
      <c r="AQ2788" s="111"/>
      <c r="AR2788" s="111"/>
      <c r="AS2788" s="111"/>
      <c r="AT2788" s="111"/>
      <c r="AU2788" s="111"/>
      <c r="AV2788" s="112"/>
      <c r="AW2788" s="105"/>
      <c r="AX2788" s="111"/>
    </row>
    <row r="2789" spans="1:62">
      <c r="A2789" s="102"/>
      <c r="B2789" s="102"/>
      <c r="C2789" s="103"/>
      <c r="D2789" s="103"/>
      <c r="E2789" s="102"/>
      <c r="F2789" s="102"/>
      <c r="G2789" s="102"/>
      <c r="H2789" s="102"/>
      <c r="I2789" s="102"/>
      <c r="J2789" s="103"/>
      <c r="K2789" s="111"/>
      <c r="L2789" s="111"/>
      <c r="M2789" s="111"/>
      <c r="N2789" s="111"/>
      <c r="O2789" s="111"/>
      <c r="P2789" s="111"/>
      <c r="Q2789" s="111"/>
      <c r="R2789" s="106"/>
      <c r="S2789" s="105"/>
      <c r="T2789" s="111"/>
      <c r="U2789" s="111"/>
      <c r="V2789" s="111"/>
      <c r="W2789" s="111"/>
      <c r="X2789" s="111"/>
      <c r="Y2789" s="111"/>
      <c r="Z2789" s="111"/>
      <c r="AA2789" s="111"/>
      <c r="AB2789" s="111"/>
      <c r="AC2789" s="111"/>
      <c r="AD2789" s="111"/>
      <c r="AE2789" s="111"/>
      <c r="AF2789" s="111"/>
      <c r="AG2789" s="111"/>
      <c r="AH2789" s="111"/>
      <c r="AI2789" s="111"/>
      <c r="AJ2789" s="111"/>
      <c r="AK2789" s="111"/>
      <c r="AL2789" s="111"/>
      <c r="AM2789" s="111"/>
      <c r="AN2789" s="111"/>
      <c r="AO2789" s="111"/>
      <c r="AP2789" s="111"/>
      <c r="AQ2789" s="111"/>
      <c r="AR2789" s="111"/>
      <c r="AS2789" s="111"/>
      <c r="AT2789" s="111"/>
      <c r="AU2789" s="111"/>
      <c r="AV2789" s="112"/>
      <c r="AW2789" s="105"/>
      <c r="AX2789" s="111"/>
    </row>
    <row r="2790" spans="1:62">
      <c r="A2790" s="102"/>
      <c r="B2790" s="102"/>
      <c r="C2790" s="103"/>
      <c r="D2790" s="103"/>
      <c r="E2790" s="102"/>
      <c r="F2790" s="102"/>
      <c r="G2790" s="102"/>
      <c r="H2790" s="102"/>
      <c r="I2790" s="102"/>
      <c r="J2790" s="103"/>
      <c r="K2790" s="111"/>
      <c r="L2790" s="111"/>
      <c r="M2790" s="111"/>
      <c r="N2790" s="111"/>
      <c r="O2790" s="111"/>
      <c r="P2790" s="111"/>
      <c r="Q2790" s="111"/>
      <c r="R2790" s="105"/>
      <c r="S2790" s="105"/>
      <c r="T2790" s="111"/>
      <c r="U2790" s="111"/>
      <c r="V2790" s="111"/>
      <c r="W2790" s="111"/>
      <c r="X2790" s="111"/>
      <c r="Y2790" s="111"/>
      <c r="Z2790" s="111"/>
      <c r="AA2790" s="111"/>
      <c r="AB2790" s="111"/>
      <c r="AC2790" s="111"/>
      <c r="AD2790" s="111"/>
      <c r="AE2790" s="111"/>
      <c r="AF2790" s="111"/>
      <c r="AG2790" s="111"/>
      <c r="AH2790" s="111"/>
      <c r="AI2790" s="111"/>
      <c r="AJ2790" s="111"/>
      <c r="AK2790" s="111"/>
      <c r="AL2790" s="111"/>
      <c r="AM2790" s="111"/>
      <c r="AN2790" s="111"/>
      <c r="AO2790" s="111"/>
      <c r="AP2790" s="111"/>
      <c r="AQ2790" s="111"/>
      <c r="AR2790" s="111"/>
      <c r="AS2790" s="111"/>
      <c r="AT2790" s="111"/>
      <c r="AU2790" s="111"/>
      <c r="AV2790" s="105"/>
      <c r="AW2790" s="105"/>
      <c r="AX2790" s="111"/>
      <c r="AY2790" s="98"/>
      <c r="AZ2790" s="98"/>
      <c r="BA2790" s="98"/>
      <c r="BB2790" s="98"/>
      <c r="BC2790" s="98"/>
      <c r="BD2790" s="98"/>
      <c r="BE2790" s="98"/>
      <c r="BF2790" s="98"/>
      <c r="BG2790" s="98"/>
      <c r="BH2790" s="98"/>
      <c r="BI2790" s="98"/>
      <c r="BJ2790" s="98"/>
    </row>
    <row r="2791" spans="1:62">
      <c r="A2791" s="102"/>
      <c r="B2791" s="102"/>
      <c r="C2791" s="103"/>
      <c r="D2791" s="103"/>
      <c r="E2791" s="102"/>
      <c r="F2791" s="102"/>
      <c r="G2791" s="102"/>
      <c r="H2791" s="102"/>
      <c r="I2791" s="102"/>
      <c r="J2791" s="103"/>
      <c r="K2791" s="111"/>
      <c r="L2791" s="111"/>
      <c r="M2791" s="111"/>
      <c r="N2791" s="105"/>
      <c r="O2791" s="105"/>
      <c r="P2791" s="111"/>
      <c r="Q2791" s="111"/>
      <c r="R2791" s="105"/>
      <c r="S2791" s="105"/>
      <c r="T2791" s="111"/>
      <c r="U2791" s="111"/>
      <c r="V2791" s="111"/>
      <c r="W2791" s="111"/>
      <c r="X2791" s="111"/>
      <c r="Y2791" s="111"/>
      <c r="Z2791" s="111"/>
      <c r="AA2791" s="111"/>
      <c r="AB2791" s="111"/>
      <c r="AC2791" s="111"/>
      <c r="AD2791" s="111"/>
      <c r="AE2791" s="111"/>
      <c r="AF2791" s="111"/>
      <c r="AG2791" s="111"/>
      <c r="AH2791" s="111"/>
      <c r="AI2791" s="111"/>
      <c r="AJ2791" s="111"/>
      <c r="AK2791" s="111"/>
      <c r="AL2791" s="111"/>
      <c r="AM2791" s="111"/>
      <c r="AN2791" s="111"/>
      <c r="AO2791" s="111"/>
      <c r="AP2791" s="111"/>
      <c r="AQ2791" s="111"/>
      <c r="AR2791" s="111"/>
      <c r="AS2791" s="111"/>
      <c r="AT2791" s="111"/>
      <c r="AU2791" s="111"/>
      <c r="AV2791" s="112"/>
      <c r="AW2791" s="105"/>
      <c r="AX2791" s="111"/>
      <c r="AY2791" s="98"/>
      <c r="AZ2791" s="98"/>
      <c r="BA2791" s="98"/>
      <c r="BB2791" s="98"/>
      <c r="BC2791" s="98"/>
      <c r="BD2791" s="98"/>
      <c r="BE2791" s="98"/>
      <c r="BF2791" s="98"/>
      <c r="BG2791" s="98"/>
      <c r="BH2791" s="98"/>
      <c r="BI2791" s="98"/>
      <c r="BJ2791" s="98"/>
    </row>
    <row r="2792" spans="1:62">
      <c r="A2792" s="102"/>
      <c r="B2792" s="102"/>
      <c r="C2792" s="103"/>
      <c r="D2792" s="103"/>
      <c r="E2792" s="102"/>
      <c r="F2792" s="102"/>
      <c r="G2792" s="102"/>
      <c r="H2792" s="102"/>
      <c r="I2792" s="102"/>
      <c r="J2792" s="103"/>
      <c r="K2792" s="111"/>
      <c r="L2792" s="111"/>
      <c r="M2792" s="111"/>
      <c r="N2792" s="111"/>
      <c r="O2792" s="111"/>
      <c r="P2792" s="111"/>
      <c r="Q2792" s="111"/>
      <c r="R2792" s="105"/>
      <c r="S2792" s="105"/>
      <c r="T2792" s="111"/>
      <c r="U2792" s="111"/>
      <c r="V2792" s="111"/>
      <c r="W2792" s="111"/>
      <c r="X2792" s="111"/>
      <c r="Y2792" s="111"/>
      <c r="Z2792" s="111"/>
      <c r="AA2792" s="111"/>
      <c r="AB2792" s="111"/>
      <c r="AC2792" s="111"/>
      <c r="AD2792" s="111"/>
      <c r="AE2792" s="111"/>
      <c r="AF2792" s="111"/>
      <c r="AG2792" s="111"/>
      <c r="AH2792" s="111"/>
      <c r="AI2792" s="111"/>
      <c r="AJ2792" s="111"/>
      <c r="AK2792" s="111"/>
      <c r="AL2792" s="111"/>
      <c r="AM2792" s="111"/>
      <c r="AN2792" s="111"/>
      <c r="AO2792" s="111"/>
      <c r="AP2792" s="111"/>
      <c r="AQ2792" s="111"/>
      <c r="AR2792" s="111"/>
      <c r="AS2792" s="111"/>
      <c r="AT2792" s="111"/>
      <c r="AU2792" s="111"/>
      <c r="AV2792" s="112"/>
      <c r="AW2792" s="105"/>
      <c r="AX2792" s="111"/>
      <c r="AY2792" s="98"/>
      <c r="AZ2792" s="98"/>
      <c r="BA2792" s="98"/>
      <c r="BB2792" s="98"/>
      <c r="BC2792" s="98"/>
      <c r="BD2792" s="98"/>
      <c r="BE2792" s="98"/>
      <c r="BF2792" s="98"/>
      <c r="BG2792" s="98"/>
      <c r="BH2792" s="98"/>
      <c r="BI2792" s="98"/>
      <c r="BJ2792" s="98"/>
    </row>
    <row r="2793" spans="1:62">
      <c r="A2793" s="102"/>
      <c r="B2793" s="102"/>
      <c r="C2793" s="103"/>
      <c r="D2793" s="103"/>
      <c r="E2793" s="102"/>
      <c r="F2793" s="102"/>
      <c r="G2793" s="102"/>
      <c r="H2793" s="102"/>
      <c r="I2793" s="102"/>
      <c r="J2793" s="103"/>
      <c r="K2793" s="111"/>
      <c r="L2793" s="111"/>
      <c r="M2793" s="111"/>
      <c r="N2793" s="111"/>
      <c r="O2793" s="111"/>
      <c r="P2793" s="111"/>
      <c r="Q2793" s="111"/>
      <c r="R2793" s="106"/>
      <c r="S2793" s="105"/>
      <c r="T2793" s="111"/>
      <c r="U2793" s="111"/>
      <c r="V2793" s="111"/>
      <c r="W2793" s="111"/>
      <c r="X2793" s="111"/>
      <c r="Y2793" s="111"/>
      <c r="Z2793" s="111"/>
      <c r="AA2793" s="111"/>
      <c r="AB2793" s="111"/>
      <c r="AC2793" s="111"/>
      <c r="AD2793" s="105"/>
      <c r="AE2793" s="111"/>
      <c r="AF2793" s="111"/>
      <c r="AG2793" s="111"/>
      <c r="AH2793" s="111"/>
      <c r="AI2793" s="111"/>
      <c r="AJ2793" s="111"/>
      <c r="AK2793" s="111"/>
      <c r="AL2793" s="111"/>
      <c r="AM2793" s="111"/>
      <c r="AN2793" s="111"/>
      <c r="AO2793" s="111"/>
      <c r="AP2793" s="111"/>
      <c r="AQ2793" s="111"/>
      <c r="AR2793" s="111"/>
      <c r="AS2793" s="111"/>
      <c r="AT2793" s="111"/>
      <c r="AU2793" s="111"/>
      <c r="AV2793" s="112"/>
      <c r="AW2793" s="105"/>
      <c r="AX2793" s="111"/>
      <c r="AY2793" s="98"/>
      <c r="AZ2793" s="98"/>
      <c r="BA2793" s="98"/>
      <c r="BB2793" s="98"/>
      <c r="BC2793" s="98"/>
      <c r="BD2793" s="98"/>
      <c r="BE2793" s="98"/>
      <c r="BF2793" s="98"/>
      <c r="BG2793" s="98"/>
      <c r="BH2793" s="98"/>
      <c r="BI2793" s="98"/>
      <c r="BJ2793" s="98"/>
    </row>
    <row r="2794" spans="1:62">
      <c r="A2794" s="102"/>
      <c r="B2794" s="102"/>
      <c r="C2794" s="103"/>
      <c r="D2794" s="103"/>
      <c r="E2794" s="102"/>
      <c r="F2794" s="102"/>
      <c r="G2794" s="102"/>
      <c r="H2794" s="102"/>
      <c r="I2794" s="102"/>
      <c r="J2794" s="103"/>
      <c r="K2794" s="111"/>
      <c r="L2794" s="111"/>
      <c r="M2794" s="111"/>
      <c r="N2794" s="111"/>
      <c r="O2794" s="105"/>
      <c r="P2794" s="111"/>
      <c r="Q2794" s="111"/>
      <c r="R2794" s="106"/>
      <c r="S2794" s="105"/>
      <c r="T2794" s="111"/>
      <c r="U2794" s="111"/>
      <c r="V2794" s="111"/>
      <c r="W2794" s="111"/>
      <c r="X2794" s="111"/>
      <c r="Y2794" s="111"/>
      <c r="Z2794" s="111"/>
      <c r="AA2794" s="111"/>
      <c r="AB2794" s="111"/>
      <c r="AC2794" s="111"/>
      <c r="AD2794" s="111"/>
      <c r="AE2794" s="111"/>
      <c r="AF2794" s="111"/>
      <c r="AG2794" s="111"/>
      <c r="AH2794" s="111"/>
      <c r="AI2794" s="111"/>
      <c r="AJ2794" s="111"/>
      <c r="AK2794" s="111"/>
      <c r="AL2794" s="111"/>
      <c r="AM2794" s="111"/>
      <c r="AN2794" s="111"/>
      <c r="AO2794" s="111"/>
      <c r="AP2794" s="111"/>
      <c r="AQ2794" s="111"/>
      <c r="AR2794" s="111"/>
      <c r="AS2794" s="111"/>
      <c r="AT2794" s="111"/>
      <c r="AU2794" s="111"/>
      <c r="AV2794" s="105"/>
      <c r="AW2794" s="105"/>
      <c r="AX2794" s="111"/>
      <c r="AY2794" s="98"/>
      <c r="AZ2794" s="98"/>
      <c r="BA2794" s="98"/>
      <c r="BB2794" s="98"/>
      <c r="BC2794" s="98"/>
      <c r="BD2794" s="98"/>
      <c r="BE2794" s="98"/>
      <c r="BF2794" s="98"/>
      <c r="BG2794" s="98"/>
      <c r="BH2794" s="98"/>
      <c r="BI2794" s="98"/>
      <c r="BJ2794" s="98"/>
    </row>
    <row r="2795" spans="1:62">
      <c r="A2795" s="102"/>
      <c r="B2795" s="102"/>
      <c r="C2795" s="103"/>
      <c r="D2795" s="103"/>
      <c r="E2795" s="102"/>
      <c r="F2795" s="102"/>
      <c r="G2795" s="102"/>
      <c r="H2795" s="102"/>
      <c r="I2795" s="102"/>
      <c r="J2795" s="103"/>
      <c r="K2795" s="111"/>
      <c r="L2795" s="111"/>
      <c r="M2795" s="111"/>
      <c r="N2795" s="111"/>
      <c r="O2795" s="111"/>
      <c r="P2795" s="111"/>
      <c r="Q2795" s="111"/>
      <c r="R2795" s="105"/>
      <c r="S2795" s="105"/>
      <c r="T2795" s="111"/>
      <c r="U2795" s="111"/>
      <c r="V2795" s="111"/>
      <c r="W2795" s="111"/>
      <c r="X2795" s="111"/>
      <c r="Y2795" s="111"/>
      <c r="Z2795" s="111"/>
      <c r="AA2795" s="111"/>
      <c r="AB2795" s="111"/>
      <c r="AC2795" s="111"/>
      <c r="AD2795" s="111"/>
      <c r="AE2795" s="111"/>
      <c r="AF2795" s="111"/>
      <c r="AG2795" s="111"/>
      <c r="AH2795" s="111"/>
      <c r="AI2795" s="111"/>
      <c r="AJ2795" s="111"/>
      <c r="AK2795" s="111"/>
      <c r="AL2795" s="111"/>
      <c r="AM2795" s="111"/>
      <c r="AN2795" s="111"/>
      <c r="AO2795" s="111"/>
      <c r="AP2795" s="111"/>
      <c r="AQ2795" s="111"/>
      <c r="AR2795" s="111"/>
      <c r="AS2795" s="111"/>
      <c r="AT2795" s="111"/>
      <c r="AU2795" s="111"/>
      <c r="AV2795" s="105"/>
      <c r="AW2795" s="105"/>
      <c r="AX2795" s="111"/>
      <c r="AY2795" s="98"/>
      <c r="AZ2795" s="98"/>
      <c r="BA2795" s="98"/>
      <c r="BB2795" s="98"/>
      <c r="BC2795" s="98"/>
      <c r="BD2795" s="98"/>
      <c r="BE2795" s="98"/>
      <c r="BF2795" s="98"/>
      <c r="BG2795" s="98"/>
      <c r="BH2795" s="98"/>
      <c r="BI2795" s="98"/>
      <c r="BJ2795" s="98"/>
    </row>
    <row r="2796" spans="1:62">
      <c r="A2796" s="102"/>
      <c r="B2796" s="102"/>
      <c r="C2796" s="103"/>
      <c r="D2796" s="103"/>
      <c r="E2796" s="102"/>
      <c r="F2796" s="102"/>
      <c r="G2796" s="102"/>
      <c r="H2796" s="102"/>
      <c r="I2796" s="102"/>
      <c r="J2796" s="103"/>
      <c r="K2796" s="111"/>
      <c r="L2796" s="111"/>
      <c r="M2796" s="111"/>
      <c r="N2796" s="105"/>
      <c r="O2796" s="111"/>
      <c r="P2796" s="111"/>
      <c r="Q2796" s="111"/>
      <c r="R2796" s="106"/>
      <c r="S2796" s="105"/>
      <c r="T2796" s="111"/>
      <c r="U2796" s="111"/>
      <c r="V2796" s="111"/>
      <c r="W2796" s="111"/>
      <c r="X2796" s="111"/>
      <c r="Y2796" s="111"/>
      <c r="Z2796" s="111"/>
      <c r="AA2796" s="111"/>
      <c r="AB2796" s="111"/>
      <c r="AC2796" s="111"/>
      <c r="AD2796" s="111"/>
      <c r="AE2796" s="111"/>
      <c r="AF2796" s="111"/>
      <c r="AG2796" s="111"/>
      <c r="AH2796" s="111"/>
      <c r="AI2796" s="111"/>
      <c r="AJ2796" s="111"/>
      <c r="AK2796" s="111"/>
      <c r="AL2796" s="111"/>
      <c r="AM2796" s="111"/>
      <c r="AN2796" s="111"/>
      <c r="AO2796" s="111"/>
      <c r="AP2796" s="111"/>
      <c r="AQ2796" s="111"/>
      <c r="AR2796" s="111"/>
      <c r="AS2796" s="111"/>
      <c r="AT2796" s="111"/>
      <c r="AU2796" s="111"/>
      <c r="AV2796" s="105"/>
      <c r="AW2796" s="105"/>
      <c r="AX2796" s="111"/>
      <c r="AY2796" s="98"/>
      <c r="AZ2796" s="98"/>
      <c r="BA2796" s="98"/>
      <c r="BB2796" s="98"/>
      <c r="BC2796" s="98"/>
      <c r="BD2796" s="98"/>
      <c r="BE2796" s="98"/>
      <c r="BF2796" s="98"/>
      <c r="BG2796" s="98"/>
      <c r="BH2796" s="98"/>
      <c r="BI2796" s="98"/>
      <c r="BJ2796" s="98"/>
    </row>
    <row r="2797" spans="1:62">
      <c r="A2797" s="102"/>
      <c r="B2797" s="102"/>
      <c r="C2797" s="103"/>
      <c r="D2797" s="103"/>
      <c r="E2797" s="102"/>
      <c r="F2797" s="102"/>
      <c r="G2797" s="102"/>
      <c r="H2797" s="102"/>
      <c r="I2797" s="102"/>
      <c r="J2797" s="103"/>
      <c r="K2797" s="111"/>
      <c r="L2797" s="111"/>
      <c r="M2797" s="111"/>
      <c r="N2797" s="105"/>
      <c r="O2797" s="105"/>
      <c r="P2797" s="105"/>
      <c r="Q2797" s="105"/>
      <c r="R2797" s="105"/>
      <c r="S2797" s="105"/>
      <c r="T2797" s="105"/>
      <c r="U2797" s="105"/>
      <c r="V2797" s="105"/>
      <c r="W2797" s="105"/>
      <c r="X2797" s="105"/>
      <c r="Y2797" s="105"/>
      <c r="Z2797" s="105"/>
      <c r="AA2797" s="105"/>
      <c r="AB2797" s="105"/>
      <c r="AC2797" s="105"/>
      <c r="AD2797" s="105"/>
      <c r="AE2797" s="105"/>
      <c r="AF2797" s="105"/>
      <c r="AG2797" s="105"/>
      <c r="AH2797" s="105"/>
      <c r="AI2797" s="105"/>
      <c r="AJ2797" s="105"/>
      <c r="AK2797" s="105"/>
      <c r="AL2797" s="111"/>
      <c r="AM2797" s="111"/>
      <c r="AN2797" s="111"/>
      <c r="AO2797" s="111"/>
      <c r="AP2797" s="111"/>
      <c r="AQ2797" s="111"/>
      <c r="AR2797" s="111"/>
      <c r="AS2797" s="111"/>
      <c r="AT2797" s="111"/>
      <c r="AU2797" s="111"/>
      <c r="AV2797" s="112"/>
      <c r="AW2797" s="105"/>
      <c r="AX2797" s="111"/>
      <c r="AY2797" s="98"/>
      <c r="AZ2797" s="98"/>
      <c r="BA2797" s="98"/>
      <c r="BB2797" s="98"/>
      <c r="BC2797" s="98"/>
      <c r="BD2797" s="98"/>
      <c r="BE2797" s="98"/>
      <c r="BF2797" s="98"/>
      <c r="BG2797" s="98"/>
      <c r="BH2797" s="98"/>
      <c r="BI2797" s="98"/>
      <c r="BJ2797" s="98"/>
    </row>
    <row r="2798" spans="1:62">
      <c r="A2798" s="102"/>
      <c r="B2798" s="102"/>
      <c r="C2798" s="103"/>
      <c r="D2798" s="103"/>
      <c r="E2798" s="102"/>
      <c r="F2798" s="102"/>
      <c r="G2798" s="102"/>
      <c r="H2798" s="102"/>
      <c r="I2798" s="102"/>
      <c r="J2798" s="103"/>
      <c r="K2798" s="111"/>
      <c r="L2798" s="111"/>
      <c r="M2798" s="111"/>
      <c r="N2798" s="111"/>
      <c r="O2798" s="111"/>
      <c r="P2798" s="111"/>
      <c r="Q2798" s="111"/>
      <c r="R2798" s="106"/>
      <c r="S2798" s="105"/>
      <c r="T2798" s="111"/>
      <c r="U2798" s="111"/>
      <c r="V2798" s="111"/>
      <c r="W2798" s="111"/>
      <c r="X2798" s="111"/>
      <c r="Y2798" s="111"/>
      <c r="Z2798" s="111"/>
      <c r="AA2798" s="111"/>
      <c r="AB2798" s="111"/>
      <c r="AC2798" s="111"/>
      <c r="AD2798" s="111"/>
      <c r="AE2798" s="111"/>
      <c r="AF2798" s="111"/>
      <c r="AG2798" s="111"/>
      <c r="AH2798" s="111"/>
      <c r="AI2798" s="111"/>
      <c r="AJ2798" s="111"/>
      <c r="AK2798" s="111"/>
      <c r="AL2798" s="111"/>
      <c r="AM2798" s="111"/>
      <c r="AN2798" s="111"/>
      <c r="AO2798" s="111"/>
      <c r="AP2798" s="111"/>
      <c r="AQ2798" s="111"/>
      <c r="AR2798" s="111"/>
      <c r="AS2798" s="111"/>
      <c r="AT2798" s="111"/>
      <c r="AU2798" s="111"/>
      <c r="AV2798" s="112"/>
      <c r="AW2798" s="105"/>
      <c r="AX2798" s="111"/>
      <c r="AY2798" s="98"/>
      <c r="AZ2798" s="98"/>
      <c r="BA2798" s="98"/>
      <c r="BB2798" s="98"/>
      <c r="BC2798" s="98"/>
      <c r="BD2798" s="98"/>
      <c r="BE2798" s="98"/>
      <c r="BF2798" s="98"/>
      <c r="BG2798" s="98"/>
      <c r="BH2798" s="98"/>
      <c r="BI2798" s="98"/>
      <c r="BJ2798" s="98"/>
    </row>
    <row r="2799" spans="1:62">
      <c r="A2799" s="102"/>
      <c r="B2799" s="102"/>
      <c r="C2799" s="103"/>
      <c r="D2799" s="103"/>
      <c r="E2799" s="102"/>
      <c r="F2799" s="102"/>
      <c r="G2799" s="102"/>
      <c r="H2799" s="102"/>
      <c r="I2799" s="102"/>
      <c r="J2799" s="103"/>
      <c r="K2799" s="111"/>
      <c r="L2799" s="111"/>
      <c r="M2799" s="111"/>
      <c r="N2799" s="111"/>
      <c r="O2799" s="111"/>
      <c r="P2799" s="111"/>
      <c r="Q2799" s="111"/>
      <c r="R2799" s="106"/>
      <c r="S2799" s="105"/>
      <c r="T2799" s="111"/>
      <c r="U2799" s="111"/>
      <c r="V2799" s="111"/>
      <c r="W2799" s="111"/>
      <c r="X2799" s="111"/>
      <c r="Y2799" s="111"/>
      <c r="Z2799" s="111"/>
      <c r="AA2799" s="111"/>
      <c r="AB2799" s="111"/>
      <c r="AC2799" s="111"/>
      <c r="AD2799" s="111"/>
      <c r="AE2799" s="111"/>
      <c r="AF2799" s="111"/>
      <c r="AG2799" s="111"/>
      <c r="AH2799" s="111"/>
      <c r="AI2799" s="111"/>
      <c r="AJ2799" s="111"/>
      <c r="AK2799" s="111"/>
      <c r="AL2799" s="111"/>
      <c r="AM2799" s="111"/>
      <c r="AN2799" s="111"/>
      <c r="AO2799" s="111"/>
      <c r="AP2799" s="111"/>
      <c r="AQ2799" s="111"/>
      <c r="AR2799" s="111"/>
      <c r="AS2799" s="111"/>
      <c r="AT2799" s="111"/>
      <c r="AU2799" s="111"/>
      <c r="AV2799" s="112"/>
      <c r="AW2799" s="105"/>
      <c r="AX2799" s="111"/>
      <c r="AY2799" s="98"/>
      <c r="AZ2799" s="98"/>
      <c r="BA2799" s="98"/>
      <c r="BB2799" s="98"/>
      <c r="BC2799" s="98"/>
      <c r="BD2799" s="98"/>
      <c r="BE2799" s="98"/>
      <c r="BF2799" s="98"/>
      <c r="BG2799" s="98"/>
      <c r="BH2799" s="98"/>
      <c r="BI2799" s="98"/>
      <c r="BJ2799" s="98"/>
    </row>
    <row r="2800" spans="1:62">
      <c r="A2800" s="102"/>
      <c r="B2800" s="102"/>
      <c r="C2800" s="103"/>
      <c r="D2800" s="103"/>
      <c r="E2800" s="102"/>
      <c r="F2800" s="102"/>
      <c r="G2800" s="102"/>
      <c r="H2800" s="102"/>
      <c r="I2800" s="102"/>
      <c r="J2800" s="103"/>
      <c r="K2800" s="111"/>
      <c r="L2800" s="111"/>
      <c r="M2800" s="111"/>
      <c r="N2800" s="105"/>
      <c r="O2800" s="111"/>
      <c r="P2800" s="111"/>
      <c r="Q2800" s="111"/>
      <c r="R2800" s="106"/>
      <c r="S2800" s="105"/>
      <c r="T2800" s="111"/>
      <c r="U2800" s="111"/>
      <c r="V2800" s="111"/>
      <c r="W2800" s="111"/>
      <c r="X2800" s="111"/>
      <c r="Y2800" s="111"/>
      <c r="Z2800" s="111"/>
      <c r="AA2800" s="111"/>
      <c r="AB2800" s="111"/>
      <c r="AC2800" s="111"/>
      <c r="AD2800" s="111"/>
      <c r="AE2800" s="111"/>
      <c r="AF2800" s="111"/>
      <c r="AG2800" s="111"/>
      <c r="AH2800" s="111"/>
      <c r="AI2800" s="111"/>
      <c r="AJ2800" s="111"/>
      <c r="AK2800" s="111"/>
      <c r="AL2800" s="111"/>
      <c r="AM2800" s="111"/>
      <c r="AN2800" s="111"/>
      <c r="AO2800" s="111"/>
      <c r="AP2800" s="111"/>
      <c r="AQ2800" s="111"/>
      <c r="AR2800" s="111"/>
      <c r="AS2800" s="111"/>
      <c r="AT2800" s="111"/>
      <c r="AU2800" s="111"/>
      <c r="AV2800" s="112"/>
      <c r="AW2800" s="105"/>
      <c r="AX2800" s="111"/>
      <c r="AY2800" s="98"/>
      <c r="AZ2800" s="98"/>
      <c r="BA2800" s="98"/>
      <c r="BB2800" s="98"/>
      <c r="BC2800" s="98"/>
      <c r="BD2800" s="98"/>
      <c r="BE2800" s="98"/>
      <c r="BF2800" s="98"/>
      <c r="BG2800" s="98"/>
      <c r="BH2800" s="98"/>
      <c r="BI2800" s="98"/>
      <c r="BJ2800" s="98"/>
    </row>
    <row r="2801" spans="1:62">
      <c r="A2801" s="102"/>
      <c r="B2801" s="102"/>
      <c r="C2801" s="103"/>
      <c r="D2801" s="103"/>
      <c r="E2801" s="102"/>
      <c r="F2801" s="102"/>
      <c r="G2801" s="102"/>
      <c r="H2801" s="102"/>
      <c r="I2801" s="102"/>
      <c r="J2801" s="103"/>
      <c r="K2801" s="111"/>
      <c r="L2801" s="111"/>
      <c r="M2801" s="111"/>
      <c r="N2801" s="105"/>
      <c r="O2801" s="105"/>
      <c r="P2801" s="111"/>
      <c r="Q2801" s="111"/>
      <c r="R2801" s="106"/>
      <c r="S2801" s="105"/>
      <c r="T2801" s="111"/>
      <c r="U2801" s="111"/>
      <c r="V2801" s="111"/>
      <c r="W2801" s="111"/>
      <c r="X2801" s="111"/>
      <c r="Y2801" s="111"/>
      <c r="Z2801" s="111"/>
      <c r="AA2801" s="111"/>
      <c r="AB2801" s="111"/>
      <c r="AC2801" s="111"/>
      <c r="AD2801" s="111"/>
      <c r="AE2801" s="111"/>
      <c r="AF2801" s="111"/>
      <c r="AG2801" s="111"/>
      <c r="AH2801" s="111"/>
      <c r="AI2801" s="111"/>
      <c r="AJ2801" s="111"/>
      <c r="AK2801" s="111"/>
      <c r="AL2801" s="111"/>
      <c r="AM2801" s="111"/>
      <c r="AN2801" s="111"/>
      <c r="AO2801" s="111"/>
      <c r="AP2801" s="111"/>
      <c r="AQ2801" s="111"/>
      <c r="AR2801" s="111"/>
      <c r="AS2801" s="111"/>
      <c r="AT2801" s="111"/>
      <c r="AU2801" s="111"/>
      <c r="AV2801" s="105"/>
      <c r="AW2801" s="105"/>
      <c r="AX2801" s="111"/>
      <c r="AY2801" s="98"/>
      <c r="AZ2801" s="98"/>
      <c r="BA2801" s="98"/>
      <c r="BB2801" s="98"/>
      <c r="BC2801" s="98"/>
      <c r="BD2801" s="98"/>
      <c r="BE2801" s="98"/>
      <c r="BF2801" s="98"/>
      <c r="BG2801" s="98"/>
      <c r="BH2801" s="98"/>
      <c r="BI2801" s="98"/>
      <c r="BJ2801" s="98"/>
    </row>
    <row r="2802" spans="1:62">
      <c r="A2802" s="102"/>
      <c r="B2802" s="102"/>
      <c r="C2802" s="103"/>
      <c r="D2802" s="103"/>
      <c r="E2802" s="102"/>
      <c r="F2802" s="102"/>
      <c r="G2802" s="102"/>
      <c r="H2802" s="102"/>
      <c r="I2802" s="102"/>
      <c r="J2802" s="103"/>
      <c r="K2802" s="111"/>
      <c r="L2802" s="111"/>
      <c r="M2802" s="111"/>
      <c r="N2802" s="111"/>
      <c r="O2802" s="111"/>
      <c r="P2802" s="111"/>
      <c r="Q2802" s="111"/>
      <c r="R2802" s="105"/>
      <c r="S2802" s="105"/>
      <c r="T2802" s="111"/>
      <c r="U2802" s="111"/>
      <c r="V2802" s="111"/>
      <c r="W2802" s="111"/>
      <c r="X2802" s="111"/>
      <c r="Y2802" s="111"/>
      <c r="Z2802" s="111"/>
      <c r="AA2802" s="111"/>
      <c r="AB2802" s="111"/>
      <c r="AC2802" s="111"/>
      <c r="AD2802" s="111"/>
      <c r="AE2802" s="111"/>
      <c r="AF2802" s="111"/>
      <c r="AG2802" s="111"/>
      <c r="AH2802" s="111"/>
      <c r="AI2802" s="111"/>
      <c r="AJ2802" s="111"/>
      <c r="AK2802" s="111"/>
      <c r="AL2802" s="111"/>
      <c r="AM2802" s="111"/>
      <c r="AN2802" s="111"/>
      <c r="AO2802" s="111"/>
      <c r="AP2802" s="111"/>
      <c r="AQ2802" s="111"/>
      <c r="AR2802" s="111"/>
      <c r="AS2802" s="111"/>
      <c r="AT2802" s="111"/>
      <c r="AU2802" s="111"/>
      <c r="AV2802" s="112"/>
      <c r="AW2802" s="105"/>
      <c r="AX2802" s="111"/>
      <c r="AY2802" s="98"/>
      <c r="AZ2802" s="98"/>
      <c r="BA2802" s="98"/>
      <c r="BB2802" s="98"/>
      <c r="BC2802" s="98"/>
      <c r="BD2802" s="98"/>
      <c r="BE2802" s="98"/>
      <c r="BF2802" s="98"/>
      <c r="BG2802" s="98"/>
      <c r="BH2802" s="98"/>
      <c r="BI2802" s="98"/>
      <c r="BJ2802" s="98"/>
    </row>
    <row r="2803" spans="1:62">
      <c r="A2803" s="102"/>
      <c r="B2803" s="102"/>
      <c r="C2803" s="103"/>
      <c r="D2803" s="103"/>
      <c r="E2803" s="102"/>
      <c r="F2803" s="102"/>
      <c r="G2803" s="102"/>
      <c r="H2803" s="102"/>
      <c r="I2803" s="102"/>
      <c r="J2803" s="103"/>
      <c r="K2803" s="111"/>
      <c r="L2803" s="111"/>
      <c r="M2803" s="111"/>
      <c r="N2803" s="111"/>
      <c r="O2803" s="111"/>
      <c r="P2803" s="111"/>
      <c r="Q2803" s="111"/>
      <c r="R2803" s="106"/>
      <c r="S2803" s="105"/>
      <c r="T2803" s="111"/>
      <c r="U2803" s="111"/>
      <c r="V2803" s="111"/>
      <c r="W2803" s="111"/>
      <c r="X2803" s="111"/>
      <c r="Y2803" s="111"/>
      <c r="Z2803" s="111"/>
      <c r="AA2803" s="111"/>
      <c r="AB2803" s="111"/>
      <c r="AC2803" s="111"/>
      <c r="AD2803" s="111"/>
      <c r="AE2803" s="111"/>
      <c r="AF2803" s="111"/>
      <c r="AG2803" s="111"/>
      <c r="AH2803" s="111"/>
      <c r="AI2803" s="111"/>
      <c r="AJ2803" s="111"/>
      <c r="AK2803" s="111"/>
      <c r="AL2803" s="111"/>
      <c r="AM2803" s="111"/>
      <c r="AN2803" s="111"/>
      <c r="AO2803" s="111"/>
      <c r="AP2803" s="111"/>
      <c r="AQ2803" s="111"/>
      <c r="AR2803" s="111"/>
      <c r="AS2803" s="111"/>
      <c r="AT2803" s="111"/>
      <c r="AU2803" s="111"/>
      <c r="AV2803" s="112"/>
      <c r="AW2803" s="105"/>
      <c r="AX2803" s="111"/>
      <c r="AY2803" s="98"/>
      <c r="AZ2803" s="98"/>
      <c r="BA2803" s="98"/>
      <c r="BB2803" s="98"/>
      <c r="BC2803" s="98"/>
      <c r="BD2803" s="98"/>
      <c r="BE2803" s="98"/>
      <c r="BF2803" s="98"/>
      <c r="BG2803" s="98"/>
      <c r="BH2803" s="98"/>
      <c r="BI2803" s="98"/>
      <c r="BJ2803" s="98"/>
    </row>
    <row r="2804" spans="1:62">
      <c r="A2804" s="102"/>
      <c r="B2804" s="102"/>
      <c r="C2804" s="103"/>
      <c r="D2804" s="103"/>
      <c r="E2804" s="102"/>
      <c r="F2804" s="102"/>
      <c r="G2804" s="102"/>
      <c r="H2804" s="102"/>
      <c r="I2804" s="102"/>
      <c r="J2804" s="103"/>
      <c r="K2804" s="111"/>
      <c r="L2804" s="111"/>
      <c r="M2804" s="111"/>
      <c r="N2804" s="111"/>
      <c r="O2804" s="111"/>
      <c r="P2804" s="111"/>
      <c r="Q2804" s="111"/>
      <c r="R2804" s="106"/>
      <c r="S2804" s="105"/>
      <c r="T2804" s="111"/>
      <c r="U2804" s="111"/>
      <c r="V2804" s="111"/>
      <c r="W2804" s="111"/>
      <c r="X2804" s="111"/>
      <c r="Y2804" s="111"/>
      <c r="Z2804" s="111"/>
      <c r="AA2804" s="111"/>
      <c r="AB2804" s="111"/>
      <c r="AC2804" s="111"/>
      <c r="AD2804" s="111"/>
      <c r="AE2804" s="111"/>
      <c r="AF2804" s="111"/>
      <c r="AG2804" s="111"/>
      <c r="AH2804" s="111"/>
      <c r="AI2804" s="111"/>
      <c r="AJ2804" s="111"/>
      <c r="AK2804" s="111"/>
      <c r="AL2804" s="111"/>
      <c r="AM2804" s="111"/>
      <c r="AN2804" s="111"/>
      <c r="AO2804" s="111"/>
      <c r="AP2804" s="111"/>
      <c r="AQ2804" s="111"/>
      <c r="AR2804" s="111"/>
      <c r="AS2804" s="111"/>
      <c r="AT2804" s="111"/>
      <c r="AU2804" s="111"/>
      <c r="AV2804" s="112"/>
      <c r="AW2804" s="105"/>
      <c r="AX2804" s="111"/>
      <c r="AY2804" s="98"/>
      <c r="AZ2804" s="98"/>
      <c r="BA2804" s="98"/>
      <c r="BB2804" s="98"/>
      <c r="BC2804" s="98"/>
      <c r="BD2804" s="98"/>
      <c r="BE2804" s="98"/>
      <c r="BF2804" s="98"/>
      <c r="BG2804" s="98"/>
      <c r="BH2804" s="98"/>
      <c r="BI2804" s="98"/>
      <c r="BJ2804" s="98"/>
    </row>
    <row r="2805" spans="1:62">
      <c r="A2805" s="102"/>
      <c r="B2805" s="102"/>
      <c r="C2805" s="103"/>
      <c r="D2805" s="103"/>
      <c r="E2805" s="102"/>
      <c r="F2805" s="102"/>
      <c r="G2805" s="102"/>
      <c r="H2805" s="102"/>
      <c r="I2805" s="102"/>
      <c r="J2805" s="103"/>
      <c r="K2805" s="111"/>
      <c r="L2805" s="111"/>
      <c r="M2805" s="111"/>
      <c r="N2805" s="111"/>
      <c r="O2805" s="111"/>
      <c r="P2805" s="111"/>
      <c r="Q2805" s="111"/>
      <c r="R2805" s="106"/>
      <c r="S2805" s="105"/>
      <c r="T2805" s="111"/>
      <c r="U2805" s="111"/>
      <c r="V2805" s="111"/>
      <c r="W2805" s="111"/>
      <c r="X2805" s="111"/>
      <c r="Y2805" s="111"/>
      <c r="Z2805" s="111"/>
      <c r="AA2805" s="111"/>
      <c r="AB2805" s="111"/>
      <c r="AC2805" s="111"/>
      <c r="AD2805" s="111"/>
      <c r="AE2805" s="111"/>
      <c r="AF2805" s="111"/>
      <c r="AG2805" s="111"/>
      <c r="AH2805" s="111"/>
      <c r="AI2805" s="111"/>
      <c r="AJ2805" s="111"/>
      <c r="AK2805" s="111"/>
      <c r="AL2805" s="111"/>
      <c r="AM2805" s="111"/>
      <c r="AN2805" s="111"/>
      <c r="AO2805" s="111"/>
      <c r="AP2805" s="111"/>
      <c r="AQ2805" s="111"/>
      <c r="AR2805" s="111"/>
      <c r="AS2805" s="111"/>
      <c r="AT2805" s="111"/>
      <c r="AU2805" s="111"/>
      <c r="AV2805" s="112"/>
      <c r="AW2805" s="105"/>
      <c r="AX2805" s="111"/>
      <c r="AY2805" s="98"/>
      <c r="AZ2805" s="98"/>
      <c r="BA2805" s="98"/>
      <c r="BB2805" s="98"/>
      <c r="BC2805" s="98"/>
      <c r="BD2805" s="98"/>
      <c r="BE2805" s="98"/>
      <c r="BF2805" s="98"/>
      <c r="BG2805" s="98"/>
      <c r="BH2805" s="98"/>
      <c r="BI2805" s="98"/>
      <c r="BJ2805" s="98"/>
    </row>
    <row r="2806" spans="1:62">
      <c r="A2806" s="102"/>
      <c r="B2806" s="102"/>
      <c r="C2806" s="103"/>
      <c r="D2806" s="103"/>
      <c r="E2806" s="102"/>
      <c r="F2806" s="102"/>
      <c r="G2806" s="102"/>
      <c r="H2806" s="102"/>
      <c r="I2806" s="102"/>
      <c r="J2806" s="103"/>
      <c r="K2806" s="111"/>
      <c r="L2806" s="111"/>
      <c r="M2806" s="111"/>
      <c r="N2806" s="111"/>
      <c r="O2806" s="111"/>
      <c r="P2806" s="111"/>
      <c r="Q2806" s="111"/>
      <c r="R2806" s="106"/>
      <c r="S2806" s="105"/>
      <c r="T2806" s="111"/>
      <c r="U2806" s="111"/>
      <c r="V2806" s="111"/>
      <c r="W2806" s="111"/>
      <c r="X2806" s="111"/>
      <c r="Y2806" s="111"/>
      <c r="Z2806" s="111"/>
      <c r="AA2806" s="111"/>
      <c r="AB2806" s="111"/>
      <c r="AC2806" s="111"/>
      <c r="AD2806" s="111"/>
      <c r="AE2806" s="111"/>
      <c r="AF2806" s="111"/>
      <c r="AG2806" s="111"/>
      <c r="AH2806" s="111"/>
      <c r="AI2806" s="111"/>
      <c r="AJ2806" s="111"/>
      <c r="AK2806" s="111"/>
      <c r="AL2806" s="111"/>
      <c r="AM2806" s="111"/>
      <c r="AN2806" s="111"/>
      <c r="AO2806" s="111"/>
      <c r="AP2806" s="111"/>
      <c r="AQ2806" s="111"/>
      <c r="AR2806" s="111"/>
      <c r="AS2806" s="111"/>
      <c r="AT2806" s="111"/>
      <c r="AU2806" s="111"/>
      <c r="AV2806" s="112"/>
      <c r="AW2806" s="105"/>
      <c r="AX2806" s="111"/>
      <c r="AY2806" s="98"/>
      <c r="AZ2806" s="98"/>
      <c r="BA2806" s="98"/>
      <c r="BB2806" s="98"/>
      <c r="BC2806" s="98"/>
      <c r="BD2806" s="98"/>
      <c r="BE2806" s="98"/>
      <c r="BF2806" s="98"/>
      <c r="BG2806" s="98"/>
      <c r="BH2806" s="98"/>
      <c r="BI2806" s="98"/>
      <c r="BJ2806" s="98"/>
    </row>
    <row r="2807" spans="1:62">
      <c r="A2807" s="102"/>
      <c r="B2807" s="102"/>
      <c r="C2807" s="103"/>
      <c r="D2807" s="103"/>
      <c r="E2807" s="102"/>
      <c r="F2807" s="102"/>
      <c r="G2807" s="102"/>
      <c r="H2807" s="102"/>
      <c r="I2807" s="102"/>
      <c r="J2807" s="103"/>
      <c r="K2807" s="111"/>
      <c r="L2807" s="111"/>
      <c r="M2807" s="111"/>
      <c r="N2807" s="111"/>
      <c r="O2807" s="111"/>
      <c r="P2807" s="111"/>
      <c r="Q2807" s="111"/>
      <c r="R2807" s="105"/>
      <c r="S2807" s="105"/>
      <c r="T2807" s="111"/>
      <c r="U2807" s="111"/>
      <c r="V2807" s="111"/>
      <c r="W2807" s="105"/>
      <c r="X2807" s="111"/>
      <c r="Y2807" s="111"/>
      <c r="Z2807" s="111"/>
      <c r="AA2807" s="111"/>
      <c r="AB2807" s="111"/>
      <c r="AC2807" s="111"/>
      <c r="AD2807" s="111"/>
      <c r="AE2807" s="111"/>
      <c r="AF2807" s="111"/>
      <c r="AG2807" s="111"/>
      <c r="AH2807" s="111"/>
      <c r="AI2807" s="111"/>
      <c r="AJ2807" s="111"/>
      <c r="AK2807" s="111"/>
      <c r="AL2807" s="111"/>
      <c r="AM2807" s="111"/>
      <c r="AN2807" s="111"/>
      <c r="AO2807" s="111"/>
      <c r="AP2807" s="111"/>
      <c r="AQ2807" s="111"/>
      <c r="AR2807" s="111"/>
      <c r="AS2807" s="111"/>
      <c r="AT2807" s="111"/>
      <c r="AU2807" s="111"/>
      <c r="AV2807" s="105"/>
      <c r="AW2807" s="105"/>
      <c r="AX2807" s="111"/>
      <c r="AY2807" s="98"/>
      <c r="AZ2807" s="98"/>
      <c r="BA2807" s="98"/>
      <c r="BB2807" s="98"/>
      <c r="BC2807" s="98"/>
      <c r="BD2807" s="98"/>
      <c r="BE2807" s="98"/>
      <c r="BF2807" s="98"/>
      <c r="BG2807" s="98"/>
      <c r="BH2807" s="98"/>
      <c r="BI2807" s="98"/>
      <c r="BJ2807" s="98"/>
    </row>
    <row r="2808" spans="1:62">
      <c r="A2808" s="102"/>
      <c r="B2808" s="102"/>
      <c r="C2808" s="103"/>
      <c r="D2808" s="103"/>
      <c r="E2808" s="102"/>
      <c r="F2808" s="102"/>
      <c r="G2808" s="102"/>
      <c r="H2808" s="102"/>
      <c r="I2808" s="102"/>
      <c r="J2808" s="103"/>
      <c r="K2808" s="111"/>
      <c r="L2808" s="111"/>
      <c r="M2808" s="111"/>
      <c r="N2808" s="105"/>
      <c r="O2808" s="105"/>
      <c r="P2808" s="111"/>
      <c r="Q2808" s="111"/>
      <c r="R2808" s="106"/>
      <c r="S2808" s="105"/>
      <c r="T2808" s="111"/>
      <c r="U2808" s="111"/>
      <c r="V2808" s="111"/>
      <c r="W2808" s="111"/>
      <c r="X2808" s="111"/>
      <c r="Y2808" s="111"/>
      <c r="Z2808" s="111"/>
      <c r="AA2808" s="111"/>
      <c r="AB2808" s="111"/>
      <c r="AC2808" s="111"/>
      <c r="AD2808" s="105"/>
      <c r="AE2808" s="111"/>
      <c r="AF2808" s="111"/>
      <c r="AG2808" s="111"/>
      <c r="AH2808" s="111"/>
      <c r="AI2808" s="111"/>
      <c r="AJ2808" s="111"/>
      <c r="AK2808" s="111"/>
      <c r="AL2808" s="111"/>
      <c r="AM2808" s="111"/>
      <c r="AN2808" s="111"/>
      <c r="AO2808" s="111"/>
      <c r="AP2808" s="111"/>
      <c r="AQ2808" s="111"/>
      <c r="AR2808" s="111"/>
      <c r="AS2808" s="111"/>
      <c r="AT2808" s="111"/>
      <c r="AU2808" s="111"/>
      <c r="AV2808" s="112"/>
      <c r="AW2808" s="105"/>
      <c r="AX2808" s="111"/>
      <c r="AY2808" s="98"/>
      <c r="AZ2808" s="98"/>
      <c r="BA2808" s="98"/>
      <c r="BB2808" s="98"/>
      <c r="BC2808" s="98"/>
      <c r="BD2808" s="98"/>
      <c r="BE2808" s="98"/>
      <c r="BF2808" s="98"/>
      <c r="BG2808" s="98"/>
      <c r="BH2808" s="98"/>
      <c r="BI2808" s="98"/>
      <c r="BJ2808" s="98"/>
    </row>
    <row r="2809" spans="1:62">
      <c r="A2809" s="102"/>
      <c r="B2809" s="102"/>
      <c r="C2809" s="103"/>
      <c r="D2809" s="103"/>
      <c r="E2809" s="102"/>
      <c r="F2809" s="102"/>
      <c r="G2809" s="102"/>
      <c r="H2809" s="102"/>
      <c r="I2809" s="102"/>
      <c r="J2809" s="103"/>
      <c r="K2809" s="111"/>
      <c r="L2809" s="111"/>
      <c r="M2809" s="111"/>
      <c r="N2809" s="111"/>
      <c r="O2809" s="111"/>
      <c r="P2809" s="111"/>
      <c r="Q2809" s="111"/>
      <c r="R2809" s="105"/>
      <c r="S2809" s="105"/>
      <c r="T2809" s="111"/>
      <c r="U2809" s="111"/>
      <c r="V2809" s="111"/>
      <c r="W2809" s="111"/>
      <c r="X2809" s="111"/>
      <c r="Y2809" s="111"/>
      <c r="Z2809" s="111"/>
      <c r="AA2809" s="111"/>
      <c r="AB2809" s="111"/>
      <c r="AC2809" s="111"/>
      <c r="AD2809" s="111"/>
      <c r="AE2809" s="111"/>
      <c r="AF2809" s="111"/>
      <c r="AG2809" s="111"/>
      <c r="AH2809" s="111"/>
      <c r="AI2809" s="111"/>
      <c r="AJ2809" s="111"/>
      <c r="AK2809" s="111"/>
      <c r="AL2809" s="111"/>
      <c r="AM2809" s="111"/>
      <c r="AN2809" s="111"/>
      <c r="AO2809" s="111"/>
      <c r="AP2809" s="111"/>
      <c r="AQ2809" s="111"/>
      <c r="AR2809" s="111"/>
      <c r="AS2809" s="111"/>
      <c r="AT2809" s="111"/>
      <c r="AU2809" s="111"/>
      <c r="AV2809" s="105"/>
      <c r="AW2809" s="105"/>
      <c r="AX2809" s="111"/>
      <c r="AY2809" s="98"/>
      <c r="AZ2809" s="98"/>
      <c r="BA2809" s="98"/>
      <c r="BB2809" s="98"/>
      <c r="BC2809" s="98"/>
      <c r="BD2809" s="98"/>
      <c r="BE2809" s="98"/>
      <c r="BF2809" s="98"/>
      <c r="BG2809" s="98"/>
      <c r="BH2809" s="98"/>
      <c r="BI2809" s="98"/>
      <c r="BJ2809" s="98"/>
    </row>
    <row r="2810" spans="1:62">
      <c r="A2810" s="102"/>
      <c r="B2810" s="102"/>
      <c r="C2810" s="103"/>
      <c r="D2810" s="103"/>
      <c r="E2810" s="102"/>
      <c r="F2810" s="102"/>
      <c r="G2810" s="102"/>
      <c r="H2810" s="102"/>
      <c r="I2810" s="102"/>
      <c r="J2810" s="103"/>
      <c r="K2810" s="111"/>
      <c r="L2810" s="111"/>
      <c r="M2810" s="111"/>
      <c r="N2810" s="111"/>
      <c r="O2810" s="111"/>
      <c r="P2810" s="111"/>
      <c r="Q2810" s="111"/>
      <c r="R2810" s="106"/>
      <c r="S2810" s="105"/>
      <c r="T2810" s="111"/>
      <c r="U2810" s="111"/>
      <c r="V2810" s="111"/>
      <c r="W2810" s="111"/>
      <c r="X2810" s="111"/>
      <c r="Y2810" s="111"/>
      <c r="Z2810" s="111"/>
      <c r="AA2810" s="111"/>
      <c r="AB2810" s="111"/>
      <c r="AC2810" s="111"/>
      <c r="AD2810" s="111"/>
      <c r="AE2810" s="111"/>
      <c r="AF2810" s="111"/>
      <c r="AG2810" s="111"/>
      <c r="AH2810" s="111"/>
      <c r="AI2810" s="111"/>
      <c r="AJ2810" s="111"/>
      <c r="AK2810" s="111"/>
      <c r="AL2810" s="111"/>
      <c r="AM2810" s="111"/>
      <c r="AN2810" s="111"/>
      <c r="AO2810" s="111"/>
      <c r="AP2810" s="111"/>
      <c r="AQ2810" s="111"/>
      <c r="AR2810" s="111"/>
      <c r="AS2810" s="111"/>
      <c r="AT2810" s="111"/>
      <c r="AU2810" s="111"/>
      <c r="AV2810" s="112"/>
      <c r="AW2810" s="105"/>
      <c r="AX2810" s="111"/>
      <c r="AY2810" s="98"/>
      <c r="AZ2810" s="98"/>
      <c r="BA2810" s="98"/>
      <c r="BB2810" s="98"/>
      <c r="BC2810" s="98"/>
      <c r="BD2810" s="98"/>
      <c r="BE2810" s="98"/>
      <c r="BF2810" s="98"/>
      <c r="BG2810" s="98"/>
      <c r="BH2810" s="98"/>
      <c r="BI2810" s="98"/>
      <c r="BJ2810" s="98"/>
    </row>
    <row r="2811" spans="1:62">
      <c r="A2811" s="102"/>
      <c r="B2811" s="102"/>
      <c r="C2811" s="103"/>
      <c r="D2811" s="103"/>
      <c r="E2811" s="102"/>
      <c r="F2811" s="102"/>
      <c r="G2811" s="102"/>
      <c r="H2811" s="102"/>
      <c r="I2811" s="102"/>
      <c r="J2811" s="103"/>
      <c r="K2811" s="111"/>
      <c r="L2811" s="111"/>
      <c r="M2811" s="111"/>
      <c r="N2811" s="105"/>
      <c r="O2811" s="105"/>
      <c r="P2811" s="111"/>
      <c r="Q2811" s="111"/>
      <c r="R2811" s="106"/>
      <c r="S2811" s="105"/>
      <c r="T2811" s="111"/>
      <c r="U2811" s="111"/>
      <c r="V2811" s="111"/>
      <c r="W2811" s="111"/>
      <c r="X2811" s="111"/>
      <c r="Y2811" s="111"/>
      <c r="Z2811" s="111"/>
      <c r="AA2811" s="111"/>
      <c r="AB2811" s="111"/>
      <c r="AC2811" s="111"/>
      <c r="AD2811" s="105"/>
      <c r="AE2811" s="111"/>
      <c r="AF2811" s="111"/>
      <c r="AG2811" s="111"/>
      <c r="AH2811" s="111"/>
      <c r="AI2811" s="111"/>
      <c r="AJ2811" s="111"/>
      <c r="AK2811" s="111"/>
      <c r="AL2811" s="111"/>
      <c r="AM2811" s="111"/>
      <c r="AN2811" s="111"/>
      <c r="AO2811" s="111"/>
      <c r="AP2811" s="111"/>
      <c r="AQ2811" s="111"/>
      <c r="AR2811" s="111"/>
      <c r="AS2811" s="111"/>
      <c r="AT2811" s="111"/>
      <c r="AU2811" s="111"/>
      <c r="AV2811" s="105"/>
      <c r="AW2811" s="105"/>
      <c r="AX2811" s="111"/>
      <c r="AY2811" s="98"/>
      <c r="AZ2811" s="98"/>
      <c r="BA2811" s="98"/>
      <c r="BB2811" s="98"/>
      <c r="BC2811" s="98"/>
      <c r="BD2811" s="98"/>
      <c r="BE2811" s="98"/>
      <c r="BF2811" s="98"/>
      <c r="BG2811" s="98"/>
      <c r="BH2811" s="98"/>
      <c r="BI2811" s="98"/>
      <c r="BJ2811" s="98"/>
    </row>
    <row r="2812" spans="1:62">
      <c r="A2812" s="102"/>
      <c r="B2812" s="102"/>
      <c r="C2812" s="103"/>
      <c r="D2812" s="103"/>
      <c r="E2812" s="102"/>
      <c r="F2812" s="102"/>
      <c r="G2812" s="102"/>
      <c r="H2812" s="102"/>
      <c r="I2812" s="102"/>
      <c r="J2812" s="103"/>
      <c r="K2812" s="111"/>
      <c r="L2812" s="111"/>
      <c r="M2812" s="111"/>
      <c r="N2812" s="105"/>
      <c r="O2812" s="111"/>
      <c r="P2812" s="111"/>
      <c r="Q2812" s="111"/>
      <c r="R2812" s="106"/>
      <c r="S2812" s="105"/>
      <c r="T2812" s="111"/>
      <c r="U2812" s="111"/>
      <c r="V2812" s="111"/>
      <c r="W2812" s="111"/>
      <c r="X2812" s="111"/>
      <c r="Y2812" s="111"/>
      <c r="Z2812" s="111"/>
      <c r="AA2812" s="111"/>
      <c r="AB2812" s="111"/>
      <c r="AC2812" s="111"/>
      <c r="AD2812" s="111"/>
      <c r="AE2812" s="111"/>
      <c r="AF2812" s="111"/>
      <c r="AG2812" s="111"/>
      <c r="AH2812" s="111"/>
      <c r="AI2812" s="111"/>
      <c r="AJ2812" s="111"/>
      <c r="AK2812" s="111"/>
      <c r="AL2812" s="111"/>
      <c r="AM2812" s="111"/>
      <c r="AN2812" s="111"/>
      <c r="AO2812" s="111"/>
      <c r="AP2812" s="111"/>
      <c r="AQ2812" s="111"/>
      <c r="AR2812" s="111"/>
      <c r="AS2812" s="111"/>
      <c r="AT2812" s="111"/>
      <c r="AU2812" s="111"/>
      <c r="AV2812" s="112"/>
      <c r="AW2812" s="105"/>
      <c r="AX2812" s="111"/>
      <c r="AY2812" s="98"/>
      <c r="AZ2812" s="98"/>
      <c r="BA2812" s="98"/>
      <c r="BB2812" s="98"/>
      <c r="BC2812" s="98"/>
      <c r="BD2812" s="98"/>
      <c r="BE2812" s="98"/>
      <c r="BF2812" s="98"/>
      <c r="BG2812" s="98"/>
      <c r="BH2812" s="98"/>
      <c r="BI2812" s="98"/>
      <c r="BJ2812" s="98"/>
    </row>
    <row r="2813" spans="1:62">
      <c r="A2813" s="102"/>
      <c r="B2813" s="102"/>
      <c r="C2813" s="103"/>
      <c r="D2813" s="103"/>
      <c r="E2813" s="102"/>
      <c r="F2813" s="102"/>
      <c r="G2813" s="102"/>
      <c r="H2813" s="102"/>
      <c r="I2813" s="102"/>
      <c r="J2813" s="103"/>
      <c r="K2813" s="111"/>
      <c r="L2813" s="111"/>
      <c r="M2813" s="111"/>
      <c r="N2813" s="111"/>
      <c r="O2813" s="111"/>
      <c r="P2813" s="111"/>
      <c r="Q2813" s="111"/>
      <c r="R2813" s="106"/>
      <c r="S2813" s="105"/>
      <c r="T2813" s="111"/>
      <c r="U2813" s="111"/>
      <c r="V2813" s="111"/>
      <c r="W2813" s="111"/>
      <c r="X2813" s="111"/>
      <c r="Y2813" s="111"/>
      <c r="Z2813" s="111"/>
      <c r="AA2813" s="111"/>
      <c r="AB2813" s="111"/>
      <c r="AC2813" s="111"/>
      <c r="AD2813" s="111"/>
      <c r="AE2813" s="111"/>
      <c r="AF2813" s="111"/>
      <c r="AG2813" s="111"/>
      <c r="AH2813" s="111"/>
      <c r="AI2813" s="111"/>
      <c r="AJ2813" s="111"/>
      <c r="AK2813" s="111"/>
      <c r="AL2813" s="111"/>
      <c r="AM2813" s="111"/>
      <c r="AN2813" s="111"/>
      <c r="AO2813" s="111"/>
      <c r="AP2813" s="111"/>
      <c r="AQ2813" s="111"/>
      <c r="AR2813" s="111"/>
      <c r="AS2813" s="111"/>
      <c r="AT2813" s="111"/>
      <c r="AU2813" s="111"/>
      <c r="AV2813" s="112"/>
      <c r="AW2813" s="105"/>
      <c r="AX2813" s="111"/>
      <c r="AY2813" s="98"/>
      <c r="AZ2813" s="98"/>
      <c r="BA2813" s="98"/>
      <c r="BB2813" s="98"/>
      <c r="BC2813" s="98"/>
      <c r="BD2813" s="98"/>
      <c r="BE2813" s="98"/>
      <c r="BF2813" s="98"/>
      <c r="BG2813" s="98"/>
      <c r="BH2813" s="98"/>
      <c r="BI2813" s="98"/>
      <c r="BJ2813" s="98"/>
    </row>
    <row r="2814" spans="1:62">
      <c r="A2814" s="102"/>
      <c r="B2814" s="102"/>
      <c r="C2814" s="103"/>
      <c r="D2814" s="103"/>
      <c r="E2814" s="102"/>
      <c r="F2814" s="102"/>
      <c r="G2814" s="102"/>
      <c r="H2814" s="102"/>
      <c r="I2814" s="102"/>
      <c r="J2814" s="103"/>
      <c r="K2814" s="111"/>
      <c r="L2814" s="111"/>
      <c r="M2814" s="111"/>
      <c r="N2814" s="111"/>
      <c r="O2814" s="111"/>
      <c r="P2814" s="111"/>
      <c r="Q2814" s="111"/>
      <c r="R2814" s="106"/>
      <c r="S2814" s="105"/>
      <c r="T2814" s="111"/>
      <c r="U2814" s="111"/>
      <c r="V2814" s="111"/>
      <c r="W2814" s="111"/>
      <c r="X2814" s="111"/>
      <c r="Y2814" s="111"/>
      <c r="Z2814" s="111"/>
      <c r="AA2814" s="111"/>
      <c r="AB2814" s="111"/>
      <c r="AC2814" s="111"/>
      <c r="AD2814" s="111"/>
      <c r="AE2814" s="111"/>
      <c r="AF2814" s="111"/>
      <c r="AG2814" s="111"/>
      <c r="AH2814" s="111"/>
      <c r="AI2814" s="111"/>
      <c r="AJ2814" s="111"/>
      <c r="AK2814" s="111"/>
      <c r="AL2814" s="111"/>
      <c r="AM2814" s="111"/>
      <c r="AN2814" s="111"/>
      <c r="AO2814" s="111"/>
      <c r="AP2814" s="111"/>
      <c r="AQ2814" s="111"/>
      <c r="AR2814" s="111"/>
      <c r="AS2814" s="111"/>
      <c r="AT2814" s="111"/>
      <c r="AU2814" s="111"/>
      <c r="AV2814" s="105"/>
      <c r="AW2814" s="105"/>
      <c r="AX2814" s="111"/>
      <c r="AY2814" s="98"/>
      <c r="AZ2814" s="98"/>
      <c r="BA2814" s="98"/>
      <c r="BB2814" s="98"/>
      <c r="BC2814" s="98"/>
      <c r="BD2814" s="98"/>
      <c r="BE2814" s="98"/>
      <c r="BF2814" s="98"/>
      <c r="BG2814" s="98"/>
      <c r="BH2814" s="98"/>
      <c r="BI2814" s="98"/>
      <c r="BJ2814" s="98"/>
    </row>
    <row r="2815" spans="1:62">
      <c r="A2815" s="102"/>
      <c r="B2815" s="102"/>
      <c r="C2815" s="103"/>
      <c r="D2815" s="103"/>
      <c r="E2815" s="102"/>
      <c r="F2815" s="102"/>
      <c r="G2815" s="102"/>
      <c r="H2815" s="102"/>
      <c r="I2815" s="102"/>
      <c r="J2815" s="103"/>
      <c r="K2815" s="111"/>
      <c r="L2815" s="111"/>
      <c r="M2815" s="111"/>
      <c r="N2815" s="105"/>
      <c r="O2815" s="105"/>
      <c r="P2815" s="105"/>
      <c r="Q2815" s="111"/>
      <c r="R2815" s="105"/>
      <c r="S2815" s="105"/>
      <c r="T2815" s="111"/>
      <c r="U2815" s="111"/>
      <c r="V2815" s="111"/>
      <c r="W2815" s="105"/>
      <c r="X2815" s="111"/>
      <c r="Y2815" s="111"/>
      <c r="Z2815" s="111"/>
      <c r="AA2815" s="111"/>
      <c r="AB2815" s="111"/>
      <c r="AC2815" s="111"/>
      <c r="AD2815" s="105"/>
      <c r="AE2815" s="111"/>
      <c r="AF2815" s="111"/>
      <c r="AG2815" s="111"/>
      <c r="AH2815" s="111"/>
      <c r="AI2815" s="111"/>
      <c r="AJ2815" s="111"/>
      <c r="AK2815" s="111"/>
      <c r="AL2815" s="111"/>
      <c r="AM2815" s="111"/>
      <c r="AN2815" s="111"/>
      <c r="AO2815" s="111"/>
      <c r="AP2815" s="111"/>
      <c r="AQ2815" s="111"/>
      <c r="AR2815" s="111"/>
      <c r="AS2815" s="111"/>
      <c r="AT2815" s="111"/>
      <c r="AU2815" s="111"/>
      <c r="AV2815" s="105"/>
      <c r="AW2815" s="105"/>
      <c r="AX2815" s="111"/>
      <c r="AY2815" s="98"/>
      <c r="AZ2815" s="98"/>
      <c r="BA2815" s="98"/>
      <c r="BB2815" s="98"/>
      <c r="BC2815" s="98"/>
      <c r="BD2815" s="98"/>
      <c r="BE2815" s="98"/>
      <c r="BF2815" s="98"/>
      <c r="BG2815" s="98"/>
      <c r="BH2815" s="98"/>
      <c r="BI2815" s="98"/>
      <c r="BJ2815" s="98"/>
    </row>
    <row r="2816" spans="1:62">
      <c r="A2816" s="102"/>
      <c r="B2816" s="102"/>
      <c r="C2816" s="103"/>
      <c r="D2816" s="103"/>
      <c r="E2816" s="102"/>
      <c r="F2816" s="102"/>
      <c r="G2816" s="102"/>
      <c r="H2816" s="102"/>
      <c r="I2816" s="102"/>
      <c r="J2816" s="103"/>
      <c r="K2816" s="111"/>
      <c r="L2816" s="111"/>
      <c r="M2816" s="111"/>
      <c r="N2816" s="111"/>
      <c r="O2816" s="111"/>
      <c r="P2816" s="111"/>
      <c r="Q2816" s="111"/>
      <c r="R2816" s="106"/>
      <c r="S2816" s="105"/>
      <c r="T2816" s="111"/>
      <c r="U2816" s="111"/>
      <c r="V2816" s="111"/>
      <c r="W2816" s="111"/>
      <c r="X2816" s="111"/>
      <c r="Y2816" s="111"/>
      <c r="Z2816" s="111"/>
      <c r="AA2816" s="111"/>
      <c r="AB2816" s="111"/>
      <c r="AC2816" s="111"/>
      <c r="AD2816" s="111"/>
      <c r="AE2816" s="111"/>
      <c r="AF2816" s="111"/>
      <c r="AG2816" s="111"/>
      <c r="AH2816" s="111"/>
      <c r="AI2816" s="111"/>
      <c r="AJ2816" s="111"/>
      <c r="AK2816" s="111"/>
      <c r="AL2816" s="111"/>
      <c r="AM2816" s="111"/>
      <c r="AN2816" s="111"/>
      <c r="AO2816" s="111"/>
      <c r="AP2816" s="111"/>
      <c r="AQ2816" s="111"/>
      <c r="AR2816" s="111"/>
      <c r="AS2816" s="111"/>
      <c r="AT2816" s="111"/>
      <c r="AU2816" s="111"/>
      <c r="AV2816" s="112"/>
      <c r="AW2816" s="105"/>
      <c r="AX2816" s="111"/>
      <c r="AY2816" s="98"/>
      <c r="AZ2816" s="98"/>
      <c r="BA2816" s="98"/>
      <c r="BB2816" s="98"/>
      <c r="BC2816" s="98"/>
      <c r="BD2816" s="98"/>
      <c r="BE2816" s="98"/>
      <c r="BF2816" s="98"/>
      <c r="BG2816" s="98"/>
      <c r="BH2816" s="98"/>
      <c r="BI2816" s="98"/>
      <c r="BJ2816" s="98"/>
    </row>
    <row r="2817" spans="1:62">
      <c r="A2817" s="102"/>
      <c r="B2817" s="102"/>
      <c r="C2817" s="103"/>
      <c r="D2817" s="103"/>
      <c r="E2817" s="102"/>
      <c r="F2817" s="102"/>
      <c r="G2817" s="102"/>
      <c r="H2817" s="102"/>
      <c r="I2817" s="102"/>
      <c r="J2817" s="103"/>
      <c r="K2817" s="111"/>
      <c r="L2817" s="111"/>
      <c r="M2817" s="111"/>
      <c r="N2817" s="105"/>
      <c r="O2817" s="111"/>
      <c r="P2817" s="111"/>
      <c r="Q2817" s="111"/>
      <c r="R2817" s="106"/>
      <c r="S2817" s="105"/>
      <c r="T2817" s="111"/>
      <c r="U2817" s="111"/>
      <c r="V2817" s="111"/>
      <c r="W2817" s="111"/>
      <c r="X2817" s="111"/>
      <c r="Y2817" s="111"/>
      <c r="Z2817" s="111"/>
      <c r="AA2817" s="111"/>
      <c r="AB2817" s="111"/>
      <c r="AC2817" s="111"/>
      <c r="AD2817" s="111"/>
      <c r="AE2817" s="111"/>
      <c r="AF2817" s="111"/>
      <c r="AG2817" s="111"/>
      <c r="AH2817" s="111"/>
      <c r="AI2817" s="111"/>
      <c r="AJ2817" s="111"/>
      <c r="AK2817" s="111"/>
      <c r="AL2817" s="111"/>
      <c r="AM2817" s="111"/>
      <c r="AN2817" s="111"/>
      <c r="AO2817" s="111"/>
      <c r="AP2817" s="111"/>
      <c r="AQ2817" s="111"/>
      <c r="AR2817" s="111"/>
      <c r="AS2817" s="111"/>
      <c r="AT2817" s="111"/>
      <c r="AU2817" s="111"/>
      <c r="AV2817" s="105"/>
      <c r="AW2817" s="105"/>
      <c r="AX2817" s="111"/>
      <c r="AY2817" s="98"/>
      <c r="AZ2817" s="98"/>
      <c r="BA2817" s="98"/>
      <c r="BB2817" s="98"/>
      <c r="BC2817" s="98"/>
      <c r="BE2817" s="98"/>
      <c r="BF2817" s="98"/>
      <c r="BG2817" s="98"/>
      <c r="BH2817" s="98"/>
      <c r="BI2817" s="98"/>
    </row>
    <row r="2818" spans="1:62">
      <c r="A2818" s="102"/>
      <c r="B2818" s="102"/>
      <c r="C2818" s="103"/>
      <c r="D2818" s="103"/>
      <c r="E2818" s="102"/>
      <c r="F2818" s="102"/>
      <c r="G2818" s="102"/>
      <c r="H2818" s="102"/>
      <c r="I2818" s="102"/>
      <c r="J2818" s="103"/>
      <c r="K2818" s="111"/>
      <c r="L2818" s="111"/>
      <c r="M2818" s="111"/>
      <c r="N2818" s="111"/>
      <c r="O2818" s="111"/>
      <c r="P2818" s="111"/>
      <c r="Q2818" s="111"/>
      <c r="R2818" s="106"/>
      <c r="S2818" s="105"/>
      <c r="T2818" s="111"/>
      <c r="U2818" s="111"/>
      <c r="V2818" s="111"/>
      <c r="W2818" s="111"/>
      <c r="X2818" s="111"/>
      <c r="Y2818" s="111"/>
      <c r="Z2818" s="111"/>
      <c r="AA2818" s="111"/>
      <c r="AB2818" s="111"/>
      <c r="AC2818" s="111"/>
      <c r="AD2818" s="111"/>
      <c r="AE2818" s="111"/>
      <c r="AF2818" s="111"/>
      <c r="AG2818" s="111"/>
      <c r="AH2818" s="111"/>
      <c r="AI2818" s="111"/>
      <c r="AJ2818" s="111"/>
      <c r="AK2818" s="111"/>
      <c r="AL2818" s="111"/>
      <c r="AM2818" s="111"/>
      <c r="AN2818" s="111"/>
      <c r="AO2818" s="111"/>
      <c r="AP2818" s="111"/>
      <c r="AQ2818" s="111"/>
      <c r="AR2818" s="111"/>
      <c r="AS2818" s="111"/>
      <c r="AT2818" s="111"/>
      <c r="AU2818" s="111"/>
      <c r="AV2818" s="105"/>
      <c r="AW2818" s="105"/>
      <c r="AX2818" s="111"/>
      <c r="AY2818" s="98"/>
      <c r="AZ2818" s="98"/>
      <c r="BA2818" s="98"/>
      <c r="BB2818" s="98"/>
      <c r="BC2818" s="98"/>
      <c r="BD2818" s="98"/>
      <c r="BE2818" s="98"/>
      <c r="BF2818" s="98"/>
      <c r="BG2818" s="98"/>
      <c r="BH2818" s="98"/>
      <c r="BI2818" s="98"/>
      <c r="BJ2818" s="98"/>
    </row>
    <row r="2819" spans="1:62">
      <c r="A2819" s="102"/>
      <c r="B2819" s="102"/>
      <c r="C2819" s="103"/>
      <c r="D2819" s="103"/>
      <c r="E2819" s="102"/>
      <c r="F2819" s="102"/>
      <c r="G2819" s="102"/>
      <c r="H2819" s="102"/>
      <c r="I2819" s="102"/>
      <c r="J2819" s="103"/>
      <c r="K2819" s="111"/>
      <c r="L2819" s="111"/>
      <c r="M2819" s="111"/>
      <c r="N2819" s="105"/>
      <c r="O2819" s="105"/>
      <c r="P2819" s="105"/>
      <c r="Q2819" s="111"/>
      <c r="R2819" s="106"/>
      <c r="S2819" s="105"/>
      <c r="T2819" s="111"/>
      <c r="U2819" s="111"/>
      <c r="V2819" s="111"/>
      <c r="W2819" s="111"/>
      <c r="X2819" s="111"/>
      <c r="Y2819" s="111"/>
      <c r="Z2819" s="111"/>
      <c r="AA2819" s="111"/>
      <c r="AB2819" s="111"/>
      <c r="AC2819" s="111"/>
      <c r="AD2819" s="111"/>
      <c r="AE2819" s="111"/>
      <c r="AF2819" s="111"/>
      <c r="AG2819" s="111"/>
      <c r="AH2819" s="111"/>
      <c r="AI2819" s="111"/>
      <c r="AJ2819" s="111"/>
      <c r="AK2819" s="111"/>
      <c r="AL2819" s="111"/>
      <c r="AM2819" s="111"/>
      <c r="AN2819" s="111"/>
      <c r="AO2819" s="111"/>
      <c r="AP2819" s="111"/>
      <c r="AQ2819" s="111"/>
      <c r="AR2819" s="111"/>
      <c r="AS2819" s="111"/>
      <c r="AT2819" s="111"/>
      <c r="AU2819" s="111"/>
      <c r="AV2819" s="112"/>
      <c r="AW2819" s="105"/>
      <c r="AX2819" s="111"/>
      <c r="AY2819" s="98"/>
      <c r="AZ2819" s="98"/>
      <c r="BA2819" s="98"/>
      <c r="BB2819" s="98"/>
      <c r="BC2819" s="98"/>
      <c r="BE2819" s="98"/>
      <c r="BF2819" s="98"/>
      <c r="BG2819" s="98"/>
      <c r="BH2819" s="98"/>
      <c r="BI2819" s="98"/>
    </row>
    <row r="2820" spans="1:62">
      <c r="A2820" s="102"/>
      <c r="B2820" s="102"/>
      <c r="C2820" s="103"/>
      <c r="D2820" s="103"/>
      <c r="E2820" s="102"/>
      <c r="F2820" s="102"/>
      <c r="G2820" s="102"/>
      <c r="H2820" s="102"/>
      <c r="I2820" s="102"/>
      <c r="J2820" s="103"/>
      <c r="K2820" s="111"/>
      <c r="L2820" s="111"/>
      <c r="M2820" s="111"/>
      <c r="N2820" s="105"/>
      <c r="O2820" s="105"/>
      <c r="P2820" s="111"/>
      <c r="Q2820" s="111"/>
      <c r="R2820" s="106"/>
      <c r="S2820" s="105"/>
      <c r="T2820" s="111"/>
      <c r="U2820" s="111"/>
      <c r="V2820" s="111"/>
      <c r="W2820" s="111"/>
      <c r="X2820" s="111"/>
      <c r="Y2820" s="111"/>
      <c r="Z2820" s="111"/>
      <c r="AA2820" s="111"/>
      <c r="AB2820" s="111"/>
      <c r="AC2820" s="111"/>
      <c r="AD2820" s="111"/>
      <c r="AE2820" s="111"/>
      <c r="AF2820" s="111"/>
      <c r="AG2820" s="111"/>
      <c r="AH2820" s="111"/>
      <c r="AI2820" s="111"/>
      <c r="AJ2820" s="111"/>
      <c r="AK2820" s="111"/>
      <c r="AL2820" s="111"/>
      <c r="AM2820" s="111"/>
      <c r="AN2820" s="111"/>
      <c r="AO2820" s="111"/>
      <c r="AP2820" s="111"/>
      <c r="AQ2820" s="111"/>
      <c r="AR2820" s="111"/>
      <c r="AS2820" s="111"/>
      <c r="AT2820" s="111"/>
      <c r="AU2820" s="111"/>
      <c r="AV2820" s="112"/>
      <c r="AW2820" s="105"/>
      <c r="AX2820" s="111"/>
      <c r="AY2820" s="98"/>
      <c r="AZ2820" s="98"/>
      <c r="BA2820" s="98"/>
      <c r="BB2820" s="98"/>
      <c r="BC2820" s="98"/>
      <c r="BE2820" s="98"/>
      <c r="BF2820" s="98"/>
      <c r="BG2820" s="98"/>
      <c r="BH2820" s="98"/>
      <c r="BI2820" s="98"/>
    </row>
    <row r="2821" spans="1:62">
      <c r="A2821" s="102"/>
      <c r="B2821" s="102"/>
      <c r="C2821" s="103"/>
      <c r="D2821" s="103"/>
      <c r="E2821" s="102"/>
      <c r="F2821" s="102"/>
      <c r="G2821" s="102"/>
      <c r="H2821" s="102"/>
      <c r="I2821" s="102"/>
      <c r="J2821" s="103"/>
      <c r="K2821" s="111"/>
      <c r="L2821" s="111"/>
      <c r="M2821" s="111"/>
      <c r="N2821" s="105"/>
      <c r="O2821" s="111"/>
      <c r="P2821" s="111"/>
      <c r="Q2821" s="111"/>
      <c r="R2821" s="106"/>
      <c r="S2821" s="105"/>
      <c r="T2821" s="111"/>
      <c r="U2821" s="111"/>
      <c r="V2821" s="111"/>
      <c r="W2821" s="111"/>
      <c r="X2821" s="111"/>
      <c r="Y2821" s="111"/>
      <c r="Z2821" s="111"/>
      <c r="AA2821" s="111"/>
      <c r="AB2821" s="111"/>
      <c r="AC2821" s="111"/>
      <c r="AD2821" s="111"/>
      <c r="AE2821" s="111"/>
      <c r="AF2821" s="111"/>
      <c r="AG2821" s="111"/>
      <c r="AH2821" s="111"/>
      <c r="AI2821" s="111"/>
      <c r="AJ2821" s="111"/>
      <c r="AK2821" s="111"/>
      <c r="AL2821" s="111"/>
      <c r="AM2821" s="111"/>
      <c r="AN2821" s="111"/>
      <c r="AO2821" s="111"/>
      <c r="AP2821" s="111"/>
      <c r="AQ2821" s="111"/>
      <c r="AR2821" s="111"/>
      <c r="AS2821" s="111"/>
      <c r="AT2821" s="111"/>
      <c r="AU2821" s="111"/>
      <c r="AV2821" s="112"/>
      <c r="AW2821" s="105"/>
      <c r="AX2821" s="111"/>
      <c r="AY2821" s="98"/>
      <c r="AZ2821" s="98"/>
      <c r="BA2821" s="98"/>
      <c r="BB2821" s="98"/>
      <c r="BC2821" s="98"/>
      <c r="BD2821" s="98"/>
      <c r="BE2821" s="98"/>
      <c r="BF2821" s="98"/>
      <c r="BG2821" s="98"/>
      <c r="BH2821" s="98"/>
      <c r="BI2821" s="98"/>
      <c r="BJ2821" s="98"/>
    </row>
    <row r="2822" spans="1:62">
      <c r="A2822" s="102"/>
      <c r="B2822" s="102"/>
      <c r="C2822" s="103"/>
      <c r="D2822" s="103"/>
      <c r="E2822" s="102"/>
      <c r="F2822" s="102"/>
      <c r="G2822" s="102"/>
      <c r="H2822" s="102"/>
      <c r="I2822" s="102"/>
      <c r="J2822" s="103"/>
      <c r="K2822" s="111"/>
      <c r="L2822" s="111"/>
      <c r="M2822" s="111"/>
      <c r="N2822" s="105"/>
      <c r="O2822" s="105"/>
      <c r="P2822" s="105"/>
      <c r="Q2822" s="111"/>
      <c r="R2822" s="106"/>
      <c r="S2822" s="105"/>
      <c r="T2822" s="111"/>
      <c r="U2822" s="111"/>
      <c r="V2822" s="111"/>
      <c r="W2822" s="105"/>
      <c r="X2822" s="111"/>
      <c r="Y2822" s="111"/>
      <c r="Z2822" s="111"/>
      <c r="AA2822" s="111"/>
      <c r="AB2822" s="111"/>
      <c r="AC2822" s="111"/>
      <c r="AD2822" s="105"/>
      <c r="AE2822" s="111"/>
      <c r="AF2822" s="111"/>
      <c r="AG2822" s="111"/>
      <c r="AH2822" s="111"/>
      <c r="AI2822" s="111"/>
      <c r="AJ2822" s="111"/>
      <c r="AK2822" s="111"/>
      <c r="AL2822" s="111"/>
      <c r="AM2822" s="111"/>
      <c r="AN2822" s="111"/>
      <c r="AO2822" s="111"/>
      <c r="AP2822" s="111"/>
      <c r="AQ2822" s="111"/>
      <c r="AR2822" s="111"/>
      <c r="AS2822" s="111"/>
      <c r="AT2822" s="111"/>
      <c r="AU2822" s="111"/>
      <c r="AV2822" s="112"/>
      <c r="AW2822" s="105"/>
      <c r="AX2822" s="111"/>
      <c r="AY2822" s="98"/>
      <c r="BB2822" s="98"/>
      <c r="BC2822" s="98"/>
      <c r="BD2822" s="98"/>
      <c r="BE2822" s="98"/>
      <c r="BH2822" s="98"/>
      <c r="BI2822" s="98"/>
      <c r="BJ2822" s="98"/>
    </row>
    <row r="2823" spans="1:62">
      <c r="A2823" s="102"/>
      <c r="B2823" s="102"/>
      <c r="C2823" s="103"/>
      <c r="D2823" s="103"/>
      <c r="E2823" s="102"/>
      <c r="F2823" s="102"/>
      <c r="G2823" s="102"/>
      <c r="H2823" s="102"/>
      <c r="I2823" s="102"/>
      <c r="J2823" s="103"/>
      <c r="K2823" s="111"/>
      <c r="L2823" s="111"/>
      <c r="M2823" s="111"/>
      <c r="N2823" s="111"/>
      <c r="O2823" s="111"/>
      <c r="P2823" s="111"/>
      <c r="Q2823" s="111"/>
      <c r="R2823" s="106"/>
      <c r="S2823" s="105"/>
      <c r="T2823" s="111"/>
      <c r="U2823" s="111"/>
      <c r="V2823" s="111"/>
      <c r="W2823" s="105"/>
      <c r="X2823" s="111"/>
      <c r="Y2823" s="111"/>
      <c r="Z2823" s="111"/>
      <c r="AA2823" s="111"/>
      <c r="AB2823" s="111"/>
      <c r="AC2823" s="111"/>
      <c r="AD2823" s="111"/>
      <c r="AE2823" s="111"/>
      <c r="AF2823" s="111"/>
      <c r="AG2823" s="111"/>
      <c r="AH2823" s="111"/>
      <c r="AI2823" s="111"/>
      <c r="AJ2823" s="111"/>
      <c r="AK2823" s="111"/>
      <c r="AL2823" s="111"/>
      <c r="AM2823" s="111"/>
      <c r="AN2823" s="111"/>
      <c r="AO2823" s="111"/>
      <c r="AP2823" s="111"/>
      <c r="AQ2823" s="111"/>
      <c r="AR2823" s="111"/>
      <c r="AS2823" s="111"/>
      <c r="AT2823" s="111"/>
      <c r="AU2823" s="111"/>
      <c r="AV2823" s="105"/>
      <c r="AW2823" s="105"/>
      <c r="AX2823" s="111"/>
      <c r="AY2823" s="98"/>
      <c r="BB2823" s="98"/>
      <c r="BC2823" s="98"/>
      <c r="BD2823" s="98"/>
      <c r="BE2823" s="98"/>
      <c r="BH2823" s="98"/>
      <c r="BI2823" s="98"/>
      <c r="BJ2823" s="98"/>
    </row>
    <row r="2824" spans="1:62">
      <c r="A2824" s="102"/>
      <c r="B2824" s="102"/>
      <c r="C2824" s="103"/>
      <c r="D2824" s="103"/>
      <c r="E2824" s="102"/>
      <c r="F2824" s="102"/>
      <c r="G2824" s="102"/>
      <c r="H2824" s="102"/>
      <c r="I2824" s="102"/>
      <c r="J2824" s="103"/>
      <c r="K2824" s="111"/>
      <c r="L2824" s="111"/>
      <c r="M2824" s="111"/>
      <c r="N2824" s="105"/>
      <c r="O2824" s="105"/>
      <c r="P2824" s="105"/>
      <c r="Q2824" s="111"/>
      <c r="R2824" s="106"/>
      <c r="S2824" s="106"/>
      <c r="T2824" s="111"/>
      <c r="U2824" s="111"/>
      <c r="V2824" s="111"/>
      <c r="W2824" s="111"/>
      <c r="X2824" s="111"/>
      <c r="Y2824" s="111"/>
      <c r="Z2824" s="111"/>
      <c r="AA2824" s="111"/>
      <c r="AB2824" s="111"/>
      <c r="AC2824" s="111"/>
      <c r="AD2824" s="111"/>
      <c r="AE2824" s="111"/>
      <c r="AF2824" s="111"/>
      <c r="AG2824" s="111"/>
      <c r="AH2824" s="111"/>
      <c r="AI2824" s="111"/>
      <c r="AJ2824" s="111"/>
      <c r="AK2824" s="111"/>
      <c r="AL2824" s="111"/>
      <c r="AM2824" s="111"/>
      <c r="AN2824" s="111"/>
      <c r="AO2824" s="111"/>
      <c r="AP2824" s="111"/>
      <c r="AQ2824" s="111"/>
      <c r="AR2824" s="111"/>
      <c r="AS2824" s="111"/>
      <c r="AT2824" s="111"/>
      <c r="AU2824" s="111"/>
      <c r="AV2824" s="112"/>
      <c r="AW2824" s="105"/>
      <c r="AX2824" s="111"/>
      <c r="AY2824" s="98"/>
      <c r="AZ2824" s="98"/>
      <c r="BA2824" s="98"/>
      <c r="BB2824" s="98"/>
      <c r="BC2824" s="98"/>
      <c r="BD2824" s="98"/>
      <c r="BE2824" s="98"/>
      <c r="BF2824" s="98"/>
      <c r="BG2824" s="98"/>
      <c r="BH2824" s="98"/>
      <c r="BI2824" s="98"/>
      <c r="BJ2824" s="98"/>
    </row>
    <row r="2825" spans="1:62">
      <c r="A2825" s="102"/>
      <c r="B2825" s="102"/>
      <c r="C2825" s="103"/>
      <c r="D2825" s="103"/>
      <c r="E2825" s="102"/>
      <c r="F2825" s="102"/>
      <c r="G2825" s="102"/>
      <c r="H2825" s="102"/>
      <c r="I2825" s="102"/>
      <c r="J2825" s="103"/>
      <c r="K2825" s="111"/>
      <c r="L2825" s="111"/>
      <c r="M2825" s="111"/>
      <c r="N2825" s="111"/>
      <c r="O2825" s="111"/>
      <c r="P2825" s="111"/>
      <c r="Q2825" s="111"/>
      <c r="R2825" s="106"/>
      <c r="S2825" s="105"/>
      <c r="T2825" s="111"/>
      <c r="U2825" s="111"/>
      <c r="V2825" s="111"/>
      <c r="W2825" s="111"/>
      <c r="X2825" s="111"/>
      <c r="Y2825" s="111"/>
      <c r="Z2825" s="111"/>
      <c r="AA2825" s="111"/>
      <c r="AB2825" s="111"/>
      <c r="AC2825" s="111"/>
      <c r="AD2825" s="111"/>
      <c r="AE2825" s="111"/>
      <c r="AF2825" s="111"/>
      <c r="AG2825" s="111"/>
      <c r="AH2825" s="111"/>
      <c r="AI2825" s="111"/>
      <c r="AJ2825" s="111"/>
      <c r="AK2825" s="111"/>
      <c r="AL2825" s="111"/>
      <c r="AM2825" s="111"/>
      <c r="AN2825" s="111"/>
      <c r="AO2825" s="111"/>
      <c r="AP2825" s="111"/>
      <c r="AQ2825" s="111"/>
      <c r="AR2825" s="111"/>
      <c r="AS2825" s="111"/>
      <c r="AT2825" s="111"/>
      <c r="AU2825" s="111"/>
      <c r="AV2825" s="105"/>
      <c r="AW2825" s="105"/>
      <c r="AX2825" s="111"/>
      <c r="AY2825" s="98"/>
      <c r="AZ2825" s="98"/>
      <c r="BA2825" s="98"/>
      <c r="BB2825" s="98"/>
      <c r="BC2825" s="98"/>
      <c r="BD2825" s="98"/>
      <c r="BE2825" s="98"/>
      <c r="BF2825" s="98"/>
      <c r="BG2825" s="98"/>
      <c r="BH2825" s="98"/>
      <c r="BI2825" s="98"/>
      <c r="BJ2825" s="98"/>
    </row>
    <row r="2826" spans="1:62">
      <c r="A2826" s="102"/>
      <c r="B2826" s="102"/>
      <c r="C2826" s="103"/>
      <c r="D2826" s="103"/>
      <c r="E2826" s="102"/>
      <c r="F2826" s="102"/>
      <c r="G2826" s="102"/>
      <c r="H2826" s="102"/>
      <c r="I2826" s="102"/>
      <c r="J2826" s="103"/>
      <c r="K2826" s="111"/>
      <c r="L2826" s="111"/>
      <c r="M2826" s="111"/>
      <c r="N2826" s="111"/>
      <c r="O2826" s="111"/>
      <c r="P2826" s="111"/>
      <c r="Q2826" s="111"/>
      <c r="R2826" s="106"/>
      <c r="S2826" s="105"/>
      <c r="T2826" s="111"/>
      <c r="U2826" s="111"/>
      <c r="V2826" s="111"/>
      <c r="W2826" s="111"/>
      <c r="X2826" s="111"/>
      <c r="Y2826" s="111"/>
      <c r="Z2826" s="111"/>
      <c r="AA2826" s="111"/>
      <c r="AB2826" s="111"/>
      <c r="AC2826" s="111"/>
      <c r="AD2826" s="111"/>
      <c r="AE2826" s="111"/>
      <c r="AF2826" s="111"/>
      <c r="AG2826" s="111"/>
      <c r="AH2826" s="111"/>
      <c r="AI2826" s="111"/>
      <c r="AJ2826" s="111"/>
      <c r="AK2826" s="111"/>
      <c r="AL2826" s="111"/>
      <c r="AM2826" s="111"/>
      <c r="AN2826" s="111"/>
      <c r="AO2826" s="111"/>
      <c r="AP2826" s="111"/>
      <c r="AQ2826" s="111"/>
      <c r="AR2826" s="111"/>
      <c r="AS2826" s="111"/>
      <c r="AT2826" s="111"/>
      <c r="AU2826" s="111"/>
      <c r="AV2826" s="105"/>
      <c r="AW2826" s="105"/>
      <c r="AX2826" s="111"/>
      <c r="AY2826" s="98"/>
      <c r="AZ2826" s="98"/>
      <c r="BA2826" s="98"/>
      <c r="BB2826" s="98"/>
      <c r="BC2826" s="98"/>
      <c r="BD2826" s="98"/>
      <c r="BE2826" s="98"/>
      <c r="BF2826" s="98"/>
      <c r="BG2826" s="98"/>
      <c r="BH2826" s="98"/>
      <c r="BI2826" s="98"/>
      <c r="BJ2826" s="98"/>
    </row>
    <row r="2827" spans="1:62">
      <c r="A2827" s="102"/>
      <c r="B2827" s="102"/>
      <c r="C2827" s="103"/>
      <c r="D2827" s="103"/>
      <c r="E2827" s="102"/>
      <c r="F2827" s="102"/>
      <c r="G2827" s="102"/>
      <c r="H2827" s="102"/>
      <c r="I2827" s="102"/>
      <c r="J2827" s="103"/>
      <c r="K2827" s="111"/>
      <c r="L2827" s="111"/>
      <c r="M2827" s="111"/>
      <c r="N2827" s="111"/>
      <c r="O2827" s="111"/>
      <c r="P2827" s="111"/>
      <c r="Q2827" s="111"/>
      <c r="R2827" s="105"/>
      <c r="S2827" s="105"/>
      <c r="T2827" s="111"/>
      <c r="U2827" s="111"/>
      <c r="V2827" s="111"/>
      <c r="W2827" s="111"/>
      <c r="X2827" s="111"/>
      <c r="Y2827" s="111"/>
      <c r="Z2827" s="111"/>
      <c r="AA2827" s="111"/>
      <c r="AB2827" s="111"/>
      <c r="AC2827" s="111"/>
      <c r="AD2827" s="111"/>
      <c r="AE2827" s="111"/>
      <c r="AF2827" s="111"/>
      <c r="AG2827" s="111"/>
      <c r="AH2827" s="111"/>
      <c r="AI2827" s="111"/>
      <c r="AJ2827" s="111"/>
      <c r="AK2827" s="111"/>
      <c r="AL2827" s="111"/>
      <c r="AM2827" s="111"/>
      <c r="AN2827" s="111"/>
      <c r="AO2827" s="111"/>
      <c r="AP2827" s="111"/>
      <c r="AQ2827" s="111"/>
      <c r="AR2827" s="111"/>
      <c r="AS2827" s="111"/>
      <c r="AT2827" s="111"/>
      <c r="AU2827" s="111"/>
      <c r="AV2827" s="105"/>
      <c r="AW2827" s="105"/>
      <c r="AX2827" s="111"/>
      <c r="AY2827" s="98"/>
      <c r="AZ2827" s="98"/>
      <c r="BA2827" s="98"/>
      <c r="BB2827" s="98"/>
      <c r="BC2827" s="98"/>
      <c r="BD2827" s="98"/>
      <c r="BE2827" s="98"/>
      <c r="BF2827" s="98"/>
      <c r="BG2827" s="98"/>
      <c r="BH2827" s="98"/>
      <c r="BI2827" s="98"/>
      <c r="BJ2827" s="98"/>
    </row>
    <row r="2828" spans="1:62">
      <c r="A2828" s="102"/>
      <c r="B2828" s="102"/>
      <c r="C2828" s="103"/>
      <c r="D2828" s="103"/>
      <c r="E2828" s="102"/>
      <c r="F2828" s="102"/>
      <c r="G2828" s="102"/>
      <c r="H2828" s="102"/>
      <c r="I2828" s="102"/>
      <c r="J2828" s="103"/>
      <c r="K2828" s="111"/>
      <c r="L2828" s="111"/>
      <c r="M2828" s="111"/>
      <c r="N2828" s="111"/>
      <c r="O2828" s="111"/>
      <c r="P2828" s="111"/>
      <c r="Q2828" s="111"/>
      <c r="R2828" s="106"/>
      <c r="S2828" s="105"/>
      <c r="T2828" s="111"/>
      <c r="U2828" s="111"/>
      <c r="V2828" s="111"/>
      <c r="W2828" s="111"/>
      <c r="X2828" s="111"/>
      <c r="Y2828" s="111"/>
      <c r="Z2828" s="111"/>
      <c r="AA2828" s="111"/>
      <c r="AB2828" s="111"/>
      <c r="AC2828" s="111"/>
      <c r="AD2828" s="111"/>
      <c r="AE2828" s="111"/>
      <c r="AF2828" s="111"/>
      <c r="AG2828" s="111"/>
      <c r="AH2828" s="111"/>
      <c r="AI2828" s="111"/>
      <c r="AJ2828" s="111"/>
      <c r="AK2828" s="111"/>
      <c r="AL2828" s="111"/>
      <c r="AM2828" s="111"/>
      <c r="AN2828" s="111"/>
      <c r="AO2828" s="111"/>
      <c r="AP2828" s="111"/>
      <c r="AQ2828" s="111"/>
      <c r="AR2828" s="111"/>
      <c r="AS2828" s="111"/>
      <c r="AT2828" s="111"/>
      <c r="AU2828" s="111"/>
      <c r="AV2828" s="112"/>
      <c r="AW2828" s="105"/>
      <c r="AX2828" s="111"/>
      <c r="AY2828" s="98"/>
      <c r="AZ2828" s="98"/>
      <c r="BA2828" s="98"/>
      <c r="BB2828" s="98"/>
      <c r="BC2828" s="98"/>
      <c r="BD2828" s="98"/>
      <c r="BE2828" s="98"/>
      <c r="BF2828" s="98"/>
      <c r="BG2828" s="98"/>
      <c r="BH2828" s="98"/>
      <c r="BI2828" s="98"/>
      <c r="BJ2828" s="98"/>
    </row>
    <row r="2829" spans="1:62">
      <c r="A2829" s="102"/>
      <c r="B2829" s="102"/>
      <c r="C2829" s="103"/>
      <c r="D2829" s="103"/>
      <c r="E2829" s="102"/>
      <c r="F2829" s="102"/>
      <c r="G2829" s="102"/>
      <c r="H2829" s="102"/>
      <c r="I2829" s="102"/>
      <c r="J2829" s="103"/>
      <c r="K2829" s="111"/>
      <c r="L2829" s="111"/>
      <c r="M2829" s="111"/>
      <c r="N2829" s="105"/>
      <c r="O2829" s="105"/>
      <c r="P2829" s="111"/>
      <c r="Q2829" s="111"/>
      <c r="R2829" s="106"/>
      <c r="S2829" s="105"/>
      <c r="T2829" s="111"/>
      <c r="U2829" s="111"/>
      <c r="V2829" s="111"/>
      <c r="W2829" s="111"/>
      <c r="X2829" s="111"/>
      <c r="Y2829" s="111"/>
      <c r="Z2829" s="111"/>
      <c r="AA2829" s="111"/>
      <c r="AB2829" s="111"/>
      <c r="AC2829" s="111"/>
      <c r="AD2829" s="111"/>
      <c r="AE2829" s="111"/>
      <c r="AF2829" s="111"/>
      <c r="AG2829" s="111"/>
      <c r="AH2829" s="111"/>
      <c r="AI2829" s="111"/>
      <c r="AJ2829" s="111"/>
      <c r="AK2829" s="111"/>
      <c r="AL2829" s="111"/>
      <c r="AM2829" s="111"/>
      <c r="AN2829" s="111"/>
      <c r="AO2829" s="111"/>
      <c r="AP2829" s="111"/>
      <c r="AQ2829" s="111"/>
      <c r="AR2829" s="111"/>
      <c r="AS2829" s="111"/>
      <c r="AT2829" s="111"/>
      <c r="AU2829" s="111"/>
      <c r="AV2829" s="112"/>
      <c r="AW2829" s="105"/>
      <c r="AX2829" s="111"/>
      <c r="AY2829" s="98"/>
      <c r="AZ2829" s="98"/>
      <c r="BA2829" s="98"/>
      <c r="BB2829" s="98"/>
      <c r="BC2829" s="98"/>
      <c r="BD2829" s="98"/>
      <c r="BE2829" s="98"/>
      <c r="BF2829" s="98"/>
      <c r="BG2829" s="98"/>
      <c r="BH2829" s="98"/>
      <c r="BI2829" s="98"/>
      <c r="BJ2829" s="98"/>
    </row>
    <row r="2830" spans="1:62">
      <c r="A2830" s="102"/>
      <c r="B2830" s="102"/>
      <c r="C2830" s="103"/>
      <c r="D2830" s="103"/>
      <c r="E2830" s="102"/>
      <c r="F2830" s="102"/>
      <c r="G2830" s="102"/>
      <c r="H2830" s="102"/>
      <c r="I2830" s="102"/>
      <c r="J2830" s="103"/>
      <c r="K2830" s="111"/>
      <c r="L2830" s="111"/>
      <c r="M2830" s="111"/>
      <c r="N2830" s="111"/>
      <c r="O2830" s="111"/>
      <c r="P2830" s="111"/>
      <c r="Q2830" s="111"/>
      <c r="R2830" s="105"/>
      <c r="S2830" s="105"/>
      <c r="T2830" s="111"/>
      <c r="U2830" s="111"/>
      <c r="V2830" s="111"/>
      <c r="W2830" s="111"/>
      <c r="X2830" s="111"/>
      <c r="Y2830" s="111"/>
      <c r="Z2830" s="111"/>
      <c r="AA2830" s="111"/>
      <c r="AB2830" s="111"/>
      <c r="AC2830" s="111"/>
      <c r="AD2830" s="111"/>
      <c r="AE2830" s="111"/>
      <c r="AF2830" s="111"/>
      <c r="AG2830" s="111"/>
      <c r="AH2830" s="111"/>
      <c r="AI2830" s="111"/>
      <c r="AJ2830" s="111"/>
      <c r="AK2830" s="111"/>
      <c r="AL2830" s="111"/>
      <c r="AM2830" s="111"/>
      <c r="AN2830" s="111"/>
      <c r="AO2830" s="111"/>
      <c r="AP2830" s="111"/>
      <c r="AQ2830" s="111"/>
      <c r="AR2830" s="111"/>
      <c r="AS2830" s="111"/>
      <c r="AT2830" s="111"/>
      <c r="AU2830" s="111"/>
      <c r="AV2830" s="105"/>
      <c r="AW2830" s="105"/>
      <c r="AX2830" s="111"/>
      <c r="AY2830" s="98"/>
      <c r="AZ2830" s="98"/>
      <c r="BA2830" s="98"/>
      <c r="BB2830" s="98"/>
      <c r="BC2830" s="98"/>
      <c r="BD2830" s="98"/>
      <c r="BE2830" s="98"/>
      <c r="BF2830" s="98"/>
      <c r="BG2830" s="98"/>
      <c r="BH2830" s="98"/>
      <c r="BI2830" s="98"/>
      <c r="BJ2830" s="98"/>
    </row>
    <row r="2831" spans="1:62">
      <c r="A2831" s="102"/>
      <c r="B2831" s="102"/>
      <c r="C2831" s="103"/>
      <c r="D2831" s="103"/>
      <c r="E2831" s="102"/>
      <c r="F2831" s="102"/>
      <c r="G2831" s="102"/>
      <c r="H2831" s="102"/>
      <c r="I2831" s="102"/>
      <c r="J2831" s="103"/>
      <c r="K2831" s="111"/>
      <c r="L2831" s="111"/>
      <c r="M2831" s="111"/>
      <c r="N2831" s="105"/>
      <c r="O2831" s="105"/>
      <c r="P2831" s="105"/>
      <c r="Q2831" s="105"/>
      <c r="R2831" s="105"/>
      <c r="S2831" s="105"/>
      <c r="T2831" s="105"/>
      <c r="U2831" s="105"/>
      <c r="V2831" s="105"/>
      <c r="W2831" s="105"/>
      <c r="X2831" s="105"/>
      <c r="Y2831" s="105"/>
      <c r="Z2831" s="105"/>
      <c r="AA2831" s="105"/>
      <c r="AB2831" s="105"/>
      <c r="AC2831" s="105"/>
      <c r="AD2831" s="105"/>
      <c r="AE2831" s="105"/>
      <c r="AF2831" s="105"/>
      <c r="AG2831" s="105"/>
      <c r="AH2831" s="105"/>
      <c r="AI2831" s="105"/>
      <c r="AJ2831" s="105"/>
      <c r="AK2831" s="105"/>
      <c r="AL2831" s="111"/>
      <c r="AM2831" s="111"/>
      <c r="AN2831" s="111"/>
      <c r="AO2831" s="111"/>
      <c r="AP2831" s="111"/>
      <c r="AQ2831" s="111"/>
      <c r="AR2831" s="111"/>
      <c r="AS2831" s="111"/>
      <c r="AT2831" s="111"/>
      <c r="AU2831" s="111"/>
      <c r="AV2831" s="105"/>
      <c r="AW2831" s="105"/>
      <c r="AX2831" s="111"/>
    </row>
    <row r="2832" spans="1:62">
      <c r="A2832" s="102"/>
      <c r="B2832" s="102"/>
      <c r="C2832" s="103"/>
      <c r="D2832" s="103"/>
      <c r="E2832" s="102"/>
      <c r="F2832" s="102"/>
      <c r="G2832" s="102"/>
      <c r="H2832" s="102"/>
      <c r="I2832" s="102"/>
      <c r="J2832" s="103"/>
      <c r="K2832" s="111"/>
      <c r="L2832" s="111"/>
      <c r="M2832" s="111"/>
      <c r="N2832" s="111"/>
      <c r="O2832" s="111"/>
      <c r="P2832" s="111"/>
      <c r="Q2832" s="111"/>
      <c r="R2832" s="105"/>
      <c r="S2832" s="105"/>
      <c r="T2832" s="111"/>
      <c r="U2832" s="111"/>
      <c r="V2832" s="111"/>
      <c r="W2832" s="111"/>
      <c r="X2832" s="111"/>
      <c r="Y2832" s="111"/>
      <c r="Z2832" s="111"/>
      <c r="AA2832" s="111"/>
      <c r="AB2832" s="111"/>
      <c r="AC2832" s="111"/>
      <c r="AD2832" s="111"/>
      <c r="AE2832" s="111"/>
      <c r="AF2832" s="111"/>
      <c r="AG2832" s="111"/>
      <c r="AH2832" s="111"/>
      <c r="AI2832" s="111"/>
      <c r="AJ2832" s="111"/>
      <c r="AK2832" s="111"/>
      <c r="AL2832" s="111"/>
      <c r="AM2832" s="111"/>
      <c r="AN2832" s="111"/>
      <c r="AO2832" s="111"/>
      <c r="AP2832" s="111"/>
      <c r="AQ2832" s="111"/>
      <c r="AR2832" s="111"/>
      <c r="AS2832" s="111"/>
      <c r="AT2832" s="111"/>
      <c r="AU2832" s="111"/>
      <c r="AV2832" s="112"/>
      <c r="AW2832" s="105"/>
      <c r="AX2832" s="111"/>
      <c r="AY2832" s="98"/>
      <c r="AZ2832" s="98"/>
      <c r="BA2832" s="98"/>
      <c r="BB2832" s="98"/>
      <c r="BC2832" s="98"/>
      <c r="BD2832" s="98"/>
      <c r="BE2832" s="98"/>
      <c r="BF2832" s="98"/>
      <c r="BG2832" s="98"/>
      <c r="BH2832" s="98"/>
      <c r="BI2832" s="98"/>
      <c r="BJ2832" s="98"/>
    </row>
    <row r="2833" spans="1:62">
      <c r="A2833" s="102"/>
      <c r="B2833" s="102"/>
      <c r="C2833" s="103"/>
      <c r="D2833" s="103"/>
      <c r="E2833" s="102"/>
      <c r="F2833" s="102"/>
      <c r="G2833" s="102"/>
      <c r="H2833" s="102"/>
      <c r="I2833" s="102"/>
      <c r="J2833" s="103"/>
      <c r="K2833" s="111"/>
      <c r="L2833" s="111"/>
      <c r="M2833" s="111"/>
      <c r="N2833" s="111"/>
      <c r="O2833" s="111"/>
      <c r="P2833" s="111"/>
      <c r="Q2833" s="111"/>
      <c r="R2833" s="106"/>
      <c r="S2833" s="105"/>
      <c r="T2833" s="111"/>
      <c r="U2833" s="111"/>
      <c r="V2833" s="111"/>
      <c r="W2833" s="111"/>
      <c r="X2833" s="111"/>
      <c r="Y2833" s="111"/>
      <c r="Z2833" s="111"/>
      <c r="AA2833" s="111"/>
      <c r="AB2833" s="111"/>
      <c r="AC2833" s="111"/>
      <c r="AD2833" s="111"/>
      <c r="AE2833" s="111"/>
      <c r="AF2833" s="111"/>
      <c r="AG2833" s="111"/>
      <c r="AH2833" s="111"/>
      <c r="AI2833" s="111"/>
      <c r="AJ2833" s="111"/>
      <c r="AK2833" s="111"/>
      <c r="AL2833" s="111"/>
      <c r="AM2833" s="111"/>
      <c r="AN2833" s="111"/>
      <c r="AO2833" s="111"/>
      <c r="AP2833" s="111"/>
      <c r="AQ2833" s="111"/>
      <c r="AR2833" s="111"/>
      <c r="AS2833" s="111"/>
      <c r="AT2833" s="111"/>
      <c r="AU2833" s="111"/>
      <c r="AV2833" s="105"/>
      <c r="AW2833" s="105"/>
      <c r="AX2833" s="111"/>
      <c r="BH2833" s="98"/>
      <c r="BI2833" s="98"/>
    </row>
    <row r="2834" spans="1:62">
      <c r="A2834" s="102"/>
      <c r="B2834" s="102"/>
      <c r="C2834" s="103"/>
      <c r="D2834" s="103"/>
      <c r="E2834" s="102"/>
      <c r="F2834" s="102"/>
      <c r="G2834" s="102"/>
      <c r="H2834" s="102"/>
      <c r="I2834" s="102"/>
      <c r="J2834" s="103"/>
      <c r="K2834" s="111"/>
      <c r="L2834" s="111"/>
      <c r="M2834" s="111"/>
      <c r="N2834" s="105"/>
      <c r="O2834" s="105"/>
      <c r="P2834" s="105"/>
      <c r="Q2834" s="111"/>
      <c r="R2834" s="106"/>
      <c r="S2834" s="105"/>
      <c r="T2834" s="111"/>
      <c r="U2834" s="111"/>
      <c r="V2834" s="111"/>
      <c r="W2834" s="105"/>
      <c r="X2834" s="111"/>
      <c r="Y2834" s="111"/>
      <c r="Z2834" s="111"/>
      <c r="AA2834" s="111"/>
      <c r="AB2834" s="111"/>
      <c r="AC2834" s="111"/>
      <c r="AD2834" s="105"/>
      <c r="AE2834" s="111"/>
      <c r="AF2834" s="111"/>
      <c r="AG2834" s="111"/>
      <c r="AH2834" s="111"/>
      <c r="AI2834" s="111"/>
      <c r="AJ2834" s="111"/>
      <c r="AK2834" s="111"/>
      <c r="AL2834" s="111"/>
      <c r="AM2834" s="111"/>
      <c r="AN2834" s="111"/>
      <c r="AO2834" s="111"/>
      <c r="AP2834" s="111"/>
      <c r="AQ2834" s="111"/>
      <c r="AR2834" s="111"/>
      <c r="AS2834" s="111"/>
      <c r="AT2834" s="111"/>
      <c r="AU2834" s="111"/>
      <c r="AV2834" s="112"/>
      <c r="AW2834" s="105"/>
      <c r="AX2834" s="111"/>
    </row>
    <row r="2835" spans="1:62">
      <c r="A2835" s="102"/>
      <c r="B2835" s="102"/>
      <c r="C2835" s="103"/>
      <c r="D2835" s="103"/>
      <c r="E2835" s="102"/>
      <c r="F2835" s="102"/>
      <c r="G2835" s="102"/>
      <c r="H2835" s="102"/>
      <c r="I2835" s="102"/>
      <c r="J2835" s="103"/>
      <c r="K2835" s="111"/>
      <c r="L2835" s="111"/>
      <c r="M2835" s="111"/>
      <c r="N2835" s="111"/>
      <c r="O2835" s="111"/>
      <c r="P2835" s="111"/>
      <c r="Q2835" s="111"/>
      <c r="R2835" s="105"/>
      <c r="S2835" s="105"/>
      <c r="T2835" s="111"/>
      <c r="U2835" s="111"/>
      <c r="V2835" s="111"/>
      <c r="W2835" s="111"/>
      <c r="X2835" s="111"/>
      <c r="Y2835" s="111"/>
      <c r="Z2835" s="111"/>
      <c r="AA2835" s="111"/>
      <c r="AB2835" s="111"/>
      <c r="AC2835" s="111"/>
      <c r="AD2835" s="111"/>
      <c r="AE2835" s="111"/>
      <c r="AF2835" s="111"/>
      <c r="AG2835" s="111"/>
      <c r="AH2835" s="111"/>
      <c r="AI2835" s="111"/>
      <c r="AJ2835" s="111"/>
      <c r="AK2835" s="111"/>
      <c r="AL2835" s="111"/>
      <c r="AM2835" s="111"/>
      <c r="AN2835" s="111"/>
      <c r="AO2835" s="111"/>
      <c r="AP2835" s="111"/>
      <c r="AQ2835" s="111"/>
      <c r="AR2835" s="111"/>
      <c r="AS2835" s="111"/>
      <c r="AT2835" s="111"/>
      <c r="AU2835" s="111"/>
      <c r="AV2835" s="105"/>
      <c r="AW2835" s="105"/>
      <c r="AX2835" s="111"/>
    </row>
    <row r="2836" spans="1:62">
      <c r="A2836" s="102"/>
      <c r="B2836" s="102"/>
      <c r="C2836" s="103"/>
      <c r="D2836" s="103"/>
      <c r="E2836" s="102"/>
      <c r="F2836" s="102"/>
      <c r="G2836" s="102"/>
      <c r="H2836" s="102"/>
      <c r="I2836" s="102"/>
      <c r="J2836" s="103"/>
      <c r="K2836" s="111"/>
      <c r="L2836" s="111"/>
      <c r="M2836" s="111"/>
      <c r="N2836" s="105"/>
      <c r="O2836" s="105"/>
      <c r="P2836" s="111"/>
      <c r="Q2836" s="111"/>
      <c r="R2836" s="105"/>
      <c r="S2836" s="105"/>
      <c r="T2836" s="111"/>
      <c r="U2836" s="111"/>
      <c r="V2836" s="111"/>
      <c r="W2836" s="111"/>
      <c r="X2836" s="111"/>
      <c r="Y2836" s="111"/>
      <c r="Z2836" s="111"/>
      <c r="AA2836" s="111"/>
      <c r="AB2836" s="111"/>
      <c r="AC2836" s="111"/>
      <c r="AD2836" s="111"/>
      <c r="AE2836" s="111"/>
      <c r="AF2836" s="111"/>
      <c r="AG2836" s="111"/>
      <c r="AH2836" s="111"/>
      <c r="AI2836" s="111"/>
      <c r="AJ2836" s="111"/>
      <c r="AK2836" s="111"/>
      <c r="AL2836" s="111"/>
      <c r="AM2836" s="111"/>
      <c r="AN2836" s="111"/>
      <c r="AO2836" s="111"/>
      <c r="AP2836" s="111"/>
      <c r="AQ2836" s="111"/>
      <c r="AR2836" s="111"/>
      <c r="AS2836" s="111"/>
      <c r="AT2836" s="111"/>
      <c r="AU2836" s="111"/>
      <c r="AV2836" s="105"/>
      <c r="AW2836" s="105"/>
      <c r="AX2836" s="111"/>
      <c r="AY2836" s="98"/>
      <c r="AZ2836" s="98"/>
      <c r="BA2836" s="98"/>
      <c r="BB2836" s="98"/>
      <c r="BC2836" s="98"/>
      <c r="BD2836" s="98"/>
      <c r="BE2836" s="98"/>
      <c r="BF2836" s="98"/>
      <c r="BG2836" s="98"/>
      <c r="BH2836" s="98"/>
      <c r="BI2836" s="98"/>
      <c r="BJ2836" s="98"/>
    </row>
    <row r="2837" spans="1:62">
      <c r="A2837" s="102"/>
      <c r="B2837" s="102"/>
      <c r="C2837" s="103"/>
      <c r="D2837" s="103"/>
      <c r="E2837" s="102"/>
      <c r="F2837" s="102"/>
      <c r="G2837" s="102"/>
      <c r="H2837" s="102"/>
      <c r="I2837" s="102"/>
      <c r="J2837" s="103"/>
      <c r="K2837" s="111"/>
      <c r="L2837" s="111"/>
      <c r="M2837" s="111"/>
      <c r="N2837" s="111"/>
      <c r="O2837" s="111"/>
      <c r="P2837" s="111"/>
      <c r="Q2837" s="111"/>
      <c r="R2837" s="105"/>
      <c r="S2837" s="105"/>
      <c r="T2837" s="111"/>
      <c r="U2837" s="111"/>
      <c r="V2837" s="111"/>
      <c r="W2837" s="111"/>
      <c r="X2837" s="111"/>
      <c r="Y2837" s="111"/>
      <c r="Z2837" s="111"/>
      <c r="AA2837" s="111"/>
      <c r="AB2837" s="111"/>
      <c r="AC2837" s="111"/>
      <c r="AD2837" s="111"/>
      <c r="AE2837" s="111"/>
      <c r="AF2837" s="111"/>
      <c r="AG2837" s="111"/>
      <c r="AH2837" s="111"/>
      <c r="AI2837" s="111"/>
      <c r="AJ2837" s="111"/>
      <c r="AK2837" s="111"/>
      <c r="AL2837" s="111"/>
      <c r="AM2837" s="111"/>
      <c r="AN2837" s="111"/>
      <c r="AO2837" s="111"/>
      <c r="AP2837" s="111"/>
      <c r="AQ2837" s="111"/>
      <c r="AR2837" s="111"/>
      <c r="AS2837" s="111"/>
      <c r="AT2837" s="111"/>
      <c r="AU2837" s="111"/>
      <c r="AV2837" s="105"/>
      <c r="AW2837" s="105"/>
      <c r="AX2837" s="111"/>
      <c r="AY2837" s="98"/>
      <c r="AZ2837" s="98"/>
      <c r="BA2837" s="98"/>
      <c r="BB2837" s="98"/>
      <c r="BC2837" s="98"/>
      <c r="BD2837" s="98"/>
      <c r="BE2837" s="98"/>
      <c r="BF2837" s="98"/>
      <c r="BG2837" s="98"/>
      <c r="BH2837" s="98"/>
      <c r="BI2837" s="98"/>
      <c r="BJ2837" s="98"/>
    </row>
    <row r="2838" spans="1:62">
      <c r="A2838" s="102"/>
      <c r="B2838" s="102"/>
      <c r="C2838" s="103"/>
      <c r="D2838" s="103"/>
      <c r="E2838" s="102"/>
      <c r="F2838" s="102"/>
      <c r="G2838" s="102"/>
      <c r="H2838" s="102"/>
      <c r="I2838" s="102"/>
      <c r="J2838" s="103"/>
      <c r="K2838" s="111"/>
      <c r="L2838" s="111"/>
      <c r="M2838" s="111"/>
      <c r="N2838" s="111"/>
      <c r="O2838" s="111"/>
      <c r="P2838" s="111"/>
      <c r="Q2838" s="111"/>
      <c r="R2838" s="106"/>
      <c r="S2838" s="105"/>
      <c r="T2838" s="111"/>
      <c r="U2838" s="111"/>
      <c r="V2838" s="111"/>
      <c r="W2838" s="111"/>
      <c r="X2838" s="111"/>
      <c r="Y2838" s="111"/>
      <c r="Z2838" s="111"/>
      <c r="AA2838" s="111"/>
      <c r="AB2838" s="111"/>
      <c r="AC2838" s="111"/>
      <c r="AD2838" s="111"/>
      <c r="AE2838" s="111"/>
      <c r="AF2838" s="111"/>
      <c r="AG2838" s="111"/>
      <c r="AH2838" s="111"/>
      <c r="AI2838" s="111"/>
      <c r="AJ2838" s="111"/>
      <c r="AK2838" s="111"/>
      <c r="AL2838" s="111"/>
      <c r="AM2838" s="111"/>
      <c r="AN2838" s="111"/>
      <c r="AO2838" s="111"/>
      <c r="AP2838" s="111"/>
      <c r="AQ2838" s="111"/>
      <c r="AR2838" s="111"/>
      <c r="AS2838" s="111"/>
      <c r="AT2838" s="111"/>
      <c r="AU2838" s="111"/>
      <c r="AV2838" s="112"/>
      <c r="AW2838" s="105"/>
      <c r="AX2838" s="111"/>
      <c r="AY2838" s="98"/>
      <c r="AZ2838" s="98"/>
      <c r="BA2838" s="98"/>
      <c r="BB2838" s="98"/>
      <c r="BC2838" s="98"/>
      <c r="BD2838" s="98"/>
      <c r="BE2838" s="98"/>
      <c r="BF2838" s="98"/>
      <c r="BG2838" s="98"/>
      <c r="BH2838" s="98"/>
      <c r="BI2838" s="98"/>
      <c r="BJ2838" s="98"/>
    </row>
    <row r="2839" spans="1:62">
      <c r="A2839" s="102"/>
      <c r="B2839" s="102"/>
      <c r="C2839" s="103"/>
      <c r="D2839" s="103"/>
      <c r="E2839" s="102"/>
      <c r="F2839" s="102"/>
      <c r="G2839" s="102"/>
      <c r="H2839" s="102"/>
      <c r="I2839" s="102"/>
      <c r="J2839" s="103"/>
      <c r="K2839" s="111"/>
      <c r="L2839" s="111"/>
      <c r="M2839" s="111"/>
      <c r="N2839" s="111"/>
      <c r="O2839" s="111"/>
      <c r="P2839" s="111"/>
      <c r="Q2839" s="111"/>
      <c r="R2839" s="105"/>
      <c r="S2839" s="105"/>
      <c r="T2839" s="111"/>
      <c r="U2839" s="111"/>
      <c r="V2839" s="111"/>
      <c r="W2839" s="111"/>
      <c r="X2839" s="111"/>
      <c r="Y2839" s="111"/>
      <c r="Z2839" s="111"/>
      <c r="AA2839" s="111"/>
      <c r="AB2839" s="111"/>
      <c r="AC2839" s="111"/>
      <c r="AD2839" s="111"/>
      <c r="AE2839" s="111"/>
      <c r="AF2839" s="111"/>
      <c r="AG2839" s="111"/>
      <c r="AH2839" s="111"/>
      <c r="AI2839" s="111"/>
      <c r="AJ2839" s="111"/>
      <c r="AK2839" s="111"/>
      <c r="AL2839" s="111"/>
      <c r="AM2839" s="111"/>
      <c r="AN2839" s="111"/>
      <c r="AO2839" s="111"/>
      <c r="AP2839" s="111"/>
      <c r="AQ2839" s="111"/>
      <c r="AR2839" s="111"/>
      <c r="AS2839" s="111"/>
      <c r="AT2839" s="111"/>
      <c r="AU2839" s="111"/>
      <c r="AV2839" s="112"/>
      <c r="AW2839" s="105"/>
      <c r="AX2839" s="111"/>
      <c r="AY2839" s="98"/>
      <c r="AZ2839" s="98"/>
      <c r="BA2839" s="98"/>
      <c r="BB2839" s="98"/>
      <c r="BC2839" s="98"/>
      <c r="BD2839" s="98"/>
      <c r="BE2839" s="98"/>
      <c r="BF2839" s="98"/>
      <c r="BG2839" s="98"/>
      <c r="BH2839" s="98"/>
      <c r="BI2839" s="98"/>
      <c r="BJ2839" s="98"/>
    </row>
    <row r="2840" spans="1:62">
      <c r="A2840" s="102"/>
      <c r="B2840" s="102"/>
      <c r="C2840" s="103"/>
      <c r="D2840" s="103"/>
      <c r="E2840" s="102"/>
      <c r="F2840" s="102"/>
      <c r="G2840" s="102"/>
      <c r="H2840" s="102"/>
      <c r="I2840" s="102"/>
      <c r="J2840" s="103"/>
      <c r="K2840" s="111"/>
      <c r="L2840" s="111"/>
      <c r="M2840" s="111"/>
      <c r="N2840" s="111"/>
      <c r="O2840" s="111"/>
      <c r="P2840" s="111"/>
      <c r="Q2840" s="111"/>
      <c r="R2840" s="106"/>
      <c r="S2840" s="105"/>
      <c r="T2840" s="111"/>
      <c r="U2840" s="111"/>
      <c r="V2840" s="111"/>
      <c r="W2840" s="111"/>
      <c r="X2840" s="111"/>
      <c r="Y2840" s="111"/>
      <c r="Z2840" s="111"/>
      <c r="AA2840" s="111"/>
      <c r="AB2840" s="111"/>
      <c r="AC2840" s="111"/>
      <c r="AD2840" s="111"/>
      <c r="AE2840" s="111"/>
      <c r="AF2840" s="111"/>
      <c r="AG2840" s="111"/>
      <c r="AH2840" s="111"/>
      <c r="AI2840" s="111"/>
      <c r="AJ2840" s="111"/>
      <c r="AK2840" s="111"/>
      <c r="AL2840" s="111"/>
      <c r="AM2840" s="111"/>
      <c r="AN2840" s="111"/>
      <c r="AO2840" s="111"/>
      <c r="AP2840" s="111"/>
      <c r="AQ2840" s="111"/>
      <c r="AR2840" s="111"/>
      <c r="AS2840" s="111"/>
      <c r="AT2840" s="111"/>
      <c r="AU2840" s="111"/>
      <c r="AV2840" s="105"/>
      <c r="AW2840" s="105"/>
      <c r="AX2840" s="111"/>
      <c r="AY2840" s="98"/>
      <c r="AZ2840" s="98"/>
      <c r="BA2840" s="98"/>
      <c r="BB2840" s="98"/>
      <c r="BC2840" s="98"/>
      <c r="BD2840" s="98"/>
      <c r="BE2840" s="98"/>
      <c r="BF2840" s="98"/>
      <c r="BG2840" s="98"/>
      <c r="BH2840" s="98"/>
      <c r="BI2840" s="98"/>
      <c r="BJ2840" s="98"/>
    </row>
    <row r="2841" spans="1:62">
      <c r="A2841" s="102"/>
      <c r="B2841" s="102"/>
      <c r="C2841" s="103"/>
      <c r="D2841" s="103"/>
      <c r="E2841" s="102"/>
      <c r="F2841" s="102"/>
      <c r="G2841" s="102"/>
      <c r="H2841" s="102"/>
      <c r="I2841" s="102"/>
      <c r="J2841" s="103"/>
      <c r="K2841" s="111"/>
      <c r="L2841" s="111"/>
      <c r="M2841" s="111"/>
      <c r="N2841" s="111"/>
      <c r="O2841" s="111"/>
      <c r="P2841" s="111"/>
      <c r="Q2841" s="111"/>
      <c r="R2841" s="106"/>
      <c r="S2841" s="105"/>
      <c r="T2841" s="111"/>
      <c r="U2841" s="111"/>
      <c r="V2841" s="111"/>
      <c r="W2841" s="111"/>
      <c r="X2841" s="111"/>
      <c r="Y2841" s="111"/>
      <c r="Z2841" s="111"/>
      <c r="AA2841" s="111"/>
      <c r="AB2841" s="111"/>
      <c r="AC2841" s="111"/>
      <c r="AD2841" s="111"/>
      <c r="AE2841" s="111"/>
      <c r="AF2841" s="111"/>
      <c r="AG2841" s="111"/>
      <c r="AH2841" s="111"/>
      <c r="AI2841" s="111"/>
      <c r="AJ2841" s="111"/>
      <c r="AK2841" s="111"/>
      <c r="AL2841" s="111"/>
      <c r="AM2841" s="111"/>
      <c r="AN2841" s="111"/>
      <c r="AO2841" s="111"/>
      <c r="AP2841" s="111"/>
      <c r="AQ2841" s="111"/>
      <c r="AR2841" s="111"/>
      <c r="AS2841" s="111"/>
      <c r="AT2841" s="111"/>
      <c r="AU2841" s="111"/>
      <c r="AV2841" s="105"/>
      <c r="AW2841" s="105"/>
      <c r="AX2841" s="111"/>
      <c r="AY2841" s="98"/>
      <c r="AZ2841" s="98"/>
      <c r="BA2841" s="98"/>
      <c r="BB2841" s="98"/>
      <c r="BC2841" s="98"/>
      <c r="BD2841" s="98"/>
      <c r="BE2841" s="98"/>
      <c r="BF2841" s="98"/>
      <c r="BG2841" s="98"/>
      <c r="BH2841" s="98"/>
      <c r="BI2841" s="98"/>
      <c r="BJ2841" s="98"/>
    </row>
    <row r="2842" spans="1:62">
      <c r="A2842" s="102"/>
      <c r="B2842" s="102"/>
      <c r="C2842" s="103"/>
      <c r="D2842" s="103"/>
      <c r="E2842" s="102"/>
      <c r="F2842" s="102"/>
      <c r="G2842" s="102"/>
      <c r="H2842" s="102"/>
      <c r="I2842" s="102"/>
      <c r="J2842" s="103"/>
      <c r="K2842" s="111"/>
      <c r="L2842" s="111"/>
      <c r="M2842" s="111"/>
      <c r="N2842" s="111"/>
      <c r="O2842" s="111"/>
      <c r="P2842" s="111"/>
      <c r="Q2842" s="111"/>
      <c r="R2842" s="106"/>
      <c r="S2842" s="105"/>
      <c r="T2842" s="111"/>
      <c r="U2842" s="111"/>
      <c r="V2842" s="111"/>
      <c r="W2842" s="111"/>
      <c r="X2842" s="111"/>
      <c r="Y2842" s="111"/>
      <c r="Z2842" s="111"/>
      <c r="AA2842" s="111"/>
      <c r="AB2842" s="111"/>
      <c r="AC2842" s="111"/>
      <c r="AD2842" s="111"/>
      <c r="AE2842" s="111"/>
      <c r="AF2842" s="111"/>
      <c r="AG2842" s="111"/>
      <c r="AH2842" s="111"/>
      <c r="AI2842" s="111"/>
      <c r="AJ2842" s="111"/>
      <c r="AK2842" s="111"/>
      <c r="AL2842" s="111"/>
      <c r="AM2842" s="111"/>
      <c r="AN2842" s="111"/>
      <c r="AO2842" s="111"/>
      <c r="AP2842" s="111"/>
      <c r="AQ2842" s="111"/>
      <c r="AR2842" s="111"/>
      <c r="AS2842" s="111"/>
      <c r="AT2842" s="111"/>
      <c r="AU2842" s="111"/>
      <c r="AV2842" s="105"/>
      <c r="AW2842" s="105"/>
      <c r="AX2842" s="111"/>
      <c r="AY2842" s="98"/>
      <c r="AZ2842" s="98"/>
      <c r="BA2842" s="98"/>
      <c r="BB2842" s="98"/>
      <c r="BC2842" s="98"/>
      <c r="BD2842" s="98"/>
      <c r="BE2842" s="98"/>
      <c r="BF2842" s="98"/>
      <c r="BG2842" s="98"/>
      <c r="BH2842" s="98"/>
      <c r="BI2842" s="98"/>
      <c r="BJ2842" s="98"/>
    </row>
    <row r="2843" spans="1:62">
      <c r="A2843" s="102"/>
      <c r="B2843" s="102"/>
      <c r="C2843" s="103"/>
      <c r="D2843" s="103"/>
      <c r="E2843" s="102"/>
      <c r="F2843" s="102"/>
      <c r="G2843" s="102"/>
      <c r="H2843" s="102"/>
      <c r="I2843" s="102"/>
      <c r="J2843" s="103"/>
      <c r="K2843" s="111"/>
      <c r="L2843" s="111"/>
      <c r="M2843" s="111"/>
      <c r="N2843" s="111"/>
      <c r="O2843" s="111"/>
      <c r="P2843" s="111"/>
      <c r="Q2843" s="111"/>
      <c r="R2843" s="106"/>
      <c r="S2843" s="105"/>
      <c r="T2843" s="111"/>
      <c r="U2843" s="111"/>
      <c r="V2843" s="111"/>
      <c r="W2843" s="111"/>
      <c r="X2843" s="111"/>
      <c r="Y2843" s="111"/>
      <c r="Z2843" s="111"/>
      <c r="AA2843" s="111"/>
      <c r="AB2843" s="111"/>
      <c r="AC2843" s="111"/>
      <c r="AD2843" s="111"/>
      <c r="AE2843" s="111"/>
      <c r="AF2843" s="111"/>
      <c r="AG2843" s="111"/>
      <c r="AH2843" s="111"/>
      <c r="AI2843" s="111"/>
      <c r="AJ2843" s="111"/>
      <c r="AK2843" s="111"/>
      <c r="AL2843" s="111"/>
      <c r="AM2843" s="111"/>
      <c r="AN2843" s="111"/>
      <c r="AO2843" s="111"/>
      <c r="AP2843" s="111"/>
      <c r="AQ2843" s="111"/>
      <c r="AR2843" s="111"/>
      <c r="AS2843" s="111"/>
      <c r="AT2843" s="111"/>
      <c r="AU2843" s="111"/>
      <c r="AV2843" s="112"/>
      <c r="AW2843" s="105"/>
      <c r="AX2843" s="111"/>
      <c r="AY2843" s="98"/>
      <c r="AZ2843" s="98"/>
      <c r="BA2843" s="98"/>
      <c r="BB2843" s="98"/>
      <c r="BC2843" s="98"/>
      <c r="BD2843" s="98"/>
      <c r="BE2843" s="98"/>
      <c r="BF2843" s="98"/>
      <c r="BG2843" s="98"/>
      <c r="BH2843" s="98"/>
      <c r="BI2843" s="98"/>
      <c r="BJ2843" s="98"/>
    </row>
    <row r="2844" spans="1:62">
      <c r="A2844" s="102"/>
      <c r="B2844" s="102"/>
      <c r="C2844" s="103"/>
      <c r="D2844" s="103"/>
      <c r="E2844" s="102"/>
      <c r="F2844" s="102"/>
      <c r="G2844" s="102"/>
      <c r="H2844" s="102"/>
      <c r="I2844" s="102"/>
      <c r="J2844" s="103"/>
      <c r="K2844" s="111"/>
      <c r="L2844" s="111"/>
      <c r="M2844" s="111"/>
      <c r="N2844" s="111"/>
      <c r="O2844" s="111"/>
      <c r="P2844" s="111"/>
      <c r="Q2844" s="111"/>
      <c r="R2844" s="105"/>
      <c r="S2844" s="105"/>
      <c r="T2844" s="111"/>
      <c r="U2844" s="111"/>
      <c r="V2844" s="111"/>
      <c r="W2844" s="111"/>
      <c r="X2844" s="111"/>
      <c r="Y2844" s="111"/>
      <c r="Z2844" s="111"/>
      <c r="AA2844" s="111"/>
      <c r="AB2844" s="111"/>
      <c r="AC2844" s="111"/>
      <c r="AD2844" s="111"/>
      <c r="AE2844" s="111"/>
      <c r="AF2844" s="111"/>
      <c r="AG2844" s="111"/>
      <c r="AH2844" s="111"/>
      <c r="AI2844" s="111"/>
      <c r="AJ2844" s="111"/>
      <c r="AK2844" s="111"/>
      <c r="AL2844" s="111"/>
      <c r="AM2844" s="111"/>
      <c r="AN2844" s="111"/>
      <c r="AO2844" s="111"/>
      <c r="AP2844" s="111"/>
      <c r="AQ2844" s="111"/>
      <c r="AR2844" s="111"/>
      <c r="AS2844" s="111"/>
      <c r="AT2844" s="111"/>
      <c r="AU2844" s="111"/>
      <c r="AV2844" s="105"/>
      <c r="AW2844" s="105"/>
      <c r="AX2844" s="111"/>
      <c r="AY2844" s="98"/>
      <c r="AZ2844" s="98"/>
      <c r="BA2844" s="98"/>
      <c r="BB2844" s="98"/>
      <c r="BC2844" s="98"/>
      <c r="BD2844" s="98"/>
      <c r="BE2844" s="98"/>
      <c r="BF2844" s="98"/>
      <c r="BG2844" s="98"/>
      <c r="BH2844" s="98"/>
      <c r="BI2844" s="98"/>
      <c r="BJ2844" s="98"/>
    </row>
    <row r="2845" spans="1:62">
      <c r="A2845" s="102"/>
      <c r="B2845" s="102"/>
      <c r="C2845" s="103"/>
      <c r="D2845" s="103"/>
      <c r="E2845" s="102"/>
      <c r="F2845" s="102"/>
      <c r="G2845" s="102"/>
      <c r="H2845" s="102"/>
      <c r="I2845" s="102"/>
      <c r="J2845" s="103"/>
      <c r="K2845" s="111"/>
      <c r="L2845" s="111"/>
      <c r="M2845" s="111"/>
      <c r="N2845" s="111"/>
      <c r="O2845" s="111"/>
      <c r="P2845" s="111"/>
      <c r="Q2845" s="111"/>
      <c r="R2845" s="105"/>
      <c r="S2845" s="105"/>
      <c r="T2845" s="111"/>
      <c r="U2845" s="111"/>
      <c r="V2845" s="111"/>
      <c r="W2845" s="111"/>
      <c r="X2845" s="111"/>
      <c r="Y2845" s="111"/>
      <c r="Z2845" s="111"/>
      <c r="AA2845" s="111"/>
      <c r="AB2845" s="111"/>
      <c r="AC2845" s="111"/>
      <c r="AD2845" s="111"/>
      <c r="AE2845" s="111"/>
      <c r="AF2845" s="111"/>
      <c r="AG2845" s="111"/>
      <c r="AH2845" s="111"/>
      <c r="AI2845" s="111"/>
      <c r="AJ2845" s="111"/>
      <c r="AK2845" s="111"/>
      <c r="AL2845" s="111"/>
      <c r="AM2845" s="111"/>
      <c r="AN2845" s="111"/>
      <c r="AO2845" s="111"/>
      <c r="AP2845" s="111"/>
      <c r="AQ2845" s="111"/>
      <c r="AR2845" s="111"/>
      <c r="AS2845" s="111"/>
      <c r="AT2845" s="111"/>
      <c r="AU2845" s="111"/>
      <c r="AV2845" s="105"/>
      <c r="AW2845" s="112"/>
      <c r="AX2845" s="111"/>
      <c r="AY2845" s="98"/>
      <c r="AZ2845" s="98"/>
      <c r="BA2845" s="98"/>
      <c r="BB2845" s="98"/>
      <c r="BC2845" s="98"/>
      <c r="BD2845" s="98"/>
      <c r="BE2845" s="98"/>
      <c r="BF2845" s="98"/>
      <c r="BG2845" s="98"/>
      <c r="BH2845" s="98"/>
      <c r="BI2845" s="98"/>
      <c r="BJ2845" s="98"/>
    </row>
    <row r="2846" spans="1:62">
      <c r="A2846" s="102"/>
      <c r="B2846" s="102"/>
      <c r="C2846" s="103"/>
      <c r="D2846" s="103"/>
      <c r="E2846" s="102"/>
      <c r="F2846" s="102"/>
      <c r="G2846" s="102"/>
      <c r="H2846" s="102"/>
      <c r="I2846" s="102"/>
      <c r="J2846" s="103"/>
      <c r="K2846" s="111"/>
      <c r="L2846" s="111"/>
      <c r="M2846" s="111"/>
      <c r="N2846" s="111"/>
      <c r="O2846" s="111"/>
      <c r="P2846" s="111"/>
      <c r="Q2846" s="111"/>
      <c r="R2846" s="106"/>
      <c r="S2846" s="105"/>
      <c r="T2846" s="111"/>
      <c r="U2846" s="111"/>
      <c r="V2846" s="111"/>
      <c r="W2846" s="111"/>
      <c r="X2846" s="111"/>
      <c r="Y2846" s="111"/>
      <c r="Z2846" s="111"/>
      <c r="AA2846" s="111"/>
      <c r="AB2846" s="111"/>
      <c r="AC2846" s="111"/>
      <c r="AD2846" s="111"/>
      <c r="AE2846" s="111"/>
      <c r="AF2846" s="111"/>
      <c r="AG2846" s="111"/>
      <c r="AH2846" s="111"/>
      <c r="AI2846" s="111"/>
      <c r="AJ2846" s="111"/>
      <c r="AK2846" s="111"/>
      <c r="AL2846" s="111"/>
      <c r="AM2846" s="111"/>
      <c r="AN2846" s="111"/>
      <c r="AO2846" s="111"/>
      <c r="AP2846" s="111"/>
      <c r="AQ2846" s="111"/>
      <c r="AR2846" s="111"/>
      <c r="AS2846" s="111"/>
      <c r="AT2846" s="111"/>
      <c r="AU2846" s="111"/>
      <c r="AV2846" s="112"/>
      <c r="AW2846" s="105"/>
      <c r="AX2846" s="111"/>
      <c r="AY2846" s="98"/>
      <c r="AZ2846" s="98"/>
      <c r="BA2846" s="98"/>
      <c r="BB2846" s="98"/>
      <c r="BC2846" s="98"/>
      <c r="BD2846" s="98"/>
      <c r="BE2846" s="98"/>
      <c r="BF2846" s="98"/>
      <c r="BG2846" s="98"/>
      <c r="BH2846" s="98"/>
      <c r="BI2846" s="98"/>
      <c r="BJ2846" s="98"/>
    </row>
    <row r="2847" spans="1:62">
      <c r="A2847" s="102"/>
      <c r="B2847" s="102"/>
      <c r="C2847" s="103"/>
      <c r="D2847" s="103"/>
      <c r="E2847" s="102"/>
      <c r="F2847" s="102"/>
      <c r="G2847" s="102"/>
      <c r="H2847" s="102"/>
      <c r="I2847" s="102"/>
      <c r="J2847" s="103"/>
      <c r="K2847" s="111"/>
      <c r="L2847" s="111"/>
      <c r="M2847" s="111"/>
      <c r="N2847" s="111"/>
      <c r="O2847" s="111"/>
      <c r="P2847" s="111"/>
      <c r="Q2847" s="111"/>
      <c r="R2847" s="105"/>
      <c r="S2847" s="105"/>
      <c r="T2847" s="111"/>
      <c r="U2847" s="111"/>
      <c r="V2847" s="111"/>
      <c r="W2847" s="111"/>
      <c r="X2847" s="111"/>
      <c r="Y2847" s="111"/>
      <c r="Z2847" s="111"/>
      <c r="AA2847" s="111"/>
      <c r="AB2847" s="111"/>
      <c r="AC2847" s="111"/>
      <c r="AD2847" s="111"/>
      <c r="AE2847" s="111"/>
      <c r="AF2847" s="111"/>
      <c r="AG2847" s="111"/>
      <c r="AH2847" s="111"/>
      <c r="AI2847" s="111"/>
      <c r="AJ2847" s="111"/>
      <c r="AK2847" s="111"/>
      <c r="AL2847" s="111"/>
      <c r="AM2847" s="111"/>
      <c r="AN2847" s="111"/>
      <c r="AO2847" s="111"/>
      <c r="AP2847" s="111"/>
      <c r="AQ2847" s="111"/>
      <c r="AR2847" s="111"/>
      <c r="AS2847" s="111"/>
      <c r="AT2847" s="111"/>
      <c r="AU2847" s="111"/>
      <c r="AV2847" s="105"/>
      <c r="AW2847" s="105"/>
      <c r="AX2847" s="111"/>
      <c r="AY2847" s="98"/>
      <c r="AZ2847" s="98"/>
      <c r="BA2847" s="98"/>
      <c r="BB2847" s="98"/>
      <c r="BC2847" s="98"/>
      <c r="BE2847" s="98"/>
      <c r="BF2847" s="98"/>
      <c r="BG2847" s="98"/>
      <c r="BH2847" s="98"/>
      <c r="BI2847" s="98"/>
    </row>
    <row r="2848" spans="1:62">
      <c r="A2848" s="102"/>
      <c r="B2848" s="102"/>
      <c r="C2848" s="103"/>
      <c r="D2848" s="103"/>
      <c r="E2848" s="102"/>
      <c r="F2848" s="102"/>
      <c r="G2848" s="102"/>
      <c r="H2848" s="102"/>
      <c r="I2848" s="102"/>
      <c r="J2848" s="103"/>
      <c r="K2848" s="111"/>
      <c r="L2848" s="111"/>
      <c r="M2848" s="111"/>
      <c r="N2848" s="105"/>
      <c r="O2848" s="111"/>
      <c r="P2848" s="111"/>
      <c r="Q2848" s="111"/>
      <c r="R2848" s="106"/>
      <c r="S2848" s="105"/>
      <c r="T2848" s="111"/>
      <c r="U2848" s="111"/>
      <c r="V2848" s="111"/>
      <c r="W2848" s="111"/>
      <c r="X2848" s="111"/>
      <c r="Y2848" s="111"/>
      <c r="Z2848" s="111"/>
      <c r="AA2848" s="111"/>
      <c r="AB2848" s="111"/>
      <c r="AC2848" s="111"/>
      <c r="AD2848" s="111"/>
      <c r="AE2848" s="111"/>
      <c r="AF2848" s="111"/>
      <c r="AG2848" s="111"/>
      <c r="AH2848" s="111"/>
      <c r="AI2848" s="111"/>
      <c r="AJ2848" s="111"/>
      <c r="AK2848" s="111"/>
      <c r="AL2848" s="111"/>
      <c r="AM2848" s="111"/>
      <c r="AN2848" s="111"/>
      <c r="AO2848" s="111"/>
      <c r="AP2848" s="111"/>
      <c r="AQ2848" s="111"/>
      <c r="AR2848" s="111"/>
      <c r="AS2848" s="111"/>
      <c r="AT2848" s="111"/>
      <c r="AU2848" s="111"/>
      <c r="AV2848" s="112"/>
      <c r="AW2848" s="105"/>
      <c r="AX2848" s="111"/>
      <c r="AY2848" s="98"/>
      <c r="AZ2848" s="98"/>
      <c r="BA2848" s="98"/>
      <c r="BB2848" s="98"/>
      <c r="BC2848" s="98"/>
      <c r="BE2848" s="98"/>
      <c r="BF2848" s="98"/>
      <c r="BG2848" s="98"/>
      <c r="BH2848" s="98"/>
      <c r="BI2848" s="98"/>
    </row>
    <row r="2849" spans="1:62">
      <c r="A2849" s="102"/>
      <c r="B2849" s="102"/>
      <c r="C2849" s="103"/>
      <c r="D2849" s="103"/>
      <c r="E2849" s="102"/>
      <c r="F2849" s="102"/>
      <c r="G2849" s="102"/>
      <c r="H2849" s="102"/>
      <c r="I2849" s="102"/>
      <c r="J2849" s="103"/>
      <c r="K2849" s="111"/>
      <c r="L2849" s="111"/>
      <c r="M2849" s="111"/>
      <c r="N2849" s="105"/>
      <c r="O2849" s="111"/>
      <c r="P2849" s="111"/>
      <c r="Q2849" s="111"/>
      <c r="R2849" s="106"/>
      <c r="S2849" s="105"/>
      <c r="T2849" s="111"/>
      <c r="U2849" s="111"/>
      <c r="V2849" s="111"/>
      <c r="W2849" s="111"/>
      <c r="X2849" s="111"/>
      <c r="Y2849" s="111"/>
      <c r="Z2849" s="111"/>
      <c r="AA2849" s="111"/>
      <c r="AB2849" s="111"/>
      <c r="AC2849" s="111"/>
      <c r="AD2849" s="111"/>
      <c r="AE2849" s="111"/>
      <c r="AF2849" s="111"/>
      <c r="AG2849" s="111"/>
      <c r="AH2849" s="111"/>
      <c r="AI2849" s="111"/>
      <c r="AJ2849" s="111"/>
      <c r="AK2849" s="111"/>
      <c r="AL2849" s="111"/>
      <c r="AM2849" s="111"/>
      <c r="AN2849" s="111"/>
      <c r="AO2849" s="111"/>
      <c r="AP2849" s="111"/>
      <c r="AQ2849" s="111"/>
      <c r="AR2849" s="111"/>
      <c r="AS2849" s="111"/>
      <c r="AT2849" s="111"/>
      <c r="AU2849" s="111"/>
      <c r="AV2849" s="112"/>
      <c r="AW2849" s="105"/>
      <c r="AX2849" s="111"/>
      <c r="AY2849" s="98"/>
      <c r="AZ2849" s="98"/>
      <c r="BA2849" s="98"/>
      <c r="BB2849" s="98"/>
      <c r="BC2849" s="98"/>
      <c r="BD2849" s="98"/>
      <c r="BE2849" s="98"/>
      <c r="BF2849" s="98"/>
      <c r="BG2849" s="98"/>
      <c r="BH2849" s="98"/>
      <c r="BI2849" s="98"/>
      <c r="BJ2849" s="98"/>
    </row>
    <row r="2850" spans="1:62">
      <c r="A2850" s="102"/>
      <c r="B2850" s="102"/>
      <c r="C2850" s="103"/>
      <c r="D2850" s="103"/>
      <c r="E2850" s="102"/>
      <c r="F2850" s="102"/>
      <c r="G2850" s="102"/>
      <c r="H2850" s="102"/>
      <c r="I2850" s="102"/>
      <c r="J2850" s="103"/>
      <c r="K2850" s="111"/>
      <c r="L2850" s="111"/>
      <c r="M2850" s="111"/>
      <c r="N2850" s="111"/>
      <c r="O2850" s="111"/>
      <c r="P2850" s="111"/>
      <c r="Q2850" s="111"/>
      <c r="R2850" s="105"/>
      <c r="S2850" s="105"/>
      <c r="T2850" s="111"/>
      <c r="U2850" s="111"/>
      <c r="V2850" s="111"/>
      <c r="W2850" s="111"/>
      <c r="X2850" s="111"/>
      <c r="Y2850" s="111"/>
      <c r="Z2850" s="111"/>
      <c r="AA2850" s="111"/>
      <c r="AB2850" s="111"/>
      <c r="AC2850" s="111"/>
      <c r="AD2850" s="111"/>
      <c r="AE2850" s="111"/>
      <c r="AF2850" s="111"/>
      <c r="AG2850" s="111"/>
      <c r="AH2850" s="111"/>
      <c r="AI2850" s="111"/>
      <c r="AJ2850" s="111"/>
      <c r="AK2850" s="111"/>
      <c r="AL2850" s="111"/>
      <c r="AM2850" s="111"/>
      <c r="AN2850" s="111"/>
      <c r="AO2850" s="111"/>
      <c r="AP2850" s="111"/>
      <c r="AQ2850" s="111"/>
      <c r="AR2850" s="111"/>
      <c r="AS2850" s="111"/>
      <c r="AT2850" s="111"/>
      <c r="AU2850" s="111"/>
      <c r="AV2850" s="112"/>
      <c r="AW2850" s="105"/>
      <c r="AX2850" s="111"/>
      <c r="AY2850" s="98"/>
      <c r="AZ2850" s="98"/>
      <c r="BA2850" s="98"/>
      <c r="BB2850" s="98"/>
      <c r="BC2850" s="98"/>
      <c r="BE2850" s="98"/>
      <c r="BF2850" s="98"/>
      <c r="BG2850" s="98"/>
      <c r="BH2850" s="98"/>
      <c r="BI2850" s="98"/>
    </row>
    <row r="2851" spans="1:62">
      <c r="A2851" s="102"/>
      <c r="B2851" s="102"/>
      <c r="C2851" s="103"/>
      <c r="D2851" s="103"/>
      <c r="E2851" s="102"/>
      <c r="F2851" s="102"/>
      <c r="G2851" s="102"/>
      <c r="H2851" s="102"/>
      <c r="I2851" s="102"/>
      <c r="J2851" s="103"/>
      <c r="K2851" s="111"/>
      <c r="L2851" s="111"/>
      <c r="M2851" s="111"/>
      <c r="N2851" s="111"/>
      <c r="O2851" s="111"/>
      <c r="P2851" s="111"/>
      <c r="Q2851" s="111"/>
      <c r="R2851" s="106"/>
      <c r="S2851" s="105"/>
      <c r="T2851" s="111"/>
      <c r="U2851" s="111"/>
      <c r="V2851" s="111"/>
      <c r="W2851" s="111"/>
      <c r="X2851" s="111"/>
      <c r="Y2851" s="111"/>
      <c r="Z2851" s="111"/>
      <c r="AA2851" s="111"/>
      <c r="AB2851" s="111"/>
      <c r="AC2851" s="111"/>
      <c r="AD2851" s="111"/>
      <c r="AE2851" s="111"/>
      <c r="AF2851" s="111"/>
      <c r="AG2851" s="111"/>
      <c r="AH2851" s="111"/>
      <c r="AI2851" s="111"/>
      <c r="AJ2851" s="111"/>
      <c r="AK2851" s="111"/>
      <c r="AL2851" s="111"/>
      <c r="AM2851" s="111"/>
      <c r="AN2851" s="111"/>
      <c r="AO2851" s="111"/>
      <c r="AP2851" s="111"/>
      <c r="AQ2851" s="111"/>
      <c r="AR2851" s="111"/>
      <c r="AS2851" s="111"/>
      <c r="AT2851" s="111"/>
      <c r="AU2851" s="111"/>
      <c r="AV2851" s="112"/>
      <c r="AW2851" s="112"/>
      <c r="AX2851" s="111"/>
      <c r="AY2851" s="98"/>
      <c r="AZ2851" s="98"/>
      <c r="BA2851" s="98"/>
      <c r="BB2851" s="98"/>
      <c r="BC2851" s="98"/>
      <c r="BD2851" s="98"/>
      <c r="BE2851" s="98"/>
      <c r="BF2851" s="98"/>
      <c r="BG2851" s="98"/>
      <c r="BH2851" s="98"/>
      <c r="BI2851" s="98"/>
      <c r="BJ2851" s="98"/>
    </row>
    <row r="2852" spans="1:62">
      <c r="A2852" s="102"/>
      <c r="B2852" s="102"/>
      <c r="C2852" s="103"/>
      <c r="D2852" s="103"/>
      <c r="E2852" s="102"/>
      <c r="F2852" s="102"/>
      <c r="G2852" s="102"/>
      <c r="H2852" s="102"/>
      <c r="I2852" s="102"/>
      <c r="J2852" s="103"/>
      <c r="K2852" s="111"/>
      <c r="L2852" s="111"/>
      <c r="M2852" s="111"/>
      <c r="N2852" s="111"/>
      <c r="O2852" s="111"/>
      <c r="P2852" s="111"/>
      <c r="Q2852" s="111"/>
      <c r="R2852" s="106"/>
      <c r="S2852" s="105"/>
      <c r="T2852" s="111"/>
      <c r="U2852" s="111"/>
      <c r="V2852" s="111"/>
      <c r="W2852" s="111"/>
      <c r="X2852" s="111"/>
      <c r="Y2852" s="111"/>
      <c r="Z2852" s="111"/>
      <c r="AA2852" s="111"/>
      <c r="AB2852" s="111"/>
      <c r="AC2852" s="111"/>
      <c r="AD2852" s="111"/>
      <c r="AE2852" s="111"/>
      <c r="AF2852" s="111"/>
      <c r="AG2852" s="111"/>
      <c r="AH2852" s="111"/>
      <c r="AI2852" s="111"/>
      <c r="AJ2852" s="111"/>
      <c r="AK2852" s="111"/>
      <c r="AL2852" s="111"/>
      <c r="AM2852" s="111"/>
      <c r="AN2852" s="111"/>
      <c r="AO2852" s="111"/>
      <c r="AP2852" s="111"/>
      <c r="AQ2852" s="111"/>
      <c r="AR2852" s="111"/>
      <c r="AS2852" s="111"/>
      <c r="AT2852" s="111"/>
      <c r="AU2852" s="111"/>
      <c r="AV2852" s="105"/>
      <c r="AW2852" s="105"/>
      <c r="AX2852" s="111"/>
      <c r="AY2852" s="98"/>
      <c r="AZ2852" s="98"/>
      <c r="BA2852" s="98"/>
      <c r="BB2852" s="98"/>
      <c r="BC2852" s="98"/>
      <c r="BD2852" s="98"/>
      <c r="BE2852" s="98"/>
      <c r="BF2852" s="98"/>
      <c r="BG2852" s="98"/>
      <c r="BH2852" s="98"/>
      <c r="BI2852" s="98"/>
      <c r="BJ2852" s="98"/>
    </row>
    <row r="2853" spans="1:62">
      <c r="A2853" s="102"/>
      <c r="B2853" s="102"/>
      <c r="C2853" s="103"/>
      <c r="D2853" s="103"/>
      <c r="E2853" s="102"/>
      <c r="F2853" s="102"/>
      <c r="G2853" s="102"/>
      <c r="H2853" s="102"/>
      <c r="I2853" s="102"/>
      <c r="J2853" s="103"/>
      <c r="K2853" s="111"/>
      <c r="L2853" s="111"/>
      <c r="M2853" s="111"/>
      <c r="N2853" s="111"/>
      <c r="O2853" s="111"/>
      <c r="P2853" s="111"/>
      <c r="Q2853" s="111"/>
      <c r="R2853" s="106"/>
      <c r="S2853" s="105"/>
      <c r="T2853" s="111"/>
      <c r="U2853" s="111"/>
      <c r="V2853" s="111"/>
      <c r="W2853" s="111"/>
      <c r="X2853" s="111"/>
      <c r="Y2853" s="111"/>
      <c r="Z2853" s="111"/>
      <c r="AA2853" s="111"/>
      <c r="AB2853" s="111"/>
      <c r="AC2853" s="111"/>
      <c r="AD2853" s="111"/>
      <c r="AE2853" s="111"/>
      <c r="AF2853" s="111"/>
      <c r="AG2853" s="111"/>
      <c r="AH2853" s="111"/>
      <c r="AI2853" s="111"/>
      <c r="AJ2853" s="111"/>
      <c r="AK2853" s="111"/>
      <c r="AL2853" s="111"/>
      <c r="AM2853" s="111"/>
      <c r="AN2853" s="111"/>
      <c r="AO2853" s="111"/>
      <c r="AP2853" s="111"/>
      <c r="AQ2853" s="111"/>
      <c r="AR2853" s="111"/>
      <c r="AS2853" s="111"/>
      <c r="AT2853" s="111"/>
      <c r="AU2853" s="111"/>
      <c r="AV2853" s="112"/>
      <c r="AW2853" s="105"/>
      <c r="AX2853" s="111"/>
    </row>
    <row r="2854" spans="1:62">
      <c r="A2854" s="102"/>
      <c r="B2854" s="102"/>
      <c r="C2854" s="103"/>
      <c r="D2854" s="103"/>
      <c r="E2854" s="102"/>
      <c r="F2854" s="102"/>
      <c r="G2854" s="102"/>
      <c r="H2854" s="102"/>
      <c r="I2854" s="102"/>
      <c r="J2854" s="103"/>
      <c r="K2854" s="111"/>
      <c r="L2854" s="111"/>
      <c r="M2854" s="111"/>
      <c r="N2854" s="111"/>
      <c r="O2854" s="111"/>
      <c r="P2854" s="111"/>
      <c r="Q2854" s="111"/>
      <c r="R2854" s="106"/>
      <c r="S2854" s="105"/>
      <c r="T2854" s="111"/>
      <c r="U2854" s="111"/>
      <c r="V2854" s="111"/>
      <c r="W2854" s="111"/>
      <c r="X2854" s="111"/>
      <c r="Y2854" s="111"/>
      <c r="Z2854" s="111"/>
      <c r="AA2854" s="111"/>
      <c r="AB2854" s="111"/>
      <c r="AC2854" s="111"/>
      <c r="AD2854" s="111"/>
      <c r="AE2854" s="111"/>
      <c r="AF2854" s="111"/>
      <c r="AG2854" s="111"/>
      <c r="AH2854" s="111"/>
      <c r="AI2854" s="111"/>
      <c r="AJ2854" s="111"/>
      <c r="AK2854" s="111"/>
      <c r="AL2854" s="111"/>
      <c r="AM2854" s="111"/>
      <c r="AN2854" s="111"/>
      <c r="AO2854" s="111"/>
      <c r="AP2854" s="111"/>
      <c r="AQ2854" s="111"/>
      <c r="AR2854" s="111"/>
      <c r="AS2854" s="111"/>
      <c r="AT2854" s="111"/>
      <c r="AU2854" s="111"/>
      <c r="AV2854" s="105"/>
      <c r="AW2854" s="105"/>
      <c r="AX2854" s="111"/>
    </row>
    <row r="2855" spans="1:62">
      <c r="A2855" s="102"/>
      <c r="B2855" s="102"/>
      <c r="C2855" s="103"/>
      <c r="D2855" s="103"/>
      <c r="E2855" s="102"/>
      <c r="F2855" s="102"/>
      <c r="G2855" s="102"/>
      <c r="H2855" s="102"/>
      <c r="I2855" s="102"/>
      <c r="J2855" s="103"/>
      <c r="K2855" s="111"/>
      <c r="L2855" s="111"/>
      <c r="M2855" s="111"/>
      <c r="N2855" s="111"/>
      <c r="O2855" s="111"/>
      <c r="P2855" s="111"/>
      <c r="Q2855" s="111"/>
      <c r="R2855" s="106"/>
      <c r="S2855" s="105"/>
      <c r="T2855" s="111"/>
      <c r="U2855" s="111"/>
      <c r="V2855" s="111"/>
      <c r="W2855" s="111"/>
      <c r="X2855" s="111"/>
      <c r="Y2855" s="111"/>
      <c r="Z2855" s="111"/>
      <c r="AA2855" s="111"/>
      <c r="AB2855" s="111"/>
      <c r="AC2855" s="111"/>
      <c r="AD2855" s="111"/>
      <c r="AE2855" s="111"/>
      <c r="AF2855" s="111"/>
      <c r="AG2855" s="111"/>
      <c r="AH2855" s="111"/>
      <c r="AI2855" s="111"/>
      <c r="AJ2855" s="111"/>
      <c r="AK2855" s="111"/>
      <c r="AL2855" s="111"/>
      <c r="AM2855" s="111"/>
      <c r="AN2855" s="111"/>
      <c r="AO2855" s="111"/>
      <c r="AP2855" s="111"/>
      <c r="AQ2855" s="111"/>
      <c r="AR2855" s="111"/>
      <c r="AS2855" s="111"/>
      <c r="AT2855" s="111"/>
      <c r="AU2855" s="111"/>
      <c r="AV2855" s="105"/>
      <c r="AW2855" s="105"/>
      <c r="AX2855" s="111"/>
      <c r="AY2855" s="98"/>
      <c r="AZ2855" s="98"/>
      <c r="BA2855" s="98"/>
      <c r="BB2855" s="98"/>
      <c r="BC2855" s="98"/>
      <c r="BD2855" s="98"/>
      <c r="BE2855" s="98"/>
      <c r="BF2855" s="98"/>
      <c r="BG2855" s="98"/>
      <c r="BH2855" s="98"/>
      <c r="BI2855" s="98"/>
      <c r="BJ2855" s="98"/>
    </row>
    <row r="2856" spans="1:62">
      <c r="A2856" s="102"/>
      <c r="B2856" s="102"/>
      <c r="C2856" s="103"/>
      <c r="D2856" s="103"/>
      <c r="E2856" s="102"/>
      <c r="F2856" s="102"/>
      <c r="G2856" s="102"/>
      <c r="H2856" s="102"/>
      <c r="I2856" s="102"/>
      <c r="J2856" s="103"/>
      <c r="K2856" s="111"/>
      <c r="L2856" s="111"/>
      <c r="M2856" s="111"/>
      <c r="N2856" s="105"/>
      <c r="O2856" s="105"/>
      <c r="P2856" s="105"/>
      <c r="Q2856" s="111"/>
      <c r="R2856" s="106"/>
      <c r="S2856" s="105"/>
      <c r="T2856" s="111"/>
      <c r="U2856" s="111"/>
      <c r="V2856" s="111"/>
      <c r="W2856" s="105"/>
      <c r="X2856" s="111"/>
      <c r="Y2856" s="111"/>
      <c r="Z2856" s="111"/>
      <c r="AA2856" s="111"/>
      <c r="AB2856" s="111"/>
      <c r="AC2856" s="111"/>
      <c r="AD2856" s="105"/>
      <c r="AE2856" s="111"/>
      <c r="AF2856" s="111"/>
      <c r="AG2856" s="111"/>
      <c r="AH2856" s="111"/>
      <c r="AI2856" s="111"/>
      <c r="AJ2856" s="111"/>
      <c r="AK2856" s="111"/>
      <c r="AL2856" s="111"/>
      <c r="AM2856" s="111"/>
      <c r="AN2856" s="111"/>
      <c r="AO2856" s="111"/>
      <c r="AP2856" s="111"/>
      <c r="AQ2856" s="111"/>
      <c r="AR2856" s="111"/>
      <c r="AS2856" s="111"/>
      <c r="AT2856" s="111"/>
      <c r="AU2856" s="111"/>
      <c r="AV2856" s="105"/>
      <c r="AW2856" s="105"/>
      <c r="AX2856" s="111"/>
      <c r="AY2856" s="98"/>
      <c r="AZ2856" s="98"/>
      <c r="BA2856" s="98"/>
      <c r="BB2856" s="98"/>
      <c r="BC2856" s="98"/>
      <c r="BD2856" s="98"/>
      <c r="BE2856" s="98"/>
      <c r="BF2856" s="98"/>
      <c r="BG2856" s="98"/>
      <c r="BH2856" s="98"/>
      <c r="BI2856" s="98"/>
      <c r="BJ2856" s="98"/>
    </row>
    <row r="2857" spans="1:62">
      <c r="A2857" s="102"/>
      <c r="B2857" s="102"/>
      <c r="C2857" s="103"/>
      <c r="D2857" s="103"/>
      <c r="E2857" s="102"/>
      <c r="F2857" s="102"/>
      <c r="G2857" s="102"/>
      <c r="H2857" s="102"/>
      <c r="I2857" s="102"/>
      <c r="J2857" s="103"/>
      <c r="K2857" s="111"/>
      <c r="L2857" s="111"/>
      <c r="M2857" s="111"/>
      <c r="N2857" s="111"/>
      <c r="O2857" s="111"/>
      <c r="P2857" s="111"/>
      <c r="Q2857" s="105"/>
      <c r="R2857" s="105"/>
      <c r="S2857" s="105"/>
      <c r="T2857" s="105"/>
      <c r="U2857" s="105"/>
      <c r="V2857" s="105"/>
      <c r="W2857" s="105"/>
      <c r="X2857" s="105"/>
      <c r="Y2857" s="105"/>
      <c r="Z2857" s="105"/>
      <c r="AA2857" s="105"/>
      <c r="AB2857" s="105"/>
      <c r="AC2857" s="105"/>
      <c r="AD2857" s="105"/>
      <c r="AE2857" s="105"/>
      <c r="AF2857" s="105"/>
      <c r="AG2857" s="105"/>
      <c r="AH2857" s="105"/>
      <c r="AI2857" s="105"/>
      <c r="AJ2857" s="105"/>
      <c r="AK2857" s="105"/>
      <c r="AL2857" s="111"/>
      <c r="AM2857" s="111"/>
      <c r="AN2857" s="111"/>
      <c r="AO2857" s="111"/>
      <c r="AP2857" s="111"/>
      <c r="AQ2857" s="111"/>
      <c r="AR2857" s="111"/>
      <c r="AS2857" s="111"/>
      <c r="AT2857" s="111"/>
      <c r="AU2857" s="111"/>
      <c r="AV2857" s="112"/>
      <c r="AW2857" s="105"/>
      <c r="AX2857" s="111"/>
      <c r="AY2857" s="98"/>
      <c r="AZ2857" s="98"/>
      <c r="BA2857" s="98"/>
      <c r="BB2857" s="98"/>
      <c r="BC2857" s="98"/>
      <c r="BD2857" s="98"/>
      <c r="BE2857" s="98"/>
      <c r="BF2857" s="98"/>
      <c r="BG2857" s="98"/>
      <c r="BH2857" s="98"/>
      <c r="BI2857" s="98"/>
      <c r="BJ2857" s="98"/>
    </row>
    <row r="2858" spans="1:62">
      <c r="A2858" s="102"/>
      <c r="B2858" s="102"/>
      <c r="C2858" s="103"/>
      <c r="D2858" s="103"/>
      <c r="E2858" s="102"/>
      <c r="F2858" s="102"/>
      <c r="G2858" s="102"/>
      <c r="H2858" s="102"/>
      <c r="I2858" s="102"/>
      <c r="J2858" s="103"/>
      <c r="K2858" s="111"/>
      <c r="L2858" s="111"/>
      <c r="M2858" s="111"/>
      <c r="N2858" s="105"/>
      <c r="O2858" s="105"/>
      <c r="P2858" s="105"/>
      <c r="Q2858" s="105"/>
      <c r="R2858" s="105"/>
      <c r="S2858" s="105"/>
      <c r="T2858" s="105"/>
      <c r="U2858" s="105"/>
      <c r="V2858" s="105"/>
      <c r="W2858" s="105"/>
      <c r="X2858" s="105"/>
      <c r="Y2858" s="105"/>
      <c r="Z2858" s="105"/>
      <c r="AA2858" s="105"/>
      <c r="AB2858" s="105"/>
      <c r="AC2858" s="105"/>
      <c r="AD2858" s="105"/>
      <c r="AE2858" s="105"/>
      <c r="AF2858" s="105"/>
      <c r="AG2858" s="105"/>
      <c r="AH2858" s="105"/>
      <c r="AI2858" s="105"/>
      <c r="AJ2858" s="105"/>
      <c r="AK2858" s="105"/>
      <c r="AL2858" s="111"/>
      <c r="AM2858" s="111"/>
      <c r="AN2858" s="111"/>
      <c r="AO2858" s="111"/>
      <c r="AP2858" s="111"/>
      <c r="AQ2858" s="111"/>
      <c r="AR2858" s="111"/>
      <c r="AS2858" s="111"/>
      <c r="AT2858" s="111"/>
      <c r="AU2858" s="111"/>
      <c r="AV2858" s="112"/>
      <c r="AW2858" s="105"/>
      <c r="AX2858" s="111"/>
      <c r="AY2858" s="98"/>
      <c r="AZ2858" s="98"/>
      <c r="BA2858" s="98"/>
      <c r="BB2858" s="98"/>
      <c r="BC2858" s="98"/>
      <c r="BD2858" s="98"/>
      <c r="BE2858" s="98"/>
      <c r="BF2858" s="98"/>
      <c r="BG2858" s="98"/>
      <c r="BH2858" s="98"/>
      <c r="BI2858" s="98"/>
      <c r="BJ2858" s="98"/>
    </row>
    <row r="2859" spans="1:62">
      <c r="A2859" s="102"/>
      <c r="B2859" s="102"/>
      <c r="C2859" s="103"/>
      <c r="D2859" s="103"/>
      <c r="E2859" s="102"/>
      <c r="F2859" s="102"/>
      <c r="G2859" s="102"/>
      <c r="H2859" s="102"/>
      <c r="I2859" s="102"/>
      <c r="J2859" s="103"/>
      <c r="K2859" s="111"/>
      <c r="L2859" s="111"/>
      <c r="M2859" s="111"/>
      <c r="N2859" s="105"/>
      <c r="O2859" s="105"/>
      <c r="P2859" s="105"/>
      <c r="Q2859" s="111"/>
      <c r="R2859" s="106"/>
      <c r="S2859" s="105"/>
      <c r="T2859" s="111"/>
      <c r="U2859" s="111"/>
      <c r="V2859" s="111"/>
      <c r="W2859" s="111"/>
      <c r="X2859" s="111"/>
      <c r="Y2859" s="111"/>
      <c r="Z2859" s="111"/>
      <c r="AA2859" s="111"/>
      <c r="AB2859" s="111"/>
      <c r="AC2859" s="111"/>
      <c r="AD2859" s="111"/>
      <c r="AE2859" s="111"/>
      <c r="AF2859" s="111"/>
      <c r="AG2859" s="111"/>
      <c r="AH2859" s="111"/>
      <c r="AI2859" s="111"/>
      <c r="AJ2859" s="111"/>
      <c r="AK2859" s="111"/>
      <c r="AL2859" s="111"/>
      <c r="AM2859" s="111"/>
      <c r="AN2859" s="111"/>
      <c r="AO2859" s="111"/>
      <c r="AP2859" s="111"/>
      <c r="AQ2859" s="111"/>
      <c r="AR2859" s="111"/>
      <c r="AS2859" s="111"/>
      <c r="AT2859" s="111"/>
      <c r="AU2859" s="111"/>
      <c r="AV2859" s="112"/>
      <c r="AW2859" s="105"/>
      <c r="AX2859" s="111"/>
      <c r="AY2859" s="98"/>
      <c r="AZ2859" s="98"/>
      <c r="BA2859" s="98"/>
      <c r="BB2859" s="98"/>
      <c r="BC2859" s="98"/>
      <c r="BD2859" s="98"/>
      <c r="BE2859" s="98"/>
      <c r="BF2859" s="98"/>
      <c r="BG2859" s="98"/>
      <c r="BH2859" s="98"/>
      <c r="BI2859" s="98"/>
      <c r="BJ2859" s="98"/>
    </row>
    <row r="2860" spans="1:62">
      <c r="A2860" s="102"/>
      <c r="B2860" s="102"/>
      <c r="C2860" s="103"/>
      <c r="D2860" s="103"/>
      <c r="E2860" s="102"/>
      <c r="F2860" s="102"/>
      <c r="G2860" s="102"/>
      <c r="H2860" s="102"/>
      <c r="I2860" s="102"/>
      <c r="J2860" s="103"/>
      <c r="K2860" s="111"/>
      <c r="L2860" s="111"/>
      <c r="M2860" s="111"/>
      <c r="N2860" s="111"/>
      <c r="O2860" s="111"/>
      <c r="P2860" s="111"/>
      <c r="Q2860" s="111"/>
      <c r="R2860" s="106"/>
      <c r="S2860" s="105"/>
      <c r="T2860" s="111"/>
      <c r="U2860" s="111"/>
      <c r="V2860" s="111"/>
      <c r="W2860" s="111"/>
      <c r="X2860" s="111"/>
      <c r="Y2860" s="111"/>
      <c r="Z2860" s="111"/>
      <c r="AA2860" s="111"/>
      <c r="AB2860" s="111"/>
      <c r="AC2860" s="111"/>
      <c r="AD2860" s="111"/>
      <c r="AE2860" s="111"/>
      <c r="AF2860" s="111"/>
      <c r="AG2860" s="111"/>
      <c r="AH2860" s="111"/>
      <c r="AI2860" s="111"/>
      <c r="AJ2860" s="111"/>
      <c r="AK2860" s="111"/>
      <c r="AL2860" s="111"/>
      <c r="AM2860" s="111"/>
      <c r="AN2860" s="111"/>
      <c r="AO2860" s="111"/>
      <c r="AP2860" s="111"/>
      <c r="AQ2860" s="111"/>
      <c r="AR2860" s="111"/>
      <c r="AS2860" s="111"/>
      <c r="AT2860" s="111"/>
      <c r="AU2860" s="111"/>
      <c r="AV2860" s="105"/>
      <c r="AW2860" s="105"/>
      <c r="AX2860" s="111"/>
      <c r="AY2860" s="98"/>
      <c r="AZ2860" s="98"/>
      <c r="BA2860" s="98"/>
      <c r="BB2860" s="98"/>
      <c r="BC2860" s="98"/>
      <c r="BD2860" s="98"/>
      <c r="BE2860" s="98"/>
      <c r="BF2860" s="98"/>
      <c r="BG2860" s="98"/>
      <c r="BH2860" s="98"/>
      <c r="BI2860" s="98"/>
      <c r="BJ2860" s="98"/>
    </row>
    <row r="2861" spans="1:62">
      <c r="A2861" s="102"/>
      <c r="B2861" s="102"/>
      <c r="C2861" s="103"/>
      <c r="D2861" s="103"/>
      <c r="E2861" s="102"/>
      <c r="F2861" s="102"/>
      <c r="G2861" s="102"/>
      <c r="H2861" s="102"/>
      <c r="I2861" s="102"/>
      <c r="J2861" s="103"/>
      <c r="K2861" s="111"/>
      <c r="L2861" s="111"/>
      <c r="M2861" s="111"/>
      <c r="N2861" s="105"/>
      <c r="O2861" s="105"/>
      <c r="P2861" s="105"/>
      <c r="Q2861" s="111"/>
      <c r="R2861" s="105"/>
      <c r="S2861" s="105"/>
      <c r="T2861" s="111"/>
      <c r="U2861" s="111"/>
      <c r="V2861" s="111"/>
      <c r="W2861" s="105"/>
      <c r="X2861" s="111"/>
      <c r="Y2861" s="111"/>
      <c r="Z2861" s="111"/>
      <c r="AA2861" s="111"/>
      <c r="AB2861" s="111"/>
      <c r="AC2861" s="111"/>
      <c r="AD2861" s="105"/>
      <c r="AE2861" s="111"/>
      <c r="AF2861" s="111"/>
      <c r="AG2861" s="111"/>
      <c r="AH2861" s="111"/>
      <c r="AI2861" s="111"/>
      <c r="AJ2861" s="111"/>
      <c r="AK2861" s="111"/>
      <c r="AL2861" s="111"/>
      <c r="AM2861" s="111"/>
      <c r="AN2861" s="111"/>
      <c r="AO2861" s="111"/>
      <c r="AP2861" s="111"/>
      <c r="AQ2861" s="111"/>
      <c r="AR2861" s="111"/>
      <c r="AS2861" s="111"/>
      <c r="AT2861" s="111"/>
      <c r="AU2861" s="111"/>
      <c r="AV2861" s="105"/>
      <c r="AW2861" s="105"/>
      <c r="AX2861" s="111"/>
      <c r="AY2861" s="98"/>
      <c r="AZ2861" s="98"/>
      <c r="BA2861" s="98"/>
      <c r="BB2861" s="98"/>
      <c r="BC2861" s="98"/>
      <c r="BD2861" s="98"/>
      <c r="BE2861" s="98"/>
      <c r="BF2861" s="98"/>
      <c r="BG2861" s="98"/>
      <c r="BH2861" s="98"/>
      <c r="BI2861" s="98"/>
      <c r="BJ2861" s="98"/>
    </row>
    <row r="2862" spans="1:62">
      <c r="A2862" s="102"/>
      <c r="B2862" s="102"/>
      <c r="C2862" s="103"/>
      <c r="D2862" s="103"/>
      <c r="E2862" s="102"/>
      <c r="F2862" s="102"/>
      <c r="G2862" s="102"/>
      <c r="H2862" s="102"/>
      <c r="I2862" s="102"/>
      <c r="J2862" s="103"/>
      <c r="K2862" s="111"/>
      <c r="L2862" s="111"/>
      <c r="M2862" s="111"/>
      <c r="N2862" s="111"/>
      <c r="O2862" s="111"/>
      <c r="P2862" s="111"/>
      <c r="Q2862" s="111"/>
      <c r="R2862" s="106"/>
      <c r="S2862" s="105"/>
      <c r="T2862" s="111"/>
      <c r="U2862" s="111"/>
      <c r="V2862" s="111"/>
      <c r="W2862" s="111"/>
      <c r="X2862" s="111"/>
      <c r="Y2862" s="111"/>
      <c r="Z2862" s="111"/>
      <c r="AA2862" s="111"/>
      <c r="AB2862" s="111"/>
      <c r="AC2862" s="111"/>
      <c r="AD2862" s="111"/>
      <c r="AE2862" s="111"/>
      <c r="AF2862" s="111"/>
      <c r="AG2862" s="111"/>
      <c r="AH2862" s="111"/>
      <c r="AI2862" s="111"/>
      <c r="AJ2862" s="111"/>
      <c r="AK2862" s="111"/>
      <c r="AL2862" s="111"/>
      <c r="AM2862" s="111"/>
      <c r="AN2862" s="111"/>
      <c r="AO2862" s="111"/>
      <c r="AP2862" s="111"/>
      <c r="AQ2862" s="111"/>
      <c r="AR2862" s="111"/>
      <c r="AS2862" s="111"/>
      <c r="AT2862" s="111"/>
      <c r="AU2862" s="111"/>
      <c r="AV2862" s="105"/>
      <c r="AW2862" s="105"/>
      <c r="AX2862" s="111"/>
      <c r="AY2862" s="98"/>
      <c r="AZ2862" s="98"/>
      <c r="BA2862" s="98"/>
      <c r="BB2862" s="98"/>
      <c r="BC2862" s="98"/>
      <c r="BD2862" s="98"/>
      <c r="BE2862" s="98"/>
      <c r="BF2862" s="98"/>
      <c r="BG2862" s="98"/>
      <c r="BH2862" s="98"/>
      <c r="BI2862" s="98"/>
      <c r="BJ2862" s="98"/>
    </row>
    <row r="2863" spans="1:62">
      <c r="A2863" s="102"/>
      <c r="B2863" s="102"/>
      <c r="C2863" s="103"/>
      <c r="D2863" s="103"/>
      <c r="E2863" s="102"/>
      <c r="F2863" s="102"/>
      <c r="G2863" s="102"/>
      <c r="H2863" s="102"/>
      <c r="I2863" s="102"/>
      <c r="J2863" s="103"/>
      <c r="K2863" s="111"/>
      <c r="L2863" s="111"/>
      <c r="M2863" s="111"/>
      <c r="N2863" s="111"/>
      <c r="O2863" s="111"/>
      <c r="P2863" s="105"/>
      <c r="Q2863" s="111"/>
      <c r="R2863" s="106"/>
      <c r="S2863" s="105"/>
      <c r="T2863" s="111"/>
      <c r="U2863" s="111"/>
      <c r="V2863" s="111"/>
      <c r="W2863" s="111"/>
      <c r="X2863" s="111"/>
      <c r="Y2863" s="111"/>
      <c r="Z2863" s="111"/>
      <c r="AA2863" s="111"/>
      <c r="AB2863" s="111"/>
      <c r="AC2863" s="111"/>
      <c r="AD2863" s="111"/>
      <c r="AE2863" s="111"/>
      <c r="AF2863" s="111"/>
      <c r="AG2863" s="111"/>
      <c r="AH2863" s="111"/>
      <c r="AI2863" s="111"/>
      <c r="AJ2863" s="111"/>
      <c r="AK2863" s="111"/>
      <c r="AL2863" s="111"/>
      <c r="AM2863" s="111"/>
      <c r="AN2863" s="111"/>
      <c r="AO2863" s="111"/>
      <c r="AP2863" s="111"/>
      <c r="AQ2863" s="111"/>
      <c r="AR2863" s="111"/>
      <c r="AS2863" s="111"/>
      <c r="AT2863" s="111"/>
      <c r="AU2863" s="111"/>
      <c r="AV2863" s="112"/>
      <c r="AW2863" s="105"/>
      <c r="AX2863" s="111"/>
      <c r="AY2863" s="98"/>
      <c r="AZ2863" s="98"/>
      <c r="BA2863" s="98"/>
      <c r="BB2863" s="98"/>
      <c r="BC2863" s="98"/>
      <c r="BD2863" s="98"/>
      <c r="BE2863" s="98"/>
      <c r="BF2863" s="98"/>
      <c r="BG2863" s="98"/>
      <c r="BH2863" s="98"/>
      <c r="BI2863" s="98"/>
      <c r="BJ2863" s="98"/>
    </row>
    <row r="2864" spans="1:62">
      <c r="A2864" s="102"/>
      <c r="B2864" s="102"/>
      <c r="C2864" s="103"/>
      <c r="D2864" s="103"/>
      <c r="E2864" s="102"/>
      <c r="F2864" s="102"/>
      <c r="G2864" s="102"/>
      <c r="H2864" s="102"/>
      <c r="I2864" s="102"/>
      <c r="J2864" s="103"/>
      <c r="K2864" s="111"/>
      <c r="L2864" s="111"/>
      <c r="M2864" s="111"/>
      <c r="N2864" s="105"/>
      <c r="O2864" s="105"/>
      <c r="P2864" s="111"/>
      <c r="Q2864" s="111"/>
      <c r="R2864" s="106"/>
      <c r="S2864" s="105"/>
      <c r="T2864" s="111"/>
      <c r="U2864" s="111"/>
      <c r="V2864" s="111"/>
      <c r="W2864" s="111"/>
      <c r="X2864" s="111"/>
      <c r="Y2864" s="111"/>
      <c r="Z2864" s="111"/>
      <c r="AA2864" s="111"/>
      <c r="AB2864" s="111"/>
      <c r="AC2864" s="111"/>
      <c r="AD2864" s="111"/>
      <c r="AE2864" s="111"/>
      <c r="AF2864" s="111"/>
      <c r="AG2864" s="111"/>
      <c r="AH2864" s="111"/>
      <c r="AI2864" s="111"/>
      <c r="AJ2864" s="111"/>
      <c r="AK2864" s="111"/>
      <c r="AL2864" s="111"/>
      <c r="AM2864" s="111"/>
      <c r="AN2864" s="111"/>
      <c r="AO2864" s="111"/>
      <c r="AP2864" s="111"/>
      <c r="AQ2864" s="111"/>
      <c r="AR2864" s="111"/>
      <c r="AS2864" s="111"/>
      <c r="AT2864" s="111"/>
      <c r="AU2864" s="111"/>
      <c r="AV2864" s="112"/>
      <c r="AW2864" s="105"/>
      <c r="AX2864" s="111"/>
      <c r="AY2864" s="98"/>
      <c r="AZ2864" s="98"/>
      <c r="BA2864" s="98"/>
      <c r="BB2864" s="98"/>
      <c r="BC2864" s="98"/>
      <c r="BD2864" s="98"/>
      <c r="BE2864" s="98"/>
      <c r="BF2864" s="98"/>
      <c r="BG2864" s="98"/>
      <c r="BH2864" s="98"/>
      <c r="BI2864" s="98"/>
      <c r="BJ2864" s="98"/>
    </row>
    <row r="2865" spans="1:62">
      <c r="A2865" s="102"/>
      <c r="B2865" s="102"/>
      <c r="C2865" s="103"/>
      <c r="D2865" s="103"/>
      <c r="E2865" s="102"/>
      <c r="F2865" s="102"/>
      <c r="G2865" s="102"/>
      <c r="H2865" s="102"/>
      <c r="I2865" s="102"/>
      <c r="J2865" s="103"/>
      <c r="K2865" s="111"/>
      <c r="L2865" s="111"/>
      <c r="M2865" s="111"/>
      <c r="N2865" s="111"/>
      <c r="O2865" s="111"/>
      <c r="P2865" s="111"/>
      <c r="Q2865" s="111"/>
      <c r="R2865" s="105"/>
      <c r="S2865" s="105"/>
      <c r="T2865" s="111"/>
      <c r="U2865" s="111"/>
      <c r="V2865" s="111"/>
      <c r="W2865" s="111"/>
      <c r="X2865" s="111"/>
      <c r="Y2865" s="111"/>
      <c r="Z2865" s="111"/>
      <c r="AA2865" s="111"/>
      <c r="AB2865" s="111"/>
      <c r="AC2865" s="111"/>
      <c r="AD2865" s="111"/>
      <c r="AE2865" s="111"/>
      <c r="AF2865" s="111"/>
      <c r="AG2865" s="111"/>
      <c r="AH2865" s="111"/>
      <c r="AI2865" s="111"/>
      <c r="AJ2865" s="111"/>
      <c r="AK2865" s="111"/>
      <c r="AL2865" s="111"/>
      <c r="AM2865" s="111"/>
      <c r="AN2865" s="111"/>
      <c r="AO2865" s="111"/>
      <c r="AP2865" s="111"/>
      <c r="AQ2865" s="111"/>
      <c r="AR2865" s="111"/>
      <c r="AS2865" s="111"/>
      <c r="AT2865" s="111"/>
      <c r="AU2865" s="111"/>
      <c r="AV2865" s="112"/>
      <c r="AW2865" s="105"/>
      <c r="AX2865" s="111"/>
    </row>
    <row r="2866" spans="1:62">
      <c r="A2866" s="102"/>
      <c r="B2866" s="102"/>
      <c r="C2866" s="103"/>
      <c r="D2866" s="103"/>
      <c r="E2866" s="102"/>
      <c r="F2866" s="102"/>
      <c r="G2866" s="102"/>
      <c r="H2866" s="102"/>
      <c r="I2866" s="102"/>
      <c r="J2866" s="103"/>
      <c r="K2866" s="111"/>
      <c r="L2866" s="111"/>
      <c r="M2866" s="111"/>
      <c r="N2866" s="105"/>
      <c r="O2866" s="105"/>
      <c r="P2866" s="111"/>
      <c r="Q2866" s="111"/>
      <c r="R2866" s="106"/>
      <c r="S2866" s="105"/>
      <c r="T2866" s="111"/>
      <c r="U2866" s="111"/>
      <c r="V2866" s="111"/>
      <c r="W2866" s="111"/>
      <c r="X2866" s="111"/>
      <c r="Y2866" s="111"/>
      <c r="Z2866" s="111"/>
      <c r="AA2866" s="111"/>
      <c r="AB2866" s="111"/>
      <c r="AC2866" s="111"/>
      <c r="AD2866" s="111"/>
      <c r="AE2866" s="111"/>
      <c r="AF2866" s="111"/>
      <c r="AG2866" s="111"/>
      <c r="AH2866" s="111"/>
      <c r="AI2866" s="111"/>
      <c r="AJ2866" s="111"/>
      <c r="AK2866" s="111"/>
      <c r="AL2866" s="111"/>
      <c r="AM2866" s="111"/>
      <c r="AN2866" s="111"/>
      <c r="AO2866" s="111"/>
      <c r="AP2866" s="111"/>
      <c r="AQ2866" s="111"/>
      <c r="AR2866" s="111"/>
      <c r="AS2866" s="111"/>
      <c r="AT2866" s="111"/>
      <c r="AU2866" s="111"/>
      <c r="AV2866" s="112"/>
      <c r="AW2866" s="105"/>
      <c r="AX2866" s="111"/>
      <c r="AY2866" s="98"/>
      <c r="AZ2866" s="98"/>
      <c r="BA2866" s="98"/>
      <c r="BB2866" s="98"/>
      <c r="BC2866" s="98"/>
      <c r="BD2866" s="98"/>
      <c r="BE2866" s="98"/>
      <c r="BF2866" s="98"/>
      <c r="BG2866" s="98"/>
      <c r="BH2866" s="98"/>
      <c r="BI2866" s="98"/>
      <c r="BJ2866" s="98"/>
    </row>
    <row r="2867" spans="1:62">
      <c r="A2867" s="102"/>
      <c r="B2867" s="102"/>
      <c r="C2867" s="103"/>
      <c r="D2867" s="103"/>
      <c r="E2867" s="102"/>
      <c r="F2867" s="102"/>
      <c r="G2867" s="102"/>
      <c r="H2867" s="102"/>
      <c r="I2867" s="102"/>
      <c r="J2867" s="103"/>
      <c r="K2867" s="111"/>
      <c r="L2867" s="111"/>
      <c r="M2867" s="111"/>
      <c r="N2867" s="111"/>
      <c r="O2867" s="111"/>
      <c r="P2867" s="111"/>
      <c r="Q2867" s="111"/>
      <c r="R2867" s="105"/>
      <c r="S2867" s="105"/>
      <c r="T2867" s="111"/>
      <c r="U2867" s="111"/>
      <c r="V2867" s="111"/>
      <c r="W2867" s="111"/>
      <c r="X2867" s="111"/>
      <c r="Y2867" s="111"/>
      <c r="Z2867" s="111"/>
      <c r="AA2867" s="111"/>
      <c r="AB2867" s="111"/>
      <c r="AC2867" s="111"/>
      <c r="AD2867" s="111"/>
      <c r="AE2867" s="111"/>
      <c r="AF2867" s="111"/>
      <c r="AG2867" s="111"/>
      <c r="AH2867" s="111"/>
      <c r="AI2867" s="111"/>
      <c r="AJ2867" s="111"/>
      <c r="AK2867" s="111"/>
      <c r="AL2867" s="111"/>
      <c r="AM2867" s="111"/>
      <c r="AN2867" s="111"/>
      <c r="AO2867" s="111"/>
      <c r="AP2867" s="111"/>
      <c r="AQ2867" s="111"/>
      <c r="AR2867" s="111"/>
      <c r="AS2867" s="111"/>
      <c r="AT2867" s="111"/>
      <c r="AU2867" s="111"/>
      <c r="AV2867" s="105"/>
      <c r="AW2867" s="105"/>
      <c r="AX2867" s="111"/>
      <c r="AY2867" s="98"/>
      <c r="AZ2867" s="98"/>
      <c r="BA2867" s="98"/>
      <c r="BB2867" s="98"/>
      <c r="BC2867" s="98"/>
      <c r="BD2867" s="98"/>
      <c r="BE2867" s="98"/>
      <c r="BF2867" s="98"/>
      <c r="BG2867" s="98"/>
      <c r="BH2867" s="98"/>
      <c r="BI2867" s="98"/>
      <c r="BJ2867" s="98"/>
    </row>
    <row r="2868" spans="1:62">
      <c r="A2868" s="102"/>
      <c r="B2868" s="102"/>
      <c r="C2868" s="103"/>
      <c r="D2868" s="103"/>
      <c r="E2868" s="102"/>
      <c r="F2868" s="102"/>
      <c r="G2868" s="102"/>
      <c r="H2868" s="102"/>
      <c r="I2868" s="102"/>
      <c r="J2868" s="103"/>
      <c r="K2868" s="111"/>
      <c r="L2868" s="111"/>
      <c r="M2868" s="111"/>
      <c r="N2868" s="111"/>
      <c r="O2868" s="111"/>
      <c r="P2868" s="111"/>
      <c r="Q2868" s="111"/>
      <c r="R2868" s="105"/>
      <c r="S2868" s="105"/>
      <c r="T2868" s="111"/>
      <c r="U2868" s="111"/>
      <c r="V2868" s="111"/>
      <c r="W2868" s="111"/>
      <c r="X2868" s="111"/>
      <c r="Y2868" s="111"/>
      <c r="Z2868" s="111"/>
      <c r="AA2868" s="111"/>
      <c r="AB2868" s="111"/>
      <c r="AC2868" s="111"/>
      <c r="AD2868" s="111"/>
      <c r="AE2868" s="111"/>
      <c r="AF2868" s="111"/>
      <c r="AG2868" s="111"/>
      <c r="AH2868" s="111"/>
      <c r="AI2868" s="111"/>
      <c r="AJ2868" s="111"/>
      <c r="AK2868" s="111"/>
      <c r="AL2868" s="111"/>
      <c r="AM2868" s="111"/>
      <c r="AN2868" s="111"/>
      <c r="AO2868" s="111"/>
      <c r="AP2868" s="111"/>
      <c r="AQ2868" s="111"/>
      <c r="AR2868" s="111"/>
      <c r="AS2868" s="111"/>
      <c r="AT2868" s="111"/>
      <c r="AU2868" s="111"/>
      <c r="AV2868" s="105"/>
      <c r="AW2868" s="105"/>
      <c r="AX2868" s="111"/>
      <c r="AY2868" s="98"/>
      <c r="AZ2868" s="98"/>
      <c r="BA2868" s="98"/>
      <c r="BB2868" s="98"/>
      <c r="BC2868" s="98"/>
      <c r="BD2868" s="98"/>
      <c r="BE2868" s="98"/>
      <c r="BF2868" s="98"/>
      <c r="BG2868" s="98"/>
      <c r="BH2868" s="98"/>
      <c r="BI2868" s="98"/>
      <c r="BJ2868" s="98"/>
    </row>
    <row r="2869" spans="1:62">
      <c r="A2869" s="102"/>
      <c r="B2869" s="102"/>
      <c r="C2869" s="103"/>
      <c r="D2869" s="103"/>
      <c r="E2869" s="102"/>
      <c r="F2869" s="102"/>
      <c r="G2869" s="102"/>
      <c r="H2869" s="102"/>
      <c r="I2869" s="102"/>
      <c r="J2869" s="103"/>
      <c r="K2869" s="111"/>
      <c r="L2869" s="111"/>
      <c r="M2869" s="111"/>
      <c r="N2869" s="111"/>
      <c r="O2869" s="111"/>
      <c r="P2869" s="111"/>
      <c r="Q2869" s="111"/>
      <c r="R2869" s="106"/>
      <c r="S2869" s="105"/>
      <c r="T2869" s="111"/>
      <c r="U2869" s="111"/>
      <c r="V2869" s="111"/>
      <c r="W2869" s="111"/>
      <c r="X2869" s="111"/>
      <c r="Y2869" s="111"/>
      <c r="Z2869" s="111"/>
      <c r="AA2869" s="111"/>
      <c r="AB2869" s="111"/>
      <c r="AC2869" s="111"/>
      <c r="AD2869" s="111"/>
      <c r="AE2869" s="111"/>
      <c r="AF2869" s="111"/>
      <c r="AG2869" s="111"/>
      <c r="AH2869" s="111"/>
      <c r="AI2869" s="111"/>
      <c r="AJ2869" s="111"/>
      <c r="AK2869" s="111"/>
      <c r="AL2869" s="111"/>
      <c r="AM2869" s="111"/>
      <c r="AN2869" s="111"/>
      <c r="AO2869" s="111"/>
      <c r="AP2869" s="111"/>
      <c r="AQ2869" s="111"/>
      <c r="AR2869" s="111"/>
      <c r="AS2869" s="111"/>
      <c r="AT2869" s="111"/>
      <c r="AU2869" s="111"/>
      <c r="AV2869" s="112"/>
      <c r="AW2869" s="105"/>
      <c r="AX2869" s="111"/>
      <c r="AY2869" s="98"/>
      <c r="AZ2869" s="98"/>
      <c r="BA2869" s="98"/>
      <c r="BB2869" s="98"/>
      <c r="BC2869" s="98"/>
      <c r="BD2869" s="98"/>
      <c r="BE2869" s="98"/>
      <c r="BF2869" s="98"/>
      <c r="BG2869" s="98"/>
      <c r="BH2869" s="98"/>
      <c r="BI2869" s="98"/>
      <c r="BJ2869" s="98"/>
    </row>
    <row r="2870" spans="1:62">
      <c r="A2870" s="102"/>
      <c r="B2870" s="102"/>
      <c r="C2870" s="103"/>
      <c r="D2870" s="103"/>
      <c r="E2870" s="102"/>
      <c r="F2870" s="102"/>
      <c r="G2870" s="102"/>
      <c r="H2870" s="102"/>
      <c r="I2870" s="102"/>
      <c r="J2870" s="103"/>
      <c r="K2870" s="111"/>
      <c r="L2870" s="111"/>
      <c r="M2870" s="111"/>
      <c r="N2870" s="111"/>
      <c r="O2870" s="111"/>
      <c r="P2870" s="111"/>
      <c r="Q2870" s="111"/>
      <c r="R2870" s="106"/>
      <c r="S2870" s="105"/>
      <c r="T2870" s="111"/>
      <c r="U2870" s="111"/>
      <c r="V2870" s="111"/>
      <c r="W2870" s="111"/>
      <c r="X2870" s="111"/>
      <c r="Y2870" s="111"/>
      <c r="Z2870" s="111"/>
      <c r="AA2870" s="111"/>
      <c r="AB2870" s="111"/>
      <c r="AC2870" s="111"/>
      <c r="AD2870" s="111"/>
      <c r="AE2870" s="111"/>
      <c r="AF2870" s="111"/>
      <c r="AG2870" s="111"/>
      <c r="AH2870" s="111"/>
      <c r="AI2870" s="111"/>
      <c r="AJ2870" s="111"/>
      <c r="AK2870" s="111"/>
      <c r="AL2870" s="111"/>
      <c r="AM2870" s="111"/>
      <c r="AN2870" s="111"/>
      <c r="AO2870" s="111"/>
      <c r="AP2870" s="111"/>
      <c r="AQ2870" s="111"/>
      <c r="AR2870" s="111"/>
      <c r="AS2870" s="111"/>
      <c r="AT2870" s="111"/>
      <c r="AU2870" s="111"/>
      <c r="AV2870" s="112"/>
      <c r="AW2870" s="105"/>
      <c r="AX2870" s="111"/>
      <c r="AY2870" s="98"/>
      <c r="AZ2870" s="98"/>
      <c r="BA2870" s="98"/>
      <c r="BB2870" s="98"/>
      <c r="BC2870" s="98"/>
      <c r="BD2870" s="98"/>
      <c r="BE2870" s="98"/>
      <c r="BF2870" s="98"/>
      <c r="BG2870" s="98"/>
      <c r="BH2870" s="98"/>
      <c r="BI2870" s="98"/>
      <c r="BJ2870" s="98"/>
    </row>
    <row r="2871" spans="1:62">
      <c r="A2871" s="102"/>
      <c r="B2871" s="102"/>
      <c r="C2871" s="103"/>
      <c r="D2871" s="103"/>
      <c r="E2871" s="102"/>
      <c r="F2871" s="102"/>
      <c r="G2871" s="102"/>
      <c r="H2871" s="102"/>
      <c r="I2871" s="102"/>
      <c r="J2871" s="103"/>
      <c r="K2871" s="111"/>
      <c r="L2871" s="111"/>
      <c r="M2871" s="111"/>
      <c r="N2871" s="111"/>
      <c r="O2871" s="111"/>
      <c r="P2871" s="111"/>
      <c r="Q2871" s="111"/>
      <c r="R2871" s="106"/>
      <c r="S2871" s="105"/>
      <c r="T2871" s="111"/>
      <c r="U2871" s="111"/>
      <c r="V2871" s="111"/>
      <c r="W2871" s="105"/>
      <c r="X2871" s="111"/>
      <c r="Y2871" s="111"/>
      <c r="Z2871" s="111"/>
      <c r="AA2871" s="111"/>
      <c r="AB2871" s="111"/>
      <c r="AC2871" s="111"/>
      <c r="AD2871" s="111"/>
      <c r="AE2871" s="111"/>
      <c r="AF2871" s="111"/>
      <c r="AG2871" s="111"/>
      <c r="AH2871" s="111"/>
      <c r="AI2871" s="111"/>
      <c r="AJ2871" s="111"/>
      <c r="AK2871" s="111"/>
      <c r="AL2871" s="111"/>
      <c r="AM2871" s="111"/>
      <c r="AN2871" s="111"/>
      <c r="AO2871" s="111"/>
      <c r="AP2871" s="111"/>
      <c r="AQ2871" s="111"/>
      <c r="AR2871" s="111"/>
      <c r="AS2871" s="111"/>
      <c r="AT2871" s="111"/>
      <c r="AU2871" s="111"/>
      <c r="AV2871" s="112"/>
      <c r="AW2871" s="105"/>
      <c r="AX2871" s="111"/>
      <c r="AY2871" s="98"/>
      <c r="AZ2871" s="98"/>
      <c r="BA2871" s="98"/>
      <c r="BB2871" s="98"/>
      <c r="BC2871" s="98"/>
      <c r="BD2871" s="98"/>
      <c r="BE2871" s="98"/>
      <c r="BF2871" s="98"/>
      <c r="BG2871" s="98"/>
      <c r="BH2871" s="98"/>
      <c r="BI2871" s="98"/>
      <c r="BJ2871" s="98"/>
    </row>
    <row r="2872" spans="1:62">
      <c r="A2872" s="102"/>
      <c r="B2872" s="102"/>
      <c r="C2872" s="103"/>
      <c r="D2872" s="103"/>
      <c r="E2872" s="102"/>
      <c r="F2872" s="102"/>
      <c r="G2872" s="102"/>
      <c r="H2872" s="102"/>
      <c r="I2872" s="102"/>
      <c r="J2872" s="103"/>
      <c r="K2872" s="111"/>
      <c r="L2872" s="111"/>
      <c r="M2872" s="111"/>
      <c r="N2872" s="111"/>
      <c r="O2872" s="111"/>
      <c r="P2872" s="111"/>
      <c r="Q2872" s="111"/>
      <c r="R2872" s="105"/>
      <c r="S2872" s="105"/>
      <c r="T2872" s="111"/>
      <c r="U2872" s="111"/>
      <c r="V2872" s="111"/>
      <c r="W2872" s="111"/>
      <c r="X2872" s="111"/>
      <c r="Y2872" s="111"/>
      <c r="Z2872" s="111"/>
      <c r="AA2872" s="111"/>
      <c r="AB2872" s="111"/>
      <c r="AC2872" s="111"/>
      <c r="AD2872" s="111"/>
      <c r="AE2872" s="111"/>
      <c r="AF2872" s="111"/>
      <c r="AG2872" s="111"/>
      <c r="AH2872" s="111"/>
      <c r="AI2872" s="111"/>
      <c r="AJ2872" s="111"/>
      <c r="AK2872" s="111"/>
      <c r="AL2872" s="111"/>
      <c r="AM2872" s="111"/>
      <c r="AN2872" s="111"/>
      <c r="AO2872" s="111"/>
      <c r="AP2872" s="111"/>
      <c r="AQ2872" s="111"/>
      <c r="AR2872" s="111"/>
      <c r="AS2872" s="111"/>
      <c r="AT2872" s="111"/>
      <c r="AU2872" s="111"/>
      <c r="AV2872" s="105"/>
      <c r="AW2872" s="105"/>
      <c r="AX2872" s="111"/>
      <c r="AY2872" s="98"/>
      <c r="AZ2872" s="98"/>
      <c r="BA2872" s="98"/>
      <c r="BB2872" s="98"/>
      <c r="BC2872" s="98"/>
      <c r="BD2872" s="98"/>
      <c r="BE2872" s="98"/>
      <c r="BF2872" s="98"/>
      <c r="BG2872" s="98"/>
      <c r="BH2872" s="98"/>
      <c r="BI2872" s="98"/>
      <c r="BJ2872" s="98"/>
    </row>
    <row r="2873" spans="1:62">
      <c r="A2873" s="102"/>
      <c r="B2873" s="102"/>
      <c r="C2873" s="103"/>
      <c r="D2873" s="103"/>
      <c r="E2873" s="102"/>
      <c r="F2873" s="102"/>
      <c r="G2873" s="102"/>
      <c r="H2873" s="102"/>
      <c r="I2873" s="102"/>
      <c r="J2873" s="103"/>
      <c r="K2873" s="111"/>
      <c r="L2873" s="111"/>
      <c r="M2873" s="111"/>
      <c r="N2873" s="111"/>
      <c r="O2873" s="111"/>
      <c r="P2873" s="111"/>
      <c r="Q2873" s="111"/>
      <c r="R2873" s="106"/>
      <c r="S2873" s="105"/>
      <c r="T2873" s="111"/>
      <c r="U2873" s="111"/>
      <c r="V2873" s="111"/>
      <c r="W2873" s="111"/>
      <c r="X2873" s="111"/>
      <c r="Y2873" s="111"/>
      <c r="Z2873" s="111"/>
      <c r="AA2873" s="111"/>
      <c r="AB2873" s="111"/>
      <c r="AC2873" s="111"/>
      <c r="AD2873" s="111"/>
      <c r="AE2873" s="111"/>
      <c r="AF2873" s="111"/>
      <c r="AG2873" s="111"/>
      <c r="AH2873" s="111"/>
      <c r="AI2873" s="111"/>
      <c r="AJ2873" s="111"/>
      <c r="AK2873" s="111"/>
      <c r="AL2873" s="111"/>
      <c r="AM2873" s="111"/>
      <c r="AN2873" s="111"/>
      <c r="AO2873" s="111"/>
      <c r="AP2873" s="111"/>
      <c r="AQ2873" s="111"/>
      <c r="AR2873" s="111"/>
      <c r="AS2873" s="111"/>
      <c r="AT2873" s="111"/>
      <c r="AU2873" s="111"/>
      <c r="AV2873" s="112"/>
      <c r="AW2873" s="105"/>
      <c r="AX2873" s="111"/>
      <c r="AY2873" s="98"/>
      <c r="AZ2873" s="98"/>
      <c r="BA2873" s="98"/>
      <c r="BB2873" s="98"/>
      <c r="BC2873" s="98"/>
      <c r="BD2873" s="98"/>
      <c r="BE2873" s="98"/>
      <c r="BF2873" s="98"/>
      <c r="BG2873" s="98"/>
      <c r="BH2873" s="98"/>
      <c r="BI2873" s="98"/>
      <c r="BJ2873" s="98"/>
    </row>
    <row r="2874" spans="1:62">
      <c r="A2874" s="102"/>
      <c r="B2874" s="102"/>
      <c r="C2874" s="103"/>
      <c r="D2874" s="103"/>
      <c r="E2874" s="102"/>
      <c r="F2874" s="102"/>
      <c r="G2874" s="102"/>
      <c r="H2874" s="102"/>
      <c r="I2874" s="102"/>
      <c r="J2874" s="103"/>
      <c r="K2874" s="111"/>
      <c r="L2874" s="111"/>
      <c r="M2874" s="111"/>
      <c r="N2874" s="111"/>
      <c r="O2874" s="111"/>
      <c r="P2874" s="111"/>
      <c r="Q2874" s="111"/>
      <c r="R2874" s="106"/>
      <c r="S2874" s="105"/>
      <c r="T2874" s="111"/>
      <c r="U2874" s="111"/>
      <c r="V2874" s="111"/>
      <c r="W2874" s="111"/>
      <c r="X2874" s="111"/>
      <c r="Y2874" s="111"/>
      <c r="Z2874" s="111"/>
      <c r="AA2874" s="111"/>
      <c r="AB2874" s="111"/>
      <c r="AC2874" s="111"/>
      <c r="AD2874" s="111"/>
      <c r="AE2874" s="111"/>
      <c r="AF2874" s="111"/>
      <c r="AG2874" s="111"/>
      <c r="AH2874" s="111"/>
      <c r="AI2874" s="111"/>
      <c r="AJ2874" s="111"/>
      <c r="AK2874" s="111"/>
      <c r="AL2874" s="111"/>
      <c r="AM2874" s="111"/>
      <c r="AN2874" s="111"/>
      <c r="AO2874" s="111"/>
      <c r="AP2874" s="111"/>
      <c r="AQ2874" s="111"/>
      <c r="AR2874" s="111"/>
      <c r="AS2874" s="111"/>
      <c r="AT2874" s="111"/>
      <c r="AU2874" s="111"/>
      <c r="AV2874" s="112"/>
      <c r="AW2874" s="105"/>
      <c r="AX2874" s="111"/>
      <c r="AY2874" s="98"/>
      <c r="AZ2874" s="98"/>
      <c r="BA2874" s="98"/>
      <c r="BB2874" s="98"/>
      <c r="BC2874" s="98"/>
      <c r="BD2874" s="98"/>
      <c r="BE2874" s="98"/>
      <c r="BF2874" s="98"/>
      <c r="BG2874" s="98"/>
      <c r="BH2874" s="98"/>
      <c r="BI2874" s="98"/>
      <c r="BJ2874" s="98"/>
    </row>
    <row r="2875" spans="1:62">
      <c r="A2875" s="102"/>
      <c r="B2875" s="102"/>
      <c r="C2875" s="103"/>
      <c r="D2875" s="103"/>
      <c r="E2875" s="102"/>
      <c r="F2875" s="102"/>
      <c r="G2875" s="102"/>
      <c r="H2875" s="102"/>
      <c r="I2875" s="102"/>
      <c r="J2875" s="103"/>
      <c r="K2875" s="111"/>
      <c r="L2875" s="111"/>
      <c r="M2875" s="111"/>
      <c r="N2875" s="105"/>
      <c r="O2875" s="105"/>
      <c r="P2875" s="105"/>
      <c r="Q2875" s="105"/>
      <c r="R2875" s="105"/>
      <c r="S2875" s="105"/>
      <c r="T2875" s="105"/>
      <c r="U2875" s="105"/>
      <c r="V2875" s="105"/>
      <c r="W2875" s="105"/>
      <c r="X2875" s="105"/>
      <c r="Y2875" s="105"/>
      <c r="Z2875" s="105"/>
      <c r="AA2875" s="105"/>
      <c r="AB2875" s="105"/>
      <c r="AC2875" s="105"/>
      <c r="AD2875" s="105"/>
      <c r="AE2875" s="105"/>
      <c r="AF2875" s="105"/>
      <c r="AG2875" s="105"/>
      <c r="AH2875" s="105"/>
      <c r="AI2875" s="105"/>
      <c r="AJ2875" s="105"/>
      <c r="AK2875" s="105"/>
      <c r="AL2875" s="111"/>
      <c r="AM2875" s="111"/>
      <c r="AN2875" s="111"/>
      <c r="AO2875" s="111"/>
      <c r="AP2875" s="111"/>
      <c r="AQ2875" s="111"/>
      <c r="AR2875" s="111"/>
      <c r="AS2875" s="111"/>
      <c r="AT2875" s="111"/>
      <c r="AU2875" s="111"/>
      <c r="AV2875" s="105"/>
      <c r="AW2875" s="105"/>
      <c r="AX2875" s="111"/>
      <c r="AY2875" s="98"/>
      <c r="AZ2875" s="98"/>
      <c r="BA2875" s="98"/>
      <c r="BB2875" s="98"/>
      <c r="BC2875" s="98"/>
      <c r="BD2875" s="98"/>
      <c r="BE2875" s="98"/>
      <c r="BF2875" s="98"/>
      <c r="BG2875" s="98"/>
      <c r="BH2875" s="98"/>
      <c r="BI2875" s="98"/>
      <c r="BJ2875" s="98"/>
    </row>
    <row r="2876" spans="1:62">
      <c r="A2876" s="102"/>
      <c r="B2876" s="102"/>
      <c r="C2876" s="103"/>
      <c r="D2876" s="103"/>
      <c r="E2876" s="102"/>
      <c r="F2876" s="102"/>
      <c r="G2876" s="102"/>
      <c r="H2876" s="102"/>
      <c r="I2876" s="102"/>
      <c r="J2876" s="103"/>
      <c r="K2876" s="111"/>
      <c r="L2876" s="111"/>
      <c r="M2876" s="111"/>
      <c r="N2876" s="111"/>
      <c r="O2876" s="111"/>
      <c r="P2876" s="111"/>
      <c r="Q2876" s="111"/>
      <c r="R2876" s="106"/>
      <c r="S2876" s="105"/>
      <c r="T2876" s="111"/>
      <c r="U2876" s="111"/>
      <c r="V2876" s="111"/>
      <c r="W2876" s="111"/>
      <c r="X2876" s="111"/>
      <c r="Y2876" s="111"/>
      <c r="Z2876" s="111"/>
      <c r="AA2876" s="111"/>
      <c r="AB2876" s="111"/>
      <c r="AC2876" s="111"/>
      <c r="AD2876" s="111"/>
      <c r="AE2876" s="111"/>
      <c r="AF2876" s="111"/>
      <c r="AG2876" s="111"/>
      <c r="AH2876" s="111"/>
      <c r="AI2876" s="111"/>
      <c r="AJ2876" s="111"/>
      <c r="AK2876" s="111"/>
      <c r="AL2876" s="111"/>
      <c r="AM2876" s="111"/>
      <c r="AN2876" s="111"/>
      <c r="AO2876" s="111"/>
      <c r="AP2876" s="111"/>
      <c r="AQ2876" s="111"/>
      <c r="AR2876" s="111"/>
      <c r="AS2876" s="111"/>
      <c r="AT2876" s="111"/>
      <c r="AU2876" s="111"/>
      <c r="AV2876" s="112"/>
      <c r="AW2876" s="105"/>
      <c r="AX2876" s="111"/>
      <c r="AY2876" s="98"/>
      <c r="AZ2876" s="98"/>
      <c r="BA2876" s="98"/>
      <c r="BB2876" s="98"/>
      <c r="BC2876" s="98"/>
      <c r="BD2876" s="98"/>
      <c r="BE2876" s="98"/>
      <c r="BF2876" s="98"/>
      <c r="BG2876" s="98"/>
      <c r="BH2876" s="98"/>
      <c r="BI2876" s="98"/>
      <c r="BJ2876" s="98"/>
    </row>
    <row r="2877" spans="1:62">
      <c r="A2877" s="102"/>
      <c r="B2877" s="102"/>
      <c r="C2877" s="103"/>
      <c r="D2877" s="103"/>
      <c r="E2877" s="102"/>
      <c r="F2877" s="102"/>
      <c r="G2877" s="102"/>
      <c r="H2877" s="102"/>
      <c r="I2877" s="102"/>
      <c r="J2877" s="103"/>
      <c r="K2877" s="111"/>
      <c r="L2877" s="111"/>
      <c r="M2877" s="111"/>
      <c r="N2877" s="111"/>
      <c r="O2877" s="111"/>
      <c r="P2877" s="111"/>
      <c r="Q2877" s="111"/>
      <c r="R2877" s="105"/>
      <c r="S2877" s="105"/>
      <c r="T2877" s="111"/>
      <c r="U2877" s="111"/>
      <c r="V2877" s="111"/>
      <c r="W2877" s="111"/>
      <c r="X2877" s="111"/>
      <c r="Y2877" s="111"/>
      <c r="Z2877" s="111"/>
      <c r="AA2877" s="111"/>
      <c r="AB2877" s="111"/>
      <c r="AC2877" s="111"/>
      <c r="AD2877" s="111"/>
      <c r="AE2877" s="111"/>
      <c r="AF2877" s="111"/>
      <c r="AG2877" s="111"/>
      <c r="AH2877" s="111"/>
      <c r="AI2877" s="111"/>
      <c r="AJ2877" s="111"/>
      <c r="AK2877" s="111"/>
      <c r="AL2877" s="111"/>
      <c r="AM2877" s="111"/>
      <c r="AN2877" s="111"/>
      <c r="AO2877" s="111"/>
      <c r="AP2877" s="111"/>
      <c r="AQ2877" s="111"/>
      <c r="AR2877" s="111"/>
      <c r="AS2877" s="111"/>
      <c r="AT2877" s="111"/>
      <c r="AU2877" s="111"/>
      <c r="AV2877" s="112"/>
      <c r="AW2877" s="105"/>
      <c r="AX2877" s="111"/>
      <c r="AY2877" s="98"/>
      <c r="AZ2877" s="98"/>
      <c r="BA2877" s="98"/>
      <c r="BB2877" s="98"/>
      <c r="BC2877" s="98"/>
      <c r="BD2877" s="98"/>
      <c r="BE2877" s="98"/>
      <c r="BF2877" s="98"/>
      <c r="BG2877" s="98"/>
      <c r="BH2877" s="98"/>
      <c r="BI2877" s="98"/>
      <c r="BJ2877" s="98"/>
    </row>
    <row r="2878" spans="1:62">
      <c r="A2878" s="102"/>
      <c r="B2878" s="102"/>
      <c r="C2878" s="103"/>
      <c r="D2878" s="103"/>
      <c r="E2878" s="102"/>
      <c r="F2878" s="102"/>
      <c r="G2878" s="102"/>
      <c r="H2878" s="102"/>
      <c r="I2878" s="102"/>
      <c r="J2878" s="103"/>
      <c r="K2878" s="111"/>
      <c r="L2878" s="111"/>
      <c r="M2878" s="111"/>
      <c r="N2878" s="111"/>
      <c r="O2878" s="111"/>
      <c r="P2878" s="111"/>
      <c r="Q2878" s="111"/>
      <c r="R2878" s="106"/>
      <c r="S2878" s="105"/>
      <c r="T2878" s="111"/>
      <c r="U2878" s="111"/>
      <c r="V2878" s="111"/>
      <c r="W2878" s="111"/>
      <c r="X2878" s="111"/>
      <c r="Y2878" s="111"/>
      <c r="Z2878" s="111"/>
      <c r="AA2878" s="111"/>
      <c r="AB2878" s="111"/>
      <c r="AC2878" s="111"/>
      <c r="AD2878" s="111"/>
      <c r="AE2878" s="111"/>
      <c r="AF2878" s="111"/>
      <c r="AG2878" s="111"/>
      <c r="AH2878" s="111"/>
      <c r="AI2878" s="111"/>
      <c r="AJ2878" s="111"/>
      <c r="AK2878" s="111"/>
      <c r="AL2878" s="111"/>
      <c r="AM2878" s="111"/>
      <c r="AN2878" s="111"/>
      <c r="AO2878" s="111"/>
      <c r="AP2878" s="111"/>
      <c r="AQ2878" s="111"/>
      <c r="AR2878" s="111"/>
      <c r="AS2878" s="111"/>
      <c r="AT2878" s="111"/>
      <c r="AU2878" s="111"/>
      <c r="AV2878" s="112"/>
      <c r="AW2878" s="105"/>
      <c r="AX2878" s="111"/>
      <c r="AY2878" s="98"/>
      <c r="AZ2878" s="98"/>
      <c r="BA2878" s="98"/>
      <c r="BB2878" s="98"/>
      <c r="BC2878" s="98"/>
      <c r="BD2878" s="98"/>
      <c r="BE2878" s="98"/>
      <c r="BF2878" s="98"/>
      <c r="BG2878" s="98"/>
      <c r="BH2878" s="98"/>
      <c r="BI2878" s="98"/>
      <c r="BJ2878" s="98"/>
    </row>
    <row r="2879" spans="1:62">
      <c r="A2879" s="102"/>
      <c r="B2879" s="102"/>
      <c r="C2879" s="103"/>
      <c r="D2879" s="103"/>
      <c r="E2879" s="102"/>
      <c r="F2879" s="102"/>
      <c r="G2879" s="102"/>
      <c r="H2879" s="102"/>
      <c r="I2879" s="102"/>
      <c r="J2879" s="103"/>
      <c r="K2879" s="111"/>
      <c r="L2879" s="111"/>
      <c r="M2879" s="111"/>
      <c r="N2879" s="105"/>
      <c r="O2879" s="105"/>
      <c r="P2879" s="111"/>
      <c r="Q2879" s="111"/>
      <c r="R2879" s="106"/>
      <c r="S2879" s="105"/>
      <c r="T2879" s="111"/>
      <c r="U2879" s="111"/>
      <c r="V2879" s="111"/>
      <c r="W2879" s="111"/>
      <c r="X2879" s="111"/>
      <c r="Y2879" s="111"/>
      <c r="Z2879" s="111"/>
      <c r="AA2879" s="111"/>
      <c r="AB2879" s="111"/>
      <c r="AC2879" s="111"/>
      <c r="AD2879" s="111"/>
      <c r="AE2879" s="111"/>
      <c r="AF2879" s="111"/>
      <c r="AG2879" s="111"/>
      <c r="AH2879" s="111"/>
      <c r="AI2879" s="111"/>
      <c r="AJ2879" s="111"/>
      <c r="AK2879" s="111"/>
      <c r="AL2879" s="111"/>
      <c r="AM2879" s="111"/>
      <c r="AN2879" s="111"/>
      <c r="AO2879" s="111"/>
      <c r="AP2879" s="111"/>
      <c r="AQ2879" s="111"/>
      <c r="AR2879" s="111"/>
      <c r="AS2879" s="111"/>
      <c r="AT2879" s="111"/>
      <c r="AU2879" s="111"/>
      <c r="AV2879" s="112"/>
      <c r="AW2879" s="105"/>
      <c r="AX2879" s="111"/>
      <c r="AY2879" s="98"/>
      <c r="AZ2879" s="98"/>
      <c r="BA2879" s="98"/>
      <c r="BB2879" s="98"/>
      <c r="BC2879" s="98"/>
      <c r="BD2879" s="98"/>
      <c r="BE2879" s="98"/>
      <c r="BF2879" s="98"/>
      <c r="BG2879" s="98"/>
      <c r="BH2879" s="98"/>
      <c r="BI2879" s="98"/>
      <c r="BJ2879" s="98"/>
    </row>
    <row r="2880" spans="1:62">
      <c r="A2880" s="102"/>
      <c r="B2880" s="102"/>
      <c r="C2880" s="103"/>
      <c r="D2880" s="103"/>
      <c r="E2880" s="102"/>
      <c r="F2880" s="102"/>
      <c r="G2880" s="102"/>
      <c r="H2880" s="102"/>
      <c r="I2880" s="102"/>
      <c r="J2880" s="103"/>
      <c r="K2880" s="111"/>
      <c r="L2880" s="111"/>
      <c r="M2880" s="111"/>
      <c r="N2880" s="111"/>
      <c r="O2880" s="111"/>
      <c r="P2880" s="111"/>
      <c r="Q2880" s="111"/>
      <c r="R2880" s="105"/>
      <c r="S2880" s="105"/>
      <c r="T2880" s="105"/>
      <c r="U2880" s="105"/>
      <c r="V2880" s="105"/>
      <c r="W2880" s="105"/>
      <c r="X2880" s="105"/>
      <c r="Y2880" s="105"/>
      <c r="Z2880" s="105"/>
      <c r="AA2880" s="105"/>
      <c r="AB2880" s="105"/>
      <c r="AC2880" s="105"/>
      <c r="AD2880" s="105"/>
      <c r="AE2880" s="105"/>
      <c r="AF2880" s="105"/>
      <c r="AG2880" s="105"/>
      <c r="AH2880" s="105"/>
      <c r="AI2880" s="105"/>
      <c r="AJ2880" s="105"/>
      <c r="AK2880" s="105"/>
      <c r="AL2880" s="111"/>
      <c r="AM2880" s="111"/>
      <c r="AN2880" s="111"/>
      <c r="AO2880" s="111"/>
      <c r="AP2880" s="111"/>
      <c r="AQ2880" s="111"/>
      <c r="AR2880" s="111"/>
      <c r="AS2880" s="111"/>
      <c r="AT2880" s="111"/>
      <c r="AU2880" s="111"/>
      <c r="AV2880" s="112"/>
      <c r="AW2880" s="105"/>
      <c r="AX2880" s="111"/>
      <c r="AY2880" s="98"/>
      <c r="AZ2880" s="98"/>
      <c r="BA2880" s="98"/>
      <c r="BB2880" s="98"/>
      <c r="BC2880" s="98"/>
      <c r="BD2880" s="98"/>
      <c r="BE2880" s="98"/>
      <c r="BF2880" s="98"/>
      <c r="BG2880" s="98"/>
      <c r="BH2880" s="98"/>
      <c r="BI2880" s="98"/>
      <c r="BJ2880" s="98"/>
    </row>
    <row r="2881" spans="1:62">
      <c r="A2881" s="102"/>
      <c r="B2881" s="102"/>
      <c r="C2881" s="103"/>
      <c r="D2881" s="103"/>
      <c r="E2881" s="102"/>
      <c r="F2881" s="102"/>
      <c r="G2881" s="102"/>
      <c r="H2881" s="102"/>
      <c r="I2881" s="102"/>
      <c r="J2881" s="103"/>
      <c r="K2881" s="111"/>
      <c r="L2881" s="111"/>
      <c r="M2881" s="111"/>
      <c r="N2881" s="111"/>
      <c r="O2881" s="111"/>
      <c r="P2881" s="111"/>
      <c r="Q2881" s="111"/>
      <c r="R2881" s="105"/>
      <c r="S2881" s="105"/>
      <c r="T2881" s="111"/>
      <c r="U2881" s="111"/>
      <c r="V2881" s="111"/>
      <c r="W2881" s="111"/>
      <c r="X2881" s="111"/>
      <c r="Y2881" s="111"/>
      <c r="Z2881" s="111"/>
      <c r="AA2881" s="111"/>
      <c r="AB2881" s="111"/>
      <c r="AC2881" s="111"/>
      <c r="AD2881" s="111"/>
      <c r="AE2881" s="111"/>
      <c r="AF2881" s="111"/>
      <c r="AG2881" s="111"/>
      <c r="AH2881" s="111"/>
      <c r="AI2881" s="111"/>
      <c r="AJ2881" s="111"/>
      <c r="AK2881" s="111"/>
      <c r="AL2881" s="111"/>
      <c r="AM2881" s="111"/>
      <c r="AN2881" s="111"/>
      <c r="AO2881" s="111"/>
      <c r="AP2881" s="111"/>
      <c r="AQ2881" s="111"/>
      <c r="AR2881" s="111"/>
      <c r="AS2881" s="111"/>
      <c r="AT2881" s="111"/>
      <c r="AU2881" s="111"/>
      <c r="AV2881" s="105"/>
      <c r="AW2881" s="112"/>
      <c r="AX2881" s="111"/>
      <c r="AY2881" s="98"/>
      <c r="AZ2881" s="98"/>
      <c r="BA2881" s="98"/>
      <c r="BB2881" s="98"/>
      <c r="BC2881" s="98"/>
      <c r="BD2881" s="98"/>
      <c r="BE2881" s="98"/>
      <c r="BF2881" s="98"/>
      <c r="BG2881" s="98"/>
      <c r="BH2881" s="98"/>
      <c r="BI2881" s="98"/>
      <c r="BJ2881" s="98"/>
    </row>
    <row r="2882" spans="1:62">
      <c r="A2882" s="102"/>
      <c r="B2882" s="102"/>
      <c r="C2882" s="103"/>
      <c r="D2882" s="103"/>
      <c r="E2882" s="102"/>
      <c r="F2882" s="102"/>
      <c r="G2882" s="102"/>
      <c r="H2882" s="102"/>
      <c r="I2882" s="102"/>
      <c r="J2882" s="103"/>
      <c r="K2882" s="111"/>
      <c r="L2882" s="111"/>
      <c r="M2882" s="111"/>
      <c r="N2882" s="111"/>
      <c r="O2882" s="111"/>
      <c r="P2882" s="111"/>
      <c r="Q2882" s="111"/>
      <c r="R2882" s="106"/>
      <c r="S2882" s="105"/>
      <c r="T2882" s="111"/>
      <c r="U2882" s="111"/>
      <c r="V2882" s="111"/>
      <c r="W2882" s="111"/>
      <c r="X2882" s="111"/>
      <c r="Y2882" s="111"/>
      <c r="Z2882" s="111"/>
      <c r="AA2882" s="111"/>
      <c r="AB2882" s="111"/>
      <c r="AC2882" s="111"/>
      <c r="AD2882" s="111"/>
      <c r="AE2882" s="111"/>
      <c r="AF2882" s="111"/>
      <c r="AG2882" s="111"/>
      <c r="AH2882" s="111"/>
      <c r="AI2882" s="111"/>
      <c r="AJ2882" s="111"/>
      <c r="AK2882" s="111"/>
      <c r="AL2882" s="111"/>
      <c r="AM2882" s="111"/>
      <c r="AN2882" s="111"/>
      <c r="AO2882" s="111"/>
      <c r="AP2882" s="111"/>
      <c r="AQ2882" s="111"/>
      <c r="AR2882" s="111"/>
      <c r="AS2882" s="111"/>
      <c r="AT2882" s="111"/>
      <c r="AU2882" s="111"/>
      <c r="AV2882" s="105"/>
      <c r="AW2882" s="105"/>
      <c r="AX2882" s="111"/>
      <c r="AY2882" s="98"/>
      <c r="AZ2882" s="98"/>
      <c r="BA2882" s="98"/>
      <c r="BB2882" s="98"/>
      <c r="BC2882" s="98"/>
      <c r="BD2882" s="98"/>
      <c r="BE2882" s="98"/>
      <c r="BF2882" s="98"/>
      <c r="BG2882" s="98"/>
      <c r="BH2882" s="98"/>
      <c r="BI2882" s="98"/>
      <c r="BJ2882" s="98"/>
    </row>
    <row r="2883" spans="1:62">
      <c r="A2883" s="102"/>
      <c r="B2883" s="102"/>
      <c r="C2883" s="103"/>
      <c r="D2883" s="103"/>
      <c r="E2883" s="102"/>
      <c r="F2883" s="102"/>
      <c r="G2883" s="102"/>
      <c r="H2883" s="102"/>
      <c r="I2883" s="102"/>
      <c r="J2883" s="103"/>
      <c r="K2883" s="111"/>
      <c r="L2883" s="111"/>
      <c r="M2883" s="111"/>
      <c r="N2883" s="105"/>
      <c r="O2883" s="105"/>
      <c r="P2883" s="105"/>
      <c r="Q2883" s="111"/>
      <c r="R2883" s="106"/>
      <c r="S2883" s="105"/>
      <c r="T2883" s="111"/>
      <c r="U2883" s="111"/>
      <c r="V2883" s="111"/>
      <c r="W2883" s="105"/>
      <c r="X2883" s="111"/>
      <c r="Y2883" s="111"/>
      <c r="Z2883" s="111"/>
      <c r="AA2883" s="111"/>
      <c r="AB2883" s="111"/>
      <c r="AC2883" s="111"/>
      <c r="AD2883" s="105"/>
      <c r="AE2883" s="111"/>
      <c r="AF2883" s="111"/>
      <c r="AG2883" s="111"/>
      <c r="AH2883" s="111"/>
      <c r="AI2883" s="111"/>
      <c r="AJ2883" s="111"/>
      <c r="AK2883" s="111"/>
      <c r="AL2883" s="111"/>
      <c r="AM2883" s="111"/>
      <c r="AN2883" s="111"/>
      <c r="AO2883" s="111"/>
      <c r="AP2883" s="111"/>
      <c r="AQ2883" s="111"/>
      <c r="AR2883" s="111"/>
      <c r="AS2883" s="111"/>
      <c r="AT2883" s="111"/>
      <c r="AU2883" s="111"/>
      <c r="AV2883" s="105"/>
      <c r="AW2883" s="105"/>
      <c r="AX2883" s="111"/>
      <c r="AY2883" s="98"/>
      <c r="AZ2883" s="98"/>
      <c r="BA2883" s="98"/>
      <c r="BB2883" s="98"/>
      <c r="BC2883" s="98"/>
      <c r="BD2883" s="98"/>
      <c r="BE2883" s="98"/>
      <c r="BF2883" s="98"/>
      <c r="BG2883" s="98"/>
      <c r="BH2883" s="98"/>
      <c r="BI2883" s="98"/>
      <c r="BJ2883" s="98"/>
    </row>
    <row r="2884" spans="1:62">
      <c r="A2884" s="102"/>
      <c r="B2884" s="102"/>
      <c r="C2884" s="103"/>
      <c r="D2884" s="103"/>
      <c r="E2884" s="102"/>
      <c r="F2884" s="102"/>
      <c r="G2884" s="102"/>
      <c r="H2884" s="102"/>
      <c r="I2884" s="102"/>
      <c r="J2884" s="103"/>
      <c r="K2884" s="111"/>
      <c r="L2884" s="111"/>
      <c r="M2884" s="111"/>
      <c r="N2884" s="111"/>
      <c r="O2884" s="111"/>
      <c r="P2884" s="111"/>
      <c r="Q2884" s="111"/>
      <c r="R2884" s="106"/>
      <c r="S2884" s="105"/>
      <c r="T2884" s="111"/>
      <c r="U2884" s="111"/>
      <c r="V2884" s="111"/>
      <c r="W2884" s="111"/>
      <c r="X2884" s="111"/>
      <c r="Y2884" s="111"/>
      <c r="Z2884" s="111"/>
      <c r="AA2884" s="111"/>
      <c r="AB2884" s="111"/>
      <c r="AC2884" s="111"/>
      <c r="AD2884" s="111"/>
      <c r="AE2884" s="111"/>
      <c r="AF2884" s="111"/>
      <c r="AG2884" s="111"/>
      <c r="AH2884" s="111"/>
      <c r="AI2884" s="111"/>
      <c r="AJ2884" s="111"/>
      <c r="AK2884" s="111"/>
      <c r="AL2884" s="111"/>
      <c r="AM2884" s="111"/>
      <c r="AN2884" s="111"/>
      <c r="AO2884" s="111"/>
      <c r="AP2884" s="111"/>
      <c r="AQ2884" s="111"/>
      <c r="AR2884" s="111"/>
      <c r="AS2884" s="111"/>
      <c r="AT2884" s="111"/>
      <c r="AU2884" s="111"/>
      <c r="AV2884" s="112"/>
      <c r="AW2884" s="105"/>
      <c r="AX2884" s="111"/>
      <c r="AY2884" s="98"/>
      <c r="AZ2884" s="98"/>
      <c r="BA2884" s="98"/>
      <c r="BB2884" s="98"/>
      <c r="BC2884" s="98"/>
      <c r="BD2884" s="98"/>
      <c r="BE2884" s="98"/>
      <c r="BF2884" s="98"/>
      <c r="BG2884" s="98"/>
      <c r="BH2884" s="98"/>
      <c r="BI2884" s="98"/>
      <c r="BJ2884" s="98"/>
    </row>
    <row r="2885" spans="1:62">
      <c r="A2885" s="102"/>
      <c r="B2885" s="102"/>
      <c r="C2885" s="103"/>
      <c r="D2885" s="103"/>
      <c r="E2885" s="102"/>
      <c r="F2885" s="102"/>
      <c r="G2885" s="102"/>
      <c r="H2885" s="102"/>
      <c r="I2885" s="102"/>
      <c r="J2885" s="103"/>
      <c r="K2885" s="111"/>
      <c r="L2885" s="111"/>
      <c r="M2885" s="111"/>
      <c r="N2885" s="111"/>
      <c r="O2885" s="111"/>
      <c r="P2885" s="111"/>
      <c r="Q2885" s="111"/>
      <c r="R2885" s="106"/>
      <c r="S2885" s="105"/>
      <c r="T2885" s="111"/>
      <c r="U2885" s="111"/>
      <c r="V2885" s="111"/>
      <c r="W2885" s="111"/>
      <c r="X2885" s="111"/>
      <c r="Y2885" s="111"/>
      <c r="Z2885" s="111"/>
      <c r="AA2885" s="111"/>
      <c r="AB2885" s="111"/>
      <c r="AC2885" s="111"/>
      <c r="AD2885" s="111"/>
      <c r="AE2885" s="111"/>
      <c r="AF2885" s="111"/>
      <c r="AG2885" s="111"/>
      <c r="AH2885" s="111"/>
      <c r="AI2885" s="111"/>
      <c r="AJ2885" s="111"/>
      <c r="AK2885" s="111"/>
      <c r="AL2885" s="111"/>
      <c r="AM2885" s="111"/>
      <c r="AN2885" s="111"/>
      <c r="AO2885" s="111"/>
      <c r="AP2885" s="111"/>
      <c r="AQ2885" s="111"/>
      <c r="AR2885" s="111"/>
      <c r="AS2885" s="111"/>
      <c r="AT2885" s="111"/>
      <c r="AU2885" s="111"/>
      <c r="AV2885" s="105"/>
      <c r="AW2885" s="105"/>
      <c r="AX2885" s="111"/>
      <c r="AY2885" s="98"/>
      <c r="AZ2885" s="98"/>
      <c r="BA2885" s="98"/>
      <c r="BB2885" s="98"/>
      <c r="BC2885" s="98"/>
      <c r="BD2885" s="98"/>
      <c r="BE2885" s="98"/>
      <c r="BF2885" s="98"/>
      <c r="BG2885" s="98"/>
      <c r="BH2885" s="98"/>
      <c r="BI2885" s="98"/>
      <c r="BJ2885" s="98"/>
    </row>
    <row r="2886" spans="1:62">
      <c r="A2886" s="102"/>
      <c r="B2886" s="102"/>
      <c r="C2886" s="103"/>
      <c r="D2886" s="103"/>
      <c r="E2886" s="102"/>
      <c r="F2886" s="102"/>
      <c r="G2886" s="102"/>
      <c r="H2886" s="102"/>
      <c r="I2886" s="102"/>
      <c r="J2886" s="103"/>
      <c r="K2886" s="111"/>
      <c r="L2886" s="111"/>
      <c r="M2886" s="111"/>
      <c r="N2886" s="105"/>
      <c r="O2886" s="111"/>
      <c r="P2886" s="111"/>
      <c r="Q2886" s="111"/>
      <c r="R2886" s="106"/>
      <c r="S2886" s="105"/>
      <c r="T2886" s="111"/>
      <c r="U2886" s="111"/>
      <c r="V2886" s="111"/>
      <c r="W2886" s="111"/>
      <c r="X2886" s="111"/>
      <c r="Y2886" s="111"/>
      <c r="Z2886" s="111"/>
      <c r="AA2886" s="111"/>
      <c r="AB2886" s="111"/>
      <c r="AC2886" s="111"/>
      <c r="AD2886" s="111"/>
      <c r="AE2886" s="111"/>
      <c r="AF2886" s="111"/>
      <c r="AG2886" s="111"/>
      <c r="AH2886" s="111"/>
      <c r="AI2886" s="111"/>
      <c r="AJ2886" s="111"/>
      <c r="AK2886" s="111"/>
      <c r="AL2886" s="111"/>
      <c r="AM2886" s="111"/>
      <c r="AN2886" s="111"/>
      <c r="AO2886" s="111"/>
      <c r="AP2886" s="111"/>
      <c r="AQ2886" s="111"/>
      <c r="AR2886" s="111"/>
      <c r="AS2886" s="111"/>
      <c r="AT2886" s="111"/>
      <c r="AU2886" s="111"/>
      <c r="AV2886" s="105"/>
      <c r="AW2886" s="105"/>
      <c r="AX2886" s="111"/>
      <c r="AY2886" s="98"/>
      <c r="AZ2886" s="98"/>
      <c r="BA2886" s="98"/>
      <c r="BB2886" s="98"/>
      <c r="BC2886" s="98"/>
      <c r="BE2886" s="98"/>
      <c r="BF2886" s="98"/>
      <c r="BG2886" s="98"/>
      <c r="BH2886" s="98"/>
      <c r="BI2886" s="98"/>
    </row>
    <row r="2887" spans="1:62">
      <c r="A2887" s="102"/>
      <c r="B2887" s="102"/>
      <c r="C2887" s="103"/>
      <c r="D2887" s="103"/>
      <c r="E2887" s="102"/>
      <c r="F2887" s="102"/>
      <c r="G2887" s="102"/>
      <c r="H2887" s="102"/>
      <c r="I2887" s="102"/>
      <c r="J2887" s="103"/>
      <c r="K2887" s="111"/>
      <c r="L2887" s="111"/>
      <c r="M2887" s="111"/>
      <c r="N2887" s="111"/>
      <c r="O2887" s="111"/>
      <c r="P2887" s="111"/>
      <c r="Q2887" s="111"/>
      <c r="R2887" s="105"/>
      <c r="S2887" s="105"/>
      <c r="T2887" s="111"/>
      <c r="U2887" s="111"/>
      <c r="V2887" s="111"/>
      <c r="W2887" s="111"/>
      <c r="X2887" s="111"/>
      <c r="Y2887" s="111"/>
      <c r="Z2887" s="111"/>
      <c r="AA2887" s="111"/>
      <c r="AB2887" s="111"/>
      <c r="AC2887" s="111"/>
      <c r="AD2887" s="111"/>
      <c r="AE2887" s="111"/>
      <c r="AF2887" s="111"/>
      <c r="AG2887" s="111"/>
      <c r="AH2887" s="111"/>
      <c r="AI2887" s="111"/>
      <c r="AJ2887" s="111"/>
      <c r="AK2887" s="111"/>
      <c r="AL2887" s="111"/>
      <c r="AM2887" s="111"/>
      <c r="AN2887" s="111"/>
      <c r="AO2887" s="111"/>
      <c r="AP2887" s="111"/>
      <c r="AQ2887" s="111"/>
      <c r="AR2887" s="111"/>
      <c r="AS2887" s="111"/>
      <c r="AT2887" s="111"/>
      <c r="AU2887" s="111"/>
      <c r="AV2887" s="105"/>
      <c r="AW2887" s="105"/>
      <c r="AX2887" s="111"/>
      <c r="AY2887" s="98"/>
      <c r="AZ2887" s="98"/>
      <c r="BA2887" s="98"/>
      <c r="BB2887" s="98"/>
      <c r="BC2887" s="98"/>
      <c r="BE2887" s="98"/>
      <c r="BF2887" s="98"/>
      <c r="BG2887" s="98"/>
      <c r="BH2887" s="98"/>
      <c r="BI2887" s="98"/>
    </row>
    <row r="2888" spans="1:62">
      <c r="A2888" s="102"/>
      <c r="B2888" s="102"/>
      <c r="C2888" s="103"/>
      <c r="D2888" s="103"/>
      <c r="E2888" s="102"/>
      <c r="F2888" s="102"/>
      <c r="G2888" s="102"/>
      <c r="H2888" s="102"/>
      <c r="I2888" s="102"/>
      <c r="J2888" s="103"/>
      <c r="K2888" s="111"/>
      <c r="L2888" s="111"/>
      <c r="M2888" s="111"/>
      <c r="N2888" s="105"/>
      <c r="O2888" s="105"/>
      <c r="P2888" s="105"/>
      <c r="Q2888" s="111"/>
      <c r="R2888" s="106"/>
      <c r="S2888" s="105"/>
      <c r="T2888" s="111"/>
      <c r="U2888" s="111"/>
      <c r="V2888" s="111"/>
      <c r="W2888" s="105"/>
      <c r="X2888" s="111"/>
      <c r="Y2888" s="111"/>
      <c r="Z2888" s="111"/>
      <c r="AA2888" s="111"/>
      <c r="AB2888" s="111"/>
      <c r="AC2888" s="111"/>
      <c r="AD2888" s="105"/>
      <c r="AE2888" s="111"/>
      <c r="AF2888" s="111"/>
      <c r="AG2888" s="111"/>
      <c r="AH2888" s="111"/>
      <c r="AI2888" s="111"/>
      <c r="AJ2888" s="111"/>
      <c r="AK2888" s="111"/>
      <c r="AL2888" s="111"/>
      <c r="AM2888" s="111"/>
      <c r="AN2888" s="111"/>
      <c r="AO2888" s="111"/>
      <c r="AP2888" s="111"/>
      <c r="AQ2888" s="111"/>
      <c r="AR2888" s="111"/>
      <c r="AS2888" s="111"/>
      <c r="AT2888" s="111"/>
      <c r="AU2888" s="111"/>
      <c r="AV2888" s="105"/>
      <c r="AW2888" s="105"/>
      <c r="AX2888" s="111"/>
      <c r="AY2888" s="98"/>
      <c r="AZ2888" s="98"/>
      <c r="BA2888" s="98"/>
      <c r="BB2888" s="98"/>
      <c r="BC2888" s="98"/>
      <c r="BD2888" s="98"/>
      <c r="BE2888" s="98"/>
      <c r="BF2888" s="98"/>
      <c r="BG2888" s="98"/>
      <c r="BH2888" s="98"/>
      <c r="BI2888" s="98"/>
      <c r="BJ2888" s="98"/>
    </row>
    <row r="2889" spans="1:62">
      <c r="A2889" s="102"/>
      <c r="B2889" s="102"/>
      <c r="C2889" s="103"/>
      <c r="D2889" s="103"/>
      <c r="E2889" s="102"/>
      <c r="F2889" s="102"/>
      <c r="G2889" s="102"/>
      <c r="H2889" s="102"/>
      <c r="I2889" s="102"/>
      <c r="J2889" s="103"/>
      <c r="K2889" s="111"/>
      <c r="L2889" s="111"/>
      <c r="M2889" s="111"/>
      <c r="N2889" s="111"/>
      <c r="O2889" s="111"/>
      <c r="P2889" s="111"/>
      <c r="Q2889" s="111"/>
      <c r="R2889" s="105"/>
      <c r="S2889" s="105"/>
      <c r="T2889" s="111"/>
      <c r="U2889" s="111"/>
      <c r="V2889" s="111"/>
      <c r="W2889" s="111"/>
      <c r="X2889" s="111"/>
      <c r="Y2889" s="111"/>
      <c r="Z2889" s="111"/>
      <c r="AA2889" s="111"/>
      <c r="AB2889" s="111"/>
      <c r="AC2889" s="111"/>
      <c r="AD2889" s="111"/>
      <c r="AE2889" s="111"/>
      <c r="AF2889" s="111"/>
      <c r="AG2889" s="111"/>
      <c r="AH2889" s="111"/>
      <c r="AI2889" s="111"/>
      <c r="AJ2889" s="111"/>
      <c r="AK2889" s="111"/>
      <c r="AL2889" s="111"/>
      <c r="AM2889" s="111"/>
      <c r="AN2889" s="111"/>
      <c r="AO2889" s="111"/>
      <c r="AP2889" s="111"/>
      <c r="AQ2889" s="111"/>
      <c r="AR2889" s="111"/>
      <c r="AS2889" s="111"/>
      <c r="AT2889" s="111"/>
      <c r="AU2889" s="111"/>
      <c r="AV2889" s="105"/>
      <c r="AW2889" s="105"/>
      <c r="AX2889" s="111"/>
      <c r="AY2889" s="98"/>
      <c r="AZ2889" s="98"/>
      <c r="BA2889" s="98"/>
      <c r="BB2889" s="98"/>
      <c r="BC2889" s="98"/>
      <c r="BD2889" s="98"/>
      <c r="BE2889" s="98"/>
      <c r="BF2889" s="98"/>
      <c r="BG2889" s="98"/>
      <c r="BH2889" s="98"/>
      <c r="BI2889" s="98"/>
      <c r="BJ2889" s="98"/>
    </row>
    <row r="2890" spans="1:62">
      <c r="A2890" s="102"/>
      <c r="B2890" s="102"/>
      <c r="C2890" s="103"/>
      <c r="D2890" s="103"/>
      <c r="E2890" s="102"/>
      <c r="F2890" s="102"/>
      <c r="G2890" s="102"/>
      <c r="H2890" s="102"/>
      <c r="I2890" s="102"/>
      <c r="J2890" s="103"/>
      <c r="K2890" s="111"/>
      <c r="L2890" s="111"/>
      <c r="M2890" s="111"/>
      <c r="N2890" s="111"/>
      <c r="O2890" s="111"/>
      <c r="P2890" s="111"/>
      <c r="Q2890" s="111"/>
      <c r="R2890" s="106"/>
      <c r="S2890" s="105"/>
      <c r="T2890" s="111"/>
      <c r="U2890" s="111"/>
      <c r="V2890" s="111"/>
      <c r="W2890" s="111"/>
      <c r="X2890" s="111"/>
      <c r="Y2890" s="111"/>
      <c r="Z2890" s="111"/>
      <c r="AA2890" s="111"/>
      <c r="AB2890" s="111"/>
      <c r="AC2890" s="111"/>
      <c r="AD2890" s="111"/>
      <c r="AE2890" s="111"/>
      <c r="AF2890" s="111"/>
      <c r="AG2890" s="111"/>
      <c r="AH2890" s="111"/>
      <c r="AI2890" s="111"/>
      <c r="AJ2890" s="111"/>
      <c r="AK2890" s="111"/>
      <c r="AL2890" s="111"/>
      <c r="AM2890" s="111"/>
      <c r="AN2890" s="111"/>
      <c r="AO2890" s="111"/>
      <c r="AP2890" s="111"/>
      <c r="AQ2890" s="105"/>
      <c r="AR2890" s="105"/>
      <c r="AS2890" s="111"/>
      <c r="AT2890" s="111"/>
      <c r="AU2890" s="111"/>
      <c r="AV2890" s="105"/>
      <c r="AW2890" s="105"/>
      <c r="AX2890" s="111"/>
      <c r="AY2890" s="98"/>
      <c r="AZ2890" s="98"/>
      <c r="BA2890" s="98"/>
      <c r="BB2890" s="98"/>
      <c r="BC2890" s="98"/>
      <c r="BE2890" s="98"/>
      <c r="BF2890" s="98"/>
      <c r="BG2890" s="98"/>
      <c r="BH2890" s="98"/>
      <c r="BI2890" s="98"/>
    </row>
    <row r="2891" spans="1:62">
      <c r="A2891" s="102"/>
      <c r="B2891" s="102"/>
      <c r="C2891" s="103"/>
      <c r="D2891" s="103"/>
      <c r="E2891" s="102"/>
      <c r="F2891" s="102"/>
      <c r="G2891" s="102"/>
      <c r="H2891" s="102"/>
      <c r="I2891" s="102"/>
      <c r="J2891" s="103"/>
      <c r="K2891" s="111"/>
      <c r="L2891" s="111"/>
      <c r="M2891" s="111"/>
      <c r="N2891" s="111"/>
      <c r="O2891" s="111"/>
      <c r="P2891" s="111"/>
      <c r="Q2891" s="111"/>
      <c r="R2891" s="105"/>
      <c r="S2891" s="106"/>
      <c r="T2891" s="111"/>
      <c r="U2891" s="111"/>
      <c r="V2891" s="111"/>
      <c r="W2891" s="111"/>
      <c r="X2891" s="111"/>
      <c r="Y2891" s="111"/>
      <c r="Z2891" s="111"/>
      <c r="AA2891" s="111"/>
      <c r="AB2891" s="111"/>
      <c r="AC2891" s="111"/>
      <c r="AD2891" s="111"/>
      <c r="AE2891" s="111"/>
      <c r="AF2891" s="111"/>
      <c r="AG2891" s="111"/>
      <c r="AH2891" s="111"/>
      <c r="AI2891" s="111"/>
      <c r="AJ2891" s="111"/>
      <c r="AK2891" s="111"/>
      <c r="AL2891" s="111"/>
      <c r="AM2891" s="111"/>
      <c r="AN2891" s="111"/>
      <c r="AO2891" s="111"/>
      <c r="AP2891" s="111"/>
      <c r="AQ2891" s="111"/>
      <c r="AR2891" s="111"/>
      <c r="AS2891" s="111"/>
      <c r="AT2891" s="111"/>
      <c r="AU2891" s="111"/>
      <c r="AV2891" s="105"/>
      <c r="AW2891" s="105"/>
      <c r="AX2891" s="111"/>
      <c r="AY2891" s="98"/>
      <c r="AZ2891" s="98"/>
      <c r="BA2891" s="98"/>
      <c r="BB2891" s="98"/>
      <c r="BC2891" s="98"/>
      <c r="BD2891" s="98"/>
      <c r="BE2891" s="98"/>
      <c r="BF2891" s="98"/>
      <c r="BG2891" s="98"/>
      <c r="BH2891" s="98"/>
      <c r="BI2891" s="98"/>
      <c r="BJ2891" s="98"/>
    </row>
    <row r="2892" spans="1:62">
      <c r="A2892" s="102"/>
      <c r="B2892" s="102"/>
      <c r="C2892" s="103"/>
      <c r="D2892" s="103"/>
      <c r="E2892" s="102"/>
      <c r="F2892" s="102"/>
      <c r="G2892" s="102"/>
      <c r="H2892" s="102"/>
      <c r="I2892" s="102"/>
      <c r="J2892" s="103"/>
      <c r="K2892" s="111"/>
      <c r="L2892" s="111"/>
      <c r="M2892" s="111"/>
      <c r="N2892" s="105"/>
      <c r="O2892" s="111"/>
      <c r="P2892" s="111"/>
      <c r="Q2892" s="111"/>
      <c r="R2892" s="106"/>
      <c r="S2892" s="105"/>
      <c r="T2892" s="111"/>
      <c r="U2892" s="111"/>
      <c r="V2892" s="111"/>
      <c r="W2892" s="111"/>
      <c r="X2892" s="111"/>
      <c r="Y2892" s="111"/>
      <c r="Z2892" s="111"/>
      <c r="AA2892" s="111"/>
      <c r="AB2892" s="111"/>
      <c r="AC2892" s="111"/>
      <c r="AD2892" s="111"/>
      <c r="AE2892" s="111"/>
      <c r="AF2892" s="111"/>
      <c r="AG2892" s="111"/>
      <c r="AH2892" s="111"/>
      <c r="AI2892" s="111"/>
      <c r="AJ2892" s="111"/>
      <c r="AK2892" s="111"/>
      <c r="AL2892" s="111"/>
      <c r="AM2892" s="111"/>
      <c r="AN2892" s="111"/>
      <c r="AO2892" s="111"/>
      <c r="AP2892" s="111"/>
      <c r="AQ2892" s="111"/>
      <c r="AR2892" s="111"/>
      <c r="AS2892" s="111"/>
      <c r="AT2892" s="111"/>
      <c r="AU2892" s="111"/>
      <c r="AV2892" s="105"/>
      <c r="AW2892" s="105"/>
      <c r="AX2892" s="111"/>
      <c r="AY2892" s="98"/>
      <c r="AZ2892" s="98"/>
      <c r="BA2892" s="98"/>
      <c r="BB2892" s="98"/>
      <c r="BC2892" s="98"/>
      <c r="BD2892" s="98"/>
      <c r="BE2892" s="98"/>
      <c r="BF2892" s="98"/>
      <c r="BG2892" s="98"/>
      <c r="BH2892" s="98"/>
      <c r="BI2892" s="98"/>
      <c r="BJ2892" s="98"/>
    </row>
    <row r="2893" spans="1:62">
      <c r="A2893" s="102"/>
      <c r="B2893" s="102"/>
      <c r="C2893" s="103"/>
      <c r="D2893" s="103"/>
      <c r="E2893" s="102"/>
      <c r="F2893" s="102"/>
      <c r="G2893" s="102"/>
      <c r="H2893" s="102"/>
      <c r="I2893" s="102"/>
      <c r="J2893" s="103"/>
      <c r="K2893" s="111"/>
      <c r="L2893" s="111"/>
      <c r="M2893" s="111"/>
      <c r="N2893" s="111"/>
      <c r="O2893" s="111"/>
      <c r="P2893" s="111"/>
      <c r="Q2893" s="111"/>
      <c r="R2893" s="106"/>
      <c r="S2893" s="106"/>
      <c r="T2893" s="111"/>
      <c r="U2893" s="111"/>
      <c r="V2893" s="111"/>
      <c r="W2893" s="111"/>
      <c r="X2893" s="111"/>
      <c r="Y2893" s="111"/>
      <c r="Z2893" s="111"/>
      <c r="AA2893" s="111"/>
      <c r="AB2893" s="111"/>
      <c r="AC2893" s="111"/>
      <c r="AD2893" s="111"/>
      <c r="AE2893" s="111"/>
      <c r="AF2893" s="111"/>
      <c r="AG2893" s="111"/>
      <c r="AH2893" s="111"/>
      <c r="AI2893" s="111"/>
      <c r="AJ2893" s="111"/>
      <c r="AK2893" s="111"/>
      <c r="AL2893" s="111"/>
      <c r="AM2893" s="111"/>
      <c r="AN2893" s="105"/>
      <c r="AO2893" s="105"/>
      <c r="AP2893" s="105"/>
      <c r="AQ2893" s="111"/>
      <c r="AR2893" s="111"/>
      <c r="AS2893" s="111"/>
      <c r="AT2893" s="111"/>
      <c r="AU2893" s="111"/>
      <c r="AV2893" s="112"/>
      <c r="AW2893" s="112"/>
      <c r="AX2893" s="111"/>
      <c r="AY2893" s="98"/>
      <c r="AZ2893" s="98"/>
      <c r="BA2893" s="98"/>
      <c r="BB2893" s="98"/>
      <c r="BC2893" s="98"/>
      <c r="BE2893" s="98"/>
      <c r="BF2893" s="98"/>
      <c r="BG2893" s="98"/>
      <c r="BH2893" s="98"/>
      <c r="BI2893" s="98"/>
      <c r="BJ2893" s="98"/>
    </row>
    <row r="2894" spans="1:62">
      <c r="A2894" s="102"/>
      <c r="B2894" s="102"/>
      <c r="C2894" s="103"/>
      <c r="D2894" s="103"/>
      <c r="E2894" s="102"/>
      <c r="F2894" s="102"/>
      <c r="G2894" s="102"/>
      <c r="H2894" s="102"/>
      <c r="I2894" s="102"/>
      <c r="J2894" s="103"/>
      <c r="K2894" s="111"/>
      <c r="L2894" s="111"/>
      <c r="M2894" s="111"/>
      <c r="N2894" s="111"/>
      <c r="O2894" s="111"/>
      <c r="P2894" s="111"/>
      <c r="Q2894" s="111"/>
      <c r="R2894" s="105"/>
      <c r="S2894" s="105"/>
      <c r="T2894" s="111"/>
      <c r="U2894" s="111"/>
      <c r="V2894" s="111"/>
      <c r="W2894" s="111"/>
      <c r="X2894" s="111"/>
      <c r="Y2894" s="111"/>
      <c r="Z2894" s="111"/>
      <c r="AA2894" s="111"/>
      <c r="AB2894" s="111"/>
      <c r="AC2894" s="111"/>
      <c r="AD2894" s="111"/>
      <c r="AE2894" s="111"/>
      <c r="AF2894" s="111"/>
      <c r="AG2894" s="111"/>
      <c r="AH2894" s="111"/>
      <c r="AI2894" s="111"/>
      <c r="AJ2894" s="111"/>
      <c r="AK2894" s="111"/>
      <c r="AL2894" s="111"/>
      <c r="AM2894" s="111"/>
      <c r="AN2894" s="111"/>
      <c r="AO2894" s="111"/>
      <c r="AP2894" s="111"/>
      <c r="AQ2894" s="111"/>
      <c r="AR2894" s="111"/>
      <c r="AS2894" s="111"/>
      <c r="AT2894" s="111"/>
      <c r="AU2894" s="111"/>
      <c r="AV2894" s="105"/>
      <c r="AW2894" s="105"/>
      <c r="AX2894" s="111"/>
      <c r="AY2894" s="98"/>
      <c r="AZ2894" s="98"/>
      <c r="BA2894" s="98"/>
      <c r="BB2894" s="98"/>
      <c r="BC2894" s="98"/>
      <c r="BD2894" s="98"/>
      <c r="BE2894" s="98"/>
      <c r="BF2894" s="98"/>
      <c r="BG2894" s="98"/>
      <c r="BH2894" s="98"/>
      <c r="BI2894" s="98"/>
      <c r="BJ2894" s="98"/>
    </row>
    <row r="2895" spans="1:62">
      <c r="A2895" s="102"/>
      <c r="B2895" s="102"/>
      <c r="C2895" s="103"/>
      <c r="D2895" s="103"/>
      <c r="E2895" s="102"/>
      <c r="F2895" s="102"/>
      <c r="G2895" s="102"/>
      <c r="H2895" s="102"/>
      <c r="I2895" s="102"/>
      <c r="J2895" s="103"/>
      <c r="K2895" s="111"/>
      <c r="L2895" s="111"/>
      <c r="M2895" s="111"/>
      <c r="N2895" s="111"/>
      <c r="O2895" s="111"/>
      <c r="P2895" s="111"/>
      <c r="Q2895" s="111"/>
      <c r="R2895" s="105"/>
      <c r="S2895" s="105"/>
      <c r="T2895" s="111"/>
      <c r="U2895" s="111"/>
      <c r="V2895" s="111"/>
      <c r="W2895" s="111"/>
      <c r="X2895" s="111"/>
      <c r="Y2895" s="111"/>
      <c r="Z2895" s="111"/>
      <c r="AA2895" s="111"/>
      <c r="AB2895" s="111"/>
      <c r="AC2895" s="111"/>
      <c r="AD2895" s="111"/>
      <c r="AE2895" s="111"/>
      <c r="AF2895" s="111"/>
      <c r="AG2895" s="111"/>
      <c r="AH2895" s="111"/>
      <c r="AI2895" s="111"/>
      <c r="AJ2895" s="111"/>
      <c r="AK2895" s="111"/>
      <c r="AL2895" s="111"/>
      <c r="AM2895" s="111"/>
      <c r="AN2895" s="111"/>
      <c r="AO2895" s="111"/>
      <c r="AP2895" s="111"/>
      <c r="AQ2895" s="111"/>
      <c r="AR2895" s="111"/>
      <c r="AS2895" s="111"/>
      <c r="AT2895" s="111"/>
      <c r="AU2895" s="111"/>
      <c r="AV2895" s="105"/>
      <c r="AW2895" s="105"/>
      <c r="AX2895" s="111"/>
      <c r="AY2895" s="98"/>
      <c r="AZ2895" s="98"/>
      <c r="BA2895" s="98"/>
      <c r="BB2895" s="98"/>
      <c r="BC2895" s="98"/>
      <c r="BD2895" s="98"/>
      <c r="BE2895" s="98"/>
      <c r="BF2895" s="98"/>
      <c r="BG2895" s="98"/>
      <c r="BH2895" s="98"/>
      <c r="BI2895" s="98"/>
      <c r="BJ2895" s="98"/>
    </row>
    <row r="2896" spans="1:62">
      <c r="A2896" s="102"/>
      <c r="B2896" s="102"/>
      <c r="C2896" s="103"/>
      <c r="D2896" s="103"/>
      <c r="E2896" s="102"/>
      <c r="F2896" s="102"/>
      <c r="G2896" s="102"/>
      <c r="H2896" s="102"/>
      <c r="I2896" s="102"/>
      <c r="J2896" s="103"/>
      <c r="K2896" s="111"/>
      <c r="L2896" s="111"/>
      <c r="M2896" s="111"/>
      <c r="N2896" s="111"/>
      <c r="O2896" s="111"/>
      <c r="P2896" s="111"/>
      <c r="Q2896" s="111"/>
      <c r="R2896" s="106"/>
      <c r="S2896" s="105"/>
      <c r="T2896" s="111"/>
      <c r="U2896" s="111"/>
      <c r="V2896" s="111"/>
      <c r="W2896" s="111"/>
      <c r="X2896" s="111"/>
      <c r="Y2896" s="111"/>
      <c r="Z2896" s="111"/>
      <c r="AA2896" s="111"/>
      <c r="AB2896" s="111"/>
      <c r="AC2896" s="111"/>
      <c r="AD2896" s="111"/>
      <c r="AE2896" s="111"/>
      <c r="AF2896" s="111"/>
      <c r="AG2896" s="111"/>
      <c r="AH2896" s="111"/>
      <c r="AI2896" s="111"/>
      <c r="AJ2896" s="111"/>
      <c r="AK2896" s="111"/>
      <c r="AL2896" s="111"/>
      <c r="AM2896" s="111"/>
      <c r="AN2896" s="111"/>
      <c r="AO2896" s="111"/>
      <c r="AP2896" s="111"/>
      <c r="AQ2896" s="111"/>
      <c r="AR2896" s="111"/>
      <c r="AS2896" s="111"/>
      <c r="AT2896" s="111"/>
      <c r="AU2896" s="111"/>
      <c r="AV2896" s="112"/>
      <c r="AW2896" s="105"/>
      <c r="AX2896" s="111"/>
      <c r="AY2896" s="98"/>
      <c r="AZ2896" s="98"/>
      <c r="BA2896" s="98"/>
      <c r="BB2896" s="98"/>
      <c r="BC2896" s="98"/>
      <c r="BD2896" s="98"/>
      <c r="BE2896" s="98"/>
      <c r="BF2896" s="98"/>
      <c r="BG2896" s="98"/>
      <c r="BH2896" s="98"/>
      <c r="BI2896" s="98"/>
      <c r="BJ2896" s="98"/>
    </row>
    <row r="2897" spans="1:62">
      <c r="A2897" s="102"/>
      <c r="B2897" s="102"/>
      <c r="C2897" s="103"/>
      <c r="D2897" s="103"/>
      <c r="E2897" s="102"/>
      <c r="F2897" s="102"/>
      <c r="G2897" s="102"/>
      <c r="H2897" s="102"/>
      <c r="I2897" s="102"/>
      <c r="J2897" s="103"/>
      <c r="K2897" s="111"/>
      <c r="L2897" s="111"/>
      <c r="M2897" s="111"/>
      <c r="N2897" s="111"/>
      <c r="O2897" s="111"/>
      <c r="P2897" s="111"/>
      <c r="Q2897" s="111"/>
      <c r="R2897" s="105"/>
      <c r="S2897" s="105"/>
      <c r="T2897" s="111"/>
      <c r="U2897" s="111"/>
      <c r="V2897" s="111"/>
      <c r="W2897" s="111"/>
      <c r="X2897" s="111"/>
      <c r="Y2897" s="111"/>
      <c r="Z2897" s="111"/>
      <c r="AA2897" s="111"/>
      <c r="AB2897" s="111"/>
      <c r="AC2897" s="111"/>
      <c r="AD2897" s="111"/>
      <c r="AE2897" s="111"/>
      <c r="AF2897" s="111"/>
      <c r="AG2897" s="111"/>
      <c r="AH2897" s="111"/>
      <c r="AI2897" s="111"/>
      <c r="AJ2897" s="111"/>
      <c r="AK2897" s="111"/>
      <c r="AL2897" s="111"/>
      <c r="AM2897" s="111"/>
      <c r="AN2897" s="111"/>
      <c r="AO2897" s="111"/>
      <c r="AP2897" s="111"/>
      <c r="AQ2897" s="111"/>
      <c r="AR2897" s="111"/>
      <c r="AS2897" s="111"/>
      <c r="AT2897" s="111"/>
      <c r="AU2897" s="111"/>
      <c r="AV2897" s="112"/>
      <c r="AW2897" s="105"/>
      <c r="AX2897" s="111"/>
      <c r="AY2897" s="98"/>
      <c r="AZ2897" s="98"/>
      <c r="BA2897" s="98"/>
      <c r="BB2897" s="98"/>
      <c r="BC2897" s="98"/>
      <c r="BD2897" s="98"/>
      <c r="BE2897" s="98"/>
      <c r="BF2897" s="98"/>
      <c r="BG2897" s="98"/>
      <c r="BH2897" s="98"/>
      <c r="BI2897" s="98"/>
      <c r="BJ2897" s="98"/>
    </row>
    <row r="2898" spans="1:62">
      <c r="A2898" s="102"/>
      <c r="B2898" s="102"/>
      <c r="C2898" s="103"/>
      <c r="D2898" s="103"/>
      <c r="E2898" s="102"/>
      <c r="F2898" s="102"/>
      <c r="G2898" s="102"/>
      <c r="H2898" s="102"/>
      <c r="I2898" s="102"/>
      <c r="J2898" s="103"/>
      <c r="K2898" s="111"/>
      <c r="L2898" s="111"/>
      <c r="M2898" s="111"/>
      <c r="N2898" s="105"/>
      <c r="O2898" s="105"/>
      <c r="P2898" s="105"/>
      <c r="Q2898" s="105"/>
      <c r="R2898" s="105"/>
      <c r="S2898" s="105"/>
      <c r="T2898" s="105"/>
      <c r="U2898" s="105"/>
      <c r="V2898" s="105"/>
      <c r="W2898" s="105"/>
      <c r="X2898" s="105"/>
      <c r="Y2898" s="105"/>
      <c r="Z2898" s="105"/>
      <c r="AA2898" s="105"/>
      <c r="AB2898" s="105"/>
      <c r="AC2898" s="105"/>
      <c r="AD2898" s="105"/>
      <c r="AE2898" s="105"/>
      <c r="AF2898" s="105"/>
      <c r="AG2898" s="105"/>
      <c r="AH2898" s="105"/>
      <c r="AI2898" s="105"/>
      <c r="AJ2898" s="105"/>
      <c r="AK2898" s="105"/>
      <c r="AL2898" s="111"/>
      <c r="AM2898" s="111"/>
      <c r="AN2898" s="111"/>
      <c r="AO2898" s="111"/>
      <c r="AP2898" s="111"/>
      <c r="AQ2898" s="111"/>
      <c r="AR2898" s="111"/>
      <c r="AS2898" s="111"/>
      <c r="AT2898" s="111"/>
      <c r="AU2898" s="111"/>
      <c r="AV2898" s="105"/>
      <c r="AW2898" s="105"/>
      <c r="AX2898" s="111"/>
      <c r="AY2898" s="98"/>
      <c r="AZ2898" s="98"/>
      <c r="BA2898" s="98"/>
      <c r="BB2898" s="98"/>
      <c r="BC2898" s="98"/>
      <c r="BD2898" s="98"/>
      <c r="BE2898" s="98"/>
      <c r="BF2898" s="98"/>
      <c r="BG2898" s="98"/>
      <c r="BH2898" s="98"/>
      <c r="BI2898" s="98"/>
      <c r="BJ2898" s="98"/>
    </row>
    <row r="2899" spans="1:62">
      <c r="A2899" s="102"/>
      <c r="B2899" s="102"/>
      <c r="C2899" s="103"/>
      <c r="D2899" s="103"/>
      <c r="E2899" s="102"/>
      <c r="F2899" s="102"/>
      <c r="G2899" s="102"/>
      <c r="H2899" s="102"/>
      <c r="I2899" s="102"/>
      <c r="J2899" s="103"/>
      <c r="K2899" s="111"/>
      <c r="L2899" s="111"/>
      <c r="M2899" s="111"/>
      <c r="N2899" s="111"/>
      <c r="O2899" s="105"/>
      <c r="P2899" s="111"/>
      <c r="Q2899" s="111"/>
      <c r="R2899" s="106"/>
      <c r="S2899" s="105"/>
      <c r="T2899" s="111"/>
      <c r="U2899" s="111"/>
      <c r="V2899" s="111"/>
      <c r="W2899" s="111"/>
      <c r="X2899" s="111"/>
      <c r="Y2899" s="111"/>
      <c r="Z2899" s="111"/>
      <c r="AA2899" s="111"/>
      <c r="AB2899" s="111"/>
      <c r="AC2899" s="111"/>
      <c r="AD2899" s="111"/>
      <c r="AE2899" s="111"/>
      <c r="AF2899" s="111"/>
      <c r="AG2899" s="111"/>
      <c r="AH2899" s="111"/>
      <c r="AI2899" s="111"/>
      <c r="AJ2899" s="111"/>
      <c r="AK2899" s="111"/>
      <c r="AL2899" s="111"/>
      <c r="AM2899" s="111"/>
      <c r="AN2899" s="111"/>
      <c r="AO2899" s="111"/>
      <c r="AP2899" s="111"/>
      <c r="AQ2899" s="111"/>
      <c r="AR2899" s="111"/>
      <c r="AS2899" s="111"/>
      <c r="AT2899" s="111"/>
      <c r="AU2899" s="111"/>
      <c r="AV2899" s="112"/>
      <c r="AW2899" s="105"/>
      <c r="AX2899" s="111"/>
      <c r="AY2899" s="98"/>
      <c r="AZ2899" s="98"/>
      <c r="BA2899" s="98"/>
      <c r="BB2899" s="98"/>
      <c r="BC2899" s="98"/>
      <c r="BD2899" s="98"/>
      <c r="BE2899" s="98"/>
      <c r="BF2899" s="98"/>
      <c r="BG2899" s="98"/>
      <c r="BH2899" s="98"/>
      <c r="BI2899" s="98"/>
      <c r="BJ2899" s="98"/>
    </row>
    <row r="2900" spans="1:62">
      <c r="A2900" s="102"/>
      <c r="B2900" s="102"/>
      <c r="C2900" s="103"/>
      <c r="D2900" s="103"/>
      <c r="E2900" s="102"/>
      <c r="F2900" s="102"/>
      <c r="G2900" s="102"/>
      <c r="H2900" s="102"/>
      <c r="I2900" s="102"/>
      <c r="J2900" s="103"/>
      <c r="K2900" s="111"/>
      <c r="L2900" s="111"/>
      <c r="M2900" s="111"/>
      <c r="N2900" s="111"/>
      <c r="O2900" s="111"/>
      <c r="P2900" s="111"/>
      <c r="Q2900" s="111"/>
      <c r="R2900" s="106"/>
      <c r="S2900" s="105"/>
      <c r="T2900" s="111"/>
      <c r="U2900" s="111"/>
      <c r="V2900" s="111"/>
      <c r="W2900" s="111"/>
      <c r="X2900" s="111"/>
      <c r="Y2900" s="111"/>
      <c r="Z2900" s="111"/>
      <c r="AA2900" s="111"/>
      <c r="AB2900" s="111"/>
      <c r="AC2900" s="111"/>
      <c r="AD2900" s="111"/>
      <c r="AE2900" s="111"/>
      <c r="AF2900" s="111"/>
      <c r="AG2900" s="111"/>
      <c r="AH2900" s="111"/>
      <c r="AI2900" s="111"/>
      <c r="AJ2900" s="111"/>
      <c r="AK2900" s="111"/>
      <c r="AL2900" s="111"/>
      <c r="AM2900" s="111"/>
      <c r="AN2900" s="111"/>
      <c r="AO2900" s="111"/>
      <c r="AP2900" s="111"/>
      <c r="AQ2900" s="111"/>
      <c r="AR2900" s="111"/>
      <c r="AS2900" s="111"/>
      <c r="AT2900" s="111"/>
      <c r="AU2900" s="111"/>
      <c r="AV2900" s="112"/>
      <c r="AW2900" s="105"/>
      <c r="AX2900" s="111"/>
    </row>
    <row r="2901" spans="1:62">
      <c r="A2901" s="102"/>
      <c r="B2901" s="102"/>
      <c r="C2901" s="103"/>
      <c r="D2901" s="103"/>
      <c r="E2901" s="102"/>
      <c r="F2901" s="102"/>
      <c r="G2901" s="102"/>
      <c r="H2901" s="102"/>
      <c r="I2901" s="102"/>
      <c r="J2901" s="103"/>
      <c r="K2901" s="111"/>
      <c r="L2901" s="111"/>
      <c r="M2901" s="111"/>
      <c r="N2901" s="111"/>
      <c r="O2901" s="111"/>
      <c r="P2901" s="111"/>
      <c r="Q2901" s="111"/>
      <c r="R2901" s="105"/>
      <c r="S2901" s="105"/>
      <c r="T2901" s="111"/>
      <c r="U2901" s="111"/>
      <c r="V2901" s="111"/>
      <c r="W2901" s="111"/>
      <c r="X2901" s="111"/>
      <c r="Y2901" s="111"/>
      <c r="Z2901" s="111"/>
      <c r="AA2901" s="111"/>
      <c r="AB2901" s="111"/>
      <c r="AC2901" s="111"/>
      <c r="AD2901" s="111"/>
      <c r="AE2901" s="111"/>
      <c r="AF2901" s="111"/>
      <c r="AG2901" s="111"/>
      <c r="AH2901" s="111"/>
      <c r="AI2901" s="111"/>
      <c r="AJ2901" s="111"/>
      <c r="AK2901" s="111"/>
      <c r="AL2901" s="111"/>
      <c r="AM2901" s="111"/>
      <c r="AN2901" s="111"/>
      <c r="AO2901" s="111"/>
      <c r="AP2901" s="111"/>
      <c r="AQ2901" s="111"/>
      <c r="AR2901" s="111"/>
      <c r="AS2901" s="111"/>
      <c r="AT2901" s="111"/>
      <c r="AU2901" s="111"/>
      <c r="AV2901" s="105"/>
      <c r="AW2901" s="105"/>
      <c r="AX2901" s="111"/>
      <c r="AY2901" s="98"/>
      <c r="AZ2901" s="98"/>
      <c r="BA2901" s="98"/>
      <c r="BB2901" s="98"/>
      <c r="BC2901" s="98"/>
      <c r="BD2901" s="98"/>
      <c r="BE2901" s="98"/>
      <c r="BF2901" s="98"/>
      <c r="BG2901" s="98"/>
      <c r="BH2901" s="98"/>
      <c r="BI2901" s="98"/>
      <c r="BJ2901" s="98"/>
    </row>
    <row r="2902" spans="1:62">
      <c r="A2902" s="102"/>
      <c r="B2902" s="102"/>
      <c r="C2902" s="103"/>
      <c r="D2902" s="103"/>
      <c r="E2902" s="102"/>
      <c r="F2902" s="102"/>
      <c r="G2902" s="102"/>
      <c r="H2902" s="102"/>
      <c r="I2902" s="102"/>
      <c r="J2902" s="103"/>
      <c r="K2902" s="111"/>
      <c r="L2902" s="111"/>
      <c r="M2902" s="111"/>
      <c r="N2902" s="111"/>
      <c r="O2902" s="111"/>
      <c r="P2902" s="111"/>
      <c r="Q2902" s="111"/>
      <c r="R2902" s="106"/>
      <c r="S2902" s="106"/>
      <c r="T2902" s="111"/>
      <c r="U2902" s="111"/>
      <c r="V2902" s="111"/>
      <c r="W2902" s="105"/>
      <c r="X2902" s="111"/>
      <c r="Y2902" s="111"/>
      <c r="Z2902" s="111"/>
      <c r="AA2902" s="111"/>
      <c r="AB2902" s="111"/>
      <c r="AC2902" s="111"/>
      <c r="AD2902" s="111"/>
      <c r="AE2902" s="111"/>
      <c r="AF2902" s="111"/>
      <c r="AG2902" s="111"/>
      <c r="AH2902" s="111"/>
      <c r="AI2902" s="111"/>
      <c r="AJ2902" s="111"/>
      <c r="AK2902" s="111"/>
      <c r="AL2902" s="111"/>
      <c r="AM2902" s="111"/>
      <c r="AN2902" s="111"/>
      <c r="AO2902" s="111"/>
      <c r="AP2902" s="111"/>
      <c r="AQ2902" s="111"/>
      <c r="AR2902" s="111"/>
      <c r="AS2902" s="111"/>
      <c r="AT2902" s="111"/>
      <c r="AU2902" s="111"/>
      <c r="AV2902" s="105"/>
      <c r="AW2902" s="105"/>
      <c r="AX2902" s="111"/>
      <c r="AY2902" s="98"/>
      <c r="AZ2902" s="98"/>
      <c r="BA2902" s="98"/>
      <c r="BB2902" s="98"/>
      <c r="BC2902" s="98"/>
      <c r="BD2902" s="98"/>
      <c r="BE2902" s="98"/>
      <c r="BF2902" s="98"/>
      <c r="BG2902" s="98"/>
      <c r="BH2902" s="98"/>
      <c r="BI2902" s="98"/>
      <c r="BJ2902" s="98"/>
    </row>
    <row r="2903" spans="1:62">
      <c r="A2903" s="102"/>
      <c r="B2903" s="102"/>
      <c r="C2903" s="103"/>
      <c r="D2903" s="103"/>
      <c r="E2903" s="102"/>
      <c r="F2903" s="102"/>
      <c r="G2903" s="102"/>
      <c r="H2903" s="102"/>
      <c r="I2903" s="102"/>
      <c r="J2903" s="103"/>
      <c r="K2903" s="111"/>
      <c r="L2903" s="111"/>
      <c r="M2903" s="111"/>
      <c r="N2903" s="111"/>
      <c r="O2903" s="111"/>
      <c r="P2903" s="111"/>
      <c r="Q2903" s="111"/>
      <c r="R2903" s="106"/>
      <c r="S2903" s="105"/>
      <c r="T2903" s="111"/>
      <c r="U2903" s="111"/>
      <c r="V2903" s="111"/>
      <c r="W2903" s="111"/>
      <c r="X2903" s="111"/>
      <c r="Y2903" s="111"/>
      <c r="Z2903" s="111"/>
      <c r="AA2903" s="111"/>
      <c r="AB2903" s="111"/>
      <c r="AC2903" s="111"/>
      <c r="AD2903" s="111"/>
      <c r="AE2903" s="111"/>
      <c r="AF2903" s="111"/>
      <c r="AG2903" s="111"/>
      <c r="AH2903" s="111"/>
      <c r="AI2903" s="111"/>
      <c r="AJ2903" s="111"/>
      <c r="AK2903" s="111"/>
      <c r="AL2903" s="111"/>
      <c r="AM2903" s="111"/>
      <c r="AN2903" s="111"/>
      <c r="AO2903" s="111"/>
      <c r="AP2903" s="111"/>
      <c r="AQ2903" s="111"/>
      <c r="AR2903" s="111"/>
      <c r="AS2903" s="111"/>
      <c r="AT2903" s="111"/>
      <c r="AU2903" s="111"/>
      <c r="AV2903" s="105"/>
      <c r="AW2903" s="105"/>
      <c r="AX2903" s="111"/>
      <c r="AY2903" s="98"/>
      <c r="AZ2903" s="98"/>
      <c r="BA2903" s="98"/>
      <c r="BB2903" s="98"/>
      <c r="BC2903" s="98"/>
      <c r="BD2903" s="98"/>
      <c r="BE2903" s="98"/>
      <c r="BF2903" s="98"/>
      <c r="BG2903" s="98"/>
      <c r="BH2903" s="98"/>
      <c r="BI2903" s="98"/>
      <c r="BJ2903" s="98"/>
    </row>
    <row r="2904" spans="1:62">
      <c r="A2904" s="102"/>
      <c r="B2904" s="102"/>
      <c r="C2904" s="103"/>
      <c r="D2904" s="103"/>
      <c r="E2904" s="102"/>
      <c r="F2904" s="102"/>
      <c r="G2904" s="102"/>
      <c r="H2904" s="102"/>
      <c r="I2904" s="102"/>
      <c r="J2904" s="103"/>
      <c r="K2904" s="111"/>
      <c r="L2904" s="111"/>
      <c r="M2904" s="111"/>
      <c r="N2904" s="111"/>
      <c r="O2904" s="111"/>
      <c r="P2904" s="111"/>
      <c r="Q2904" s="111"/>
      <c r="R2904" s="106"/>
      <c r="S2904" s="105"/>
      <c r="T2904" s="111"/>
      <c r="U2904" s="111"/>
      <c r="V2904" s="111"/>
      <c r="W2904" s="111"/>
      <c r="X2904" s="111"/>
      <c r="Y2904" s="111"/>
      <c r="Z2904" s="111"/>
      <c r="AA2904" s="111"/>
      <c r="AB2904" s="111"/>
      <c r="AC2904" s="111"/>
      <c r="AD2904" s="111"/>
      <c r="AE2904" s="111"/>
      <c r="AF2904" s="111"/>
      <c r="AG2904" s="111"/>
      <c r="AH2904" s="111"/>
      <c r="AI2904" s="111"/>
      <c r="AJ2904" s="111"/>
      <c r="AK2904" s="111"/>
      <c r="AL2904" s="111"/>
      <c r="AM2904" s="111"/>
      <c r="AN2904" s="111"/>
      <c r="AO2904" s="111"/>
      <c r="AP2904" s="111"/>
      <c r="AQ2904" s="111"/>
      <c r="AR2904" s="111"/>
      <c r="AS2904" s="111"/>
      <c r="AT2904" s="111"/>
      <c r="AU2904" s="111"/>
      <c r="AV2904" s="105"/>
      <c r="AW2904" s="105"/>
      <c r="AX2904" s="111"/>
      <c r="AY2904" s="98"/>
      <c r="AZ2904" s="98"/>
      <c r="BA2904" s="98"/>
      <c r="BB2904" s="98"/>
      <c r="BC2904" s="98"/>
      <c r="BE2904" s="98"/>
      <c r="BF2904" s="98"/>
      <c r="BG2904" s="98"/>
      <c r="BH2904" s="98"/>
      <c r="BI2904" s="98"/>
    </row>
    <row r="2905" spans="1:62">
      <c r="A2905" s="102"/>
      <c r="B2905" s="102"/>
      <c r="C2905" s="103"/>
      <c r="D2905" s="103"/>
      <c r="E2905" s="102"/>
      <c r="F2905" s="102"/>
      <c r="G2905" s="102"/>
      <c r="H2905" s="102"/>
      <c r="I2905" s="102"/>
      <c r="J2905" s="103"/>
      <c r="K2905" s="111"/>
      <c r="L2905" s="111"/>
      <c r="M2905" s="111"/>
      <c r="N2905" s="105"/>
      <c r="O2905" s="105"/>
      <c r="P2905" s="105"/>
      <c r="Q2905" s="111"/>
      <c r="R2905" s="106"/>
      <c r="S2905" s="105"/>
      <c r="T2905" s="111"/>
      <c r="U2905" s="111"/>
      <c r="V2905" s="111"/>
      <c r="W2905" s="105"/>
      <c r="X2905" s="111"/>
      <c r="Y2905" s="111"/>
      <c r="Z2905" s="111"/>
      <c r="AA2905" s="111"/>
      <c r="AB2905" s="111"/>
      <c r="AC2905" s="111"/>
      <c r="AD2905" s="105"/>
      <c r="AE2905" s="111"/>
      <c r="AF2905" s="111"/>
      <c r="AG2905" s="111"/>
      <c r="AH2905" s="111"/>
      <c r="AI2905" s="111"/>
      <c r="AJ2905" s="111"/>
      <c r="AK2905" s="111"/>
      <c r="AL2905" s="111"/>
      <c r="AM2905" s="111"/>
      <c r="AN2905" s="111"/>
      <c r="AO2905" s="111"/>
      <c r="AP2905" s="111"/>
      <c r="AQ2905" s="111"/>
      <c r="AR2905" s="111"/>
      <c r="AS2905" s="111"/>
      <c r="AT2905" s="111"/>
      <c r="AU2905" s="111"/>
      <c r="AV2905" s="105"/>
      <c r="AW2905" s="112"/>
      <c r="AX2905" s="111"/>
      <c r="AY2905" s="98"/>
      <c r="AZ2905" s="98"/>
      <c r="BA2905" s="98"/>
      <c r="BB2905" s="98"/>
      <c r="BC2905" s="98"/>
      <c r="BD2905" s="98"/>
      <c r="BE2905" s="98"/>
      <c r="BF2905" s="98"/>
      <c r="BG2905" s="98"/>
      <c r="BH2905" s="98"/>
      <c r="BI2905" s="98"/>
      <c r="BJ2905" s="98"/>
    </row>
    <row r="2906" spans="1:62">
      <c r="A2906" s="102"/>
      <c r="B2906" s="102"/>
      <c r="C2906" s="103"/>
      <c r="D2906" s="103"/>
      <c r="E2906" s="102"/>
      <c r="F2906" s="102"/>
      <c r="G2906" s="102"/>
      <c r="H2906" s="102"/>
      <c r="I2906" s="102"/>
      <c r="J2906" s="103"/>
      <c r="K2906" s="111"/>
      <c r="L2906" s="111"/>
      <c r="M2906" s="111"/>
      <c r="N2906" s="111"/>
      <c r="O2906" s="111"/>
      <c r="P2906" s="111"/>
      <c r="Q2906" s="111"/>
      <c r="R2906" s="106"/>
      <c r="S2906" s="106"/>
      <c r="T2906" s="111"/>
      <c r="U2906" s="111"/>
      <c r="V2906" s="111"/>
      <c r="W2906" s="111"/>
      <c r="X2906" s="111"/>
      <c r="Y2906" s="111"/>
      <c r="Z2906" s="111"/>
      <c r="AA2906" s="111"/>
      <c r="AB2906" s="111"/>
      <c r="AC2906" s="111"/>
      <c r="AD2906" s="111"/>
      <c r="AE2906" s="111"/>
      <c r="AF2906" s="111"/>
      <c r="AG2906" s="111"/>
      <c r="AH2906" s="111"/>
      <c r="AI2906" s="111"/>
      <c r="AJ2906" s="111"/>
      <c r="AK2906" s="111"/>
      <c r="AL2906" s="111"/>
      <c r="AM2906" s="111"/>
      <c r="AN2906" s="111"/>
      <c r="AO2906" s="111"/>
      <c r="AP2906" s="111"/>
      <c r="AQ2906" s="111"/>
      <c r="AR2906" s="111"/>
      <c r="AS2906" s="111"/>
      <c r="AT2906" s="111"/>
      <c r="AU2906" s="111"/>
      <c r="AV2906" s="112"/>
      <c r="AW2906" s="105"/>
      <c r="AX2906" s="111"/>
      <c r="AY2906" s="98"/>
      <c r="AZ2906" s="98"/>
      <c r="BA2906" s="98"/>
      <c r="BB2906" s="98"/>
      <c r="BC2906" s="98"/>
      <c r="BD2906" s="98"/>
      <c r="BE2906" s="98"/>
      <c r="BF2906" s="98"/>
      <c r="BG2906" s="98"/>
      <c r="BH2906" s="98"/>
      <c r="BI2906" s="98"/>
      <c r="BJ2906" s="98"/>
    </row>
    <row r="2907" spans="1:62">
      <c r="A2907" s="102"/>
      <c r="B2907" s="102"/>
      <c r="C2907" s="103"/>
      <c r="D2907" s="103"/>
      <c r="E2907" s="102"/>
      <c r="F2907" s="102"/>
      <c r="G2907" s="102"/>
      <c r="H2907" s="102"/>
      <c r="I2907" s="102"/>
      <c r="J2907" s="103"/>
      <c r="K2907" s="111"/>
      <c r="L2907" s="111"/>
      <c r="M2907" s="111"/>
      <c r="N2907" s="111"/>
      <c r="O2907" s="111"/>
      <c r="P2907" s="111"/>
      <c r="Q2907" s="111"/>
      <c r="R2907" s="105"/>
      <c r="S2907" s="105"/>
      <c r="T2907" s="111"/>
      <c r="U2907" s="111"/>
      <c r="V2907" s="111"/>
      <c r="W2907" s="111"/>
      <c r="X2907" s="111"/>
      <c r="Y2907" s="111"/>
      <c r="Z2907" s="111"/>
      <c r="AA2907" s="111"/>
      <c r="AB2907" s="111"/>
      <c r="AC2907" s="111"/>
      <c r="AD2907" s="111"/>
      <c r="AE2907" s="111"/>
      <c r="AF2907" s="111"/>
      <c r="AG2907" s="111"/>
      <c r="AH2907" s="111"/>
      <c r="AI2907" s="111"/>
      <c r="AJ2907" s="111"/>
      <c r="AK2907" s="111"/>
      <c r="AL2907" s="111"/>
      <c r="AM2907" s="111"/>
      <c r="AN2907" s="111"/>
      <c r="AO2907" s="111"/>
      <c r="AP2907" s="111"/>
      <c r="AQ2907" s="111"/>
      <c r="AR2907" s="111"/>
      <c r="AS2907" s="111"/>
      <c r="AT2907" s="111"/>
      <c r="AU2907" s="111"/>
      <c r="AV2907" s="112"/>
      <c r="AW2907" s="105"/>
      <c r="AX2907" s="111"/>
      <c r="AY2907" s="98"/>
      <c r="AZ2907" s="98"/>
      <c r="BA2907" s="98"/>
      <c r="BB2907" s="98"/>
      <c r="BC2907" s="98"/>
      <c r="BD2907" s="98"/>
      <c r="BE2907" s="98"/>
      <c r="BF2907" s="98"/>
      <c r="BG2907" s="98"/>
      <c r="BH2907" s="98"/>
      <c r="BI2907" s="98"/>
      <c r="BJ2907" s="98"/>
    </row>
    <row r="2908" spans="1:62">
      <c r="A2908" s="102"/>
      <c r="B2908" s="102"/>
      <c r="C2908" s="103"/>
      <c r="D2908" s="103"/>
      <c r="E2908" s="102"/>
      <c r="F2908" s="102"/>
      <c r="G2908" s="102"/>
      <c r="H2908" s="102"/>
      <c r="I2908" s="102"/>
      <c r="J2908" s="103"/>
      <c r="K2908" s="111"/>
      <c r="L2908" s="111"/>
      <c r="M2908" s="111"/>
      <c r="N2908" s="111"/>
      <c r="O2908" s="111"/>
      <c r="P2908" s="111"/>
      <c r="Q2908" s="111"/>
      <c r="R2908" s="105"/>
      <c r="S2908" s="105"/>
      <c r="T2908" s="111"/>
      <c r="U2908" s="111"/>
      <c r="V2908" s="111"/>
      <c r="W2908" s="111"/>
      <c r="X2908" s="111"/>
      <c r="Y2908" s="111"/>
      <c r="Z2908" s="111"/>
      <c r="AA2908" s="111"/>
      <c r="AB2908" s="111"/>
      <c r="AC2908" s="111"/>
      <c r="AD2908" s="111"/>
      <c r="AE2908" s="111"/>
      <c r="AF2908" s="111"/>
      <c r="AG2908" s="111"/>
      <c r="AH2908" s="111"/>
      <c r="AI2908" s="111"/>
      <c r="AJ2908" s="111"/>
      <c r="AK2908" s="111"/>
      <c r="AL2908" s="111"/>
      <c r="AM2908" s="111"/>
      <c r="AN2908" s="111"/>
      <c r="AO2908" s="111"/>
      <c r="AP2908" s="111"/>
      <c r="AQ2908" s="111"/>
      <c r="AR2908" s="111"/>
      <c r="AS2908" s="111"/>
      <c r="AT2908" s="111"/>
      <c r="AU2908" s="111"/>
      <c r="AV2908" s="112"/>
      <c r="AW2908" s="105"/>
      <c r="AX2908" s="111"/>
    </row>
    <row r="2909" spans="1:62">
      <c r="A2909" s="102"/>
      <c r="B2909" s="102"/>
      <c r="C2909" s="103"/>
      <c r="D2909" s="103"/>
      <c r="E2909" s="102"/>
      <c r="F2909" s="102"/>
      <c r="G2909" s="102"/>
      <c r="H2909" s="102"/>
      <c r="I2909" s="102"/>
      <c r="J2909" s="103"/>
      <c r="K2909" s="111"/>
      <c r="L2909" s="111"/>
      <c r="M2909" s="111"/>
      <c r="N2909" s="111"/>
      <c r="O2909" s="111"/>
      <c r="P2909" s="111"/>
      <c r="Q2909" s="111"/>
      <c r="R2909" s="106"/>
      <c r="S2909" s="105"/>
      <c r="T2909" s="111"/>
      <c r="U2909" s="111"/>
      <c r="V2909" s="111"/>
      <c r="W2909" s="111"/>
      <c r="X2909" s="111"/>
      <c r="Y2909" s="111"/>
      <c r="Z2909" s="111"/>
      <c r="AA2909" s="111"/>
      <c r="AB2909" s="111"/>
      <c r="AC2909" s="111"/>
      <c r="AD2909" s="111"/>
      <c r="AE2909" s="111"/>
      <c r="AF2909" s="111"/>
      <c r="AG2909" s="111"/>
      <c r="AH2909" s="111"/>
      <c r="AI2909" s="111"/>
      <c r="AJ2909" s="111"/>
      <c r="AK2909" s="111"/>
      <c r="AL2909" s="111"/>
      <c r="AM2909" s="111"/>
      <c r="AN2909" s="111"/>
      <c r="AO2909" s="111"/>
      <c r="AP2909" s="111"/>
      <c r="AQ2909" s="111"/>
      <c r="AR2909" s="111"/>
      <c r="AS2909" s="111"/>
      <c r="AT2909" s="111"/>
      <c r="AU2909" s="111"/>
      <c r="AV2909" s="112"/>
      <c r="AW2909" s="105"/>
      <c r="AX2909" s="111"/>
      <c r="AY2909" s="98"/>
      <c r="AZ2909" s="98"/>
      <c r="BA2909" s="98"/>
      <c r="BB2909" s="98"/>
      <c r="BC2909" s="98"/>
      <c r="BD2909" s="98"/>
      <c r="BE2909" s="98"/>
      <c r="BF2909" s="98"/>
      <c r="BG2909" s="98"/>
      <c r="BH2909" s="98"/>
      <c r="BI2909" s="98"/>
      <c r="BJ2909" s="98"/>
    </row>
    <row r="2910" spans="1:62">
      <c r="A2910" s="102"/>
      <c r="B2910" s="102"/>
      <c r="C2910" s="103"/>
      <c r="D2910" s="103"/>
      <c r="E2910" s="102"/>
      <c r="F2910" s="102"/>
      <c r="G2910" s="102"/>
      <c r="H2910" s="102"/>
      <c r="I2910" s="102"/>
      <c r="J2910" s="103"/>
      <c r="K2910" s="111"/>
      <c r="L2910" s="111"/>
      <c r="M2910" s="111"/>
      <c r="N2910" s="105"/>
      <c r="O2910" s="105"/>
      <c r="P2910" s="111"/>
      <c r="Q2910" s="111"/>
      <c r="R2910" s="106"/>
      <c r="S2910" s="105"/>
      <c r="T2910" s="111"/>
      <c r="U2910" s="111"/>
      <c r="V2910" s="111"/>
      <c r="W2910" s="111"/>
      <c r="X2910" s="111"/>
      <c r="Y2910" s="111"/>
      <c r="Z2910" s="111"/>
      <c r="AA2910" s="111"/>
      <c r="AB2910" s="111"/>
      <c r="AC2910" s="111"/>
      <c r="AD2910" s="111"/>
      <c r="AE2910" s="111"/>
      <c r="AF2910" s="111"/>
      <c r="AG2910" s="111"/>
      <c r="AH2910" s="111"/>
      <c r="AI2910" s="111"/>
      <c r="AJ2910" s="111"/>
      <c r="AK2910" s="111"/>
      <c r="AL2910" s="111"/>
      <c r="AM2910" s="111"/>
      <c r="AN2910" s="111"/>
      <c r="AO2910" s="111"/>
      <c r="AP2910" s="111"/>
      <c r="AQ2910" s="111"/>
      <c r="AR2910" s="111"/>
      <c r="AS2910" s="111"/>
      <c r="AT2910" s="111"/>
      <c r="AU2910" s="111"/>
      <c r="AV2910" s="105"/>
      <c r="AW2910" s="105"/>
      <c r="AX2910" s="111"/>
      <c r="AY2910" s="98"/>
      <c r="AZ2910" s="98"/>
      <c r="BA2910" s="98"/>
      <c r="BB2910" s="98"/>
      <c r="BC2910" s="98"/>
      <c r="BD2910" s="98"/>
      <c r="BE2910" s="98"/>
      <c r="BF2910" s="98"/>
      <c r="BG2910" s="98"/>
      <c r="BH2910" s="98"/>
      <c r="BI2910" s="98"/>
      <c r="BJ2910" s="98"/>
    </row>
    <row r="2911" spans="1:62">
      <c r="A2911" s="102"/>
      <c r="B2911" s="102"/>
      <c r="C2911" s="103"/>
      <c r="D2911" s="103"/>
      <c r="E2911" s="102"/>
      <c r="F2911" s="102"/>
      <c r="G2911" s="102"/>
      <c r="H2911" s="102"/>
      <c r="I2911" s="102"/>
      <c r="J2911" s="103"/>
      <c r="K2911" s="111"/>
      <c r="L2911" s="111"/>
      <c r="M2911" s="111"/>
      <c r="N2911" s="105"/>
      <c r="O2911" s="105"/>
      <c r="P2911" s="111"/>
      <c r="Q2911" s="111"/>
      <c r="R2911" s="106"/>
      <c r="S2911" s="105"/>
      <c r="T2911" s="111"/>
      <c r="U2911" s="111"/>
      <c r="V2911" s="111"/>
      <c r="W2911" s="111"/>
      <c r="X2911" s="111"/>
      <c r="Y2911" s="111"/>
      <c r="Z2911" s="111"/>
      <c r="AA2911" s="111"/>
      <c r="AB2911" s="111"/>
      <c r="AC2911" s="111"/>
      <c r="AD2911" s="111"/>
      <c r="AE2911" s="111"/>
      <c r="AF2911" s="111"/>
      <c r="AG2911" s="111"/>
      <c r="AH2911" s="111"/>
      <c r="AI2911" s="111"/>
      <c r="AJ2911" s="111"/>
      <c r="AK2911" s="111"/>
      <c r="AL2911" s="111"/>
      <c r="AM2911" s="111"/>
      <c r="AN2911" s="111"/>
      <c r="AO2911" s="111"/>
      <c r="AP2911" s="111"/>
      <c r="AQ2911" s="111"/>
      <c r="AR2911" s="111"/>
      <c r="AS2911" s="111"/>
      <c r="AT2911" s="111"/>
      <c r="AU2911" s="111"/>
      <c r="AV2911" s="105"/>
      <c r="AW2911" s="105"/>
      <c r="AX2911" s="111"/>
      <c r="AY2911" s="98"/>
      <c r="AZ2911" s="98"/>
      <c r="BA2911" s="98"/>
      <c r="BB2911" s="98"/>
      <c r="BC2911" s="98"/>
      <c r="BD2911" s="98"/>
      <c r="BE2911" s="98"/>
      <c r="BF2911" s="98"/>
      <c r="BG2911" s="98"/>
      <c r="BH2911" s="98"/>
      <c r="BI2911" s="98"/>
      <c r="BJ2911" s="98"/>
    </row>
    <row r="2912" spans="1:62">
      <c r="A2912" s="102"/>
      <c r="B2912" s="102"/>
      <c r="C2912" s="103"/>
      <c r="D2912" s="103"/>
      <c r="E2912" s="102"/>
      <c r="F2912" s="102"/>
      <c r="G2912" s="102"/>
      <c r="H2912" s="102"/>
      <c r="I2912" s="102"/>
      <c r="J2912" s="103"/>
      <c r="K2912" s="111"/>
      <c r="L2912" s="111"/>
      <c r="M2912" s="111"/>
      <c r="N2912" s="111"/>
      <c r="O2912" s="111"/>
      <c r="P2912" s="111"/>
      <c r="Q2912" s="111"/>
      <c r="R2912" s="106"/>
      <c r="S2912" s="105"/>
      <c r="T2912" s="111"/>
      <c r="U2912" s="111"/>
      <c r="V2912" s="111"/>
      <c r="W2912" s="111"/>
      <c r="X2912" s="111"/>
      <c r="Y2912" s="111"/>
      <c r="Z2912" s="111"/>
      <c r="AA2912" s="111"/>
      <c r="AB2912" s="111"/>
      <c r="AC2912" s="111"/>
      <c r="AD2912" s="111"/>
      <c r="AE2912" s="111"/>
      <c r="AF2912" s="111"/>
      <c r="AG2912" s="111"/>
      <c r="AH2912" s="111"/>
      <c r="AI2912" s="111"/>
      <c r="AJ2912" s="111"/>
      <c r="AK2912" s="111"/>
      <c r="AL2912" s="111"/>
      <c r="AM2912" s="111"/>
      <c r="AN2912" s="111"/>
      <c r="AO2912" s="111"/>
      <c r="AP2912" s="111"/>
      <c r="AQ2912" s="111"/>
      <c r="AR2912" s="111"/>
      <c r="AS2912" s="111"/>
      <c r="AT2912" s="111"/>
      <c r="AU2912" s="111"/>
      <c r="AV2912" s="105"/>
      <c r="AW2912" s="105"/>
      <c r="AX2912" s="111"/>
      <c r="AY2912" s="98"/>
      <c r="AZ2912" s="98"/>
      <c r="BA2912" s="98"/>
      <c r="BB2912" s="98"/>
      <c r="BC2912" s="98"/>
      <c r="BD2912" s="98"/>
      <c r="BE2912" s="98"/>
      <c r="BF2912" s="98"/>
      <c r="BG2912" s="98"/>
      <c r="BH2912" s="98"/>
      <c r="BI2912" s="98"/>
      <c r="BJ2912" s="98"/>
    </row>
    <row r="2913" spans="1:62">
      <c r="A2913" s="102"/>
      <c r="B2913" s="102"/>
      <c r="C2913" s="103"/>
      <c r="D2913" s="103"/>
      <c r="E2913" s="102"/>
      <c r="F2913" s="102"/>
      <c r="G2913" s="102"/>
      <c r="H2913" s="102"/>
      <c r="I2913" s="102"/>
      <c r="J2913" s="103"/>
      <c r="K2913" s="111"/>
      <c r="L2913" s="111"/>
      <c r="M2913" s="111"/>
      <c r="N2913" s="111"/>
      <c r="O2913" s="111"/>
      <c r="P2913" s="111"/>
      <c r="Q2913" s="111"/>
      <c r="R2913" s="106"/>
      <c r="S2913" s="106"/>
      <c r="T2913" s="111"/>
      <c r="U2913" s="111"/>
      <c r="V2913" s="111"/>
      <c r="W2913" s="111"/>
      <c r="X2913" s="111"/>
      <c r="Y2913" s="111"/>
      <c r="Z2913" s="111"/>
      <c r="AA2913" s="111"/>
      <c r="AB2913" s="111"/>
      <c r="AC2913" s="111"/>
      <c r="AD2913" s="111"/>
      <c r="AE2913" s="111"/>
      <c r="AF2913" s="111"/>
      <c r="AG2913" s="111"/>
      <c r="AH2913" s="111"/>
      <c r="AI2913" s="111"/>
      <c r="AJ2913" s="111"/>
      <c r="AK2913" s="111"/>
      <c r="AL2913" s="111"/>
      <c r="AM2913" s="111"/>
      <c r="AN2913" s="111"/>
      <c r="AO2913" s="111"/>
      <c r="AP2913" s="111"/>
      <c r="AQ2913" s="111"/>
      <c r="AR2913" s="111"/>
      <c r="AS2913" s="111"/>
      <c r="AT2913" s="111"/>
      <c r="AU2913" s="111"/>
      <c r="AV2913" s="112"/>
      <c r="AW2913" s="112"/>
      <c r="AX2913" s="111"/>
      <c r="AY2913" s="98"/>
      <c r="AZ2913" s="98"/>
      <c r="BA2913" s="98"/>
      <c r="BB2913" s="98"/>
      <c r="BC2913" s="98"/>
      <c r="BD2913" s="98"/>
      <c r="BE2913" s="98"/>
      <c r="BF2913" s="98"/>
      <c r="BG2913" s="98"/>
      <c r="BH2913" s="98"/>
      <c r="BI2913" s="98"/>
      <c r="BJ2913" s="98"/>
    </row>
    <row r="2914" spans="1:62">
      <c r="A2914" s="102"/>
      <c r="B2914" s="102"/>
      <c r="C2914" s="103"/>
      <c r="D2914" s="103"/>
      <c r="E2914" s="102"/>
      <c r="F2914" s="102"/>
      <c r="G2914" s="102"/>
      <c r="H2914" s="102"/>
      <c r="I2914" s="102"/>
      <c r="J2914" s="103"/>
      <c r="K2914" s="111"/>
      <c r="L2914" s="111"/>
      <c r="M2914" s="111"/>
      <c r="N2914" s="105"/>
      <c r="O2914" s="105"/>
      <c r="P2914" s="105"/>
      <c r="Q2914" s="111"/>
      <c r="R2914" s="106"/>
      <c r="S2914" s="105"/>
      <c r="T2914" s="111"/>
      <c r="U2914" s="111"/>
      <c r="V2914" s="111"/>
      <c r="W2914" s="111"/>
      <c r="X2914" s="111"/>
      <c r="Y2914" s="111"/>
      <c r="Z2914" s="111"/>
      <c r="AA2914" s="111"/>
      <c r="AB2914" s="111"/>
      <c r="AC2914" s="111"/>
      <c r="AD2914" s="111"/>
      <c r="AE2914" s="111"/>
      <c r="AF2914" s="111"/>
      <c r="AG2914" s="111"/>
      <c r="AH2914" s="111"/>
      <c r="AI2914" s="111"/>
      <c r="AJ2914" s="111"/>
      <c r="AK2914" s="111"/>
      <c r="AL2914" s="111"/>
      <c r="AM2914" s="111"/>
      <c r="AN2914" s="111"/>
      <c r="AO2914" s="111"/>
      <c r="AP2914" s="111"/>
      <c r="AQ2914" s="111"/>
      <c r="AR2914" s="111"/>
      <c r="AS2914" s="111"/>
      <c r="AT2914" s="111"/>
      <c r="AU2914" s="111"/>
      <c r="AV2914" s="112"/>
      <c r="AW2914" s="105"/>
      <c r="AX2914" s="111"/>
    </row>
    <row r="2915" spans="1:62">
      <c r="A2915" s="102"/>
      <c r="B2915" s="102"/>
      <c r="C2915" s="103"/>
      <c r="D2915" s="103"/>
      <c r="E2915" s="102"/>
      <c r="F2915" s="102"/>
      <c r="G2915" s="102"/>
      <c r="H2915" s="102"/>
      <c r="I2915" s="102"/>
      <c r="J2915" s="103"/>
      <c r="K2915" s="111"/>
      <c r="L2915" s="111"/>
      <c r="M2915" s="111"/>
      <c r="N2915" s="111"/>
      <c r="O2915" s="111"/>
      <c r="P2915" s="111"/>
      <c r="Q2915" s="111"/>
      <c r="R2915" s="106"/>
      <c r="S2915" s="105"/>
      <c r="T2915" s="111"/>
      <c r="U2915" s="111"/>
      <c r="V2915" s="111"/>
      <c r="W2915" s="111"/>
      <c r="X2915" s="111"/>
      <c r="Y2915" s="111"/>
      <c r="Z2915" s="111"/>
      <c r="AA2915" s="111"/>
      <c r="AB2915" s="111"/>
      <c r="AC2915" s="111"/>
      <c r="AD2915" s="111"/>
      <c r="AE2915" s="111"/>
      <c r="AF2915" s="111"/>
      <c r="AG2915" s="111"/>
      <c r="AH2915" s="111"/>
      <c r="AI2915" s="111"/>
      <c r="AJ2915" s="111"/>
      <c r="AK2915" s="111"/>
      <c r="AL2915" s="111"/>
      <c r="AM2915" s="111"/>
      <c r="AN2915" s="111"/>
      <c r="AO2915" s="111"/>
      <c r="AP2915" s="111"/>
      <c r="AQ2915" s="111"/>
      <c r="AR2915" s="111"/>
      <c r="AS2915" s="111"/>
      <c r="AT2915" s="111"/>
      <c r="AU2915" s="111"/>
      <c r="AV2915" s="112"/>
      <c r="AW2915" s="105"/>
      <c r="AX2915" s="111"/>
      <c r="AY2915" s="98"/>
      <c r="AZ2915" s="98"/>
      <c r="BA2915" s="98"/>
      <c r="BB2915" s="98"/>
      <c r="BC2915" s="98"/>
      <c r="BD2915" s="98"/>
      <c r="BE2915" s="98"/>
      <c r="BF2915" s="98"/>
      <c r="BG2915" s="98"/>
      <c r="BH2915" s="98"/>
      <c r="BI2915" s="98"/>
      <c r="BJ2915" s="98"/>
    </row>
    <row r="2916" spans="1:62">
      <c r="A2916" s="102"/>
      <c r="B2916" s="102"/>
      <c r="C2916" s="103"/>
      <c r="D2916" s="103"/>
      <c r="E2916" s="102"/>
      <c r="F2916" s="102"/>
      <c r="G2916" s="102"/>
      <c r="H2916" s="102"/>
      <c r="I2916" s="102"/>
      <c r="J2916" s="103"/>
      <c r="K2916" s="111"/>
      <c r="L2916" s="111"/>
      <c r="M2916" s="111"/>
      <c r="N2916" s="111"/>
      <c r="O2916" s="111"/>
      <c r="P2916" s="111"/>
      <c r="Q2916" s="111"/>
      <c r="R2916" s="105"/>
      <c r="S2916" s="105"/>
      <c r="T2916" s="111"/>
      <c r="U2916" s="111"/>
      <c r="V2916" s="111"/>
      <c r="W2916" s="111"/>
      <c r="X2916" s="111"/>
      <c r="Y2916" s="111"/>
      <c r="Z2916" s="111"/>
      <c r="AA2916" s="111"/>
      <c r="AB2916" s="111"/>
      <c r="AC2916" s="111"/>
      <c r="AD2916" s="111"/>
      <c r="AE2916" s="111"/>
      <c r="AF2916" s="111"/>
      <c r="AG2916" s="111"/>
      <c r="AH2916" s="111"/>
      <c r="AI2916" s="111"/>
      <c r="AJ2916" s="111"/>
      <c r="AK2916" s="111"/>
      <c r="AL2916" s="111"/>
      <c r="AM2916" s="111"/>
      <c r="AN2916" s="111"/>
      <c r="AO2916" s="111"/>
      <c r="AP2916" s="111"/>
      <c r="AQ2916" s="111"/>
      <c r="AR2916" s="111"/>
      <c r="AS2916" s="111"/>
      <c r="AT2916" s="111"/>
      <c r="AU2916" s="111"/>
      <c r="AV2916" s="112"/>
      <c r="AW2916" s="105"/>
      <c r="AX2916" s="111"/>
      <c r="AY2916" s="98"/>
      <c r="AZ2916" s="98"/>
      <c r="BA2916" s="98"/>
      <c r="BB2916" s="98"/>
      <c r="BC2916" s="98"/>
      <c r="BD2916" s="98"/>
      <c r="BE2916" s="98"/>
      <c r="BF2916" s="98"/>
      <c r="BG2916" s="98"/>
      <c r="BH2916" s="98"/>
      <c r="BI2916" s="98"/>
      <c r="BJ2916" s="98"/>
    </row>
    <row r="2917" spans="1:62">
      <c r="A2917" s="102"/>
      <c r="B2917" s="102"/>
      <c r="C2917" s="103"/>
      <c r="D2917" s="103"/>
      <c r="E2917" s="102"/>
      <c r="F2917" s="102"/>
      <c r="G2917" s="102"/>
      <c r="H2917" s="102"/>
      <c r="I2917" s="102"/>
      <c r="J2917" s="103"/>
      <c r="K2917" s="111"/>
      <c r="L2917" s="111"/>
      <c r="M2917" s="111"/>
      <c r="N2917" s="111"/>
      <c r="O2917" s="111"/>
      <c r="P2917" s="111"/>
      <c r="Q2917" s="111"/>
      <c r="R2917" s="106"/>
      <c r="S2917" s="105"/>
      <c r="T2917" s="111"/>
      <c r="U2917" s="111"/>
      <c r="V2917" s="111"/>
      <c r="W2917" s="111"/>
      <c r="X2917" s="111"/>
      <c r="Y2917" s="111"/>
      <c r="Z2917" s="111"/>
      <c r="AA2917" s="111"/>
      <c r="AB2917" s="111"/>
      <c r="AC2917" s="111"/>
      <c r="AD2917" s="111"/>
      <c r="AE2917" s="111"/>
      <c r="AF2917" s="111"/>
      <c r="AG2917" s="111"/>
      <c r="AH2917" s="111"/>
      <c r="AI2917" s="111"/>
      <c r="AJ2917" s="111"/>
      <c r="AK2917" s="111"/>
      <c r="AL2917" s="111"/>
      <c r="AM2917" s="111"/>
      <c r="AN2917" s="111"/>
      <c r="AO2917" s="111"/>
      <c r="AP2917" s="111"/>
      <c r="AQ2917" s="111"/>
      <c r="AR2917" s="111"/>
      <c r="AS2917" s="111"/>
      <c r="AT2917" s="111"/>
      <c r="AU2917" s="111"/>
      <c r="AV2917" s="112"/>
      <c r="AW2917" s="105"/>
      <c r="AX2917" s="111"/>
    </row>
    <row r="2918" spans="1:62">
      <c r="A2918" s="102"/>
      <c r="B2918" s="102"/>
      <c r="C2918" s="103"/>
      <c r="D2918" s="103"/>
      <c r="E2918" s="102"/>
      <c r="F2918" s="102"/>
      <c r="G2918" s="102"/>
      <c r="H2918" s="102"/>
      <c r="I2918" s="102"/>
      <c r="J2918" s="103"/>
      <c r="K2918" s="111"/>
      <c r="L2918" s="111"/>
      <c r="M2918" s="111"/>
      <c r="N2918" s="111"/>
      <c r="O2918" s="111"/>
      <c r="P2918" s="111"/>
      <c r="Q2918" s="111"/>
      <c r="R2918" s="105"/>
      <c r="S2918" s="105"/>
      <c r="T2918" s="111"/>
      <c r="U2918" s="111"/>
      <c r="V2918" s="111"/>
      <c r="W2918" s="111"/>
      <c r="X2918" s="111"/>
      <c r="Y2918" s="111"/>
      <c r="Z2918" s="111"/>
      <c r="AA2918" s="111"/>
      <c r="AB2918" s="111"/>
      <c r="AC2918" s="111"/>
      <c r="AD2918" s="111"/>
      <c r="AE2918" s="111"/>
      <c r="AF2918" s="111"/>
      <c r="AG2918" s="111"/>
      <c r="AH2918" s="111"/>
      <c r="AI2918" s="111"/>
      <c r="AJ2918" s="111"/>
      <c r="AK2918" s="111"/>
      <c r="AL2918" s="111"/>
      <c r="AM2918" s="111"/>
      <c r="AN2918" s="111"/>
      <c r="AO2918" s="111"/>
      <c r="AP2918" s="111"/>
      <c r="AQ2918" s="111"/>
      <c r="AR2918" s="111"/>
      <c r="AS2918" s="111"/>
      <c r="AT2918" s="111"/>
      <c r="AU2918" s="111"/>
      <c r="AV2918" s="105"/>
      <c r="AW2918" s="105"/>
      <c r="AX2918" s="111"/>
      <c r="AY2918" s="98"/>
      <c r="AZ2918" s="98"/>
      <c r="BA2918" s="98"/>
      <c r="BB2918" s="98"/>
      <c r="BC2918" s="98"/>
      <c r="BD2918" s="98"/>
      <c r="BE2918" s="98"/>
      <c r="BF2918" s="98"/>
      <c r="BG2918" s="98"/>
      <c r="BH2918" s="98"/>
      <c r="BI2918" s="98"/>
      <c r="BJ2918" s="98"/>
    </row>
    <row r="2919" spans="1:62">
      <c r="A2919" s="102"/>
      <c r="B2919" s="102"/>
      <c r="C2919" s="103"/>
      <c r="D2919" s="103"/>
      <c r="E2919" s="102"/>
      <c r="F2919" s="102"/>
      <c r="G2919" s="102"/>
      <c r="H2919" s="102"/>
      <c r="I2919" s="102"/>
      <c r="J2919" s="103"/>
      <c r="K2919" s="111"/>
      <c r="L2919" s="111"/>
      <c r="M2919" s="111"/>
      <c r="N2919" s="111"/>
      <c r="O2919" s="111"/>
      <c r="P2919" s="111"/>
      <c r="Q2919" s="111"/>
      <c r="R2919" s="106"/>
      <c r="S2919" s="105"/>
      <c r="T2919" s="111"/>
      <c r="U2919" s="111"/>
      <c r="V2919" s="111"/>
      <c r="W2919" s="111"/>
      <c r="X2919" s="111"/>
      <c r="Y2919" s="111"/>
      <c r="Z2919" s="111"/>
      <c r="AA2919" s="111"/>
      <c r="AB2919" s="111"/>
      <c r="AC2919" s="111"/>
      <c r="AD2919" s="111"/>
      <c r="AE2919" s="111"/>
      <c r="AF2919" s="111"/>
      <c r="AG2919" s="111"/>
      <c r="AH2919" s="111"/>
      <c r="AI2919" s="111"/>
      <c r="AJ2919" s="111"/>
      <c r="AK2919" s="111"/>
      <c r="AL2919" s="111"/>
      <c r="AM2919" s="111"/>
      <c r="AN2919" s="111"/>
      <c r="AO2919" s="111"/>
      <c r="AP2919" s="111"/>
      <c r="AQ2919" s="111"/>
      <c r="AR2919" s="111"/>
      <c r="AS2919" s="111"/>
      <c r="AT2919" s="111"/>
      <c r="AU2919" s="111"/>
      <c r="AV2919" s="112"/>
      <c r="AW2919" s="105"/>
      <c r="AX2919" s="111"/>
      <c r="AY2919" s="98"/>
      <c r="AZ2919" s="98"/>
      <c r="BA2919" s="98"/>
      <c r="BB2919" s="98"/>
      <c r="BC2919" s="98"/>
      <c r="BD2919" s="98"/>
      <c r="BE2919" s="98"/>
      <c r="BF2919" s="98"/>
      <c r="BG2919" s="98"/>
      <c r="BH2919" s="98"/>
      <c r="BI2919" s="98"/>
      <c r="BJ2919" s="98"/>
    </row>
    <row r="2920" spans="1:62">
      <c r="A2920" s="102"/>
      <c r="B2920" s="102"/>
      <c r="C2920" s="103"/>
      <c r="D2920" s="103"/>
      <c r="E2920" s="102"/>
      <c r="F2920" s="102"/>
      <c r="G2920" s="102"/>
      <c r="H2920" s="102"/>
      <c r="I2920" s="102"/>
      <c r="J2920" s="103"/>
      <c r="K2920" s="111"/>
      <c r="L2920" s="111"/>
      <c r="M2920" s="111"/>
      <c r="N2920" s="111"/>
      <c r="O2920" s="111"/>
      <c r="P2920" s="111"/>
      <c r="Q2920" s="111"/>
      <c r="R2920" s="106"/>
      <c r="S2920" s="105"/>
      <c r="T2920" s="111"/>
      <c r="U2920" s="111"/>
      <c r="V2920" s="111"/>
      <c r="W2920" s="111"/>
      <c r="X2920" s="111"/>
      <c r="Y2920" s="111"/>
      <c r="Z2920" s="111"/>
      <c r="AA2920" s="111"/>
      <c r="AB2920" s="111"/>
      <c r="AC2920" s="111"/>
      <c r="AD2920" s="111"/>
      <c r="AE2920" s="111"/>
      <c r="AF2920" s="111"/>
      <c r="AG2920" s="111"/>
      <c r="AH2920" s="111"/>
      <c r="AI2920" s="111"/>
      <c r="AJ2920" s="111"/>
      <c r="AK2920" s="111"/>
      <c r="AL2920" s="111"/>
      <c r="AM2920" s="111"/>
      <c r="AN2920" s="111"/>
      <c r="AO2920" s="111"/>
      <c r="AP2920" s="111"/>
      <c r="AQ2920" s="111"/>
      <c r="AR2920" s="111"/>
      <c r="AS2920" s="111"/>
      <c r="AT2920" s="111"/>
      <c r="AU2920" s="111"/>
      <c r="AV2920" s="105"/>
      <c r="AW2920" s="105"/>
      <c r="AX2920" s="111"/>
      <c r="AY2920" s="98"/>
      <c r="AZ2920" s="98"/>
      <c r="BA2920" s="98"/>
      <c r="BB2920" s="98"/>
      <c r="BC2920" s="98"/>
      <c r="BD2920" s="98"/>
      <c r="BE2920" s="98"/>
      <c r="BF2920" s="98"/>
      <c r="BG2920" s="98"/>
      <c r="BH2920" s="98"/>
      <c r="BI2920" s="98"/>
      <c r="BJ2920" s="98"/>
    </row>
    <row r="2921" spans="1:62">
      <c r="A2921" s="102"/>
      <c r="B2921" s="102"/>
      <c r="C2921" s="103"/>
      <c r="D2921" s="103"/>
      <c r="E2921" s="102"/>
      <c r="F2921" s="102"/>
      <c r="G2921" s="102"/>
      <c r="H2921" s="102"/>
      <c r="I2921" s="102"/>
      <c r="J2921" s="103"/>
      <c r="K2921" s="111"/>
      <c r="L2921" s="111"/>
      <c r="M2921" s="111"/>
      <c r="N2921" s="111"/>
      <c r="O2921" s="111"/>
      <c r="P2921" s="111"/>
      <c r="Q2921" s="111"/>
      <c r="R2921" s="105"/>
      <c r="S2921" s="105"/>
      <c r="T2921" s="111"/>
      <c r="U2921" s="111"/>
      <c r="V2921" s="111"/>
      <c r="W2921" s="105"/>
      <c r="X2921" s="111"/>
      <c r="Y2921" s="111"/>
      <c r="Z2921" s="111"/>
      <c r="AA2921" s="111"/>
      <c r="AB2921" s="111"/>
      <c r="AC2921" s="111"/>
      <c r="AD2921" s="111"/>
      <c r="AE2921" s="111"/>
      <c r="AF2921" s="111"/>
      <c r="AG2921" s="111"/>
      <c r="AH2921" s="111"/>
      <c r="AI2921" s="111"/>
      <c r="AJ2921" s="111"/>
      <c r="AK2921" s="111"/>
      <c r="AL2921" s="111"/>
      <c r="AM2921" s="111"/>
      <c r="AN2921" s="111"/>
      <c r="AO2921" s="111"/>
      <c r="AP2921" s="111"/>
      <c r="AQ2921" s="111"/>
      <c r="AR2921" s="111"/>
      <c r="AS2921" s="111"/>
      <c r="AT2921" s="111"/>
      <c r="AU2921" s="111"/>
      <c r="AV2921" s="105"/>
      <c r="AW2921" s="105"/>
      <c r="AX2921" s="111"/>
      <c r="AY2921" s="98"/>
      <c r="AZ2921" s="98"/>
      <c r="BA2921" s="98"/>
      <c r="BB2921" s="98"/>
      <c r="BC2921" s="98"/>
      <c r="BD2921" s="98"/>
      <c r="BE2921" s="98"/>
      <c r="BF2921" s="98"/>
      <c r="BG2921" s="98"/>
      <c r="BH2921" s="98"/>
      <c r="BI2921" s="98"/>
      <c r="BJ2921" s="98"/>
    </row>
    <row r="2922" spans="1:62">
      <c r="A2922" s="102"/>
      <c r="B2922" s="102"/>
      <c r="C2922" s="103"/>
      <c r="D2922" s="103"/>
      <c r="E2922" s="102"/>
      <c r="F2922" s="102"/>
      <c r="G2922" s="102"/>
      <c r="H2922" s="102"/>
      <c r="I2922" s="102"/>
      <c r="J2922" s="103"/>
      <c r="K2922" s="111"/>
      <c r="L2922" s="111"/>
      <c r="M2922" s="111"/>
      <c r="N2922" s="111"/>
      <c r="O2922" s="111"/>
      <c r="P2922" s="111"/>
      <c r="Q2922" s="111"/>
      <c r="R2922" s="106"/>
      <c r="S2922" s="105"/>
      <c r="T2922" s="111"/>
      <c r="U2922" s="111"/>
      <c r="V2922" s="111"/>
      <c r="W2922" s="111"/>
      <c r="X2922" s="111"/>
      <c r="Y2922" s="111"/>
      <c r="Z2922" s="111"/>
      <c r="AA2922" s="111"/>
      <c r="AB2922" s="111"/>
      <c r="AC2922" s="111"/>
      <c r="AD2922" s="111"/>
      <c r="AE2922" s="111"/>
      <c r="AF2922" s="111"/>
      <c r="AG2922" s="111"/>
      <c r="AH2922" s="111"/>
      <c r="AI2922" s="111"/>
      <c r="AJ2922" s="111"/>
      <c r="AK2922" s="111"/>
      <c r="AL2922" s="111"/>
      <c r="AM2922" s="111"/>
      <c r="AN2922" s="111"/>
      <c r="AO2922" s="111"/>
      <c r="AP2922" s="111"/>
      <c r="AQ2922" s="111"/>
      <c r="AR2922" s="111"/>
      <c r="AS2922" s="111"/>
      <c r="AT2922" s="111"/>
      <c r="AU2922" s="111"/>
      <c r="AV2922" s="105"/>
      <c r="AW2922" s="105"/>
      <c r="AX2922" s="111"/>
      <c r="AY2922" s="98"/>
      <c r="AZ2922" s="98"/>
      <c r="BA2922" s="98"/>
      <c r="BB2922" s="98"/>
      <c r="BC2922" s="98"/>
      <c r="BD2922" s="98"/>
      <c r="BE2922" s="98"/>
      <c r="BF2922" s="98"/>
      <c r="BG2922" s="98"/>
      <c r="BH2922" s="98"/>
      <c r="BI2922" s="98"/>
      <c r="BJ2922" s="98"/>
    </row>
    <row r="2923" spans="1:62">
      <c r="A2923" s="102"/>
      <c r="B2923" s="102"/>
      <c r="C2923" s="103"/>
      <c r="D2923" s="103"/>
      <c r="E2923" s="102"/>
      <c r="F2923" s="102"/>
      <c r="G2923" s="102"/>
      <c r="H2923" s="102"/>
      <c r="I2923" s="102"/>
      <c r="J2923" s="103"/>
      <c r="K2923" s="111"/>
      <c r="L2923" s="111"/>
      <c r="M2923" s="111"/>
      <c r="N2923" s="111"/>
      <c r="O2923" s="111"/>
      <c r="P2923" s="111"/>
      <c r="Q2923" s="111"/>
      <c r="R2923" s="105"/>
      <c r="S2923" s="105"/>
      <c r="T2923" s="111"/>
      <c r="U2923" s="111"/>
      <c r="V2923" s="111"/>
      <c r="W2923" s="111"/>
      <c r="X2923" s="111"/>
      <c r="Y2923" s="111"/>
      <c r="Z2923" s="111"/>
      <c r="AA2923" s="111"/>
      <c r="AB2923" s="111"/>
      <c r="AC2923" s="111"/>
      <c r="AD2923" s="111"/>
      <c r="AE2923" s="111"/>
      <c r="AF2923" s="111"/>
      <c r="AG2923" s="111"/>
      <c r="AH2923" s="111"/>
      <c r="AI2923" s="111"/>
      <c r="AJ2923" s="111"/>
      <c r="AK2923" s="111"/>
      <c r="AL2923" s="111"/>
      <c r="AM2923" s="111"/>
      <c r="AN2923" s="111"/>
      <c r="AO2923" s="111"/>
      <c r="AP2923" s="111"/>
      <c r="AQ2923" s="111"/>
      <c r="AR2923" s="111"/>
      <c r="AS2923" s="111"/>
      <c r="AT2923" s="111"/>
      <c r="AU2923" s="111"/>
      <c r="AV2923" s="105"/>
      <c r="AW2923" s="105"/>
      <c r="AX2923" s="111"/>
    </row>
    <row r="2924" spans="1:62">
      <c r="A2924" s="102"/>
      <c r="B2924" s="102"/>
      <c r="C2924" s="103"/>
      <c r="D2924" s="103"/>
      <c r="E2924" s="102"/>
      <c r="F2924" s="102"/>
      <c r="G2924" s="102"/>
      <c r="H2924" s="102"/>
      <c r="I2924" s="102"/>
      <c r="J2924" s="103"/>
      <c r="K2924" s="111"/>
      <c r="L2924" s="111"/>
      <c r="M2924" s="111"/>
      <c r="N2924" s="105"/>
      <c r="O2924" s="105"/>
      <c r="P2924" s="111"/>
      <c r="Q2924" s="111"/>
      <c r="R2924" s="106"/>
      <c r="S2924" s="105"/>
      <c r="T2924" s="111"/>
      <c r="U2924" s="111"/>
      <c r="V2924" s="111"/>
      <c r="W2924" s="111"/>
      <c r="X2924" s="111"/>
      <c r="Y2924" s="111"/>
      <c r="Z2924" s="111"/>
      <c r="AA2924" s="111"/>
      <c r="AB2924" s="111"/>
      <c r="AC2924" s="111"/>
      <c r="AD2924" s="111"/>
      <c r="AE2924" s="111"/>
      <c r="AF2924" s="111"/>
      <c r="AG2924" s="111"/>
      <c r="AH2924" s="111"/>
      <c r="AI2924" s="111"/>
      <c r="AJ2924" s="111"/>
      <c r="AK2924" s="111"/>
      <c r="AL2924" s="111"/>
      <c r="AM2924" s="111"/>
      <c r="AN2924" s="111"/>
      <c r="AO2924" s="111"/>
      <c r="AP2924" s="111"/>
      <c r="AQ2924" s="111"/>
      <c r="AR2924" s="111"/>
      <c r="AS2924" s="111"/>
      <c r="AT2924" s="111"/>
      <c r="AU2924" s="111"/>
      <c r="AV2924" s="105"/>
      <c r="AW2924" s="105"/>
      <c r="AX2924" s="111"/>
    </row>
    <row r="2925" spans="1:62">
      <c r="A2925" s="102"/>
      <c r="B2925" s="102"/>
      <c r="C2925" s="103"/>
      <c r="D2925" s="103"/>
      <c r="E2925" s="102"/>
      <c r="F2925" s="102"/>
      <c r="G2925" s="102"/>
      <c r="H2925" s="102"/>
      <c r="I2925" s="102"/>
      <c r="J2925" s="103"/>
      <c r="K2925" s="111"/>
      <c r="L2925" s="111"/>
      <c r="M2925" s="111"/>
      <c r="N2925" s="105"/>
      <c r="O2925" s="105"/>
      <c r="P2925" s="111"/>
      <c r="Q2925" s="111"/>
      <c r="R2925" s="106"/>
      <c r="S2925" s="105"/>
      <c r="T2925" s="111"/>
      <c r="U2925" s="111"/>
      <c r="V2925" s="111"/>
      <c r="W2925" s="111"/>
      <c r="X2925" s="111"/>
      <c r="Y2925" s="111"/>
      <c r="Z2925" s="111"/>
      <c r="AA2925" s="111"/>
      <c r="AB2925" s="111"/>
      <c r="AC2925" s="111"/>
      <c r="AD2925" s="111"/>
      <c r="AE2925" s="111"/>
      <c r="AF2925" s="111"/>
      <c r="AG2925" s="111"/>
      <c r="AH2925" s="111"/>
      <c r="AI2925" s="111"/>
      <c r="AJ2925" s="111"/>
      <c r="AK2925" s="111"/>
      <c r="AL2925" s="111"/>
      <c r="AM2925" s="111"/>
      <c r="AN2925" s="105"/>
      <c r="AO2925" s="105"/>
      <c r="AP2925" s="105"/>
      <c r="AQ2925" s="111"/>
      <c r="AR2925" s="111"/>
      <c r="AS2925" s="111"/>
      <c r="AT2925" s="111"/>
      <c r="AU2925" s="111"/>
      <c r="AV2925" s="112"/>
      <c r="AW2925" s="105"/>
      <c r="AX2925" s="111"/>
      <c r="AY2925" s="98"/>
      <c r="AZ2925" s="98"/>
      <c r="BA2925" s="98"/>
      <c r="BB2925" s="98"/>
      <c r="BC2925" s="98"/>
      <c r="BD2925" s="98"/>
      <c r="BE2925" s="98"/>
      <c r="BF2925" s="98"/>
      <c r="BG2925" s="98"/>
      <c r="BH2925" s="98"/>
      <c r="BI2925" s="98"/>
      <c r="BJ2925" s="98"/>
    </row>
    <row r="2926" spans="1:62">
      <c r="A2926" s="102"/>
      <c r="B2926" s="102"/>
      <c r="C2926" s="103"/>
      <c r="D2926" s="103"/>
      <c r="E2926" s="102"/>
      <c r="F2926" s="102"/>
      <c r="G2926" s="102"/>
      <c r="H2926" s="102"/>
      <c r="I2926" s="102"/>
      <c r="J2926" s="103"/>
      <c r="K2926" s="111"/>
      <c r="L2926" s="111"/>
      <c r="M2926" s="111"/>
      <c r="N2926" s="105"/>
      <c r="O2926" s="105"/>
      <c r="P2926" s="105"/>
      <c r="Q2926" s="111"/>
      <c r="R2926" s="106"/>
      <c r="S2926" s="105"/>
      <c r="T2926" s="111"/>
      <c r="U2926" s="111"/>
      <c r="V2926" s="111"/>
      <c r="W2926" s="111"/>
      <c r="X2926" s="111"/>
      <c r="Y2926" s="111"/>
      <c r="Z2926" s="111"/>
      <c r="AA2926" s="111"/>
      <c r="AB2926" s="111"/>
      <c r="AC2926" s="111"/>
      <c r="AD2926" s="111"/>
      <c r="AE2926" s="111"/>
      <c r="AF2926" s="111"/>
      <c r="AG2926" s="111"/>
      <c r="AH2926" s="111"/>
      <c r="AI2926" s="111"/>
      <c r="AJ2926" s="111"/>
      <c r="AK2926" s="111"/>
      <c r="AL2926" s="111"/>
      <c r="AM2926" s="111"/>
      <c r="AN2926" s="111"/>
      <c r="AO2926" s="111"/>
      <c r="AP2926" s="111"/>
      <c r="AQ2926" s="111"/>
      <c r="AR2926" s="111"/>
      <c r="AS2926" s="111"/>
      <c r="AT2926" s="111"/>
      <c r="AU2926" s="111"/>
      <c r="AV2926" s="112"/>
      <c r="AW2926" s="105"/>
      <c r="AX2926" s="111"/>
      <c r="AY2926" s="98"/>
      <c r="AZ2926" s="98"/>
      <c r="BA2926" s="98"/>
      <c r="BB2926" s="98"/>
      <c r="BC2926" s="98"/>
      <c r="BD2926" s="98"/>
      <c r="BE2926" s="98"/>
      <c r="BF2926" s="98"/>
      <c r="BG2926" s="98"/>
      <c r="BH2926" s="98"/>
      <c r="BI2926" s="98"/>
      <c r="BJ2926" s="98"/>
    </row>
    <row r="2927" spans="1:62">
      <c r="A2927" s="102"/>
      <c r="B2927" s="102"/>
      <c r="C2927" s="103"/>
      <c r="D2927" s="103"/>
      <c r="E2927" s="102"/>
      <c r="F2927" s="102"/>
      <c r="G2927" s="102"/>
      <c r="H2927" s="102"/>
      <c r="I2927" s="102"/>
      <c r="J2927" s="103"/>
      <c r="K2927" s="111"/>
      <c r="L2927" s="111"/>
      <c r="M2927" s="111"/>
      <c r="N2927" s="111"/>
      <c r="O2927" s="111"/>
      <c r="P2927" s="111"/>
      <c r="Q2927" s="105"/>
      <c r="R2927" s="105"/>
      <c r="S2927" s="105"/>
      <c r="T2927" s="105"/>
      <c r="U2927" s="105"/>
      <c r="V2927" s="105"/>
      <c r="W2927" s="105"/>
      <c r="X2927" s="105"/>
      <c r="Y2927" s="105"/>
      <c r="Z2927" s="105"/>
      <c r="AA2927" s="105"/>
      <c r="AB2927" s="105"/>
      <c r="AC2927" s="105"/>
      <c r="AD2927" s="105"/>
      <c r="AE2927" s="105"/>
      <c r="AF2927" s="105"/>
      <c r="AG2927" s="105"/>
      <c r="AH2927" s="105"/>
      <c r="AI2927" s="105"/>
      <c r="AJ2927" s="105"/>
      <c r="AK2927" s="105"/>
      <c r="AL2927" s="111"/>
      <c r="AM2927" s="111"/>
      <c r="AN2927" s="111"/>
      <c r="AO2927" s="111"/>
      <c r="AP2927" s="111"/>
      <c r="AQ2927" s="111"/>
      <c r="AR2927" s="111"/>
      <c r="AS2927" s="111"/>
      <c r="AT2927" s="111"/>
      <c r="AU2927" s="111"/>
      <c r="AV2927" s="105"/>
      <c r="AW2927" s="105"/>
      <c r="AX2927" s="111"/>
      <c r="AY2927" s="98"/>
      <c r="AZ2927" s="98"/>
      <c r="BA2927" s="98"/>
      <c r="BB2927" s="98"/>
      <c r="BC2927" s="98"/>
      <c r="BD2927" s="98"/>
      <c r="BE2927" s="98"/>
      <c r="BF2927" s="98"/>
      <c r="BG2927" s="98"/>
      <c r="BH2927" s="98"/>
      <c r="BI2927" s="98"/>
      <c r="BJ2927" s="98"/>
    </row>
    <row r="2928" spans="1:62">
      <c r="A2928" s="102"/>
      <c r="B2928" s="102"/>
      <c r="C2928" s="103"/>
      <c r="D2928" s="103"/>
      <c r="E2928" s="102"/>
      <c r="F2928" s="102"/>
      <c r="G2928" s="102"/>
      <c r="H2928" s="102"/>
      <c r="I2928" s="102"/>
      <c r="J2928" s="103"/>
      <c r="K2928" s="111"/>
      <c r="L2928" s="111"/>
      <c r="M2928" s="111"/>
      <c r="N2928" s="111"/>
      <c r="O2928" s="105"/>
      <c r="P2928" s="105"/>
      <c r="Q2928" s="111"/>
      <c r="R2928" s="106"/>
      <c r="S2928" s="105"/>
      <c r="T2928" s="105"/>
      <c r="U2928" s="105"/>
      <c r="V2928" s="105"/>
      <c r="W2928" s="105"/>
      <c r="X2928" s="105"/>
      <c r="Y2928" s="105"/>
      <c r="Z2928" s="105"/>
      <c r="AA2928" s="105"/>
      <c r="AB2928" s="105"/>
      <c r="AC2928" s="105"/>
      <c r="AD2928" s="105"/>
      <c r="AE2928" s="105"/>
      <c r="AF2928" s="105"/>
      <c r="AG2928" s="105"/>
      <c r="AH2928" s="105"/>
      <c r="AI2928" s="105"/>
      <c r="AJ2928" s="105"/>
      <c r="AK2928" s="105"/>
      <c r="AL2928" s="105"/>
      <c r="AM2928" s="105"/>
      <c r="AN2928" s="105"/>
      <c r="AO2928" s="105"/>
      <c r="AP2928" s="105"/>
      <c r="AQ2928" s="105"/>
      <c r="AR2928" s="105"/>
      <c r="AS2928" s="105"/>
      <c r="AT2928" s="105"/>
      <c r="AU2928" s="105"/>
      <c r="AV2928" s="112"/>
      <c r="AW2928" s="105"/>
      <c r="AX2928" s="105"/>
      <c r="AY2928" s="98"/>
      <c r="AZ2928" s="98"/>
      <c r="BA2928" s="98"/>
      <c r="BB2928" s="98"/>
      <c r="BC2928" s="98"/>
      <c r="BD2928" s="98"/>
      <c r="BE2928" s="98"/>
      <c r="BF2928" s="98"/>
      <c r="BG2928" s="98"/>
      <c r="BH2928" s="98"/>
      <c r="BI2928" s="98"/>
      <c r="BJ2928" s="98"/>
    </row>
    <row r="2929" spans="1:62">
      <c r="A2929" s="102"/>
      <c r="B2929" s="102"/>
      <c r="C2929" s="103"/>
      <c r="D2929" s="103"/>
      <c r="E2929" s="102"/>
      <c r="F2929" s="102"/>
      <c r="G2929" s="102"/>
      <c r="H2929" s="102"/>
      <c r="I2929" s="102"/>
      <c r="J2929" s="103"/>
      <c r="K2929" s="111"/>
      <c r="L2929" s="111"/>
      <c r="M2929" s="111"/>
      <c r="N2929" s="111"/>
      <c r="O2929" s="111"/>
      <c r="P2929" s="111"/>
      <c r="Q2929" s="111"/>
      <c r="R2929" s="105"/>
      <c r="S2929" s="105"/>
      <c r="T2929" s="111"/>
      <c r="U2929" s="111"/>
      <c r="V2929" s="111"/>
      <c r="W2929" s="111"/>
      <c r="X2929" s="111"/>
      <c r="Y2929" s="111"/>
      <c r="Z2929" s="111"/>
      <c r="AA2929" s="111"/>
      <c r="AB2929" s="111"/>
      <c r="AC2929" s="111"/>
      <c r="AD2929" s="111"/>
      <c r="AE2929" s="111"/>
      <c r="AF2929" s="111"/>
      <c r="AG2929" s="111"/>
      <c r="AH2929" s="111"/>
      <c r="AI2929" s="111"/>
      <c r="AJ2929" s="111"/>
      <c r="AK2929" s="111"/>
      <c r="AL2929" s="111"/>
      <c r="AM2929" s="111"/>
      <c r="AN2929" s="111"/>
      <c r="AO2929" s="111"/>
      <c r="AP2929" s="111"/>
      <c r="AQ2929" s="111"/>
      <c r="AR2929" s="111"/>
      <c r="AS2929" s="111"/>
      <c r="AT2929" s="111"/>
      <c r="AU2929" s="111"/>
      <c r="AV2929" s="105"/>
      <c r="AW2929" s="105"/>
      <c r="AX2929" s="111"/>
      <c r="AY2929" s="98"/>
      <c r="AZ2929" s="98"/>
      <c r="BA2929" s="98"/>
      <c r="BB2929" s="98"/>
      <c r="BC2929" s="98"/>
      <c r="BE2929" s="98"/>
      <c r="BF2929" s="98"/>
      <c r="BG2929" s="98"/>
      <c r="BH2929" s="98"/>
      <c r="BI2929" s="98"/>
    </row>
    <row r="2930" spans="1:62">
      <c r="A2930" s="102"/>
      <c r="B2930" s="102"/>
      <c r="C2930" s="103"/>
      <c r="D2930" s="103"/>
      <c r="E2930" s="102"/>
      <c r="F2930" s="102"/>
      <c r="G2930" s="102"/>
      <c r="H2930" s="102"/>
      <c r="I2930" s="102"/>
      <c r="J2930" s="103"/>
      <c r="K2930" s="111"/>
      <c r="L2930" s="111"/>
      <c r="M2930" s="111"/>
      <c r="N2930" s="111"/>
      <c r="O2930" s="111"/>
      <c r="P2930" s="111"/>
      <c r="Q2930" s="111"/>
      <c r="R2930" s="106"/>
      <c r="S2930" s="105"/>
      <c r="T2930" s="111"/>
      <c r="U2930" s="111"/>
      <c r="V2930" s="111"/>
      <c r="W2930" s="111"/>
      <c r="X2930" s="111"/>
      <c r="Y2930" s="111"/>
      <c r="Z2930" s="111"/>
      <c r="AA2930" s="111"/>
      <c r="AB2930" s="111"/>
      <c r="AC2930" s="111"/>
      <c r="AD2930" s="105"/>
      <c r="AE2930" s="111"/>
      <c r="AF2930" s="111"/>
      <c r="AG2930" s="111"/>
      <c r="AH2930" s="111"/>
      <c r="AI2930" s="111"/>
      <c r="AJ2930" s="111"/>
      <c r="AK2930" s="111"/>
      <c r="AL2930" s="111"/>
      <c r="AM2930" s="111"/>
      <c r="AN2930" s="111"/>
      <c r="AO2930" s="111"/>
      <c r="AP2930" s="111"/>
      <c r="AQ2930" s="111"/>
      <c r="AR2930" s="111"/>
      <c r="AS2930" s="111"/>
      <c r="AT2930" s="111"/>
      <c r="AU2930" s="111"/>
      <c r="AV2930" s="112"/>
      <c r="AW2930" s="105"/>
      <c r="AX2930" s="111"/>
      <c r="AY2930" s="98"/>
      <c r="AZ2930" s="98"/>
      <c r="BA2930" s="98"/>
      <c r="BB2930" s="98"/>
      <c r="BC2930" s="98"/>
      <c r="BD2930" s="98"/>
      <c r="BE2930" s="98"/>
      <c r="BF2930" s="98"/>
      <c r="BG2930" s="98"/>
      <c r="BH2930" s="98"/>
      <c r="BI2930" s="98"/>
      <c r="BJ2930" s="98"/>
    </row>
    <row r="2931" spans="1:62">
      <c r="A2931" s="102"/>
      <c r="B2931" s="102"/>
      <c r="C2931" s="103"/>
      <c r="D2931" s="103"/>
      <c r="E2931" s="102"/>
      <c r="F2931" s="102"/>
      <c r="G2931" s="102"/>
      <c r="H2931" s="102"/>
      <c r="I2931" s="102"/>
      <c r="J2931" s="103"/>
      <c r="K2931" s="111"/>
      <c r="L2931" s="111"/>
      <c r="M2931" s="111"/>
      <c r="N2931" s="111"/>
      <c r="O2931" s="111"/>
      <c r="P2931" s="111"/>
      <c r="Q2931" s="111"/>
      <c r="R2931" s="105"/>
      <c r="S2931" s="106"/>
      <c r="T2931" s="111"/>
      <c r="U2931" s="111"/>
      <c r="V2931" s="111"/>
      <c r="W2931" s="111"/>
      <c r="X2931" s="111"/>
      <c r="Y2931" s="111"/>
      <c r="Z2931" s="111"/>
      <c r="AA2931" s="111"/>
      <c r="AB2931" s="111"/>
      <c r="AC2931" s="111"/>
      <c r="AD2931" s="111"/>
      <c r="AE2931" s="111"/>
      <c r="AF2931" s="111"/>
      <c r="AG2931" s="111"/>
      <c r="AH2931" s="111"/>
      <c r="AI2931" s="111"/>
      <c r="AJ2931" s="111"/>
      <c r="AK2931" s="111"/>
      <c r="AL2931" s="111"/>
      <c r="AM2931" s="111"/>
      <c r="AN2931" s="111"/>
      <c r="AO2931" s="111"/>
      <c r="AP2931" s="111"/>
      <c r="AQ2931" s="111"/>
      <c r="AR2931" s="111"/>
      <c r="AS2931" s="111"/>
      <c r="AT2931" s="111"/>
      <c r="AU2931" s="111"/>
      <c r="AV2931" s="112"/>
      <c r="AW2931" s="105"/>
      <c r="AX2931" s="111"/>
      <c r="AY2931" s="98"/>
      <c r="AZ2931" s="98"/>
      <c r="BA2931" s="98"/>
      <c r="BB2931" s="98"/>
      <c r="BC2931" s="98"/>
      <c r="BD2931" s="98"/>
      <c r="BE2931" s="98"/>
      <c r="BF2931" s="98"/>
      <c r="BG2931" s="98"/>
      <c r="BH2931" s="98"/>
      <c r="BI2931" s="98"/>
      <c r="BJ2931" s="98"/>
    </row>
    <row r="2932" spans="1:62">
      <c r="A2932" s="102"/>
      <c r="B2932" s="102"/>
      <c r="C2932" s="103"/>
      <c r="D2932" s="103"/>
      <c r="E2932" s="102"/>
      <c r="F2932" s="102"/>
      <c r="G2932" s="102"/>
      <c r="H2932" s="102"/>
      <c r="I2932" s="102"/>
      <c r="J2932" s="103"/>
      <c r="K2932" s="111"/>
      <c r="L2932" s="111"/>
      <c r="M2932" s="111"/>
      <c r="N2932" s="105"/>
      <c r="O2932" s="105"/>
      <c r="P2932" s="105"/>
      <c r="Q2932" s="111"/>
      <c r="R2932" s="106"/>
      <c r="S2932" s="105"/>
      <c r="T2932" s="111"/>
      <c r="U2932" s="111"/>
      <c r="V2932" s="111"/>
      <c r="W2932" s="105"/>
      <c r="X2932" s="111"/>
      <c r="Y2932" s="111"/>
      <c r="Z2932" s="111"/>
      <c r="AA2932" s="111"/>
      <c r="AB2932" s="111"/>
      <c r="AC2932" s="111"/>
      <c r="AD2932" s="105"/>
      <c r="AE2932" s="111"/>
      <c r="AF2932" s="111"/>
      <c r="AG2932" s="111"/>
      <c r="AH2932" s="111"/>
      <c r="AI2932" s="111"/>
      <c r="AJ2932" s="111"/>
      <c r="AK2932" s="111"/>
      <c r="AL2932" s="111"/>
      <c r="AM2932" s="111"/>
      <c r="AN2932" s="111"/>
      <c r="AO2932" s="111"/>
      <c r="AP2932" s="111"/>
      <c r="AQ2932" s="111"/>
      <c r="AR2932" s="111"/>
      <c r="AS2932" s="111"/>
      <c r="AT2932" s="111"/>
      <c r="AU2932" s="111"/>
      <c r="AV2932" s="105"/>
      <c r="AW2932" s="105"/>
      <c r="AX2932" s="111"/>
      <c r="AY2932" s="98"/>
      <c r="AZ2932" s="98"/>
      <c r="BA2932" s="98"/>
      <c r="BB2932" s="98"/>
      <c r="BC2932" s="98"/>
      <c r="BD2932" s="98"/>
      <c r="BE2932" s="98"/>
      <c r="BF2932" s="98"/>
      <c r="BG2932" s="98"/>
      <c r="BH2932" s="98"/>
      <c r="BI2932" s="98"/>
      <c r="BJ2932" s="98"/>
    </row>
    <row r="2933" spans="1:62">
      <c r="A2933" s="102"/>
      <c r="B2933" s="102"/>
      <c r="C2933" s="103"/>
      <c r="D2933" s="103"/>
      <c r="E2933" s="102"/>
      <c r="F2933" s="102"/>
      <c r="G2933" s="102"/>
      <c r="H2933" s="102"/>
      <c r="I2933" s="102"/>
      <c r="J2933" s="103"/>
      <c r="K2933" s="111"/>
      <c r="L2933" s="111"/>
      <c r="M2933" s="111"/>
      <c r="N2933" s="111"/>
      <c r="O2933" s="111"/>
      <c r="P2933" s="111"/>
      <c r="Q2933" s="111"/>
      <c r="R2933" s="105"/>
      <c r="S2933" s="105"/>
      <c r="T2933" s="111"/>
      <c r="U2933" s="111"/>
      <c r="V2933" s="111"/>
      <c r="W2933" s="111"/>
      <c r="X2933" s="111"/>
      <c r="Y2933" s="111"/>
      <c r="Z2933" s="111"/>
      <c r="AA2933" s="111"/>
      <c r="AB2933" s="111"/>
      <c r="AC2933" s="111"/>
      <c r="AD2933" s="111"/>
      <c r="AE2933" s="111"/>
      <c r="AF2933" s="111"/>
      <c r="AG2933" s="111"/>
      <c r="AH2933" s="111"/>
      <c r="AI2933" s="111"/>
      <c r="AJ2933" s="111"/>
      <c r="AK2933" s="111"/>
      <c r="AL2933" s="111"/>
      <c r="AM2933" s="111"/>
      <c r="AN2933" s="111"/>
      <c r="AO2933" s="111"/>
      <c r="AP2933" s="111"/>
      <c r="AQ2933" s="111"/>
      <c r="AR2933" s="111"/>
      <c r="AS2933" s="111"/>
      <c r="AT2933" s="111"/>
      <c r="AU2933" s="111"/>
      <c r="AV2933" s="112"/>
      <c r="AW2933" s="105"/>
      <c r="AX2933" s="111"/>
      <c r="AY2933" s="98"/>
      <c r="AZ2933" s="98"/>
      <c r="BA2933" s="98"/>
      <c r="BB2933" s="98"/>
      <c r="BC2933" s="98"/>
      <c r="BD2933" s="98"/>
      <c r="BE2933" s="98"/>
      <c r="BF2933" s="98"/>
      <c r="BG2933" s="98"/>
      <c r="BH2933" s="98"/>
      <c r="BI2933" s="98"/>
      <c r="BJ2933" s="98"/>
    </row>
    <row r="2934" spans="1:62">
      <c r="A2934" s="102"/>
      <c r="B2934" s="102"/>
      <c r="C2934" s="103"/>
      <c r="D2934" s="103"/>
      <c r="E2934" s="102"/>
      <c r="F2934" s="102"/>
      <c r="G2934" s="102"/>
      <c r="H2934" s="102"/>
      <c r="I2934" s="102"/>
      <c r="J2934" s="103"/>
      <c r="K2934" s="111"/>
      <c r="L2934" s="111"/>
      <c r="M2934" s="111"/>
      <c r="N2934" s="105"/>
      <c r="O2934" s="105"/>
      <c r="P2934" s="105"/>
      <c r="Q2934" s="105"/>
      <c r="R2934" s="105"/>
      <c r="S2934" s="105"/>
      <c r="T2934" s="105"/>
      <c r="U2934" s="105"/>
      <c r="V2934" s="105"/>
      <c r="W2934" s="105"/>
      <c r="X2934" s="105"/>
      <c r="Y2934" s="105"/>
      <c r="Z2934" s="105"/>
      <c r="AA2934" s="105"/>
      <c r="AB2934" s="105"/>
      <c r="AC2934" s="105"/>
      <c r="AD2934" s="105"/>
      <c r="AE2934" s="105"/>
      <c r="AF2934" s="105"/>
      <c r="AG2934" s="105"/>
      <c r="AH2934" s="105"/>
      <c r="AI2934" s="105"/>
      <c r="AJ2934" s="105"/>
      <c r="AK2934" s="105"/>
      <c r="AL2934" s="111"/>
      <c r="AM2934" s="111"/>
      <c r="AN2934" s="111"/>
      <c r="AO2934" s="111"/>
      <c r="AP2934" s="111"/>
      <c r="AQ2934" s="111"/>
      <c r="AR2934" s="111"/>
      <c r="AS2934" s="111"/>
      <c r="AT2934" s="111"/>
      <c r="AU2934" s="105"/>
      <c r="AV2934" s="105"/>
      <c r="AW2934" s="105"/>
      <c r="AX2934" s="111"/>
      <c r="AY2934" s="98"/>
      <c r="AZ2934" s="98"/>
      <c r="BA2934" s="98"/>
      <c r="BB2934" s="98"/>
      <c r="BC2934" s="98"/>
      <c r="BD2934" s="98"/>
      <c r="BE2934" s="98"/>
      <c r="BF2934" s="98"/>
      <c r="BG2934" s="98"/>
      <c r="BH2934" s="98"/>
      <c r="BI2934" s="98"/>
      <c r="BJ2934" s="98"/>
    </row>
    <row r="2935" spans="1:62">
      <c r="A2935" s="102"/>
      <c r="B2935" s="102"/>
      <c r="C2935" s="103"/>
      <c r="D2935" s="103"/>
      <c r="E2935" s="102"/>
      <c r="F2935" s="102"/>
      <c r="G2935" s="102"/>
      <c r="H2935" s="102"/>
      <c r="I2935" s="102"/>
      <c r="J2935" s="103"/>
      <c r="K2935" s="111"/>
      <c r="L2935" s="111"/>
      <c r="M2935" s="111"/>
      <c r="N2935" s="111"/>
      <c r="O2935" s="111"/>
      <c r="P2935" s="111"/>
      <c r="Q2935" s="111"/>
      <c r="R2935" s="105"/>
      <c r="S2935" s="105"/>
      <c r="T2935" s="111"/>
      <c r="U2935" s="111"/>
      <c r="V2935" s="111"/>
      <c r="W2935" s="111"/>
      <c r="X2935" s="111"/>
      <c r="Y2935" s="111"/>
      <c r="Z2935" s="111"/>
      <c r="AA2935" s="111"/>
      <c r="AB2935" s="111"/>
      <c r="AC2935" s="111"/>
      <c r="AD2935" s="111"/>
      <c r="AE2935" s="111"/>
      <c r="AF2935" s="111"/>
      <c r="AG2935" s="111"/>
      <c r="AH2935" s="111"/>
      <c r="AI2935" s="111"/>
      <c r="AJ2935" s="111"/>
      <c r="AK2935" s="111"/>
      <c r="AL2935" s="111"/>
      <c r="AM2935" s="111"/>
      <c r="AN2935" s="111"/>
      <c r="AO2935" s="111"/>
      <c r="AP2935" s="111"/>
      <c r="AQ2935" s="111"/>
      <c r="AR2935" s="111"/>
      <c r="AS2935" s="111"/>
      <c r="AT2935" s="111"/>
      <c r="AU2935" s="111"/>
      <c r="AV2935" s="105"/>
      <c r="AW2935" s="105"/>
      <c r="AX2935" s="111"/>
      <c r="AY2935" s="98"/>
      <c r="AZ2935" s="98"/>
      <c r="BA2935" s="98"/>
      <c r="BB2935" s="98"/>
      <c r="BC2935" s="98"/>
      <c r="BD2935" s="98"/>
      <c r="BE2935" s="98"/>
      <c r="BF2935" s="98"/>
      <c r="BG2935" s="98"/>
      <c r="BH2935" s="98"/>
      <c r="BI2935" s="98"/>
      <c r="BJ2935" s="98"/>
    </row>
    <row r="2936" spans="1:62">
      <c r="A2936" s="102"/>
      <c r="B2936" s="102"/>
      <c r="C2936" s="103"/>
      <c r="D2936" s="103"/>
      <c r="E2936" s="102"/>
      <c r="F2936" s="102"/>
      <c r="G2936" s="102"/>
      <c r="H2936" s="102"/>
      <c r="I2936" s="102"/>
      <c r="J2936" s="103"/>
      <c r="K2936" s="111"/>
      <c r="L2936" s="111"/>
      <c r="M2936" s="111"/>
      <c r="N2936" s="111"/>
      <c r="O2936" s="111"/>
      <c r="P2936" s="111"/>
      <c r="Q2936" s="111"/>
      <c r="R2936" s="106"/>
      <c r="S2936" s="105"/>
      <c r="T2936" s="111"/>
      <c r="U2936" s="111"/>
      <c r="V2936" s="111"/>
      <c r="W2936" s="111"/>
      <c r="X2936" s="111"/>
      <c r="Y2936" s="111"/>
      <c r="Z2936" s="111"/>
      <c r="AA2936" s="111"/>
      <c r="AB2936" s="111"/>
      <c r="AC2936" s="111"/>
      <c r="AD2936" s="111"/>
      <c r="AE2936" s="111"/>
      <c r="AF2936" s="111"/>
      <c r="AG2936" s="111"/>
      <c r="AH2936" s="111"/>
      <c r="AI2936" s="111"/>
      <c r="AJ2936" s="111"/>
      <c r="AK2936" s="111"/>
      <c r="AL2936" s="111"/>
      <c r="AM2936" s="111"/>
      <c r="AN2936" s="111"/>
      <c r="AO2936" s="111"/>
      <c r="AP2936" s="111"/>
      <c r="AQ2936" s="111"/>
      <c r="AR2936" s="111"/>
      <c r="AS2936" s="111"/>
      <c r="AT2936" s="111"/>
      <c r="AU2936" s="111"/>
      <c r="AV2936" s="112"/>
      <c r="AW2936" s="105"/>
      <c r="AX2936" s="111"/>
      <c r="AY2936" s="98"/>
      <c r="AZ2936" s="98"/>
      <c r="BA2936" s="98"/>
      <c r="BB2936" s="98"/>
      <c r="BC2936" s="98"/>
      <c r="BD2936" s="98"/>
      <c r="BE2936" s="98"/>
      <c r="BF2936" s="98"/>
      <c r="BG2936" s="98"/>
      <c r="BH2936" s="98"/>
      <c r="BI2936" s="98"/>
      <c r="BJ2936" s="98"/>
    </row>
    <row r="2937" spans="1:62">
      <c r="A2937" s="102"/>
      <c r="B2937" s="102"/>
      <c r="C2937" s="103"/>
      <c r="D2937" s="103"/>
      <c r="E2937" s="102"/>
      <c r="F2937" s="102"/>
      <c r="G2937" s="102"/>
      <c r="H2937" s="102"/>
      <c r="I2937" s="102"/>
      <c r="J2937" s="103"/>
      <c r="K2937" s="111"/>
      <c r="L2937" s="111"/>
      <c r="M2937" s="111"/>
      <c r="N2937" s="111"/>
      <c r="O2937" s="111"/>
      <c r="P2937" s="111"/>
      <c r="Q2937" s="111"/>
      <c r="R2937" s="106"/>
      <c r="S2937" s="105"/>
      <c r="T2937" s="111"/>
      <c r="U2937" s="111"/>
      <c r="V2937" s="111"/>
      <c r="W2937" s="111"/>
      <c r="X2937" s="111"/>
      <c r="Y2937" s="111"/>
      <c r="Z2937" s="111"/>
      <c r="AA2937" s="111"/>
      <c r="AB2937" s="111"/>
      <c r="AC2937" s="111"/>
      <c r="AD2937" s="111"/>
      <c r="AE2937" s="111"/>
      <c r="AF2937" s="111"/>
      <c r="AG2937" s="111"/>
      <c r="AH2937" s="111"/>
      <c r="AI2937" s="111"/>
      <c r="AJ2937" s="111"/>
      <c r="AK2937" s="111"/>
      <c r="AL2937" s="111"/>
      <c r="AM2937" s="111"/>
      <c r="AN2937" s="111"/>
      <c r="AO2937" s="111"/>
      <c r="AP2937" s="111"/>
      <c r="AQ2937" s="111"/>
      <c r="AR2937" s="111"/>
      <c r="AS2937" s="111"/>
      <c r="AT2937" s="111"/>
      <c r="AU2937" s="111"/>
      <c r="AV2937" s="105"/>
      <c r="AW2937" s="105"/>
      <c r="AX2937" s="111"/>
      <c r="AY2937" s="98"/>
      <c r="BE2937" s="98"/>
    </row>
    <row r="2938" spans="1:62">
      <c r="A2938" s="102"/>
      <c r="B2938" s="102"/>
      <c r="C2938" s="103"/>
      <c r="D2938" s="103"/>
      <c r="E2938" s="102"/>
      <c r="F2938" s="102"/>
      <c r="G2938" s="102"/>
      <c r="H2938" s="102"/>
      <c r="I2938" s="102"/>
      <c r="J2938" s="103"/>
      <c r="K2938" s="111"/>
      <c r="L2938" s="111"/>
      <c r="M2938" s="111"/>
      <c r="N2938" s="111"/>
      <c r="O2938" s="111"/>
      <c r="P2938" s="111"/>
      <c r="Q2938" s="111"/>
      <c r="R2938" s="106"/>
      <c r="S2938" s="105"/>
      <c r="T2938" s="111"/>
      <c r="U2938" s="111"/>
      <c r="V2938" s="111"/>
      <c r="W2938" s="111"/>
      <c r="X2938" s="111"/>
      <c r="Y2938" s="111"/>
      <c r="Z2938" s="111"/>
      <c r="AA2938" s="111"/>
      <c r="AB2938" s="111"/>
      <c r="AC2938" s="111"/>
      <c r="AD2938" s="105"/>
      <c r="AE2938" s="111"/>
      <c r="AF2938" s="111"/>
      <c r="AG2938" s="111"/>
      <c r="AH2938" s="111"/>
      <c r="AI2938" s="111"/>
      <c r="AJ2938" s="111"/>
      <c r="AK2938" s="111"/>
      <c r="AL2938" s="111"/>
      <c r="AM2938" s="111"/>
      <c r="AN2938" s="111"/>
      <c r="AO2938" s="111"/>
      <c r="AP2938" s="111"/>
      <c r="AQ2938" s="111"/>
      <c r="AR2938" s="111"/>
      <c r="AS2938" s="111"/>
      <c r="AT2938" s="111"/>
      <c r="AU2938" s="111"/>
      <c r="AV2938" s="112"/>
      <c r="AW2938" s="105"/>
      <c r="AX2938" s="111"/>
      <c r="AY2938" s="98"/>
      <c r="AZ2938" s="98"/>
      <c r="BA2938" s="98"/>
      <c r="BB2938" s="98"/>
      <c r="BC2938" s="98"/>
      <c r="BD2938" s="98"/>
      <c r="BE2938" s="98"/>
      <c r="BF2938" s="98"/>
      <c r="BG2938" s="98"/>
      <c r="BH2938" s="98"/>
      <c r="BI2938" s="98"/>
      <c r="BJ2938" s="98"/>
    </row>
    <row r="2939" spans="1:62">
      <c r="A2939" s="102"/>
      <c r="B2939" s="102"/>
      <c r="C2939" s="103"/>
      <c r="D2939" s="103"/>
      <c r="E2939" s="102"/>
      <c r="F2939" s="102"/>
      <c r="G2939" s="102"/>
      <c r="H2939" s="102"/>
      <c r="I2939" s="102"/>
      <c r="J2939" s="103"/>
      <c r="K2939" s="111"/>
      <c r="L2939" s="111"/>
      <c r="M2939" s="111"/>
      <c r="N2939" s="111"/>
      <c r="O2939" s="111"/>
      <c r="P2939" s="111"/>
      <c r="Q2939" s="111"/>
      <c r="R2939" s="105"/>
      <c r="S2939" s="105"/>
      <c r="T2939" s="111"/>
      <c r="U2939" s="111"/>
      <c r="V2939" s="111"/>
      <c r="W2939" s="111"/>
      <c r="X2939" s="111"/>
      <c r="Y2939" s="111"/>
      <c r="Z2939" s="111"/>
      <c r="AA2939" s="111"/>
      <c r="AB2939" s="111"/>
      <c r="AC2939" s="111"/>
      <c r="AD2939" s="111"/>
      <c r="AE2939" s="111"/>
      <c r="AF2939" s="111"/>
      <c r="AG2939" s="111"/>
      <c r="AH2939" s="111"/>
      <c r="AI2939" s="111"/>
      <c r="AJ2939" s="111"/>
      <c r="AK2939" s="111"/>
      <c r="AL2939" s="111"/>
      <c r="AM2939" s="111"/>
      <c r="AN2939" s="111"/>
      <c r="AO2939" s="111"/>
      <c r="AP2939" s="111"/>
      <c r="AQ2939" s="111"/>
      <c r="AR2939" s="111"/>
      <c r="AS2939" s="111"/>
      <c r="AT2939" s="111"/>
      <c r="AU2939" s="111"/>
      <c r="AV2939" s="112"/>
      <c r="AW2939" s="105"/>
      <c r="AX2939" s="111"/>
      <c r="AY2939" s="98"/>
      <c r="AZ2939" s="98"/>
      <c r="BA2939" s="98"/>
      <c r="BB2939" s="98"/>
      <c r="BC2939" s="98"/>
      <c r="BD2939" s="98"/>
      <c r="BE2939" s="98"/>
      <c r="BF2939" s="98"/>
      <c r="BG2939" s="98"/>
      <c r="BH2939" s="98"/>
      <c r="BI2939" s="98"/>
      <c r="BJ2939" s="98"/>
    </row>
    <row r="2940" spans="1:62">
      <c r="A2940" s="102"/>
      <c r="B2940" s="102"/>
      <c r="C2940" s="103"/>
      <c r="D2940" s="103"/>
      <c r="E2940" s="102"/>
      <c r="F2940" s="102"/>
      <c r="G2940" s="102"/>
      <c r="H2940" s="102"/>
      <c r="I2940" s="102"/>
      <c r="J2940" s="103"/>
      <c r="K2940" s="111"/>
      <c r="L2940" s="111"/>
      <c r="M2940" s="111"/>
      <c r="N2940" s="105"/>
      <c r="O2940" s="105"/>
      <c r="P2940" s="105"/>
      <c r="Q2940" s="111"/>
      <c r="R2940" s="105"/>
      <c r="S2940" s="105"/>
      <c r="T2940" s="111"/>
      <c r="U2940" s="111"/>
      <c r="V2940" s="111"/>
      <c r="W2940" s="105"/>
      <c r="X2940" s="111"/>
      <c r="Y2940" s="111"/>
      <c r="Z2940" s="111"/>
      <c r="AA2940" s="111"/>
      <c r="AB2940" s="111"/>
      <c r="AC2940" s="111"/>
      <c r="AD2940" s="105"/>
      <c r="AE2940" s="111"/>
      <c r="AF2940" s="111"/>
      <c r="AG2940" s="111"/>
      <c r="AH2940" s="111"/>
      <c r="AI2940" s="111"/>
      <c r="AJ2940" s="111"/>
      <c r="AK2940" s="111"/>
      <c r="AL2940" s="111"/>
      <c r="AM2940" s="111"/>
      <c r="AN2940" s="111"/>
      <c r="AO2940" s="111"/>
      <c r="AP2940" s="111"/>
      <c r="AQ2940" s="111"/>
      <c r="AR2940" s="111"/>
      <c r="AS2940" s="111"/>
      <c r="AT2940" s="111"/>
      <c r="AU2940" s="111"/>
      <c r="AV2940" s="112"/>
      <c r="AW2940" s="105"/>
      <c r="AX2940" s="111"/>
      <c r="AY2940" s="98"/>
      <c r="AZ2940" s="98"/>
      <c r="BA2940" s="98"/>
      <c r="BB2940" s="98"/>
      <c r="BC2940" s="98"/>
      <c r="BD2940" s="98"/>
      <c r="BE2940" s="98"/>
      <c r="BF2940" s="98"/>
      <c r="BG2940" s="98"/>
      <c r="BH2940" s="98"/>
      <c r="BI2940" s="98"/>
      <c r="BJ2940" s="98"/>
    </row>
    <row r="2941" spans="1:62">
      <c r="A2941" s="102"/>
      <c r="B2941" s="102"/>
      <c r="C2941" s="103"/>
      <c r="D2941" s="103"/>
      <c r="E2941" s="102"/>
      <c r="F2941" s="102"/>
      <c r="G2941" s="102"/>
      <c r="H2941" s="102"/>
      <c r="I2941" s="102"/>
      <c r="J2941" s="103"/>
      <c r="K2941" s="111"/>
      <c r="L2941" s="111"/>
      <c r="M2941" s="111"/>
      <c r="N2941" s="105"/>
      <c r="O2941" s="105"/>
      <c r="P2941" s="111"/>
      <c r="Q2941" s="111"/>
      <c r="R2941" s="106"/>
      <c r="S2941" s="105"/>
      <c r="T2941" s="111"/>
      <c r="U2941" s="111"/>
      <c r="V2941" s="111"/>
      <c r="W2941" s="111"/>
      <c r="X2941" s="111"/>
      <c r="Y2941" s="111"/>
      <c r="Z2941" s="111"/>
      <c r="AA2941" s="111"/>
      <c r="AB2941" s="111"/>
      <c r="AC2941" s="111"/>
      <c r="AD2941" s="111"/>
      <c r="AE2941" s="111"/>
      <c r="AF2941" s="111"/>
      <c r="AG2941" s="111"/>
      <c r="AH2941" s="111"/>
      <c r="AI2941" s="111"/>
      <c r="AJ2941" s="111"/>
      <c r="AK2941" s="111"/>
      <c r="AL2941" s="111"/>
      <c r="AM2941" s="111"/>
      <c r="AN2941" s="111"/>
      <c r="AO2941" s="111"/>
      <c r="AP2941" s="111"/>
      <c r="AQ2941" s="111"/>
      <c r="AR2941" s="111"/>
      <c r="AS2941" s="111"/>
      <c r="AT2941" s="111"/>
      <c r="AU2941" s="111"/>
      <c r="AV2941" s="105"/>
      <c r="AW2941" s="105"/>
      <c r="AX2941" s="111"/>
      <c r="AY2941" s="98"/>
      <c r="AZ2941" s="98"/>
      <c r="BA2941" s="98"/>
      <c r="BB2941" s="98"/>
      <c r="BC2941" s="98"/>
      <c r="BD2941" s="98"/>
      <c r="BE2941" s="98"/>
      <c r="BF2941" s="98"/>
      <c r="BG2941" s="98"/>
      <c r="BH2941" s="98"/>
      <c r="BI2941" s="98"/>
      <c r="BJ2941" s="98"/>
    </row>
    <row r="2942" spans="1:62">
      <c r="A2942" s="102"/>
      <c r="B2942" s="102"/>
      <c r="C2942" s="103"/>
      <c r="D2942" s="103"/>
      <c r="E2942" s="102"/>
      <c r="F2942" s="102"/>
      <c r="G2942" s="102"/>
      <c r="H2942" s="102"/>
      <c r="I2942" s="102"/>
      <c r="J2942" s="103"/>
      <c r="K2942" s="111"/>
      <c r="L2942" s="111"/>
      <c r="M2942" s="111"/>
      <c r="N2942" s="105"/>
      <c r="O2942" s="105"/>
      <c r="P2942" s="105"/>
      <c r="Q2942" s="111"/>
      <c r="R2942" s="105"/>
      <c r="S2942" s="105"/>
      <c r="T2942" s="105"/>
      <c r="U2942" s="105"/>
      <c r="V2942" s="105"/>
      <c r="W2942" s="105"/>
      <c r="X2942" s="105"/>
      <c r="Y2942" s="105"/>
      <c r="Z2942" s="105"/>
      <c r="AA2942" s="105"/>
      <c r="AB2942" s="105"/>
      <c r="AC2942" s="105"/>
      <c r="AD2942" s="105"/>
      <c r="AE2942" s="105"/>
      <c r="AF2942" s="105"/>
      <c r="AG2942" s="105"/>
      <c r="AH2942" s="105"/>
      <c r="AI2942" s="105"/>
      <c r="AJ2942" s="105"/>
      <c r="AK2942" s="105"/>
      <c r="AL2942" s="105"/>
      <c r="AM2942" s="105"/>
      <c r="AN2942" s="111"/>
      <c r="AO2942" s="111"/>
      <c r="AP2942" s="111"/>
      <c r="AQ2942" s="105"/>
      <c r="AR2942" s="105"/>
      <c r="AS2942" s="105"/>
      <c r="AT2942" s="105"/>
      <c r="AU2942" s="105"/>
      <c r="AV2942" s="105"/>
      <c r="AW2942" s="105"/>
      <c r="AX2942" s="105"/>
      <c r="AY2942" s="98"/>
      <c r="AZ2942" s="98"/>
      <c r="BA2942" s="98"/>
      <c r="BB2942" s="98"/>
      <c r="BC2942" s="98"/>
      <c r="BD2942" s="98"/>
      <c r="BE2942" s="98"/>
      <c r="BF2942" s="98"/>
      <c r="BG2942" s="98"/>
      <c r="BH2942" s="98"/>
      <c r="BI2942" s="98"/>
      <c r="BJ2942" s="98"/>
    </row>
    <row r="2943" spans="1:62">
      <c r="A2943" s="102"/>
      <c r="B2943" s="102"/>
      <c r="C2943" s="103"/>
      <c r="D2943" s="103"/>
      <c r="E2943" s="102"/>
      <c r="F2943" s="102"/>
      <c r="G2943" s="102"/>
      <c r="H2943" s="102"/>
      <c r="I2943" s="102"/>
      <c r="J2943" s="103"/>
      <c r="K2943" s="111"/>
      <c r="L2943" s="111"/>
      <c r="M2943" s="111"/>
      <c r="N2943" s="111"/>
      <c r="O2943" s="111"/>
      <c r="P2943" s="111"/>
      <c r="Q2943" s="111"/>
      <c r="R2943" s="106"/>
      <c r="S2943" s="105"/>
      <c r="T2943" s="111"/>
      <c r="U2943" s="111"/>
      <c r="V2943" s="111"/>
      <c r="W2943" s="111"/>
      <c r="X2943" s="111"/>
      <c r="Y2943" s="111"/>
      <c r="Z2943" s="111"/>
      <c r="AA2943" s="111"/>
      <c r="AB2943" s="111"/>
      <c r="AC2943" s="111"/>
      <c r="AD2943" s="111"/>
      <c r="AE2943" s="111"/>
      <c r="AF2943" s="111"/>
      <c r="AG2943" s="111"/>
      <c r="AH2943" s="111"/>
      <c r="AI2943" s="111"/>
      <c r="AJ2943" s="111"/>
      <c r="AK2943" s="111"/>
      <c r="AL2943" s="111"/>
      <c r="AM2943" s="111"/>
      <c r="AN2943" s="111"/>
      <c r="AO2943" s="111"/>
      <c r="AP2943" s="111"/>
      <c r="AQ2943" s="111"/>
      <c r="AR2943" s="111"/>
      <c r="AS2943" s="111"/>
      <c r="AT2943" s="111"/>
      <c r="AU2943" s="111"/>
      <c r="AV2943" s="112"/>
      <c r="AW2943" s="105"/>
      <c r="AX2943" s="111"/>
      <c r="AY2943" s="98"/>
      <c r="AZ2943" s="98"/>
      <c r="BA2943" s="98"/>
      <c r="BB2943" s="98"/>
      <c r="BC2943" s="98"/>
      <c r="BD2943" s="98"/>
      <c r="BE2943" s="98"/>
      <c r="BF2943" s="98"/>
      <c r="BG2943" s="98"/>
      <c r="BH2943" s="98"/>
      <c r="BI2943" s="98"/>
      <c r="BJ2943" s="98"/>
    </row>
    <row r="2944" spans="1:62">
      <c r="A2944" s="102"/>
      <c r="B2944" s="102"/>
      <c r="C2944" s="103"/>
      <c r="D2944" s="103"/>
      <c r="E2944" s="102"/>
      <c r="F2944" s="102"/>
      <c r="G2944" s="102"/>
      <c r="H2944" s="102"/>
      <c r="I2944" s="102"/>
      <c r="J2944" s="103"/>
      <c r="K2944" s="111"/>
      <c r="L2944" s="111"/>
      <c r="M2944" s="111"/>
      <c r="N2944" s="111"/>
      <c r="O2944" s="111"/>
      <c r="P2944" s="111"/>
      <c r="Q2944" s="111"/>
      <c r="R2944" s="105"/>
      <c r="S2944" s="105"/>
      <c r="T2944" s="111"/>
      <c r="U2944" s="111"/>
      <c r="V2944" s="111"/>
      <c r="W2944" s="111"/>
      <c r="X2944" s="111"/>
      <c r="Y2944" s="111"/>
      <c r="Z2944" s="111"/>
      <c r="AA2944" s="111"/>
      <c r="AB2944" s="111"/>
      <c r="AC2944" s="111"/>
      <c r="AD2944" s="111"/>
      <c r="AE2944" s="111"/>
      <c r="AF2944" s="111"/>
      <c r="AG2944" s="111"/>
      <c r="AH2944" s="111"/>
      <c r="AI2944" s="111"/>
      <c r="AJ2944" s="111"/>
      <c r="AK2944" s="111"/>
      <c r="AL2944" s="111"/>
      <c r="AM2944" s="111"/>
      <c r="AN2944" s="111"/>
      <c r="AO2944" s="111"/>
      <c r="AP2944" s="111"/>
      <c r="AQ2944" s="111"/>
      <c r="AR2944" s="111"/>
      <c r="AS2944" s="111"/>
      <c r="AT2944" s="111"/>
      <c r="AU2944" s="105"/>
      <c r="AV2944" s="112"/>
      <c r="AW2944" s="105"/>
      <c r="AX2944" s="111"/>
      <c r="AY2944" s="98"/>
      <c r="AZ2944" s="98"/>
      <c r="BA2944" s="98"/>
      <c r="BB2944" s="98"/>
      <c r="BC2944" s="98"/>
      <c r="BD2944" s="98"/>
      <c r="BE2944" s="98"/>
      <c r="BF2944" s="98"/>
      <c r="BG2944" s="98"/>
      <c r="BH2944" s="98"/>
      <c r="BI2944" s="98"/>
      <c r="BJ2944" s="98"/>
    </row>
    <row r="2945" spans="1:62">
      <c r="A2945" s="102"/>
      <c r="B2945" s="102"/>
      <c r="C2945" s="103"/>
      <c r="D2945" s="103"/>
      <c r="E2945" s="102"/>
      <c r="F2945" s="102"/>
      <c r="G2945" s="102"/>
      <c r="H2945" s="102"/>
      <c r="I2945" s="102"/>
      <c r="J2945" s="103"/>
      <c r="K2945" s="111"/>
      <c r="L2945" s="111"/>
      <c r="M2945" s="111"/>
      <c r="N2945" s="105"/>
      <c r="O2945" s="105"/>
      <c r="P2945" s="111"/>
      <c r="Q2945" s="111"/>
      <c r="R2945" s="105"/>
      <c r="S2945" s="105"/>
      <c r="T2945" s="111"/>
      <c r="U2945" s="111"/>
      <c r="V2945" s="111"/>
      <c r="W2945" s="111"/>
      <c r="X2945" s="111"/>
      <c r="Y2945" s="111"/>
      <c r="Z2945" s="111"/>
      <c r="AA2945" s="111"/>
      <c r="AB2945" s="111"/>
      <c r="AC2945" s="111"/>
      <c r="AD2945" s="111"/>
      <c r="AE2945" s="111"/>
      <c r="AF2945" s="111"/>
      <c r="AG2945" s="111"/>
      <c r="AH2945" s="111"/>
      <c r="AI2945" s="111"/>
      <c r="AJ2945" s="111"/>
      <c r="AK2945" s="111"/>
      <c r="AL2945" s="111"/>
      <c r="AM2945" s="111"/>
      <c r="AN2945" s="111"/>
      <c r="AO2945" s="111"/>
      <c r="AP2945" s="111"/>
      <c r="AQ2945" s="111"/>
      <c r="AR2945" s="111"/>
      <c r="AS2945" s="111"/>
      <c r="AT2945" s="111"/>
      <c r="AU2945" s="111"/>
      <c r="AV2945" s="105"/>
      <c r="AW2945" s="105"/>
      <c r="AX2945" s="111"/>
      <c r="AY2945" s="98"/>
      <c r="AZ2945" s="98"/>
      <c r="BA2945" s="98"/>
      <c r="BB2945" s="98"/>
      <c r="BC2945" s="98"/>
      <c r="BD2945" s="98"/>
      <c r="BE2945" s="98"/>
      <c r="BF2945" s="98"/>
      <c r="BG2945" s="98"/>
      <c r="BH2945" s="98"/>
      <c r="BI2945" s="98"/>
      <c r="BJ2945" s="98"/>
    </row>
    <row r="2946" spans="1:62">
      <c r="A2946" s="102"/>
      <c r="B2946" s="102"/>
      <c r="C2946" s="103"/>
      <c r="D2946" s="103"/>
      <c r="E2946" s="102"/>
      <c r="F2946" s="102"/>
      <c r="G2946" s="102"/>
      <c r="H2946" s="102"/>
      <c r="I2946" s="102"/>
      <c r="J2946" s="103"/>
      <c r="K2946" s="111"/>
      <c r="L2946" s="111"/>
      <c r="M2946" s="111"/>
      <c r="N2946" s="111"/>
      <c r="O2946" s="111"/>
      <c r="P2946" s="111"/>
      <c r="Q2946" s="111"/>
      <c r="R2946" s="106"/>
      <c r="S2946" s="105"/>
      <c r="T2946" s="111"/>
      <c r="U2946" s="111"/>
      <c r="V2946" s="111"/>
      <c r="W2946" s="111"/>
      <c r="X2946" s="111"/>
      <c r="Y2946" s="111"/>
      <c r="Z2946" s="111"/>
      <c r="AA2946" s="111"/>
      <c r="AB2946" s="111"/>
      <c r="AC2946" s="111"/>
      <c r="AD2946" s="111"/>
      <c r="AE2946" s="111"/>
      <c r="AF2946" s="111"/>
      <c r="AG2946" s="111"/>
      <c r="AH2946" s="111"/>
      <c r="AI2946" s="111"/>
      <c r="AJ2946" s="111"/>
      <c r="AK2946" s="111"/>
      <c r="AL2946" s="111"/>
      <c r="AM2946" s="111"/>
      <c r="AN2946" s="111"/>
      <c r="AO2946" s="111"/>
      <c r="AP2946" s="111"/>
      <c r="AQ2946" s="111"/>
      <c r="AR2946" s="111"/>
      <c r="AS2946" s="111"/>
      <c r="AT2946" s="111"/>
      <c r="AU2946" s="111"/>
      <c r="AV2946" s="105"/>
      <c r="AW2946" s="105"/>
      <c r="AX2946" s="111"/>
      <c r="AY2946" s="98"/>
      <c r="AZ2946" s="98"/>
      <c r="BA2946" s="98"/>
      <c r="BB2946" s="98"/>
      <c r="BC2946" s="98"/>
      <c r="BD2946" s="98"/>
      <c r="BE2946" s="98"/>
      <c r="BF2946" s="98"/>
      <c r="BG2946" s="98"/>
      <c r="BH2946" s="98"/>
      <c r="BI2946" s="98"/>
      <c r="BJ2946" s="98"/>
    </row>
    <row r="2947" spans="1:62">
      <c r="A2947" s="102"/>
      <c r="B2947" s="102"/>
      <c r="C2947" s="103"/>
      <c r="D2947" s="103"/>
      <c r="E2947" s="102"/>
      <c r="F2947" s="102"/>
      <c r="G2947" s="102"/>
      <c r="H2947" s="102"/>
      <c r="I2947" s="102"/>
      <c r="J2947" s="103"/>
      <c r="K2947" s="111"/>
      <c r="L2947" s="111"/>
      <c r="M2947" s="111"/>
      <c r="N2947" s="105"/>
      <c r="O2947" s="111"/>
      <c r="P2947" s="111"/>
      <c r="Q2947" s="111"/>
      <c r="R2947" s="106"/>
      <c r="S2947" s="105"/>
      <c r="T2947" s="111"/>
      <c r="U2947" s="111"/>
      <c r="V2947" s="111"/>
      <c r="W2947" s="111"/>
      <c r="X2947" s="111"/>
      <c r="Y2947" s="111"/>
      <c r="Z2947" s="111"/>
      <c r="AA2947" s="111"/>
      <c r="AB2947" s="111"/>
      <c r="AC2947" s="111"/>
      <c r="AD2947" s="111"/>
      <c r="AE2947" s="111"/>
      <c r="AF2947" s="111"/>
      <c r="AG2947" s="111"/>
      <c r="AH2947" s="111"/>
      <c r="AI2947" s="111"/>
      <c r="AJ2947" s="111"/>
      <c r="AK2947" s="111"/>
      <c r="AL2947" s="111"/>
      <c r="AM2947" s="111"/>
      <c r="AN2947" s="111"/>
      <c r="AO2947" s="111"/>
      <c r="AP2947" s="111"/>
      <c r="AQ2947" s="111"/>
      <c r="AR2947" s="111"/>
      <c r="AS2947" s="111"/>
      <c r="AT2947" s="111"/>
      <c r="AU2947" s="111"/>
      <c r="AV2947" s="105"/>
      <c r="AW2947" s="105"/>
      <c r="AX2947" s="111"/>
      <c r="AY2947" s="98"/>
      <c r="AZ2947" s="98"/>
      <c r="BA2947" s="98"/>
      <c r="BB2947" s="98"/>
      <c r="BC2947" s="98"/>
      <c r="BD2947" s="98"/>
      <c r="BE2947" s="98"/>
      <c r="BF2947" s="98"/>
      <c r="BG2947" s="98"/>
      <c r="BH2947" s="98"/>
      <c r="BI2947" s="98"/>
      <c r="BJ2947" s="98"/>
    </row>
    <row r="2948" spans="1:62">
      <c r="A2948" s="102"/>
      <c r="B2948" s="102"/>
      <c r="C2948" s="103"/>
      <c r="D2948" s="103"/>
      <c r="E2948" s="102"/>
      <c r="F2948" s="102"/>
      <c r="G2948" s="102"/>
      <c r="H2948" s="102"/>
      <c r="I2948" s="102"/>
      <c r="J2948" s="103"/>
      <c r="K2948" s="111"/>
      <c r="L2948" s="111"/>
      <c r="M2948" s="111"/>
      <c r="N2948" s="111"/>
      <c r="O2948" s="111"/>
      <c r="P2948" s="111"/>
      <c r="Q2948" s="111"/>
      <c r="R2948" s="106"/>
      <c r="S2948" s="105"/>
      <c r="T2948" s="111"/>
      <c r="U2948" s="111"/>
      <c r="V2948" s="111"/>
      <c r="W2948" s="111"/>
      <c r="X2948" s="111"/>
      <c r="Y2948" s="111"/>
      <c r="Z2948" s="111"/>
      <c r="AA2948" s="111"/>
      <c r="AB2948" s="111"/>
      <c r="AC2948" s="111"/>
      <c r="AD2948" s="111"/>
      <c r="AE2948" s="111"/>
      <c r="AF2948" s="111"/>
      <c r="AG2948" s="111"/>
      <c r="AH2948" s="111"/>
      <c r="AI2948" s="111"/>
      <c r="AJ2948" s="111"/>
      <c r="AK2948" s="111"/>
      <c r="AL2948" s="111"/>
      <c r="AM2948" s="111"/>
      <c r="AN2948" s="111"/>
      <c r="AO2948" s="111"/>
      <c r="AP2948" s="111"/>
      <c r="AQ2948" s="111"/>
      <c r="AR2948" s="111"/>
      <c r="AS2948" s="111"/>
      <c r="AT2948" s="111"/>
      <c r="AU2948" s="111"/>
      <c r="AV2948" s="105"/>
      <c r="AW2948" s="105"/>
      <c r="AX2948" s="111"/>
      <c r="AY2948" s="98"/>
      <c r="AZ2948" s="98"/>
      <c r="BA2948" s="98"/>
      <c r="BB2948" s="98"/>
      <c r="BC2948" s="98"/>
      <c r="BD2948" s="98"/>
      <c r="BE2948" s="98"/>
      <c r="BF2948" s="98"/>
      <c r="BG2948" s="98"/>
      <c r="BH2948" s="98"/>
      <c r="BI2948" s="98"/>
      <c r="BJ2948" s="98"/>
    </row>
    <row r="2949" spans="1:62">
      <c r="A2949" s="102"/>
      <c r="B2949" s="102"/>
      <c r="C2949" s="103"/>
      <c r="D2949" s="103"/>
      <c r="E2949" s="102"/>
      <c r="F2949" s="102"/>
      <c r="G2949" s="102"/>
      <c r="H2949" s="102"/>
      <c r="I2949" s="102"/>
      <c r="J2949" s="103"/>
      <c r="K2949" s="111"/>
      <c r="L2949" s="111"/>
      <c r="M2949" s="111"/>
      <c r="N2949" s="105"/>
      <c r="O2949" s="105"/>
      <c r="P2949" s="105"/>
      <c r="Q2949" s="105"/>
      <c r="R2949" s="105"/>
      <c r="S2949" s="105"/>
      <c r="T2949" s="105"/>
      <c r="U2949" s="105"/>
      <c r="V2949" s="105"/>
      <c r="W2949" s="105"/>
      <c r="X2949" s="105"/>
      <c r="Y2949" s="105"/>
      <c r="Z2949" s="105"/>
      <c r="AA2949" s="105"/>
      <c r="AB2949" s="105"/>
      <c r="AC2949" s="105"/>
      <c r="AD2949" s="105"/>
      <c r="AE2949" s="105"/>
      <c r="AF2949" s="105"/>
      <c r="AG2949" s="105"/>
      <c r="AH2949" s="105"/>
      <c r="AI2949" s="105"/>
      <c r="AJ2949" s="105"/>
      <c r="AK2949" s="105"/>
      <c r="AL2949" s="111"/>
      <c r="AM2949" s="111"/>
      <c r="AN2949" s="111"/>
      <c r="AO2949" s="111"/>
      <c r="AP2949" s="111"/>
      <c r="AQ2949" s="111"/>
      <c r="AR2949" s="111"/>
      <c r="AS2949" s="111"/>
      <c r="AT2949" s="111"/>
      <c r="AU2949" s="111"/>
      <c r="AV2949" s="105"/>
      <c r="AW2949" s="105"/>
      <c r="AX2949" s="111"/>
      <c r="AY2949" s="98"/>
      <c r="AZ2949" s="98"/>
      <c r="BA2949" s="98"/>
      <c r="BB2949" s="98"/>
      <c r="BC2949" s="98"/>
      <c r="BD2949" s="98"/>
      <c r="BE2949" s="98"/>
      <c r="BF2949" s="98"/>
      <c r="BG2949" s="98"/>
      <c r="BH2949" s="98"/>
      <c r="BI2949" s="98"/>
      <c r="BJ2949" s="98"/>
    </row>
    <row r="2950" spans="1:62">
      <c r="A2950" s="102"/>
      <c r="B2950" s="102"/>
      <c r="C2950" s="103"/>
      <c r="D2950" s="103"/>
      <c r="E2950" s="102"/>
      <c r="F2950" s="102"/>
      <c r="G2950" s="102"/>
      <c r="H2950" s="102"/>
      <c r="I2950" s="102"/>
      <c r="J2950" s="103"/>
      <c r="K2950" s="111"/>
      <c r="L2950" s="111"/>
      <c r="M2950" s="111"/>
      <c r="N2950" s="105"/>
      <c r="O2950" s="105"/>
      <c r="P2950" s="105"/>
      <c r="Q2950" s="105"/>
      <c r="R2950" s="105"/>
      <c r="S2950" s="105"/>
      <c r="T2950" s="105"/>
      <c r="U2950" s="105"/>
      <c r="V2950" s="105"/>
      <c r="W2950" s="105"/>
      <c r="X2950" s="105"/>
      <c r="Y2950" s="105"/>
      <c r="Z2950" s="105"/>
      <c r="AA2950" s="105"/>
      <c r="AB2950" s="105"/>
      <c r="AC2950" s="105"/>
      <c r="AD2950" s="105"/>
      <c r="AE2950" s="105"/>
      <c r="AF2950" s="105"/>
      <c r="AG2950" s="105"/>
      <c r="AH2950" s="105"/>
      <c r="AI2950" s="105"/>
      <c r="AJ2950" s="105"/>
      <c r="AK2950" s="105"/>
      <c r="AL2950" s="111"/>
      <c r="AM2950" s="111"/>
      <c r="AN2950" s="111"/>
      <c r="AO2950" s="111"/>
      <c r="AP2950" s="111"/>
      <c r="AQ2950" s="111"/>
      <c r="AR2950" s="111"/>
      <c r="AS2950" s="111"/>
      <c r="AT2950" s="111"/>
      <c r="AU2950" s="111"/>
      <c r="AV2950" s="105"/>
      <c r="AW2950" s="105"/>
      <c r="AX2950" s="111"/>
      <c r="AY2950" s="98"/>
      <c r="AZ2950" s="98"/>
      <c r="BA2950" s="98"/>
      <c r="BB2950" s="98"/>
      <c r="BC2950" s="98"/>
      <c r="BD2950" s="98"/>
      <c r="BE2950" s="98"/>
      <c r="BF2950" s="98"/>
      <c r="BG2950" s="98"/>
      <c r="BH2950" s="98"/>
      <c r="BI2950" s="98"/>
      <c r="BJ2950" s="98"/>
    </row>
    <row r="2951" spans="1:62">
      <c r="A2951" s="102"/>
      <c r="B2951" s="102"/>
      <c r="C2951" s="103"/>
      <c r="D2951" s="103"/>
      <c r="E2951" s="102"/>
      <c r="F2951" s="102"/>
      <c r="G2951" s="102"/>
      <c r="H2951" s="102"/>
      <c r="I2951" s="102"/>
      <c r="J2951" s="103"/>
      <c r="K2951" s="111"/>
      <c r="L2951" s="111"/>
      <c r="M2951" s="111"/>
      <c r="N2951" s="111"/>
      <c r="O2951" s="111"/>
      <c r="P2951" s="111"/>
      <c r="Q2951" s="111"/>
      <c r="R2951" s="105"/>
      <c r="S2951" s="105"/>
      <c r="T2951" s="111"/>
      <c r="U2951" s="111"/>
      <c r="V2951" s="111"/>
      <c r="W2951" s="111"/>
      <c r="X2951" s="111"/>
      <c r="Y2951" s="111"/>
      <c r="Z2951" s="111"/>
      <c r="AA2951" s="111"/>
      <c r="AB2951" s="111"/>
      <c r="AC2951" s="111"/>
      <c r="AD2951" s="111"/>
      <c r="AE2951" s="111"/>
      <c r="AF2951" s="111"/>
      <c r="AG2951" s="111"/>
      <c r="AH2951" s="111"/>
      <c r="AI2951" s="111"/>
      <c r="AJ2951" s="111"/>
      <c r="AK2951" s="111"/>
      <c r="AL2951" s="111"/>
      <c r="AM2951" s="111"/>
      <c r="AN2951" s="111"/>
      <c r="AO2951" s="111"/>
      <c r="AP2951" s="111"/>
      <c r="AQ2951" s="111"/>
      <c r="AR2951" s="111"/>
      <c r="AS2951" s="111"/>
      <c r="AT2951" s="111"/>
      <c r="AU2951" s="111"/>
      <c r="AV2951" s="105"/>
      <c r="AW2951" s="105"/>
      <c r="AX2951" s="111"/>
      <c r="AY2951" s="98"/>
      <c r="AZ2951" s="98"/>
      <c r="BA2951" s="98"/>
      <c r="BB2951" s="98"/>
      <c r="BC2951" s="98"/>
      <c r="BD2951" s="98"/>
      <c r="BE2951" s="98"/>
      <c r="BF2951" s="98"/>
      <c r="BG2951" s="98"/>
      <c r="BH2951" s="98"/>
      <c r="BI2951" s="98"/>
      <c r="BJ2951" s="98"/>
    </row>
    <row r="2952" spans="1:62">
      <c r="A2952" s="102"/>
      <c r="B2952" s="102"/>
      <c r="C2952" s="103"/>
      <c r="D2952" s="103"/>
      <c r="E2952" s="102"/>
      <c r="F2952" s="102"/>
      <c r="G2952" s="102"/>
      <c r="H2952" s="102"/>
      <c r="I2952" s="102"/>
      <c r="J2952" s="103"/>
      <c r="K2952" s="111"/>
      <c r="L2952" s="111"/>
      <c r="M2952" s="111"/>
      <c r="N2952" s="111"/>
      <c r="O2952" s="111"/>
      <c r="P2952" s="111"/>
      <c r="Q2952" s="111"/>
      <c r="R2952" s="106"/>
      <c r="S2952" s="105"/>
      <c r="T2952" s="111"/>
      <c r="U2952" s="111"/>
      <c r="V2952" s="111"/>
      <c r="W2952" s="111"/>
      <c r="X2952" s="111"/>
      <c r="Y2952" s="111"/>
      <c r="Z2952" s="111"/>
      <c r="AA2952" s="111"/>
      <c r="AB2952" s="111"/>
      <c r="AC2952" s="111"/>
      <c r="AD2952" s="111"/>
      <c r="AE2952" s="111"/>
      <c r="AF2952" s="111"/>
      <c r="AG2952" s="111"/>
      <c r="AH2952" s="111"/>
      <c r="AI2952" s="111"/>
      <c r="AJ2952" s="111"/>
      <c r="AK2952" s="111"/>
      <c r="AL2952" s="111"/>
      <c r="AM2952" s="111"/>
      <c r="AN2952" s="111"/>
      <c r="AO2952" s="111"/>
      <c r="AP2952" s="111"/>
      <c r="AQ2952" s="111"/>
      <c r="AR2952" s="111"/>
      <c r="AS2952" s="111"/>
      <c r="AT2952" s="111"/>
      <c r="AU2952" s="111"/>
      <c r="AV2952" s="105"/>
      <c r="AW2952" s="105"/>
      <c r="AX2952" s="111"/>
      <c r="AY2952" s="98"/>
      <c r="AZ2952" s="98"/>
      <c r="BA2952" s="98"/>
      <c r="BB2952" s="98"/>
      <c r="BC2952" s="98"/>
      <c r="BD2952" s="98"/>
      <c r="BE2952" s="98"/>
      <c r="BF2952" s="98"/>
      <c r="BG2952" s="98"/>
      <c r="BH2952" s="98"/>
      <c r="BI2952" s="98"/>
      <c r="BJ2952" s="98"/>
    </row>
    <row r="2953" spans="1:62">
      <c r="A2953" s="102"/>
      <c r="B2953" s="102"/>
      <c r="C2953" s="103"/>
      <c r="D2953" s="103"/>
      <c r="E2953" s="102"/>
      <c r="F2953" s="102"/>
      <c r="G2953" s="102"/>
      <c r="H2953" s="102"/>
      <c r="I2953" s="102"/>
      <c r="J2953" s="103"/>
      <c r="K2953" s="111"/>
      <c r="L2953" s="111"/>
      <c r="M2953" s="111"/>
      <c r="N2953" s="105"/>
      <c r="O2953" s="105"/>
      <c r="P2953" s="111"/>
      <c r="Q2953" s="111"/>
      <c r="R2953" s="106"/>
      <c r="S2953" s="105"/>
      <c r="T2953" s="111"/>
      <c r="U2953" s="111"/>
      <c r="V2953" s="111"/>
      <c r="W2953" s="111"/>
      <c r="X2953" s="111"/>
      <c r="Y2953" s="111"/>
      <c r="Z2953" s="111"/>
      <c r="AA2953" s="111"/>
      <c r="AB2953" s="111"/>
      <c r="AC2953" s="111"/>
      <c r="AD2953" s="111"/>
      <c r="AE2953" s="111"/>
      <c r="AF2953" s="111"/>
      <c r="AG2953" s="111"/>
      <c r="AH2953" s="111"/>
      <c r="AI2953" s="111"/>
      <c r="AJ2953" s="111"/>
      <c r="AK2953" s="111"/>
      <c r="AL2953" s="111"/>
      <c r="AM2953" s="111"/>
      <c r="AN2953" s="111"/>
      <c r="AO2953" s="111"/>
      <c r="AP2953" s="111"/>
      <c r="AQ2953" s="111"/>
      <c r="AR2953" s="111"/>
      <c r="AS2953" s="111"/>
      <c r="AT2953" s="111"/>
      <c r="AU2953" s="111"/>
      <c r="AV2953" s="112"/>
      <c r="AW2953" s="105"/>
      <c r="AX2953" s="111"/>
      <c r="AY2953" s="98"/>
      <c r="AZ2953" s="98"/>
      <c r="BA2953" s="98"/>
      <c r="BB2953" s="98"/>
      <c r="BC2953" s="98"/>
      <c r="BD2953" s="98"/>
      <c r="BE2953" s="98"/>
      <c r="BF2953" s="98"/>
      <c r="BG2953" s="98"/>
      <c r="BH2953" s="98"/>
      <c r="BI2953" s="98"/>
      <c r="BJ2953" s="98"/>
    </row>
    <row r="2954" spans="1:62">
      <c r="A2954" s="102"/>
      <c r="B2954" s="102"/>
      <c r="C2954" s="103"/>
      <c r="D2954" s="103"/>
      <c r="E2954" s="102"/>
      <c r="F2954" s="102"/>
      <c r="G2954" s="102"/>
      <c r="H2954" s="102"/>
      <c r="I2954" s="102"/>
      <c r="J2954" s="103"/>
      <c r="K2954" s="111"/>
      <c r="L2954" s="111"/>
      <c r="M2954" s="111"/>
      <c r="N2954" s="105"/>
      <c r="O2954" s="105"/>
      <c r="P2954" s="105"/>
      <c r="Q2954" s="111"/>
      <c r="R2954" s="106"/>
      <c r="S2954" s="105"/>
      <c r="T2954" s="111"/>
      <c r="U2954" s="111"/>
      <c r="V2954" s="111"/>
      <c r="W2954" s="105"/>
      <c r="X2954" s="111"/>
      <c r="Y2954" s="111"/>
      <c r="Z2954" s="111"/>
      <c r="AA2954" s="111"/>
      <c r="AB2954" s="111"/>
      <c r="AC2954" s="111"/>
      <c r="AD2954" s="105"/>
      <c r="AE2954" s="111"/>
      <c r="AF2954" s="111"/>
      <c r="AG2954" s="111"/>
      <c r="AH2954" s="111"/>
      <c r="AI2954" s="111"/>
      <c r="AJ2954" s="111"/>
      <c r="AK2954" s="111"/>
      <c r="AL2954" s="111"/>
      <c r="AM2954" s="111"/>
      <c r="AN2954" s="111"/>
      <c r="AO2954" s="111"/>
      <c r="AP2954" s="111"/>
      <c r="AQ2954" s="111"/>
      <c r="AR2954" s="111"/>
      <c r="AS2954" s="111"/>
      <c r="AT2954" s="111"/>
      <c r="AU2954" s="111"/>
      <c r="AV2954" s="112"/>
      <c r="AW2954" s="105"/>
      <c r="AX2954" s="111"/>
      <c r="AY2954" s="98"/>
      <c r="AZ2954" s="98"/>
      <c r="BA2954" s="98"/>
      <c r="BB2954" s="98"/>
      <c r="BC2954" s="98"/>
      <c r="BD2954" s="98"/>
      <c r="BE2954" s="98"/>
      <c r="BF2954" s="98"/>
      <c r="BG2954" s="98"/>
      <c r="BH2954" s="98"/>
      <c r="BI2954" s="98"/>
      <c r="BJ2954" s="98"/>
    </row>
    <row r="2955" spans="1:62">
      <c r="A2955" s="102"/>
      <c r="B2955" s="102"/>
      <c r="C2955" s="103"/>
      <c r="D2955" s="103"/>
      <c r="E2955" s="102"/>
      <c r="F2955" s="102"/>
      <c r="G2955" s="102"/>
      <c r="H2955" s="102"/>
      <c r="I2955" s="102"/>
      <c r="J2955" s="103"/>
      <c r="K2955" s="111"/>
      <c r="L2955" s="111"/>
      <c r="M2955" s="111"/>
      <c r="N2955" s="111"/>
      <c r="O2955" s="111"/>
      <c r="P2955" s="111"/>
      <c r="Q2955" s="111"/>
      <c r="R2955" s="106"/>
      <c r="S2955" s="105"/>
      <c r="T2955" s="111"/>
      <c r="U2955" s="111"/>
      <c r="V2955" s="111"/>
      <c r="W2955" s="111"/>
      <c r="X2955" s="111"/>
      <c r="Y2955" s="111"/>
      <c r="Z2955" s="111"/>
      <c r="AA2955" s="111"/>
      <c r="AB2955" s="111"/>
      <c r="AC2955" s="111"/>
      <c r="AD2955" s="111"/>
      <c r="AE2955" s="111"/>
      <c r="AF2955" s="111"/>
      <c r="AG2955" s="111"/>
      <c r="AH2955" s="111"/>
      <c r="AI2955" s="111"/>
      <c r="AJ2955" s="111"/>
      <c r="AK2955" s="111"/>
      <c r="AL2955" s="111"/>
      <c r="AM2955" s="111"/>
      <c r="AN2955" s="111"/>
      <c r="AO2955" s="111"/>
      <c r="AP2955" s="111"/>
      <c r="AQ2955" s="111"/>
      <c r="AR2955" s="111"/>
      <c r="AS2955" s="111"/>
      <c r="AT2955" s="111"/>
      <c r="AU2955" s="111"/>
      <c r="AV2955" s="105"/>
      <c r="AW2955" s="105"/>
      <c r="AX2955" s="111"/>
      <c r="AY2955" s="98"/>
      <c r="AZ2955" s="98"/>
      <c r="BA2955" s="98"/>
      <c r="BB2955" s="98"/>
      <c r="BC2955" s="98"/>
      <c r="BD2955" s="98"/>
      <c r="BE2955" s="98"/>
      <c r="BF2955" s="98"/>
      <c r="BG2955" s="98"/>
      <c r="BH2955" s="98"/>
      <c r="BI2955" s="98"/>
      <c r="BJ2955" s="98"/>
    </row>
    <row r="2956" spans="1:62">
      <c r="A2956" s="102"/>
      <c r="B2956" s="102"/>
      <c r="C2956" s="103"/>
      <c r="D2956" s="103"/>
      <c r="E2956" s="102"/>
      <c r="F2956" s="102"/>
      <c r="G2956" s="102"/>
      <c r="H2956" s="102"/>
      <c r="I2956" s="102"/>
      <c r="J2956" s="103"/>
      <c r="K2956" s="111"/>
      <c r="L2956" s="111"/>
      <c r="M2956" s="111"/>
      <c r="N2956" s="111"/>
      <c r="O2956" s="111"/>
      <c r="P2956" s="111"/>
      <c r="Q2956" s="111"/>
      <c r="R2956" s="106"/>
      <c r="S2956" s="105"/>
      <c r="T2956" s="111"/>
      <c r="U2956" s="111"/>
      <c r="V2956" s="111"/>
      <c r="W2956" s="111"/>
      <c r="X2956" s="111"/>
      <c r="Y2956" s="111"/>
      <c r="Z2956" s="111"/>
      <c r="AA2956" s="111"/>
      <c r="AB2956" s="111"/>
      <c r="AC2956" s="111"/>
      <c r="AD2956" s="111"/>
      <c r="AE2956" s="111"/>
      <c r="AF2956" s="111"/>
      <c r="AG2956" s="111"/>
      <c r="AH2956" s="111"/>
      <c r="AI2956" s="111"/>
      <c r="AJ2956" s="111"/>
      <c r="AK2956" s="111"/>
      <c r="AL2956" s="111"/>
      <c r="AM2956" s="111"/>
      <c r="AN2956" s="111"/>
      <c r="AO2956" s="111"/>
      <c r="AP2956" s="111"/>
      <c r="AQ2956" s="111"/>
      <c r="AR2956" s="111"/>
      <c r="AS2956" s="111"/>
      <c r="AT2956" s="111"/>
      <c r="AU2956" s="111"/>
      <c r="AV2956" s="112"/>
      <c r="AW2956" s="105"/>
      <c r="AX2956" s="111"/>
      <c r="AY2956" s="98"/>
      <c r="AZ2956" s="98"/>
      <c r="BA2956" s="98"/>
      <c r="BB2956" s="98"/>
      <c r="BC2956" s="98"/>
      <c r="BD2956" s="98"/>
      <c r="BE2956" s="98"/>
      <c r="BF2956" s="98"/>
      <c r="BG2956" s="98"/>
      <c r="BH2956" s="98"/>
      <c r="BI2956" s="98"/>
      <c r="BJ2956" s="98"/>
    </row>
    <row r="2957" spans="1:62">
      <c r="A2957" s="102"/>
      <c r="B2957" s="102"/>
      <c r="C2957" s="103"/>
      <c r="D2957" s="103"/>
      <c r="E2957" s="102"/>
      <c r="F2957" s="102"/>
      <c r="G2957" s="102"/>
      <c r="H2957" s="102"/>
      <c r="I2957" s="102"/>
      <c r="J2957" s="103"/>
      <c r="K2957" s="111"/>
      <c r="L2957" s="111"/>
      <c r="M2957" s="111"/>
      <c r="N2957" s="111"/>
      <c r="O2957" s="111"/>
      <c r="P2957" s="111"/>
      <c r="Q2957" s="111"/>
      <c r="R2957" s="106"/>
      <c r="S2957" s="105"/>
      <c r="T2957" s="111"/>
      <c r="U2957" s="111"/>
      <c r="V2957" s="111"/>
      <c r="W2957" s="111"/>
      <c r="X2957" s="111"/>
      <c r="Y2957" s="111"/>
      <c r="Z2957" s="111"/>
      <c r="AA2957" s="111"/>
      <c r="AB2957" s="111"/>
      <c r="AC2957" s="111"/>
      <c r="AD2957" s="111"/>
      <c r="AE2957" s="111"/>
      <c r="AF2957" s="111"/>
      <c r="AG2957" s="111"/>
      <c r="AH2957" s="111"/>
      <c r="AI2957" s="111"/>
      <c r="AJ2957" s="111"/>
      <c r="AK2957" s="111"/>
      <c r="AL2957" s="111"/>
      <c r="AM2957" s="111"/>
      <c r="AN2957" s="111"/>
      <c r="AO2957" s="111"/>
      <c r="AP2957" s="111"/>
      <c r="AQ2957" s="111"/>
      <c r="AR2957" s="111"/>
      <c r="AS2957" s="111"/>
      <c r="AT2957" s="111"/>
      <c r="AU2957" s="111"/>
      <c r="AV2957" s="112"/>
      <c r="AW2957" s="105"/>
      <c r="AX2957" s="111"/>
      <c r="AY2957" s="98"/>
      <c r="AZ2957" s="98"/>
      <c r="BA2957" s="98"/>
      <c r="BB2957" s="98"/>
      <c r="BC2957" s="98"/>
      <c r="BD2957" s="98"/>
      <c r="BE2957" s="98"/>
      <c r="BF2957" s="98"/>
      <c r="BG2957" s="98"/>
      <c r="BH2957" s="98"/>
      <c r="BI2957" s="98"/>
      <c r="BJ2957" s="98"/>
    </row>
    <row r="2958" spans="1:62">
      <c r="A2958" s="102"/>
      <c r="B2958" s="102"/>
      <c r="C2958" s="103"/>
      <c r="D2958" s="103"/>
      <c r="E2958" s="102"/>
      <c r="F2958" s="102"/>
      <c r="G2958" s="102"/>
      <c r="H2958" s="102"/>
      <c r="I2958" s="102"/>
      <c r="J2958" s="103"/>
      <c r="K2958" s="111"/>
      <c r="L2958" s="111"/>
      <c r="M2958" s="111"/>
      <c r="N2958" s="111"/>
      <c r="O2958" s="111"/>
      <c r="P2958" s="111"/>
      <c r="Q2958" s="111"/>
      <c r="R2958" s="106"/>
      <c r="S2958" s="105"/>
      <c r="T2958" s="111"/>
      <c r="U2958" s="111"/>
      <c r="V2958" s="111"/>
      <c r="W2958" s="111"/>
      <c r="X2958" s="111"/>
      <c r="Y2958" s="111"/>
      <c r="Z2958" s="111"/>
      <c r="AA2958" s="111"/>
      <c r="AB2958" s="111"/>
      <c r="AC2958" s="111"/>
      <c r="AD2958" s="111"/>
      <c r="AE2958" s="111"/>
      <c r="AF2958" s="111"/>
      <c r="AG2958" s="111"/>
      <c r="AH2958" s="111"/>
      <c r="AI2958" s="111"/>
      <c r="AJ2958" s="111"/>
      <c r="AK2958" s="111"/>
      <c r="AL2958" s="111"/>
      <c r="AM2958" s="111"/>
      <c r="AN2958" s="111"/>
      <c r="AO2958" s="111"/>
      <c r="AP2958" s="111"/>
      <c r="AQ2958" s="111"/>
      <c r="AR2958" s="111"/>
      <c r="AS2958" s="111"/>
      <c r="AT2958" s="111"/>
      <c r="AU2958" s="111"/>
      <c r="AV2958" s="105"/>
      <c r="AW2958" s="105"/>
      <c r="AX2958" s="111"/>
      <c r="AY2958" s="98"/>
      <c r="AZ2958" s="98"/>
      <c r="BA2958" s="98"/>
      <c r="BB2958" s="98"/>
      <c r="BC2958" s="98"/>
      <c r="BE2958" s="98"/>
      <c r="BF2958" s="98"/>
      <c r="BG2958" s="98"/>
      <c r="BH2958" s="98"/>
      <c r="BI2958" s="98"/>
    </row>
    <row r="2959" spans="1:62">
      <c r="A2959" s="102"/>
      <c r="B2959" s="102"/>
      <c r="C2959" s="103"/>
      <c r="D2959" s="103"/>
      <c r="E2959" s="102"/>
      <c r="F2959" s="102"/>
      <c r="G2959" s="102"/>
      <c r="H2959" s="102"/>
      <c r="I2959" s="102"/>
      <c r="J2959" s="103"/>
      <c r="K2959" s="111"/>
      <c r="L2959" s="111"/>
      <c r="M2959" s="111"/>
      <c r="N2959" s="111"/>
      <c r="O2959" s="111"/>
      <c r="P2959" s="111"/>
      <c r="Q2959" s="111"/>
      <c r="R2959" s="106"/>
      <c r="S2959" s="105"/>
      <c r="T2959" s="111"/>
      <c r="U2959" s="111"/>
      <c r="V2959" s="111"/>
      <c r="W2959" s="111"/>
      <c r="X2959" s="111"/>
      <c r="Y2959" s="111"/>
      <c r="Z2959" s="111"/>
      <c r="AA2959" s="111"/>
      <c r="AB2959" s="111"/>
      <c r="AC2959" s="111"/>
      <c r="AD2959" s="111"/>
      <c r="AE2959" s="111"/>
      <c r="AF2959" s="111"/>
      <c r="AG2959" s="111"/>
      <c r="AH2959" s="111"/>
      <c r="AI2959" s="111"/>
      <c r="AJ2959" s="111"/>
      <c r="AK2959" s="111"/>
      <c r="AL2959" s="111"/>
      <c r="AM2959" s="111"/>
      <c r="AN2959" s="111"/>
      <c r="AO2959" s="111"/>
      <c r="AP2959" s="111"/>
      <c r="AQ2959" s="111"/>
      <c r="AR2959" s="111"/>
      <c r="AS2959" s="111"/>
      <c r="AT2959" s="111"/>
      <c r="AU2959" s="111"/>
      <c r="AV2959" s="105"/>
      <c r="AW2959" s="105"/>
      <c r="AX2959" s="111"/>
    </row>
    <row r="2960" spans="1:62">
      <c r="A2960" s="102"/>
      <c r="B2960" s="102"/>
      <c r="C2960" s="103"/>
      <c r="D2960" s="103"/>
      <c r="E2960" s="102"/>
      <c r="F2960" s="102"/>
      <c r="G2960" s="102"/>
      <c r="H2960" s="102"/>
      <c r="I2960" s="102"/>
      <c r="J2960" s="103"/>
      <c r="K2960" s="111"/>
      <c r="L2960" s="111"/>
      <c r="M2960" s="111"/>
      <c r="N2960" s="105"/>
      <c r="O2960" s="111"/>
      <c r="P2960" s="111"/>
      <c r="Q2960" s="111"/>
      <c r="R2960" s="106"/>
      <c r="S2960" s="105"/>
      <c r="T2960" s="111"/>
      <c r="U2960" s="111"/>
      <c r="V2960" s="111"/>
      <c r="W2960" s="111"/>
      <c r="X2960" s="111"/>
      <c r="Y2960" s="111"/>
      <c r="Z2960" s="111"/>
      <c r="AA2960" s="111"/>
      <c r="AB2960" s="111"/>
      <c r="AC2960" s="111"/>
      <c r="AD2960" s="111"/>
      <c r="AE2960" s="111"/>
      <c r="AF2960" s="111"/>
      <c r="AG2960" s="111"/>
      <c r="AH2960" s="111"/>
      <c r="AI2960" s="111"/>
      <c r="AJ2960" s="111"/>
      <c r="AK2960" s="111"/>
      <c r="AL2960" s="111"/>
      <c r="AM2960" s="111"/>
      <c r="AN2960" s="111"/>
      <c r="AO2960" s="111"/>
      <c r="AP2960" s="111"/>
      <c r="AQ2960" s="111"/>
      <c r="AR2960" s="111"/>
      <c r="AS2960" s="111"/>
      <c r="AT2960" s="111"/>
      <c r="AU2960" s="111"/>
      <c r="AV2960" s="105"/>
      <c r="AW2960" s="105"/>
      <c r="AX2960" s="111"/>
      <c r="AY2960" s="98"/>
      <c r="AZ2960" s="98"/>
      <c r="BA2960" s="98"/>
      <c r="BB2960" s="98"/>
      <c r="BC2960" s="98"/>
      <c r="BD2960" s="98"/>
      <c r="BE2960" s="98"/>
      <c r="BF2960" s="98"/>
      <c r="BG2960" s="98"/>
      <c r="BH2960" s="98"/>
      <c r="BI2960" s="98"/>
      <c r="BJ2960" s="98"/>
    </row>
    <row r="2961" spans="1:62">
      <c r="A2961" s="102"/>
      <c r="B2961" s="102"/>
      <c r="C2961" s="103"/>
      <c r="D2961" s="103"/>
      <c r="E2961" s="102"/>
      <c r="F2961" s="102"/>
      <c r="G2961" s="102"/>
      <c r="H2961" s="102"/>
      <c r="I2961" s="102"/>
      <c r="J2961" s="103"/>
      <c r="K2961" s="111"/>
      <c r="L2961" s="111"/>
      <c r="M2961" s="111"/>
      <c r="N2961" s="105"/>
      <c r="O2961" s="111"/>
      <c r="P2961" s="111"/>
      <c r="Q2961" s="111"/>
      <c r="R2961" s="106"/>
      <c r="S2961" s="105"/>
      <c r="T2961" s="111"/>
      <c r="U2961" s="111"/>
      <c r="V2961" s="111"/>
      <c r="W2961" s="111"/>
      <c r="X2961" s="111"/>
      <c r="Y2961" s="111"/>
      <c r="Z2961" s="111"/>
      <c r="AA2961" s="111"/>
      <c r="AB2961" s="111"/>
      <c r="AC2961" s="111"/>
      <c r="AD2961" s="111"/>
      <c r="AE2961" s="111"/>
      <c r="AF2961" s="111"/>
      <c r="AG2961" s="111"/>
      <c r="AH2961" s="111"/>
      <c r="AI2961" s="111"/>
      <c r="AJ2961" s="111"/>
      <c r="AK2961" s="111"/>
      <c r="AL2961" s="111"/>
      <c r="AM2961" s="111"/>
      <c r="AN2961" s="111"/>
      <c r="AO2961" s="111"/>
      <c r="AP2961" s="111"/>
      <c r="AQ2961" s="111"/>
      <c r="AR2961" s="111"/>
      <c r="AS2961" s="111"/>
      <c r="AT2961" s="111"/>
      <c r="AU2961" s="111"/>
      <c r="AV2961" s="112"/>
      <c r="AW2961" s="105"/>
      <c r="AX2961" s="111"/>
      <c r="AY2961" s="98"/>
      <c r="AZ2961" s="98"/>
      <c r="BA2961" s="98"/>
      <c r="BB2961" s="98"/>
      <c r="BC2961" s="98"/>
      <c r="BD2961" s="98"/>
      <c r="BE2961" s="98"/>
      <c r="BF2961" s="98"/>
      <c r="BG2961" s="98"/>
      <c r="BH2961" s="98"/>
      <c r="BI2961" s="98"/>
      <c r="BJ2961" s="98"/>
    </row>
    <row r="2962" spans="1:62">
      <c r="A2962" s="102"/>
      <c r="B2962" s="102"/>
      <c r="C2962" s="103"/>
      <c r="D2962" s="103"/>
      <c r="E2962" s="102"/>
      <c r="F2962" s="102"/>
      <c r="G2962" s="102"/>
      <c r="H2962" s="102"/>
      <c r="I2962" s="102"/>
      <c r="J2962" s="103"/>
      <c r="K2962" s="111"/>
      <c r="L2962" s="111"/>
      <c r="M2962" s="111"/>
      <c r="N2962" s="105"/>
      <c r="O2962" s="105"/>
      <c r="P2962" s="105"/>
      <c r="Q2962" s="111"/>
      <c r="R2962" s="106"/>
      <c r="S2962" s="105"/>
      <c r="T2962" s="111"/>
      <c r="U2962" s="111"/>
      <c r="V2962" s="111"/>
      <c r="W2962" s="105"/>
      <c r="X2962" s="111"/>
      <c r="Y2962" s="111"/>
      <c r="Z2962" s="111"/>
      <c r="AA2962" s="111"/>
      <c r="AB2962" s="111"/>
      <c r="AC2962" s="111"/>
      <c r="AD2962" s="105"/>
      <c r="AE2962" s="111"/>
      <c r="AF2962" s="111"/>
      <c r="AG2962" s="111"/>
      <c r="AH2962" s="111"/>
      <c r="AI2962" s="111"/>
      <c r="AJ2962" s="111"/>
      <c r="AK2962" s="111"/>
      <c r="AL2962" s="111"/>
      <c r="AM2962" s="111"/>
      <c r="AN2962" s="111"/>
      <c r="AO2962" s="111"/>
      <c r="AP2962" s="111"/>
      <c r="AQ2962" s="111"/>
      <c r="AR2962" s="111"/>
      <c r="AS2962" s="111"/>
      <c r="AT2962" s="111"/>
      <c r="AU2962" s="111"/>
      <c r="AV2962" s="112"/>
      <c r="AW2962" s="105"/>
      <c r="AX2962" s="111"/>
      <c r="AY2962" s="98"/>
      <c r="AZ2962" s="98"/>
      <c r="BA2962" s="98"/>
      <c r="BB2962" s="98"/>
      <c r="BC2962" s="98"/>
      <c r="BD2962" s="98"/>
      <c r="BE2962" s="98"/>
      <c r="BF2962" s="98"/>
      <c r="BG2962" s="98"/>
      <c r="BH2962" s="98"/>
      <c r="BI2962" s="98"/>
      <c r="BJ2962" s="98"/>
    </row>
    <row r="2963" spans="1:62">
      <c r="A2963" s="102"/>
      <c r="B2963" s="102"/>
      <c r="C2963" s="103"/>
      <c r="D2963" s="103"/>
      <c r="E2963" s="102"/>
      <c r="F2963" s="102"/>
      <c r="G2963" s="102"/>
      <c r="H2963" s="102"/>
      <c r="I2963" s="102"/>
      <c r="J2963" s="103"/>
      <c r="K2963" s="111"/>
      <c r="L2963" s="111"/>
      <c r="M2963" s="111"/>
      <c r="N2963" s="111"/>
      <c r="O2963" s="111"/>
      <c r="P2963" s="111"/>
      <c r="Q2963" s="111"/>
      <c r="R2963" s="106"/>
      <c r="S2963" s="105"/>
      <c r="T2963" s="111"/>
      <c r="U2963" s="111"/>
      <c r="V2963" s="111"/>
      <c r="W2963" s="111"/>
      <c r="X2963" s="111"/>
      <c r="Y2963" s="111"/>
      <c r="Z2963" s="111"/>
      <c r="AA2963" s="111"/>
      <c r="AB2963" s="111"/>
      <c r="AC2963" s="111"/>
      <c r="AD2963" s="111"/>
      <c r="AE2963" s="111"/>
      <c r="AF2963" s="111"/>
      <c r="AG2963" s="111"/>
      <c r="AH2963" s="111"/>
      <c r="AI2963" s="111"/>
      <c r="AJ2963" s="111"/>
      <c r="AK2963" s="111"/>
      <c r="AL2963" s="111"/>
      <c r="AM2963" s="111"/>
      <c r="AN2963" s="111"/>
      <c r="AO2963" s="111"/>
      <c r="AP2963" s="111"/>
      <c r="AQ2963" s="111"/>
      <c r="AR2963" s="111"/>
      <c r="AS2963" s="111"/>
      <c r="AT2963" s="111"/>
      <c r="AU2963" s="111"/>
      <c r="AV2963" s="112"/>
      <c r="AW2963" s="105"/>
      <c r="AX2963" s="111"/>
      <c r="AY2963" s="98"/>
      <c r="AZ2963" s="98"/>
      <c r="BA2963" s="98"/>
      <c r="BB2963" s="98"/>
      <c r="BC2963" s="98"/>
      <c r="BD2963" s="98"/>
      <c r="BE2963" s="98"/>
      <c r="BF2963" s="98"/>
      <c r="BG2963" s="98"/>
      <c r="BH2963" s="98"/>
      <c r="BI2963" s="98"/>
      <c r="BJ2963" s="98"/>
    </row>
    <row r="2964" spans="1:62">
      <c r="A2964" s="102"/>
      <c r="B2964" s="102"/>
      <c r="C2964" s="103"/>
      <c r="D2964" s="103"/>
      <c r="E2964" s="102"/>
      <c r="F2964" s="102"/>
      <c r="G2964" s="102"/>
      <c r="H2964" s="102"/>
      <c r="I2964" s="102"/>
      <c r="J2964" s="103"/>
      <c r="K2964" s="111"/>
      <c r="L2964" s="111"/>
      <c r="M2964" s="111"/>
      <c r="N2964" s="105"/>
      <c r="O2964" s="105"/>
      <c r="P2964" s="105"/>
      <c r="Q2964" s="105"/>
      <c r="R2964" s="105"/>
      <c r="S2964" s="105"/>
      <c r="T2964" s="105"/>
      <c r="U2964" s="105"/>
      <c r="V2964" s="105"/>
      <c r="W2964" s="105"/>
      <c r="X2964" s="105"/>
      <c r="Y2964" s="105"/>
      <c r="Z2964" s="105"/>
      <c r="AA2964" s="105"/>
      <c r="AB2964" s="105"/>
      <c r="AC2964" s="105"/>
      <c r="AD2964" s="105"/>
      <c r="AE2964" s="105"/>
      <c r="AF2964" s="105"/>
      <c r="AG2964" s="105"/>
      <c r="AH2964" s="105"/>
      <c r="AI2964" s="105"/>
      <c r="AJ2964" s="105"/>
      <c r="AK2964" s="105"/>
      <c r="AL2964" s="105"/>
      <c r="AM2964" s="105"/>
      <c r="AN2964" s="111"/>
      <c r="AO2964" s="111"/>
      <c r="AP2964" s="111"/>
      <c r="AQ2964" s="111"/>
      <c r="AR2964" s="111"/>
      <c r="AS2964" s="105"/>
      <c r="AT2964" s="105"/>
      <c r="AU2964" s="105"/>
      <c r="AV2964" s="112"/>
      <c r="AW2964" s="105"/>
      <c r="AX2964" s="105"/>
      <c r="AY2964" s="98"/>
      <c r="AZ2964" s="98"/>
      <c r="BA2964" s="98"/>
      <c r="BB2964" s="98"/>
      <c r="BC2964" s="98"/>
      <c r="BD2964" s="98"/>
      <c r="BE2964" s="98"/>
      <c r="BF2964" s="98"/>
      <c r="BG2964" s="98"/>
      <c r="BH2964" s="98"/>
      <c r="BI2964" s="98"/>
      <c r="BJ2964" s="98"/>
    </row>
    <row r="2965" spans="1:62">
      <c r="A2965" s="102"/>
      <c r="B2965" s="102"/>
      <c r="C2965" s="103"/>
      <c r="D2965" s="103"/>
      <c r="E2965" s="102"/>
      <c r="F2965" s="102"/>
      <c r="G2965" s="102"/>
      <c r="H2965" s="102"/>
      <c r="I2965" s="102"/>
      <c r="J2965" s="103"/>
      <c r="K2965" s="111"/>
      <c r="L2965" s="111"/>
      <c r="M2965" s="111"/>
      <c r="N2965" s="111"/>
      <c r="O2965" s="111"/>
      <c r="P2965" s="111"/>
      <c r="Q2965" s="111"/>
      <c r="R2965" s="105"/>
      <c r="S2965" s="105"/>
      <c r="T2965" s="105"/>
      <c r="U2965" s="105"/>
      <c r="V2965" s="105"/>
      <c r="W2965" s="105"/>
      <c r="X2965" s="105"/>
      <c r="Y2965" s="105"/>
      <c r="Z2965" s="105"/>
      <c r="AA2965" s="105"/>
      <c r="AB2965" s="105"/>
      <c r="AC2965" s="105"/>
      <c r="AD2965" s="105"/>
      <c r="AE2965" s="105"/>
      <c r="AF2965" s="105"/>
      <c r="AG2965" s="105"/>
      <c r="AH2965" s="105"/>
      <c r="AI2965" s="105"/>
      <c r="AJ2965" s="105"/>
      <c r="AK2965" s="105"/>
      <c r="AL2965" s="111"/>
      <c r="AM2965" s="111"/>
      <c r="AN2965" s="111"/>
      <c r="AO2965" s="111"/>
      <c r="AP2965" s="111"/>
      <c r="AQ2965" s="111"/>
      <c r="AR2965" s="111"/>
      <c r="AS2965" s="111"/>
      <c r="AT2965" s="111"/>
      <c r="AU2965" s="111"/>
      <c r="AV2965" s="112"/>
      <c r="AW2965" s="105"/>
      <c r="AX2965" s="111"/>
      <c r="AY2965" s="98"/>
      <c r="AZ2965" s="98"/>
      <c r="BA2965" s="98"/>
      <c r="BB2965" s="98"/>
      <c r="BC2965" s="98"/>
      <c r="BD2965" s="98"/>
      <c r="BE2965" s="98"/>
      <c r="BF2965" s="98"/>
      <c r="BG2965" s="98"/>
      <c r="BH2965" s="98"/>
      <c r="BI2965" s="98"/>
      <c r="BJ2965" s="98"/>
    </row>
    <row r="2966" spans="1:62">
      <c r="A2966" s="102"/>
      <c r="B2966" s="102"/>
      <c r="C2966" s="103"/>
      <c r="D2966" s="103"/>
      <c r="E2966" s="102"/>
      <c r="F2966" s="102"/>
      <c r="G2966" s="102"/>
      <c r="H2966" s="102"/>
      <c r="I2966" s="102"/>
      <c r="J2966" s="103"/>
      <c r="K2966" s="111"/>
      <c r="L2966" s="111"/>
      <c r="M2966" s="111"/>
      <c r="N2966" s="105"/>
      <c r="O2966" s="105"/>
      <c r="P2966" s="105"/>
      <c r="Q2966" s="105"/>
      <c r="R2966" s="105"/>
      <c r="S2966" s="105"/>
      <c r="T2966" s="105"/>
      <c r="U2966" s="105"/>
      <c r="V2966" s="105"/>
      <c r="W2966" s="105"/>
      <c r="X2966" s="105"/>
      <c r="Y2966" s="105"/>
      <c r="Z2966" s="105"/>
      <c r="AA2966" s="105"/>
      <c r="AB2966" s="105"/>
      <c r="AC2966" s="105"/>
      <c r="AD2966" s="105"/>
      <c r="AE2966" s="105"/>
      <c r="AF2966" s="105"/>
      <c r="AG2966" s="105"/>
      <c r="AH2966" s="105"/>
      <c r="AI2966" s="105"/>
      <c r="AJ2966" s="105"/>
      <c r="AK2966" s="105"/>
      <c r="AL2966" s="111"/>
      <c r="AM2966" s="111"/>
      <c r="AN2966" s="111"/>
      <c r="AO2966" s="111"/>
      <c r="AP2966" s="111"/>
      <c r="AQ2966" s="111"/>
      <c r="AR2966" s="111"/>
      <c r="AS2966" s="111"/>
      <c r="AT2966" s="111"/>
      <c r="AU2966" s="111"/>
      <c r="AV2966" s="105"/>
      <c r="AW2966" s="105"/>
      <c r="AX2966" s="111"/>
      <c r="AY2966" s="98"/>
      <c r="AZ2966" s="98"/>
      <c r="BA2966" s="98"/>
      <c r="BB2966" s="98"/>
      <c r="BC2966" s="98"/>
      <c r="BD2966" s="98"/>
      <c r="BE2966" s="98"/>
      <c r="BF2966" s="98"/>
      <c r="BG2966" s="98"/>
      <c r="BH2966" s="98"/>
      <c r="BI2966" s="98"/>
      <c r="BJ2966" s="98"/>
    </row>
    <row r="2967" spans="1:62">
      <c r="A2967" s="102"/>
      <c r="B2967" s="102"/>
      <c r="C2967" s="103"/>
      <c r="D2967" s="103"/>
      <c r="E2967" s="102"/>
      <c r="F2967" s="102"/>
      <c r="G2967" s="102"/>
      <c r="H2967" s="102"/>
      <c r="I2967" s="102"/>
      <c r="J2967" s="103"/>
      <c r="K2967" s="111"/>
      <c r="L2967" s="111"/>
      <c r="M2967" s="111"/>
      <c r="N2967" s="105"/>
      <c r="O2967" s="111"/>
      <c r="P2967" s="111"/>
      <c r="Q2967" s="111"/>
      <c r="R2967" s="105"/>
      <c r="S2967" s="105"/>
      <c r="T2967" s="111"/>
      <c r="U2967" s="111"/>
      <c r="V2967" s="111"/>
      <c r="W2967" s="111"/>
      <c r="X2967" s="111"/>
      <c r="Y2967" s="111"/>
      <c r="Z2967" s="111"/>
      <c r="AA2967" s="111"/>
      <c r="AB2967" s="111"/>
      <c r="AC2967" s="111"/>
      <c r="AD2967" s="111"/>
      <c r="AE2967" s="111"/>
      <c r="AF2967" s="111"/>
      <c r="AG2967" s="111"/>
      <c r="AH2967" s="111"/>
      <c r="AI2967" s="111"/>
      <c r="AJ2967" s="111"/>
      <c r="AK2967" s="111"/>
      <c r="AL2967" s="111"/>
      <c r="AM2967" s="111"/>
      <c r="AN2967" s="111"/>
      <c r="AO2967" s="111"/>
      <c r="AP2967" s="111"/>
      <c r="AQ2967" s="111"/>
      <c r="AR2967" s="111"/>
      <c r="AS2967" s="111"/>
      <c r="AT2967" s="111"/>
      <c r="AU2967" s="111"/>
      <c r="AV2967" s="112"/>
      <c r="AW2967" s="105"/>
      <c r="AX2967" s="111"/>
      <c r="AY2967" s="98"/>
      <c r="AZ2967" s="98"/>
      <c r="BA2967" s="98"/>
      <c r="BB2967" s="98"/>
      <c r="BC2967" s="98"/>
      <c r="BD2967" s="98"/>
      <c r="BE2967" s="98"/>
      <c r="BF2967" s="98"/>
      <c r="BG2967" s="98"/>
      <c r="BH2967" s="98"/>
      <c r="BI2967" s="98"/>
      <c r="BJ2967" s="98"/>
    </row>
    <row r="2968" spans="1:62">
      <c r="A2968" s="102"/>
      <c r="B2968" s="102"/>
      <c r="C2968" s="103"/>
      <c r="D2968" s="103"/>
      <c r="E2968" s="102"/>
      <c r="F2968" s="102"/>
      <c r="G2968" s="102"/>
      <c r="H2968" s="102"/>
      <c r="I2968" s="102"/>
      <c r="J2968" s="103"/>
      <c r="K2968" s="111"/>
      <c r="L2968" s="111"/>
      <c r="M2968" s="111"/>
      <c r="N2968" s="111"/>
      <c r="O2968" s="111"/>
      <c r="P2968" s="111"/>
      <c r="Q2968" s="111"/>
      <c r="R2968" s="105"/>
      <c r="S2968" s="105"/>
      <c r="T2968" s="111"/>
      <c r="U2968" s="111"/>
      <c r="V2968" s="111"/>
      <c r="W2968" s="111"/>
      <c r="X2968" s="111"/>
      <c r="Y2968" s="111"/>
      <c r="Z2968" s="111"/>
      <c r="AA2968" s="111"/>
      <c r="AB2968" s="111"/>
      <c r="AC2968" s="111"/>
      <c r="AD2968" s="111"/>
      <c r="AE2968" s="111"/>
      <c r="AF2968" s="111"/>
      <c r="AG2968" s="111"/>
      <c r="AH2968" s="111"/>
      <c r="AI2968" s="111"/>
      <c r="AJ2968" s="111"/>
      <c r="AK2968" s="111"/>
      <c r="AL2968" s="111"/>
      <c r="AM2968" s="111"/>
      <c r="AN2968" s="111"/>
      <c r="AO2968" s="111"/>
      <c r="AP2968" s="111"/>
      <c r="AQ2968" s="111"/>
      <c r="AR2968" s="111"/>
      <c r="AS2968" s="111"/>
      <c r="AT2968" s="111"/>
      <c r="AU2968" s="111"/>
      <c r="AV2968" s="112"/>
      <c r="AW2968" s="105"/>
      <c r="AX2968" s="111"/>
      <c r="AY2968" s="98"/>
      <c r="AZ2968" s="98"/>
      <c r="BA2968" s="98"/>
      <c r="BB2968" s="98"/>
      <c r="BC2968" s="98"/>
      <c r="BD2968" s="98"/>
      <c r="BE2968" s="98"/>
      <c r="BF2968" s="98"/>
      <c r="BG2968" s="98"/>
      <c r="BH2968" s="98"/>
      <c r="BI2968" s="98"/>
      <c r="BJ2968" s="98"/>
    </row>
    <row r="2969" spans="1:62">
      <c r="A2969" s="102"/>
      <c r="B2969" s="102"/>
      <c r="C2969" s="103"/>
      <c r="D2969" s="103"/>
      <c r="E2969" s="102"/>
      <c r="F2969" s="102"/>
      <c r="G2969" s="102"/>
      <c r="H2969" s="102"/>
      <c r="I2969" s="102"/>
      <c r="J2969" s="103"/>
      <c r="K2969" s="111"/>
      <c r="L2969" s="111"/>
      <c r="M2969" s="111"/>
      <c r="N2969" s="111"/>
      <c r="O2969" s="111"/>
      <c r="P2969" s="111"/>
      <c r="Q2969" s="111"/>
      <c r="R2969" s="105"/>
      <c r="S2969" s="105"/>
      <c r="T2969" s="111"/>
      <c r="U2969" s="111"/>
      <c r="V2969" s="111"/>
      <c r="W2969" s="111"/>
      <c r="X2969" s="111"/>
      <c r="Y2969" s="111"/>
      <c r="Z2969" s="111"/>
      <c r="AA2969" s="111"/>
      <c r="AB2969" s="111"/>
      <c r="AC2969" s="111"/>
      <c r="AD2969" s="111"/>
      <c r="AE2969" s="111"/>
      <c r="AF2969" s="111"/>
      <c r="AG2969" s="111"/>
      <c r="AH2969" s="111"/>
      <c r="AI2969" s="111"/>
      <c r="AJ2969" s="111"/>
      <c r="AK2969" s="111"/>
      <c r="AL2969" s="111"/>
      <c r="AM2969" s="111"/>
      <c r="AN2969" s="111"/>
      <c r="AO2969" s="111"/>
      <c r="AP2969" s="111"/>
      <c r="AQ2969" s="111"/>
      <c r="AR2969" s="111"/>
      <c r="AS2969" s="111"/>
      <c r="AT2969" s="111"/>
      <c r="AU2969" s="111"/>
      <c r="AV2969" s="105"/>
      <c r="AW2969" s="105"/>
      <c r="AX2969" s="111"/>
      <c r="AY2969" s="98"/>
      <c r="AZ2969" s="98"/>
      <c r="BA2969" s="98"/>
      <c r="BB2969" s="98"/>
      <c r="BC2969" s="98"/>
      <c r="BD2969" s="98"/>
      <c r="BE2969" s="98"/>
      <c r="BF2969" s="98"/>
      <c r="BG2969" s="98"/>
      <c r="BH2969" s="98"/>
      <c r="BI2969" s="98"/>
      <c r="BJ2969" s="98"/>
    </row>
    <row r="2970" spans="1:62">
      <c r="A2970" s="102"/>
      <c r="B2970" s="102"/>
      <c r="C2970" s="103"/>
      <c r="D2970" s="103"/>
      <c r="E2970" s="102"/>
      <c r="F2970" s="102"/>
      <c r="G2970" s="102"/>
      <c r="H2970" s="102"/>
      <c r="I2970" s="102"/>
      <c r="J2970" s="103"/>
      <c r="K2970" s="111"/>
      <c r="L2970" s="111"/>
      <c r="M2970" s="111"/>
      <c r="N2970" s="111"/>
      <c r="O2970" s="111"/>
      <c r="P2970" s="111"/>
      <c r="Q2970" s="111"/>
      <c r="R2970" s="105"/>
      <c r="S2970" s="105"/>
      <c r="T2970" s="111"/>
      <c r="U2970" s="111"/>
      <c r="V2970" s="111"/>
      <c r="W2970" s="111"/>
      <c r="X2970" s="111"/>
      <c r="Y2970" s="111"/>
      <c r="Z2970" s="111"/>
      <c r="AA2970" s="111"/>
      <c r="AB2970" s="111"/>
      <c r="AC2970" s="111"/>
      <c r="AD2970" s="111"/>
      <c r="AE2970" s="111"/>
      <c r="AF2970" s="111"/>
      <c r="AG2970" s="111"/>
      <c r="AH2970" s="111"/>
      <c r="AI2970" s="111"/>
      <c r="AJ2970" s="111"/>
      <c r="AK2970" s="111"/>
      <c r="AL2970" s="111"/>
      <c r="AM2970" s="111"/>
      <c r="AN2970" s="111"/>
      <c r="AO2970" s="111"/>
      <c r="AP2970" s="111"/>
      <c r="AQ2970" s="111"/>
      <c r="AR2970" s="111"/>
      <c r="AS2970" s="111"/>
      <c r="AT2970" s="111"/>
      <c r="AU2970" s="111"/>
      <c r="AV2970" s="105"/>
      <c r="AW2970" s="105"/>
      <c r="AX2970" s="111"/>
      <c r="AY2970" s="98"/>
      <c r="AZ2970" s="98"/>
      <c r="BA2970" s="98"/>
      <c r="BB2970" s="98"/>
      <c r="BC2970" s="98"/>
      <c r="BD2970" s="98"/>
      <c r="BE2970" s="98"/>
      <c r="BF2970" s="98"/>
      <c r="BG2970" s="98"/>
      <c r="BH2970" s="98"/>
      <c r="BI2970" s="98"/>
      <c r="BJ2970" s="98"/>
    </row>
    <row r="2971" spans="1:62">
      <c r="A2971" s="102"/>
      <c r="B2971" s="102"/>
      <c r="C2971" s="103"/>
      <c r="D2971" s="103"/>
      <c r="E2971" s="102"/>
      <c r="F2971" s="102"/>
      <c r="G2971" s="102"/>
      <c r="H2971" s="102"/>
      <c r="I2971" s="102"/>
      <c r="J2971" s="103"/>
      <c r="K2971" s="111"/>
      <c r="L2971" s="111"/>
      <c r="M2971" s="111"/>
      <c r="N2971" s="105"/>
      <c r="O2971" s="105"/>
      <c r="P2971" s="111"/>
      <c r="Q2971" s="111"/>
      <c r="R2971" s="105"/>
      <c r="S2971" s="105"/>
      <c r="T2971" s="111"/>
      <c r="U2971" s="111"/>
      <c r="V2971" s="111"/>
      <c r="W2971" s="111"/>
      <c r="X2971" s="111"/>
      <c r="Y2971" s="111"/>
      <c r="Z2971" s="111"/>
      <c r="AA2971" s="111"/>
      <c r="AB2971" s="111"/>
      <c r="AC2971" s="111"/>
      <c r="AD2971" s="111"/>
      <c r="AE2971" s="111"/>
      <c r="AF2971" s="111"/>
      <c r="AG2971" s="111"/>
      <c r="AH2971" s="111"/>
      <c r="AI2971" s="111"/>
      <c r="AJ2971" s="111"/>
      <c r="AK2971" s="111"/>
      <c r="AL2971" s="111"/>
      <c r="AM2971" s="111"/>
      <c r="AN2971" s="111"/>
      <c r="AO2971" s="111"/>
      <c r="AP2971" s="111"/>
      <c r="AQ2971" s="111"/>
      <c r="AR2971" s="111"/>
      <c r="AS2971" s="111"/>
      <c r="AT2971" s="111"/>
      <c r="AU2971" s="111"/>
      <c r="AV2971" s="112"/>
      <c r="AW2971" s="105"/>
      <c r="AX2971" s="111"/>
      <c r="AY2971" s="98"/>
      <c r="AZ2971" s="98"/>
      <c r="BA2971" s="98"/>
      <c r="BB2971" s="98"/>
      <c r="BC2971" s="98"/>
      <c r="BD2971" s="98"/>
      <c r="BE2971" s="98"/>
      <c r="BF2971" s="98"/>
      <c r="BG2971" s="98"/>
      <c r="BH2971" s="98"/>
      <c r="BI2971" s="98"/>
      <c r="BJ2971" s="98"/>
    </row>
    <row r="2972" spans="1:62">
      <c r="A2972" s="102"/>
      <c r="B2972" s="102"/>
      <c r="C2972" s="103"/>
      <c r="D2972" s="103"/>
      <c r="E2972" s="102"/>
      <c r="F2972" s="102"/>
      <c r="G2972" s="102"/>
      <c r="H2972" s="102"/>
      <c r="I2972" s="102"/>
      <c r="J2972" s="103"/>
      <c r="K2972" s="111"/>
      <c r="L2972" s="111"/>
      <c r="M2972" s="111"/>
      <c r="N2972" s="105"/>
      <c r="O2972" s="105"/>
      <c r="P2972" s="111"/>
      <c r="Q2972" s="111"/>
      <c r="R2972" s="105"/>
      <c r="S2972" s="105"/>
      <c r="T2972" s="111"/>
      <c r="U2972" s="111"/>
      <c r="V2972" s="111"/>
      <c r="W2972" s="111"/>
      <c r="X2972" s="111"/>
      <c r="Y2972" s="111"/>
      <c r="Z2972" s="111"/>
      <c r="AA2972" s="111"/>
      <c r="AB2972" s="111"/>
      <c r="AC2972" s="111"/>
      <c r="AD2972" s="111"/>
      <c r="AE2972" s="111"/>
      <c r="AF2972" s="111"/>
      <c r="AG2972" s="111"/>
      <c r="AH2972" s="111"/>
      <c r="AI2972" s="111"/>
      <c r="AJ2972" s="111"/>
      <c r="AK2972" s="111"/>
      <c r="AL2972" s="111"/>
      <c r="AM2972" s="111"/>
      <c r="AN2972" s="111"/>
      <c r="AO2972" s="111"/>
      <c r="AP2972" s="111"/>
      <c r="AQ2972" s="111"/>
      <c r="AR2972" s="111"/>
      <c r="AS2972" s="111"/>
      <c r="AT2972" s="111"/>
      <c r="AU2972" s="111"/>
      <c r="AV2972" s="112"/>
      <c r="AW2972" s="105"/>
      <c r="AX2972" s="111"/>
      <c r="AY2972" s="98"/>
      <c r="AZ2972" s="98"/>
      <c r="BA2972" s="98"/>
      <c r="BB2972" s="98"/>
      <c r="BC2972" s="98"/>
      <c r="BD2972" s="98"/>
      <c r="BE2972" s="98"/>
      <c r="BF2972" s="98"/>
      <c r="BG2972" s="98"/>
      <c r="BH2972" s="98"/>
      <c r="BI2972" s="98"/>
      <c r="BJ2972" s="98"/>
    </row>
    <row r="2973" spans="1:62">
      <c r="A2973" s="102"/>
      <c r="B2973" s="102"/>
      <c r="C2973" s="103"/>
      <c r="D2973" s="103"/>
      <c r="E2973" s="102"/>
      <c r="F2973" s="102"/>
      <c r="G2973" s="102"/>
      <c r="H2973" s="102"/>
      <c r="I2973" s="102"/>
      <c r="J2973" s="103"/>
      <c r="K2973" s="111"/>
      <c r="L2973" s="111"/>
      <c r="M2973" s="111"/>
      <c r="N2973" s="111"/>
      <c r="O2973" s="111"/>
      <c r="P2973" s="111"/>
      <c r="Q2973" s="111"/>
      <c r="R2973" s="105"/>
      <c r="S2973" s="105"/>
      <c r="T2973" s="111"/>
      <c r="U2973" s="111"/>
      <c r="V2973" s="111"/>
      <c r="W2973" s="111"/>
      <c r="X2973" s="111"/>
      <c r="Y2973" s="111"/>
      <c r="Z2973" s="111"/>
      <c r="AA2973" s="111"/>
      <c r="AB2973" s="111"/>
      <c r="AC2973" s="111"/>
      <c r="AD2973" s="111"/>
      <c r="AE2973" s="111"/>
      <c r="AF2973" s="111"/>
      <c r="AG2973" s="111"/>
      <c r="AH2973" s="111"/>
      <c r="AI2973" s="111"/>
      <c r="AJ2973" s="111"/>
      <c r="AK2973" s="111"/>
      <c r="AL2973" s="111"/>
      <c r="AM2973" s="111"/>
      <c r="AN2973" s="111"/>
      <c r="AO2973" s="111"/>
      <c r="AP2973" s="111"/>
      <c r="AQ2973" s="111"/>
      <c r="AR2973" s="111"/>
      <c r="AS2973" s="111"/>
      <c r="AT2973" s="111"/>
      <c r="AU2973" s="111"/>
      <c r="AV2973" s="112"/>
      <c r="AW2973" s="105"/>
      <c r="AX2973" s="111"/>
      <c r="AY2973" s="98"/>
      <c r="AZ2973" s="98"/>
      <c r="BA2973" s="98"/>
      <c r="BB2973" s="98"/>
      <c r="BC2973" s="98"/>
      <c r="BE2973" s="98"/>
      <c r="BF2973" s="98"/>
      <c r="BG2973" s="98"/>
      <c r="BH2973" s="98"/>
      <c r="BI2973" s="98"/>
    </row>
    <row r="2974" spans="1:62">
      <c r="A2974" s="102"/>
      <c r="B2974" s="102"/>
      <c r="C2974" s="103"/>
      <c r="D2974" s="103"/>
      <c r="E2974" s="102"/>
      <c r="F2974" s="102"/>
      <c r="G2974" s="102"/>
      <c r="H2974" s="102"/>
      <c r="I2974" s="102"/>
      <c r="J2974" s="103"/>
      <c r="K2974" s="111"/>
      <c r="L2974" s="111"/>
      <c r="M2974" s="111"/>
      <c r="N2974" s="111"/>
      <c r="O2974" s="111"/>
      <c r="P2974" s="111"/>
      <c r="Q2974" s="111"/>
      <c r="R2974" s="105"/>
      <c r="S2974" s="105"/>
      <c r="T2974" s="111"/>
      <c r="U2974" s="111"/>
      <c r="V2974" s="111"/>
      <c r="W2974" s="111"/>
      <c r="X2974" s="111"/>
      <c r="Y2974" s="111"/>
      <c r="Z2974" s="111"/>
      <c r="AA2974" s="111"/>
      <c r="AB2974" s="111"/>
      <c r="AC2974" s="111"/>
      <c r="AD2974" s="111"/>
      <c r="AE2974" s="111"/>
      <c r="AF2974" s="111"/>
      <c r="AG2974" s="111"/>
      <c r="AH2974" s="111"/>
      <c r="AI2974" s="111"/>
      <c r="AJ2974" s="111"/>
      <c r="AK2974" s="111"/>
      <c r="AL2974" s="111"/>
      <c r="AM2974" s="111"/>
      <c r="AN2974" s="111"/>
      <c r="AO2974" s="111"/>
      <c r="AP2974" s="111"/>
      <c r="AQ2974" s="111"/>
      <c r="AR2974" s="111"/>
      <c r="AS2974" s="111"/>
      <c r="AT2974" s="111"/>
      <c r="AU2974" s="111"/>
      <c r="AV2974" s="105"/>
      <c r="AW2974" s="105"/>
      <c r="AX2974" s="111"/>
    </row>
    <row r="2975" spans="1:62">
      <c r="A2975" s="102"/>
      <c r="B2975" s="102"/>
      <c r="C2975" s="103"/>
      <c r="D2975" s="103"/>
      <c r="E2975" s="102"/>
      <c r="F2975" s="102"/>
      <c r="G2975" s="102"/>
      <c r="H2975" s="102"/>
      <c r="I2975" s="102"/>
      <c r="J2975" s="103"/>
      <c r="K2975" s="111"/>
      <c r="L2975" s="111"/>
      <c r="M2975" s="111"/>
      <c r="N2975" s="111"/>
      <c r="O2975" s="111"/>
      <c r="P2975" s="111"/>
      <c r="Q2975" s="111"/>
      <c r="R2975" s="106"/>
      <c r="S2975" s="106"/>
      <c r="T2975" s="111"/>
      <c r="U2975" s="111"/>
      <c r="V2975" s="111"/>
      <c r="W2975" s="111"/>
      <c r="X2975" s="111"/>
      <c r="Y2975" s="111"/>
      <c r="Z2975" s="111"/>
      <c r="AA2975" s="111"/>
      <c r="AB2975" s="111"/>
      <c r="AC2975" s="111"/>
      <c r="AD2975" s="111"/>
      <c r="AE2975" s="111"/>
      <c r="AF2975" s="111"/>
      <c r="AG2975" s="111"/>
      <c r="AH2975" s="111"/>
      <c r="AI2975" s="111"/>
      <c r="AJ2975" s="111"/>
      <c r="AK2975" s="111"/>
      <c r="AL2975" s="111"/>
      <c r="AM2975" s="111"/>
      <c r="AN2975" s="111"/>
      <c r="AO2975" s="111"/>
      <c r="AP2975" s="111"/>
      <c r="AQ2975" s="111"/>
      <c r="AR2975" s="111"/>
      <c r="AS2975" s="111"/>
      <c r="AT2975" s="111"/>
      <c r="AU2975" s="111"/>
      <c r="AV2975" s="105"/>
      <c r="AW2975" s="105"/>
      <c r="AX2975" s="111"/>
      <c r="AY2975" s="98"/>
      <c r="AZ2975" s="98"/>
      <c r="BA2975" s="98"/>
      <c r="BB2975" s="98"/>
      <c r="BC2975" s="98"/>
      <c r="BD2975" s="98"/>
      <c r="BE2975" s="98"/>
      <c r="BF2975" s="98"/>
      <c r="BG2975" s="98"/>
      <c r="BH2975" s="98"/>
      <c r="BI2975" s="98"/>
      <c r="BJ2975" s="98"/>
    </row>
    <row r="2976" spans="1:62">
      <c r="A2976" s="102"/>
      <c r="B2976" s="102"/>
      <c r="C2976" s="103"/>
      <c r="D2976" s="103"/>
      <c r="E2976" s="102"/>
      <c r="F2976" s="102"/>
      <c r="G2976" s="102"/>
      <c r="H2976" s="102"/>
      <c r="I2976" s="102"/>
      <c r="J2976" s="103"/>
      <c r="K2976" s="111"/>
      <c r="L2976" s="111"/>
      <c r="M2976" s="111"/>
      <c r="N2976" s="105"/>
      <c r="O2976" s="105"/>
      <c r="P2976" s="105"/>
      <c r="Q2976" s="111"/>
      <c r="R2976" s="106"/>
      <c r="S2976" s="105"/>
      <c r="T2976" s="111"/>
      <c r="U2976" s="111"/>
      <c r="V2976" s="111"/>
      <c r="W2976" s="111"/>
      <c r="X2976" s="111"/>
      <c r="Y2976" s="111"/>
      <c r="Z2976" s="111"/>
      <c r="AA2976" s="111"/>
      <c r="AB2976" s="111"/>
      <c r="AC2976" s="111"/>
      <c r="AD2976" s="111"/>
      <c r="AE2976" s="111"/>
      <c r="AF2976" s="111"/>
      <c r="AG2976" s="111"/>
      <c r="AH2976" s="111"/>
      <c r="AI2976" s="111"/>
      <c r="AJ2976" s="111"/>
      <c r="AK2976" s="111"/>
      <c r="AL2976" s="111"/>
      <c r="AM2976" s="111"/>
      <c r="AN2976" s="111"/>
      <c r="AO2976" s="111"/>
      <c r="AP2976" s="111"/>
      <c r="AQ2976" s="111"/>
      <c r="AR2976" s="111"/>
      <c r="AS2976" s="111"/>
      <c r="AT2976" s="111"/>
      <c r="AU2976" s="111"/>
      <c r="AV2976" s="112"/>
      <c r="AW2976" s="105"/>
      <c r="AX2976" s="111"/>
      <c r="AY2976" s="98"/>
      <c r="AZ2976" s="98"/>
      <c r="BA2976" s="98"/>
      <c r="BB2976" s="98"/>
      <c r="BC2976" s="98"/>
      <c r="BD2976" s="98"/>
      <c r="BE2976" s="98"/>
      <c r="BF2976" s="98"/>
      <c r="BG2976" s="98"/>
      <c r="BH2976" s="98"/>
      <c r="BI2976" s="98"/>
      <c r="BJ2976" s="98"/>
    </row>
    <row r="2977" spans="1:62">
      <c r="A2977" s="102"/>
      <c r="B2977" s="102"/>
      <c r="C2977" s="103"/>
      <c r="D2977" s="103"/>
      <c r="E2977" s="102"/>
      <c r="F2977" s="102"/>
      <c r="G2977" s="102"/>
      <c r="H2977" s="102"/>
      <c r="I2977" s="102"/>
      <c r="J2977" s="103"/>
      <c r="K2977" s="111"/>
      <c r="L2977" s="111"/>
      <c r="M2977" s="111"/>
      <c r="N2977" s="105"/>
      <c r="O2977" s="105"/>
      <c r="P2977" s="111"/>
      <c r="Q2977" s="111"/>
      <c r="R2977" s="105"/>
      <c r="S2977" s="105"/>
      <c r="T2977" s="111"/>
      <c r="U2977" s="111"/>
      <c r="V2977" s="111"/>
      <c r="W2977" s="111"/>
      <c r="X2977" s="111"/>
      <c r="Y2977" s="111"/>
      <c r="Z2977" s="111"/>
      <c r="AA2977" s="111"/>
      <c r="AB2977" s="111"/>
      <c r="AC2977" s="111"/>
      <c r="AD2977" s="111"/>
      <c r="AE2977" s="111"/>
      <c r="AF2977" s="111"/>
      <c r="AG2977" s="111"/>
      <c r="AH2977" s="111"/>
      <c r="AI2977" s="111"/>
      <c r="AJ2977" s="111"/>
      <c r="AK2977" s="111"/>
      <c r="AL2977" s="111"/>
      <c r="AM2977" s="111"/>
      <c r="AN2977" s="111"/>
      <c r="AO2977" s="111"/>
      <c r="AP2977" s="111"/>
      <c r="AQ2977" s="111"/>
      <c r="AR2977" s="111"/>
      <c r="AS2977" s="111"/>
      <c r="AT2977" s="111"/>
      <c r="AU2977" s="111"/>
      <c r="AV2977" s="105"/>
      <c r="AW2977" s="105"/>
      <c r="AX2977" s="111"/>
    </row>
    <row r="2978" spans="1:62">
      <c r="A2978" s="102"/>
      <c r="B2978" s="102"/>
      <c r="C2978" s="103"/>
      <c r="D2978" s="103"/>
      <c r="E2978" s="102"/>
      <c r="F2978" s="102"/>
      <c r="G2978" s="102"/>
      <c r="H2978" s="102"/>
      <c r="I2978" s="102"/>
      <c r="J2978" s="103"/>
      <c r="K2978" s="111"/>
      <c r="L2978" s="111"/>
      <c r="M2978" s="111"/>
      <c r="N2978" s="105"/>
      <c r="O2978" s="105"/>
      <c r="P2978" s="105"/>
      <c r="Q2978" s="105"/>
      <c r="R2978" s="105"/>
      <c r="S2978" s="105"/>
      <c r="T2978" s="105"/>
      <c r="U2978" s="105"/>
      <c r="V2978" s="105"/>
      <c r="W2978" s="105"/>
      <c r="X2978" s="105"/>
      <c r="Y2978" s="105"/>
      <c r="Z2978" s="105"/>
      <c r="AA2978" s="105"/>
      <c r="AB2978" s="105"/>
      <c r="AC2978" s="105"/>
      <c r="AD2978" s="105"/>
      <c r="AE2978" s="105"/>
      <c r="AF2978" s="105"/>
      <c r="AG2978" s="105"/>
      <c r="AH2978" s="105"/>
      <c r="AI2978" s="105"/>
      <c r="AJ2978" s="105"/>
      <c r="AK2978" s="105"/>
      <c r="AL2978" s="111"/>
      <c r="AM2978" s="111"/>
      <c r="AN2978" s="111"/>
      <c r="AO2978" s="111"/>
      <c r="AP2978" s="111"/>
      <c r="AQ2978" s="105"/>
      <c r="AR2978" s="105"/>
      <c r="AS2978" s="111"/>
      <c r="AT2978" s="111"/>
      <c r="AU2978" s="111"/>
      <c r="AV2978" s="112"/>
      <c r="AW2978" s="105"/>
      <c r="AX2978" s="111"/>
      <c r="AY2978" s="98"/>
      <c r="AZ2978" s="98"/>
      <c r="BA2978" s="98"/>
      <c r="BB2978" s="98"/>
      <c r="BC2978" s="98"/>
      <c r="BD2978" s="98"/>
      <c r="BE2978" s="98"/>
      <c r="BF2978" s="98"/>
      <c r="BG2978" s="98"/>
      <c r="BH2978" s="98"/>
      <c r="BI2978" s="98"/>
      <c r="BJ2978" s="98"/>
    </row>
    <row r="2979" spans="1:62">
      <c r="A2979" s="102"/>
      <c r="B2979" s="102"/>
      <c r="C2979" s="103"/>
      <c r="D2979" s="103"/>
      <c r="E2979" s="102"/>
      <c r="F2979" s="102"/>
      <c r="G2979" s="102"/>
      <c r="H2979" s="102"/>
      <c r="I2979" s="102"/>
      <c r="J2979" s="103"/>
      <c r="K2979" s="111"/>
      <c r="L2979" s="111"/>
      <c r="M2979" s="111"/>
      <c r="N2979" s="111"/>
      <c r="O2979" s="111"/>
      <c r="P2979" s="111"/>
      <c r="Q2979" s="111"/>
      <c r="R2979" s="106"/>
      <c r="S2979" s="105"/>
      <c r="T2979" s="111"/>
      <c r="U2979" s="111"/>
      <c r="V2979" s="111"/>
      <c r="W2979" s="111"/>
      <c r="X2979" s="111"/>
      <c r="Y2979" s="111"/>
      <c r="Z2979" s="111"/>
      <c r="AA2979" s="111"/>
      <c r="AB2979" s="111"/>
      <c r="AC2979" s="111"/>
      <c r="AD2979" s="111"/>
      <c r="AE2979" s="111"/>
      <c r="AF2979" s="111"/>
      <c r="AG2979" s="111"/>
      <c r="AH2979" s="111"/>
      <c r="AI2979" s="111"/>
      <c r="AJ2979" s="111"/>
      <c r="AK2979" s="111"/>
      <c r="AL2979" s="111"/>
      <c r="AM2979" s="111"/>
      <c r="AN2979" s="111"/>
      <c r="AO2979" s="111"/>
      <c r="AP2979" s="111"/>
      <c r="AQ2979" s="111"/>
      <c r="AR2979" s="111"/>
      <c r="AS2979" s="111"/>
      <c r="AT2979" s="111"/>
      <c r="AU2979" s="111"/>
      <c r="AV2979" s="112"/>
      <c r="AW2979" s="105"/>
      <c r="AX2979" s="111"/>
      <c r="AY2979" s="98"/>
      <c r="AZ2979" s="98"/>
      <c r="BA2979" s="98"/>
      <c r="BB2979" s="98"/>
      <c r="BC2979" s="98"/>
      <c r="BD2979" s="98"/>
      <c r="BE2979" s="98"/>
      <c r="BF2979" s="98"/>
      <c r="BG2979" s="98"/>
      <c r="BH2979" s="98"/>
      <c r="BI2979" s="98"/>
      <c r="BJ2979" s="98"/>
    </row>
    <row r="2980" spans="1:62">
      <c r="A2980" s="102"/>
      <c r="B2980" s="102"/>
      <c r="C2980" s="103"/>
      <c r="D2980" s="103"/>
      <c r="E2980" s="102"/>
      <c r="F2980" s="102"/>
      <c r="G2980" s="102"/>
      <c r="H2980" s="102"/>
      <c r="I2980" s="102"/>
      <c r="J2980" s="103"/>
      <c r="K2980" s="111"/>
      <c r="L2980" s="111"/>
      <c r="M2980" s="111"/>
      <c r="N2980" s="111"/>
      <c r="O2980" s="111"/>
      <c r="P2980" s="111"/>
      <c r="Q2980" s="111"/>
      <c r="R2980" s="106"/>
      <c r="S2980" s="105"/>
      <c r="T2980" s="111"/>
      <c r="U2980" s="105"/>
      <c r="V2980" s="105"/>
      <c r="W2980" s="111"/>
      <c r="X2980" s="111"/>
      <c r="Y2980" s="111"/>
      <c r="Z2980" s="111"/>
      <c r="AA2980" s="111"/>
      <c r="AB2980" s="105"/>
      <c r="AC2980" s="105"/>
      <c r="AD2980" s="111"/>
      <c r="AE2980" s="111"/>
      <c r="AF2980" s="111"/>
      <c r="AG2980" s="111"/>
      <c r="AH2980" s="111"/>
      <c r="AI2980" s="111"/>
      <c r="AJ2980" s="111"/>
      <c r="AK2980" s="111"/>
      <c r="AL2980" s="111"/>
      <c r="AM2980" s="111"/>
      <c r="AN2980" s="111"/>
      <c r="AO2980" s="111"/>
      <c r="AP2980" s="111"/>
      <c r="AQ2980" s="111"/>
      <c r="AR2980" s="111"/>
      <c r="AS2980" s="111"/>
      <c r="AT2980" s="111"/>
      <c r="AU2980" s="111"/>
      <c r="AV2980" s="112"/>
      <c r="AW2980" s="105"/>
      <c r="AX2980" s="111"/>
      <c r="AY2980" s="98"/>
      <c r="AZ2980" s="98"/>
      <c r="BA2980" s="98"/>
      <c r="BB2980" s="98"/>
      <c r="BC2980" s="98"/>
      <c r="BD2980" s="98"/>
      <c r="BE2980" s="98"/>
      <c r="BF2980" s="98"/>
      <c r="BG2980" s="98"/>
      <c r="BH2980" s="98"/>
      <c r="BI2980" s="98"/>
      <c r="BJ2980" s="98"/>
    </row>
    <row r="2981" spans="1:62">
      <c r="A2981" s="102"/>
      <c r="B2981" s="102"/>
      <c r="C2981" s="103"/>
      <c r="D2981" s="103"/>
      <c r="E2981" s="102"/>
      <c r="F2981" s="102"/>
      <c r="G2981" s="102"/>
      <c r="H2981" s="102"/>
      <c r="I2981" s="102"/>
      <c r="J2981" s="103"/>
      <c r="K2981" s="111"/>
      <c r="L2981" s="111"/>
      <c r="M2981" s="111"/>
      <c r="N2981" s="111"/>
      <c r="O2981" s="111"/>
      <c r="P2981" s="111"/>
      <c r="Q2981" s="111"/>
      <c r="R2981" s="105"/>
      <c r="S2981" s="105"/>
      <c r="T2981" s="111"/>
      <c r="U2981" s="111"/>
      <c r="V2981" s="111"/>
      <c r="W2981" s="111"/>
      <c r="X2981" s="111"/>
      <c r="Y2981" s="111"/>
      <c r="Z2981" s="111"/>
      <c r="AA2981" s="111"/>
      <c r="AB2981" s="111"/>
      <c r="AC2981" s="111"/>
      <c r="AD2981" s="111"/>
      <c r="AE2981" s="111"/>
      <c r="AF2981" s="111"/>
      <c r="AG2981" s="111"/>
      <c r="AH2981" s="111"/>
      <c r="AI2981" s="111"/>
      <c r="AJ2981" s="111"/>
      <c r="AK2981" s="111"/>
      <c r="AL2981" s="111"/>
      <c r="AM2981" s="111"/>
      <c r="AN2981" s="111"/>
      <c r="AO2981" s="111"/>
      <c r="AP2981" s="111"/>
      <c r="AQ2981" s="111"/>
      <c r="AR2981" s="111"/>
      <c r="AS2981" s="111"/>
      <c r="AT2981" s="111"/>
      <c r="AU2981" s="111"/>
      <c r="AV2981" s="112"/>
      <c r="AW2981" s="105"/>
      <c r="AX2981" s="111"/>
      <c r="AY2981" s="98"/>
      <c r="AZ2981" s="98"/>
      <c r="BA2981" s="98"/>
      <c r="BB2981" s="98"/>
      <c r="BC2981" s="98"/>
      <c r="BD2981" s="98"/>
      <c r="BE2981" s="98"/>
      <c r="BF2981" s="98"/>
      <c r="BG2981" s="98"/>
      <c r="BH2981" s="98"/>
      <c r="BI2981" s="98"/>
      <c r="BJ2981" s="98"/>
    </row>
    <row r="2982" spans="1:62">
      <c r="A2982" s="102"/>
      <c r="B2982" s="102"/>
      <c r="C2982" s="103"/>
      <c r="D2982" s="103"/>
      <c r="E2982" s="102"/>
      <c r="F2982" s="102"/>
      <c r="G2982" s="102"/>
      <c r="H2982" s="102"/>
      <c r="I2982" s="102"/>
      <c r="J2982" s="103"/>
      <c r="K2982" s="111"/>
      <c r="L2982" s="111"/>
      <c r="M2982" s="111"/>
      <c r="N2982" s="105"/>
      <c r="O2982" s="105"/>
      <c r="P2982" s="111"/>
      <c r="Q2982" s="111"/>
      <c r="R2982" s="106"/>
      <c r="S2982" s="105"/>
      <c r="T2982" s="111"/>
      <c r="U2982" s="111"/>
      <c r="V2982" s="111"/>
      <c r="W2982" s="111"/>
      <c r="X2982" s="111"/>
      <c r="Y2982" s="111"/>
      <c r="Z2982" s="111"/>
      <c r="AA2982" s="111"/>
      <c r="AB2982" s="111"/>
      <c r="AC2982" s="111"/>
      <c r="AD2982" s="111"/>
      <c r="AE2982" s="111"/>
      <c r="AF2982" s="111"/>
      <c r="AG2982" s="111"/>
      <c r="AH2982" s="111"/>
      <c r="AI2982" s="111"/>
      <c r="AJ2982" s="111"/>
      <c r="AK2982" s="111"/>
      <c r="AL2982" s="111"/>
      <c r="AM2982" s="111"/>
      <c r="AN2982" s="111"/>
      <c r="AO2982" s="111"/>
      <c r="AP2982" s="111"/>
      <c r="AQ2982" s="111"/>
      <c r="AR2982" s="111"/>
      <c r="AS2982" s="111"/>
      <c r="AT2982" s="111"/>
      <c r="AU2982" s="111"/>
      <c r="AV2982" s="112"/>
      <c r="AW2982" s="105"/>
      <c r="AX2982" s="111"/>
      <c r="AY2982" s="98"/>
      <c r="AZ2982" s="98"/>
      <c r="BA2982" s="98"/>
      <c r="BB2982" s="98"/>
      <c r="BC2982" s="98"/>
      <c r="BD2982" s="98"/>
      <c r="BE2982" s="98"/>
      <c r="BF2982" s="98"/>
      <c r="BG2982" s="98"/>
      <c r="BH2982" s="98"/>
      <c r="BI2982" s="98"/>
      <c r="BJ2982" s="98"/>
    </row>
    <row r="2983" spans="1:62">
      <c r="A2983" s="102"/>
      <c r="B2983" s="102"/>
      <c r="C2983" s="103"/>
      <c r="D2983" s="103"/>
      <c r="E2983" s="102"/>
      <c r="F2983" s="102"/>
      <c r="G2983" s="102"/>
      <c r="H2983" s="102"/>
      <c r="I2983" s="102"/>
      <c r="J2983" s="103"/>
      <c r="K2983" s="111"/>
      <c r="L2983" s="111"/>
      <c r="M2983" s="111"/>
      <c r="N2983" s="111"/>
      <c r="O2983" s="111"/>
      <c r="P2983" s="111"/>
      <c r="Q2983" s="111"/>
      <c r="R2983" s="106"/>
      <c r="S2983" s="105"/>
      <c r="T2983" s="111"/>
      <c r="U2983" s="111"/>
      <c r="V2983" s="111"/>
      <c r="W2983" s="111"/>
      <c r="X2983" s="111"/>
      <c r="Y2983" s="111"/>
      <c r="Z2983" s="111"/>
      <c r="AA2983" s="111"/>
      <c r="AB2983" s="111"/>
      <c r="AC2983" s="111"/>
      <c r="AD2983" s="111"/>
      <c r="AE2983" s="111"/>
      <c r="AF2983" s="111"/>
      <c r="AG2983" s="111"/>
      <c r="AH2983" s="111"/>
      <c r="AI2983" s="111"/>
      <c r="AJ2983" s="111"/>
      <c r="AK2983" s="111"/>
      <c r="AL2983" s="111"/>
      <c r="AM2983" s="111"/>
      <c r="AN2983" s="111"/>
      <c r="AO2983" s="111"/>
      <c r="AP2983" s="111"/>
      <c r="AQ2983" s="111"/>
      <c r="AR2983" s="111"/>
      <c r="AS2983" s="111"/>
      <c r="AT2983" s="111"/>
      <c r="AU2983" s="111"/>
      <c r="AV2983" s="105"/>
      <c r="AW2983" s="105"/>
      <c r="AX2983" s="111"/>
      <c r="AY2983" s="98"/>
      <c r="AZ2983" s="98"/>
      <c r="BA2983" s="98"/>
      <c r="BB2983" s="98"/>
      <c r="BC2983" s="98"/>
      <c r="BD2983" s="98"/>
      <c r="BE2983" s="98"/>
      <c r="BF2983" s="98"/>
      <c r="BG2983" s="98"/>
      <c r="BH2983" s="98"/>
      <c r="BI2983" s="98"/>
      <c r="BJ2983" s="98"/>
    </row>
    <row r="2984" spans="1:62">
      <c r="A2984" s="102"/>
      <c r="B2984" s="102"/>
      <c r="C2984" s="103"/>
      <c r="D2984" s="103"/>
      <c r="E2984" s="102"/>
      <c r="F2984" s="102"/>
      <c r="G2984" s="102"/>
      <c r="H2984" s="102"/>
      <c r="I2984" s="102"/>
      <c r="J2984" s="103"/>
      <c r="K2984" s="111"/>
      <c r="L2984" s="111"/>
      <c r="M2984" s="111"/>
      <c r="N2984" s="111"/>
      <c r="O2984" s="111"/>
      <c r="P2984" s="111"/>
      <c r="Q2984" s="111"/>
      <c r="R2984" s="105"/>
      <c r="S2984" s="105"/>
      <c r="T2984" s="111"/>
      <c r="U2984" s="111"/>
      <c r="V2984" s="111"/>
      <c r="W2984" s="111"/>
      <c r="X2984" s="111"/>
      <c r="Y2984" s="111"/>
      <c r="Z2984" s="111"/>
      <c r="AA2984" s="111"/>
      <c r="AB2984" s="111"/>
      <c r="AC2984" s="111"/>
      <c r="AD2984" s="111"/>
      <c r="AE2984" s="111"/>
      <c r="AF2984" s="111"/>
      <c r="AG2984" s="111"/>
      <c r="AH2984" s="111"/>
      <c r="AI2984" s="111"/>
      <c r="AJ2984" s="111"/>
      <c r="AK2984" s="111"/>
      <c r="AL2984" s="111"/>
      <c r="AM2984" s="111"/>
      <c r="AN2984" s="111"/>
      <c r="AO2984" s="111"/>
      <c r="AP2984" s="111"/>
      <c r="AQ2984" s="111"/>
      <c r="AR2984" s="111"/>
      <c r="AS2984" s="111"/>
      <c r="AT2984" s="111"/>
      <c r="AU2984" s="111"/>
      <c r="AV2984" s="105"/>
      <c r="AW2984" s="105"/>
      <c r="AX2984" s="111"/>
      <c r="AY2984" s="98"/>
      <c r="AZ2984" s="98"/>
      <c r="BA2984" s="98"/>
      <c r="BB2984" s="98"/>
      <c r="BC2984" s="98"/>
      <c r="BD2984" s="98"/>
      <c r="BE2984" s="98"/>
      <c r="BF2984" s="98"/>
      <c r="BG2984" s="98"/>
      <c r="BH2984" s="98"/>
      <c r="BI2984" s="98"/>
      <c r="BJ2984" s="98"/>
    </row>
    <row r="2985" spans="1:62">
      <c r="A2985" s="102"/>
      <c r="B2985" s="102"/>
      <c r="C2985" s="103"/>
      <c r="D2985" s="103"/>
      <c r="E2985" s="102"/>
      <c r="F2985" s="102"/>
      <c r="G2985" s="102"/>
      <c r="H2985" s="102"/>
      <c r="I2985" s="102"/>
      <c r="J2985" s="103"/>
      <c r="K2985" s="111"/>
      <c r="L2985" s="111"/>
      <c r="M2985" s="111"/>
      <c r="N2985" s="111"/>
      <c r="O2985" s="111"/>
      <c r="P2985" s="111"/>
      <c r="Q2985" s="111"/>
      <c r="R2985" s="106"/>
      <c r="S2985" s="105"/>
      <c r="T2985" s="111"/>
      <c r="U2985" s="111"/>
      <c r="V2985" s="111"/>
      <c r="W2985" s="111"/>
      <c r="X2985" s="111"/>
      <c r="Y2985" s="111"/>
      <c r="Z2985" s="111"/>
      <c r="AA2985" s="111"/>
      <c r="AB2985" s="111"/>
      <c r="AC2985" s="111"/>
      <c r="AD2985" s="111"/>
      <c r="AE2985" s="111"/>
      <c r="AF2985" s="111"/>
      <c r="AG2985" s="111"/>
      <c r="AH2985" s="111"/>
      <c r="AI2985" s="111"/>
      <c r="AJ2985" s="111"/>
      <c r="AK2985" s="111"/>
      <c r="AL2985" s="111"/>
      <c r="AM2985" s="111"/>
      <c r="AN2985" s="111"/>
      <c r="AO2985" s="111"/>
      <c r="AP2985" s="111"/>
      <c r="AQ2985" s="111"/>
      <c r="AR2985" s="111"/>
      <c r="AS2985" s="111"/>
      <c r="AT2985" s="111"/>
      <c r="AU2985" s="111"/>
      <c r="AV2985" s="112"/>
      <c r="AW2985" s="105"/>
      <c r="AX2985" s="111"/>
      <c r="AY2985" s="98"/>
      <c r="AZ2985" s="98"/>
      <c r="BA2985" s="98"/>
      <c r="BB2985" s="98"/>
      <c r="BC2985" s="98"/>
      <c r="BE2985" s="98"/>
      <c r="BF2985" s="98"/>
      <c r="BG2985" s="98"/>
      <c r="BH2985" s="98"/>
      <c r="BI2985" s="98"/>
    </row>
    <row r="2986" spans="1:62">
      <c r="A2986" s="102"/>
      <c r="B2986" s="102"/>
      <c r="C2986" s="103"/>
      <c r="D2986" s="103"/>
      <c r="E2986" s="102"/>
      <c r="F2986" s="102"/>
      <c r="G2986" s="102"/>
      <c r="H2986" s="102"/>
      <c r="I2986" s="102"/>
      <c r="J2986" s="103"/>
      <c r="K2986" s="111"/>
      <c r="L2986" s="111"/>
      <c r="M2986" s="111"/>
      <c r="N2986" s="105"/>
      <c r="O2986" s="105"/>
      <c r="P2986" s="105"/>
      <c r="Q2986" s="111"/>
      <c r="R2986" s="106"/>
      <c r="S2986" s="105"/>
      <c r="T2986" s="111"/>
      <c r="U2986" s="111"/>
      <c r="V2986" s="111"/>
      <c r="W2986" s="105"/>
      <c r="X2986" s="111"/>
      <c r="Y2986" s="111"/>
      <c r="Z2986" s="111"/>
      <c r="AA2986" s="111"/>
      <c r="AB2986" s="111"/>
      <c r="AC2986" s="111"/>
      <c r="AD2986" s="105"/>
      <c r="AE2986" s="111"/>
      <c r="AF2986" s="111"/>
      <c r="AG2986" s="111"/>
      <c r="AH2986" s="111"/>
      <c r="AI2986" s="111"/>
      <c r="AJ2986" s="111"/>
      <c r="AK2986" s="111"/>
      <c r="AL2986" s="105"/>
      <c r="AM2986" s="105"/>
      <c r="AN2986" s="105"/>
      <c r="AO2986" s="105"/>
      <c r="AP2986" s="105"/>
      <c r="AQ2986" s="105"/>
      <c r="AR2986" s="105"/>
      <c r="AS2986" s="105"/>
      <c r="AT2986" s="105"/>
      <c r="AU2986" s="105"/>
      <c r="AV2986" s="112"/>
      <c r="AW2986" s="105"/>
      <c r="AX2986" s="105"/>
      <c r="AY2986" s="98"/>
      <c r="AZ2986" s="98"/>
      <c r="BA2986" s="98"/>
      <c r="BB2986" s="98"/>
      <c r="BC2986" s="98"/>
      <c r="BD2986" s="98"/>
      <c r="BE2986" s="98"/>
      <c r="BF2986" s="98"/>
      <c r="BG2986" s="98"/>
      <c r="BH2986" s="98"/>
      <c r="BI2986" s="98"/>
      <c r="BJ2986" s="98"/>
    </row>
    <row r="2987" spans="1:62">
      <c r="A2987" s="102"/>
      <c r="B2987" s="102"/>
      <c r="C2987" s="103"/>
      <c r="D2987" s="103"/>
      <c r="E2987" s="102"/>
      <c r="F2987" s="102"/>
      <c r="G2987" s="102"/>
      <c r="H2987" s="102"/>
      <c r="I2987" s="102"/>
      <c r="J2987" s="103"/>
      <c r="K2987" s="111"/>
      <c r="L2987" s="111"/>
      <c r="M2987" s="111"/>
      <c r="N2987" s="111"/>
      <c r="O2987" s="111"/>
      <c r="P2987" s="111"/>
      <c r="Q2987" s="111"/>
      <c r="R2987" s="106"/>
      <c r="S2987" s="105"/>
      <c r="T2987" s="111"/>
      <c r="U2987" s="111"/>
      <c r="V2987" s="111"/>
      <c r="W2987" s="111"/>
      <c r="X2987" s="111"/>
      <c r="Y2987" s="111"/>
      <c r="Z2987" s="111"/>
      <c r="AA2987" s="111"/>
      <c r="AB2987" s="111"/>
      <c r="AC2987" s="111"/>
      <c r="AD2987" s="111"/>
      <c r="AE2987" s="111"/>
      <c r="AF2987" s="111"/>
      <c r="AG2987" s="111"/>
      <c r="AH2987" s="111"/>
      <c r="AI2987" s="111"/>
      <c r="AJ2987" s="111"/>
      <c r="AK2987" s="111"/>
      <c r="AL2987" s="111"/>
      <c r="AM2987" s="111"/>
      <c r="AN2987" s="111"/>
      <c r="AO2987" s="111"/>
      <c r="AP2987" s="111"/>
      <c r="AQ2987" s="111"/>
      <c r="AR2987" s="111"/>
      <c r="AS2987" s="111"/>
      <c r="AT2987" s="111"/>
      <c r="AU2987" s="111"/>
      <c r="AV2987" s="112"/>
      <c r="AW2987" s="105"/>
      <c r="AX2987" s="111"/>
      <c r="AY2987" s="98"/>
      <c r="AZ2987" s="98"/>
      <c r="BA2987" s="98"/>
      <c r="BB2987" s="98"/>
      <c r="BC2987" s="98"/>
      <c r="BD2987" s="98"/>
      <c r="BE2987" s="98"/>
      <c r="BF2987" s="98"/>
      <c r="BG2987" s="98"/>
      <c r="BH2987" s="98"/>
      <c r="BI2987" s="98"/>
      <c r="BJ2987" s="98"/>
    </row>
    <row r="2988" spans="1:62">
      <c r="A2988" s="102"/>
      <c r="B2988" s="102"/>
      <c r="C2988" s="103"/>
      <c r="D2988" s="103"/>
      <c r="E2988" s="102"/>
      <c r="F2988" s="102"/>
      <c r="G2988" s="102"/>
      <c r="H2988" s="102"/>
      <c r="I2988" s="102"/>
      <c r="J2988" s="103"/>
      <c r="K2988" s="111"/>
      <c r="L2988" s="111"/>
      <c r="M2988" s="111"/>
      <c r="N2988" s="111"/>
      <c r="O2988" s="111"/>
      <c r="P2988" s="111"/>
      <c r="Q2988" s="111"/>
      <c r="R2988" s="106"/>
      <c r="S2988" s="105"/>
      <c r="T2988" s="111"/>
      <c r="U2988" s="111"/>
      <c r="V2988" s="111"/>
      <c r="W2988" s="111"/>
      <c r="X2988" s="111"/>
      <c r="Y2988" s="111"/>
      <c r="Z2988" s="111"/>
      <c r="AA2988" s="111"/>
      <c r="AB2988" s="111"/>
      <c r="AC2988" s="111"/>
      <c r="AD2988" s="111"/>
      <c r="AE2988" s="111"/>
      <c r="AF2988" s="111"/>
      <c r="AG2988" s="111"/>
      <c r="AH2988" s="111"/>
      <c r="AI2988" s="111"/>
      <c r="AJ2988" s="111"/>
      <c r="AK2988" s="111"/>
      <c r="AL2988" s="111"/>
      <c r="AM2988" s="111"/>
      <c r="AN2988" s="111"/>
      <c r="AO2988" s="111"/>
      <c r="AP2988" s="111"/>
      <c r="AQ2988" s="111"/>
      <c r="AR2988" s="111"/>
      <c r="AS2988" s="111"/>
      <c r="AT2988" s="111"/>
      <c r="AU2988" s="111"/>
      <c r="AV2988" s="112"/>
      <c r="AW2988" s="105"/>
      <c r="AX2988" s="111"/>
      <c r="AY2988" s="98"/>
      <c r="AZ2988" s="98"/>
      <c r="BA2988" s="98"/>
      <c r="BB2988" s="98"/>
      <c r="BC2988" s="98"/>
      <c r="BD2988" s="98"/>
      <c r="BE2988" s="98"/>
      <c r="BF2988" s="98"/>
      <c r="BG2988" s="98"/>
      <c r="BH2988" s="98"/>
      <c r="BI2988" s="98"/>
      <c r="BJ2988" s="98"/>
    </row>
    <row r="2989" spans="1:62">
      <c r="A2989" s="102"/>
      <c r="B2989" s="102"/>
      <c r="C2989" s="103"/>
      <c r="D2989" s="103"/>
      <c r="E2989" s="102"/>
      <c r="F2989" s="102"/>
      <c r="G2989" s="102"/>
      <c r="H2989" s="102"/>
      <c r="I2989" s="102"/>
      <c r="J2989" s="103"/>
      <c r="K2989" s="111"/>
      <c r="L2989" s="111"/>
      <c r="M2989" s="111"/>
      <c r="N2989" s="111"/>
      <c r="O2989" s="111"/>
      <c r="P2989" s="111"/>
      <c r="Q2989" s="111"/>
      <c r="R2989" s="106"/>
      <c r="S2989" s="105"/>
      <c r="T2989" s="111"/>
      <c r="U2989" s="111"/>
      <c r="V2989" s="111"/>
      <c r="W2989" s="111"/>
      <c r="X2989" s="111"/>
      <c r="Y2989" s="111"/>
      <c r="Z2989" s="111"/>
      <c r="AA2989" s="111"/>
      <c r="AB2989" s="111"/>
      <c r="AC2989" s="111"/>
      <c r="AD2989" s="111"/>
      <c r="AE2989" s="111"/>
      <c r="AF2989" s="111"/>
      <c r="AG2989" s="111"/>
      <c r="AH2989" s="111"/>
      <c r="AI2989" s="111"/>
      <c r="AJ2989" s="111"/>
      <c r="AK2989" s="111"/>
      <c r="AL2989" s="111"/>
      <c r="AM2989" s="111"/>
      <c r="AN2989" s="111"/>
      <c r="AO2989" s="111"/>
      <c r="AP2989" s="111"/>
      <c r="AQ2989" s="111"/>
      <c r="AR2989" s="111"/>
      <c r="AS2989" s="111"/>
      <c r="AT2989" s="111"/>
      <c r="AU2989" s="111"/>
      <c r="AV2989" s="105"/>
      <c r="AW2989" s="105"/>
      <c r="AX2989" s="111"/>
      <c r="AY2989" s="98"/>
      <c r="AZ2989" s="98"/>
      <c r="BA2989" s="98"/>
      <c r="BB2989" s="98"/>
      <c r="BC2989" s="98"/>
      <c r="BD2989" s="98"/>
      <c r="BE2989" s="98"/>
      <c r="BF2989" s="98"/>
      <c r="BG2989" s="98"/>
      <c r="BH2989" s="98"/>
      <c r="BI2989" s="98"/>
      <c r="BJ2989" s="98"/>
    </row>
    <row r="2990" spans="1:62">
      <c r="A2990" s="102"/>
      <c r="B2990" s="102"/>
      <c r="C2990" s="103"/>
      <c r="D2990" s="103"/>
      <c r="E2990" s="102"/>
      <c r="F2990" s="102"/>
      <c r="G2990" s="102"/>
      <c r="H2990" s="102"/>
      <c r="I2990" s="102"/>
      <c r="J2990" s="103"/>
      <c r="K2990" s="111"/>
      <c r="L2990" s="111"/>
      <c r="M2990" s="111"/>
      <c r="N2990" s="111"/>
      <c r="O2990" s="111"/>
      <c r="P2990" s="111"/>
      <c r="Q2990" s="111"/>
      <c r="R2990" s="106"/>
      <c r="S2990" s="105"/>
      <c r="T2990" s="111"/>
      <c r="U2990" s="111"/>
      <c r="V2990" s="111"/>
      <c r="W2990" s="111"/>
      <c r="X2990" s="111"/>
      <c r="Y2990" s="111"/>
      <c r="Z2990" s="111"/>
      <c r="AA2990" s="111"/>
      <c r="AB2990" s="111"/>
      <c r="AC2990" s="111"/>
      <c r="AD2990" s="111"/>
      <c r="AE2990" s="111"/>
      <c r="AF2990" s="111"/>
      <c r="AG2990" s="111"/>
      <c r="AH2990" s="111"/>
      <c r="AI2990" s="111"/>
      <c r="AJ2990" s="111"/>
      <c r="AK2990" s="111"/>
      <c r="AL2990" s="111"/>
      <c r="AM2990" s="111"/>
      <c r="AN2990" s="111"/>
      <c r="AO2990" s="111"/>
      <c r="AP2990" s="111"/>
      <c r="AQ2990" s="111"/>
      <c r="AR2990" s="111"/>
      <c r="AS2990" s="111"/>
      <c r="AT2990" s="111"/>
      <c r="AU2990" s="111"/>
      <c r="AV2990" s="112"/>
      <c r="AW2990" s="105"/>
      <c r="AX2990" s="111"/>
      <c r="AY2990" s="98"/>
      <c r="AZ2990" s="98"/>
      <c r="BA2990" s="98"/>
      <c r="BB2990" s="98"/>
      <c r="BC2990" s="98"/>
      <c r="BD2990" s="98"/>
      <c r="BE2990" s="98"/>
      <c r="BF2990" s="98"/>
      <c r="BG2990" s="98"/>
      <c r="BH2990" s="98"/>
      <c r="BI2990" s="98"/>
      <c r="BJ2990" s="98"/>
    </row>
    <row r="2991" spans="1:62">
      <c r="A2991" s="102"/>
      <c r="B2991" s="102"/>
      <c r="C2991" s="103"/>
      <c r="D2991" s="103"/>
      <c r="E2991" s="102"/>
      <c r="F2991" s="102"/>
      <c r="G2991" s="102"/>
      <c r="H2991" s="102"/>
      <c r="I2991" s="102"/>
      <c r="J2991" s="103"/>
      <c r="K2991" s="111"/>
      <c r="L2991" s="111"/>
      <c r="M2991" s="111"/>
      <c r="N2991" s="105"/>
      <c r="O2991" s="111"/>
      <c r="P2991" s="105"/>
      <c r="Q2991" s="111"/>
      <c r="R2991" s="105"/>
      <c r="S2991" s="105"/>
      <c r="T2991" s="111"/>
      <c r="U2991" s="111"/>
      <c r="V2991" s="111"/>
      <c r="W2991" s="111"/>
      <c r="X2991" s="111"/>
      <c r="Y2991" s="111"/>
      <c r="Z2991" s="111"/>
      <c r="AA2991" s="111"/>
      <c r="AB2991" s="111"/>
      <c r="AC2991" s="111"/>
      <c r="AD2991" s="111"/>
      <c r="AE2991" s="111"/>
      <c r="AF2991" s="111"/>
      <c r="AG2991" s="111"/>
      <c r="AH2991" s="111"/>
      <c r="AI2991" s="111"/>
      <c r="AJ2991" s="111"/>
      <c r="AK2991" s="111"/>
      <c r="AL2991" s="111"/>
      <c r="AM2991" s="111"/>
      <c r="AN2991" s="111"/>
      <c r="AO2991" s="111"/>
      <c r="AP2991" s="111"/>
      <c r="AQ2991" s="111"/>
      <c r="AR2991" s="111"/>
      <c r="AS2991" s="111"/>
      <c r="AT2991" s="111"/>
      <c r="AU2991" s="111"/>
      <c r="AV2991" s="112"/>
      <c r="AW2991" s="105"/>
      <c r="AX2991" s="111"/>
      <c r="AY2991" s="98"/>
      <c r="AZ2991" s="98"/>
      <c r="BA2991" s="98"/>
      <c r="BB2991" s="98"/>
      <c r="BC2991" s="98"/>
      <c r="BD2991" s="98"/>
      <c r="BE2991" s="98"/>
      <c r="BF2991" s="98"/>
      <c r="BG2991" s="98"/>
      <c r="BH2991" s="98"/>
      <c r="BI2991" s="98"/>
      <c r="BJ2991" s="98"/>
    </row>
    <row r="2992" spans="1:62">
      <c r="A2992" s="102"/>
      <c r="B2992" s="102"/>
      <c r="C2992" s="103"/>
      <c r="D2992" s="103"/>
      <c r="E2992" s="102"/>
      <c r="F2992" s="102"/>
      <c r="G2992" s="102"/>
      <c r="H2992" s="102"/>
      <c r="I2992" s="102"/>
      <c r="J2992" s="103"/>
      <c r="K2992" s="111"/>
      <c r="L2992" s="111"/>
      <c r="M2992" s="111"/>
      <c r="N2992" s="111"/>
      <c r="O2992" s="111"/>
      <c r="P2992" s="111"/>
      <c r="Q2992" s="111"/>
      <c r="R2992" s="106"/>
      <c r="S2992" s="105"/>
      <c r="T2992" s="111"/>
      <c r="U2992" s="111"/>
      <c r="V2992" s="111"/>
      <c r="W2992" s="111"/>
      <c r="X2992" s="111"/>
      <c r="Y2992" s="111"/>
      <c r="Z2992" s="111"/>
      <c r="AA2992" s="111"/>
      <c r="AB2992" s="111"/>
      <c r="AC2992" s="111"/>
      <c r="AD2992" s="111"/>
      <c r="AE2992" s="111"/>
      <c r="AF2992" s="111"/>
      <c r="AG2992" s="111"/>
      <c r="AH2992" s="111"/>
      <c r="AI2992" s="111"/>
      <c r="AJ2992" s="111"/>
      <c r="AK2992" s="111"/>
      <c r="AL2992" s="111"/>
      <c r="AM2992" s="111"/>
      <c r="AN2992" s="111"/>
      <c r="AO2992" s="111"/>
      <c r="AP2992" s="111"/>
      <c r="AQ2992" s="111"/>
      <c r="AR2992" s="111"/>
      <c r="AS2992" s="111"/>
      <c r="AT2992" s="111"/>
      <c r="AU2992" s="111"/>
      <c r="AV2992" s="105"/>
      <c r="AW2992" s="105"/>
      <c r="AX2992" s="111"/>
      <c r="AY2992" s="98"/>
      <c r="AZ2992" s="98"/>
      <c r="BA2992" s="98"/>
      <c r="BB2992" s="98"/>
      <c r="BC2992" s="98"/>
      <c r="BD2992" s="98"/>
      <c r="BE2992" s="98"/>
      <c r="BF2992" s="98"/>
      <c r="BG2992" s="98"/>
      <c r="BH2992" s="98"/>
      <c r="BI2992" s="98"/>
      <c r="BJ2992" s="98"/>
    </row>
    <row r="2993" spans="1:62">
      <c r="A2993" s="102"/>
      <c r="B2993" s="102"/>
      <c r="C2993" s="103"/>
      <c r="D2993" s="103"/>
      <c r="E2993" s="102"/>
      <c r="F2993" s="102"/>
      <c r="G2993" s="102"/>
      <c r="H2993" s="102"/>
      <c r="I2993" s="102"/>
      <c r="J2993" s="103"/>
      <c r="K2993" s="111"/>
      <c r="L2993" s="111"/>
      <c r="M2993" s="111"/>
      <c r="N2993" s="105"/>
      <c r="O2993" s="105"/>
      <c r="P2993" s="111"/>
      <c r="Q2993" s="111"/>
      <c r="R2993" s="106"/>
      <c r="S2993" s="105"/>
      <c r="T2993" s="111"/>
      <c r="U2993" s="111"/>
      <c r="V2993" s="111"/>
      <c r="W2993" s="111"/>
      <c r="X2993" s="111"/>
      <c r="Y2993" s="111"/>
      <c r="Z2993" s="111"/>
      <c r="AA2993" s="111"/>
      <c r="AB2993" s="111"/>
      <c r="AC2993" s="111"/>
      <c r="AD2993" s="111"/>
      <c r="AE2993" s="111"/>
      <c r="AF2993" s="111"/>
      <c r="AG2993" s="111"/>
      <c r="AH2993" s="111"/>
      <c r="AI2993" s="111"/>
      <c r="AJ2993" s="111"/>
      <c r="AK2993" s="111"/>
      <c r="AL2993" s="111"/>
      <c r="AM2993" s="111"/>
      <c r="AN2993" s="111"/>
      <c r="AO2993" s="111"/>
      <c r="AP2993" s="111"/>
      <c r="AQ2993" s="111"/>
      <c r="AR2993" s="111"/>
      <c r="AS2993" s="111"/>
      <c r="AT2993" s="111"/>
      <c r="AU2993" s="111"/>
      <c r="AV2993" s="112"/>
      <c r="AW2993" s="105"/>
      <c r="AX2993" s="111"/>
      <c r="AY2993" s="98"/>
      <c r="AZ2993" s="98"/>
      <c r="BA2993" s="98"/>
      <c r="BB2993" s="98"/>
      <c r="BC2993" s="98"/>
      <c r="BD2993" s="98"/>
      <c r="BE2993" s="98"/>
      <c r="BF2993" s="98"/>
      <c r="BG2993" s="98"/>
      <c r="BH2993" s="98"/>
      <c r="BI2993" s="98"/>
      <c r="BJ2993" s="98"/>
    </row>
    <row r="2994" spans="1:62">
      <c r="A2994" s="102"/>
      <c r="B2994" s="102"/>
      <c r="C2994" s="103"/>
      <c r="D2994" s="103"/>
      <c r="E2994" s="102"/>
      <c r="F2994" s="102"/>
      <c r="G2994" s="102"/>
      <c r="H2994" s="102"/>
      <c r="I2994" s="102"/>
      <c r="J2994" s="103"/>
      <c r="K2994" s="111"/>
      <c r="L2994" s="111"/>
      <c r="M2994" s="111"/>
      <c r="N2994" s="111"/>
      <c r="O2994" s="111"/>
      <c r="P2994" s="111"/>
      <c r="Q2994" s="111"/>
      <c r="R2994" s="105"/>
      <c r="S2994" s="105"/>
      <c r="T2994" s="111"/>
      <c r="U2994" s="111"/>
      <c r="V2994" s="111"/>
      <c r="W2994" s="111"/>
      <c r="X2994" s="111"/>
      <c r="Y2994" s="111"/>
      <c r="Z2994" s="111"/>
      <c r="AA2994" s="111"/>
      <c r="AB2994" s="111"/>
      <c r="AC2994" s="111"/>
      <c r="AD2994" s="111"/>
      <c r="AE2994" s="111"/>
      <c r="AF2994" s="111"/>
      <c r="AG2994" s="111"/>
      <c r="AH2994" s="111"/>
      <c r="AI2994" s="111"/>
      <c r="AJ2994" s="111"/>
      <c r="AK2994" s="111"/>
      <c r="AL2994" s="111"/>
      <c r="AM2994" s="111"/>
      <c r="AN2994" s="111"/>
      <c r="AO2994" s="111"/>
      <c r="AP2994" s="111"/>
      <c r="AQ2994" s="111"/>
      <c r="AR2994" s="111"/>
      <c r="AS2994" s="111"/>
      <c r="AT2994" s="111"/>
      <c r="AU2994" s="111"/>
      <c r="AV2994" s="105"/>
      <c r="AW2994" s="105"/>
      <c r="AX2994" s="111"/>
      <c r="AY2994" s="98"/>
      <c r="AZ2994" s="98"/>
      <c r="BA2994" s="98"/>
      <c r="BB2994" s="98"/>
      <c r="BC2994" s="98"/>
      <c r="BD2994" s="98"/>
      <c r="BE2994" s="98"/>
      <c r="BF2994" s="98"/>
      <c r="BG2994" s="98"/>
      <c r="BH2994" s="98"/>
      <c r="BI2994" s="98"/>
      <c r="BJ2994" s="98"/>
    </row>
    <row r="2995" spans="1:62">
      <c r="A2995" s="102"/>
      <c r="B2995" s="102"/>
      <c r="C2995" s="103"/>
      <c r="D2995" s="103"/>
      <c r="E2995" s="102"/>
      <c r="F2995" s="102"/>
      <c r="G2995" s="102"/>
      <c r="H2995" s="102"/>
      <c r="I2995" s="102"/>
      <c r="J2995" s="103"/>
      <c r="K2995" s="111"/>
      <c r="L2995" s="111"/>
      <c r="M2995" s="111"/>
      <c r="N2995" s="111"/>
      <c r="O2995" s="111"/>
      <c r="P2995" s="111"/>
      <c r="Q2995" s="111"/>
      <c r="R2995" s="106"/>
      <c r="S2995" s="105"/>
      <c r="T2995" s="111"/>
      <c r="U2995" s="111"/>
      <c r="V2995" s="111"/>
      <c r="W2995" s="111"/>
      <c r="X2995" s="111"/>
      <c r="Y2995" s="111"/>
      <c r="Z2995" s="111"/>
      <c r="AA2995" s="111"/>
      <c r="AB2995" s="111"/>
      <c r="AC2995" s="111"/>
      <c r="AD2995" s="111"/>
      <c r="AE2995" s="111"/>
      <c r="AF2995" s="111"/>
      <c r="AG2995" s="111"/>
      <c r="AH2995" s="111"/>
      <c r="AI2995" s="111"/>
      <c r="AJ2995" s="111"/>
      <c r="AK2995" s="111"/>
      <c r="AL2995" s="111"/>
      <c r="AM2995" s="111"/>
      <c r="AN2995" s="111"/>
      <c r="AO2995" s="111"/>
      <c r="AP2995" s="111"/>
      <c r="AQ2995" s="111"/>
      <c r="AR2995" s="111"/>
      <c r="AS2995" s="111"/>
      <c r="AT2995" s="111"/>
      <c r="AU2995" s="111"/>
      <c r="AV2995" s="112"/>
      <c r="AW2995" s="105"/>
      <c r="AX2995" s="111"/>
      <c r="AY2995" s="98"/>
      <c r="AZ2995" s="98"/>
      <c r="BA2995" s="98"/>
      <c r="BB2995" s="98"/>
      <c r="BC2995" s="98"/>
      <c r="BD2995" s="98"/>
      <c r="BE2995" s="98"/>
      <c r="BF2995" s="98"/>
      <c r="BG2995" s="98"/>
      <c r="BH2995" s="98"/>
      <c r="BI2995" s="98"/>
      <c r="BJ2995" s="98"/>
    </row>
    <row r="2996" spans="1:62">
      <c r="A2996" s="102"/>
      <c r="B2996" s="102"/>
      <c r="C2996" s="103"/>
      <c r="D2996" s="103"/>
      <c r="E2996" s="102"/>
      <c r="F2996" s="102"/>
      <c r="G2996" s="102"/>
      <c r="H2996" s="102"/>
      <c r="I2996" s="102"/>
      <c r="J2996" s="103"/>
      <c r="K2996" s="111"/>
      <c r="L2996" s="111"/>
      <c r="M2996" s="111"/>
      <c r="N2996" s="105"/>
      <c r="O2996" s="105"/>
      <c r="P2996" s="111"/>
      <c r="Q2996" s="111"/>
      <c r="R2996" s="106"/>
      <c r="S2996" s="105"/>
      <c r="T2996" s="111"/>
      <c r="U2996" s="111"/>
      <c r="V2996" s="111"/>
      <c r="W2996" s="111"/>
      <c r="X2996" s="111"/>
      <c r="Y2996" s="111"/>
      <c r="Z2996" s="111"/>
      <c r="AA2996" s="111"/>
      <c r="AB2996" s="111"/>
      <c r="AC2996" s="111"/>
      <c r="AD2996" s="111"/>
      <c r="AE2996" s="111"/>
      <c r="AF2996" s="111"/>
      <c r="AG2996" s="111"/>
      <c r="AH2996" s="111"/>
      <c r="AI2996" s="111"/>
      <c r="AJ2996" s="111"/>
      <c r="AK2996" s="111"/>
      <c r="AL2996" s="111"/>
      <c r="AM2996" s="111"/>
      <c r="AN2996" s="111"/>
      <c r="AO2996" s="111"/>
      <c r="AP2996" s="111"/>
      <c r="AQ2996" s="111"/>
      <c r="AR2996" s="111"/>
      <c r="AS2996" s="111"/>
      <c r="AT2996" s="111"/>
      <c r="AU2996" s="111"/>
      <c r="AV2996" s="105"/>
      <c r="AW2996" s="105"/>
      <c r="AX2996" s="111"/>
      <c r="AY2996" s="98"/>
      <c r="AZ2996" s="98"/>
      <c r="BA2996" s="98"/>
      <c r="BB2996" s="98"/>
      <c r="BC2996" s="98"/>
      <c r="BD2996" s="98"/>
      <c r="BE2996" s="98"/>
      <c r="BF2996" s="98"/>
      <c r="BG2996" s="98"/>
      <c r="BH2996" s="98"/>
      <c r="BI2996" s="98"/>
      <c r="BJ2996" s="98"/>
    </row>
    <row r="2997" spans="1:62">
      <c r="A2997" s="102"/>
      <c r="B2997" s="102"/>
      <c r="C2997" s="103"/>
      <c r="D2997" s="103"/>
      <c r="E2997" s="102"/>
      <c r="F2997" s="102"/>
      <c r="G2997" s="102"/>
      <c r="H2997" s="102"/>
      <c r="I2997" s="102"/>
      <c r="J2997" s="103"/>
      <c r="K2997" s="111"/>
      <c r="L2997" s="111"/>
      <c r="M2997" s="111"/>
      <c r="N2997" s="111"/>
      <c r="O2997" s="111"/>
      <c r="P2997" s="111"/>
      <c r="Q2997" s="111"/>
      <c r="R2997" s="106"/>
      <c r="S2997" s="105"/>
      <c r="T2997" s="111"/>
      <c r="U2997" s="111"/>
      <c r="V2997" s="111"/>
      <c r="W2997" s="111"/>
      <c r="X2997" s="111"/>
      <c r="Y2997" s="111"/>
      <c r="Z2997" s="111"/>
      <c r="AA2997" s="111"/>
      <c r="AB2997" s="111"/>
      <c r="AC2997" s="111"/>
      <c r="AD2997" s="111"/>
      <c r="AE2997" s="111"/>
      <c r="AF2997" s="111"/>
      <c r="AG2997" s="111"/>
      <c r="AH2997" s="111"/>
      <c r="AI2997" s="111"/>
      <c r="AJ2997" s="111"/>
      <c r="AK2997" s="111"/>
      <c r="AL2997" s="111"/>
      <c r="AM2997" s="111"/>
      <c r="AN2997" s="111"/>
      <c r="AO2997" s="111"/>
      <c r="AP2997" s="111"/>
      <c r="AQ2997" s="111"/>
      <c r="AR2997" s="111"/>
      <c r="AS2997" s="111"/>
      <c r="AT2997" s="111"/>
      <c r="AU2997" s="111"/>
      <c r="AV2997" s="112"/>
      <c r="AW2997" s="105"/>
      <c r="AX2997" s="111"/>
    </row>
    <row r="2998" spans="1:62">
      <c r="A2998" s="102"/>
      <c r="B2998" s="102"/>
      <c r="C2998" s="103"/>
      <c r="D2998" s="103"/>
      <c r="E2998" s="102"/>
      <c r="F2998" s="102"/>
      <c r="G2998" s="102"/>
      <c r="H2998" s="102"/>
      <c r="I2998" s="102"/>
      <c r="J2998" s="103"/>
      <c r="K2998" s="111"/>
      <c r="L2998" s="111"/>
      <c r="M2998" s="111"/>
      <c r="N2998" s="111"/>
      <c r="O2998" s="111"/>
      <c r="P2998" s="111"/>
      <c r="Q2998" s="111"/>
      <c r="R2998" s="106"/>
      <c r="S2998" s="105"/>
      <c r="T2998" s="111"/>
      <c r="U2998" s="111"/>
      <c r="V2998" s="111"/>
      <c r="W2998" s="111"/>
      <c r="X2998" s="111"/>
      <c r="Y2998" s="111"/>
      <c r="Z2998" s="111"/>
      <c r="AA2998" s="111"/>
      <c r="AB2998" s="111"/>
      <c r="AC2998" s="111"/>
      <c r="AD2998" s="111"/>
      <c r="AE2998" s="111"/>
      <c r="AF2998" s="111"/>
      <c r="AG2998" s="111"/>
      <c r="AH2998" s="111"/>
      <c r="AI2998" s="111"/>
      <c r="AJ2998" s="111"/>
      <c r="AK2998" s="111"/>
      <c r="AL2998" s="111"/>
      <c r="AM2998" s="111"/>
      <c r="AN2998" s="111"/>
      <c r="AO2998" s="111"/>
      <c r="AP2998" s="111"/>
      <c r="AQ2998" s="111"/>
      <c r="AR2998" s="111"/>
      <c r="AS2998" s="111"/>
      <c r="AT2998" s="111"/>
      <c r="AU2998" s="111"/>
      <c r="AV2998" s="112"/>
      <c r="AW2998" s="105"/>
      <c r="AX2998" s="111"/>
      <c r="AY2998" s="98"/>
      <c r="AZ2998" s="98"/>
      <c r="BA2998" s="98"/>
      <c r="BB2998" s="98"/>
      <c r="BC2998" s="98"/>
      <c r="BD2998" s="98"/>
      <c r="BE2998" s="98"/>
      <c r="BF2998" s="98"/>
      <c r="BG2998" s="98"/>
      <c r="BH2998" s="98"/>
      <c r="BI2998" s="98"/>
      <c r="BJ2998" s="98"/>
    </row>
    <row r="2999" spans="1:62">
      <c r="A2999" s="102"/>
      <c r="B2999" s="102"/>
      <c r="C2999" s="103"/>
      <c r="D2999" s="103"/>
      <c r="E2999" s="102"/>
      <c r="F2999" s="102"/>
      <c r="G2999" s="102"/>
      <c r="H2999" s="102"/>
      <c r="I2999" s="102"/>
      <c r="J2999" s="103"/>
      <c r="K2999" s="111"/>
      <c r="L2999" s="111"/>
      <c r="M2999" s="111"/>
      <c r="N2999" s="105"/>
      <c r="O2999" s="111"/>
      <c r="P2999" s="111"/>
      <c r="Q2999" s="111"/>
      <c r="R2999" s="106"/>
      <c r="S2999" s="105"/>
      <c r="T2999" s="111"/>
      <c r="U2999" s="111"/>
      <c r="V2999" s="111"/>
      <c r="W2999" s="111"/>
      <c r="X2999" s="111"/>
      <c r="Y2999" s="111"/>
      <c r="Z2999" s="111"/>
      <c r="AA2999" s="111"/>
      <c r="AB2999" s="111"/>
      <c r="AC2999" s="111"/>
      <c r="AD2999" s="111"/>
      <c r="AE2999" s="111"/>
      <c r="AF2999" s="111"/>
      <c r="AG2999" s="111"/>
      <c r="AH2999" s="111"/>
      <c r="AI2999" s="111"/>
      <c r="AJ2999" s="111"/>
      <c r="AK2999" s="111"/>
      <c r="AL2999" s="111"/>
      <c r="AM2999" s="111"/>
      <c r="AN2999" s="111"/>
      <c r="AO2999" s="111"/>
      <c r="AP2999" s="111"/>
      <c r="AQ2999" s="111"/>
      <c r="AR2999" s="111"/>
      <c r="AS2999" s="111"/>
      <c r="AT2999" s="111"/>
      <c r="AU2999" s="111"/>
      <c r="AV2999" s="112"/>
      <c r="AW2999" s="105"/>
      <c r="AX2999" s="111"/>
      <c r="AY2999" s="98"/>
      <c r="AZ2999" s="98"/>
      <c r="BA2999" s="98"/>
      <c r="BB2999" s="98"/>
      <c r="BC2999" s="98"/>
      <c r="BD2999" s="98"/>
      <c r="BE2999" s="98"/>
      <c r="BF2999" s="98"/>
      <c r="BG2999" s="98"/>
      <c r="BH2999" s="98"/>
      <c r="BI2999" s="98"/>
      <c r="BJ2999" s="98"/>
    </row>
    <row r="3000" spans="1:62">
      <c r="A3000" s="102"/>
      <c r="B3000" s="102"/>
      <c r="C3000" s="103"/>
      <c r="D3000" s="103"/>
      <c r="E3000" s="102"/>
      <c r="F3000" s="102"/>
      <c r="G3000" s="102"/>
      <c r="H3000" s="102"/>
      <c r="I3000" s="102"/>
      <c r="J3000" s="103"/>
      <c r="K3000" s="111"/>
      <c r="L3000" s="111"/>
      <c r="M3000" s="111"/>
      <c r="N3000" s="111"/>
      <c r="O3000" s="105"/>
      <c r="P3000" s="111"/>
      <c r="Q3000" s="111"/>
      <c r="R3000" s="105"/>
      <c r="S3000" s="105"/>
      <c r="T3000" s="105"/>
      <c r="U3000" s="105"/>
      <c r="V3000" s="105"/>
      <c r="W3000" s="105"/>
      <c r="X3000" s="105"/>
      <c r="Y3000" s="105"/>
      <c r="Z3000" s="105"/>
      <c r="AA3000" s="105"/>
      <c r="AB3000" s="105"/>
      <c r="AC3000" s="105"/>
      <c r="AD3000" s="105"/>
      <c r="AE3000" s="105"/>
      <c r="AF3000" s="105"/>
      <c r="AG3000" s="105"/>
      <c r="AH3000" s="105"/>
      <c r="AI3000" s="105"/>
      <c r="AJ3000" s="105"/>
      <c r="AK3000" s="105"/>
      <c r="AL3000" s="111"/>
      <c r="AM3000" s="111"/>
      <c r="AN3000" s="111"/>
      <c r="AO3000" s="111"/>
      <c r="AP3000" s="111"/>
      <c r="AQ3000" s="111"/>
      <c r="AR3000" s="111"/>
      <c r="AS3000" s="111"/>
      <c r="AT3000" s="111"/>
      <c r="AU3000" s="111"/>
      <c r="AV3000" s="105"/>
      <c r="AW3000" s="112"/>
      <c r="AX3000" s="111"/>
      <c r="AY3000" s="98"/>
      <c r="AZ3000" s="98"/>
      <c r="BA3000" s="98"/>
      <c r="BB3000" s="98"/>
      <c r="BC3000" s="98"/>
      <c r="BD3000" s="98"/>
      <c r="BE3000" s="98"/>
      <c r="BF3000" s="98"/>
      <c r="BG3000" s="98"/>
      <c r="BH3000" s="98"/>
      <c r="BI3000" s="98"/>
      <c r="BJ3000" s="98"/>
    </row>
    <row r="3001" spans="1:62">
      <c r="A3001" s="102"/>
      <c r="B3001" s="102"/>
      <c r="C3001" s="103"/>
      <c r="D3001" s="103"/>
      <c r="E3001" s="102"/>
      <c r="F3001" s="102"/>
      <c r="G3001" s="102"/>
      <c r="H3001" s="102"/>
      <c r="I3001" s="102"/>
      <c r="J3001" s="103"/>
      <c r="K3001" s="111"/>
      <c r="L3001" s="111"/>
      <c r="M3001" s="111"/>
      <c r="N3001" s="105"/>
      <c r="O3001" s="111"/>
      <c r="P3001" s="111"/>
      <c r="Q3001" s="111"/>
      <c r="R3001" s="106"/>
      <c r="S3001" s="105"/>
      <c r="T3001" s="111"/>
      <c r="U3001" s="111"/>
      <c r="V3001" s="111"/>
      <c r="W3001" s="105"/>
      <c r="X3001" s="111"/>
      <c r="Y3001" s="111"/>
      <c r="Z3001" s="111"/>
      <c r="AA3001" s="111"/>
      <c r="AB3001" s="111"/>
      <c r="AC3001" s="111"/>
      <c r="AD3001" s="105"/>
      <c r="AE3001" s="111"/>
      <c r="AF3001" s="111"/>
      <c r="AG3001" s="111"/>
      <c r="AH3001" s="111"/>
      <c r="AI3001" s="111"/>
      <c r="AJ3001" s="111"/>
      <c r="AK3001" s="111"/>
      <c r="AL3001" s="111"/>
      <c r="AM3001" s="111"/>
      <c r="AN3001" s="111"/>
      <c r="AO3001" s="111"/>
      <c r="AP3001" s="111"/>
      <c r="AQ3001" s="111"/>
      <c r="AR3001" s="111"/>
      <c r="AS3001" s="111"/>
      <c r="AT3001" s="111"/>
      <c r="AU3001" s="111"/>
      <c r="AV3001" s="112"/>
      <c r="AW3001" s="105"/>
      <c r="AX3001" s="111"/>
    </row>
    <row r="3002" spans="1:62">
      <c r="A3002" s="102"/>
      <c r="B3002" s="102"/>
      <c r="C3002" s="103"/>
      <c r="D3002" s="103"/>
      <c r="E3002" s="102"/>
      <c r="F3002" s="102"/>
      <c r="G3002" s="102"/>
      <c r="H3002" s="102"/>
      <c r="I3002" s="102"/>
      <c r="J3002" s="103"/>
      <c r="K3002" s="111"/>
      <c r="L3002" s="111"/>
      <c r="M3002" s="111"/>
      <c r="N3002" s="105"/>
      <c r="O3002" s="105"/>
      <c r="P3002" s="111"/>
      <c r="Q3002" s="111"/>
      <c r="R3002" s="105"/>
      <c r="S3002" s="105"/>
      <c r="T3002" s="111"/>
      <c r="U3002" s="111"/>
      <c r="V3002" s="111"/>
      <c r="W3002" s="111"/>
      <c r="X3002" s="111"/>
      <c r="Y3002" s="111"/>
      <c r="Z3002" s="111"/>
      <c r="AA3002" s="111"/>
      <c r="AB3002" s="111"/>
      <c r="AC3002" s="111"/>
      <c r="AD3002" s="111"/>
      <c r="AE3002" s="111"/>
      <c r="AF3002" s="111"/>
      <c r="AG3002" s="111"/>
      <c r="AH3002" s="111"/>
      <c r="AI3002" s="111"/>
      <c r="AJ3002" s="111"/>
      <c r="AK3002" s="111"/>
      <c r="AL3002" s="111"/>
      <c r="AM3002" s="111"/>
      <c r="AN3002" s="111"/>
      <c r="AO3002" s="111"/>
      <c r="AP3002" s="111"/>
      <c r="AQ3002" s="111"/>
      <c r="AR3002" s="111"/>
      <c r="AS3002" s="111"/>
      <c r="AT3002" s="111"/>
      <c r="AU3002" s="111"/>
      <c r="AV3002" s="105"/>
      <c r="AW3002" s="105"/>
      <c r="AX3002" s="111"/>
      <c r="AY3002" s="98"/>
      <c r="AZ3002" s="98"/>
      <c r="BA3002" s="98"/>
      <c r="BB3002" s="98"/>
      <c r="BC3002" s="98"/>
      <c r="BD3002" s="98"/>
      <c r="BE3002" s="98"/>
      <c r="BF3002" s="98"/>
      <c r="BG3002" s="98"/>
      <c r="BH3002" s="98"/>
      <c r="BI3002" s="98"/>
      <c r="BJ3002" s="98"/>
    </row>
    <row r="3003" spans="1:62">
      <c r="A3003" s="102"/>
      <c r="B3003" s="102"/>
      <c r="C3003" s="103"/>
      <c r="D3003" s="103"/>
      <c r="E3003" s="102"/>
      <c r="F3003" s="102"/>
      <c r="G3003" s="102"/>
      <c r="H3003" s="102"/>
      <c r="I3003" s="102"/>
      <c r="J3003" s="103"/>
      <c r="K3003" s="111"/>
      <c r="L3003" s="111"/>
      <c r="M3003" s="111"/>
      <c r="N3003" s="111"/>
      <c r="O3003" s="111"/>
      <c r="P3003" s="111"/>
      <c r="Q3003" s="111"/>
      <c r="R3003" s="106"/>
      <c r="S3003" s="105"/>
      <c r="T3003" s="111"/>
      <c r="U3003" s="111"/>
      <c r="V3003" s="111"/>
      <c r="W3003" s="111"/>
      <c r="X3003" s="111"/>
      <c r="Y3003" s="111"/>
      <c r="Z3003" s="111"/>
      <c r="AA3003" s="111"/>
      <c r="AB3003" s="111"/>
      <c r="AC3003" s="111"/>
      <c r="AD3003" s="111"/>
      <c r="AE3003" s="111"/>
      <c r="AF3003" s="111"/>
      <c r="AG3003" s="111"/>
      <c r="AH3003" s="111"/>
      <c r="AI3003" s="111"/>
      <c r="AJ3003" s="111"/>
      <c r="AK3003" s="111"/>
      <c r="AL3003" s="111"/>
      <c r="AM3003" s="111"/>
      <c r="AN3003" s="111"/>
      <c r="AO3003" s="111"/>
      <c r="AP3003" s="111"/>
      <c r="AQ3003" s="111"/>
      <c r="AR3003" s="111"/>
      <c r="AS3003" s="111"/>
      <c r="AT3003" s="111"/>
      <c r="AU3003" s="111"/>
      <c r="AV3003" s="112"/>
      <c r="AW3003" s="105"/>
      <c r="AX3003" s="111"/>
      <c r="AY3003" s="98"/>
      <c r="AZ3003" s="98"/>
      <c r="BA3003" s="98"/>
      <c r="BB3003" s="98"/>
      <c r="BC3003" s="98"/>
      <c r="BD3003" s="98"/>
      <c r="BE3003" s="98"/>
      <c r="BF3003" s="98"/>
      <c r="BG3003" s="98"/>
      <c r="BH3003" s="98"/>
      <c r="BI3003" s="98"/>
      <c r="BJ3003" s="98"/>
    </row>
    <row r="3004" spans="1:62">
      <c r="A3004" s="102"/>
      <c r="B3004" s="102"/>
      <c r="C3004" s="103"/>
      <c r="D3004" s="103"/>
      <c r="E3004" s="102"/>
      <c r="F3004" s="102"/>
      <c r="G3004" s="102"/>
      <c r="H3004" s="102"/>
      <c r="I3004" s="102"/>
      <c r="J3004" s="103"/>
      <c r="K3004" s="111"/>
      <c r="L3004" s="111"/>
      <c r="M3004" s="111"/>
      <c r="N3004" s="111"/>
      <c r="O3004" s="111"/>
      <c r="P3004" s="111"/>
      <c r="Q3004" s="111"/>
      <c r="R3004" s="105"/>
      <c r="S3004" s="105"/>
      <c r="T3004" s="111"/>
      <c r="U3004" s="111"/>
      <c r="V3004" s="111"/>
      <c r="W3004" s="111"/>
      <c r="X3004" s="111"/>
      <c r="Y3004" s="111"/>
      <c r="Z3004" s="111"/>
      <c r="AA3004" s="111"/>
      <c r="AB3004" s="111"/>
      <c r="AC3004" s="111"/>
      <c r="AD3004" s="111"/>
      <c r="AE3004" s="111"/>
      <c r="AF3004" s="111"/>
      <c r="AG3004" s="111"/>
      <c r="AH3004" s="111"/>
      <c r="AI3004" s="111"/>
      <c r="AJ3004" s="111"/>
      <c r="AK3004" s="111"/>
      <c r="AL3004" s="111"/>
      <c r="AM3004" s="111"/>
      <c r="AN3004" s="111"/>
      <c r="AO3004" s="111"/>
      <c r="AP3004" s="111"/>
      <c r="AQ3004" s="111"/>
      <c r="AR3004" s="111"/>
      <c r="AS3004" s="111"/>
      <c r="AT3004" s="111"/>
      <c r="AU3004" s="111"/>
      <c r="AV3004" s="105"/>
      <c r="AW3004" s="105"/>
      <c r="AX3004" s="111"/>
      <c r="AY3004" s="98"/>
      <c r="AZ3004" s="98"/>
      <c r="BA3004" s="98"/>
      <c r="BB3004" s="98"/>
      <c r="BC3004" s="98"/>
      <c r="BD3004" s="98"/>
      <c r="BE3004" s="98"/>
      <c r="BF3004" s="98"/>
      <c r="BG3004" s="98"/>
      <c r="BH3004" s="98"/>
      <c r="BI3004" s="98"/>
      <c r="BJ3004" s="98"/>
    </row>
    <row r="3005" spans="1:62">
      <c r="A3005" s="102"/>
      <c r="B3005" s="102"/>
      <c r="C3005" s="103"/>
      <c r="D3005" s="103"/>
      <c r="E3005" s="102"/>
      <c r="F3005" s="102"/>
      <c r="G3005" s="102"/>
      <c r="H3005" s="102"/>
      <c r="I3005" s="102"/>
      <c r="J3005" s="103"/>
      <c r="K3005" s="111"/>
      <c r="L3005" s="111"/>
      <c r="M3005" s="111"/>
      <c r="N3005" s="111"/>
      <c r="O3005" s="111"/>
      <c r="P3005" s="111"/>
      <c r="Q3005" s="111"/>
      <c r="R3005" s="106"/>
      <c r="S3005" s="105"/>
      <c r="T3005" s="111"/>
      <c r="U3005" s="111"/>
      <c r="V3005" s="111"/>
      <c r="W3005" s="111"/>
      <c r="X3005" s="111"/>
      <c r="Y3005" s="111"/>
      <c r="Z3005" s="111"/>
      <c r="AA3005" s="111"/>
      <c r="AB3005" s="111"/>
      <c r="AC3005" s="111"/>
      <c r="AD3005" s="111"/>
      <c r="AE3005" s="111"/>
      <c r="AF3005" s="111"/>
      <c r="AG3005" s="111"/>
      <c r="AH3005" s="111"/>
      <c r="AI3005" s="111"/>
      <c r="AJ3005" s="111"/>
      <c r="AK3005" s="111"/>
      <c r="AL3005" s="111"/>
      <c r="AM3005" s="111"/>
      <c r="AN3005" s="111"/>
      <c r="AO3005" s="111"/>
      <c r="AP3005" s="111"/>
      <c r="AQ3005" s="111"/>
      <c r="AR3005" s="111"/>
      <c r="AS3005" s="111"/>
      <c r="AT3005" s="111"/>
      <c r="AU3005" s="111"/>
      <c r="AV3005" s="112"/>
      <c r="AW3005" s="105"/>
      <c r="AX3005" s="111"/>
      <c r="AY3005" s="98"/>
      <c r="AZ3005" s="98"/>
      <c r="BA3005" s="98"/>
      <c r="BB3005" s="98"/>
      <c r="BC3005" s="98"/>
      <c r="BD3005" s="98"/>
      <c r="BE3005" s="98"/>
      <c r="BF3005" s="98"/>
      <c r="BG3005" s="98"/>
      <c r="BH3005" s="98"/>
      <c r="BI3005" s="98"/>
      <c r="BJ3005" s="98"/>
    </row>
    <row r="3006" spans="1:62">
      <c r="A3006" s="102"/>
      <c r="B3006" s="102"/>
      <c r="C3006" s="103"/>
      <c r="D3006" s="103"/>
      <c r="E3006" s="102"/>
      <c r="F3006" s="102"/>
      <c r="G3006" s="102"/>
      <c r="H3006" s="102"/>
      <c r="I3006" s="102"/>
      <c r="J3006" s="103"/>
      <c r="K3006" s="111"/>
      <c r="L3006" s="111"/>
      <c r="M3006" s="111"/>
      <c r="N3006" s="111"/>
      <c r="O3006" s="111"/>
      <c r="P3006" s="111"/>
      <c r="Q3006" s="111"/>
      <c r="R3006" s="105"/>
      <c r="S3006" s="105"/>
      <c r="T3006" s="111"/>
      <c r="U3006" s="111"/>
      <c r="V3006" s="111"/>
      <c r="W3006" s="111"/>
      <c r="X3006" s="111"/>
      <c r="Y3006" s="111"/>
      <c r="Z3006" s="111"/>
      <c r="AA3006" s="111"/>
      <c r="AB3006" s="111"/>
      <c r="AC3006" s="111"/>
      <c r="AD3006" s="111"/>
      <c r="AE3006" s="111"/>
      <c r="AF3006" s="111"/>
      <c r="AG3006" s="111"/>
      <c r="AH3006" s="111"/>
      <c r="AI3006" s="111"/>
      <c r="AJ3006" s="111"/>
      <c r="AK3006" s="111"/>
      <c r="AL3006" s="111"/>
      <c r="AM3006" s="111"/>
      <c r="AN3006" s="111"/>
      <c r="AO3006" s="111"/>
      <c r="AP3006" s="111"/>
      <c r="AQ3006" s="111"/>
      <c r="AR3006" s="111"/>
      <c r="AS3006" s="111"/>
      <c r="AT3006" s="111"/>
      <c r="AU3006" s="111"/>
      <c r="AV3006" s="105"/>
      <c r="AW3006" s="112"/>
      <c r="AX3006" s="111"/>
      <c r="AY3006" s="98"/>
      <c r="AZ3006" s="98"/>
      <c r="BA3006" s="98"/>
      <c r="BB3006" s="98"/>
      <c r="BC3006" s="98"/>
      <c r="BD3006" s="98"/>
      <c r="BE3006" s="98"/>
      <c r="BF3006" s="98"/>
      <c r="BG3006" s="98"/>
      <c r="BH3006" s="98"/>
      <c r="BI3006" s="98"/>
      <c r="BJ3006" s="98"/>
    </row>
    <row r="3007" spans="1:62">
      <c r="A3007" s="102"/>
      <c r="B3007" s="102"/>
      <c r="C3007" s="103"/>
      <c r="D3007" s="103"/>
      <c r="E3007" s="102"/>
      <c r="F3007" s="102"/>
      <c r="G3007" s="102"/>
      <c r="H3007" s="102"/>
      <c r="I3007" s="102"/>
      <c r="J3007" s="103"/>
      <c r="K3007" s="111"/>
      <c r="L3007" s="111"/>
      <c r="M3007" s="111"/>
      <c r="N3007" s="105"/>
      <c r="O3007" s="105"/>
      <c r="P3007" s="105"/>
      <c r="Q3007" s="105"/>
      <c r="R3007" s="105"/>
      <c r="S3007" s="105"/>
      <c r="T3007" s="105"/>
      <c r="U3007" s="105"/>
      <c r="V3007" s="105"/>
      <c r="W3007" s="105"/>
      <c r="X3007" s="105"/>
      <c r="Y3007" s="105"/>
      <c r="Z3007" s="105"/>
      <c r="AA3007" s="105"/>
      <c r="AB3007" s="105"/>
      <c r="AC3007" s="105"/>
      <c r="AD3007" s="105"/>
      <c r="AE3007" s="105"/>
      <c r="AF3007" s="105"/>
      <c r="AG3007" s="105"/>
      <c r="AH3007" s="105"/>
      <c r="AI3007" s="105"/>
      <c r="AJ3007" s="105"/>
      <c r="AK3007" s="105"/>
      <c r="AL3007" s="111"/>
      <c r="AM3007" s="111"/>
      <c r="AN3007" s="111"/>
      <c r="AO3007" s="111"/>
      <c r="AP3007" s="111"/>
      <c r="AQ3007" s="111"/>
      <c r="AR3007" s="111"/>
      <c r="AS3007" s="111"/>
      <c r="AT3007" s="111"/>
      <c r="AU3007" s="111"/>
      <c r="AV3007" s="112"/>
      <c r="AW3007" s="105"/>
      <c r="AX3007" s="111"/>
      <c r="AY3007" s="98"/>
      <c r="AZ3007" s="98"/>
      <c r="BA3007" s="98"/>
      <c r="BB3007" s="98"/>
      <c r="BC3007" s="98"/>
      <c r="BD3007" s="98"/>
      <c r="BE3007" s="98"/>
      <c r="BF3007" s="98"/>
      <c r="BG3007" s="98"/>
      <c r="BH3007" s="98"/>
      <c r="BI3007" s="98"/>
      <c r="BJ3007" s="98"/>
    </row>
    <row r="3008" spans="1:62">
      <c r="A3008" s="102"/>
      <c r="B3008" s="102"/>
      <c r="C3008" s="103"/>
      <c r="D3008" s="103"/>
      <c r="E3008" s="102"/>
      <c r="F3008" s="102"/>
      <c r="G3008" s="102"/>
      <c r="H3008" s="102"/>
      <c r="I3008" s="102"/>
      <c r="J3008" s="103"/>
      <c r="K3008" s="111"/>
      <c r="L3008" s="111"/>
      <c r="M3008" s="111"/>
      <c r="N3008" s="111"/>
      <c r="O3008" s="111"/>
      <c r="P3008" s="111"/>
      <c r="Q3008" s="111"/>
      <c r="R3008" s="105"/>
      <c r="S3008" s="105"/>
      <c r="T3008" s="111"/>
      <c r="U3008" s="111"/>
      <c r="V3008" s="111"/>
      <c r="W3008" s="111"/>
      <c r="X3008" s="111"/>
      <c r="Y3008" s="111"/>
      <c r="Z3008" s="111"/>
      <c r="AA3008" s="111"/>
      <c r="AB3008" s="111"/>
      <c r="AC3008" s="111"/>
      <c r="AD3008" s="111"/>
      <c r="AE3008" s="111"/>
      <c r="AF3008" s="111"/>
      <c r="AG3008" s="111"/>
      <c r="AH3008" s="111"/>
      <c r="AI3008" s="111"/>
      <c r="AJ3008" s="111"/>
      <c r="AK3008" s="111"/>
      <c r="AL3008" s="111"/>
      <c r="AM3008" s="111"/>
      <c r="AN3008" s="111"/>
      <c r="AO3008" s="111"/>
      <c r="AP3008" s="111"/>
      <c r="AQ3008" s="111"/>
      <c r="AR3008" s="111"/>
      <c r="AS3008" s="111"/>
      <c r="AT3008" s="111"/>
      <c r="AU3008" s="111"/>
      <c r="AV3008" s="112"/>
      <c r="AW3008" s="105"/>
      <c r="AX3008" s="111"/>
      <c r="AY3008" s="98"/>
      <c r="AZ3008" s="98"/>
      <c r="BA3008" s="98"/>
      <c r="BB3008" s="98"/>
      <c r="BC3008" s="98"/>
      <c r="BD3008" s="98"/>
      <c r="BE3008" s="98"/>
      <c r="BF3008" s="98"/>
      <c r="BG3008" s="98"/>
      <c r="BH3008" s="98"/>
      <c r="BI3008" s="98"/>
      <c r="BJ3008" s="98"/>
    </row>
    <row r="3009" spans="1:62">
      <c r="A3009" s="102"/>
      <c r="B3009" s="102"/>
      <c r="C3009" s="103"/>
      <c r="D3009" s="103"/>
      <c r="E3009" s="102"/>
      <c r="F3009" s="102"/>
      <c r="G3009" s="102"/>
      <c r="H3009" s="102"/>
      <c r="I3009" s="102"/>
      <c r="J3009" s="103"/>
      <c r="K3009" s="111"/>
      <c r="L3009" s="111"/>
      <c r="M3009" s="111"/>
      <c r="N3009" s="105"/>
      <c r="O3009" s="105"/>
      <c r="P3009" s="105"/>
      <c r="Q3009" s="111"/>
      <c r="R3009" s="105"/>
      <c r="S3009" s="105"/>
      <c r="T3009" s="111"/>
      <c r="U3009" s="111"/>
      <c r="V3009" s="111"/>
      <c r="W3009" s="111"/>
      <c r="X3009" s="111"/>
      <c r="Y3009" s="111"/>
      <c r="Z3009" s="111"/>
      <c r="AA3009" s="111"/>
      <c r="AB3009" s="111"/>
      <c r="AC3009" s="111"/>
      <c r="AD3009" s="111"/>
      <c r="AE3009" s="111"/>
      <c r="AF3009" s="111"/>
      <c r="AG3009" s="111"/>
      <c r="AH3009" s="111"/>
      <c r="AI3009" s="111"/>
      <c r="AJ3009" s="111"/>
      <c r="AK3009" s="111"/>
      <c r="AL3009" s="111"/>
      <c r="AM3009" s="111"/>
      <c r="AN3009" s="111"/>
      <c r="AO3009" s="111"/>
      <c r="AP3009" s="111"/>
      <c r="AQ3009" s="111"/>
      <c r="AR3009" s="111"/>
      <c r="AS3009" s="111"/>
      <c r="AT3009" s="111"/>
      <c r="AU3009" s="111"/>
      <c r="AV3009" s="112"/>
      <c r="AW3009" s="112"/>
      <c r="AX3009" s="111"/>
      <c r="AY3009" s="98"/>
      <c r="AZ3009" s="98"/>
      <c r="BA3009" s="98"/>
      <c r="BB3009" s="98"/>
      <c r="BC3009" s="98"/>
      <c r="BD3009" s="98"/>
      <c r="BE3009" s="98"/>
      <c r="BF3009" s="98"/>
      <c r="BG3009" s="98"/>
      <c r="BH3009" s="98"/>
      <c r="BI3009" s="98"/>
      <c r="BJ3009" s="98"/>
    </row>
    <row r="3010" spans="1:62">
      <c r="A3010" s="102"/>
      <c r="B3010" s="102"/>
      <c r="C3010" s="103"/>
      <c r="D3010" s="103"/>
      <c r="E3010" s="102"/>
      <c r="F3010" s="102"/>
      <c r="G3010" s="102"/>
      <c r="H3010" s="102"/>
      <c r="I3010" s="102"/>
      <c r="J3010" s="103"/>
      <c r="K3010" s="111"/>
      <c r="L3010" s="111"/>
      <c r="M3010" s="111"/>
      <c r="N3010" s="111"/>
      <c r="O3010" s="111"/>
      <c r="P3010" s="111"/>
      <c r="Q3010" s="111"/>
      <c r="R3010" s="106"/>
      <c r="S3010" s="106"/>
      <c r="T3010" s="111"/>
      <c r="U3010" s="111"/>
      <c r="V3010" s="111"/>
      <c r="W3010" s="111"/>
      <c r="X3010" s="111"/>
      <c r="Y3010" s="111"/>
      <c r="Z3010" s="111"/>
      <c r="AA3010" s="111"/>
      <c r="AB3010" s="111"/>
      <c r="AC3010" s="111"/>
      <c r="AD3010" s="111"/>
      <c r="AE3010" s="111"/>
      <c r="AF3010" s="111"/>
      <c r="AG3010" s="111"/>
      <c r="AH3010" s="111"/>
      <c r="AI3010" s="111"/>
      <c r="AJ3010" s="111"/>
      <c r="AK3010" s="111"/>
      <c r="AL3010" s="111"/>
      <c r="AM3010" s="111"/>
      <c r="AN3010" s="111"/>
      <c r="AO3010" s="111"/>
      <c r="AP3010" s="111"/>
      <c r="AQ3010" s="111"/>
      <c r="AR3010" s="111"/>
      <c r="AS3010" s="111"/>
      <c r="AT3010" s="111"/>
      <c r="AU3010" s="111"/>
      <c r="AV3010" s="112"/>
      <c r="AW3010" s="112"/>
      <c r="AX3010" s="111"/>
      <c r="AY3010" s="98"/>
      <c r="AZ3010" s="98"/>
      <c r="BA3010" s="98"/>
      <c r="BB3010" s="98"/>
      <c r="BC3010" s="98"/>
      <c r="BE3010" s="98"/>
      <c r="BF3010" s="98"/>
      <c r="BG3010" s="98"/>
      <c r="BH3010" s="98"/>
      <c r="BI3010" s="98"/>
    </row>
    <row r="3011" spans="1:62">
      <c r="A3011" s="102"/>
      <c r="B3011" s="102"/>
      <c r="C3011" s="103"/>
      <c r="D3011" s="103"/>
      <c r="E3011" s="102"/>
      <c r="F3011" s="102"/>
      <c r="G3011" s="102"/>
      <c r="H3011" s="102"/>
      <c r="I3011" s="102"/>
      <c r="J3011" s="103"/>
      <c r="K3011" s="111"/>
      <c r="L3011" s="111"/>
      <c r="M3011" s="111"/>
      <c r="N3011" s="111"/>
      <c r="O3011" s="111"/>
      <c r="P3011" s="111"/>
      <c r="Q3011" s="111"/>
      <c r="R3011" s="106"/>
      <c r="S3011" s="105"/>
      <c r="T3011" s="111"/>
      <c r="U3011" s="111"/>
      <c r="V3011" s="111"/>
      <c r="W3011" s="111"/>
      <c r="X3011" s="111"/>
      <c r="Y3011" s="111"/>
      <c r="Z3011" s="111"/>
      <c r="AA3011" s="111"/>
      <c r="AB3011" s="111"/>
      <c r="AC3011" s="111"/>
      <c r="AD3011" s="111"/>
      <c r="AE3011" s="111"/>
      <c r="AF3011" s="111"/>
      <c r="AG3011" s="111"/>
      <c r="AH3011" s="111"/>
      <c r="AI3011" s="111"/>
      <c r="AJ3011" s="111"/>
      <c r="AK3011" s="111"/>
      <c r="AL3011" s="111"/>
      <c r="AM3011" s="111"/>
      <c r="AN3011" s="111"/>
      <c r="AO3011" s="111"/>
      <c r="AP3011" s="111"/>
      <c r="AQ3011" s="111"/>
      <c r="AR3011" s="111"/>
      <c r="AS3011" s="111"/>
      <c r="AT3011" s="111"/>
      <c r="AU3011" s="111"/>
      <c r="AV3011" s="105"/>
      <c r="AW3011" s="105"/>
      <c r="AX3011" s="111"/>
      <c r="AY3011" s="98"/>
      <c r="AZ3011" s="98"/>
      <c r="BA3011" s="98"/>
      <c r="BB3011" s="98"/>
      <c r="BC3011" s="98"/>
      <c r="BD3011" s="98"/>
      <c r="BE3011" s="98"/>
      <c r="BF3011" s="98"/>
      <c r="BG3011" s="98"/>
      <c r="BH3011" s="98"/>
      <c r="BI3011" s="98"/>
      <c r="BJ3011" s="98"/>
    </row>
    <row r="3012" spans="1:62">
      <c r="A3012" s="102"/>
      <c r="B3012" s="102"/>
      <c r="C3012" s="103"/>
      <c r="D3012" s="103"/>
      <c r="E3012" s="102"/>
      <c r="F3012" s="102"/>
      <c r="G3012" s="102"/>
      <c r="H3012" s="102"/>
      <c r="I3012" s="102"/>
      <c r="J3012" s="103"/>
      <c r="K3012" s="111"/>
      <c r="L3012" s="111"/>
      <c r="M3012" s="111"/>
      <c r="N3012" s="105"/>
      <c r="O3012" s="105"/>
      <c r="P3012" s="105"/>
      <c r="Q3012" s="111"/>
      <c r="R3012" s="106"/>
      <c r="S3012" s="105"/>
      <c r="T3012" s="111"/>
      <c r="U3012" s="111"/>
      <c r="V3012" s="111"/>
      <c r="W3012" s="105"/>
      <c r="X3012" s="111"/>
      <c r="Y3012" s="111"/>
      <c r="Z3012" s="111"/>
      <c r="AA3012" s="111"/>
      <c r="AB3012" s="111"/>
      <c r="AC3012" s="111"/>
      <c r="AD3012" s="105"/>
      <c r="AE3012" s="111"/>
      <c r="AF3012" s="111"/>
      <c r="AG3012" s="111"/>
      <c r="AH3012" s="111"/>
      <c r="AI3012" s="111"/>
      <c r="AJ3012" s="111"/>
      <c r="AK3012" s="111"/>
      <c r="AL3012" s="111"/>
      <c r="AM3012" s="111"/>
      <c r="AN3012" s="111"/>
      <c r="AO3012" s="111"/>
      <c r="AP3012" s="111"/>
      <c r="AQ3012" s="111"/>
      <c r="AR3012" s="111"/>
      <c r="AS3012" s="111"/>
      <c r="AT3012" s="111"/>
      <c r="AU3012" s="111"/>
      <c r="AV3012" s="112"/>
      <c r="AW3012" s="105"/>
      <c r="AX3012" s="111"/>
      <c r="AY3012" s="98"/>
      <c r="AZ3012" s="98"/>
      <c r="BA3012" s="98"/>
      <c r="BB3012" s="98"/>
      <c r="BC3012" s="98"/>
      <c r="BD3012" s="98"/>
      <c r="BE3012" s="98"/>
      <c r="BF3012" s="98"/>
      <c r="BG3012" s="98"/>
      <c r="BH3012" s="98"/>
      <c r="BI3012" s="98"/>
      <c r="BJ3012" s="98"/>
    </row>
    <row r="3013" spans="1:62">
      <c r="A3013" s="102"/>
      <c r="B3013" s="102"/>
      <c r="C3013" s="103"/>
      <c r="D3013" s="103"/>
      <c r="E3013" s="102"/>
      <c r="F3013" s="102"/>
      <c r="G3013" s="102"/>
      <c r="H3013" s="102"/>
      <c r="I3013" s="102"/>
      <c r="J3013" s="103"/>
      <c r="K3013" s="111"/>
      <c r="L3013" s="111"/>
      <c r="M3013" s="111"/>
      <c r="N3013" s="111"/>
      <c r="O3013" s="111"/>
      <c r="P3013" s="111"/>
      <c r="Q3013" s="111"/>
      <c r="R3013" s="106"/>
      <c r="S3013" s="105"/>
      <c r="T3013" s="111"/>
      <c r="U3013" s="111"/>
      <c r="V3013" s="111"/>
      <c r="W3013" s="111"/>
      <c r="X3013" s="111"/>
      <c r="Y3013" s="111"/>
      <c r="Z3013" s="111"/>
      <c r="AA3013" s="111"/>
      <c r="AB3013" s="111"/>
      <c r="AC3013" s="111"/>
      <c r="AD3013" s="111"/>
      <c r="AE3013" s="111"/>
      <c r="AF3013" s="111"/>
      <c r="AG3013" s="111"/>
      <c r="AH3013" s="111"/>
      <c r="AI3013" s="111"/>
      <c r="AJ3013" s="111"/>
      <c r="AK3013" s="111"/>
      <c r="AL3013" s="111"/>
      <c r="AM3013" s="111"/>
      <c r="AN3013" s="111"/>
      <c r="AO3013" s="111"/>
      <c r="AP3013" s="111"/>
      <c r="AQ3013" s="111"/>
      <c r="AR3013" s="111"/>
      <c r="AS3013" s="111"/>
      <c r="AT3013" s="111"/>
      <c r="AU3013" s="111"/>
      <c r="AV3013" s="105"/>
      <c r="AW3013" s="105"/>
      <c r="AX3013" s="111"/>
      <c r="AY3013" s="98"/>
      <c r="AZ3013" s="98"/>
      <c r="BA3013" s="98"/>
      <c r="BB3013" s="98"/>
      <c r="BC3013" s="98"/>
      <c r="BD3013" s="98"/>
      <c r="BE3013" s="98"/>
      <c r="BF3013" s="98"/>
      <c r="BG3013" s="98"/>
      <c r="BH3013" s="98"/>
      <c r="BI3013" s="98"/>
      <c r="BJ3013" s="98"/>
    </row>
    <row r="3014" spans="1:62">
      <c r="A3014" s="102"/>
      <c r="B3014" s="102"/>
      <c r="C3014" s="103"/>
      <c r="D3014" s="103"/>
      <c r="E3014" s="102"/>
      <c r="F3014" s="102"/>
      <c r="G3014" s="102"/>
      <c r="H3014" s="102"/>
      <c r="I3014" s="102"/>
      <c r="J3014" s="103"/>
      <c r="K3014" s="111"/>
      <c r="L3014" s="111"/>
      <c r="M3014" s="111"/>
      <c r="N3014" s="111"/>
      <c r="O3014" s="111"/>
      <c r="P3014" s="111"/>
      <c r="Q3014" s="111"/>
      <c r="R3014" s="106"/>
      <c r="S3014" s="105"/>
      <c r="T3014" s="111"/>
      <c r="U3014" s="111"/>
      <c r="V3014" s="111"/>
      <c r="W3014" s="111"/>
      <c r="X3014" s="111"/>
      <c r="Y3014" s="111"/>
      <c r="Z3014" s="111"/>
      <c r="AA3014" s="111"/>
      <c r="AB3014" s="111"/>
      <c r="AC3014" s="111"/>
      <c r="AD3014" s="111"/>
      <c r="AE3014" s="111"/>
      <c r="AF3014" s="111"/>
      <c r="AG3014" s="111"/>
      <c r="AH3014" s="111"/>
      <c r="AI3014" s="111"/>
      <c r="AJ3014" s="111"/>
      <c r="AK3014" s="111"/>
      <c r="AL3014" s="111"/>
      <c r="AM3014" s="111"/>
      <c r="AN3014" s="111"/>
      <c r="AO3014" s="111"/>
      <c r="AP3014" s="111"/>
      <c r="AQ3014" s="111"/>
      <c r="AR3014" s="111"/>
      <c r="AS3014" s="111"/>
      <c r="AT3014" s="111"/>
      <c r="AU3014" s="111"/>
      <c r="AV3014" s="105"/>
      <c r="AW3014" s="105"/>
      <c r="AX3014" s="111"/>
      <c r="AY3014" s="98"/>
      <c r="AZ3014" s="98"/>
      <c r="BA3014" s="98"/>
      <c r="BB3014" s="98"/>
      <c r="BC3014" s="98"/>
      <c r="BD3014" s="98"/>
      <c r="BE3014" s="98"/>
      <c r="BF3014" s="98"/>
      <c r="BG3014" s="98"/>
      <c r="BH3014" s="98"/>
      <c r="BI3014" s="98"/>
      <c r="BJ3014" s="98"/>
    </row>
    <row r="3015" spans="1:62">
      <c r="A3015" s="102"/>
      <c r="B3015" s="102"/>
      <c r="C3015" s="103"/>
      <c r="D3015" s="103"/>
      <c r="E3015" s="102"/>
      <c r="F3015" s="102"/>
      <c r="G3015" s="102"/>
      <c r="H3015" s="102"/>
      <c r="I3015" s="102"/>
      <c r="J3015" s="103"/>
      <c r="K3015" s="111"/>
      <c r="L3015" s="111"/>
      <c r="M3015" s="111"/>
      <c r="N3015" s="111"/>
      <c r="O3015" s="105"/>
      <c r="P3015" s="111"/>
      <c r="Q3015" s="111"/>
      <c r="R3015" s="106"/>
      <c r="S3015" s="105"/>
      <c r="T3015" s="111"/>
      <c r="U3015" s="111"/>
      <c r="V3015" s="111"/>
      <c r="W3015" s="105"/>
      <c r="X3015" s="111"/>
      <c r="Y3015" s="111"/>
      <c r="Z3015" s="111"/>
      <c r="AA3015" s="111"/>
      <c r="AB3015" s="111"/>
      <c r="AC3015" s="111"/>
      <c r="AD3015" s="105"/>
      <c r="AE3015" s="111"/>
      <c r="AF3015" s="111"/>
      <c r="AG3015" s="111"/>
      <c r="AH3015" s="111"/>
      <c r="AI3015" s="111"/>
      <c r="AJ3015" s="111"/>
      <c r="AK3015" s="111"/>
      <c r="AL3015" s="111"/>
      <c r="AM3015" s="111"/>
      <c r="AN3015" s="111"/>
      <c r="AO3015" s="111"/>
      <c r="AP3015" s="111"/>
      <c r="AQ3015" s="111"/>
      <c r="AR3015" s="111"/>
      <c r="AS3015" s="111"/>
      <c r="AT3015" s="111"/>
      <c r="AU3015" s="105"/>
      <c r="AV3015" s="105"/>
      <c r="AW3015" s="105"/>
      <c r="AX3015" s="111"/>
      <c r="AY3015" s="98"/>
      <c r="AZ3015" s="98"/>
      <c r="BA3015" s="98"/>
      <c r="BB3015" s="98"/>
      <c r="BC3015" s="98"/>
      <c r="BD3015" s="98"/>
      <c r="BE3015" s="98"/>
      <c r="BF3015" s="98"/>
      <c r="BG3015" s="98"/>
      <c r="BH3015" s="98"/>
      <c r="BI3015" s="98"/>
      <c r="BJ3015" s="98"/>
    </row>
    <row r="3016" spans="1:62">
      <c r="A3016" s="102"/>
      <c r="B3016" s="102"/>
      <c r="C3016" s="103"/>
      <c r="D3016" s="103"/>
      <c r="E3016" s="102"/>
      <c r="F3016" s="102"/>
      <c r="G3016" s="102"/>
      <c r="H3016" s="102"/>
      <c r="I3016" s="102"/>
      <c r="J3016" s="103"/>
      <c r="K3016" s="111"/>
      <c r="L3016" s="111"/>
      <c r="M3016" s="111"/>
      <c r="N3016" s="111"/>
      <c r="O3016" s="111"/>
      <c r="P3016" s="111"/>
      <c r="Q3016" s="111"/>
      <c r="R3016" s="106"/>
      <c r="S3016" s="105"/>
      <c r="T3016" s="111"/>
      <c r="U3016" s="111"/>
      <c r="V3016" s="111"/>
      <c r="W3016" s="111"/>
      <c r="X3016" s="111"/>
      <c r="Y3016" s="111"/>
      <c r="Z3016" s="111"/>
      <c r="AA3016" s="111"/>
      <c r="AB3016" s="111"/>
      <c r="AC3016" s="111"/>
      <c r="AD3016" s="111"/>
      <c r="AE3016" s="111"/>
      <c r="AF3016" s="111"/>
      <c r="AG3016" s="111"/>
      <c r="AH3016" s="111"/>
      <c r="AI3016" s="111"/>
      <c r="AJ3016" s="111"/>
      <c r="AK3016" s="111"/>
      <c r="AL3016" s="111"/>
      <c r="AM3016" s="111"/>
      <c r="AN3016" s="111"/>
      <c r="AO3016" s="111"/>
      <c r="AP3016" s="111"/>
      <c r="AQ3016" s="111"/>
      <c r="AR3016" s="111"/>
      <c r="AS3016" s="111"/>
      <c r="AT3016" s="111"/>
      <c r="AU3016" s="111"/>
      <c r="AV3016" s="112"/>
      <c r="AW3016" s="105"/>
      <c r="AX3016" s="111"/>
      <c r="AY3016" s="98"/>
      <c r="AZ3016" s="98"/>
      <c r="BA3016" s="98"/>
      <c r="BB3016" s="98"/>
      <c r="BC3016" s="98"/>
      <c r="BD3016" s="98"/>
      <c r="BE3016" s="98"/>
      <c r="BF3016" s="98"/>
      <c r="BG3016" s="98"/>
      <c r="BH3016" s="98"/>
      <c r="BI3016" s="98"/>
      <c r="BJ3016" s="98"/>
    </row>
    <row r="3017" spans="1:62">
      <c r="A3017" s="102"/>
      <c r="B3017" s="102"/>
      <c r="C3017" s="103"/>
      <c r="D3017" s="103"/>
      <c r="E3017" s="102"/>
      <c r="F3017" s="102"/>
      <c r="G3017" s="102"/>
      <c r="H3017" s="102"/>
      <c r="I3017" s="102"/>
      <c r="J3017" s="103"/>
      <c r="K3017" s="111"/>
      <c r="L3017" s="111"/>
      <c r="M3017" s="111"/>
      <c r="N3017" s="111"/>
      <c r="O3017" s="111"/>
      <c r="P3017" s="111"/>
      <c r="Q3017" s="111"/>
      <c r="R3017" s="105"/>
      <c r="S3017" s="105"/>
      <c r="T3017" s="111"/>
      <c r="U3017" s="111"/>
      <c r="V3017" s="111"/>
      <c r="W3017" s="111"/>
      <c r="X3017" s="111"/>
      <c r="Y3017" s="111"/>
      <c r="Z3017" s="111"/>
      <c r="AA3017" s="111"/>
      <c r="AB3017" s="111"/>
      <c r="AC3017" s="111"/>
      <c r="AD3017" s="111"/>
      <c r="AE3017" s="111"/>
      <c r="AF3017" s="111"/>
      <c r="AG3017" s="111"/>
      <c r="AH3017" s="111"/>
      <c r="AI3017" s="111"/>
      <c r="AJ3017" s="111"/>
      <c r="AK3017" s="111"/>
      <c r="AL3017" s="111"/>
      <c r="AM3017" s="111"/>
      <c r="AN3017" s="111"/>
      <c r="AO3017" s="111"/>
      <c r="AP3017" s="111"/>
      <c r="AQ3017" s="111"/>
      <c r="AR3017" s="111"/>
      <c r="AS3017" s="111"/>
      <c r="AT3017" s="111"/>
      <c r="AU3017" s="111"/>
      <c r="AV3017" s="105"/>
      <c r="AW3017" s="105"/>
      <c r="AX3017" s="111"/>
      <c r="AY3017" s="98"/>
      <c r="AZ3017" s="98"/>
      <c r="BA3017" s="98"/>
      <c r="BB3017" s="98"/>
      <c r="BC3017" s="98"/>
      <c r="BD3017" s="98"/>
      <c r="BE3017" s="98"/>
      <c r="BF3017" s="98"/>
      <c r="BG3017" s="98"/>
      <c r="BH3017" s="98"/>
      <c r="BI3017" s="98"/>
      <c r="BJ3017" s="98"/>
    </row>
    <row r="3018" spans="1:62">
      <c r="A3018" s="102"/>
      <c r="B3018" s="102"/>
      <c r="C3018" s="103"/>
      <c r="D3018" s="103"/>
      <c r="E3018" s="102"/>
      <c r="F3018" s="102"/>
      <c r="G3018" s="102"/>
      <c r="H3018" s="102"/>
      <c r="I3018" s="102"/>
      <c r="J3018" s="103"/>
      <c r="K3018" s="111"/>
      <c r="L3018" s="111"/>
      <c r="M3018" s="111"/>
      <c r="N3018" s="111"/>
      <c r="O3018" s="111"/>
      <c r="P3018" s="111"/>
      <c r="Q3018" s="111"/>
      <c r="R3018" s="106"/>
      <c r="S3018" s="105"/>
      <c r="T3018" s="111"/>
      <c r="U3018" s="111"/>
      <c r="V3018" s="111"/>
      <c r="W3018" s="111"/>
      <c r="X3018" s="111"/>
      <c r="Y3018" s="111"/>
      <c r="Z3018" s="111"/>
      <c r="AA3018" s="111"/>
      <c r="AB3018" s="111"/>
      <c r="AC3018" s="111"/>
      <c r="AD3018" s="111"/>
      <c r="AE3018" s="111"/>
      <c r="AF3018" s="111"/>
      <c r="AG3018" s="111"/>
      <c r="AH3018" s="111"/>
      <c r="AI3018" s="111"/>
      <c r="AJ3018" s="111"/>
      <c r="AK3018" s="111"/>
      <c r="AL3018" s="111"/>
      <c r="AM3018" s="111"/>
      <c r="AN3018" s="111"/>
      <c r="AO3018" s="111"/>
      <c r="AP3018" s="111"/>
      <c r="AQ3018" s="111"/>
      <c r="AR3018" s="111"/>
      <c r="AS3018" s="111"/>
      <c r="AT3018" s="111"/>
      <c r="AU3018" s="111"/>
      <c r="AV3018" s="112"/>
      <c r="AW3018" s="105"/>
      <c r="AX3018" s="111"/>
    </row>
    <row r="3019" spans="1:62">
      <c r="A3019" s="102"/>
      <c r="B3019" s="102"/>
      <c r="C3019" s="103"/>
      <c r="D3019" s="103"/>
      <c r="E3019" s="102"/>
      <c r="F3019" s="102"/>
      <c r="G3019" s="102"/>
      <c r="H3019" s="102"/>
      <c r="I3019" s="102"/>
      <c r="J3019" s="103"/>
      <c r="K3019" s="111"/>
      <c r="L3019" s="111"/>
      <c r="M3019" s="111"/>
      <c r="N3019" s="111"/>
      <c r="O3019" s="111"/>
      <c r="P3019" s="111"/>
      <c r="Q3019" s="111"/>
      <c r="R3019" s="105"/>
      <c r="S3019" s="105"/>
      <c r="T3019" s="111"/>
      <c r="U3019" s="111"/>
      <c r="V3019" s="111"/>
      <c r="W3019" s="111"/>
      <c r="X3019" s="111"/>
      <c r="Y3019" s="111"/>
      <c r="Z3019" s="111"/>
      <c r="AA3019" s="111"/>
      <c r="AB3019" s="111"/>
      <c r="AC3019" s="111"/>
      <c r="AD3019" s="111"/>
      <c r="AE3019" s="111"/>
      <c r="AF3019" s="111"/>
      <c r="AG3019" s="111"/>
      <c r="AH3019" s="111"/>
      <c r="AI3019" s="111"/>
      <c r="AJ3019" s="111"/>
      <c r="AK3019" s="111"/>
      <c r="AL3019" s="111"/>
      <c r="AM3019" s="111"/>
      <c r="AN3019" s="111"/>
      <c r="AO3019" s="111"/>
      <c r="AP3019" s="111"/>
      <c r="AQ3019" s="111"/>
      <c r="AR3019" s="111"/>
      <c r="AS3019" s="111"/>
      <c r="AT3019" s="111"/>
      <c r="AU3019" s="111"/>
      <c r="AV3019" s="112"/>
      <c r="AW3019" s="105"/>
      <c r="AX3019" s="111"/>
      <c r="AY3019" s="98"/>
      <c r="AZ3019" s="98"/>
      <c r="BA3019" s="98"/>
      <c r="BB3019" s="98"/>
      <c r="BC3019" s="98"/>
      <c r="BD3019" s="98"/>
      <c r="BE3019" s="98"/>
      <c r="BF3019" s="98"/>
      <c r="BG3019" s="98"/>
      <c r="BH3019" s="98"/>
      <c r="BI3019" s="98"/>
      <c r="BJ3019" s="98"/>
    </row>
    <row r="3020" spans="1:62">
      <c r="A3020" s="102"/>
      <c r="B3020" s="102"/>
      <c r="C3020" s="103"/>
      <c r="D3020" s="103"/>
      <c r="E3020" s="102"/>
      <c r="F3020" s="102"/>
      <c r="G3020" s="102"/>
      <c r="H3020" s="102"/>
      <c r="I3020" s="102"/>
      <c r="J3020" s="103"/>
      <c r="K3020" s="111"/>
      <c r="L3020" s="111"/>
      <c r="M3020" s="111"/>
      <c r="N3020" s="105"/>
      <c r="O3020" s="105"/>
      <c r="P3020" s="105"/>
      <c r="Q3020" s="111"/>
      <c r="R3020" s="106"/>
      <c r="S3020" s="105"/>
      <c r="T3020" s="111"/>
      <c r="U3020" s="111"/>
      <c r="V3020" s="111"/>
      <c r="W3020" s="105"/>
      <c r="X3020" s="111"/>
      <c r="Y3020" s="111"/>
      <c r="Z3020" s="111"/>
      <c r="AA3020" s="111"/>
      <c r="AB3020" s="111"/>
      <c r="AC3020" s="111"/>
      <c r="AD3020" s="105"/>
      <c r="AE3020" s="111"/>
      <c r="AF3020" s="111"/>
      <c r="AG3020" s="111"/>
      <c r="AH3020" s="111"/>
      <c r="AI3020" s="111"/>
      <c r="AJ3020" s="111"/>
      <c r="AK3020" s="111"/>
      <c r="AL3020" s="111"/>
      <c r="AM3020" s="111"/>
      <c r="AN3020" s="111"/>
      <c r="AO3020" s="111"/>
      <c r="AP3020" s="111"/>
      <c r="AQ3020" s="111"/>
      <c r="AR3020" s="111"/>
      <c r="AS3020" s="111"/>
      <c r="AT3020" s="111"/>
      <c r="AU3020" s="111"/>
      <c r="AV3020" s="105"/>
      <c r="AW3020" s="105"/>
      <c r="AX3020" s="111"/>
      <c r="AY3020" s="98"/>
      <c r="AZ3020" s="98"/>
      <c r="BA3020" s="98"/>
      <c r="BB3020" s="98"/>
      <c r="BC3020" s="98"/>
      <c r="BD3020" s="98"/>
      <c r="BE3020" s="98"/>
      <c r="BF3020" s="98"/>
      <c r="BG3020" s="98"/>
      <c r="BH3020" s="98"/>
      <c r="BI3020" s="98"/>
      <c r="BJ3020" s="98"/>
    </row>
    <row r="3021" spans="1:62">
      <c r="A3021" s="102"/>
      <c r="B3021" s="102"/>
      <c r="C3021" s="103"/>
      <c r="D3021" s="103"/>
      <c r="E3021" s="102"/>
      <c r="F3021" s="102"/>
      <c r="G3021" s="102"/>
      <c r="H3021" s="102"/>
      <c r="I3021" s="102"/>
      <c r="J3021" s="103"/>
      <c r="K3021" s="111"/>
      <c r="L3021" s="111"/>
      <c r="M3021" s="111"/>
      <c r="N3021" s="105"/>
      <c r="O3021" s="105"/>
      <c r="P3021" s="111"/>
      <c r="Q3021" s="111"/>
      <c r="R3021" s="106"/>
      <c r="S3021" s="105"/>
      <c r="T3021" s="111"/>
      <c r="U3021" s="111"/>
      <c r="V3021" s="111"/>
      <c r="W3021" s="111"/>
      <c r="X3021" s="111"/>
      <c r="Y3021" s="111"/>
      <c r="Z3021" s="111"/>
      <c r="AA3021" s="111"/>
      <c r="AB3021" s="111"/>
      <c r="AC3021" s="111"/>
      <c r="AD3021" s="111"/>
      <c r="AE3021" s="111"/>
      <c r="AF3021" s="111"/>
      <c r="AG3021" s="111"/>
      <c r="AH3021" s="111"/>
      <c r="AI3021" s="111"/>
      <c r="AJ3021" s="111"/>
      <c r="AK3021" s="111"/>
      <c r="AL3021" s="111"/>
      <c r="AM3021" s="111"/>
      <c r="AN3021" s="111"/>
      <c r="AO3021" s="111"/>
      <c r="AP3021" s="111"/>
      <c r="AQ3021" s="111"/>
      <c r="AR3021" s="111"/>
      <c r="AS3021" s="111"/>
      <c r="AT3021" s="111"/>
      <c r="AU3021" s="111"/>
      <c r="AV3021" s="112"/>
      <c r="AW3021" s="105"/>
      <c r="AX3021" s="111"/>
      <c r="AY3021" s="98"/>
      <c r="AZ3021" s="98"/>
      <c r="BA3021" s="98"/>
      <c r="BB3021" s="98"/>
      <c r="BC3021" s="98"/>
      <c r="BD3021" s="98"/>
      <c r="BE3021" s="98"/>
      <c r="BF3021" s="98"/>
      <c r="BG3021" s="98"/>
      <c r="BH3021" s="98"/>
      <c r="BI3021" s="98"/>
      <c r="BJ3021" s="98"/>
    </row>
    <row r="3022" spans="1:62">
      <c r="A3022" s="102"/>
      <c r="B3022" s="102"/>
      <c r="C3022" s="103"/>
      <c r="D3022" s="103"/>
      <c r="E3022" s="102"/>
      <c r="F3022" s="102"/>
      <c r="G3022" s="102"/>
      <c r="H3022" s="102"/>
      <c r="I3022" s="102"/>
      <c r="J3022" s="103"/>
      <c r="K3022" s="111"/>
      <c r="L3022" s="111"/>
      <c r="M3022" s="111"/>
      <c r="N3022" s="105"/>
      <c r="O3022" s="111"/>
      <c r="P3022" s="111"/>
      <c r="Q3022" s="111"/>
      <c r="R3022" s="106"/>
      <c r="S3022" s="105"/>
      <c r="T3022" s="111"/>
      <c r="U3022" s="111"/>
      <c r="V3022" s="111"/>
      <c r="W3022" s="111"/>
      <c r="X3022" s="111"/>
      <c r="Y3022" s="111"/>
      <c r="Z3022" s="111"/>
      <c r="AA3022" s="111"/>
      <c r="AB3022" s="111"/>
      <c r="AC3022" s="111"/>
      <c r="AD3022" s="111"/>
      <c r="AE3022" s="111"/>
      <c r="AF3022" s="111"/>
      <c r="AG3022" s="111"/>
      <c r="AH3022" s="111"/>
      <c r="AI3022" s="111"/>
      <c r="AJ3022" s="111"/>
      <c r="AK3022" s="111"/>
      <c r="AL3022" s="111"/>
      <c r="AM3022" s="111"/>
      <c r="AN3022" s="111"/>
      <c r="AO3022" s="111"/>
      <c r="AP3022" s="111"/>
      <c r="AQ3022" s="111"/>
      <c r="AR3022" s="111"/>
      <c r="AS3022" s="111"/>
      <c r="AT3022" s="111"/>
      <c r="AU3022" s="111"/>
      <c r="AV3022" s="105"/>
      <c r="AW3022" s="105"/>
      <c r="AX3022" s="111"/>
      <c r="AY3022" s="98"/>
      <c r="BE3022" s="98"/>
      <c r="BF3022" s="98"/>
      <c r="BG3022" s="98"/>
      <c r="BH3022" s="98"/>
      <c r="BI3022" s="98"/>
      <c r="BJ3022" s="98"/>
    </row>
    <row r="3023" spans="1:62">
      <c r="A3023" s="102"/>
      <c r="B3023" s="102"/>
      <c r="C3023" s="103"/>
      <c r="D3023" s="103"/>
      <c r="E3023" s="102"/>
      <c r="F3023" s="102"/>
      <c r="G3023" s="102"/>
      <c r="H3023" s="102"/>
      <c r="I3023" s="102"/>
      <c r="J3023" s="103"/>
      <c r="K3023" s="111"/>
      <c r="L3023" s="111"/>
      <c r="M3023" s="111"/>
      <c r="N3023" s="111"/>
      <c r="O3023" s="111"/>
      <c r="P3023" s="111"/>
      <c r="Q3023" s="111"/>
      <c r="R3023" s="106"/>
      <c r="S3023" s="105"/>
      <c r="T3023" s="111"/>
      <c r="U3023" s="111"/>
      <c r="V3023" s="111"/>
      <c r="W3023" s="111"/>
      <c r="X3023" s="111"/>
      <c r="Y3023" s="111"/>
      <c r="Z3023" s="111"/>
      <c r="AA3023" s="111"/>
      <c r="AB3023" s="111"/>
      <c r="AC3023" s="111"/>
      <c r="AD3023" s="111"/>
      <c r="AE3023" s="111"/>
      <c r="AF3023" s="111"/>
      <c r="AG3023" s="111"/>
      <c r="AH3023" s="111"/>
      <c r="AI3023" s="111"/>
      <c r="AJ3023" s="111"/>
      <c r="AK3023" s="111"/>
      <c r="AL3023" s="111"/>
      <c r="AM3023" s="111"/>
      <c r="AN3023" s="111"/>
      <c r="AO3023" s="111"/>
      <c r="AP3023" s="111"/>
      <c r="AQ3023" s="111"/>
      <c r="AR3023" s="111"/>
      <c r="AS3023" s="111"/>
      <c r="AT3023" s="111"/>
      <c r="AU3023" s="111"/>
      <c r="AV3023" s="112"/>
      <c r="AW3023" s="105"/>
      <c r="AX3023" s="111"/>
      <c r="AY3023" s="98"/>
      <c r="AZ3023" s="98"/>
      <c r="BA3023" s="98"/>
      <c r="BB3023" s="98"/>
      <c r="BC3023" s="98"/>
      <c r="BD3023" s="98"/>
      <c r="BE3023" s="98"/>
      <c r="BF3023" s="98"/>
      <c r="BG3023" s="98"/>
      <c r="BH3023" s="98"/>
      <c r="BI3023" s="98"/>
      <c r="BJ3023" s="98"/>
    </row>
    <row r="3024" spans="1:62">
      <c r="A3024" s="102"/>
      <c r="B3024" s="102"/>
      <c r="C3024" s="103"/>
      <c r="D3024" s="103"/>
      <c r="E3024" s="102"/>
      <c r="F3024" s="102"/>
      <c r="G3024" s="102"/>
      <c r="H3024" s="102"/>
      <c r="I3024" s="102"/>
      <c r="J3024" s="103"/>
      <c r="K3024" s="111"/>
      <c r="L3024" s="111"/>
      <c r="M3024" s="111"/>
      <c r="N3024" s="105"/>
      <c r="O3024" s="111"/>
      <c r="P3024" s="111"/>
      <c r="Q3024" s="111"/>
      <c r="R3024" s="106"/>
      <c r="S3024" s="105"/>
      <c r="T3024" s="111"/>
      <c r="U3024" s="111"/>
      <c r="V3024" s="111"/>
      <c r="W3024" s="111"/>
      <c r="X3024" s="111"/>
      <c r="Y3024" s="111"/>
      <c r="Z3024" s="111"/>
      <c r="AA3024" s="111"/>
      <c r="AB3024" s="111"/>
      <c r="AC3024" s="111"/>
      <c r="AD3024" s="105"/>
      <c r="AE3024" s="111"/>
      <c r="AF3024" s="111"/>
      <c r="AG3024" s="111"/>
      <c r="AH3024" s="111"/>
      <c r="AI3024" s="111"/>
      <c r="AJ3024" s="111"/>
      <c r="AK3024" s="111"/>
      <c r="AL3024" s="111"/>
      <c r="AM3024" s="111"/>
      <c r="AN3024" s="111"/>
      <c r="AO3024" s="111"/>
      <c r="AP3024" s="111"/>
      <c r="AQ3024" s="111"/>
      <c r="AR3024" s="111"/>
      <c r="AS3024" s="111"/>
      <c r="AT3024" s="111"/>
      <c r="AU3024" s="111"/>
      <c r="AV3024" s="112"/>
      <c r="AW3024" s="105"/>
      <c r="AX3024" s="111"/>
      <c r="AY3024" s="98"/>
      <c r="AZ3024" s="98"/>
      <c r="BA3024" s="98"/>
      <c r="BB3024" s="98"/>
      <c r="BC3024" s="98"/>
      <c r="BD3024" s="98"/>
      <c r="BE3024" s="98"/>
      <c r="BF3024" s="98"/>
      <c r="BG3024" s="98"/>
      <c r="BH3024" s="98"/>
      <c r="BI3024" s="98"/>
      <c r="BJ3024" s="98"/>
    </row>
    <row r="3025" spans="1:62">
      <c r="A3025" s="102"/>
      <c r="B3025" s="102"/>
      <c r="C3025" s="103"/>
      <c r="D3025" s="103"/>
      <c r="E3025" s="102"/>
      <c r="F3025" s="102"/>
      <c r="G3025" s="102"/>
      <c r="H3025" s="102"/>
      <c r="I3025" s="102"/>
      <c r="J3025" s="103"/>
      <c r="K3025" s="111"/>
      <c r="L3025" s="111"/>
      <c r="M3025" s="111"/>
      <c r="N3025" s="105"/>
      <c r="O3025" s="105"/>
      <c r="P3025" s="111"/>
      <c r="Q3025" s="111"/>
      <c r="R3025" s="105"/>
      <c r="S3025" s="105"/>
      <c r="T3025" s="111"/>
      <c r="U3025" s="111"/>
      <c r="V3025" s="111"/>
      <c r="W3025" s="111"/>
      <c r="X3025" s="111"/>
      <c r="Y3025" s="111"/>
      <c r="Z3025" s="111"/>
      <c r="AA3025" s="111"/>
      <c r="AB3025" s="111"/>
      <c r="AC3025" s="111"/>
      <c r="AD3025" s="111"/>
      <c r="AE3025" s="111"/>
      <c r="AF3025" s="111"/>
      <c r="AG3025" s="111"/>
      <c r="AH3025" s="111"/>
      <c r="AI3025" s="111"/>
      <c r="AJ3025" s="111"/>
      <c r="AK3025" s="111"/>
      <c r="AL3025" s="111"/>
      <c r="AM3025" s="111"/>
      <c r="AN3025" s="111"/>
      <c r="AO3025" s="111"/>
      <c r="AP3025" s="111"/>
      <c r="AQ3025" s="111"/>
      <c r="AR3025" s="111"/>
      <c r="AS3025" s="111"/>
      <c r="AT3025" s="111"/>
      <c r="AU3025" s="111"/>
      <c r="AV3025" s="112"/>
      <c r="AW3025" s="105"/>
      <c r="AX3025" s="111"/>
      <c r="AY3025" s="98"/>
      <c r="AZ3025" s="98"/>
      <c r="BA3025" s="98"/>
      <c r="BB3025" s="98"/>
      <c r="BC3025" s="98"/>
      <c r="BD3025" s="98"/>
      <c r="BE3025" s="98"/>
      <c r="BF3025" s="98"/>
      <c r="BG3025" s="98"/>
      <c r="BH3025" s="98"/>
      <c r="BI3025" s="98"/>
      <c r="BJ3025" s="98"/>
    </row>
    <row r="3026" spans="1:62">
      <c r="A3026" s="102"/>
      <c r="B3026" s="102"/>
      <c r="C3026" s="103"/>
      <c r="D3026" s="103"/>
      <c r="E3026" s="102"/>
      <c r="F3026" s="102"/>
      <c r="G3026" s="102"/>
      <c r="H3026" s="102"/>
      <c r="I3026" s="102"/>
      <c r="J3026" s="103"/>
      <c r="K3026" s="111"/>
      <c r="L3026" s="111"/>
      <c r="M3026" s="111"/>
      <c r="N3026" s="111"/>
      <c r="O3026" s="111"/>
      <c r="P3026" s="111"/>
      <c r="Q3026" s="111"/>
      <c r="R3026" s="106"/>
      <c r="S3026" s="105"/>
      <c r="T3026" s="111"/>
      <c r="U3026" s="111"/>
      <c r="V3026" s="111"/>
      <c r="W3026" s="111"/>
      <c r="X3026" s="111"/>
      <c r="Y3026" s="111"/>
      <c r="Z3026" s="111"/>
      <c r="AA3026" s="111"/>
      <c r="AB3026" s="111"/>
      <c r="AC3026" s="111"/>
      <c r="AD3026" s="111"/>
      <c r="AE3026" s="111"/>
      <c r="AF3026" s="111"/>
      <c r="AG3026" s="111"/>
      <c r="AH3026" s="111"/>
      <c r="AI3026" s="111"/>
      <c r="AJ3026" s="111"/>
      <c r="AK3026" s="111"/>
      <c r="AL3026" s="111"/>
      <c r="AM3026" s="111"/>
      <c r="AN3026" s="111"/>
      <c r="AO3026" s="111"/>
      <c r="AP3026" s="111"/>
      <c r="AQ3026" s="111"/>
      <c r="AR3026" s="111"/>
      <c r="AS3026" s="111"/>
      <c r="AT3026" s="111"/>
      <c r="AU3026" s="111"/>
      <c r="AV3026" s="112"/>
      <c r="AW3026" s="112"/>
      <c r="AX3026" s="111"/>
      <c r="AY3026" s="98"/>
      <c r="AZ3026" s="98"/>
      <c r="BA3026" s="98"/>
      <c r="BB3026" s="98"/>
      <c r="BC3026" s="98"/>
      <c r="BD3026" s="98"/>
      <c r="BE3026" s="98"/>
      <c r="BF3026" s="98"/>
      <c r="BG3026" s="98"/>
      <c r="BH3026" s="98"/>
      <c r="BI3026" s="98"/>
      <c r="BJ3026" s="98"/>
    </row>
    <row r="3027" spans="1:62">
      <c r="A3027" s="102"/>
      <c r="B3027" s="102"/>
      <c r="C3027" s="103"/>
      <c r="D3027" s="103"/>
      <c r="E3027" s="102"/>
      <c r="F3027" s="102"/>
      <c r="G3027" s="102"/>
      <c r="H3027" s="102"/>
      <c r="I3027" s="102"/>
      <c r="J3027" s="103"/>
      <c r="K3027" s="111"/>
      <c r="L3027" s="111"/>
      <c r="M3027" s="111"/>
      <c r="N3027" s="111"/>
      <c r="O3027" s="111"/>
      <c r="P3027" s="111"/>
      <c r="Q3027" s="111"/>
      <c r="R3027" s="106"/>
      <c r="S3027" s="105"/>
      <c r="T3027" s="111"/>
      <c r="U3027" s="111"/>
      <c r="V3027" s="111"/>
      <c r="W3027" s="111"/>
      <c r="X3027" s="111"/>
      <c r="Y3027" s="111"/>
      <c r="Z3027" s="111"/>
      <c r="AA3027" s="111"/>
      <c r="AB3027" s="111"/>
      <c r="AC3027" s="111"/>
      <c r="AD3027" s="105"/>
      <c r="AE3027" s="111"/>
      <c r="AF3027" s="111"/>
      <c r="AG3027" s="111"/>
      <c r="AH3027" s="111"/>
      <c r="AI3027" s="111"/>
      <c r="AJ3027" s="111"/>
      <c r="AK3027" s="111"/>
      <c r="AL3027" s="111"/>
      <c r="AM3027" s="111"/>
      <c r="AN3027" s="111"/>
      <c r="AO3027" s="111"/>
      <c r="AP3027" s="111"/>
      <c r="AQ3027" s="111"/>
      <c r="AR3027" s="111"/>
      <c r="AS3027" s="111"/>
      <c r="AT3027" s="111"/>
      <c r="AU3027" s="111"/>
      <c r="AV3027" s="112"/>
      <c r="AW3027" s="105"/>
      <c r="AX3027" s="111"/>
      <c r="AY3027" s="98"/>
      <c r="AZ3027" s="98"/>
      <c r="BA3027" s="98"/>
      <c r="BB3027" s="98"/>
      <c r="BC3027" s="98"/>
      <c r="BD3027" s="98"/>
      <c r="BE3027" s="98"/>
      <c r="BF3027" s="98"/>
      <c r="BG3027" s="98"/>
      <c r="BH3027" s="98"/>
      <c r="BI3027" s="98"/>
      <c r="BJ3027" s="98"/>
    </row>
    <row r="3028" spans="1:62">
      <c r="A3028" s="102"/>
      <c r="B3028" s="102"/>
      <c r="C3028" s="103"/>
      <c r="D3028" s="103"/>
      <c r="E3028" s="102"/>
      <c r="F3028" s="102"/>
      <c r="G3028" s="102"/>
      <c r="H3028" s="102"/>
      <c r="I3028" s="102"/>
      <c r="J3028" s="103"/>
      <c r="K3028" s="111"/>
      <c r="L3028" s="111"/>
      <c r="M3028" s="111"/>
      <c r="N3028" s="105"/>
      <c r="O3028" s="105"/>
      <c r="P3028" s="105"/>
      <c r="Q3028" s="111"/>
      <c r="R3028" s="105"/>
      <c r="S3028" s="105"/>
      <c r="T3028" s="105"/>
      <c r="U3028" s="105"/>
      <c r="V3028" s="105"/>
      <c r="W3028" s="105"/>
      <c r="X3028" s="105"/>
      <c r="Y3028" s="105"/>
      <c r="Z3028" s="105"/>
      <c r="AA3028" s="105"/>
      <c r="AB3028" s="105"/>
      <c r="AC3028" s="105"/>
      <c r="AD3028" s="105"/>
      <c r="AE3028" s="105"/>
      <c r="AF3028" s="105"/>
      <c r="AG3028" s="105"/>
      <c r="AH3028" s="105"/>
      <c r="AI3028" s="105"/>
      <c r="AJ3028" s="105"/>
      <c r="AK3028" s="105"/>
      <c r="AL3028" s="111"/>
      <c r="AM3028" s="111"/>
      <c r="AN3028" s="111"/>
      <c r="AO3028" s="111"/>
      <c r="AP3028" s="111"/>
      <c r="AQ3028" s="111"/>
      <c r="AR3028" s="111"/>
      <c r="AS3028" s="111"/>
      <c r="AT3028" s="111"/>
      <c r="AU3028" s="111"/>
      <c r="AV3028" s="105"/>
      <c r="AW3028" s="105"/>
      <c r="AX3028" s="111"/>
      <c r="AY3028" s="98"/>
      <c r="AZ3028" s="98"/>
      <c r="BA3028" s="98"/>
      <c r="BB3028" s="98"/>
      <c r="BC3028" s="98"/>
      <c r="BD3028" s="98"/>
      <c r="BE3028" s="98"/>
      <c r="BF3028" s="98"/>
      <c r="BG3028" s="98"/>
      <c r="BH3028" s="98"/>
      <c r="BI3028" s="98"/>
      <c r="BJ3028" s="98"/>
    </row>
    <row r="3029" spans="1:62">
      <c r="A3029" s="102"/>
      <c r="B3029" s="102"/>
      <c r="C3029" s="103"/>
      <c r="D3029" s="103"/>
      <c r="E3029" s="102"/>
      <c r="F3029" s="102"/>
      <c r="G3029" s="102"/>
      <c r="H3029" s="102"/>
      <c r="I3029" s="102"/>
      <c r="J3029" s="103"/>
      <c r="K3029" s="111"/>
      <c r="L3029" s="111"/>
      <c r="M3029" s="111"/>
      <c r="N3029" s="111"/>
      <c r="O3029" s="111"/>
      <c r="P3029" s="111"/>
      <c r="Q3029" s="111"/>
      <c r="R3029" s="105"/>
      <c r="S3029" s="105"/>
      <c r="T3029" s="111"/>
      <c r="U3029" s="111"/>
      <c r="V3029" s="111"/>
      <c r="W3029" s="111"/>
      <c r="X3029" s="111"/>
      <c r="Y3029" s="111"/>
      <c r="Z3029" s="111"/>
      <c r="AA3029" s="111"/>
      <c r="AB3029" s="111"/>
      <c r="AC3029" s="111"/>
      <c r="AD3029" s="111"/>
      <c r="AE3029" s="111"/>
      <c r="AF3029" s="111"/>
      <c r="AG3029" s="111"/>
      <c r="AH3029" s="111"/>
      <c r="AI3029" s="111"/>
      <c r="AJ3029" s="111"/>
      <c r="AK3029" s="111"/>
      <c r="AL3029" s="111"/>
      <c r="AM3029" s="111"/>
      <c r="AN3029" s="111"/>
      <c r="AO3029" s="111"/>
      <c r="AP3029" s="111"/>
      <c r="AQ3029" s="111"/>
      <c r="AR3029" s="111"/>
      <c r="AS3029" s="111"/>
      <c r="AT3029" s="111"/>
      <c r="AU3029" s="111"/>
      <c r="AV3029" s="105"/>
      <c r="AW3029" s="105"/>
      <c r="AX3029" s="111"/>
      <c r="AY3029" s="98"/>
      <c r="AZ3029" s="98"/>
      <c r="BA3029" s="98"/>
      <c r="BB3029" s="98"/>
      <c r="BC3029" s="98"/>
      <c r="BD3029" s="98"/>
      <c r="BE3029" s="98"/>
      <c r="BF3029" s="98"/>
      <c r="BG3029" s="98"/>
      <c r="BH3029" s="98"/>
      <c r="BI3029" s="98"/>
      <c r="BJ3029" s="98"/>
    </row>
    <row r="3030" spans="1:62">
      <c r="A3030" s="102"/>
      <c r="B3030" s="102"/>
      <c r="C3030" s="103"/>
      <c r="D3030" s="103"/>
      <c r="E3030" s="102"/>
      <c r="F3030" s="102"/>
      <c r="G3030" s="102"/>
      <c r="H3030" s="102"/>
      <c r="I3030" s="102"/>
      <c r="J3030" s="103"/>
      <c r="K3030" s="111"/>
      <c r="L3030" s="111"/>
      <c r="M3030" s="111"/>
      <c r="N3030" s="105"/>
      <c r="O3030" s="105"/>
      <c r="P3030" s="105"/>
      <c r="Q3030" s="105"/>
      <c r="R3030" s="105"/>
      <c r="S3030" s="105"/>
      <c r="T3030" s="105"/>
      <c r="U3030" s="105"/>
      <c r="V3030" s="105"/>
      <c r="W3030" s="105"/>
      <c r="X3030" s="105"/>
      <c r="Y3030" s="105"/>
      <c r="Z3030" s="105"/>
      <c r="AA3030" s="105"/>
      <c r="AB3030" s="105"/>
      <c r="AC3030" s="105"/>
      <c r="AD3030" s="105"/>
      <c r="AE3030" s="105"/>
      <c r="AF3030" s="105"/>
      <c r="AG3030" s="105"/>
      <c r="AH3030" s="105"/>
      <c r="AI3030" s="105"/>
      <c r="AJ3030" s="105"/>
      <c r="AK3030" s="105"/>
      <c r="AL3030" s="111"/>
      <c r="AM3030" s="111"/>
      <c r="AN3030" s="111"/>
      <c r="AO3030" s="111"/>
      <c r="AP3030" s="111"/>
      <c r="AQ3030" s="111"/>
      <c r="AR3030" s="111"/>
      <c r="AS3030" s="111"/>
      <c r="AT3030" s="111"/>
      <c r="AU3030" s="111"/>
      <c r="AV3030" s="112"/>
      <c r="AW3030" s="105"/>
      <c r="AX3030" s="111"/>
    </row>
    <row r="3031" spans="1:62">
      <c r="A3031" s="102"/>
      <c r="B3031" s="102"/>
      <c r="C3031" s="103"/>
      <c r="D3031" s="103"/>
      <c r="E3031" s="102"/>
      <c r="F3031" s="102"/>
      <c r="G3031" s="102"/>
      <c r="H3031" s="102"/>
      <c r="I3031" s="102"/>
      <c r="J3031" s="103"/>
      <c r="K3031" s="111"/>
      <c r="L3031" s="111"/>
      <c r="M3031" s="111"/>
      <c r="N3031" s="111"/>
      <c r="O3031" s="111"/>
      <c r="P3031" s="111"/>
      <c r="Q3031" s="111"/>
      <c r="R3031" s="106"/>
      <c r="S3031" s="105"/>
      <c r="T3031" s="111"/>
      <c r="U3031" s="111"/>
      <c r="V3031" s="111"/>
      <c r="W3031" s="111"/>
      <c r="X3031" s="111"/>
      <c r="Y3031" s="111"/>
      <c r="Z3031" s="111"/>
      <c r="AA3031" s="111"/>
      <c r="AB3031" s="111"/>
      <c r="AC3031" s="111"/>
      <c r="AD3031" s="111"/>
      <c r="AE3031" s="111"/>
      <c r="AF3031" s="111"/>
      <c r="AG3031" s="111"/>
      <c r="AH3031" s="111"/>
      <c r="AI3031" s="111"/>
      <c r="AJ3031" s="111"/>
      <c r="AK3031" s="111"/>
      <c r="AL3031" s="111"/>
      <c r="AM3031" s="111"/>
      <c r="AN3031" s="111"/>
      <c r="AO3031" s="111"/>
      <c r="AP3031" s="111"/>
      <c r="AQ3031" s="111"/>
      <c r="AR3031" s="111"/>
      <c r="AS3031" s="111"/>
      <c r="AT3031" s="111"/>
      <c r="AU3031" s="111"/>
      <c r="AV3031" s="105"/>
      <c r="AW3031" s="105"/>
      <c r="AX3031" s="111"/>
      <c r="AY3031" s="98"/>
      <c r="AZ3031" s="98"/>
      <c r="BA3031" s="98"/>
      <c r="BB3031" s="98"/>
      <c r="BC3031" s="98"/>
      <c r="BD3031" s="98"/>
      <c r="BE3031" s="98"/>
      <c r="BF3031" s="98"/>
      <c r="BG3031" s="98"/>
      <c r="BH3031" s="98"/>
      <c r="BI3031" s="98"/>
      <c r="BJ3031" s="98"/>
    </row>
    <row r="3032" spans="1:62">
      <c r="A3032" s="102"/>
      <c r="B3032" s="102"/>
      <c r="C3032" s="103"/>
      <c r="D3032" s="103"/>
      <c r="E3032" s="102"/>
      <c r="F3032" s="102"/>
      <c r="G3032" s="102"/>
      <c r="H3032" s="102"/>
      <c r="I3032" s="102"/>
      <c r="J3032" s="103"/>
      <c r="K3032" s="111"/>
      <c r="L3032" s="111"/>
      <c r="M3032" s="111"/>
      <c r="N3032" s="105"/>
      <c r="O3032" s="105"/>
      <c r="P3032" s="105"/>
      <c r="Q3032" s="111"/>
      <c r="R3032" s="105"/>
      <c r="S3032" s="105"/>
      <c r="T3032" s="111"/>
      <c r="U3032" s="111"/>
      <c r="V3032" s="111"/>
      <c r="W3032" s="105"/>
      <c r="X3032" s="111"/>
      <c r="Y3032" s="111"/>
      <c r="Z3032" s="111"/>
      <c r="AA3032" s="111"/>
      <c r="AB3032" s="111"/>
      <c r="AC3032" s="111"/>
      <c r="AD3032" s="105"/>
      <c r="AE3032" s="111"/>
      <c r="AF3032" s="111"/>
      <c r="AG3032" s="111"/>
      <c r="AH3032" s="111"/>
      <c r="AI3032" s="111"/>
      <c r="AJ3032" s="111"/>
      <c r="AK3032" s="111"/>
      <c r="AL3032" s="111"/>
      <c r="AM3032" s="111"/>
      <c r="AN3032" s="111"/>
      <c r="AO3032" s="111"/>
      <c r="AP3032" s="111"/>
      <c r="AQ3032" s="111"/>
      <c r="AR3032" s="111"/>
      <c r="AS3032" s="111"/>
      <c r="AT3032" s="111"/>
      <c r="AU3032" s="111"/>
      <c r="AV3032" s="105"/>
      <c r="AW3032" s="105"/>
      <c r="AX3032" s="111"/>
      <c r="AY3032" s="98"/>
      <c r="AZ3032" s="98"/>
      <c r="BA3032" s="98"/>
      <c r="BB3032" s="98"/>
      <c r="BC3032" s="98"/>
      <c r="BD3032" s="98"/>
      <c r="BE3032" s="98"/>
      <c r="BF3032" s="98"/>
      <c r="BG3032" s="98"/>
      <c r="BH3032" s="98"/>
      <c r="BI3032" s="98"/>
      <c r="BJ3032" s="98"/>
    </row>
    <row r="3033" spans="1:62">
      <c r="A3033" s="102"/>
      <c r="B3033" s="102"/>
      <c r="C3033" s="103"/>
      <c r="D3033" s="103"/>
      <c r="E3033" s="102"/>
      <c r="F3033" s="102"/>
      <c r="G3033" s="102"/>
      <c r="H3033" s="102"/>
      <c r="I3033" s="102"/>
      <c r="J3033" s="103"/>
      <c r="K3033" s="111"/>
      <c r="L3033" s="111"/>
      <c r="M3033" s="111"/>
      <c r="N3033" s="105"/>
      <c r="O3033" s="105"/>
      <c r="P3033" s="105"/>
      <c r="Q3033" s="105"/>
      <c r="R3033" s="105"/>
      <c r="S3033" s="105"/>
      <c r="T3033" s="105"/>
      <c r="U3033" s="105"/>
      <c r="V3033" s="105"/>
      <c r="W3033" s="105"/>
      <c r="X3033" s="105"/>
      <c r="Y3033" s="105"/>
      <c r="Z3033" s="105"/>
      <c r="AA3033" s="105"/>
      <c r="AB3033" s="105"/>
      <c r="AC3033" s="105"/>
      <c r="AD3033" s="105"/>
      <c r="AE3033" s="105"/>
      <c r="AF3033" s="105"/>
      <c r="AG3033" s="105"/>
      <c r="AH3033" s="105"/>
      <c r="AI3033" s="105"/>
      <c r="AJ3033" s="105"/>
      <c r="AK3033" s="105"/>
      <c r="AL3033" s="111"/>
      <c r="AM3033" s="111"/>
      <c r="AN3033" s="111"/>
      <c r="AO3033" s="111"/>
      <c r="AP3033" s="111"/>
      <c r="AQ3033" s="111"/>
      <c r="AR3033" s="111"/>
      <c r="AS3033" s="111"/>
      <c r="AT3033" s="111"/>
      <c r="AU3033" s="111"/>
      <c r="AV3033" s="112"/>
      <c r="AW3033" s="112"/>
      <c r="AX3033" s="111"/>
      <c r="AY3033" s="98"/>
      <c r="AZ3033" s="98"/>
      <c r="BA3033" s="98"/>
      <c r="BB3033" s="98"/>
      <c r="BC3033" s="98"/>
      <c r="BD3033" s="98"/>
      <c r="BE3033" s="98"/>
      <c r="BF3033" s="98"/>
      <c r="BG3033" s="98"/>
      <c r="BH3033" s="98"/>
      <c r="BI3033" s="98"/>
      <c r="BJ3033" s="98"/>
    </row>
    <row r="3034" spans="1:62">
      <c r="A3034" s="102"/>
      <c r="B3034" s="102"/>
      <c r="C3034" s="103"/>
      <c r="D3034" s="103"/>
      <c r="E3034" s="102"/>
      <c r="F3034" s="102"/>
      <c r="G3034" s="102"/>
      <c r="H3034" s="102"/>
      <c r="I3034" s="102"/>
      <c r="J3034" s="103"/>
      <c r="K3034" s="111"/>
      <c r="L3034" s="111"/>
      <c r="M3034" s="111"/>
      <c r="N3034" s="105"/>
      <c r="O3034" s="105"/>
      <c r="P3034" s="111"/>
      <c r="Q3034" s="111"/>
      <c r="R3034" s="106"/>
      <c r="S3034" s="105"/>
      <c r="T3034" s="111"/>
      <c r="U3034" s="111"/>
      <c r="V3034" s="111"/>
      <c r="W3034" s="111"/>
      <c r="X3034" s="111"/>
      <c r="Y3034" s="111"/>
      <c r="Z3034" s="111"/>
      <c r="AA3034" s="111"/>
      <c r="AB3034" s="111"/>
      <c r="AC3034" s="111"/>
      <c r="AD3034" s="111"/>
      <c r="AE3034" s="111"/>
      <c r="AF3034" s="111"/>
      <c r="AG3034" s="111"/>
      <c r="AH3034" s="111"/>
      <c r="AI3034" s="111"/>
      <c r="AJ3034" s="111"/>
      <c r="AK3034" s="111"/>
      <c r="AL3034" s="111"/>
      <c r="AM3034" s="111"/>
      <c r="AN3034" s="111"/>
      <c r="AO3034" s="111"/>
      <c r="AP3034" s="111"/>
      <c r="AQ3034" s="111"/>
      <c r="AR3034" s="111"/>
      <c r="AS3034" s="111"/>
      <c r="AT3034" s="111"/>
      <c r="AU3034" s="111"/>
      <c r="AV3034" s="105"/>
      <c r="AW3034" s="105"/>
      <c r="AX3034" s="111"/>
      <c r="AY3034" s="98"/>
      <c r="AZ3034" s="98"/>
      <c r="BA3034" s="98"/>
      <c r="BB3034" s="98"/>
      <c r="BC3034" s="98"/>
      <c r="BD3034" s="98"/>
      <c r="BE3034" s="98"/>
      <c r="BF3034" s="98"/>
      <c r="BG3034" s="98"/>
      <c r="BH3034" s="98"/>
      <c r="BI3034" s="98"/>
      <c r="BJ3034" s="98"/>
    </row>
    <row r="3035" spans="1:62">
      <c r="A3035" s="102"/>
      <c r="B3035" s="102"/>
      <c r="C3035" s="103"/>
      <c r="D3035" s="103"/>
      <c r="E3035" s="102"/>
      <c r="F3035" s="102"/>
      <c r="G3035" s="102"/>
      <c r="H3035" s="102"/>
      <c r="I3035" s="102"/>
      <c r="J3035" s="103"/>
      <c r="K3035" s="111"/>
      <c r="L3035" s="111"/>
      <c r="M3035" s="111"/>
      <c r="N3035" s="111"/>
      <c r="O3035" s="111"/>
      <c r="P3035" s="111"/>
      <c r="Q3035" s="111"/>
      <c r="R3035" s="105"/>
      <c r="S3035" s="105"/>
      <c r="T3035" s="111"/>
      <c r="U3035" s="111"/>
      <c r="V3035" s="111"/>
      <c r="W3035" s="111"/>
      <c r="X3035" s="111"/>
      <c r="Y3035" s="111"/>
      <c r="Z3035" s="111"/>
      <c r="AA3035" s="111"/>
      <c r="AB3035" s="111"/>
      <c r="AC3035" s="111"/>
      <c r="AD3035" s="111"/>
      <c r="AE3035" s="111"/>
      <c r="AF3035" s="111"/>
      <c r="AG3035" s="111"/>
      <c r="AH3035" s="111"/>
      <c r="AI3035" s="111"/>
      <c r="AJ3035" s="111"/>
      <c r="AK3035" s="111"/>
      <c r="AL3035" s="111"/>
      <c r="AM3035" s="111"/>
      <c r="AN3035" s="111"/>
      <c r="AO3035" s="111"/>
      <c r="AP3035" s="111"/>
      <c r="AQ3035" s="111"/>
      <c r="AR3035" s="111"/>
      <c r="AS3035" s="111"/>
      <c r="AT3035" s="111"/>
      <c r="AU3035" s="111"/>
      <c r="AV3035" s="105"/>
      <c r="AW3035" s="105"/>
      <c r="AX3035" s="111"/>
      <c r="AY3035" s="98"/>
      <c r="AZ3035" s="98"/>
      <c r="BA3035" s="98"/>
      <c r="BB3035" s="98"/>
      <c r="BC3035" s="98"/>
      <c r="BD3035" s="98"/>
      <c r="BE3035" s="98"/>
      <c r="BF3035" s="98"/>
      <c r="BG3035" s="98"/>
      <c r="BH3035" s="98"/>
      <c r="BI3035" s="98"/>
      <c r="BJ3035" s="98"/>
    </row>
    <row r="3036" spans="1:62">
      <c r="A3036" s="102"/>
      <c r="B3036" s="102"/>
      <c r="C3036" s="103"/>
      <c r="D3036" s="103"/>
      <c r="E3036" s="102"/>
      <c r="F3036" s="102"/>
      <c r="G3036" s="102"/>
      <c r="H3036" s="102"/>
      <c r="I3036" s="102"/>
      <c r="J3036" s="103"/>
      <c r="K3036" s="111"/>
      <c r="L3036" s="111"/>
      <c r="M3036" s="111"/>
      <c r="N3036" s="105"/>
      <c r="O3036" s="105"/>
      <c r="P3036" s="105"/>
      <c r="Q3036" s="111"/>
      <c r="R3036" s="106"/>
      <c r="S3036" s="105"/>
      <c r="T3036" s="111"/>
      <c r="U3036" s="111"/>
      <c r="V3036" s="111"/>
      <c r="W3036" s="111"/>
      <c r="X3036" s="111"/>
      <c r="Y3036" s="111"/>
      <c r="Z3036" s="111"/>
      <c r="AA3036" s="111"/>
      <c r="AB3036" s="111"/>
      <c r="AC3036" s="111"/>
      <c r="AD3036" s="111"/>
      <c r="AE3036" s="111"/>
      <c r="AF3036" s="111"/>
      <c r="AG3036" s="111"/>
      <c r="AH3036" s="111"/>
      <c r="AI3036" s="111"/>
      <c r="AJ3036" s="111"/>
      <c r="AK3036" s="111"/>
      <c r="AL3036" s="111"/>
      <c r="AM3036" s="111"/>
      <c r="AN3036" s="111"/>
      <c r="AO3036" s="111"/>
      <c r="AP3036" s="111"/>
      <c r="AQ3036" s="111"/>
      <c r="AR3036" s="111"/>
      <c r="AS3036" s="111"/>
      <c r="AT3036" s="111"/>
      <c r="AU3036" s="111"/>
      <c r="AV3036" s="105"/>
      <c r="AW3036" s="105"/>
      <c r="AX3036" s="111"/>
      <c r="AY3036" s="98"/>
      <c r="AZ3036" s="98"/>
      <c r="BA3036" s="98"/>
      <c r="BB3036" s="98"/>
      <c r="BC3036" s="98"/>
      <c r="BD3036" s="98"/>
      <c r="BE3036" s="98"/>
      <c r="BF3036" s="98"/>
      <c r="BG3036" s="98"/>
      <c r="BH3036" s="98"/>
      <c r="BI3036" s="98"/>
      <c r="BJ3036" s="98"/>
    </row>
    <row r="3037" spans="1:62">
      <c r="A3037" s="102"/>
      <c r="B3037" s="102"/>
      <c r="C3037" s="103"/>
      <c r="D3037" s="103"/>
      <c r="E3037" s="102"/>
      <c r="F3037" s="102"/>
      <c r="G3037" s="102"/>
      <c r="H3037" s="102"/>
      <c r="I3037" s="102"/>
      <c r="J3037" s="103"/>
      <c r="K3037" s="111"/>
      <c r="L3037" s="111"/>
      <c r="M3037" s="111"/>
      <c r="N3037" s="111"/>
      <c r="O3037" s="111"/>
      <c r="P3037" s="111"/>
      <c r="Q3037" s="111"/>
      <c r="R3037" s="106"/>
      <c r="S3037" s="105"/>
      <c r="T3037" s="111"/>
      <c r="U3037" s="111"/>
      <c r="V3037" s="111"/>
      <c r="W3037" s="111"/>
      <c r="X3037" s="111"/>
      <c r="Y3037" s="111"/>
      <c r="Z3037" s="111"/>
      <c r="AA3037" s="111"/>
      <c r="AB3037" s="111"/>
      <c r="AC3037" s="111"/>
      <c r="AD3037" s="111"/>
      <c r="AE3037" s="111"/>
      <c r="AF3037" s="111"/>
      <c r="AG3037" s="111"/>
      <c r="AH3037" s="111"/>
      <c r="AI3037" s="111"/>
      <c r="AJ3037" s="111"/>
      <c r="AK3037" s="111"/>
      <c r="AL3037" s="111"/>
      <c r="AM3037" s="111"/>
      <c r="AN3037" s="111"/>
      <c r="AO3037" s="111"/>
      <c r="AP3037" s="111"/>
      <c r="AQ3037" s="111"/>
      <c r="AR3037" s="111"/>
      <c r="AS3037" s="111"/>
      <c r="AT3037" s="111"/>
      <c r="AU3037" s="111"/>
      <c r="AV3037" s="105"/>
      <c r="AW3037" s="105"/>
      <c r="AX3037" s="111"/>
      <c r="AY3037" s="98"/>
      <c r="AZ3037" s="98"/>
      <c r="BA3037" s="98"/>
      <c r="BB3037" s="98"/>
      <c r="BC3037" s="98"/>
      <c r="BD3037" s="98"/>
      <c r="BE3037" s="98"/>
      <c r="BF3037" s="98"/>
      <c r="BG3037" s="98"/>
      <c r="BH3037" s="98"/>
      <c r="BI3037" s="98"/>
      <c r="BJ3037" s="98"/>
    </row>
    <row r="3038" spans="1:62">
      <c r="A3038" s="102"/>
      <c r="B3038" s="102"/>
      <c r="C3038" s="103"/>
      <c r="D3038" s="103"/>
      <c r="E3038" s="102"/>
      <c r="F3038" s="102"/>
      <c r="G3038" s="102"/>
      <c r="H3038" s="102"/>
      <c r="I3038" s="102"/>
      <c r="J3038" s="103"/>
      <c r="K3038" s="111"/>
      <c r="L3038" s="111"/>
      <c r="M3038" s="111"/>
      <c r="N3038" s="105"/>
      <c r="O3038" s="105"/>
      <c r="P3038" s="105"/>
      <c r="Q3038" s="105"/>
      <c r="R3038" s="105"/>
      <c r="S3038" s="105"/>
      <c r="T3038" s="105"/>
      <c r="U3038" s="105"/>
      <c r="V3038" s="105"/>
      <c r="W3038" s="105"/>
      <c r="X3038" s="105"/>
      <c r="Y3038" s="105"/>
      <c r="Z3038" s="105"/>
      <c r="AA3038" s="105"/>
      <c r="AB3038" s="105"/>
      <c r="AC3038" s="105"/>
      <c r="AD3038" s="105"/>
      <c r="AE3038" s="105"/>
      <c r="AF3038" s="105"/>
      <c r="AG3038" s="105"/>
      <c r="AH3038" s="105"/>
      <c r="AI3038" s="105"/>
      <c r="AJ3038" s="105"/>
      <c r="AK3038" s="105"/>
      <c r="AL3038" s="111"/>
      <c r="AM3038" s="111"/>
      <c r="AN3038" s="111"/>
      <c r="AO3038" s="111"/>
      <c r="AP3038" s="111"/>
      <c r="AQ3038" s="111"/>
      <c r="AR3038" s="111"/>
      <c r="AS3038" s="111"/>
      <c r="AT3038" s="111"/>
      <c r="AU3038" s="111"/>
      <c r="AV3038" s="105"/>
      <c r="AW3038" s="105"/>
      <c r="AX3038" s="111"/>
      <c r="AY3038" s="98"/>
      <c r="AZ3038" s="98"/>
      <c r="BA3038" s="98"/>
      <c r="BB3038" s="98"/>
      <c r="BC3038" s="98"/>
      <c r="BD3038" s="98"/>
      <c r="BE3038" s="98"/>
      <c r="BF3038" s="98"/>
      <c r="BG3038" s="98"/>
      <c r="BH3038" s="98"/>
      <c r="BI3038" s="98"/>
      <c r="BJ3038" s="98"/>
    </row>
    <row r="3039" spans="1:62">
      <c r="A3039" s="102"/>
      <c r="B3039" s="102"/>
      <c r="C3039" s="103"/>
      <c r="D3039" s="103"/>
      <c r="E3039" s="102"/>
      <c r="F3039" s="102"/>
      <c r="G3039" s="102"/>
      <c r="H3039" s="102"/>
      <c r="I3039" s="102"/>
      <c r="J3039" s="103"/>
      <c r="K3039" s="111"/>
      <c r="L3039" s="111"/>
      <c r="M3039" s="111"/>
      <c r="N3039" s="111"/>
      <c r="O3039" s="111"/>
      <c r="P3039" s="111"/>
      <c r="Q3039" s="111"/>
      <c r="R3039" s="106"/>
      <c r="S3039" s="105"/>
      <c r="T3039" s="111"/>
      <c r="U3039" s="111"/>
      <c r="V3039" s="111"/>
      <c r="W3039" s="105"/>
      <c r="X3039" s="111"/>
      <c r="Y3039" s="111"/>
      <c r="Z3039" s="111"/>
      <c r="AA3039" s="111"/>
      <c r="AB3039" s="111"/>
      <c r="AC3039" s="111"/>
      <c r="AD3039" s="111"/>
      <c r="AE3039" s="111"/>
      <c r="AF3039" s="111"/>
      <c r="AG3039" s="111"/>
      <c r="AH3039" s="111"/>
      <c r="AI3039" s="111"/>
      <c r="AJ3039" s="111"/>
      <c r="AK3039" s="111"/>
      <c r="AL3039" s="111"/>
      <c r="AM3039" s="111"/>
      <c r="AN3039" s="111"/>
      <c r="AO3039" s="111"/>
      <c r="AP3039" s="111"/>
      <c r="AQ3039" s="111"/>
      <c r="AR3039" s="111"/>
      <c r="AS3039" s="111"/>
      <c r="AT3039" s="111"/>
      <c r="AU3039" s="111"/>
      <c r="AV3039" s="105"/>
      <c r="AW3039" s="105"/>
      <c r="AX3039" s="111"/>
      <c r="AY3039" s="98"/>
      <c r="AZ3039" s="98"/>
      <c r="BA3039" s="98"/>
      <c r="BB3039" s="98"/>
      <c r="BC3039" s="98"/>
      <c r="BD3039" s="98"/>
      <c r="BE3039" s="98"/>
      <c r="BF3039" s="98"/>
      <c r="BG3039" s="98"/>
      <c r="BH3039" s="98"/>
      <c r="BI3039" s="98"/>
      <c r="BJ3039" s="98"/>
    </row>
    <row r="3040" spans="1:62">
      <c r="A3040" s="102"/>
      <c r="B3040" s="102"/>
      <c r="C3040" s="103"/>
      <c r="D3040" s="103"/>
      <c r="E3040" s="102"/>
      <c r="F3040" s="102"/>
      <c r="G3040" s="102"/>
      <c r="H3040" s="102"/>
      <c r="I3040" s="102"/>
      <c r="J3040" s="103"/>
      <c r="K3040" s="111"/>
      <c r="L3040" s="111"/>
      <c r="M3040" s="111"/>
      <c r="N3040" s="111"/>
      <c r="O3040" s="111"/>
      <c r="P3040" s="111"/>
      <c r="Q3040" s="111"/>
      <c r="R3040" s="105"/>
      <c r="S3040" s="105"/>
      <c r="T3040" s="111"/>
      <c r="U3040" s="111"/>
      <c r="V3040" s="111"/>
      <c r="W3040" s="111"/>
      <c r="X3040" s="111"/>
      <c r="Y3040" s="111"/>
      <c r="Z3040" s="111"/>
      <c r="AA3040" s="111"/>
      <c r="AB3040" s="111"/>
      <c r="AC3040" s="111"/>
      <c r="AD3040" s="111"/>
      <c r="AE3040" s="111"/>
      <c r="AF3040" s="111"/>
      <c r="AG3040" s="111"/>
      <c r="AH3040" s="111"/>
      <c r="AI3040" s="111"/>
      <c r="AJ3040" s="111"/>
      <c r="AK3040" s="111"/>
      <c r="AL3040" s="111"/>
      <c r="AM3040" s="111"/>
      <c r="AN3040" s="111"/>
      <c r="AO3040" s="111"/>
      <c r="AP3040" s="111"/>
      <c r="AQ3040" s="111"/>
      <c r="AR3040" s="111"/>
      <c r="AS3040" s="111"/>
      <c r="AT3040" s="111"/>
      <c r="AU3040" s="111"/>
      <c r="AV3040" s="105"/>
      <c r="AW3040" s="105"/>
      <c r="AX3040" s="111"/>
      <c r="AY3040" s="98"/>
      <c r="AZ3040" s="98"/>
      <c r="BA3040" s="98"/>
      <c r="BB3040" s="98"/>
      <c r="BC3040" s="98"/>
      <c r="BD3040" s="98"/>
      <c r="BE3040" s="98"/>
      <c r="BF3040" s="98"/>
      <c r="BG3040" s="98"/>
      <c r="BH3040" s="98"/>
      <c r="BI3040" s="98"/>
      <c r="BJ3040" s="98"/>
    </row>
    <row r="3041" spans="1:62">
      <c r="A3041" s="102"/>
      <c r="B3041" s="102"/>
      <c r="C3041" s="103"/>
      <c r="D3041" s="103"/>
      <c r="E3041" s="102"/>
      <c r="F3041" s="102"/>
      <c r="G3041" s="102"/>
      <c r="H3041" s="102"/>
      <c r="I3041" s="102"/>
      <c r="J3041" s="103"/>
      <c r="K3041" s="111"/>
      <c r="L3041" s="111"/>
      <c r="M3041" s="111"/>
      <c r="N3041" s="111"/>
      <c r="O3041" s="111"/>
      <c r="P3041" s="111"/>
      <c r="Q3041" s="111"/>
      <c r="R3041" s="106"/>
      <c r="S3041" s="105"/>
      <c r="T3041" s="111"/>
      <c r="U3041" s="111"/>
      <c r="V3041" s="111"/>
      <c r="W3041" s="111"/>
      <c r="X3041" s="111"/>
      <c r="Y3041" s="111"/>
      <c r="Z3041" s="111"/>
      <c r="AA3041" s="111"/>
      <c r="AB3041" s="111"/>
      <c r="AC3041" s="111"/>
      <c r="AD3041" s="111"/>
      <c r="AE3041" s="111"/>
      <c r="AF3041" s="111"/>
      <c r="AG3041" s="111"/>
      <c r="AH3041" s="111"/>
      <c r="AI3041" s="111"/>
      <c r="AJ3041" s="111"/>
      <c r="AK3041" s="111"/>
      <c r="AL3041" s="111"/>
      <c r="AM3041" s="111"/>
      <c r="AN3041" s="111"/>
      <c r="AO3041" s="111"/>
      <c r="AP3041" s="111"/>
      <c r="AQ3041" s="111"/>
      <c r="AR3041" s="111"/>
      <c r="AS3041" s="111"/>
      <c r="AT3041" s="111"/>
      <c r="AU3041" s="111"/>
      <c r="AV3041" s="112"/>
      <c r="AW3041" s="105"/>
      <c r="AX3041" s="111"/>
      <c r="AY3041" s="98"/>
      <c r="AZ3041" s="98"/>
      <c r="BA3041" s="98"/>
      <c r="BB3041" s="98"/>
      <c r="BC3041" s="98"/>
      <c r="BD3041" s="98"/>
      <c r="BE3041" s="98"/>
      <c r="BF3041" s="98"/>
      <c r="BG3041" s="98"/>
      <c r="BH3041" s="98"/>
      <c r="BI3041" s="98"/>
      <c r="BJ3041" s="98"/>
    </row>
    <row r="3042" spans="1:62">
      <c r="A3042" s="102"/>
      <c r="B3042" s="102"/>
      <c r="C3042" s="103"/>
      <c r="D3042" s="103"/>
      <c r="E3042" s="102"/>
      <c r="F3042" s="102"/>
      <c r="G3042" s="102"/>
      <c r="H3042" s="102"/>
      <c r="I3042" s="102"/>
      <c r="J3042" s="103"/>
      <c r="K3042" s="111"/>
      <c r="L3042" s="111"/>
      <c r="M3042" s="111"/>
      <c r="N3042" s="111"/>
      <c r="O3042" s="111"/>
      <c r="P3042" s="111"/>
      <c r="Q3042" s="111"/>
      <c r="R3042" s="106"/>
      <c r="S3042" s="105"/>
      <c r="T3042" s="111"/>
      <c r="U3042" s="111"/>
      <c r="V3042" s="111"/>
      <c r="W3042" s="111"/>
      <c r="X3042" s="111"/>
      <c r="Y3042" s="111"/>
      <c r="Z3042" s="111"/>
      <c r="AA3042" s="111"/>
      <c r="AB3042" s="111"/>
      <c r="AC3042" s="111"/>
      <c r="AD3042" s="111"/>
      <c r="AE3042" s="111"/>
      <c r="AF3042" s="111"/>
      <c r="AG3042" s="111"/>
      <c r="AH3042" s="111"/>
      <c r="AI3042" s="111"/>
      <c r="AJ3042" s="111"/>
      <c r="AK3042" s="111"/>
      <c r="AL3042" s="111"/>
      <c r="AM3042" s="111"/>
      <c r="AN3042" s="111"/>
      <c r="AO3042" s="111"/>
      <c r="AP3042" s="111"/>
      <c r="AQ3042" s="111"/>
      <c r="AR3042" s="111"/>
      <c r="AS3042" s="111"/>
      <c r="AT3042" s="111"/>
      <c r="AU3042" s="111"/>
      <c r="AV3042" s="112"/>
      <c r="AW3042" s="105"/>
      <c r="AX3042" s="111"/>
      <c r="AY3042" s="98"/>
      <c r="BB3042" s="98"/>
      <c r="BC3042" s="98"/>
      <c r="BD3042" s="98"/>
      <c r="BE3042" s="98"/>
      <c r="BH3042" s="98"/>
      <c r="BI3042" s="98"/>
      <c r="BJ3042" s="98"/>
    </row>
    <row r="3043" spans="1:62">
      <c r="A3043" s="102"/>
      <c r="B3043" s="102"/>
      <c r="C3043" s="103"/>
      <c r="D3043" s="103"/>
      <c r="E3043" s="102"/>
      <c r="F3043" s="102"/>
      <c r="G3043" s="102"/>
      <c r="H3043" s="102"/>
      <c r="I3043" s="102"/>
      <c r="J3043" s="103"/>
      <c r="K3043" s="111"/>
      <c r="L3043" s="111"/>
      <c r="M3043" s="111"/>
      <c r="N3043" s="111"/>
      <c r="O3043" s="105"/>
      <c r="P3043" s="105"/>
      <c r="Q3043" s="105"/>
      <c r="R3043" s="105"/>
      <c r="S3043" s="105"/>
      <c r="T3043" s="105"/>
      <c r="U3043" s="105"/>
      <c r="V3043" s="105"/>
      <c r="W3043" s="105"/>
      <c r="X3043" s="105"/>
      <c r="Y3043" s="105"/>
      <c r="Z3043" s="105"/>
      <c r="AA3043" s="105"/>
      <c r="AB3043" s="105"/>
      <c r="AC3043" s="105"/>
      <c r="AD3043" s="105"/>
      <c r="AE3043" s="105"/>
      <c r="AF3043" s="105"/>
      <c r="AG3043" s="105"/>
      <c r="AH3043" s="105"/>
      <c r="AI3043" s="105"/>
      <c r="AJ3043" s="105"/>
      <c r="AK3043" s="105"/>
      <c r="AL3043" s="111"/>
      <c r="AM3043" s="111"/>
      <c r="AN3043" s="111"/>
      <c r="AO3043" s="111"/>
      <c r="AP3043" s="111"/>
      <c r="AQ3043" s="111"/>
      <c r="AR3043" s="111"/>
      <c r="AS3043" s="111"/>
      <c r="AT3043" s="111"/>
      <c r="AU3043" s="111"/>
      <c r="AV3043" s="105"/>
      <c r="AW3043" s="105"/>
      <c r="AX3043" s="111"/>
    </row>
    <row r="3044" spans="1:62">
      <c r="A3044" s="102"/>
      <c r="B3044" s="102"/>
      <c r="C3044" s="103"/>
      <c r="D3044" s="103"/>
      <c r="E3044" s="102"/>
      <c r="F3044" s="102"/>
      <c r="G3044" s="102"/>
      <c r="H3044" s="102"/>
      <c r="I3044" s="102"/>
      <c r="J3044" s="103"/>
      <c r="K3044" s="111"/>
      <c r="L3044" s="111"/>
      <c r="M3044" s="111"/>
      <c r="N3044" s="111"/>
      <c r="O3044" s="111"/>
      <c r="P3044" s="111"/>
      <c r="Q3044" s="111"/>
      <c r="R3044" s="106"/>
      <c r="S3044" s="105"/>
      <c r="T3044" s="111"/>
      <c r="U3044" s="111"/>
      <c r="V3044" s="111"/>
      <c r="W3044" s="111"/>
      <c r="X3044" s="111"/>
      <c r="Y3044" s="111"/>
      <c r="Z3044" s="111"/>
      <c r="AA3044" s="111"/>
      <c r="AB3044" s="111"/>
      <c r="AC3044" s="111"/>
      <c r="AD3044" s="111"/>
      <c r="AE3044" s="111"/>
      <c r="AF3044" s="111"/>
      <c r="AG3044" s="111"/>
      <c r="AH3044" s="111"/>
      <c r="AI3044" s="111"/>
      <c r="AJ3044" s="111"/>
      <c r="AK3044" s="111"/>
      <c r="AL3044" s="111"/>
      <c r="AM3044" s="111"/>
      <c r="AN3044" s="111"/>
      <c r="AO3044" s="111"/>
      <c r="AP3044" s="111"/>
      <c r="AQ3044" s="111"/>
      <c r="AR3044" s="111"/>
      <c r="AS3044" s="111"/>
      <c r="AT3044" s="111"/>
      <c r="AU3044" s="111"/>
      <c r="AV3044" s="105"/>
      <c r="AW3044" s="105"/>
      <c r="AX3044" s="111"/>
      <c r="AY3044" s="98"/>
      <c r="AZ3044" s="98"/>
      <c r="BA3044" s="98"/>
      <c r="BB3044" s="98"/>
      <c r="BC3044" s="98"/>
      <c r="BE3044" s="98"/>
      <c r="BF3044" s="98"/>
      <c r="BG3044" s="98"/>
      <c r="BH3044" s="98"/>
      <c r="BI3044" s="98"/>
    </row>
    <row r="3045" spans="1:62">
      <c r="A3045" s="102"/>
      <c r="B3045" s="102"/>
      <c r="C3045" s="103"/>
      <c r="D3045" s="103"/>
      <c r="E3045" s="102"/>
      <c r="F3045" s="102"/>
      <c r="G3045" s="102"/>
      <c r="H3045" s="102"/>
      <c r="I3045" s="102"/>
      <c r="J3045" s="103"/>
      <c r="K3045" s="111"/>
      <c r="L3045" s="111"/>
      <c r="M3045" s="111"/>
      <c r="N3045" s="111"/>
      <c r="O3045" s="111"/>
      <c r="P3045" s="111"/>
      <c r="Q3045" s="111"/>
      <c r="R3045" s="106"/>
      <c r="S3045" s="105"/>
      <c r="T3045" s="111"/>
      <c r="U3045" s="111"/>
      <c r="V3045" s="111"/>
      <c r="W3045" s="111"/>
      <c r="X3045" s="111"/>
      <c r="Y3045" s="111"/>
      <c r="Z3045" s="111"/>
      <c r="AA3045" s="111"/>
      <c r="AB3045" s="111"/>
      <c r="AC3045" s="111"/>
      <c r="AD3045" s="111"/>
      <c r="AE3045" s="111"/>
      <c r="AF3045" s="111"/>
      <c r="AG3045" s="111"/>
      <c r="AH3045" s="111"/>
      <c r="AI3045" s="111"/>
      <c r="AJ3045" s="111"/>
      <c r="AK3045" s="111"/>
      <c r="AL3045" s="111"/>
      <c r="AM3045" s="111"/>
      <c r="AN3045" s="111"/>
      <c r="AO3045" s="111"/>
      <c r="AP3045" s="111"/>
      <c r="AQ3045" s="111"/>
      <c r="AR3045" s="111"/>
      <c r="AS3045" s="111"/>
      <c r="AT3045" s="111"/>
      <c r="AU3045" s="111"/>
      <c r="AV3045" s="105"/>
      <c r="AW3045" s="105"/>
      <c r="AX3045" s="111"/>
      <c r="AY3045" s="98"/>
      <c r="AZ3045" s="98"/>
      <c r="BA3045" s="98"/>
      <c r="BB3045" s="98"/>
      <c r="BC3045" s="98"/>
      <c r="BD3045" s="98"/>
      <c r="BE3045" s="98"/>
      <c r="BF3045" s="98"/>
      <c r="BG3045" s="98"/>
      <c r="BH3045" s="98"/>
      <c r="BI3045" s="98"/>
      <c r="BJ3045" s="98"/>
    </row>
    <row r="3046" spans="1:62">
      <c r="A3046" s="102"/>
      <c r="B3046" s="102"/>
      <c r="C3046" s="103"/>
      <c r="D3046" s="103"/>
      <c r="E3046" s="102"/>
      <c r="F3046" s="102"/>
      <c r="G3046" s="102"/>
      <c r="H3046" s="102"/>
      <c r="I3046" s="102"/>
      <c r="J3046" s="103"/>
      <c r="K3046" s="111"/>
      <c r="L3046" s="111"/>
      <c r="M3046" s="111"/>
      <c r="N3046" s="111"/>
      <c r="O3046" s="111"/>
      <c r="P3046" s="111"/>
      <c r="Q3046" s="111"/>
      <c r="R3046" s="106"/>
      <c r="S3046" s="105"/>
      <c r="T3046" s="111"/>
      <c r="U3046" s="111"/>
      <c r="V3046" s="111"/>
      <c r="W3046" s="111"/>
      <c r="X3046" s="111"/>
      <c r="Y3046" s="111"/>
      <c r="Z3046" s="111"/>
      <c r="AA3046" s="111"/>
      <c r="AB3046" s="111"/>
      <c r="AC3046" s="111"/>
      <c r="AD3046" s="111"/>
      <c r="AE3046" s="111"/>
      <c r="AF3046" s="111"/>
      <c r="AG3046" s="111"/>
      <c r="AH3046" s="111"/>
      <c r="AI3046" s="111"/>
      <c r="AJ3046" s="111"/>
      <c r="AK3046" s="111"/>
      <c r="AL3046" s="111"/>
      <c r="AM3046" s="111"/>
      <c r="AN3046" s="111"/>
      <c r="AO3046" s="111"/>
      <c r="AP3046" s="111"/>
      <c r="AQ3046" s="111"/>
      <c r="AR3046" s="111"/>
      <c r="AS3046" s="111"/>
      <c r="AT3046" s="111"/>
      <c r="AU3046" s="111"/>
      <c r="AV3046" s="105"/>
      <c r="AW3046" s="105"/>
      <c r="AX3046" s="111"/>
      <c r="AY3046" s="98"/>
      <c r="AZ3046" s="98"/>
      <c r="BA3046" s="98"/>
      <c r="BB3046" s="98"/>
      <c r="BC3046" s="98"/>
      <c r="BD3046" s="98"/>
      <c r="BE3046" s="98"/>
      <c r="BF3046" s="98"/>
      <c r="BG3046" s="98"/>
      <c r="BH3046" s="98"/>
      <c r="BI3046" s="98"/>
      <c r="BJ3046" s="98"/>
    </row>
    <row r="3047" spans="1:62">
      <c r="A3047" s="102"/>
      <c r="B3047" s="102"/>
      <c r="C3047" s="103"/>
      <c r="D3047" s="103"/>
      <c r="E3047" s="102"/>
      <c r="F3047" s="102"/>
      <c r="G3047" s="102"/>
      <c r="H3047" s="102"/>
      <c r="I3047" s="102"/>
      <c r="J3047" s="103"/>
      <c r="K3047" s="111"/>
      <c r="L3047" s="111"/>
      <c r="M3047" s="111"/>
      <c r="N3047" s="111"/>
      <c r="O3047" s="105"/>
      <c r="P3047" s="105"/>
      <c r="Q3047" s="111"/>
      <c r="R3047" s="106"/>
      <c r="S3047" s="105"/>
      <c r="T3047" s="111"/>
      <c r="U3047" s="111"/>
      <c r="V3047" s="111"/>
      <c r="W3047" s="105"/>
      <c r="X3047" s="111"/>
      <c r="Y3047" s="111"/>
      <c r="Z3047" s="111"/>
      <c r="AA3047" s="111"/>
      <c r="AB3047" s="111"/>
      <c r="AC3047" s="111"/>
      <c r="AD3047" s="105"/>
      <c r="AE3047" s="111"/>
      <c r="AF3047" s="111"/>
      <c r="AG3047" s="111"/>
      <c r="AH3047" s="111"/>
      <c r="AI3047" s="111"/>
      <c r="AJ3047" s="111"/>
      <c r="AK3047" s="111"/>
      <c r="AL3047" s="111"/>
      <c r="AM3047" s="111"/>
      <c r="AN3047" s="111"/>
      <c r="AO3047" s="111"/>
      <c r="AP3047" s="111"/>
      <c r="AQ3047" s="111"/>
      <c r="AR3047" s="111"/>
      <c r="AS3047" s="111"/>
      <c r="AT3047" s="111"/>
      <c r="AU3047" s="111"/>
      <c r="AV3047" s="105"/>
      <c r="AW3047" s="105"/>
      <c r="AX3047" s="111"/>
      <c r="AY3047" s="98"/>
      <c r="AZ3047" s="98"/>
      <c r="BA3047" s="98"/>
      <c r="BB3047" s="98"/>
      <c r="BC3047" s="98"/>
      <c r="BD3047" s="98"/>
      <c r="BE3047" s="98"/>
      <c r="BF3047" s="98"/>
      <c r="BG3047" s="98"/>
      <c r="BH3047" s="98"/>
      <c r="BI3047" s="98"/>
      <c r="BJ3047" s="98"/>
    </row>
    <row r="3048" spans="1:62">
      <c r="A3048" s="102"/>
      <c r="B3048" s="102"/>
      <c r="C3048" s="103"/>
      <c r="D3048" s="103"/>
      <c r="E3048" s="102"/>
      <c r="F3048" s="102"/>
      <c r="G3048" s="102"/>
      <c r="H3048" s="102"/>
      <c r="I3048" s="102"/>
      <c r="J3048" s="103"/>
      <c r="K3048" s="111"/>
      <c r="L3048" s="111"/>
      <c r="M3048" s="111"/>
      <c r="N3048" s="111"/>
      <c r="O3048" s="111"/>
      <c r="P3048" s="111"/>
      <c r="Q3048" s="111"/>
      <c r="R3048" s="105"/>
      <c r="S3048" s="105"/>
      <c r="T3048" s="111"/>
      <c r="U3048" s="111"/>
      <c r="V3048" s="111"/>
      <c r="W3048" s="111"/>
      <c r="X3048" s="111"/>
      <c r="Y3048" s="111"/>
      <c r="Z3048" s="111"/>
      <c r="AA3048" s="111"/>
      <c r="AB3048" s="111"/>
      <c r="AC3048" s="111"/>
      <c r="AD3048" s="111"/>
      <c r="AE3048" s="111"/>
      <c r="AF3048" s="111"/>
      <c r="AG3048" s="111"/>
      <c r="AH3048" s="111"/>
      <c r="AI3048" s="111"/>
      <c r="AJ3048" s="111"/>
      <c r="AK3048" s="111"/>
      <c r="AL3048" s="111"/>
      <c r="AM3048" s="111"/>
      <c r="AN3048" s="111"/>
      <c r="AO3048" s="111"/>
      <c r="AP3048" s="111"/>
      <c r="AQ3048" s="111"/>
      <c r="AR3048" s="111"/>
      <c r="AS3048" s="111"/>
      <c r="AT3048" s="111"/>
      <c r="AU3048" s="111"/>
      <c r="AV3048" s="105"/>
      <c r="AW3048" s="105"/>
      <c r="AX3048" s="111"/>
      <c r="AY3048" s="98"/>
      <c r="AZ3048" s="98"/>
      <c r="BA3048" s="98"/>
      <c r="BB3048" s="98"/>
      <c r="BC3048" s="98"/>
      <c r="BE3048" s="98"/>
      <c r="BF3048" s="98"/>
      <c r="BG3048" s="98"/>
      <c r="BH3048" s="98"/>
      <c r="BI3048" s="98"/>
    </row>
    <row r="3049" spans="1:62">
      <c r="A3049" s="102"/>
      <c r="B3049" s="102"/>
      <c r="C3049" s="103"/>
      <c r="D3049" s="103"/>
      <c r="E3049" s="102"/>
      <c r="F3049" s="102"/>
      <c r="G3049" s="102"/>
      <c r="H3049" s="102"/>
      <c r="I3049" s="102"/>
      <c r="J3049" s="103"/>
      <c r="K3049" s="111"/>
      <c r="L3049" s="111"/>
      <c r="M3049" s="111"/>
      <c r="N3049" s="111"/>
      <c r="O3049" s="111"/>
      <c r="P3049" s="105"/>
      <c r="Q3049" s="105"/>
      <c r="R3049" s="105"/>
      <c r="S3049" s="105"/>
      <c r="T3049" s="105"/>
      <c r="U3049" s="105"/>
      <c r="V3049" s="105"/>
      <c r="W3049" s="105"/>
      <c r="X3049" s="105"/>
      <c r="Y3049" s="105"/>
      <c r="Z3049" s="105"/>
      <c r="AA3049" s="105"/>
      <c r="AB3049" s="105"/>
      <c r="AC3049" s="105"/>
      <c r="AD3049" s="105"/>
      <c r="AE3049" s="105"/>
      <c r="AF3049" s="105"/>
      <c r="AG3049" s="105"/>
      <c r="AH3049" s="105"/>
      <c r="AI3049" s="105"/>
      <c r="AJ3049" s="105"/>
      <c r="AK3049" s="105"/>
      <c r="AL3049" s="111"/>
      <c r="AM3049" s="111"/>
      <c r="AN3049" s="111"/>
      <c r="AO3049" s="111"/>
      <c r="AP3049" s="111"/>
      <c r="AQ3049" s="111"/>
      <c r="AR3049" s="111"/>
      <c r="AS3049" s="111"/>
      <c r="AT3049" s="111"/>
      <c r="AU3049" s="111"/>
      <c r="AV3049" s="105"/>
      <c r="AW3049" s="112"/>
      <c r="AX3049" s="111"/>
      <c r="AY3049" s="98"/>
      <c r="AZ3049" s="98"/>
      <c r="BA3049" s="98"/>
      <c r="BB3049" s="98"/>
      <c r="BC3049" s="98"/>
      <c r="BD3049" s="98"/>
      <c r="BE3049" s="98"/>
      <c r="BF3049" s="98"/>
      <c r="BG3049" s="98"/>
      <c r="BH3049" s="98"/>
      <c r="BI3049" s="98"/>
      <c r="BJ3049" s="98"/>
    </row>
    <row r="3050" spans="1:62">
      <c r="A3050" s="102"/>
      <c r="B3050" s="102"/>
      <c r="C3050" s="103"/>
      <c r="D3050" s="103"/>
      <c r="E3050" s="102"/>
      <c r="F3050" s="102"/>
      <c r="G3050" s="102"/>
      <c r="H3050" s="102"/>
      <c r="I3050" s="102"/>
      <c r="J3050" s="103"/>
      <c r="K3050" s="111"/>
      <c r="L3050" s="111"/>
      <c r="M3050" s="111"/>
      <c r="N3050" s="105"/>
      <c r="O3050" s="105"/>
      <c r="P3050" s="105"/>
      <c r="Q3050" s="111"/>
      <c r="R3050" s="105"/>
      <c r="S3050" s="105"/>
      <c r="T3050" s="111"/>
      <c r="U3050" s="111"/>
      <c r="V3050" s="111"/>
      <c r="W3050" s="111"/>
      <c r="X3050" s="111"/>
      <c r="Y3050" s="111"/>
      <c r="Z3050" s="111"/>
      <c r="AA3050" s="111"/>
      <c r="AB3050" s="111"/>
      <c r="AC3050" s="111"/>
      <c r="AD3050" s="111"/>
      <c r="AE3050" s="111"/>
      <c r="AF3050" s="111"/>
      <c r="AG3050" s="111"/>
      <c r="AH3050" s="111"/>
      <c r="AI3050" s="111"/>
      <c r="AJ3050" s="111"/>
      <c r="AK3050" s="111"/>
      <c r="AL3050" s="111"/>
      <c r="AM3050" s="111"/>
      <c r="AN3050" s="111"/>
      <c r="AO3050" s="111"/>
      <c r="AP3050" s="111"/>
      <c r="AQ3050" s="111"/>
      <c r="AR3050" s="111"/>
      <c r="AS3050" s="111"/>
      <c r="AT3050" s="111"/>
      <c r="AU3050" s="111"/>
      <c r="AV3050" s="105"/>
      <c r="AW3050" s="105"/>
      <c r="AX3050" s="111"/>
      <c r="AY3050" s="98"/>
      <c r="AZ3050" s="98"/>
      <c r="BA3050" s="98"/>
      <c r="BB3050" s="98"/>
      <c r="BC3050" s="98"/>
      <c r="BD3050" s="98"/>
      <c r="BE3050" s="98"/>
      <c r="BF3050" s="98"/>
      <c r="BG3050" s="98"/>
      <c r="BH3050" s="98"/>
      <c r="BI3050" s="98"/>
      <c r="BJ3050" s="98"/>
    </row>
    <row r="3051" spans="1:62">
      <c r="A3051" s="102"/>
      <c r="B3051" s="102"/>
      <c r="C3051" s="103"/>
      <c r="D3051" s="103"/>
      <c r="E3051" s="102"/>
      <c r="F3051" s="102"/>
      <c r="G3051" s="102"/>
      <c r="H3051" s="102"/>
      <c r="I3051" s="102"/>
      <c r="J3051" s="103"/>
      <c r="K3051" s="111"/>
      <c r="L3051" s="111"/>
      <c r="M3051" s="111"/>
      <c r="N3051" s="111"/>
      <c r="O3051" s="111"/>
      <c r="P3051" s="111"/>
      <c r="Q3051" s="111"/>
      <c r="R3051" s="106"/>
      <c r="S3051" s="105"/>
      <c r="T3051" s="111"/>
      <c r="U3051" s="111"/>
      <c r="V3051" s="111"/>
      <c r="W3051" s="111"/>
      <c r="X3051" s="111"/>
      <c r="Y3051" s="111"/>
      <c r="Z3051" s="111"/>
      <c r="AA3051" s="111"/>
      <c r="AB3051" s="111"/>
      <c r="AC3051" s="111"/>
      <c r="AD3051" s="111"/>
      <c r="AE3051" s="111"/>
      <c r="AF3051" s="111"/>
      <c r="AG3051" s="111"/>
      <c r="AH3051" s="111"/>
      <c r="AI3051" s="111"/>
      <c r="AJ3051" s="111"/>
      <c r="AK3051" s="111"/>
      <c r="AL3051" s="111"/>
      <c r="AM3051" s="111"/>
      <c r="AN3051" s="111"/>
      <c r="AO3051" s="111"/>
      <c r="AP3051" s="111"/>
      <c r="AQ3051" s="111"/>
      <c r="AR3051" s="111"/>
      <c r="AS3051" s="111"/>
      <c r="AT3051" s="111"/>
      <c r="AU3051" s="111"/>
      <c r="AV3051" s="105"/>
      <c r="AW3051" s="105"/>
      <c r="AX3051" s="111"/>
      <c r="AY3051" s="98"/>
      <c r="AZ3051" s="98"/>
      <c r="BA3051" s="98"/>
      <c r="BB3051" s="98"/>
      <c r="BC3051" s="98"/>
      <c r="BD3051" s="98"/>
      <c r="BE3051" s="98"/>
      <c r="BF3051" s="98"/>
      <c r="BG3051" s="98"/>
      <c r="BH3051" s="98"/>
      <c r="BI3051" s="98"/>
      <c r="BJ3051" s="98"/>
    </row>
    <row r="3052" spans="1:62">
      <c r="A3052" s="102"/>
      <c r="B3052" s="102"/>
      <c r="C3052" s="103"/>
      <c r="D3052" s="103"/>
      <c r="E3052" s="102"/>
      <c r="F3052" s="102"/>
      <c r="G3052" s="102"/>
      <c r="H3052" s="102"/>
      <c r="I3052" s="102"/>
      <c r="J3052" s="103"/>
      <c r="K3052" s="111"/>
      <c r="L3052" s="111"/>
      <c r="M3052" s="111"/>
      <c r="N3052" s="111"/>
      <c r="O3052" s="111"/>
      <c r="P3052" s="111"/>
      <c r="Q3052" s="111"/>
      <c r="R3052" s="106"/>
      <c r="S3052" s="105"/>
      <c r="T3052" s="111"/>
      <c r="U3052" s="111"/>
      <c r="V3052" s="111"/>
      <c r="W3052" s="111"/>
      <c r="X3052" s="111"/>
      <c r="Y3052" s="111"/>
      <c r="Z3052" s="111"/>
      <c r="AA3052" s="111"/>
      <c r="AB3052" s="111"/>
      <c r="AC3052" s="111"/>
      <c r="AD3052" s="111"/>
      <c r="AE3052" s="111"/>
      <c r="AF3052" s="111"/>
      <c r="AG3052" s="111"/>
      <c r="AH3052" s="111"/>
      <c r="AI3052" s="111"/>
      <c r="AJ3052" s="111"/>
      <c r="AK3052" s="111"/>
      <c r="AL3052" s="111"/>
      <c r="AM3052" s="111"/>
      <c r="AN3052" s="111"/>
      <c r="AO3052" s="111"/>
      <c r="AP3052" s="111"/>
      <c r="AQ3052" s="111"/>
      <c r="AR3052" s="111"/>
      <c r="AS3052" s="111"/>
      <c r="AT3052" s="111"/>
      <c r="AU3052" s="111"/>
      <c r="AV3052" s="112"/>
      <c r="AW3052" s="105"/>
      <c r="AX3052" s="111"/>
      <c r="AY3052" s="98"/>
      <c r="AZ3052" s="98"/>
      <c r="BA3052" s="98"/>
      <c r="BB3052" s="98"/>
      <c r="BC3052" s="98"/>
      <c r="BD3052" s="98"/>
      <c r="BE3052" s="98"/>
      <c r="BF3052" s="98"/>
      <c r="BG3052" s="98"/>
      <c r="BH3052" s="98"/>
      <c r="BI3052" s="98"/>
      <c r="BJ3052" s="98"/>
    </row>
    <row r="3053" spans="1:62">
      <c r="A3053" s="102"/>
      <c r="B3053" s="102"/>
      <c r="C3053" s="103"/>
      <c r="D3053" s="103"/>
      <c r="E3053" s="102"/>
      <c r="F3053" s="102"/>
      <c r="G3053" s="102"/>
      <c r="H3053" s="102"/>
      <c r="I3053" s="102"/>
      <c r="J3053" s="103"/>
      <c r="K3053" s="111"/>
      <c r="L3053" s="111"/>
      <c r="M3053" s="111"/>
      <c r="N3053" s="105"/>
      <c r="O3053" s="105"/>
      <c r="P3053" s="111"/>
      <c r="Q3053" s="111"/>
      <c r="R3053" s="105"/>
      <c r="S3053" s="106"/>
      <c r="T3053" s="111"/>
      <c r="U3053" s="111"/>
      <c r="V3053" s="111"/>
      <c r="W3053" s="111"/>
      <c r="X3053" s="111"/>
      <c r="Y3053" s="111"/>
      <c r="Z3053" s="111"/>
      <c r="AA3053" s="111"/>
      <c r="AB3053" s="111"/>
      <c r="AC3053" s="111"/>
      <c r="AD3053" s="111"/>
      <c r="AE3053" s="111"/>
      <c r="AF3053" s="111"/>
      <c r="AG3053" s="111"/>
      <c r="AH3053" s="111"/>
      <c r="AI3053" s="111"/>
      <c r="AJ3053" s="111"/>
      <c r="AK3053" s="111"/>
      <c r="AL3053" s="111"/>
      <c r="AM3053" s="111"/>
      <c r="AN3053" s="111"/>
      <c r="AO3053" s="111"/>
      <c r="AP3053" s="111"/>
      <c r="AQ3053" s="111"/>
      <c r="AR3053" s="111"/>
      <c r="AS3053" s="111"/>
      <c r="AT3053" s="111"/>
      <c r="AU3053" s="111"/>
      <c r="AV3053" s="105"/>
      <c r="AW3053" s="112"/>
      <c r="AX3053" s="111"/>
      <c r="AY3053" s="98"/>
      <c r="AZ3053" s="98"/>
      <c r="BA3053" s="98"/>
      <c r="BB3053" s="98"/>
      <c r="BC3053" s="98"/>
      <c r="BD3053" s="98"/>
      <c r="BE3053" s="98"/>
      <c r="BF3053" s="98"/>
      <c r="BG3053" s="98"/>
      <c r="BH3053" s="98"/>
      <c r="BI3053" s="98"/>
      <c r="BJ3053" s="98"/>
    </row>
    <row r="3054" spans="1:62">
      <c r="A3054" s="102"/>
      <c r="B3054" s="102"/>
      <c r="C3054" s="103"/>
      <c r="D3054" s="103"/>
      <c r="E3054" s="102"/>
      <c r="F3054" s="102"/>
      <c r="G3054" s="102"/>
      <c r="H3054" s="102"/>
      <c r="I3054" s="102"/>
      <c r="J3054" s="103"/>
      <c r="K3054" s="111"/>
      <c r="L3054" s="111"/>
      <c r="M3054" s="111"/>
      <c r="N3054" s="111"/>
      <c r="O3054" s="111"/>
      <c r="P3054" s="111"/>
      <c r="Q3054" s="111"/>
      <c r="R3054" s="105"/>
      <c r="S3054" s="105"/>
      <c r="T3054" s="111"/>
      <c r="U3054" s="111"/>
      <c r="V3054" s="111"/>
      <c r="W3054" s="111"/>
      <c r="X3054" s="111"/>
      <c r="Y3054" s="111"/>
      <c r="Z3054" s="111"/>
      <c r="AA3054" s="111"/>
      <c r="AB3054" s="111"/>
      <c r="AC3054" s="111"/>
      <c r="AD3054" s="111"/>
      <c r="AE3054" s="111"/>
      <c r="AF3054" s="111"/>
      <c r="AG3054" s="111"/>
      <c r="AH3054" s="111"/>
      <c r="AI3054" s="111"/>
      <c r="AJ3054" s="111"/>
      <c r="AK3054" s="111"/>
      <c r="AL3054" s="111"/>
      <c r="AM3054" s="111"/>
      <c r="AN3054" s="111"/>
      <c r="AO3054" s="111"/>
      <c r="AP3054" s="111"/>
      <c r="AQ3054" s="111"/>
      <c r="AR3054" s="111"/>
      <c r="AS3054" s="111"/>
      <c r="AT3054" s="111"/>
      <c r="AU3054" s="111"/>
      <c r="AV3054" s="105"/>
      <c r="AW3054" s="105"/>
      <c r="AX3054" s="111"/>
    </row>
    <row r="3055" spans="1:62">
      <c r="A3055" s="102"/>
      <c r="B3055" s="102"/>
      <c r="C3055" s="103"/>
      <c r="D3055" s="103"/>
      <c r="E3055" s="102"/>
      <c r="F3055" s="102"/>
      <c r="G3055" s="102"/>
      <c r="H3055" s="102"/>
      <c r="I3055" s="102"/>
      <c r="J3055" s="103"/>
      <c r="K3055" s="111"/>
      <c r="L3055" s="111"/>
      <c r="M3055" s="111"/>
      <c r="N3055" s="105"/>
      <c r="O3055" s="105"/>
      <c r="P3055" s="105"/>
      <c r="Q3055" s="111"/>
      <c r="R3055" s="105"/>
      <c r="S3055" s="105"/>
      <c r="T3055" s="111"/>
      <c r="U3055" s="111"/>
      <c r="V3055" s="111"/>
      <c r="W3055" s="105"/>
      <c r="X3055" s="111"/>
      <c r="Y3055" s="111"/>
      <c r="Z3055" s="111"/>
      <c r="AA3055" s="111"/>
      <c r="AB3055" s="111"/>
      <c r="AC3055" s="111"/>
      <c r="AD3055" s="105"/>
      <c r="AE3055" s="111"/>
      <c r="AF3055" s="111"/>
      <c r="AG3055" s="111"/>
      <c r="AH3055" s="111"/>
      <c r="AI3055" s="111"/>
      <c r="AJ3055" s="111"/>
      <c r="AK3055" s="111"/>
      <c r="AL3055" s="111"/>
      <c r="AM3055" s="111"/>
      <c r="AN3055" s="111"/>
      <c r="AO3055" s="111"/>
      <c r="AP3055" s="111"/>
      <c r="AQ3055" s="111"/>
      <c r="AR3055" s="111"/>
      <c r="AS3055" s="111"/>
      <c r="AT3055" s="111"/>
      <c r="AU3055" s="111"/>
      <c r="AV3055" s="112"/>
      <c r="AW3055" s="112"/>
      <c r="AX3055" s="111"/>
      <c r="AY3055" s="98"/>
      <c r="AZ3055" s="98"/>
      <c r="BA3055" s="98"/>
      <c r="BB3055" s="98"/>
      <c r="BC3055" s="98"/>
      <c r="BD3055" s="98"/>
      <c r="BE3055" s="98"/>
      <c r="BF3055" s="98"/>
      <c r="BG3055" s="98"/>
      <c r="BH3055" s="98"/>
      <c r="BI3055" s="98"/>
      <c r="BJ3055" s="98"/>
    </row>
    <row r="3056" spans="1:62">
      <c r="A3056" s="102"/>
      <c r="B3056" s="102"/>
      <c r="C3056" s="103"/>
      <c r="D3056" s="103"/>
      <c r="E3056" s="102"/>
      <c r="F3056" s="102"/>
      <c r="G3056" s="102"/>
      <c r="H3056" s="102"/>
      <c r="I3056" s="102"/>
      <c r="J3056" s="103"/>
      <c r="K3056" s="111"/>
      <c r="L3056" s="111"/>
      <c r="M3056" s="111"/>
      <c r="N3056" s="111"/>
      <c r="O3056" s="111"/>
      <c r="P3056" s="111"/>
      <c r="Q3056" s="111"/>
      <c r="R3056" s="106"/>
      <c r="S3056" s="106"/>
      <c r="T3056" s="111"/>
      <c r="U3056" s="111"/>
      <c r="V3056" s="111"/>
      <c r="W3056" s="111"/>
      <c r="X3056" s="111"/>
      <c r="Y3056" s="111"/>
      <c r="Z3056" s="111"/>
      <c r="AA3056" s="111"/>
      <c r="AB3056" s="111"/>
      <c r="AC3056" s="111"/>
      <c r="AD3056" s="111"/>
      <c r="AE3056" s="111"/>
      <c r="AF3056" s="111"/>
      <c r="AG3056" s="111"/>
      <c r="AH3056" s="111"/>
      <c r="AI3056" s="111"/>
      <c r="AJ3056" s="111"/>
      <c r="AK3056" s="111"/>
      <c r="AL3056" s="111"/>
      <c r="AM3056" s="111"/>
      <c r="AN3056" s="111"/>
      <c r="AO3056" s="111"/>
      <c r="AP3056" s="111"/>
      <c r="AQ3056" s="111"/>
      <c r="AR3056" s="111"/>
      <c r="AS3056" s="111"/>
      <c r="AT3056" s="111"/>
      <c r="AU3056" s="111"/>
      <c r="AV3056" s="112"/>
      <c r="AW3056" s="105"/>
      <c r="AX3056" s="111"/>
      <c r="AY3056" s="98"/>
      <c r="AZ3056" s="98"/>
      <c r="BA3056" s="98"/>
      <c r="BB3056" s="98"/>
      <c r="BC3056" s="98"/>
      <c r="BD3056" s="98"/>
      <c r="BE3056" s="98"/>
      <c r="BF3056" s="98"/>
      <c r="BG3056" s="98"/>
      <c r="BH3056" s="98"/>
      <c r="BI3056" s="98"/>
      <c r="BJ3056" s="98"/>
    </row>
    <row r="3057" spans="1:62">
      <c r="A3057" s="102"/>
      <c r="B3057" s="102"/>
      <c r="C3057" s="103"/>
      <c r="D3057" s="103"/>
      <c r="E3057" s="102"/>
      <c r="F3057" s="102"/>
      <c r="G3057" s="102"/>
      <c r="H3057" s="102"/>
      <c r="I3057" s="102"/>
      <c r="J3057" s="103"/>
      <c r="K3057" s="111"/>
      <c r="L3057" s="111"/>
      <c r="M3057" s="111"/>
      <c r="N3057" s="111"/>
      <c r="O3057" s="111"/>
      <c r="P3057" s="111"/>
      <c r="Q3057" s="111"/>
      <c r="R3057" s="105"/>
      <c r="S3057" s="105"/>
      <c r="T3057" s="111"/>
      <c r="U3057" s="111"/>
      <c r="V3057" s="111"/>
      <c r="W3057" s="111"/>
      <c r="X3057" s="111"/>
      <c r="Y3057" s="111"/>
      <c r="Z3057" s="111"/>
      <c r="AA3057" s="111"/>
      <c r="AB3057" s="111"/>
      <c r="AC3057" s="111"/>
      <c r="AD3057" s="111"/>
      <c r="AE3057" s="111"/>
      <c r="AF3057" s="111"/>
      <c r="AG3057" s="111"/>
      <c r="AH3057" s="111"/>
      <c r="AI3057" s="111"/>
      <c r="AJ3057" s="111"/>
      <c r="AK3057" s="111"/>
      <c r="AL3057" s="111"/>
      <c r="AM3057" s="111"/>
      <c r="AN3057" s="111"/>
      <c r="AO3057" s="111"/>
      <c r="AP3057" s="111"/>
      <c r="AQ3057" s="111"/>
      <c r="AR3057" s="111"/>
      <c r="AS3057" s="111"/>
      <c r="AT3057" s="111"/>
      <c r="AU3057" s="111"/>
      <c r="AV3057" s="105"/>
      <c r="AW3057" s="105"/>
      <c r="AX3057" s="111"/>
      <c r="AY3057" s="98"/>
      <c r="AZ3057" s="98"/>
      <c r="BA3057" s="98"/>
      <c r="BB3057" s="98"/>
      <c r="BC3057" s="98"/>
      <c r="BD3057" s="98"/>
      <c r="BE3057" s="98"/>
      <c r="BF3057" s="98"/>
      <c r="BG3057" s="98"/>
      <c r="BH3057" s="98"/>
      <c r="BI3057" s="98"/>
      <c r="BJ3057" s="98"/>
    </row>
    <row r="3058" spans="1:62">
      <c r="A3058" s="102"/>
      <c r="B3058" s="102"/>
      <c r="C3058" s="103"/>
      <c r="D3058" s="103"/>
      <c r="E3058" s="102"/>
      <c r="F3058" s="102"/>
      <c r="G3058" s="102"/>
      <c r="H3058" s="102"/>
      <c r="I3058" s="102"/>
      <c r="J3058" s="103"/>
      <c r="K3058" s="111"/>
      <c r="L3058" s="111"/>
      <c r="M3058" s="111"/>
      <c r="N3058" s="105"/>
      <c r="O3058" s="111"/>
      <c r="P3058" s="111"/>
      <c r="Q3058" s="111"/>
      <c r="R3058" s="106"/>
      <c r="S3058" s="105"/>
      <c r="T3058" s="111"/>
      <c r="U3058" s="111"/>
      <c r="V3058" s="111"/>
      <c r="W3058" s="111"/>
      <c r="X3058" s="111"/>
      <c r="Y3058" s="111"/>
      <c r="Z3058" s="111"/>
      <c r="AA3058" s="111"/>
      <c r="AB3058" s="111"/>
      <c r="AC3058" s="111"/>
      <c r="AD3058" s="111"/>
      <c r="AE3058" s="111"/>
      <c r="AF3058" s="111"/>
      <c r="AG3058" s="111"/>
      <c r="AH3058" s="111"/>
      <c r="AI3058" s="111"/>
      <c r="AJ3058" s="111"/>
      <c r="AK3058" s="111"/>
      <c r="AL3058" s="111"/>
      <c r="AM3058" s="111"/>
      <c r="AN3058" s="111"/>
      <c r="AO3058" s="111"/>
      <c r="AP3058" s="111"/>
      <c r="AQ3058" s="111"/>
      <c r="AR3058" s="111"/>
      <c r="AS3058" s="111"/>
      <c r="AT3058" s="111"/>
      <c r="AU3058" s="111"/>
      <c r="AV3058" s="105"/>
      <c r="AW3058" s="105"/>
      <c r="AX3058" s="111"/>
      <c r="AY3058" s="98"/>
      <c r="AZ3058" s="98"/>
      <c r="BA3058" s="98"/>
      <c r="BB3058" s="98"/>
      <c r="BC3058" s="98"/>
      <c r="BD3058" s="98"/>
      <c r="BE3058" s="98"/>
      <c r="BF3058" s="98"/>
      <c r="BG3058" s="98"/>
      <c r="BH3058" s="98"/>
      <c r="BI3058" s="98"/>
      <c r="BJ3058" s="98"/>
    </row>
    <row r="3059" spans="1:62">
      <c r="A3059" s="102"/>
      <c r="B3059" s="102"/>
      <c r="C3059" s="103"/>
      <c r="D3059" s="103"/>
      <c r="E3059" s="102"/>
      <c r="F3059" s="102"/>
      <c r="G3059" s="102"/>
      <c r="H3059" s="102"/>
      <c r="I3059" s="102"/>
      <c r="J3059" s="103"/>
      <c r="K3059" s="111"/>
      <c r="L3059" s="111"/>
      <c r="M3059" s="111"/>
      <c r="N3059" s="111"/>
      <c r="O3059" s="111"/>
      <c r="P3059" s="111"/>
      <c r="Q3059" s="111"/>
      <c r="R3059" s="105"/>
      <c r="S3059" s="105"/>
      <c r="T3059" s="111"/>
      <c r="U3059" s="111"/>
      <c r="V3059" s="111"/>
      <c r="W3059" s="111"/>
      <c r="X3059" s="111"/>
      <c r="Y3059" s="111"/>
      <c r="Z3059" s="111"/>
      <c r="AA3059" s="111"/>
      <c r="AB3059" s="111"/>
      <c r="AC3059" s="111"/>
      <c r="AD3059" s="111"/>
      <c r="AE3059" s="111"/>
      <c r="AF3059" s="111"/>
      <c r="AG3059" s="111"/>
      <c r="AH3059" s="111"/>
      <c r="AI3059" s="111"/>
      <c r="AJ3059" s="111"/>
      <c r="AK3059" s="111"/>
      <c r="AL3059" s="111"/>
      <c r="AM3059" s="111"/>
      <c r="AN3059" s="111"/>
      <c r="AO3059" s="111"/>
      <c r="AP3059" s="111"/>
      <c r="AQ3059" s="111"/>
      <c r="AR3059" s="111"/>
      <c r="AS3059" s="111"/>
      <c r="AT3059" s="111"/>
      <c r="AU3059" s="111"/>
      <c r="AV3059" s="105"/>
      <c r="AW3059" s="105"/>
      <c r="AX3059" s="111"/>
      <c r="AY3059" s="98"/>
      <c r="AZ3059" s="98"/>
      <c r="BA3059" s="98"/>
      <c r="BB3059" s="98"/>
      <c r="BC3059" s="98"/>
      <c r="BD3059" s="98"/>
      <c r="BE3059" s="98"/>
      <c r="BF3059" s="98"/>
      <c r="BG3059" s="98"/>
      <c r="BH3059" s="98"/>
      <c r="BI3059" s="98"/>
      <c r="BJ3059" s="98"/>
    </row>
    <row r="3060" spans="1:62">
      <c r="A3060" s="102"/>
      <c r="B3060" s="102"/>
      <c r="C3060" s="103"/>
      <c r="D3060" s="103"/>
      <c r="E3060" s="102"/>
      <c r="F3060" s="102"/>
      <c r="G3060" s="102"/>
      <c r="H3060" s="102"/>
      <c r="I3060" s="102"/>
      <c r="J3060" s="103"/>
      <c r="K3060" s="111"/>
      <c r="L3060" s="111"/>
      <c r="M3060" s="111"/>
      <c r="N3060" s="111"/>
      <c r="O3060" s="111"/>
      <c r="P3060" s="111"/>
      <c r="Q3060" s="111"/>
      <c r="R3060" s="105"/>
      <c r="S3060" s="105"/>
      <c r="T3060" s="111"/>
      <c r="U3060" s="111"/>
      <c r="V3060" s="111"/>
      <c r="W3060" s="111"/>
      <c r="X3060" s="111"/>
      <c r="Y3060" s="111"/>
      <c r="Z3060" s="111"/>
      <c r="AA3060" s="111"/>
      <c r="AB3060" s="111"/>
      <c r="AC3060" s="111"/>
      <c r="AD3060" s="111"/>
      <c r="AE3060" s="111"/>
      <c r="AF3060" s="111"/>
      <c r="AG3060" s="111"/>
      <c r="AH3060" s="111"/>
      <c r="AI3060" s="111"/>
      <c r="AJ3060" s="111"/>
      <c r="AK3060" s="111"/>
      <c r="AL3060" s="111"/>
      <c r="AM3060" s="111"/>
      <c r="AN3060" s="111"/>
      <c r="AO3060" s="111"/>
      <c r="AP3060" s="111"/>
      <c r="AQ3060" s="111"/>
      <c r="AR3060" s="111"/>
      <c r="AS3060" s="111"/>
      <c r="AT3060" s="111"/>
      <c r="AU3060" s="111"/>
      <c r="AV3060" s="105"/>
      <c r="AW3060" s="105"/>
      <c r="AX3060" s="111"/>
      <c r="AY3060" s="98"/>
      <c r="AZ3060" s="98"/>
      <c r="BA3060" s="98"/>
      <c r="BB3060" s="98"/>
      <c r="BC3060" s="98"/>
      <c r="BD3060" s="98"/>
      <c r="BE3060" s="98"/>
      <c r="BF3060" s="98"/>
      <c r="BG3060" s="98"/>
      <c r="BH3060" s="98"/>
      <c r="BI3060" s="98"/>
      <c r="BJ3060" s="98"/>
    </row>
    <row r="3061" spans="1:62">
      <c r="A3061" s="102"/>
      <c r="B3061" s="102"/>
      <c r="C3061" s="103"/>
      <c r="D3061" s="103"/>
      <c r="E3061" s="102"/>
      <c r="F3061" s="102"/>
      <c r="G3061" s="102"/>
      <c r="H3061" s="102"/>
      <c r="I3061" s="102"/>
      <c r="J3061" s="103"/>
      <c r="K3061" s="111"/>
      <c r="L3061" s="111"/>
      <c r="M3061" s="111"/>
      <c r="N3061" s="105"/>
      <c r="O3061" s="105"/>
      <c r="P3061" s="111"/>
      <c r="Q3061" s="111"/>
      <c r="R3061" s="105"/>
      <c r="S3061" s="105"/>
      <c r="T3061" s="111"/>
      <c r="U3061" s="111"/>
      <c r="V3061" s="111"/>
      <c r="W3061" s="111"/>
      <c r="X3061" s="111"/>
      <c r="Y3061" s="111"/>
      <c r="Z3061" s="111"/>
      <c r="AA3061" s="111"/>
      <c r="AB3061" s="111"/>
      <c r="AC3061" s="111"/>
      <c r="AD3061" s="111"/>
      <c r="AE3061" s="111"/>
      <c r="AF3061" s="111"/>
      <c r="AG3061" s="111"/>
      <c r="AH3061" s="111"/>
      <c r="AI3061" s="111"/>
      <c r="AJ3061" s="111"/>
      <c r="AK3061" s="111"/>
      <c r="AL3061" s="111"/>
      <c r="AM3061" s="111"/>
      <c r="AN3061" s="111"/>
      <c r="AO3061" s="111"/>
      <c r="AP3061" s="111"/>
      <c r="AQ3061" s="111"/>
      <c r="AR3061" s="111"/>
      <c r="AS3061" s="111"/>
      <c r="AT3061" s="111"/>
      <c r="AU3061" s="111"/>
      <c r="AV3061" s="105"/>
      <c r="AW3061" s="105"/>
      <c r="AX3061" s="111"/>
      <c r="AY3061" s="98"/>
      <c r="AZ3061" s="98"/>
      <c r="BA3061" s="98"/>
      <c r="BB3061" s="98"/>
      <c r="BC3061" s="98"/>
      <c r="BD3061" s="98"/>
      <c r="BE3061" s="98"/>
      <c r="BF3061" s="98"/>
      <c r="BG3061" s="98"/>
      <c r="BH3061" s="98"/>
      <c r="BI3061" s="98"/>
      <c r="BJ3061" s="98"/>
    </row>
    <row r="3062" spans="1:62">
      <c r="A3062" s="102"/>
      <c r="B3062" s="102"/>
      <c r="C3062" s="103"/>
      <c r="D3062" s="103"/>
      <c r="E3062" s="102"/>
      <c r="F3062" s="102"/>
      <c r="G3062" s="102"/>
      <c r="H3062" s="102"/>
      <c r="I3062" s="102"/>
      <c r="J3062" s="103"/>
      <c r="K3062" s="111"/>
      <c r="L3062" s="111"/>
      <c r="M3062" s="111"/>
      <c r="N3062" s="105"/>
      <c r="O3062" s="111"/>
      <c r="P3062" s="111"/>
      <c r="Q3062" s="111"/>
      <c r="R3062" s="106"/>
      <c r="S3062" s="105"/>
      <c r="T3062" s="111"/>
      <c r="U3062" s="111"/>
      <c r="V3062" s="111"/>
      <c r="W3062" s="111"/>
      <c r="X3062" s="111"/>
      <c r="Y3062" s="111"/>
      <c r="Z3062" s="111"/>
      <c r="AA3062" s="111"/>
      <c r="AB3062" s="111"/>
      <c r="AC3062" s="111"/>
      <c r="AD3062" s="111"/>
      <c r="AE3062" s="111"/>
      <c r="AF3062" s="111"/>
      <c r="AG3062" s="111"/>
      <c r="AH3062" s="111"/>
      <c r="AI3062" s="111"/>
      <c r="AJ3062" s="111"/>
      <c r="AK3062" s="111"/>
      <c r="AL3062" s="111"/>
      <c r="AM3062" s="111"/>
      <c r="AN3062" s="111"/>
      <c r="AO3062" s="111"/>
      <c r="AP3062" s="111"/>
      <c r="AQ3062" s="111"/>
      <c r="AR3062" s="111"/>
      <c r="AS3062" s="111"/>
      <c r="AT3062" s="111"/>
      <c r="AU3062" s="111"/>
      <c r="AV3062" s="105"/>
      <c r="AW3062" s="105"/>
      <c r="AX3062" s="111"/>
      <c r="AY3062" s="98"/>
      <c r="AZ3062" s="98"/>
      <c r="BA3062" s="98"/>
      <c r="BB3062" s="98"/>
      <c r="BC3062" s="98"/>
      <c r="BD3062" s="98"/>
      <c r="BE3062" s="98"/>
      <c r="BF3062" s="98"/>
      <c r="BG3062" s="98"/>
      <c r="BH3062" s="98"/>
      <c r="BI3062" s="98"/>
      <c r="BJ3062" s="98"/>
    </row>
    <row r="3063" spans="1:62">
      <c r="A3063" s="102"/>
      <c r="B3063" s="102"/>
      <c r="C3063" s="103"/>
      <c r="D3063" s="103"/>
      <c r="E3063" s="102"/>
      <c r="F3063" s="102"/>
      <c r="G3063" s="102"/>
      <c r="H3063" s="102"/>
      <c r="I3063" s="102"/>
      <c r="J3063" s="103"/>
      <c r="K3063" s="111"/>
      <c r="L3063" s="111"/>
      <c r="M3063" s="111"/>
      <c r="N3063" s="105"/>
      <c r="O3063" s="105"/>
      <c r="P3063" s="111"/>
      <c r="Q3063" s="111"/>
      <c r="R3063" s="106"/>
      <c r="S3063" s="105"/>
      <c r="T3063" s="111"/>
      <c r="U3063" s="111"/>
      <c r="V3063" s="111"/>
      <c r="W3063" s="111"/>
      <c r="X3063" s="111"/>
      <c r="Y3063" s="111"/>
      <c r="Z3063" s="111"/>
      <c r="AA3063" s="111"/>
      <c r="AB3063" s="111"/>
      <c r="AC3063" s="111"/>
      <c r="AD3063" s="111"/>
      <c r="AE3063" s="111"/>
      <c r="AF3063" s="111"/>
      <c r="AG3063" s="111"/>
      <c r="AH3063" s="111"/>
      <c r="AI3063" s="111"/>
      <c r="AJ3063" s="111"/>
      <c r="AK3063" s="111"/>
      <c r="AL3063" s="111"/>
      <c r="AM3063" s="111"/>
      <c r="AN3063" s="111"/>
      <c r="AO3063" s="111"/>
      <c r="AP3063" s="111"/>
      <c r="AQ3063" s="111"/>
      <c r="AR3063" s="111"/>
      <c r="AS3063" s="111"/>
      <c r="AT3063" s="111"/>
      <c r="AU3063" s="111"/>
      <c r="AV3063" s="112"/>
      <c r="AW3063" s="105"/>
      <c r="AX3063" s="111"/>
      <c r="AY3063" s="98"/>
      <c r="AZ3063" s="98"/>
      <c r="BA3063" s="98"/>
      <c r="BB3063" s="98"/>
      <c r="BC3063" s="98"/>
      <c r="BD3063" s="98"/>
      <c r="BE3063" s="98"/>
      <c r="BF3063" s="98"/>
      <c r="BG3063" s="98"/>
      <c r="BH3063" s="98"/>
      <c r="BI3063" s="98"/>
      <c r="BJ3063" s="98"/>
    </row>
    <row r="3064" spans="1:62">
      <c r="A3064" s="102"/>
      <c r="B3064" s="102"/>
      <c r="C3064" s="103"/>
      <c r="D3064" s="103"/>
      <c r="E3064" s="102"/>
      <c r="F3064" s="102"/>
      <c r="G3064" s="102"/>
      <c r="H3064" s="102"/>
      <c r="I3064" s="102"/>
      <c r="J3064" s="103"/>
      <c r="K3064" s="111"/>
      <c r="L3064" s="111"/>
      <c r="M3064" s="111"/>
      <c r="N3064" s="111"/>
      <c r="O3064" s="111"/>
      <c r="P3064" s="111"/>
      <c r="Q3064" s="111"/>
      <c r="R3064" s="106"/>
      <c r="S3064" s="105"/>
      <c r="T3064" s="111"/>
      <c r="U3064" s="111"/>
      <c r="V3064" s="111"/>
      <c r="W3064" s="111"/>
      <c r="X3064" s="111"/>
      <c r="Y3064" s="111"/>
      <c r="Z3064" s="111"/>
      <c r="AA3064" s="111"/>
      <c r="AB3064" s="111"/>
      <c r="AC3064" s="111"/>
      <c r="AD3064" s="111"/>
      <c r="AE3064" s="111"/>
      <c r="AF3064" s="111"/>
      <c r="AG3064" s="111"/>
      <c r="AH3064" s="111"/>
      <c r="AI3064" s="111"/>
      <c r="AJ3064" s="111"/>
      <c r="AK3064" s="111"/>
      <c r="AL3064" s="111"/>
      <c r="AM3064" s="111"/>
      <c r="AN3064" s="111"/>
      <c r="AO3064" s="111"/>
      <c r="AP3064" s="111"/>
      <c r="AQ3064" s="111"/>
      <c r="AR3064" s="111"/>
      <c r="AS3064" s="111"/>
      <c r="AT3064" s="111"/>
      <c r="AU3064" s="111"/>
      <c r="AV3064" s="105"/>
      <c r="AW3064" s="105"/>
      <c r="AX3064" s="111"/>
      <c r="AY3064" s="98"/>
      <c r="AZ3064" s="98"/>
      <c r="BA3064" s="98"/>
      <c r="BB3064" s="98"/>
      <c r="BC3064" s="98"/>
      <c r="BD3064" s="98"/>
      <c r="BE3064" s="98"/>
      <c r="BF3064" s="98"/>
      <c r="BG3064" s="98"/>
      <c r="BH3064" s="98"/>
      <c r="BI3064" s="98"/>
      <c r="BJ3064" s="98"/>
    </row>
    <row r="3065" spans="1:62">
      <c r="A3065" s="102"/>
      <c r="B3065" s="102"/>
      <c r="C3065" s="103"/>
      <c r="D3065" s="103"/>
      <c r="E3065" s="102"/>
      <c r="F3065" s="102"/>
      <c r="G3065" s="102"/>
      <c r="H3065" s="102"/>
      <c r="I3065" s="102"/>
      <c r="J3065" s="103"/>
      <c r="K3065" s="111"/>
      <c r="L3065" s="111"/>
      <c r="M3065" s="111"/>
      <c r="N3065" s="111"/>
      <c r="O3065" s="111"/>
      <c r="P3065" s="111"/>
      <c r="Q3065" s="111"/>
      <c r="R3065" s="106"/>
      <c r="S3065" s="105"/>
      <c r="T3065" s="111"/>
      <c r="U3065" s="111"/>
      <c r="V3065" s="111"/>
      <c r="W3065" s="111"/>
      <c r="X3065" s="111"/>
      <c r="Y3065" s="111"/>
      <c r="Z3065" s="111"/>
      <c r="AA3065" s="111"/>
      <c r="AB3065" s="111"/>
      <c r="AC3065" s="111"/>
      <c r="AD3065" s="111"/>
      <c r="AE3065" s="111"/>
      <c r="AF3065" s="111"/>
      <c r="AG3065" s="111"/>
      <c r="AH3065" s="111"/>
      <c r="AI3065" s="111"/>
      <c r="AJ3065" s="111"/>
      <c r="AK3065" s="111"/>
      <c r="AL3065" s="111"/>
      <c r="AM3065" s="111"/>
      <c r="AN3065" s="111"/>
      <c r="AO3065" s="111"/>
      <c r="AP3065" s="111"/>
      <c r="AQ3065" s="111"/>
      <c r="AR3065" s="111"/>
      <c r="AS3065" s="111"/>
      <c r="AT3065" s="111"/>
      <c r="AU3065" s="111"/>
      <c r="AV3065" s="112"/>
      <c r="AW3065" s="105"/>
      <c r="AX3065" s="111"/>
      <c r="AY3065" s="98"/>
      <c r="AZ3065" s="98"/>
      <c r="BA3065" s="98"/>
      <c r="BB3065" s="98"/>
      <c r="BC3065" s="98"/>
      <c r="BD3065" s="98"/>
      <c r="BE3065" s="98"/>
      <c r="BF3065" s="98"/>
      <c r="BG3065" s="98"/>
      <c r="BH3065" s="98"/>
      <c r="BI3065" s="98"/>
      <c r="BJ3065" s="98"/>
    </row>
    <row r="3066" spans="1:62">
      <c r="A3066" s="102"/>
      <c r="B3066" s="102"/>
      <c r="C3066" s="103"/>
      <c r="D3066" s="103"/>
      <c r="E3066" s="102"/>
      <c r="F3066" s="102"/>
      <c r="G3066" s="102"/>
      <c r="H3066" s="102"/>
      <c r="I3066" s="102"/>
      <c r="J3066" s="103"/>
      <c r="K3066" s="111"/>
      <c r="L3066" s="111"/>
      <c r="M3066" s="111"/>
      <c r="N3066" s="111"/>
      <c r="O3066" s="111"/>
      <c r="P3066" s="111"/>
      <c r="Q3066" s="111"/>
      <c r="R3066" s="106"/>
      <c r="S3066" s="105"/>
      <c r="T3066" s="111"/>
      <c r="U3066" s="111"/>
      <c r="V3066" s="111"/>
      <c r="W3066" s="111"/>
      <c r="X3066" s="111"/>
      <c r="Y3066" s="111"/>
      <c r="Z3066" s="111"/>
      <c r="AA3066" s="111"/>
      <c r="AB3066" s="111"/>
      <c r="AC3066" s="111"/>
      <c r="AD3066" s="111"/>
      <c r="AE3066" s="111"/>
      <c r="AF3066" s="111"/>
      <c r="AG3066" s="111"/>
      <c r="AH3066" s="111"/>
      <c r="AI3066" s="111"/>
      <c r="AJ3066" s="111"/>
      <c r="AK3066" s="111"/>
      <c r="AL3066" s="111"/>
      <c r="AM3066" s="111"/>
      <c r="AN3066" s="111"/>
      <c r="AO3066" s="111"/>
      <c r="AP3066" s="111"/>
      <c r="AQ3066" s="111"/>
      <c r="AR3066" s="111"/>
      <c r="AS3066" s="111"/>
      <c r="AT3066" s="111"/>
      <c r="AU3066" s="111"/>
      <c r="AV3066" s="105"/>
      <c r="AW3066" s="105"/>
      <c r="AX3066" s="111"/>
      <c r="AY3066" s="98"/>
      <c r="AZ3066" s="98"/>
      <c r="BA3066" s="98"/>
      <c r="BB3066" s="98"/>
      <c r="BC3066" s="98"/>
      <c r="BD3066" s="98"/>
      <c r="BE3066" s="98"/>
      <c r="BF3066" s="98"/>
      <c r="BG3066" s="98"/>
      <c r="BH3066" s="98"/>
      <c r="BI3066" s="98"/>
      <c r="BJ3066" s="98"/>
    </row>
    <row r="3067" spans="1:62">
      <c r="A3067" s="102"/>
      <c r="B3067" s="102"/>
      <c r="C3067" s="103"/>
      <c r="D3067" s="103"/>
      <c r="E3067" s="102"/>
      <c r="F3067" s="102"/>
      <c r="G3067" s="102"/>
      <c r="H3067" s="102"/>
      <c r="I3067" s="102"/>
      <c r="J3067" s="103"/>
      <c r="K3067" s="111"/>
      <c r="L3067" s="111"/>
      <c r="M3067" s="111"/>
      <c r="N3067" s="111"/>
      <c r="O3067" s="111"/>
      <c r="P3067" s="111"/>
      <c r="Q3067" s="111"/>
      <c r="R3067" s="106"/>
      <c r="S3067" s="105"/>
      <c r="T3067" s="111"/>
      <c r="U3067" s="111"/>
      <c r="V3067" s="111"/>
      <c r="W3067" s="111"/>
      <c r="X3067" s="111"/>
      <c r="Y3067" s="111"/>
      <c r="Z3067" s="111"/>
      <c r="AA3067" s="111"/>
      <c r="AB3067" s="111"/>
      <c r="AC3067" s="111"/>
      <c r="AD3067" s="111"/>
      <c r="AE3067" s="111"/>
      <c r="AF3067" s="111"/>
      <c r="AG3067" s="111"/>
      <c r="AH3067" s="111"/>
      <c r="AI3067" s="111"/>
      <c r="AJ3067" s="111"/>
      <c r="AK3067" s="111"/>
      <c r="AL3067" s="111"/>
      <c r="AM3067" s="111"/>
      <c r="AN3067" s="111"/>
      <c r="AO3067" s="111"/>
      <c r="AP3067" s="111"/>
      <c r="AQ3067" s="111"/>
      <c r="AR3067" s="111"/>
      <c r="AS3067" s="111"/>
      <c r="AT3067" s="111"/>
      <c r="AU3067" s="111"/>
      <c r="AV3067" s="112"/>
      <c r="AW3067" s="105"/>
      <c r="AX3067" s="111"/>
      <c r="AY3067" s="98"/>
      <c r="AZ3067" s="98"/>
      <c r="BA3067" s="98"/>
      <c r="BB3067" s="98"/>
      <c r="BC3067" s="98"/>
      <c r="BD3067" s="98"/>
      <c r="BE3067" s="98"/>
      <c r="BF3067" s="98"/>
      <c r="BG3067" s="98"/>
      <c r="BH3067" s="98"/>
      <c r="BI3067" s="98"/>
      <c r="BJ3067" s="98"/>
    </row>
    <row r="3068" spans="1:62">
      <c r="A3068" s="102"/>
      <c r="B3068" s="102"/>
      <c r="C3068" s="103"/>
      <c r="D3068" s="103"/>
      <c r="E3068" s="102"/>
      <c r="F3068" s="102"/>
      <c r="G3068" s="102"/>
      <c r="H3068" s="102"/>
      <c r="I3068" s="102"/>
      <c r="J3068" s="103"/>
      <c r="K3068" s="111"/>
      <c r="L3068" s="111"/>
      <c r="M3068" s="111"/>
      <c r="N3068" s="111"/>
      <c r="O3068" s="111"/>
      <c r="P3068" s="111"/>
      <c r="Q3068" s="111"/>
      <c r="R3068" s="106"/>
      <c r="S3068" s="105"/>
      <c r="T3068" s="111"/>
      <c r="U3068" s="111"/>
      <c r="V3068" s="111"/>
      <c r="W3068" s="111"/>
      <c r="X3068" s="111"/>
      <c r="Y3068" s="111"/>
      <c r="Z3068" s="111"/>
      <c r="AA3068" s="111"/>
      <c r="AB3068" s="111"/>
      <c r="AC3068" s="111"/>
      <c r="AD3068" s="111"/>
      <c r="AE3068" s="111"/>
      <c r="AF3068" s="111"/>
      <c r="AG3068" s="111"/>
      <c r="AH3068" s="111"/>
      <c r="AI3068" s="111"/>
      <c r="AJ3068" s="111"/>
      <c r="AK3068" s="111"/>
      <c r="AL3068" s="111"/>
      <c r="AM3068" s="111"/>
      <c r="AN3068" s="111"/>
      <c r="AO3068" s="111"/>
      <c r="AP3068" s="111"/>
      <c r="AQ3068" s="111"/>
      <c r="AR3068" s="111"/>
      <c r="AS3068" s="111"/>
      <c r="AT3068" s="111"/>
      <c r="AU3068" s="111"/>
      <c r="AV3068" s="105"/>
      <c r="AW3068" s="105"/>
      <c r="AX3068" s="111"/>
      <c r="AY3068" s="98"/>
      <c r="AZ3068" s="98"/>
      <c r="BA3068" s="98"/>
      <c r="BB3068" s="98"/>
      <c r="BC3068" s="98"/>
      <c r="BD3068" s="98"/>
      <c r="BE3068" s="98"/>
      <c r="BF3068" s="98"/>
      <c r="BG3068" s="98"/>
      <c r="BH3068" s="98"/>
      <c r="BI3068" s="98"/>
      <c r="BJ3068" s="98"/>
    </row>
    <row r="3069" spans="1:62">
      <c r="A3069" s="102"/>
      <c r="B3069" s="102"/>
      <c r="C3069" s="103"/>
      <c r="D3069" s="103"/>
      <c r="E3069" s="102"/>
      <c r="F3069" s="102"/>
      <c r="G3069" s="102"/>
      <c r="H3069" s="102"/>
      <c r="I3069" s="102"/>
      <c r="J3069" s="103"/>
      <c r="K3069" s="111"/>
      <c r="L3069" s="111"/>
      <c r="M3069" s="111"/>
      <c r="N3069" s="111"/>
      <c r="O3069" s="111"/>
      <c r="P3069" s="111"/>
      <c r="Q3069" s="111"/>
      <c r="R3069" s="105"/>
      <c r="S3069" s="105"/>
      <c r="T3069" s="111"/>
      <c r="U3069" s="111"/>
      <c r="V3069" s="111"/>
      <c r="W3069" s="111"/>
      <c r="X3069" s="111"/>
      <c r="Y3069" s="111"/>
      <c r="Z3069" s="111"/>
      <c r="AA3069" s="111"/>
      <c r="AB3069" s="111"/>
      <c r="AC3069" s="111"/>
      <c r="AD3069" s="111"/>
      <c r="AE3069" s="111"/>
      <c r="AF3069" s="111"/>
      <c r="AG3069" s="111"/>
      <c r="AH3069" s="111"/>
      <c r="AI3069" s="111"/>
      <c r="AJ3069" s="111"/>
      <c r="AK3069" s="111"/>
      <c r="AL3069" s="111"/>
      <c r="AM3069" s="111"/>
      <c r="AN3069" s="111"/>
      <c r="AO3069" s="111"/>
      <c r="AP3069" s="111"/>
      <c r="AQ3069" s="111"/>
      <c r="AR3069" s="111"/>
      <c r="AS3069" s="111"/>
      <c r="AT3069" s="111"/>
      <c r="AU3069" s="111"/>
      <c r="AV3069" s="105"/>
      <c r="AW3069" s="105"/>
      <c r="AX3069" s="111"/>
      <c r="AY3069" s="98"/>
      <c r="AZ3069" s="98"/>
      <c r="BA3069" s="98"/>
      <c r="BB3069" s="98"/>
      <c r="BC3069" s="98"/>
      <c r="BD3069" s="98"/>
      <c r="BE3069" s="98"/>
      <c r="BF3069" s="98"/>
      <c r="BG3069" s="98"/>
      <c r="BH3069" s="98"/>
      <c r="BI3069" s="98"/>
      <c r="BJ3069" s="98"/>
    </row>
    <row r="3070" spans="1:62">
      <c r="A3070" s="102"/>
      <c r="B3070" s="102"/>
      <c r="C3070" s="103"/>
      <c r="D3070" s="103"/>
      <c r="E3070" s="102"/>
      <c r="F3070" s="102"/>
      <c r="G3070" s="102"/>
      <c r="H3070" s="102"/>
      <c r="I3070" s="102"/>
      <c r="J3070" s="103"/>
      <c r="K3070" s="111"/>
      <c r="L3070" s="111"/>
      <c r="M3070" s="111"/>
      <c r="N3070" s="111"/>
      <c r="O3070" s="111"/>
      <c r="P3070" s="111"/>
      <c r="Q3070" s="111"/>
      <c r="R3070" s="106"/>
      <c r="S3070" s="105"/>
      <c r="T3070" s="111"/>
      <c r="U3070" s="111"/>
      <c r="V3070" s="111"/>
      <c r="W3070" s="111"/>
      <c r="X3070" s="111"/>
      <c r="Y3070" s="111"/>
      <c r="Z3070" s="111"/>
      <c r="AA3070" s="111"/>
      <c r="AB3070" s="111"/>
      <c r="AC3070" s="111"/>
      <c r="AD3070" s="111"/>
      <c r="AE3070" s="111"/>
      <c r="AF3070" s="111"/>
      <c r="AG3070" s="111"/>
      <c r="AH3070" s="111"/>
      <c r="AI3070" s="111"/>
      <c r="AJ3070" s="111"/>
      <c r="AK3070" s="111"/>
      <c r="AL3070" s="111"/>
      <c r="AM3070" s="111"/>
      <c r="AN3070" s="111"/>
      <c r="AO3070" s="111"/>
      <c r="AP3070" s="111"/>
      <c r="AQ3070" s="111"/>
      <c r="AR3070" s="111"/>
      <c r="AS3070" s="111"/>
      <c r="AT3070" s="111"/>
      <c r="AU3070" s="111"/>
      <c r="AV3070" s="112"/>
      <c r="AW3070" s="105"/>
      <c r="AX3070" s="111"/>
      <c r="AY3070" s="98"/>
      <c r="AZ3070" s="98"/>
      <c r="BA3070" s="98"/>
      <c r="BB3070" s="98"/>
      <c r="BC3070" s="98"/>
      <c r="BD3070" s="98"/>
      <c r="BE3070" s="98"/>
      <c r="BF3070" s="98"/>
      <c r="BG3070" s="98"/>
      <c r="BH3070" s="98"/>
      <c r="BI3070" s="98"/>
      <c r="BJ3070" s="98"/>
    </row>
    <row r="3071" spans="1:62">
      <c r="A3071" s="102"/>
      <c r="B3071" s="102"/>
      <c r="C3071" s="103"/>
      <c r="D3071" s="103"/>
      <c r="E3071" s="102"/>
      <c r="F3071" s="102"/>
      <c r="G3071" s="102"/>
      <c r="H3071" s="102"/>
      <c r="I3071" s="102"/>
      <c r="J3071" s="103"/>
      <c r="K3071" s="111"/>
      <c r="L3071" s="111"/>
      <c r="M3071" s="111"/>
      <c r="N3071" s="111"/>
      <c r="O3071" s="111"/>
      <c r="P3071" s="105"/>
      <c r="Q3071" s="111"/>
      <c r="R3071" s="106"/>
      <c r="S3071" s="105"/>
      <c r="T3071" s="111"/>
      <c r="U3071" s="111"/>
      <c r="V3071" s="111"/>
      <c r="W3071" s="105"/>
      <c r="X3071" s="111"/>
      <c r="Y3071" s="111"/>
      <c r="Z3071" s="111"/>
      <c r="AA3071" s="111"/>
      <c r="AB3071" s="111"/>
      <c r="AC3071" s="111"/>
      <c r="AD3071" s="105"/>
      <c r="AE3071" s="111"/>
      <c r="AF3071" s="111"/>
      <c r="AG3071" s="111"/>
      <c r="AH3071" s="111"/>
      <c r="AI3071" s="111"/>
      <c r="AJ3071" s="111"/>
      <c r="AK3071" s="111"/>
      <c r="AL3071" s="111"/>
      <c r="AM3071" s="111"/>
      <c r="AN3071" s="111"/>
      <c r="AO3071" s="111"/>
      <c r="AP3071" s="111"/>
      <c r="AQ3071" s="111"/>
      <c r="AR3071" s="111"/>
      <c r="AS3071" s="111"/>
      <c r="AT3071" s="111"/>
      <c r="AU3071" s="111"/>
      <c r="AV3071" s="105"/>
      <c r="AW3071" s="105"/>
      <c r="AX3071" s="111"/>
      <c r="AY3071" s="98"/>
      <c r="AZ3071" s="98"/>
      <c r="BA3071" s="98"/>
      <c r="BB3071" s="98"/>
      <c r="BC3071" s="98"/>
      <c r="BD3071" s="98"/>
      <c r="BE3071" s="98"/>
      <c r="BF3071" s="98"/>
      <c r="BG3071" s="98"/>
      <c r="BH3071" s="98"/>
      <c r="BI3071" s="98"/>
      <c r="BJ3071" s="98"/>
    </row>
    <row r="3072" spans="1:62">
      <c r="A3072" s="102"/>
      <c r="B3072" s="102"/>
      <c r="C3072" s="103"/>
      <c r="D3072" s="103"/>
      <c r="E3072" s="102"/>
      <c r="F3072" s="102"/>
      <c r="G3072" s="102"/>
      <c r="H3072" s="102"/>
      <c r="I3072" s="102"/>
      <c r="J3072" s="103"/>
      <c r="K3072" s="111"/>
      <c r="L3072" s="111"/>
      <c r="M3072" s="111"/>
      <c r="N3072" s="111"/>
      <c r="O3072" s="111"/>
      <c r="P3072" s="111"/>
      <c r="Q3072" s="111"/>
      <c r="R3072" s="106"/>
      <c r="S3072" s="105"/>
      <c r="T3072" s="111"/>
      <c r="U3072" s="111"/>
      <c r="V3072" s="111"/>
      <c r="W3072" s="111"/>
      <c r="X3072" s="111"/>
      <c r="Y3072" s="111"/>
      <c r="Z3072" s="111"/>
      <c r="AA3072" s="111"/>
      <c r="AB3072" s="111"/>
      <c r="AC3072" s="111"/>
      <c r="AD3072" s="111"/>
      <c r="AE3072" s="111"/>
      <c r="AF3072" s="111"/>
      <c r="AG3072" s="111"/>
      <c r="AH3072" s="111"/>
      <c r="AI3072" s="111"/>
      <c r="AJ3072" s="111"/>
      <c r="AK3072" s="111"/>
      <c r="AL3072" s="111"/>
      <c r="AM3072" s="111"/>
      <c r="AN3072" s="111"/>
      <c r="AO3072" s="111"/>
      <c r="AP3072" s="111"/>
      <c r="AQ3072" s="111"/>
      <c r="AR3072" s="111"/>
      <c r="AS3072" s="111"/>
      <c r="AT3072" s="111"/>
      <c r="AU3072" s="111"/>
      <c r="AV3072" s="112"/>
      <c r="AW3072" s="105"/>
      <c r="AX3072" s="111"/>
      <c r="AY3072" s="98"/>
      <c r="AZ3072" s="98"/>
      <c r="BA3072" s="98"/>
      <c r="BB3072" s="98"/>
      <c r="BC3072" s="98"/>
      <c r="BD3072" s="98"/>
      <c r="BE3072" s="98"/>
      <c r="BF3072" s="98"/>
      <c r="BG3072" s="98"/>
      <c r="BH3072" s="98"/>
      <c r="BI3072" s="98"/>
      <c r="BJ3072" s="98"/>
    </row>
    <row r="3073" spans="1:62">
      <c r="A3073" s="102"/>
      <c r="B3073" s="102"/>
      <c r="C3073" s="103"/>
      <c r="D3073" s="103"/>
      <c r="E3073" s="102"/>
      <c r="F3073" s="102"/>
      <c r="G3073" s="102"/>
      <c r="H3073" s="102"/>
      <c r="I3073" s="102"/>
      <c r="J3073" s="103"/>
      <c r="K3073" s="111"/>
      <c r="L3073" s="111"/>
      <c r="M3073" s="111"/>
      <c r="N3073" s="105"/>
      <c r="O3073" s="105"/>
      <c r="P3073" s="111"/>
      <c r="Q3073" s="111"/>
      <c r="R3073" s="105"/>
      <c r="S3073" s="105"/>
      <c r="T3073" s="105"/>
      <c r="U3073" s="105"/>
      <c r="V3073" s="105"/>
      <c r="W3073" s="105"/>
      <c r="X3073" s="105"/>
      <c r="Y3073" s="105"/>
      <c r="Z3073" s="105"/>
      <c r="AA3073" s="105"/>
      <c r="AB3073" s="105"/>
      <c r="AC3073" s="105"/>
      <c r="AD3073" s="105"/>
      <c r="AE3073" s="105"/>
      <c r="AF3073" s="105"/>
      <c r="AG3073" s="105"/>
      <c r="AH3073" s="105"/>
      <c r="AI3073" s="105"/>
      <c r="AJ3073" s="105"/>
      <c r="AK3073" s="105"/>
      <c r="AL3073" s="111"/>
      <c r="AM3073" s="111"/>
      <c r="AN3073" s="111"/>
      <c r="AO3073" s="111"/>
      <c r="AP3073" s="111"/>
      <c r="AQ3073" s="111"/>
      <c r="AR3073" s="111"/>
      <c r="AS3073" s="111"/>
      <c r="AT3073" s="111"/>
      <c r="AU3073" s="111"/>
      <c r="AV3073" s="105"/>
      <c r="AW3073" s="105"/>
      <c r="AX3073" s="111"/>
      <c r="AY3073" s="98"/>
      <c r="AZ3073" s="98"/>
      <c r="BA3073" s="98"/>
      <c r="BB3073" s="98"/>
      <c r="BC3073" s="98"/>
      <c r="BD3073" s="98"/>
      <c r="BE3073" s="98"/>
      <c r="BF3073" s="98"/>
      <c r="BG3073" s="98"/>
      <c r="BH3073" s="98"/>
      <c r="BI3073" s="98"/>
      <c r="BJ3073" s="98"/>
    </row>
    <row r="3074" spans="1:62">
      <c r="A3074" s="102"/>
      <c r="B3074" s="102"/>
      <c r="C3074" s="103"/>
      <c r="D3074" s="103"/>
      <c r="E3074" s="102"/>
      <c r="F3074" s="102"/>
      <c r="G3074" s="102"/>
      <c r="H3074" s="102"/>
      <c r="I3074" s="102"/>
      <c r="J3074" s="103"/>
      <c r="K3074" s="111"/>
      <c r="L3074" s="111"/>
      <c r="M3074" s="111"/>
      <c r="N3074" s="105"/>
      <c r="O3074" s="105"/>
      <c r="P3074" s="111"/>
      <c r="Q3074" s="111"/>
      <c r="R3074" s="106"/>
      <c r="S3074" s="105"/>
      <c r="T3074" s="111"/>
      <c r="U3074" s="111"/>
      <c r="V3074" s="111"/>
      <c r="W3074" s="111"/>
      <c r="X3074" s="111"/>
      <c r="Y3074" s="111"/>
      <c r="Z3074" s="111"/>
      <c r="AA3074" s="111"/>
      <c r="AB3074" s="111"/>
      <c r="AC3074" s="111"/>
      <c r="AD3074" s="111"/>
      <c r="AE3074" s="111"/>
      <c r="AF3074" s="111"/>
      <c r="AG3074" s="111"/>
      <c r="AH3074" s="111"/>
      <c r="AI3074" s="111"/>
      <c r="AJ3074" s="111"/>
      <c r="AK3074" s="111"/>
      <c r="AL3074" s="111"/>
      <c r="AM3074" s="111"/>
      <c r="AN3074" s="111"/>
      <c r="AO3074" s="111"/>
      <c r="AP3074" s="111"/>
      <c r="AQ3074" s="111"/>
      <c r="AR3074" s="111"/>
      <c r="AS3074" s="111"/>
      <c r="AT3074" s="111"/>
      <c r="AU3074" s="111"/>
      <c r="AV3074" s="105"/>
      <c r="AW3074" s="105"/>
      <c r="AX3074" s="111"/>
      <c r="AY3074" s="98"/>
      <c r="AZ3074" s="98"/>
      <c r="BA3074" s="98"/>
      <c r="BB3074" s="98"/>
      <c r="BC3074" s="98"/>
      <c r="BD3074" s="98"/>
      <c r="BE3074" s="98"/>
      <c r="BF3074" s="98"/>
      <c r="BG3074" s="98"/>
      <c r="BH3074" s="98"/>
      <c r="BI3074" s="98"/>
      <c r="BJ3074" s="98"/>
    </row>
    <row r="3075" spans="1:62">
      <c r="A3075" s="102"/>
      <c r="B3075" s="102"/>
      <c r="C3075" s="103"/>
      <c r="D3075" s="103"/>
      <c r="E3075" s="102"/>
      <c r="F3075" s="102"/>
      <c r="G3075" s="102"/>
      <c r="H3075" s="102"/>
      <c r="I3075" s="102"/>
      <c r="J3075" s="103"/>
      <c r="K3075" s="111"/>
      <c r="L3075" s="111"/>
      <c r="M3075" s="111"/>
      <c r="N3075" s="105"/>
      <c r="O3075" s="105"/>
      <c r="P3075" s="105"/>
      <c r="Q3075" s="105"/>
      <c r="R3075" s="105"/>
      <c r="S3075" s="105"/>
      <c r="T3075" s="105"/>
      <c r="U3075" s="105"/>
      <c r="V3075" s="105"/>
      <c r="W3075" s="105"/>
      <c r="X3075" s="105"/>
      <c r="Y3075" s="105"/>
      <c r="Z3075" s="105"/>
      <c r="AA3075" s="105"/>
      <c r="AB3075" s="105"/>
      <c r="AC3075" s="105"/>
      <c r="AD3075" s="105"/>
      <c r="AE3075" s="105"/>
      <c r="AF3075" s="105"/>
      <c r="AG3075" s="105"/>
      <c r="AH3075" s="105"/>
      <c r="AI3075" s="105"/>
      <c r="AJ3075" s="105"/>
      <c r="AK3075" s="105"/>
      <c r="AL3075" s="111"/>
      <c r="AM3075" s="111"/>
      <c r="AN3075" s="111"/>
      <c r="AO3075" s="111"/>
      <c r="AP3075" s="111"/>
      <c r="AQ3075" s="111"/>
      <c r="AR3075" s="111"/>
      <c r="AS3075" s="111"/>
      <c r="AT3075" s="111"/>
      <c r="AU3075" s="111"/>
      <c r="AV3075" s="105"/>
      <c r="AW3075" s="105"/>
      <c r="AX3075" s="111"/>
      <c r="AY3075" s="98"/>
      <c r="AZ3075" s="98"/>
      <c r="BA3075" s="98"/>
      <c r="BB3075" s="98"/>
      <c r="BC3075" s="98"/>
      <c r="BD3075" s="98"/>
      <c r="BE3075" s="98"/>
      <c r="BF3075" s="98"/>
      <c r="BG3075" s="98"/>
      <c r="BH3075" s="98"/>
      <c r="BI3075" s="98"/>
      <c r="BJ3075" s="98"/>
    </row>
    <row r="3076" spans="1:62">
      <c r="A3076" s="102"/>
      <c r="B3076" s="102"/>
      <c r="C3076" s="103"/>
      <c r="D3076" s="103"/>
      <c r="E3076" s="102"/>
      <c r="F3076" s="102"/>
      <c r="G3076" s="102"/>
      <c r="H3076" s="102"/>
      <c r="I3076" s="102"/>
      <c r="J3076" s="103"/>
      <c r="K3076" s="111"/>
      <c r="L3076" s="111"/>
      <c r="M3076" s="111"/>
      <c r="N3076" s="111"/>
      <c r="O3076" s="111"/>
      <c r="P3076" s="111"/>
      <c r="Q3076" s="111"/>
      <c r="R3076" s="106"/>
      <c r="S3076" s="105"/>
      <c r="T3076" s="111"/>
      <c r="U3076" s="111"/>
      <c r="V3076" s="111"/>
      <c r="W3076" s="111"/>
      <c r="X3076" s="111"/>
      <c r="Y3076" s="111"/>
      <c r="Z3076" s="111"/>
      <c r="AA3076" s="111"/>
      <c r="AB3076" s="111"/>
      <c r="AC3076" s="111"/>
      <c r="AD3076" s="111"/>
      <c r="AE3076" s="111"/>
      <c r="AF3076" s="111"/>
      <c r="AG3076" s="111"/>
      <c r="AH3076" s="111"/>
      <c r="AI3076" s="111"/>
      <c r="AJ3076" s="111"/>
      <c r="AK3076" s="111"/>
      <c r="AL3076" s="111"/>
      <c r="AM3076" s="111"/>
      <c r="AN3076" s="111"/>
      <c r="AO3076" s="111"/>
      <c r="AP3076" s="111"/>
      <c r="AQ3076" s="111"/>
      <c r="AR3076" s="111"/>
      <c r="AS3076" s="111"/>
      <c r="AT3076" s="111"/>
      <c r="AU3076" s="111"/>
      <c r="AV3076" s="112"/>
      <c r="AW3076" s="105"/>
      <c r="AX3076" s="111"/>
      <c r="AY3076" s="98"/>
      <c r="AZ3076" s="98"/>
      <c r="BA3076" s="98"/>
      <c r="BB3076" s="98"/>
      <c r="BC3076" s="98"/>
      <c r="BD3076" s="98"/>
      <c r="BE3076" s="98"/>
      <c r="BF3076" s="98"/>
      <c r="BG3076" s="98"/>
      <c r="BH3076" s="98"/>
      <c r="BI3076" s="98"/>
      <c r="BJ3076" s="98"/>
    </row>
    <row r="3077" spans="1:62">
      <c r="A3077" s="102"/>
      <c r="B3077" s="102"/>
      <c r="C3077" s="103"/>
      <c r="D3077" s="103"/>
      <c r="E3077" s="102"/>
      <c r="F3077" s="102"/>
      <c r="G3077" s="102"/>
      <c r="H3077" s="102"/>
      <c r="I3077" s="102"/>
      <c r="J3077" s="103"/>
      <c r="K3077" s="111"/>
      <c r="L3077" s="111"/>
      <c r="M3077" s="111"/>
      <c r="N3077" s="111"/>
      <c r="O3077" s="111"/>
      <c r="P3077" s="111"/>
      <c r="Q3077" s="111"/>
      <c r="R3077" s="105"/>
      <c r="S3077" s="105"/>
      <c r="T3077" s="111"/>
      <c r="U3077" s="111"/>
      <c r="V3077" s="111"/>
      <c r="W3077" s="111"/>
      <c r="X3077" s="111"/>
      <c r="Y3077" s="111"/>
      <c r="Z3077" s="111"/>
      <c r="AA3077" s="111"/>
      <c r="AB3077" s="111"/>
      <c r="AC3077" s="111"/>
      <c r="AD3077" s="111"/>
      <c r="AE3077" s="111"/>
      <c r="AF3077" s="111"/>
      <c r="AG3077" s="111"/>
      <c r="AH3077" s="111"/>
      <c r="AI3077" s="111"/>
      <c r="AJ3077" s="111"/>
      <c r="AK3077" s="111"/>
      <c r="AL3077" s="111"/>
      <c r="AM3077" s="111"/>
      <c r="AN3077" s="111"/>
      <c r="AO3077" s="111"/>
      <c r="AP3077" s="111"/>
      <c r="AQ3077" s="111"/>
      <c r="AR3077" s="111"/>
      <c r="AS3077" s="111"/>
      <c r="AT3077" s="111"/>
      <c r="AU3077" s="111"/>
      <c r="AV3077" s="112"/>
      <c r="AW3077" s="105"/>
      <c r="AX3077" s="111"/>
      <c r="AY3077" s="98"/>
      <c r="AZ3077" s="98"/>
      <c r="BA3077" s="98"/>
      <c r="BB3077" s="98"/>
      <c r="BC3077" s="98"/>
      <c r="BD3077" s="98"/>
      <c r="BE3077" s="98"/>
      <c r="BF3077" s="98"/>
      <c r="BG3077" s="98"/>
      <c r="BH3077" s="98"/>
      <c r="BI3077" s="98"/>
      <c r="BJ3077" s="98"/>
    </row>
    <row r="3078" spans="1:62">
      <c r="A3078" s="102"/>
      <c r="B3078" s="102"/>
      <c r="C3078" s="103"/>
      <c r="D3078" s="103"/>
      <c r="E3078" s="102"/>
      <c r="F3078" s="102"/>
      <c r="G3078" s="102"/>
      <c r="H3078" s="102"/>
      <c r="I3078" s="102"/>
      <c r="J3078" s="103"/>
      <c r="K3078" s="111"/>
      <c r="L3078" s="111"/>
      <c r="M3078" s="111"/>
      <c r="N3078" s="111"/>
      <c r="O3078" s="111"/>
      <c r="P3078" s="111"/>
      <c r="Q3078" s="111"/>
      <c r="R3078" s="106"/>
      <c r="S3078" s="105"/>
      <c r="T3078" s="111"/>
      <c r="U3078" s="111"/>
      <c r="V3078" s="111"/>
      <c r="W3078" s="111"/>
      <c r="X3078" s="111"/>
      <c r="Y3078" s="111"/>
      <c r="Z3078" s="111"/>
      <c r="AA3078" s="111"/>
      <c r="AB3078" s="111"/>
      <c r="AC3078" s="111"/>
      <c r="AD3078" s="111"/>
      <c r="AE3078" s="111"/>
      <c r="AF3078" s="111"/>
      <c r="AG3078" s="111"/>
      <c r="AH3078" s="111"/>
      <c r="AI3078" s="111"/>
      <c r="AJ3078" s="111"/>
      <c r="AK3078" s="111"/>
      <c r="AL3078" s="111"/>
      <c r="AM3078" s="111"/>
      <c r="AN3078" s="111"/>
      <c r="AO3078" s="111"/>
      <c r="AP3078" s="111"/>
      <c r="AQ3078" s="111"/>
      <c r="AR3078" s="111"/>
      <c r="AS3078" s="111"/>
      <c r="AT3078" s="111"/>
      <c r="AU3078" s="111"/>
      <c r="AV3078" s="105"/>
      <c r="AW3078" s="105"/>
      <c r="AX3078" s="111"/>
      <c r="AY3078" s="98"/>
      <c r="AZ3078" s="98"/>
      <c r="BA3078" s="98"/>
      <c r="BB3078" s="98"/>
      <c r="BC3078" s="98"/>
      <c r="BD3078" s="98"/>
      <c r="BE3078" s="98"/>
    </row>
    <row r="3079" spans="1:62">
      <c r="A3079" s="102"/>
      <c r="B3079" s="102"/>
      <c r="C3079" s="103"/>
      <c r="D3079" s="103"/>
      <c r="E3079" s="102"/>
      <c r="F3079" s="102"/>
      <c r="G3079" s="102"/>
      <c r="H3079" s="102"/>
      <c r="I3079" s="102"/>
      <c r="J3079" s="103"/>
      <c r="K3079" s="111"/>
      <c r="L3079" s="111"/>
      <c r="M3079" s="111"/>
      <c r="N3079" s="111"/>
      <c r="O3079" s="111"/>
      <c r="P3079" s="111"/>
      <c r="Q3079" s="111"/>
      <c r="R3079" s="106"/>
      <c r="S3079" s="105"/>
      <c r="T3079" s="111"/>
      <c r="U3079" s="111"/>
      <c r="V3079" s="111"/>
      <c r="W3079" s="111"/>
      <c r="X3079" s="111"/>
      <c r="Y3079" s="111"/>
      <c r="Z3079" s="111"/>
      <c r="AA3079" s="111"/>
      <c r="AB3079" s="111"/>
      <c r="AC3079" s="111"/>
      <c r="AD3079" s="111"/>
      <c r="AE3079" s="111"/>
      <c r="AF3079" s="111"/>
      <c r="AG3079" s="111"/>
      <c r="AH3079" s="111"/>
      <c r="AI3079" s="111"/>
      <c r="AJ3079" s="111"/>
      <c r="AK3079" s="111"/>
      <c r="AL3079" s="111"/>
      <c r="AM3079" s="111"/>
      <c r="AN3079" s="111"/>
      <c r="AO3079" s="111"/>
      <c r="AP3079" s="111"/>
      <c r="AQ3079" s="111"/>
      <c r="AR3079" s="111"/>
      <c r="AS3079" s="111"/>
      <c r="AT3079" s="111"/>
      <c r="AU3079" s="111"/>
      <c r="AV3079" s="105"/>
      <c r="AW3079" s="105"/>
      <c r="AX3079" s="111"/>
      <c r="AY3079" s="98"/>
      <c r="AZ3079" s="98"/>
      <c r="BA3079" s="98"/>
      <c r="BB3079" s="98"/>
      <c r="BC3079" s="98"/>
      <c r="BD3079" s="98"/>
      <c r="BE3079" s="98"/>
    </row>
    <row r="3080" spans="1:62">
      <c r="A3080" s="102"/>
      <c r="B3080" s="102"/>
      <c r="C3080" s="103"/>
      <c r="D3080" s="103"/>
      <c r="E3080" s="102"/>
      <c r="F3080" s="102"/>
      <c r="G3080" s="102"/>
      <c r="H3080" s="102"/>
      <c r="I3080" s="102"/>
      <c r="J3080" s="103"/>
      <c r="K3080" s="111"/>
      <c r="L3080" s="111"/>
      <c r="M3080" s="111"/>
      <c r="N3080" s="111"/>
      <c r="O3080" s="111"/>
      <c r="P3080" s="111"/>
      <c r="Q3080" s="111"/>
      <c r="R3080" s="106"/>
      <c r="S3080" s="105"/>
      <c r="T3080" s="111"/>
      <c r="U3080" s="111"/>
      <c r="V3080" s="111"/>
      <c r="W3080" s="111"/>
      <c r="X3080" s="111"/>
      <c r="Y3080" s="111"/>
      <c r="Z3080" s="111"/>
      <c r="AA3080" s="111"/>
      <c r="AB3080" s="111"/>
      <c r="AC3080" s="111"/>
      <c r="AD3080" s="111"/>
      <c r="AE3080" s="111"/>
      <c r="AF3080" s="111"/>
      <c r="AG3080" s="111"/>
      <c r="AH3080" s="111"/>
      <c r="AI3080" s="111"/>
      <c r="AJ3080" s="111"/>
      <c r="AK3080" s="111"/>
      <c r="AL3080" s="111"/>
      <c r="AM3080" s="111"/>
      <c r="AN3080" s="111"/>
      <c r="AO3080" s="111"/>
      <c r="AP3080" s="111"/>
      <c r="AQ3080" s="111"/>
      <c r="AR3080" s="111"/>
      <c r="AS3080" s="111"/>
      <c r="AT3080" s="111"/>
      <c r="AU3080" s="111"/>
      <c r="AV3080" s="112"/>
      <c r="AW3080" s="105"/>
      <c r="AX3080" s="111"/>
      <c r="AY3080" s="98"/>
      <c r="AZ3080" s="98"/>
      <c r="BA3080" s="98"/>
      <c r="BB3080" s="98"/>
      <c r="BC3080" s="98"/>
      <c r="BD3080" s="98"/>
      <c r="BE3080" s="98"/>
      <c r="BF3080" s="98"/>
      <c r="BG3080" s="98"/>
      <c r="BH3080" s="98"/>
      <c r="BI3080" s="98"/>
      <c r="BJ3080" s="98"/>
    </row>
    <row r="3081" spans="1:62">
      <c r="A3081" s="102"/>
      <c r="B3081" s="102"/>
      <c r="C3081" s="103"/>
      <c r="D3081" s="103"/>
      <c r="E3081" s="102"/>
      <c r="F3081" s="102"/>
      <c r="G3081" s="102"/>
      <c r="H3081" s="102"/>
      <c r="I3081" s="102"/>
      <c r="J3081" s="103"/>
      <c r="K3081" s="111"/>
      <c r="L3081" s="111"/>
      <c r="M3081" s="111"/>
      <c r="N3081" s="111"/>
      <c r="O3081" s="111"/>
      <c r="P3081" s="111"/>
      <c r="Q3081" s="111"/>
      <c r="R3081" s="106"/>
      <c r="S3081" s="105"/>
      <c r="T3081" s="111"/>
      <c r="U3081" s="111"/>
      <c r="V3081" s="111"/>
      <c r="W3081" s="111"/>
      <c r="X3081" s="111"/>
      <c r="Y3081" s="111"/>
      <c r="Z3081" s="111"/>
      <c r="AA3081" s="111"/>
      <c r="AB3081" s="111"/>
      <c r="AC3081" s="111"/>
      <c r="AD3081" s="105"/>
      <c r="AE3081" s="111"/>
      <c r="AF3081" s="111"/>
      <c r="AG3081" s="111"/>
      <c r="AH3081" s="111"/>
      <c r="AI3081" s="111"/>
      <c r="AJ3081" s="111"/>
      <c r="AK3081" s="111"/>
      <c r="AL3081" s="111"/>
      <c r="AM3081" s="111"/>
      <c r="AN3081" s="111"/>
      <c r="AO3081" s="111"/>
      <c r="AP3081" s="111"/>
      <c r="AQ3081" s="111"/>
      <c r="AR3081" s="111"/>
      <c r="AS3081" s="111"/>
      <c r="AT3081" s="111"/>
      <c r="AU3081" s="111"/>
      <c r="AV3081" s="112"/>
      <c r="AW3081" s="105"/>
      <c r="AX3081" s="111"/>
      <c r="AY3081" s="98"/>
      <c r="AZ3081" s="98"/>
      <c r="BA3081" s="98"/>
      <c r="BB3081" s="98"/>
      <c r="BC3081" s="98"/>
      <c r="BE3081" s="98"/>
      <c r="BF3081" s="98"/>
      <c r="BG3081" s="98"/>
      <c r="BH3081" s="98"/>
      <c r="BI3081" s="98"/>
    </row>
    <row r="3082" spans="1:62">
      <c r="A3082" s="102"/>
      <c r="B3082" s="102"/>
      <c r="C3082" s="103"/>
      <c r="D3082" s="103"/>
      <c r="E3082" s="102"/>
      <c r="F3082" s="102"/>
      <c r="G3082" s="102"/>
      <c r="H3082" s="102"/>
      <c r="I3082" s="102"/>
      <c r="J3082" s="103"/>
      <c r="K3082" s="111"/>
      <c r="L3082" s="111"/>
      <c r="M3082" s="111"/>
      <c r="N3082" s="105"/>
      <c r="O3082" s="111"/>
      <c r="P3082" s="111"/>
      <c r="Q3082" s="111"/>
      <c r="R3082" s="106"/>
      <c r="S3082" s="105"/>
      <c r="T3082" s="111"/>
      <c r="U3082" s="111"/>
      <c r="V3082" s="111"/>
      <c r="W3082" s="111"/>
      <c r="X3082" s="111"/>
      <c r="Y3082" s="111"/>
      <c r="Z3082" s="111"/>
      <c r="AA3082" s="111"/>
      <c r="AB3082" s="111"/>
      <c r="AC3082" s="111"/>
      <c r="AD3082" s="111"/>
      <c r="AE3082" s="111"/>
      <c r="AF3082" s="111"/>
      <c r="AG3082" s="111"/>
      <c r="AH3082" s="111"/>
      <c r="AI3082" s="111"/>
      <c r="AJ3082" s="111"/>
      <c r="AK3082" s="111"/>
      <c r="AL3082" s="111"/>
      <c r="AM3082" s="111"/>
      <c r="AN3082" s="111"/>
      <c r="AO3082" s="111"/>
      <c r="AP3082" s="111"/>
      <c r="AQ3082" s="111"/>
      <c r="AR3082" s="111"/>
      <c r="AS3082" s="111"/>
      <c r="AT3082" s="111"/>
      <c r="AU3082" s="111"/>
      <c r="AV3082" s="112"/>
      <c r="AW3082" s="105"/>
      <c r="AX3082" s="111"/>
      <c r="AY3082" s="98"/>
      <c r="AZ3082" s="98"/>
      <c r="BA3082" s="98"/>
      <c r="BB3082" s="98"/>
      <c r="BC3082" s="98"/>
      <c r="BD3082" s="98"/>
      <c r="BE3082" s="98"/>
      <c r="BF3082" s="98"/>
      <c r="BG3082" s="98"/>
      <c r="BH3082" s="98"/>
      <c r="BI3082" s="98"/>
      <c r="BJ3082" s="98"/>
    </row>
    <row r="3083" spans="1:62">
      <c r="A3083" s="102"/>
      <c r="B3083" s="102"/>
      <c r="C3083" s="103"/>
      <c r="D3083" s="103"/>
      <c r="E3083" s="102"/>
      <c r="F3083" s="102"/>
      <c r="G3083" s="102"/>
      <c r="H3083" s="102"/>
      <c r="I3083" s="102"/>
      <c r="J3083" s="103"/>
      <c r="K3083" s="111"/>
      <c r="L3083" s="111"/>
      <c r="M3083" s="111"/>
      <c r="N3083" s="105"/>
      <c r="O3083" s="111"/>
      <c r="P3083" s="105"/>
      <c r="Q3083" s="111"/>
      <c r="R3083" s="106"/>
      <c r="S3083" s="105"/>
      <c r="T3083" s="111"/>
      <c r="U3083" s="111"/>
      <c r="V3083" s="111"/>
      <c r="W3083" s="105"/>
      <c r="X3083" s="111"/>
      <c r="Y3083" s="111"/>
      <c r="Z3083" s="111"/>
      <c r="AA3083" s="111"/>
      <c r="AB3083" s="111"/>
      <c r="AC3083" s="111"/>
      <c r="AD3083" s="105"/>
      <c r="AE3083" s="111"/>
      <c r="AF3083" s="111"/>
      <c r="AG3083" s="111"/>
      <c r="AH3083" s="111"/>
      <c r="AI3083" s="111"/>
      <c r="AJ3083" s="111"/>
      <c r="AK3083" s="111"/>
      <c r="AL3083" s="111"/>
      <c r="AM3083" s="111"/>
      <c r="AN3083" s="111"/>
      <c r="AO3083" s="111"/>
      <c r="AP3083" s="111"/>
      <c r="AQ3083" s="111"/>
      <c r="AR3083" s="111"/>
      <c r="AS3083" s="111"/>
      <c r="AT3083" s="111"/>
      <c r="AU3083" s="111"/>
      <c r="AV3083" s="105"/>
      <c r="AW3083" s="105"/>
      <c r="AX3083" s="111"/>
      <c r="AY3083" s="98"/>
      <c r="AZ3083" s="98"/>
      <c r="BA3083" s="98"/>
      <c r="BB3083" s="98"/>
      <c r="BC3083" s="98"/>
      <c r="BD3083" s="98"/>
      <c r="BE3083" s="98"/>
      <c r="BF3083" s="98"/>
      <c r="BG3083" s="98"/>
      <c r="BH3083" s="98"/>
      <c r="BI3083" s="98"/>
      <c r="BJ3083" s="98"/>
    </row>
    <row r="3084" spans="1:62">
      <c r="A3084" s="102"/>
      <c r="B3084" s="102"/>
      <c r="C3084" s="103"/>
      <c r="D3084" s="103"/>
      <c r="E3084" s="102"/>
      <c r="F3084" s="102"/>
      <c r="G3084" s="102"/>
      <c r="H3084" s="102"/>
      <c r="I3084" s="102"/>
      <c r="J3084" s="103"/>
      <c r="K3084" s="111"/>
      <c r="L3084" s="111"/>
      <c r="M3084" s="111"/>
      <c r="N3084" s="111"/>
      <c r="O3084" s="111"/>
      <c r="P3084" s="111"/>
      <c r="Q3084" s="111"/>
      <c r="R3084" s="105"/>
      <c r="S3084" s="105"/>
      <c r="T3084" s="111"/>
      <c r="U3084" s="111"/>
      <c r="V3084" s="111"/>
      <c r="W3084" s="111"/>
      <c r="X3084" s="111"/>
      <c r="Y3084" s="111"/>
      <c r="Z3084" s="111"/>
      <c r="AA3084" s="111"/>
      <c r="AB3084" s="111"/>
      <c r="AC3084" s="111"/>
      <c r="AD3084" s="111"/>
      <c r="AE3084" s="111"/>
      <c r="AF3084" s="111"/>
      <c r="AG3084" s="111"/>
      <c r="AH3084" s="111"/>
      <c r="AI3084" s="111"/>
      <c r="AJ3084" s="111"/>
      <c r="AK3084" s="111"/>
      <c r="AL3084" s="111"/>
      <c r="AM3084" s="111"/>
      <c r="AN3084" s="111"/>
      <c r="AO3084" s="111"/>
      <c r="AP3084" s="111"/>
      <c r="AQ3084" s="111"/>
      <c r="AR3084" s="111"/>
      <c r="AS3084" s="111"/>
      <c r="AT3084" s="111"/>
      <c r="AU3084" s="111"/>
      <c r="AV3084" s="105"/>
      <c r="AW3084" s="105"/>
      <c r="AX3084" s="111"/>
      <c r="AY3084" s="98"/>
      <c r="AZ3084" s="98"/>
      <c r="BA3084" s="98"/>
      <c r="BB3084" s="98"/>
      <c r="BC3084" s="98"/>
      <c r="BD3084" s="98"/>
      <c r="BE3084" s="98"/>
      <c r="BF3084" s="98"/>
      <c r="BG3084" s="98"/>
      <c r="BH3084" s="98"/>
      <c r="BI3084" s="98"/>
      <c r="BJ3084" s="98"/>
    </row>
    <row r="3085" spans="1:62">
      <c r="A3085" s="102"/>
      <c r="B3085" s="102"/>
      <c r="C3085" s="103"/>
      <c r="D3085" s="103"/>
      <c r="E3085" s="102"/>
      <c r="F3085" s="102"/>
      <c r="G3085" s="102"/>
      <c r="H3085" s="102"/>
      <c r="I3085" s="102"/>
      <c r="J3085" s="103"/>
      <c r="K3085" s="111"/>
      <c r="L3085" s="111"/>
      <c r="M3085" s="111"/>
      <c r="N3085" s="111"/>
      <c r="O3085" s="111"/>
      <c r="P3085" s="111"/>
      <c r="Q3085" s="111"/>
      <c r="R3085" s="105"/>
      <c r="S3085" s="105"/>
      <c r="T3085" s="111"/>
      <c r="U3085" s="111"/>
      <c r="V3085" s="111"/>
      <c r="W3085" s="111"/>
      <c r="X3085" s="111"/>
      <c r="Y3085" s="111"/>
      <c r="Z3085" s="111"/>
      <c r="AA3085" s="111"/>
      <c r="AB3085" s="111"/>
      <c r="AC3085" s="111"/>
      <c r="AD3085" s="111"/>
      <c r="AE3085" s="111"/>
      <c r="AF3085" s="111"/>
      <c r="AG3085" s="111"/>
      <c r="AH3085" s="111"/>
      <c r="AI3085" s="111"/>
      <c r="AJ3085" s="111"/>
      <c r="AK3085" s="111"/>
      <c r="AL3085" s="111"/>
      <c r="AM3085" s="111"/>
      <c r="AN3085" s="111"/>
      <c r="AO3085" s="111"/>
      <c r="AP3085" s="111"/>
      <c r="AQ3085" s="111"/>
      <c r="AR3085" s="111"/>
      <c r="AS3085" s="111"/>
      <c r="AT3085" s="111"/>
      <c r="AU3085" s="111"/>
      <c r="AV3085" s="112"/>
      <c r="AW3085" s="105"/>
      <c r="AX3085" s="111"/>
      <c r="AY3085" s="98"/>
      <c r="AZ3085" s="98"/>
      <c r="BA3085" s="98"/>
      <c r="BB3085" s="98"/>
      <c r="BC3085" s="98"/>
      <c r="BD3085" s="98"/>
      <c r="BE3085" s="98"/>
      <c r="BF3085" s="98"/>
      <c r="BG3085" s="98"/>
      <c r="BH3085" s="98"/>
      <c r="BI3085" s="98"/>
      <c r="BJ3085" s="98"/>
    </row>
    <row r="3086" spans="1:62">
      <c r="A3086" s="102"/>
      <c r="B3086" s="102"/>
      <c r="C3086" s="103"/>
      <c r="D3086" s="103"/>
      <c r="E3086" s="102"/>
      <c r="F3086" s="102"/>
      <c r="G3086" s="102"/>
      <c r="H3086" s="102"/>
      <c r="I3086" s="102"/>
      <c r="J3086" s="103"/>
      <c r="K3086" s="111"/>
      <c r="L3086" s="111"/>
      <c r="M3086" s="111"/>
      <c r="N3086" s="105"/>
      <c r="O3086" s="111"/>
      <c r="P3086" s="111"/>
      <c r="Q3086" s="111"/>
      <c r="R3086" s="106"/>
      <c r="S3086" s="105"/>
      <c r="T3086" s="111"/>
      <c r="U3086" s="111"/>
      <c r="V3086" s="111"/>
      <c r="W3086" s="111"/>
      <c r="X3086" s="111"/>
      <c r="Y3086" s="111"/>
      <c r="Z3086" s="111"/>
      <c r="AA3086" s="111"/>
      <c r="AB3086" s="111"/>
      <c r="AC3086" s="111"/>
      <c r="AD3086" s="111"/>
      <c r="AE3086" s="111"/>
      <c r="AF3086" s="111"/>
      <c r="AG3086" s="111"/>
      <c r="AH3086" s="111"/>
      <c r="AI3086" s="111"/>
      <c r="AJ3086" s="111"/>
      <c r="AK3086" s="111"/>
      <c r="AL3086" s="111"/>
      <c r="AM3086" s="111"/>
      <c r="AN3086" s="111"/>
      <c r="AO3086" s="111"/>
      <c r="AP3086" s="111"/>
      <c r="AQ3086" s="111"/>
      <c r="AR3086" s="111"/>
      <c r="AS3086" s="111"/>
      <c r="AT3086" s="111"/>
      <c r="AU3086" s="111"/>
      <c r="AV3086" s="105"/>
      <c r="AW3086" s="105"/>
      <c r="AX3086" s="111"/>
      <c r="AY3086" s="98"/>
      <c r="AZ3086" s="98"/>
      <c r="BA3086" s="98"/>
      <c r="BB3086" s="98"/>
      <c r="BC3086" s="98"/>
      <c r="BE3086" s="98"/>
      <c r="BF3086" s="98"/>
      <c r="BG3086" s="98"/>
      <c r="BH3086" s="98"/>
      <c r="BI3086" s="98"/>
    </row>
    <row r="3087" spans="1:62">
      <c r="A3087" s="102"/>
      <c r="B3087" s="102"/>
      <c r="C3087" s="103"/>
      <c r="D3087" s="103"/>
      <c r="E3087" s="102"/>
      <c r="F3087" s="102"/>
      <c r="G3087" s="102"/>
      <c r="H3087" s="102"/>
      <c r="I3087" s="102"/>
      <c r="J3087" s="103"/>
      <c r="K3087" s="111"/>
      <c r="L3087" s="111"/>
      <c r="M3087" s="111"/>
      <c r="N3087" s="111"/>
      <c r="O3087" s="111"/>
      <c r="P3087" s="111"/>
      <c r="Q3087" s="111"/>
      <c r="R3087" s="106"/>
      <c r="S3087" s="105"/>
      <c r="T3087" s="111"/>
      <c r="U3087" s="111"/>
      <c r="V3087" s="111"/>
      <c r="W3087" s="111"/>
      <c r="X3087" s="111"/>
      <c r="Y3087" s="111"/>
      <c r="Z3087" s="111"/>
      <c r="AA3087" s="111"/>
      <c r="AB3087" s="111"/>
      <c r="AC3087" s="111"/>
      <c r="AD3087" s="111"/>
      <c r="AE3087" s="111"/>
      <c r="AF3087" s="111"/>
      <c r="AG3087" s="111"/>
      <c r="AH3087" s="111"/>
      <c r="AI3087" s="111"/>
      <c r="AJ3087" s="111"/>
      <c r="AK3087" s="111"/>
      <c r="AL3087" s="111"/>
      <c r="AM3087" s="111"/>
      <c r="AN3087" s="111"/>
      <c r="AO3087" s="111"/>
      <c r="AP3087" s="111"/>
      <c r="AQ3087" s="111"/>
      <c r="AR3087" s="111"/>
      <c r="AS3087" s="111"/>
      <c r="AT3087" s="111"/>
      <c r="AU3087" s="111"/>
      <c r="AV3087" s="105"/>
      <c r="AW3087" s="105"/>
      <c r="AX3087" s="111"/>
      <c r="AY3087" s="98"/>
      <c r="AZ3087" s="98"/>
      <c r="BA3087" s="98"/>
      <c r="BB3087" s="98"/>
      <c r="BC3087" s="98"/>
      <c r="BD3087" s="98"/>
      <c r="BE3087" s="98"/>
      <c r="BF3087" s="98"/>
      <c r="BG3087" s="98"/>
      <c r="BH3087" s="98"/>
      <c r="BI3087" s="98"/>
      <c r="BJ3087" s="98"/>
    </row>
    <row r="3088" spans="1:62">
      <c r="A3088" s="102"/>
      <c r="B3088" s="102"/>
      <c r="C3088" s="103"/>
      <c r="D3088" s="103"/>
      <c r="E3088" s="102"/>
      <c r="F3088" s="102"/>
      <c r="G3088" s="102"/>
      <c r="H3088" s="102"/>
      <c r="I3088" s="102"/>
      <c r="J3088" s="103"/>
      <c r="K3088" s="111"/>
      <c r="L3088" s="111"/>
      <c r="M3088" s="111"/>
      <c r="N3088" s="105"/>
      <c r="O3088" s="105"/>
      <c r="P3088" s="105"/>
      <c r="Q3088" s="111"/>
      <c r="R3088" s="106"/>
      <c r="S3088" s="105"/>
      <c r="T3088" s="105"/>
      <c r="U3088" s="105"/>
      <c r="V3088" s="105"/>
      <c r="W3088" s="105"/>
      <c r="X3088" s="105"/>
      <c r="Y3088" s="105"/>
      <c r="Z3088" s="105"/>
      <c r="AA3088" s="105"/>
      <c r="AB3088" s="105"/>
      <c r="AC3088" s="105"/>
      <c r="AD3088" s="105"/>
      <c r="AE3088" s="111"/>
      <c r="AF3088" s="111"/>
      <c r="AG3088" s="105"/>
      <c r="AH3088" s="105"/>
      <c r="AI3088" s="111"/>
      <c r="AJ3088" s="111"/>
      <c r="AK3088" s="105"/>
      <c r="AL3088" s="111"/>
      <c r="AM3088" s="111"/>
      <c r="AN3088" s="111"/>
      <c r="AO3088" s="111"/>
      <c r="AP3088" s="111"/>
      <c r="AQ3088" s="111"/>
      <c r="AR3088" s="111"/>
      <c r="AS3088" s="111"/>
      <c r="AT3088" s="111"/>
      <c r="AU3088" s="111"/>
      <c r="AV3088" s="105"/>
      <c r="AW3088" s="105"/>
      <c r="AX3088" s="111"/>
      <c r="AY3088" s="98"/>
      <c r="AZ3088" s="98"/>
      <c r="BA3088" s="98"/>
      <c r="BB3088" s="98"/>
      <c r="BC3088" s="98"/>
      <c r="BD3088" s="98"/>
      <c r="BE3088" s="98"/>
      <c r="BF3088" s="98"/>
      <c r="BG3088" s="98"/>
      <c r="BH3088" s="98"/>
      <c r="BI3088" s="98"/>
      <c r="BJ3088" s="98"/>
    </row>
    <row r="3089" spans="1:62">
      <c r="A3089" s="102"/>
      <c r="B3089" s="102"/>
      <c r="C3089" s="103"/>
      <c r="D3089" s="103"/>
      <c r="E3089" s="102"/>
      <c r="F3089" s="102"/>
      <c r="G3089" s="102"/>
      <c r="H3089" s="102"/>
      <c r="I3089" s="102"/>
      <c r="J3089" s="103"/>
      <c r="K3089" s="111"/>
      <c r="L3089" s="111"/>
      <c r="M3089" s="111"/>
      <c r="N3089" s="105"/>
      <c r="O3089" s="105"/>
      <c r="P3089" s="111"/>
      <c r="Q3089" s="111"/>
      <c r="R3089" s="105"/>
      <c r="S3089" s="105"/>
      <c r="T3089" s="111"/>
      <c r="U3089" s="111"/>
      <c r="V3089" s="111"/>
      <c r="W3089" s="111"/>
      <c r="X3089" s="111"/>
      <c r="Y3089" s="111"/>
      <c r="Z3089" s="111"/>
      <c r="AA3089" s="111"/>
      <c r="AB3089" s="111"/>
      <c r="AC3089" s="111"/>
      <c r="AD3089" s="111"/>
      <c r="AE3089" s="111"/>
      <c r="AF3089" s="111"/>
      <c r="AG3089" s="111"/>
      <c r="AH3089" s="111"/>
      <c r="AI3089" s="111"/>
      <c r="AJ3089" s="111"/>
      <c r="AK3089" s="111"/>
      <c r="AL3089" s="111"/>
      <c r="AM3089" s="111"/>
      <c r="AN3089" s="111"/>
      <c r="AO3089" s="111"/>
      <c r="AP3089" s="111"/>
      <c r="AQ3089" s="111"/>
      <c r="AR3089" s="111"/>
      <c r="AS3089" s="111"/>
      <c r="AT3089" s="111"/>
      <c r="AU3089" s="111"/>
      <c r="AV3089" s="105"/>
      <c r="AW3089" s="105"/>
      <c r="AX3089" s="111"/>
      <c r="AY3089" s="98"/>
      <c r="AZ3089" s="98"/>
      <c r="BA3089" s="98"/>
      <c r="BB3089" s="98"/>
      <c r="BC3089" s="98"/>
      <c r="BD3089" s="98"/>
      <c r="BE3089" s="98"/>
      <c r="BF3089" s="98"/>
      <c r="BG3089" s="98"/>
      <c r="BH3089" s="98"/>
      <c r="BI3089" s="98"/>
      <c r="BJ3089" s="98"/>
    </row>
    <row r="3090" spans="1:62">
      <c r="A3090" s="102"/>
      <c r="B3090" s="102"/>
      <c r="C3090" s="103"/>
      <c r="D3090" s="103"/>
      <c r="E3090" s="102"/>
      <c r="F3090" s="102"/>
      <c r="G3090" s="102"/>
      <c r="H3090" s="102"/>
      <c r="I3090" s="102"/>
      <c r="J3090" s="103"/>
      <c r="K3090" s="111"/>
      <c r="L3090" s="111"/>
      <c r="M3090" s="111"/>
      <c r="N3090" s="111"/>
      <c r="O3090" s="111"/>
      <c r="P3090" s="111"/>
      <c r="Q3090" s="111"/>
      <c r="R3090" s="105"/>
      <c r="S3090" s="105"/>
      <c r="T3090" s="111"/>
      <c r="U3090" s="111"/>
      <c r="V3090" s="111"/>
      <c r="W3090" s="111"/>
      <c r="X3090" s="111"/>
      <c r="Y3090" s="111"/>
      <c r="Z3090" s="111"/>
      <c r="AA3090" s="111"/>
      <c r="AB3090" s="111"/>
      <c r="AC3090" s="111"/>
      <c r="AD3090" s="105"/>
      <c r="AE3090" s="111"/>
      <c r="AF3090" s="111"/>
      <c r="AG3090" s="111"/>
      <c r="AH3090" s="111"/>
      <c r="AI3090" s="111"/>
      <c r="AJ3090" s="111"/>
      <c r="AK3090" s="111"/>
      <c r="AL3090" s="111"/>
      <c r="AM3090" s="111"/>
      <c r="AN3090" s="111"/>
      <c r="AO3090" s="111"/>
      <c r="AP3090" s="111"/>
      <c r="AQ3090" s="111"/>
      <c r="AR3090" s="111"/>
      <c r="AS3090" s="111"/>
      <c r="AT3090" s="111"/>
      <c r="AU3090" s="111"/>
      <c r="AV3090" s="105"/>
      <c r="AW3090" s="105"/>
      <c r="AX3090" s="111"/>
      <c r="AY3090" s="98"/>
      <c r="AZ3090" s="98"/>
      <c r="BA3090" s="98"/>
      <c r="BB3090" s="98"/>
      <c r="BC3090" s="98"/>
      <c r="BD3090" s="98"/>
      <c r="BE3090" s="98"/>
      <c r="BF3090" s="98"/>
      <c r="BG3090" s="98"/>
      <c r="BH3090" s="98"/>
      <c r="BI3090" s="98"/>
      <c r="BJ3090" s="98"/>
    </row>
    <row r="3091" spans="1:62">
      <c r="A3091" s="102"/>
      <c r="B3091" s="102"/>
      <c r="C3091" s="103"/>
      <c r="D3091" s="103"/>
      <c r="E3091" s="102"/>
      <c r="F3091" s="102"/>
      <c r="G3091" s="102"/>
      <c r="H3091" s="102"/>
      <c r="I3091" s="102"/>
      <c r="J3091" s="103"/>
      <c r="K3091" s="111"/>
      <c r="L3091" s="111"/>
      <c r="M3091" s="111"/>
      <c r="N3091" s="111"/>
      <c r="O3091" s="111"/>
      <c r="P3091" s="111"/>
      <c r="Q3091" s="111"/>
      <c r="R3091" s="106"/>
      <c r="S3091" s="105"/>
      <c r="T3091" s="111"/>
      <c r="U3091" s="111"/>
      <c r="V3091" s="111"/>
      <c r="W3091" s="111"/>
      <c r="X3091" s="111"/>
      <c r="Y3091" s="111"/>
      <c r="Z3091" s="111"/>
      <c r="AA3091" s="111"/>
      <c r="AB3091" s="111"/>
      <c r="AC3091" s="111"/>
      <c r="AD3091" s="105"/>
      <c r="AE3091" s="111"/>
      <c r="AF3091" s="111"/>
      <c r="AG3091" s="111"/>
      <c r="AH3091" s="111"/>
      <c r="AI3091" s="111"/>
      <c r="AJ3091" s="111"/>
      <c r="AK3091" s="111"/>
      <c r="AL3091" s="111"/>
      <c r="AM3091" s="111"/>
      <c r="AN3091" s="111"/>
      <c r="AO3091" s="111"/>
      <c r="AP3091" s="111"/>
      <c r="AQ3091" s="111"/>
      <c r="AR3091" s="111"/>
      <c r="AS3091" s="111"/>
      <c r="AT3091" s="111"/>
      <c r="AU3091" s="111"/>
      <c r="AV3091" s="112"/>
      <c r="AW3091" s="105"/>
      <c r="AX3091" s="111"/>
      <c r="AY3091" s="98"/>
      <c r="AZ3091" s="98"/>
      <c r="BA3091" s="98"/>
      <c r="BB3091" s="98"/>
      <c r="BC3091" s="98"/>
      <c r="BE3091" s="98"/>
      <c r="BF3091" s="98"/>
      <c r="BG3091" s="98"/>
      <c r="BH3091" s="98"/>
      <c r="BI3091" s="98"/>
    </row>
    <row r="3092" spans="1:62">
      <c r="A3092" s="102"/>
      <c r="B3092" s="102"/>
      <c r="C3092" s="103"/>
      <c r="D3092" s="103"/>
      <c r="E3092" s="102"/>
      <c r="F3092" s="102"/>
      <c r="G3092" s="102"/>
      <c r="H3092" s="102"/>
      <c r="I3092" s="102"/>
      <c r="J3092" s="103"/>
      <c r="K3092" s="111"/>
      <c r="L3092" s="111"/>
      <c r="M3092" s="111"/>
      <c r="N3092" s="105"/>
      <c r="O3092" s="105"/>
      <c r="P3092" s="111"/>
      <c r="Q3092" s="111"/>
      <c r="R3092" s="106"/>
      <c r="S3092" s="105"/>
      <c r="T3092" s="111"/>
      <c r="U3092" s="111"/>
      <c r="V3092" s="111"/>
      <c r="W3092" s="111"/>
      <c r="X3092" s="111"/>
      <c r="Y3092" s="111"/>
      <c r="Z3092" s="111"/>
      <c r="AA3092" s="111"/>
      <c r="AB3092" s="111"/>
      <c r="AC3092" s="111"/>
      <c r="AD3092" s="111"/>
      <c r="AE3092" s="111"/>
      <c r="AF3092" s="111"/>
      <c r="AG3092" s="111"/>
      <c r="AH3092" s="111"/>
      <c r="AI3092" s="111"/>
      <c r="AJ3092" s="111"/>
      <c r="AK3092" s="111"/>
      <c r="AL3092" s="111"/>
      <c r="AM3092" s="111"/>
      <c r="AN3092" s="111"/>
      <c r="AO3092" s="111"/>
      <c r="AP3092" s="111"/>
      <c r="AQ3092" s="111"/>
      <c r="AR3092" s="111"/>
      <c r="AS3092" s="111"/>
      <c r="AT3092" s="111"/>
      <c r="AU3092" s="111"/>
      <c r="AV3092" s="105"/>
      <c r="AW3092" s="112"/>
      <c r="AX3092" s="111"/>
      <c r="AY3092" s="98"/>
      <c r="AZ3092" s="98"/>
      <c r="BA3092" s="98"/>
      <c r="BB3092" s="98"/>
      <c r="BC3092" s="98"/>
      <c r="BE3092" s="98"/>
      <c r="BF3092" s="98"/>
      <c r="BG3092" s="98"/>
      <c r="BH3092" s="98"/>
      <c r="BI3092" s="98"/>
    </row>
    <row r="3093" spans="1:62">
      <c r="A3093" s="102"/>
      <c r="B3093" s="102"/>
      <c r="C3093" s="103"/>
      <c r="D3093" s="103"/>
      <c r="E3093" s="102"/>
      <c r="F3093" s="102"/>
      <c r="G3093" s="102"/>
      <c r="H3093" s="102"/>
      <c r="I3093" s="102"/>
      <c r="J3093" s="103"/>
      <c r="K3093" s="105"/>
      <c r="L3093" s="105"/>
      <c r="M3093" s="105"/>
      <c r="N3093" s="111"/>
      <c r="O3093" s="105"/>
      <c r="P3093" s="105"/>
      <c r="Q3093" s="105"/>
      <c r="R3093" s="105"/>
      <c r="S3093" s="105"/>
      <c r="T3093" s="105"/>
      <c r="U3093" s="105"/>
      <c r="V3093" s="105"/>
      <c r="W3093" s="105"/>
      <c r="X3093" s="105"/>
      <c r="Y3093" s="105"/>
      <c r="Z3093" s="105"/>
      <c r="AA3093" s="105"/>
      <c r="AB3093" s="105"/>
      <c r="AC3093" s="105"/>
      <c r="AD3093" s="105"/>
      <c r="AE3093" s="105"/>
      <c r="AF3093" s="105"/>
      <c r="AG3093" s="105"/>
      <c r="AH3093" s="105"/>
      <c r="AI3093" s="105"/>
      <c r="AJ3093" s="105"/>
      <c r="AK3093" s="105"/>
      <c r="AL3093" s="105"/>
      <c r="AM3093" s="105"/>
      <c r="AN3093" s="105"/>
      <c r="AO3093" s="105"/>
      <c r="AP3093" s="105"/>
      <c r="AQ3093" s="105"/>
      <c r="AR3093" s="105"/>
      <c r="AS3093" s="105"/>
      <c r="AT3093" s="105"/>
      <c r="AU3093" s="105"/>
      <c r="AV3093" s="105"/>
      <c r="AW3093" s="105"/>
      <c r="AX3093" s="105"/>
      <c r="AY3093" s="98"/>
      <c r="AZ3093" s="98"/>
      <c r="BA3093" s="98"/>
      <c r="BB3093" s="98"/>
      <c r="BC3093" s="98"/>
      <c r="BD3093" s="98"/>
      <c r="BE3093" s="98"/>
      <c r="BF3093" s="98"/>
      <c r="BG3093" s="98"/>
      <c r="BH3093" s="98"/>
      <c r="BI3093" s="98"/>
      <c r="BJ3093" s="98"/>
    </row>
    <row r="3094" spans="1:62">
      <c r="A3094" s="102"/>
      <c r="B3094" s="102"/>
      <c r="C3094" s="103"/>
      <c r="D3094" s="103"/>
      <c r="E3094" s="102"/>
      <c r="F3094" s="102"/>
      <c r="G3094" s="102"/>
      <c r="H3094" s="102"/>
      <c r="I3094" s="102"/>
      <c r="J3094" s="103"/>
      <c r="K3094" s="111"/>
      <c r="L3094" s="111"/>
      <c r="M3094" s="111"/>
      <c r="N3094" s="111"/>
      <c r="O3094" s="111"/>
      <c r="P3094" s="111"/>
      <c r="Q3094" s="111"/>
      <c r="R3094" s="106"/>
      <c r="S3094" s="105"/>
      <c r="T3094" s="111"/>
      <c r="U3094" s="111"/>
      <c r="V3094" s="111"/>
      <c r="W3094" s="111"/>
      <c r="X3094" s="111"/>
      <c r="Y3094" s="111"/>
      <c r="Z3094" s="111"/>
      <c r="AA3094" s="111"/>
      <c r="AB3094" s="111"/>
      <c r="AC3094" s="111"/>
      <c r="AD3094" s="111"/>
      <c r="AE3094" s="111"/>
      <c r="AF3094" s="111"/>
      <c r="AG3094" s="111"/>
      <c r="AH3094" s="111"/>
      <c r="AI3094" s="111"/>
      <c r="AJ3094" s="111"/>
      <c r="AK3094" s="111"/>
      <c r="AL3094" s="111"/>
      <c r="AM3094" s="111"/>
      <c r="AN3094" s="111"/>
      <c r="AO3094" s="111"/>
      <c r="AP3094" s="111"/>
      <c r="AQ3094" s="111"/>
      <c r="AR3094" s="111"/>
      <c r="AS3094" s="111"/>
      <c r="AT3094" s="111"/>
      <c r="AU3094" s="111"/>
      <c r="AV3094" s="105"/>
      <c r="AW3094" s="105"/>
      <c r="AX3094" s="111"/>
      <c r="AY3094" s="98"/>
      <c r="AZ3094" s="98"/>
      <c r="BA3094" s="98"/>
      <c r="BB3094" s="98"/>
      <c r="BC3094" s="98"/>
      <c r="BD3094" s="98"/>
      <c r="BE3094" s="98"/>
      <c r="BF3094" s="98"/>
      <c r="BG3094" s="98"/>
      <c r="BH3094" s="98"/>
      <c r="BI3094" s="98"/>
      <c r="BJ3094" s="98"/>
    </row>
    <row r="3095" spans="1:62">
      <c r="A3095" s="102"/>
      <c r="B3095" s="102"/>
      <c r="C3095" s="103"/>
      <c r="D3095" s="103"/>
      <c r="E3095" s="102"/>
      <c r="F3095" s="102"/>
      <c r="G3095" s="102"/>
      <c r="H3095" s="102"/>
      <c r="I3095" s="102"/>
      <c r="J3095" s="103"/>
      <c r="K3095" s="111"/>
      <c r="L3095" s="111"/>
      <c r="M3095" s="111"/>
      <c r="N3095" s="111"/>
      <c r="O3095" s="111"/>
      <c r="P3095" s="111"/>
      <c r="Q3095" s="111"/>
      <c r="R3095" s="106"/>
      <c r="S3095" s="105"/>
      <c r="T3095" s="111"/>
      <c r="U3095" s="111"/>
      <c r="V3095" s="111"/>
      <c r="W3095" s="111"/>
      <c r="X3095" s="111"/>
      <c r="Y3095" s="111"/>
      <c r="Z3095" s="111"/>
      <c r="AA3095" s="111"/>
      <c r="AB3095" s="111"/>
      <c r="AC3095" s="111"/>
      <c r="AD3095" s="111"/>
      <c r="AE3095" s="111"/>
      <c r="AF3095" s="111"/>
      <c r="AG3095" s="111"/>
      <c r="AH3095" s="111"/>
      <c r="AI3095" s="111"/>
      <c r="AJ3095" s="111"/>
      <c r="AK3095" s="111"/>
      <c r="AL3095" s="111"/>
      <c r="AM3095" s="111"/>
      <c r="AN3095" s="105"/>
      <c r="AO3095" s="105"/>
      <c r="AP3095" s="105"/>
      <c r="AQ3095" s="105"/>
      <c r="AR3095" s="105"/>
      <c r="AS3095" s="105"/>
      <c r="AT3095" s="105"/>
      <c r="AU3095" s="105"/>
      <c r="AV3095" s="112"/>
      <c r="AW3095" s="105"/>
      <c r="AX3095" s="111"/>
      <c r="AY3095" s="98"/>
      <c r="AZ3095" s="98"/>
      <c r="BA3095" s="98"/>
      <c r="BB3095" s="98"/>
      <c r="BC3095" s="98"/>
      <c r="BD3095" s="98"/>
      <c r="BE3095" s="98"/>
      <c r="BF3095" s="98"/>
      <c r="BG3095" s="98"/>
      <c r="BH3095" s="98"/>
      <c r="BI3095" s="98"/>
      <c r="BJ3095" s="98"/>
    </row>
    <row r="3096" spans="1:62">
      <c r="A3096" s="102"/>
      <c r="B3096" s="102"/>
      <c r="C3096" s="103"/>
      <c r="D3096" s="103"/>
      <c r="E3096" s="102"/>
      <c r="F3096" s="102"/>
      <c r="G3096" s="102"/>
      <c r="H3096" s="102"/>
      <c r="I3096" s="102"/>
      <c r="J3096" s="103"/>
      <c r="K3096" s="111"/>
      <c r="L3096" s="111"/>
      <c r="M3096" s="111"/>
      <c r="N3096" s="105"/>
      <c r="O3096" s="111"/>
      <c r="P3096" s="111"/>
      <c r="Q3096" s="111"/>
      <c r="R3096" s="106"/>
      <c r="S3096" s="105"/>
      <c r="T3096" s="111"/>
      <c r="U3096" s="111"/>
      <c r="V3096" s="111"/>
      <c r="W3096" s="111"/>
      <c r="X3096" s="111"/>
      <c r="Y3096" s="111"/>
      <c r="Z3096" s="111"/>
      <c r="AA3096" s="111"/>
      <c r="AB3096" s="111"/>
      <c r="AC3096" s="111"/>
      <c r="AD3096" s="111"/>
      <c r="AE3096" s="111"/>
      <c r="AF3096" s="111"/>
      <c r="AG3096" s="111"/>
      <c r="AH3096" s="111"/>
      <c r="AI3096" s="111"/>
      <c r="AJ3096" s="111"/>
      <c r="AK3096" s="111"/>
      <c r="AL3096" s="111"/>
      <c r="AM3096" s="111"/>
      <c r="AN3096" s="111"/>
      <c r="AO3096" s="111"/>
      <c r="AP3096" s="111"/>
      <c r="AQ3096" s="111"/>
      <c r="AR3096" s="111"/>
      <c r="AS3096" s="111"/>
      <c r="AT3096" s="111"/>
      <c r="AU3096" s="111"/>
      <c r="AV3096" s="105"/>
      <c r="AW3096" s="105"/>
      <c r="AX3096" s="111"/>
      <c r="AY3096" s="98"/>
      <c r="AZ3096" s="98"/>
      <c r="BA3096" s="98"/>
      <c r="BB3096" s="98"/>
      <c r="BC3096" s="98"/>
      <c r="BD3096" s="98"/>
      <c r="BE3096" s="98"/>
      <c r="BF3096" s="98"/>
      <c r="BG3096" s="98"/>
      <c r="BH3096" s="98"/>
      <c r="BI3096" s="98"/>
      <c r="BJ3096" s="98"/>
    </row>
    <row r="3097" spans="1:62">
      <c r="A3097" s="102"/>
      <c r="B3097" s="102"/>
      <c r="C3097" s="103"/>
      <c r="D3097" s="103"/>
      <c r="E3097" s="102"/>
      <c r="F3097" s="102"/>
      <c r="G3097" s="102"/>
      <c r="H3097" s="102"/>
      <c r="I3097" s="102"/>
      <c r="J3097" s="103"/>
      <c r="K3097" s="111"/>
      <c r="L3097" s="111"/>
      <c r="M3097" s="111"/>
      <c r="N3097" s="111"/>
      <c r="O3097" s="111"/>
      <c r="P3097" s="111"/>
      <c r="Q3097" s="111"/>
      <c r="R3097" s="105"/>
      <c r="S3097" s="105"/>
      <c r="T3097" s="111"/>
      <c r="U3097" s="111"/>
      <c r="V3097" s="111"/>
      <c r="W3097" s="111"/>
      <c r="X3097" s="111"/>
      <c r="Y3097" s="111"/>
      <c r="Z3097" s="111"/>
      <c r="AA3097" s="111"/>
      <c r="AB3097" s="111"/>
      <c r="AC3097" s="111"/>
      <c r="AD3097" s="111"/>
      <c r="AE3097" s="111"/>
      <c r="AF3097" s="111"/>
      <c r="AG3097" s="111"/>
      <c r="AH3097" s="111"/>
      <c r="AI3097" s="111"/>
      <c r="AJ3097" s="111"/>
      <c r="AK3097" s="111"/>
      <c r="AL3097" s="111"/>
      <c r="AM3097" s="111"/>
      <c r="AN3097" s="111"/>
      <c r="AO3097" s="111"/>
      <c r="AP3097" s="111"/>
      <c r="AQ3097" s="111"/>
      <c r="AR3097" s="111"/>
      <c r="AS3097" s="111"/>
      <c r="AT3097" s="111"/>
      <c r="AU3097" s="111"/>
      <c r="AV3097" s="105"/>
      <c r="AW3097" s="105"/>
      <c r="AX3097" s="111"/>
      <c r="AY3097" s="98"/>
      <c r="AZ3097" s="98"/>
      <c r="BA3097" s="98"/>
      <c r="BB3097" s="98"/>
      <c r="BC3097" s="98"/>
      <c r="BD3097" s="98"/>
      <c r="BE3097" s="98"/>
      <c r="BF3097" s="98"/>
      <c r="BG3097" s="98"/>
      <c r="BH3097" s="98"/>
      <c r="BI3097" s="98"/>
      <c r="BJ3097" s="98"/>
    </row>
    <row r="3098" spans="1:62">
      <c r="A3098" s="102"/>
      <c r="B3098" s="102"/>
      <c r="C3098" s="103"/>
      <c r="D3098" s="103"/>
      <c r="E3098" s="102"/>
      <c r="F3098" s="102"/>
      <c r="G3098" s="102"/>
      <c r="H3098" s="102"/>
      <c r="I3098" s="102"/>
      <c r="J3098" s="103"/>
      <c r="K3098" s="111"/>
      <c r="L3098" s="111"/>
      <c r="M3098" s="111"/>
      <c r="N3098" s="111"/>
      <c r="O3098" s="111"/>
      <c r="P3098" s="111"/>
      <c r="Q3098" s="111"/>
      <c r="R3098" s="106"/>
      <c r="S3098" s="105"/>
      <c r="T3098" s="111"/>
      <c r="U3098" s="111"/>
      <c r="V3098" s="111"/>
      <c r="W3098" s="111"/>
      <c r="X3098" s="111"/>
      <c r="Y3098" s="111"/>
      <c r="Z3098" s="111"/>
      <c r="AA3098" s="111"/>
      <c r="AB3098" s="111"/>
      <c r="AC3098" s="111"/>
      <c r="AD3098" s="111"/>
      <c r="AE3098" s="111"/>
      <c r="AF3098" s="111"/>
      <c r="AG3098" s="111"/>
      <c r="AH3098" s="111"/>
      <c r="AI3098" s="111"/>
      <c r="AJ3098" s="111"/>
      <c r="AK3098" s="111"/>
      <c r="AL3098" s="111"/>
      <c r="AM3098" s="111"/>
      <c r="AN3098" s="111"/>
      <c r="AO3098" s="111"/>
      <c r="AP3098" s="111"/>
      <c r="AQ3098" s="111"/>
      <c r="AR3098" s="111"/>
      <c r="AS3098" s="111"/>
      <c r="AT3098" s="111"/>
      <c r="AU3098" s="111"/>
      <c r="AV3098" s="105"/>
      <c r="AW3098" s="112"/>
      <c r="AX3098" s="111"/>
      <c r="AY3098" s="98"/>
      <c r="AZ3098" s="98"/>
      <c r="BA3098" s="98"/>
      <c r="BB3098" s="98"/>
      <c r="BC3098" s="98"/>
      <c r="BD3098" s="98"/>
      <c r="BE3098" s="98"/>
      <c r="BF3098" s="98"/>
      <c r="BG3098" s="98"/>
      <c r="BH3098" s="98"/>
      <c r="BI3098" s="98"/>
      <c r="BJ3098" s="98"/>
    </row>
    <row r="3099" spans="1:62">
      <c r="A3099" s="102"/>
      <c r="B3099" s="102"/>
      <c r="C3099" s="103"/>
      <c r="D3099" s="103"/>
      <c r="E3099" s="102"/>
      <c r="F3099" s="102"/>
      <c r="G3099" s="102"/>
      <c r="H3099" s="102"/>
      <c r="I3099" s="102"/>
      <c r="J3099" s="103"/>
      <c r="K3099" s="111"/>
      <c r="L3099" s="111"/>
      <c r="M3099" s="111"/>
      <c r="N3099" s="111"/>
      <c r="O3099" s="111"/>
      <c r="P3099" s="105"/>
      <c r="Q3099" s="105"/>
      <c r="R3099" s="105"/>
      <c r="S3099" s="105"/>
      <c r="T3099" s="105"/>
      <c r="U3099" s="105"/>
      <c r="V3099" s="105"/>
      <c r="W3099" s="105"/>
      <c r="X3099" s="105"/>
      <c r="Y3099" s="105"/>
      <c r="Z3099" s="105"/>
      <c r="AA3099" s="105"/>
      <c r="AB3099" s="105"/>
      <c r="AC3099" s="105"/>
      <c r="AD3099" s="105"/>
      <c r="AE3099" s="105"/>
      <c r="AF3099" s="105"/>
      <c r="AG3099" s="105"/>
      <c r="AH3099" s="105"/>
      <c r="AI3099" s="105"/>
      <c r="AJ3099" s="105"/>
      <c r="AK3099" s="105"/>
      <c r="AL3099" s="111"/>
      <c r="AM3099" s="111"/>
      <c r="AN3099" s="111"/>
      <c r="AO3099" s="111"/>
      <c r="AP3099" s="111"/>
      <c r="AQ3099" s="105"/>
      <c r="AR3099" s="105"/>
      <c r="AS3099" s="105"/>
      <c r="AT3099" s="105"/>
      <c r="AU3099" s="105"/>
      <c r="AV3099" s="105"/>
      <c r="AW3099" s="105"/>
      <c r="AX3099" s="111"/>
      <c r="AY3099" s="98"/>
      <c r="AZ3099" s="98"/>
      <c r="BA3099" s="98"/>
      <c r="BB3099" s="98"/>
      <c r="BC3099" s="98"/>
      <c r="BD3099" s="98"/>
      <c r="BE3099" s="98"/>
      <c r="BF3099" s="98"/>
      <c r="BG3099" s="98"/>
      <c r="BH3099" s="98"/>
      <c r="BI3099" s="98"/>
      <c r="BJ3099" s="98"/>
    </row>
    <row r="3100" spans="1:62">
      <c r="A3100" s="102"/>
      <c r="B3100" s="102"/>
      <c r="C3100" s="103"/>
      <c r="D3100" s="103"/>
      <c r="E3100" s="102"/>
      <c r="F3100" s="102"/>
      <c r="G3100" s="102"/>
      <c r="H3100" s="102"/>
      <c r="I3100" s="102"/>
      <c r="J3100" s="103"/>
      <c r="K3100" s="111"/>
      <c r="L3100" s="111"/>
      <c r="M3100" s="111"/>
      <c r="N3100" s="105"/>
      <c r="O3100" s="105"/>
      <c r="P3100" s="111"/>
      <c r="Q3100" s="111"/>
      <c r="R3100" s="106"/>
      <c r="S3100" s="106"/>
      <c r="T3100" s="111"/>
      <c r="U3100" s="111"/>
      <c r="V3100" s="111"/>
      <c r="W3100" s="111"/>
      <c r="X3100" s="111"/>
      <c r="Y3100" s="111"/>
      <c r="Z3100" s="111"/>
      <c r="AA3100" s="111"/>
      <c r="AB3100" s="111"/>
      <c r="AC3100" s="111"/>
      <c r="AD3100" s="111"/>
      <c r="AE3100" s="111"/>
      <c r="AF3100" s="111"/>
      <c r="AG3100" s="111"/>
      <c r="AH3100" s="111"/>
      <c r="AI3100" s="111"/>
      <c r="AJ3100" s="111"/>
      <c r="AK3100" s="111"/>
      <c r="AL3100" s="111"/>
      <c r="AM3100" s="111"/>
      <c r="AN3100" s="111"/>
      <c r="AO3100" s="111"/>
      <c r="AP3100" s="111"/>
      <c r="AQ3100" s="111"/>
      <c r="AR3100" s="111"/>
      <c r="AS3100" s="111"/>
      <c r="AT3100" s="111"/>
      <c r="AU3100" s="111"/>
      <c r="AV3100" s="105"/>
      <c r="AW3100" s="112"/>
      <c r="AX3100" s="111"/>
      <c r="AY3100" s="98"/>
      <c r="AZ3100" s="98"/>
      <c r="BA3100" s="98"/>
      <c r="BB3100" s="98"/>
      <c r="BC3100" s="98"/>
      <c r="BD3100" s="98"/>
      <c r="BE3100" s="98"/>
      <c r="BF3100" s="98"/>
      <c r="BG3100" s="98"/>
      <c r="BH3100" s="98"/>
      <c r="BI3100" s="98"/>
      <c r="BJ3100" s="98"/>
    </row>
    <row r="3101" spans="1:62">
      <c r="A3101" s="102"/>
      <c r="B3101" s="102"/>
      <c r="C3101" s="103"/>
      <c r="D3101" s="103"/>
      <c r="E3101" s="102"/>
      <c r="F3101" s="102"/>
      <c r="G3101" s="102"/>
      <c r="H3101" s="102"/>
      <c r="I3101" s="102"/>
      <c r="J3101" s="103"/>
      <c r="K3101" s="111"/>
      <c r="L3101" s="111"/>
      <c r="M3101" s="111"/>
      <c r="N3101" s="111"/>
      <c r="O3101" s="111"/>
      <c r="P3101" s="111"/>
      <c r="Q3101" s="111"/>
      <c r="R3101" s="106"/>
      <c r="S3101" s="105"/>
      <c r="T3101" s="111"/>
      <c r="U3101" s="111"/>
      <c r="V3101" s="111"/>
      <c r="W3101" s="111"/>
      <c r="X3101" s="111"/>
      <c r="Y3101" s="111"/>
      <c r="Z3101" s="111"/>
      <c r="AA3101" s="111"/>
      <c r="AB3101" s="111"/>
      <c r="AC3101" s="111"/>
      <c r="AD3101" s="111"/>
      <c r="AE3101" s="111"/>
      <c r="AF3101" s="111"/>
      <c r="AG3101" s="111"/>
      <c r="AH3101" s="111"/>
      <c r="AI3101" s="111"/>
      <c r="AJ3101" s="111"/>
      <c r="AK3101" s="111"/>
      <c r="AL3101" s="111"/>
      <c r="AM3101" s="111"/>
      <c r="AN3101" s="111"/>
      <c r="AO3101" s="111"/>
      <c r="AP3101" s="111"/>
      <c r="AQ3101" s="111"/>
      <c r="AR3101" s="111"/>
      <c r="AS3101" s="111"/>
      <c r="AT3101" s="111"/>
      <c r="AU3101" s="111"/>
      <c r="AV3101" s="112"/>
      <c r="AW3101" s="105"/>
      <c r="AX3101" s="111"/>
    </row>
    <row r="3102" spans="1:62">
      <c r="A3102" s="102"/>
      <c r="B3102" s="102"/>
      <c r="C3102" s="103"/>
      <c r="D3102" s="103"/>
      <c r="E3102" s="102"/>
      <c r="F3102" s="102"/>
      <c r="G3102" s="102"/>
      <c r="H3102" s="102"/>
      <c r="I3102" s="102"/>
      <c r="J3102" s="103"/>
      <c r="K3102" s="111"/>
      <c r="L3102" s="111"/>
      <c r="M3102" s="111"/>
      <c r="N3102" s="111"/>
      <c r="O3102" s="111"/>
      <c r="P3102" s="111"/>
      <c r="Q3102" s="111"/>
      <c r="R3102" s="106"/>
      <c r="S3102" s="106"/>
      <c r="T3102" s="111"/>
      <c r="U3102" s="111"/>
      <c r="V3102" s="111"/>
      <c r="W3102" s="111"/>
      <c r="X3102" s="111"/>
      <c r="Y3102" s="111"/>
      <c r="Z3102" s="111"/>
      <c r="AA3102" s="111"/>
      <c r="AB3102" s="111"/>
      <c r="AC3102" s="111"/>
      <c r="AD3102" s="111"/>
      <c r="AE3102" s="111"/>
      <c r="AF3102" s="111"/>
      <c r="AG3102" s="111"/>
      <c r="AH3102" s="111"/>
      <c r="AI3102" s="111"/>
      <c r="AJ3102" s="111"/>
      <c r="AK3102" s="111"/>
      <c r="AL3102" s="111"/>
      <c r="AM3102" s="111"/>
      <c r="AN3102" s="111"/>
      <c r="AO3102" s="111"/>
      <c r="AP3102" s="111"/>
      <c r="AQ3102" s="111"/>
      <c r="AR3102" s="111"/>
      <c r="AS3102" s="111"/>
      <c r="AT3102" s="111"/>
      <c r="AU3102" s="111"/>
      <c r="AV3102" s="112"/>
      <c r="AW3102" s="112"/>
      <c r="AX3102" s="111"/>
      <c r="AY3102" s="98"/>
      <c r="AZ3102" s="98"/>
      <c r="BA3102" s="98"/>
      <c r="BB3102" s="98"/>
      <c r="BC3102" s="98"/>
      <c r="BD3102" s="98"/>
      <c r="BE3102" s="98"/>
      <c r="BF3102" s="98"/>
      <c r="BG3102" s="98"/>
      <c r="BH3102" s="98"/>
      <c r="BI3102" s="98"/>
      <c r="BJ3102" s="98"/>
    </row>
    <row r="3103" spans="1:62">
      <c r="K3103" s="98"/>
      <c r="L3103" s="98"/>
      <c r="M3103" s="98"/>
      <c r="N3103" s="98"/>
      <c r="O3103" s="98"/>
      <c r="P3103" s="98"/>
      <c r="R3103" s="99"/>
      <c r="Y3103" s="98"/>
      <c r="Z3103" s="98"/>
      <c r="AA3103" s="98"/>
      <c r="AB3103" s="98"/>
      <c r="AC3103" s="98"/>
      <c r="AD3103" s="98"/>
      <c r="AE3103" s="98"/>
      <c r="AF3103" s="98"/>
      <c r="AI3103" s="98"/>
      <c r="AJ3103" s="98"/>
      <c r="AK3103" s="98"/>
      <c r="AL3103" s="98"/>
      <c r="AM3103" s="98"/>
      <c r="AN3103" s="98"/>
      <c r="AO3103" s="98"/>
      <c r="AP3103" s="98"/>
      <c r="AQ3103" s="98"/>
      <c r="AR3103" s="98"/>
      <c r="AS3103" s="98"/>
      <c r="AT3103" s="98"/>
      <c r="AU3103" s="98"/>
      <c r="AV3103" s="98"/>
      <c r="AW3103" s="98"/>
      <c r="AX3103" s="98"/>
      <c r="AY3103" s="98"/>
      <c r="AZ3103" s="98"/>
      <c r="BA3103" s="98"/>
      <c r="BB3103" s="98"/>
      <c r="BC3103" s="98"/>
      <c r="BD3103" s="98"/>
      <c r="BE3103" s="98"/>
      <c r="BF3103" s="98"/>
      <c r="BG3103" s="98"/>
      <c r="BH3103" s="98"/>
      <c r="BI3103" s="98"/>
      <c r="BJ3103" s="98"/>
    </row>
    <row r="3104" spans="1:62">
      <c r="K3104" s="98"/>
      <c r="L3104" s="98"/>
      <c r="M3104" s="98"/>
      <c r="N3104" s="98"/>
      <c r="O3104" s="98"/>
      <c r="P3104" s="98"/>
      <c r="Y3104" s="98"/>
      <c r="Z3104" s="98"/>
      <c r="AA3104" s="98"/>
      <c r="AB3104" s="98"/>
      <c r="AC3104" s="98"/>
      <c r="AD3104" s="98"/>
      <c r="AE3104" s="98"/>
      <c r="AF3104" s="98"/>
      <c r="AI3104" s="98"/>
      <c r="AJ3104" s="98"/>
      <c r="AK3104" s="98"/>
      <c r="AL3104" s="98"/>
      <c r="AM3104" s="98"/>
      <c r="AN3104" s="98"/>
      <c r="AO3104" s="98"/>
      <c r="AP3104" s="98"/>
      <c r="AQ3104" s="98"/>
      <c r="AR3104" s="98"/>
      <c r="AS3104" s="98"/>
      <c r="AT3104" s="98"/>
      <c r="AU3104" s="98"/>
      <c r="AV3104" s="98"/>
      <c r="AW3104" s="98"/>
      <c r="AX3104" s="98"/>
      <c r="AY3104" s="98"/>
      <c r="AZ3104" s="98"/>
      <c r="BA3104" s="98"/>
      <c r="BB3104" s="98"/>
      <c r="BC3104" s="98"/>
      <c r="BD3104" s="98"/>
      <c r="BE3104" s="98"/>
      <c r="BF3104" s="98"/>
      <c r="BG3104" s="98"/>
      <c r="BH3104" s="98"/>
      <c r="BI3104" s="98"/>
      <c r="BJ3104" s="98"/>
    </row>
    <row r="3105" spans="11:62">
      <c r="K3105" s="98"/>
      <c r="L3105" s="98"/>
      <c r="M3105" s="98"/>
      <c r="N3105" s="98"/>
      <c r="O3105" s="98"/>
      <c r="P3105" s="98"/>
      <c r="Y3105" s="98"/>
      <c r="Z3105" s="98"/>
      <c r="AA3105" s="98"/>
      <c r="AB3105" s="98"/>
      <c r="AC3105" s="98"/>
      <c r="AD3105" s="98"/>
      <c r="AE3105" s="98"/>
      <c r="AF3105" s="98"/>
    </row>
    <row r="3106" spans="11:62">
      <c r="K3106" s="98"/>
      <c r="L3106" s="98"/>
      <c r="M3106" s="98"/>
      <c r="N3106" s="98"/>
      <c r="O3106" s="98"/>
      <c r="P3106" s="98"/>
      <c r="Y3106" s="98"/>
      <c r="Z3106" s="98"/>
      <c r="AA3106" s="98"/>
      <c r="AB3106" s="98"/>
      <c r="AC3106" s="98"/>
      <c r="AD3106" s="98"/>
      <c r="AE3106" s="98"/>
      <c r="AF3106" s="98"/>
    </row>
    <row r="3107" spans="11:62">
      <c r="K3107" s="98"/>
      <c r="L3107" s="98"/>
      <c r="M3107" s="98"/>
      <c r="P3107" s="98"/>
      <c r="Q3107" s="98"/>
      <c r="Y3107" s="98"/>
      <c r="Z3107" s="98"/>
      <c r="AA3107" s="98"/>
      <c r="AI3107" s="98"/>
      <c r="AJ3107" s="98"/>
      <c r="AK3107" s="98"/>
      <c r="AL3107" s="98"/>
      <c r="AM3107" s="98"/>
      <c r="AN3107" s="98"/>
      <c r="AO3107" s="98"/>
      <c r="AP3107" s="98"/>
      <c r="AQ3107" s="98"/>
      <c r="AR3107" s="98"/>
      <c r="AS3107" s="98"/>
      <c r="AT3107" s="98"/>
      <c r="AU3107" s="98"/>
      <c r="AV3107" s="98"/>
      <c r="AW3107" s="98"/>
      <c r="AX3107" s="98"/>
      <c r="AY3107" s="98"/>
      <c r="AZ3107" s="98"/>
      <c r="BA3107" s="98"/>
      <c r="BB3107" s="98"/>
      <c r="BC3107" s="98"/>
      <c r="BD3107" s="98"/>
      <c r="BE3107" s="98"/>
      <c r="BF3107" s="98"/>
      <c r="BG3107" s="98"/>
      <c r="BH3107" s="98"/>
      <c r="BI3107" s="98"/>
      <c r="BJ3107" s="98"/>
    </row>
    <row r="3108" spans="11:62">
      <c r="K3108" s="98"/>
      <c r="L3108" s="98"/>
      <c r="M3108" s="98"/>
      <c r="N3108" s="98"/>
      <c r="O3108" s="98"/>
      <c r="P3108" s="98"/>
      <c r="Q3108" s="98"/>
      <c r="R3108" s="99"/>
      <c r="S3108" s="99"/>
      <c r="AG3108" s="100"/>
      <c r="AH3108" s="100"/>
      <c r="AI3108" s="98"/>
      <c r="AJ3108" s="98"/>
      <c r="AK3108" s="98"/>
      <c r="AL3108" s="98"/>
      <c r="AM3108" s="98"/>
      <c r="AS3108" s="98"/>
      <c r="AT3108" s="98"/>
      <c r="AU3108" s="98"/>
      <c r="AV3108" s="98"/>
      <c r="AW3108" s="98"/>
      <c r="AX3108" s="98"/>
      <c r="AY3108" s="98"/>
      <c r="AZ3108" s="98"/>
      <c r="BA3108" s="98"/>
      <c r="BB3108" s="98"/>
      <c r="BC3108" s="98"/>
      <c r="BD3108" s="98"/>
      <c r="BE3108" s="98"/>
      <c r="BF3108" s="98"/>
      <c r="BG3108" s="98"/>
      <c r="BH3108" s="98"/>
      <c r="BI3108" s="98"/>
      <c r="BJ3108" s="98"/>
    </row>
    <row r="3109" spans="11:62">
      <c r="K3109" s="98"/>
      <c r="L3109" s="98"/>
      <c r="M3109" s="98"/>
      <c r="N3109" s="98"/>
      <c r="O3109" s="98"/>
      <c r="P3109" s="98"/>
      <c r="Q3109" s="98"/>
      <c r="R3109" s="99"/>
      <c r="S3109" s="99"/>
      <c r="AG3109" s="100"/>
      <c r="AH3109" s="100"/>
      <c r="AI3109" s="98"/>
      <c r="AJ3109" s="98"/>
      <c r="AK3109" s="98"/>
      <c r="AL3109" s="98"/>
      <c r="AM3109" s="98"/>
      <c r="AS3109" s="98"/>
      <c r="AT3109" s="98"/>
      <c r="AU3109" s="98"/>
      <c r="AV3109" s="98"/>
      <c r="AW3109" s="98"/>
      <c r="AX3109" s="98"/>
      <c r="AY3109" s="98"/>
      <c r="AZ3109" s="98"/>
      <c r="BA3109" s="98"/>
      <c r="BB3109" s="98"/>
      <c r="BC3109" s="98"/>
      <c r="BD3109" s="98"/>
      <c r="BE3109" s="98"/>
      <c r="BF3109" s="98"/>
      <c r="BG3109" s="98"/>
      <c r="BH3109" s="98"/>
      <c r="BI3109" s="98"/>
      <c r="BJ3109" s="98"/>
    </row>
    <row r="3110" spans="11:62">
      <c r="K3110" s="98"/>
      <c r="L3110" s="98"/>
      <c r="M3110" s="98"/>
      <c r="N3110" s="98"/>
      <c r="O3110" s="98"/>
      <c r="P3110" s="98"/>
      <c r="Q3110" s="98"/>
      <c r="R3110" s="99"/>
      <c r="W3110" s="98"/>
      <c r="X3110" s="98"/>
      <c r="Y3110" s="98"/>
      <c r="Z3110" s="98"/>
      <c r="AA3110" s="98"/>
      <c r="AB3110" s="98"/>
      <c r="AC3110" s="98"/>
      <c r="AD3110" s="98"/>
      <c r="AE3110" s="98"/>
      <c r="AF3110" s="98"/>
      <c r="AI3110" s="98"/>
      <c r="AJ3110" s="98"/>
      <c r="AK3110" s="98"/>
      <c r="AL3110" s="98"/>
      <c r="AM3110" s="98"/>
      <c r="AN3110" s="98"/>
      <c r="AO3110" s="98"/>
      <c r="AP3110" s="98"/>
      <c r="AQ3110" s="98"/>
      <c r="AR3110" s="98"/>
      <c r="AS3110" s="98"/>
      <c r="AT3110" s="98"/>
      <c r="AU3110" s="98"/>
      <c r="AV3110" s="98"/>
      <c r="AW3110" s="98"/>
      <c r="AY3110" s="98"/>
      <c r="AZ3110" s="98"/>
      <c r="BA3110" s="98"/>
      <c r="BB3110" s="98"/>
      <c r="BC3110" s="98"/>
      <c r="BD3110" s="98"/>
      <c r="BE3110" s="98"/>
      <c r="BF3110" s="98"/>
      <c r="BG3110" s="98"/>
      <c r="BH3110" s="98"/>
      <c r="BI3110" s="98"/>
      <c r="BJ3110" s="98"/>
    </row>
    <row r="3111" spans="11:62">
      <c r="K3111" s="98"/>
      <c r="L3111" s="98"/>
      <c r="M3111" s="98"/>
      <c r="N3111" s="98"/>
      <c r="O3111" s="98"/>
      <c r="P3111" s="98"/>
      <c r="Q3111" s="98"/>
      <c r="R3111" s="99"/>
      <c r="W3111" s="98"/>
      <c r="X3111" s="98"/>
      <c r="Y3111" s="98"/>
      <c r="Z3111" s="98"/>
      <c r="AA3111" s="98"/>
      <c r="AB3111" s="98"/>
      <c r="AC3111" s="98"/>
      <c r="AD3111" s="98"/>
      <c r="AE3111" s="98"/>
      <c r="AF3111" s="98"/>
      <c r="AI3111" s="98"/>
      <c r="AJ3111" s="98"/>
      <c r="AK3111" s="98"/>
      <c r="AL3111" s="98"/>
      <c r="AM3111" s="98"/>
      <c r="AN3111" s="98"/>
      <c r="AO3111" s="98"/>
      <c r="AP3111" s="98"/>
      <c r="AQ3111" s="98"/>
      <c r="AR3111" s="98"/>
      <c r="AS3111" s="98"/>
      <c r="AT3111" s="98"/>
      <c r="AU3111" s="98"/>
      <c r="AV3111" s="98"/>
      <c r="AW3111" s="98"/>
      <c r="AY3111" s="98"/>
      <c r="AZ3111" s="98"/>
      <c r="BA3111" s="98"/>
      <c r="BB3111" s="98"/>
      <c r="BC3111" s="98"/>
      <c r="BD3111" s="98"/>
      <c r="BE3111" s="98"/>
      <c r="BF3111" s="98"/>
      <c r="BG3111" s="98"/>
      <c r="BH3111" s="98"/>
      <c r="BI3111" s="98"/>
      <c r="BJ3111" s="98"/>
    </row>
    <row r="3112" spans="11:62">
      <c r="K3112" s="98"/>
      <c r="L3112" s="98"/>
      <c r="M3112" s="98"/>
      <c r="N3112" s="98"/>
      <c r="O3112" s="98"/>
      <c r="P3112" s="98"/>
      <c r="Q3112" s="98"/>
      <c r="R3112" s="99"/>
      <c r="Y3112" s="98"/>
      <c r="Z3112" s="98"/>
      <c r="AA3112" s="98"/>
      <c r="AB3112" s="98"/>
      <c r="AC3112" s="98"/>
      <c r="AD3112" s="98"/>
      <c r="AE3112" s="98"/>
      <c r="AF3112" s="98"/>
      <c r="AI3112" s="98"/>
      <c r="AJ3112" s="98"/>
      <c r="AK3112" s="98"/>
      <c r="AL3112" s="98"/>
      <c r="AM3112" s="98"/>
      <c r="AN3112" s="98"/>
      <c r="AO3112" s="98"/>
      <c r="AP3112" s="98"/>
      <c r="AQ3112" s="98"/>
      <c r="AR3112" s="98"/>
      <c r="AS3112" s="98"/>
      <c r="AT3112" s="98"/>
      <c r="AU3112" s="98"/>
      <c r="AV3112" s="98"/>
      <c r="AW3112" s="98"/>
      <c r="AX3112" s="98"/>
      <c r="AY3112" s="98"/>
      <c r="AZ3112" s="98"/>
      <c r="BA3112" s="98"/>
      <c r="BB3112" s="98"/>
      <c r="BC3112" s="98"/>
      <c r="BD3112" s="98"/>
      <c r="BE3112" s="98"/>
      <c r="BF3112" s="98"/>
      <c r="BG3112" s="98"/>
      <c r="BH3112" s="98"/>
      <c r="BI3112" s="98"/>
      <c r="BJ3112" s="98"/>
    </row>
    <row r="3113" spans="11:62">
      <c r="K3113" s="98"/>
      <c r="L3113" s="98"/>
      <c r="M3113" s="98"/>
      <c r="N3113" s="98"/>
      <c r="O3113" s="98"/>
      <c r="P3113" s="98"/>
      <c r="R3113" s="99"/>
      <c r="S3113" s="99"/>
      <c r="Y3113" s="98"/>
      <c r="Z3113" s="98"/>
      <c r="AA3113" s="98"/>
      <c r="AB3113" s="98"/>
      <c r="AC3113" s="98"/>
      <c r="AD3113" s="98"/>
      <c r="AE3113" s="98"/>
      <c r="AF3113" s="98"/>
      <c r="AG3113" s="100"/>
      <c r="AH3113" s="100"/>
      <c r="AI3113" s="98"/>
      <c r="AJ3113" s="98"/>
      <c r="AK3113" s="98"/>
      <c r="AL3113" s="98"/>
      <c r="AM3113" s="98"/>
      <c r="AN3113" s="98"/>
      <c r="AO3113" s="98"/>
      <c r="AP3113" s="98"/>
      <c r="AQ3113" s="98"/>
      <c r="AR3113" s="98"/>
      <c r="AS3113" s="98"/>
      <c r="AT3113" s="98"/>
      <c r="AU3113" s="98"/>
      <c r="AV3113" s="98"/>
      <c r="AW3113" s="98"/>
      <c r="AX3113" s="98"/>
      <c r="AY3113" s="98"/>
      <c r="AZ3113" s="98"/>
      <c r="BA3113" s="98"/>
      <c r="BB3113" s="98"/>
      <c r="BC3113" s="98"/>
      <c r="BD3113" s="98"/>
      <c r="BE3113" s="98"/>
      <c r="BF3113" s="98"/>
      <c r="BG3113" s="98"/>
      <c r="BH3113" s="98"/>
      <c r="BI3113" s="98"/>
      <c r="BJ3113" s="98"/>
    </row>
    <row r="3114" spans="11:62">
      <c r="K3114" s="98"/>
      <c r="L3114" s="98"/>
      <c r="M3114" s="98"/>
      <c r="N3114" s="98"/>
      <c r="O3114" s="98"/>
      <c r="P3114" s="98"/>
      <c r="R3114" s="99"/>
      <c r="Y3114" s="98"/>
      <c r="Z3114" s="98"/>
      <c r="AA3114" s="98"/>
      <c r="AB3114" s="98"/>
      <c r="AC3114" s="98"/>
      <c r="AD3114" s="98"/>
      <c r="AE3114" s="98"/>
      <c r="AF3114" s="98"/>
      <c r="AI3114" s="98"/>
      <c r="AJ3114" s="98"/>
      <c r="AK3114" s="98"/>
      <c r="AL3114" s="98"/>
      <c r="AM3114" s="98"/>
      <c r="AN3114" s="98"/>
      <c r="AO3114" s="98"/>
      <c r="AP3114" s="98"/>
      <c r="AQ3114" s="98"/>
      <c r="AR3114" s="98"/>
      <c r="AS3114" s="98"/>
      <c r="AT3114" s="98"/>
      <c r="AU3114" s="98"/>
      <c r="AV3114" s="98"/>
      <c r="AW3114" s="98"/>
      <c r="AX3114" s="98"/>
      <c r="AY3114" s="98"/>
      <c r="AZ3114" s="98"/>
      <c r="BA3114" s="98"/>
      <c r="BB3114" s="98"/>
      <c r="BC3114" s="98"/>
      <c r="BD3114" s="98"/>
      <c r="BE3114" s="98"/>
      <c r="BF3114" s="98"/>
      <c r="BG3114" s="98"/>
      <c r="BH3114" s="98"/>
      <c r="BI3114" s="98"/>
      <c r="BJ3114" s="98"/>
    </row>
    <row r="3115" spans="11:62">
      <c r="K3115" s="98"/>
      <c r="L3115" s="98"/>
      <c r="M3115" s="98"/>
      <c r="N3115" s="98"/>
      <c r="O3115" s="98"/>
      <c r="P3115" s="98"/>
      <c r="Q3115" s="98"/>
      <c r="R3115" s="99"/>
      <c r="Y3115" s="98"/>
      <c r="Z3115" s="98"/>
      <c r="AA3115" s="98"/>
      <c r="AB3115" s="98"/>
      <c r="AC3115" s="98"/>
      <c r="AD3115" s="98"/>
      <c r="AE3115" s="98"/>
      <c r="AF3115" s="98"/>
      <c r="AG3115" s="100"/>
      <c r="AI3115" s="98"/>
      <c r="AJ3115" s="98"/>
      <c r="AK3115" s="98"/>
      <c r="AL3115" s="98"/>
      <c r="AM3115" s="98"/>
      <c r="AN3115" s="98"/>
      <c r="AO3115" s="98"/>
      <c r="AP3115" s="98"/>
      <c r="AQ3115" s="98"/>
      <c r="AR3115" s="98"/>
      <c r="AS3115" s="98"/>
      <c r="AT3115" s="98"/>
      <c r="AU3115" s="98"/>
      <c r="AV3115" s="98"/>
      <c r="AW3115" s="98"/>
      <c r="AX3115" s="98"/>
      <c r="AY3115" s="98"/>
      <c r="AZ3115" s="98"/>
      <c r="BA3115" s="98"/>
      <c r="BB3115" s="98"/>
      <c r="BC3115" s="98"/>
      <c r="BD3115" s="98"/>
      <c r="BE3115" s="98"/>
      <c r="BF3115" s="98"/>
      <c r="BG3115" s="98"/>
      <c r="BH3115" s="98"/>
      <c r="BI3115" s="98"/>
      <c r="BJ3115" s="98"/>
    </row>
    <row r="3116" spans="11:62">
      <c r="K3116" s="98"/>
      <c r="L3116" s="98"/>
      <c r="M3116" s="98"/>
      <c r="N3116" s="98"/>
      <c r="O3116" s="98"/>
      <c r="P3116" s="98"/>
      <c r="Q3116" s="98"/>
      <c r="R3116" s="99"/>
      <c r="Y3116" s="98"/>
      <c r="Z3116" s="98"/>
      <c r="AA3116" s="98"/>
      <c r="AB3116" s="98"/>
      <c r="AC3116" s="98"/>
      <c r="AD3116" s="98"/>
      <c r="AE3116" s="98"/>
      <c r="AF3116" s="98"/>
      <c r="AG3116" s="100"/>
      <c r="AI3116" s="98"/>
      <c r="AJ3116" s="98"/>
      <c r="AK3116" s="98"/>
      <c r="AL3116" s="98"/>
      <c r="AM3116" s="98"/>
      <c r="AN3116" s="98"/>
      <c r="AO3116" s="98"/>
      <c r="AP3116" s="98"/>
      <c r="AQ3116" s="98"/>
      <c r="AR3116" s="98"/>
      <c r="AS3116" s="98"/>
      <c r="AT3116" s="98"/>
      <c r="AU3116" s="98"/>
      <c r="AV3116" s="98"/>
      <c r="AW3116" s="98"/>
      <c r="AX3116" s="98"/>
      <c r="AY3116" s="98"/>
      <c r="AZ3116" s="98"/>
      <c r="BA3116" s="98"/>
      <c r="BB3116" s="98"/>
      <c r="BC3116" s="98"/>
      <c r="BD3116" s="98"/>
      <c r="BE3116" s="98"/>
      <c r="BF3116" s="98"/>
      <c r="BG3116" s="98"/>
      <c r="BH3116" s="98"/>
      <c r="BI3116" s="98"/>
      <c r="BJ3116" s="98"/>
    </row>
    <row r="3117" spans="11:62">
      <c r="K3117" s="98"/>
      <c r="L3117" s="98"/>
      <c r="M3117" s="98"/>
      <c r="N3117" s="98"/>
      <c r="O3117" s="98"/>
      <c r="P3117" s="98"/>
      <c r="Q3117" s="98"/>
      <c r="R3117" s="99"/>
      <c r="S3117" s="99"/>
      <c r="W3117" s="98"/>
      <c r="X3117" s="98"/>
      <c r="Y3117" s="98"/>
      <c r="Z3117" s="98"/>
      <c r="AA3117" s="98"/>
      <c r="AB3117" s="98"/>
      <c r="AC3117" s="98"/>
      <c r="AD3117" s="98"/>
      <c r="AE3117" s="98"/>
      <c r="AF3117" s="98"/>
      <c r="AG3117" s="100"/>
      <c r="AI3117" s="98"/>
      <c r="AJ3117" s="98"/>
      <c r="AK3117" s="98"/>
      <c r="AL3117" s="98"/>
      <c r="AM3117" s="98"/>
      <c r="AN3117" s="98"/>
      <c r="AO3117" s="98"/>
      <c r="AP3117" s="98"/>
      <c r="AQ3117" s="98"/>
      <c r="AR3117" s="98"/>
      <c r="AS3117" s="98"/>
      <c r="AT3117" s="98"/>
      <c r="AU3117" s="98"/>
      <c r="AV3117" s="98"/>
      <c r="AW3117" s="98"/>
      <c r="AX3117" s="98"/>
      <c r="AY3117" s="98"/>
      <c r="AZ3117" s="98"/>
      <c r="BA3117" s="98"/>
      <c r="BB3117" s="98"/>
      <c r="BC3117" s="98"/>
      <c r="BD3117" s="98"/>
      <c r="BE3117" s="98"/>
      <c r="BF3117" s="98"/>
      <c r="BG3117" s="98"/>
      <c r="BH3117" s="98"/>
      <c r="BI3117" s="98"/>
      <c r="BJ3117" s="98"/>
    </row>
    <row r="3118" spans="11:62">
      <c r="K3118" s="98"/>
      <c r="L3118" s="98"/>
      <c r="M3118" s="98"/>
      <c r="N3118" s="98"/>
      <c r="O3118" s="98"/>
      <c r="P3118" s="98"/>
      <c r="Q3118" s="98"/>
      <c r="R3118" s="99"/>
      <c r="S3118" s="99"/>
      <c r="W3118" s="98"/>
      <c r="X3118" s="98"/>
      <c r="Y3118" s="98"/>
      <c r="Z3118" s="98"/>
      <c r="AA3118" s="98"/>
      <c r="AB3118" s="98"/>
      <c r="AC3118" s="98"/>
      <c r="AD3118" s="98"/>
      <c r="AE3118" s="98"/>
      <c r="AF3118" s="98"/>
      <c r="AG3118" s="100"/>
      <c r="AI3118" s="98"/>
      <c r="AJ3118" s="98"/>
      <c r="AK3118" s="98"/>
      <c r="AL3118" s="98"/>
      <c r="AM3118" s="98"/>
      <c r="AN3118" s="98"/>
      <c r="AO3118" s="98"/>
      <c r="AP3118" s="98"/>
      <c r="AQ3118" s="98"/>
      <c r="AR3118" s="98"/>
      <c r="AS3118" s="98"/>
      <c r="AT3118" s="98"/>
      <c r="AU3118" s="98"/>
      <c r="AV3118" s="98"/>
      <c r="AW3118" s="98"/>
      <c r="AX3118" s="98"/>
      <c r="AY3118" s="98"/>
      <c r="AZ3118" s="98"/>
      <c r="BA3118" s="98"/>
      <c r="BB3118" s="98"/>
      <c r="BC3118" s="98"/>
      <c r="BD3118" s="98"/>
      <c r="BE3118" s="98"/>
      <c r="BF3118" s="98"/>
      <c r="BG3118" s="98"/>
      <c r="BH3118" s="98"/>
      <c r="BI3118" s="98"/>
      <c r="BJ3118" s="98"/>
    </row>
    <row r="3119" spans="11:62">
      <c r="K3119" s="98"/>
      <c r="L3119" s="98"/>
      <c r="M3119" s="98"/>
      <c r="N3119" s="98"/>
      <c r="O3119" s="98"/>
      <c r="P3119" s="98"/>
      <c r="R3119" s="99"/>
      <c r="Y3119" s="98"/>
      <c r="Z3119" s="98"/>
      <c r="AA3119" s="98"/>
      <c r="AB3119" s="98"/>
      <c r="AC3119" s="98"/>
      <c r="AD3119" s="98"/>
      <c r="AE3119" s="98"/>
      <c r="AF3119" s="98"/>
      <c r="AI3119" s="98"/>
      <c r="AJ3119" s="98"/>
      <c r="AK3119" s="98"/>
      <c r="AL3119" s="98"/>
      <c r="AM3119" s="98"/>
      <c r="AN3119" s="98"/>
      <c r="AO3119" s="98"/>
      <c r="AP3119" s="98"/>
      <c r="AQ3119" s="98"/>
      <c r="AR3119" s="98"/>
      <c r="AS3119" s="98"/>
      <c r="AT3119" s="98"/>
      <c r="AU3119" s="98"/>
      <c r="AV3119" s="98"/>
      <c r="AW3119" s="98"/>
      <c r="AX3119" s="98"/>
      <c r="AY3119" s="98"/>
      <c r="AZ3119" s="98"/>
      <c r="BA3119" s="98"/>
      <c r="BB3119" s="98"/>
      <c r="BC3119" s="98"/>
      <c r="BD3119" s="98"/>
      <c r="BE3119" s="98"/>
      <c r="BF3119" s="98"/>
      <c r="BG3119" s="98"/>
      <c r="BH3119" s="98"/>
      <c r="BI3119" s="98"/>
      <c r="BJ3119" s="98"/>
    </row>
    <row r="3120" spans="11:62">
      <c r="K3120" s="98"/>
      <c r="L3120" s="98"/>
      <c r="M3120" s="98"/>
      <c r="N3120" s="98"/>
      <c r="O3120" s="98"/>
      <c r="P3120" s="98"/>
      <c r="R3120" s="99"/>
      <c r="AB3120" s="98"/>
      <c r="AC3120" s="98"/>
      <c r="AD3120" s="98"/>
      <c r="AE3120" s="98"/>
      <c r="AF3120" s="98"/>
      <c r="AI3120" s="98"/>
      <c r="AJ3120" s="98"/>
      <c r="AK3120" s="98"/>
      <c r="AL3120" s="98"/>
      <c r="AM3120" s="98"/>
      <c r="AN3120" s="98"/>
      <c r="AO3120" s="98"/>
      <c r="AP3120" s="98"/>
      <c r="AQ3120" s="98"/>
      <c r="AR3120" s="98"/>
      <c r="AS3120" s="98"/>
      <c r="AT3120" s="98"/>
      <c r="AU3120" s="98"/>
      <c r="AV3120" s="98"/>
      <c r="AW3120" s="98"/>
      <c r="AX3120" s="98"/>
      <c r="AY3120" s="98"/>
      <c r="AZ3120" s="98"/>
      <c r="BA3120" s="98"/>
      <c r="BB3120" s="98"/>
      <c r="BC3120" s="98"/>
      <c r="BD3120" s="98"/>
      <c r="BE3120" s="98"/>
      <c r="BF3120" s="98"/>
      <c r="BG3120" s="98"/>
      <c r="BH3120" s="98"/>
      <c r="BI3120" s="98"/>
      <c r="BJ3120" s="98"/>
    </row>
    <row r="3121" spans="11:62">
      <c r="K3121" s="98"/>
      <c r="L3121" s="98"/>
      <c r="M3121" s="98"/>
      <c r="P3121" s="98"/>
      <c r="R3121" s="99"/>
      <c r="Y3121" s="98"/>
      <c r="Z3121" s="98"/>
      <c r="AA3121" s="98"/>
      <c r="AB3121" s="98"/>
      <c r="AC3121" s="98"/>
      <c r="AD3121" s="98"/>
      <c r="AE3121" s="98"/>
      <c r="AF3121" s="98"/>
      <c r="AI3121" s="98"/>
      <c r="AJ3121" s="98"/>
      <c r="AK3121" s="98"/>
      <c r="AL3121" s="98"/>
      <c r="AM3121" s="98"/>
      <c r="AN3121" s="98"/>
      <c r="AO3121" s="98"/>
      <c r="AP3121" s="98"/>
      <c r="AQ3121" s="98"/>
      <c r="AR3121" s="98"/>
      <c r="AS3121" s="98"/>
      <c r="AT3121" s="98"/>
      <c r="AU3121" s="98"/>
      <c r="AV3121" s="98"/>
      <c r="AW3121" s="98"/>
      <c r="AX3121" s="98"/>
      <c r="AY3121" s="98"/>
      <c r="AZ3121" s="98"/>
      <c r="BA3121" s="98"/>
      <c r="BB3121" s="98"/>
      <c r="BC3121" s="98"/>
      <c r="BD3121" s="98"/>
      <c r="BE3121" s="98"/>
      <c r="BF3121" s="98"/>
      <c r="BG3121" s="98"/>
      <c r="BH3121" s="98"/>
      <c r="BI3121" s="98"/>
      <c r="BJ3121" s="98"/>
    </row>
    <row r="3122" spans="11:62">
      <c r="K3122" s="98"/>
      <c r="L3122" s="98"/>
      <c r="M3122" s="98"/>
      <c r="N3122" s="98"/>
      <c r="O3122" s="98"/>
      <c r="P3122" s="98"/>
      <c r="Q3122" s="98"/>
      <c r="R3122" s="99"/>
      <c r="S3122" s="99"/>
      <c r="Y3122" s="98"/>
      <c r="Z3122" s="98"/>
      <c r="AA3122" s="98"/>
      <c r="AB3122" s="98"/>
      <c r="AC3122" s="98"/>
      <c r="AD3122" s="98"/>
      <c r="AE3122" s="98"/>
      <c r="AF3122" s="98"/>
      <c r="AI3122" s="98"/>
      <c r="AJ3122" s="98"/>
      <c r="AK3122" s="98"/>
      <c r="AL3122" s="98"/>
      <c r="AM3122" s="98"/>
      <c r="AN3122" s="98"/>
      <c r="AO3122" s="98"/>
      <c r="AP3122" s="98"/>
      <c r="AQ3122" s="98"/>
      <c r="AR3122" s="98"/>
      <c r="AS3122" s="98"/>
      <c r="AT3122" s="98"/>
      <c r="AU3122" s="98"/>
      <c r="AV3122" s="98"/>
      <c r="AW3122" s="98"/>
      <c r="AX3122" s="98"/>
      <c r="AY3122" s="98"/>
      <c r="AZ3122" s="98"/>
      <c r="BA3122" s="98"/>
      <c r="BB3122" s="98"/>
      <c r="BC3122" s="98"/>
      <c r="BD3122" s="98"/>
      <c r="BE3122" s="98"/>
      <c r="BF3122" s="98"/>
      <c r="BG3122" s="98"/>
      <c r="BH3122" s="98"/>
      <c r="BI3122" s="98"/>
      <c r="BJ3122" s="98"/>
    </row>
    <row r="3123" spans="11:62">
      <c r="K3123" s="98"/>
      <c r="L3123" s="98"/>
      <c r="M3123" s="98"/>
      <c r="N3123" s="98"/>
      <c r="O3123" s="98"/>
      <c r="P3123" s="98"/>
      <c r="Q3123" s="98"/>
      <c r="R3123" s="99"/>
      <c r="S3123" s="99"/>
      <c r="Y3123" s="98"/>
      <c r="Z3123" s="98"/>
      <c r="AA3123" s="98"/>
      <c r="AB3123" s="98"/>
      <c r="AC3123" s="98"/>
      <c r="AD3123" s="98"/>
      <c r="AE3123" s="98"/>
      <c r="AF3123" s="98"/>
      <c r="AI3123" s="98"/>
      <c r="AJ3123" s="98"/>
      <c r="AK3123" s="98"/>
      <c r="AL3123" s="98"/>
      <c r="AM3123" s="98"/>
      <c r="AN3123" s="98"/>
      <c r="AO3123" s="98"/>
      <c r="AP3123" s="98"/>
      <c r="AQ3123" s="98"/>
      <c r="AR3123" s="98"/>
      <c r="AS3123" s="98"/>
      <c r="AT3123" s="98"/>
      <c r="AU3123" s="98"/>
      <c r="AV3123" s="98"/>
      <c r="AW3123" s="98"/>
      <c r="AX3123" s="98"/>
      <c r="AY3123" s="98"/>
      <c r="AZ3123" s="98"/>
      <c r="BA3123" s="98"/>
      <c r="BB3123" s="98"/>
      <c r="BC3123" s="98"/>
      <c r="BD3123" s="98"/>
      <c r="BE3123" s="98"/>
      <c r="BF3123" s="98"/>
      <c r="BG3123" s="98"/>
      <c r="BH3123" s="98"/>
      <c r="BI3123" s="98"/>
      <c r="BJ3123" s="98"/>
    </row>
    <row r="3124" spans="11:62">
      <c r="K3124" s="98"/>
      <c r="L3124" s="98"/>
      <c r="M3124" s="98"/>
      <c r="N3124" s="98"/>
      <c r="O3124" s="98"/>
      <c r="P3124" s="98"/>
      <c r="R3124" s="99"/>
      <c r="Y3124" s="98"/>
      <c r="Z3124" s="98"/>
      <c r="AA3124" s="98"/>
      <c r="AB3124" s="98"/>
      <c r="AC3124" s="98"/>
      <c r="AD3124" s="98"/>
      <c r="AE3124" s="98"/>
      <c r="AF3124" s="98"/>
      <c r="AG3124" s="100"/>
      <c r="AI3124" s="98"/>
      <c r="AJ3124" s="98"/>
      <c r="AK3124" s="98"/>
      <c r="AL3124" s="98"/>
      <c r="AM3124" s="98"/>
      <c r="AN3124" s="98"/>
      <c r="AO3124" s="98"/>
      <c r="AP3124" s="98"/>
      <c r="AQ3124" s="98"/>
      <c r="AR3124" s="98"/>
      <c r="AS3124" s="98"/>
      <c r="AT3124" s="98"/>
      <c r="AU3124" s="98"/>
      <c r="AV3124" s="98"/>
      <c r="AW3124" s="98"/>
      <c r="AX3124" s="98"/>
      <c r="AY3124" s="98"/>
      <c r="AZ3124" s="98"/>
      <c r="BA3124" s="98"/>
      <c r="BB3124" s="98"/>
      <c r="BC3124" s="98"/>
      <c r="BD3124" s="98"/>
      <c r="BE3124" s="98"/>
      <c r="BF3124" s="98"/>
      <c r="BG3124" s="98"/>
      <c r="BH3124" s="98"/>
      <c r="BI3124" s="98"/>
      <c r="BJ3124" s="98"/>
    </row>
    <row r="3125" spans="11:62">
      <c r="K3125" s="98"/>
      <c r="L3125" s="98"/>
      <c r="M3125" s="98"/>
      <c r="N3125" s="98"/>
      <c r="O3125" s="98"/>
      <c r="P3125" s="98"/>
      <c r="R3125" s="99"/>
      <c r="Y3125" s="98"/>
      <c r="Z3125" s="98"/>
      <c r="AA3125" s="98"/>
      <c r="AB3125" s="98"/>
      <c r="AC3125" s="98"/>
      <c r="AD3125" s="98"/>
      <c r="AE3125" s="98"/>
      <c r="AF3125" s="98"/>
      <c r="AG3125" s="100"/>
      <c r="AI3125" s="98"/>
      <c r="AJ3125" s="98"/>
      <c r="AK3125" s="98"/>
      <c r="AL3125" s="98"/>
      <c r="AM3125" s="98"/>
      <c r="AN3125" s="98"/>
      <c r="AO3125" s="98"/>
      <c r="AP3125" s="98"/>
      <c r="AQ3125" s="98"/>
      <c r="AR3125" s="98"/>
      <c r="AS3125" s="98"/>
      <c r="AT3125" s="98"/>
      <c r="AU3125" s="98"/>
      <c r="AV3125" s="98"/>
      <c r="AW3125" s="98"/>
      <c r="AX3125" s="98"/>
      <c r="AY3125" s="98"/>
      <c r="AZ3125" s="98"/>
      <c r="BA3125" s="98"/>
      <c r="BB3125" s="98"/>
      <c r="BC3125" s="98"/>
      <c r="BD3125" s="98"/>
      <c r="BE3125" s="98"/>
      <c r="BF3125" s="98"/>
      <c r="BG3125" s="98"/>
      <c r="BH3125" s="98"/>
      <c r="BI3125" s="98"/>
      <c r="BJ3125" s="98"/>
    </row>
    <row r="3126" spans="11:62">
      <c r="K3126" s="98"/>
      <c r="L3126" s="98"/>
      <c r="M3126" s="98"/>
      <c r="N3126" s="98"/>
      <c r="O3126" s="98"/>
      <c r="P3126" s="98"/>
      <c r="R3126" s="99"/>
      <c r="Y3126" s="98"/>
      <c r="Z3126" s="98"/>
      <c r="AA3126" s="98"/>
      <c r="AB3126" s="98"/>
      <c r="AC3126" s="98"/>
      <c r="AD3126" s="98"/>
      <c r="AE3126" s="98"/>
      <c r="AF3126" s="98"/>
      <c r="AI3126" s="98"/>
      <c r="AJ3126" s="98"/>
      <c r="AK3126" s="98"/>
      <c r="AL3126" s="98"/>
      <c r="AM3126" s="98"/>
      <c r="AN3126" s="98"/>
      <c r="AO3126" s="98"/>
      <c r="AP3126" s="98"/>
      <c r="AQ3126" s="98"/>
      <c r="AR3126" s="98"/>
      <c r="AS3126" s="98"/>
      <c r="AT3126" s="98"/>
      <c r="AU3126" s="98"/>
      <c r="AV3126" s="98"/>
      <c r="AW3126" s="98"/>
      <c r="AX3126" s="98"/>
      <c r="AY3126" s="98"/>
      <c r="AZ3126" s="98"/>
      <c r="BA3126" s="98"/>
      <c r="BB3126" s="98"/>
      <c r="BC3126" s="98"/>
      <c r="BD3126" s="98"/>
      <c r="BE3126" s="98"/>
      <c r="BF3126" s="98"/>
      <c r="BG3126" s="98"/>
      <c r="BH3126" s="98"/>
      <c r="BI3126" s="98"/>
      <c r="BJ3126" s="98"/>
    </row>
    <row r="3127" spans="11:62">
      <c r="K3127" s="98"/>
      <c r="L3127" s="98"/>
      <c r="M3127" s="98"/>
      <c r="N3127" s="98"/>
      <c r="O3127" s="98"/>
      <c r="P3127" s="98"/>
      <c r="R3127" s="99"/>
      <c r="Y3127" s="98"/>
      <c r="Z3127" s="98"/>
      <c r="AA3127" s="98"/>
      <c r="AB3127" s="98"/>
      <c r="AC3127" s="98"/>
      <c r="AD3127" s="98"/>
      <c r="AE3127" s="98"/>
      <c r="AF3127" s="98"/>
      <c r="AG3127" s="100"/>
      <c r="AI3127" s="98"/>
      <c r="AJ3127" s="98"/>
      <c r="AK3127" s="98"/>
      <c r="AL3127" s="98"/>
      <c r="AM3127" s="98"/>
      <c r="AN3127" s="98"/>
      <c r="AO3127" s="98"/>
      <c r="AP3127" s="98"/>
      <c r="AQ3127" s="98"/>
      <c r="AR3127" s="98"/>
      <c r="AS3127" s="98"/>
      <c r="AT3127" s="98"/>
      <c r="AU3127" s="98"/>
      <c r="AV3127" s="98"/>
      <c r="AW3127" s="98"/>
      <c r="AX3127" s="98"/>
      <c r="AY3127" s="98"/>
      <c r="AZ3127" s="98"/>
      <c r="BA3127" s="98"/>
      <c r="BB3127" s="98"/>
      <c r="BC3127" s="98"/>
      <c r="BD3127" s="98"/>
      <c r="BE3127" s="98"/>
      <c r="BF3127" s="98"/>
      <c r="BG3127" s="98"/>
      <c r="BH3127" s="98"/>
      <c r="BI3127" s="98"/>
      <c r="BJ3127" s="98"/>
    </row>
    <row r="3128" spans="11:62">
      <c r="K3128" s="98"/>
      <c r="L3128" s="98"/>
      <c r="M3128" s="98"/>
      <c r="N3128" s="98"/>
      <c r="P3128" s="98"/>
      <c r="Y3128" s="98"/>
      <c r="Z3128" s="98"/>
      <c r="AA3128" s="98"/>
      <c r="AB3128" s="98"/>
      <c r="AC3128" s="98"/>
      <c r="AD3128" s="98"/>
      <c r="AE3128" s="98"/>
      <c r="AF3128" s="98"/>
    </row>
    <row r="3129" spans="11:62">
      <c r="K3129" s="98"/>
      <c r="L3129" s="98"/>
      <c r="M3129" s="98"/>
      <c r="N3129" s="98"/>
      <c r="O3129" s="98"/>
      <c r="P3129" s="98"/>
      <c r="Q3129" s="98"/>
      <c r="R3129" s="99"/>
      <c r="Y3129" s="98"/>
      <c r="Z3129" s="98"/>
      <c r="AA3129" s="98"/>
      <c r="AB3129" s="98"/>
      <c r="AC3129" s="98"/>
      <c r="AD3129" s="98"/>
      <c r="AE3129" s="98"/>
      <c r="AF3129" s="98"/>
      <c r="AG3129" s="100"/>
      <c r="AI3129" s="98"/>
      <c r="AJ3129" s="98"/>
      <c r="AK3129" s="98"/>
      <c r="AL3129" s="98"/>
      <c r="AM3129" s="98"/>
      <c r="AN3129" s="98"/>
      <c r="AO3129" s="98"/>
      <c r="AP3129" s="98"/>
      <c r="AQ3129" s="98"/>
      <c r="AR3129" s="98"/>
      <c r="AS3129" s="98"/>
      <c r="AT3129" s="98"/>
      <c r="AU3129" s="98"/>
      <c r="AV3129" s="98"/>
      <c r="AW3129" s="98"/>
      <c r="AX3129" s="98"/>
      <c r="AY3129" s="98"/>
      <c r="AZ3129" s="98"/>
      <c r="BA3129" s="98"/>
      <c r="BB3129" s="98"/>
      <c r="BC3129" s="98"/>
      <c r="BD3129" s="98"/>
      <c r="BE3129" s="98"/>
      <c r="BF3129" s="98"/>
      <c r="BG3129" s="98"/>
      <c r="BH3129" s="98"/>
      <c r="BI3129" s="98"/>
      <c r="BJ3129" s="98"/>
    </row>
    <row r="3130" spans="11:62">
      <c r="K3130" s="98"/>
      <c r="L3130" s="98"/>
      <c r="M3130" s="98"/>
      <c r="N3130" s="98"/>
      <c r="O3130" s="98"/>
      <c r="P3130" s="98"/>
      <c r="Q3130" s="98"/>
      <c r="R3130" s="99"/>
      <c r="Y3130" s="98"/>
      <c r="Z3130" s="98"/>
      <c r="AA3130" s="98"/>
      <c r="AB3130" s="98"/>
      <c r="AC3130" s="98"/>
      <c r="AD3130" s="98"/>
      <c r="AE3130" s="98"/>
      <c r="AF3130" s="98"/>
      <c r="AG3130" s="100"/>
      <c r="AI3130" s="98"/>
      <c r="AJ3130" s="98"/>
      <c r="AK3130" s="98"/>
      <c r="AL3130" s="98"/>
      <c r="AM3130" s="98"/>
      <c r="AN3130" s="98"/>
      <c r="AO3130" s="98"/>
      <c r="AP3130" s="98"/>
      <c r="AQ3130" s="98"/>
      <c r="AR3130" s="98"/>
      <c r="AS3130" s="98"/>
      <c r="AT3130" s="98"/>
      <c r="AU3130" s="98"/>
      <c r="AV3130" s="98"/>
      <c r="AW3130" s="98"/>
      <c r="AX3130" s="98"/>
      <c r="AY3130" s="98"/>
      <c r="AZ3130" s="98"/>
      <c r="BA3130" s="98"/>
      <c r="BB3130" s="98"/>
      <c r="BC3130" s="98"/>
      <c r="BD3130" s="98"/>
      <c r="BE3130" s="98"/>
      <c r="BF3130" s="98"/>
      <c r="BG3130" s="98"/>
      <c r="BH3130" s="98"/>
      <c r="BI3130" s="98"/>
      <c r="BJ3130" s="98"/>
    </row>
    <row r="3131" spans="11:62">
      <c r="K3131" s="98"/>
      <c r="L3131" s="98"/>
      <c r="M3131" s="98"/>
      <c r="Y3131" s="98"/>
      <c r="Z3131" s="98"/>
      <c r="AA3131" s="98"/>
      <c r="AB3131" s="98"/>
      <c r="AC3131" s="98"/>
      <c r="AD3131" s="98"/>
      <c r="AE3131" s="98"/>
      <c r="AF3131" s="98"/>
    </row>
    <row r="3132" spans="11:62">
      <c r="K3132" s="98"/>
      <c r="L3132" s="98"/>
      <c r="M3132" s="98"/>
      <c r="N3132" s="98"/>
      <c r="O3132" s="98"/>
      <c r="P3132" s="98"/>
      <c r="Y3132" s="98"/>
      <c r="Z3132" s="98"/>
      <c r="AA3132" s="98"/>
      <c r="AB3132" s="98"/>
      <c r="AC3132" s="98"/>
      <c r="AD3132" s="98"/>
      <c r="AE3132" s="98"/>
      <c r="AF3132" s="98"/>
      <c r="AG3132" s="100"/>
      <c r="AI3132" s="98"/>
      <c r="AJ3132" s="98"/>
      <c r="AK3132" s="98"/>
      <c r="AL3132" s="98"/>
      <c r="AM3132" s="98"/>
      <c r="AN3132" s="98"/>
      <c r="AO3132" s="98"/>
      <c r="AP3132" s="98"/>
      <c r="AQ3132" s="98"/>
      <c r="AR3132" s="98"/>
      <c r="AS3132" s="98"/>
      <c r="AT3132" s="98"/>
      <c r="AU3132" s="98"/>
      <c r="AV3132" s="98"/>
      <c r="AW3132" s="98"/>
      <c r="AX3132" s="98"/>
      <c r="AY3132" s="98"/>
      <c r="AZ3132" s="98"/>
      <c r="BA3132" s="98"/>
      <c r="BB3132" s="98"/>
      <c r="BC3132" s="98"/>
      <c r="BD3132" s="98"/>
      <c r="BE3132" s="98"/>
      <c r="BF3132" s="98"/>
      <c r="BG3132" s="98"/>
      <c r="BH3132" s="98"/>
      <c r="BI3132" s="98"/>
      <c r="BJ3132" s="98"/>
    </row>
    <row r="3133" spans="11:62">
      <c r="K3133" s="98"/>
      <c r="L3133" s="98"/>
      <c r="M3133" s="98"/>
      <c r="Q3133" s="98"/>
      <c r="R3133" s="99"/>
      <c r="Y3133" s="98"/>
      <c r="Z3133" s="98"/>
      <c r="AA3133" s="98"/>
      <c r="AB3133" s="98"/>
      <c r="AC3133" s="98"/>
      <c r="AD3133" s="98"/>
      <c r="AE3133" s="98"/>
      <c r="AF3133" s="98"/>
      <c r="AG3133" s="100"/>
      <c r="AI3133" s="98"/>
      <c r="AJ3133" s="98"/>
      <c r="AK3133" s="98"/>
      <c r="AL3133" s="98"/>
      <c r="AM3133" s="98"/>
      <c r="AN3133" s="98"/>
      <c r="AO3133" s="98"/>
      <c r="AP3133" s="98"/>
      <c r="AQ3133" s="98"/>
      <c r="AS3133" s="98"/>
      <c r="AT3133" s="98"/>
      <c r="AU3133" s="98"/>
      <c r="AV3133" s="98"/>
      <c r="AW3133" s="98"/>
      <c r="AY3133" s="98"/>
      <c r="AZ3133" s="98"/>
      <c r="BA3133" s="98"/>
      <c r="BB3133" s="98"/>
      <c r="BC3133" s="98"/>
      <c r="BE3133" s="98"/>
      <c r="BF3133" s="98"/>
      <c r="BG3133" s="98"/>
      <c r="BH3133" s="98"/>
      <c r="BI3133" s="98"/>
    </row>
    <row r="3134" spans="11:62">
      <c r="K3134" s="98"/>
      <c r="L3134" s="98"/>
      <c r="M3134" s="98"/>
      <c r="W3134" s="98"/>
      <c r="X3134" s="98"/>
      <c r="Y3134" s="98"/>
      <c r="Z3134" s="98"/>
      <c r="AA3134" s="98"/>
      <c r="AB3134" s="98"/>
      <c r="AC3134" s="98"/>
      <c r="AD3134" s="98"/>
      <c r="AE3134" s="98"/>
      <c r="AF3134" s="98"/>
    </row>
    <row r="3135" spans="11:62">
      <c r="K3135" s="98"/>
      <c r="L3135" s="98"/>
      <c r="M3135" s="98"/>
      <c r="O3135" s="98"/>
      <c r="P3135" s="98"/>
      <c r="Y3135" s="98"/>
      <c r="Z3135" s="98"/>
      <c r="AA3135" s="98"/>
      <c r="AB3135" s="98"/>
      <c r="AC3135" s="98"/>
      <c r="AD3135" s="98"/>
      <c r="AE3135" s="98"/>
      <c r="AF3135" s="98"/>
      <c r="AI3135" s="98"/>
      <c r="AJ3135" s="98"/>
      <c r="AK3135" s="98"/>
      <c r="AL3135" s="98"/>
      <c r="AM3135" s="98"/>
      <c r="AN3135" s="98"/>
      <c r="AO3135" s="98"/>
      <c r="AP3135" s="98"/>
      <c r="AQ3135" s="98"/>
      <c r="AR3135" s="98"/>
      <c r="AS3135" s="98"/>
      <c r="AT3135" s="98"/>
      <c r="AU3135" s="98"/>
      <c r="AV3135" s="98"/>
      <c r="AW3135" s="98"/>
      <c r="AX3135" s="98"/>
      <c r="AY3135" s="98"/>
      <c r="AZ3135" s="98"/>
      <c r="BA3135" s="98"/>
      <c r="BB3135" s="98"/>
      <c r="BC3135" s="98"/>
      <c r="BD3135" s="98"/>
      <c r="BE3135" s="98"/>
      <c r="BF3135" s="98"/>
      <c r="BG3135" s="98"/>
      <c r="BH3135" s="98"/>
      <c r="BI3135" s="98"/>
      <c r="BJ3135" s="98"/>
    </row>
    <row r="3136" spans="11:62">
      <c r="K3136" s="98"/>
      <c r="L3136" s="98"/>
      <c r="M3136" s="98"/>
      <c r="P3136" s="98"/>
      <c r="R3136" s="99"/>
      <c r="Y3136" s="98"/>
      <c r="Z3136" s="98"/>
      <c r="AA3136" s="98"/>
      <c r="AB3136" s="98"/>
      <c r="AC3136" s="98"/>
      <c r="AD3136" s="98"/>
      <c r="AE3136" s="98"/>
      <c r="AF3136" s="98"/>
      <c r="AG3136" s="100"/>
      <c r="AI3136" s="98"/>
      <c r="AJ3136" s="98"/>
      <c r="AK3136" s="98"/>
      <c r="AL3136" s="98"/>
      <c r="AM3136" s="98"/>
      <c r="AN3136" s="98"/>
      <c r="AO3136" s="98"/>
      <c r="AP3136" s="98"/>
      <c r="AQ3136" s="98"/>
      <c r="AR3136" s="98"/>
      <c r="AS3136" s="98"/>
      <c r="AT3136" s="98"/>
      <c r="AU3136" s="98"/>
      <c r="AV3136" s="98"/>
      <c r="AW3136" s="98"/>
      <c r="AX3136" s="98"/>
      <c r="AY3136" s="98"/>
      <c r="AZ3136" s="98"/>
      <c r="BA3136" s="98"/>
      <c r="BB3136" s="98"/>
      <c r="BC3136" s="98"/>
      <c r="BD3136" s="98"/>
      <c r="BE3136" s="98"/>
      <c r="BF3136" s="98"/>
      <c r="BG3136" s="98"/>
      <c r="BH3136" s="98"/>
      <c r="BI3136" s="98"/>
      <c r="BJ3136" s="98"/>
    </row>
    <row r="3137" spans="11:62">
      <c r="K3137" s="98"/>
      <c r="L3137" s="98"/>
      <c r="M3137" s="98"/>
      <c r="P3137" s="98"/>
      <c r="R3137" s="99"/>
      <c r="Y3137" s="98"/>
      <c r="Z3137" s="98"/>
      <c r="AA3137" s="98"/>
      <c r="AB3137" s="98"/>
      <c r="AC3137" s="98"/>
      <c r="AD3137" s="98"/>
      <c r="AE3137" s="98"/>
      <c r="AF3137" s="98"/>
      <c r="AG3137" s="100"/>
      <c r="AI3137" s="98"/>
      <c r="AJ3137" s="98"/>
      <c r="AK3137" s="98"/>
      <c r="AL3137" s="98"/>
      <c r="AM3137" s="98"/>
      <c r="AN3137" s="98"/>
      <c r="AO3137" s="98"/>
      <c r="AP3137" s="98"/>
      <c r="AQ3137" s="98"/>
      <c r="AR3137" s="98"/>
      <c r="AS3137" s="98"/>
      <c r="AT3137" s="98"/>
      <c r="AU3137" s="98"/>
      <c r="AV3137" s="98"/>
      <c r="AW3137" s="98"/>
      <c r="AX3137" s="98"/>
      <c r="AY3137" s="98"/>
      <c r="AZ3137" s="98"/>
      <c r="BA3137" s="98"/>
      <c r="BB3137" s="98"/>
      <c r="BC3137" s="98"/>
      <c r="BD3137" s="98"/>
      <c r="BE3137" s="98"/>
      <c r="BF3137" s="98"/>
      <c r="BG3137" s="98"/>
      <c r="BH3137" s="98"/>
      <c r="BI3137" s="98"/>
      <c r="BJ3137" s="98"/>
    </row>
    <row r="3138" spans="11:62">
      <c r="K3138" s="98"/>
      <c r="L3138" s="98"/>
      <c r="M3138" s="98"/>
      <c r="N3138" s="98"/>
      <c r="O3138" s="98"/>
      <c r="P3138" s="98"/>
      <c r="Q3138" s="98"/>
      <c r="W3138" s="98"/>
      <c r="X3138" s="98"/>
      <c r="Y3138" s="98"/>
      <c r="Z3138" s="98"/>
      <c r="AA3138" s="98"/>
      <c r="AB3138" s="98"/>
      <c r="AC3138" s="98"/>
      <c r="AD3138" s="98"/>
      <c r="AE3138" s="98"/>
      <c r="AF3138" s="98"/>
      <c r="AG3138" s="100"/>
      <c r="AI3138" s="98"/>
      <c r="AJ3138" s="98"/>
      <c r="AK3138" s="98"/>
      <c r="AL3138" s="98"/>
      <c r="AM3138" s="98"/>
      <c r="AN3138" s="98"/>
      <c r="AO3138" s="98"/>
      <c r="AP3138" s="98"/>
      <c r="AQ3138" s="98"/>
      <c r="AR3138" s="98"/>
      <c r="AS3138" s="98"/>
      <c r="AT3138" s="98"/>
      <c r="AU3138" s="98"/>
      <c r="AV3138" s="98"/>
      <c r="AW3138" s="98"/>
      <c r="AX3138" s="98"/>
      <c r="AY3138" s="98"/>
      <c r="AZ3138" s="98"/>
      <c r="BA3138" s="98"/>
      <c r="BB3138" s="98"/>
      <c r="BC3138" s="98"/>
      <c r="BD3138" s="98"/>
      <c r="BE3138" s="98"/>
      <c r="BF3138" s="98"/>
      <c r="BG3138" s="98"/>
      <c r="BH3138" s="98"/>
      <c r="BI3138" s="98"/>
      <c r="BJ3138" s="98"/>
    </row>
    <row r="3139" spans="11:62">
      <c r="K3139" s="98"/>
      <c r="L3139" s="98"/>
      <c r="M3139" s="98"/>
      <c r="N3139" s="98"/>
      <c r="O3139" s="98"/>
      <c r="P3139" s="98"/>
      <c r="Q3139" s="98"/>
      <c r="W3139" s="98"/>
      <c r="X3139" s="98"/>
      <c r="Y3139" s="98"/>
      <c r="Z3139" s="98"/>
      <c r="AA3139" s="98"/>
      <c r="AB3139" s="98"/>
      <c r="AC3139" s="98"/>
      <c r="AD3139" s="98"/>
      <c r="AE3139" s="98"/>
      <c r="AF3139" s="98"/>
      <c r="AG3139" s="100"/>
      <c r="AI3139" s="98"/>
      <c r="AJ3139" s="98"/>
      <c r="AK3139" s="98"/>
      <c r="AL3139" s="98"/>
      <c r="AM3139" s="98"/>
      <c r="AN3139" s="98"/>
      <c r="AO3139" s="98"/>
      <c r="AP3139" s="98"/>
      <c r="AQ3139" s="98"/>
      <c r="AR3139" s="98"/>
      <c r="AS3139" s="98"/>
      <c r="AT3139" s="98"/>
      <c r="AU3139" s="98"/>
      <c r="AV3139" s="98"/>
      <c r="AW3139" s="98"/>
      <c r="AX3139" s="98"/>
      <c r="AY3139" s="98"/>
      <c r="AZ3139" s="98"/>
      <c r="BA3139" s="98"/>
      <c r="BB3139" s="98"/>
      <c r="BC3139" s="98"/>
      <c r="BD3139" s="98"/>
      <c r="BE3139" s="98"/>
      <c r="BF3139" s="98"/>
      <c r="BG3139" s="98"/>
      <c r="BH3139" s="98"/>
      <c r="BI3139" s="98"/>
      <c r="BJ3139" s="98"/>
    </row>
    <row r="3140" spans="11:62">
      <c r="K3140" s="98"/>
      <c r="L3140" s="98"/>
      <c r="M3140" s="98"/>
      <c r="N3140" s="98"/>
      <c r="O3140" s="98"/>
      <c r="P3140" s="98"/>
      <c r="Y3140" s="98"/>
      <c r="Z3140" s="98"/>
      <c r="AA3140" s="98"/>
      <c r="AB3140" s="98"/>
      <c r="AC3140" s="98"/>
      <c r="AD3140" s="98"/>
      <c r="AE3140" s="98"/>
      <c r="AF3140" s="98"/>
      <c r="AI3140" s="98"/>
      <c r="AJ3140" s="98"/>
      <c r="AK3140" s="98"/>
      <c r="AL3140" s="98"/>
      <c r="AM3140" s="98"/>
      <c r="AN3140" s="98"/>
      <c r="AO3140" s="98"/>
      <c r="AP3140" s="98"/>
      <c r="AQ3140" s="98"/>
      <c r="AR3140" s="98"/>
      <c r="AS3140" s="98"/>
      <c r="AT3140" s="98"/>
      <c r="AU3140" s="98"/>
      <c r="AV3140" s="98"/>
      <c r="AW3140" s="98"/>
      <c r="AX3140" s="98"/>
      <c r="AY3140" s="98"/>
      <c r="AZ3140" s="98"/>
      <c r="BA3140" s="98"/>
      <c r="BB3140" s="98"/>
      <c r="BC3140" s="98"/>
      <c r="BD3140" s="98"/>
      <c r="BE3140" s="98"/>
      <c r="BF3140" s="98"/>
      <c r="BG3140" s="98"/>
      <c r="BH3140" s="98"/>
      <c r="BI3140" s="98"/>
      <c r="BJ3140" s="98"/>
    </row>
    <row r="3141" spans="11:62">
      <c r="K3141" s="98"/>
      <c r="L3141" s="98"/>
      <c r="M3141" s="98"/>
      <c r="P3141" s="98"/>
      <c r="Q3141" s="98"/>
      <c r="R3141" s="99"/>
      <c r="Y3141" s="98"/>
      <c r="Z3141" s="98"/>
      <c r="AA3141" s="98"/>
      <c r="AB3141" s="98"/>
      <c r="AC3141" s="98"/>
      <c r="AD3141" s="98"/>
      <c r="AE3141" s="98"/>
      <c r="AF3141" s="98"/>
      <c r="AG3141" s="100"/>
      <c r="AI3141" s="98"/>
      <c r="AJ3141" s="98"/>
      <c r="AK3141" s="98"/>
      <c r="AL3141" s="98"/>
      <c r="AM3141" s="98"/>
      <c r="AN3141" s="98"/>
      <c r="AO3141" s="98"/>
      <c r="AP3141" s="98"/>
      <c r="AQ3141" s="98"/>
      <c r="AR3141" s="98"/>
      <c r="AS3141" s="98"/>
      <c r="AT3141" s="98"/>
      <c r="AU3141" s="98"/>
      <c r="AV3141" s="98"/>
      <c r="AW3141" s="98"/>
      <c r="AX3141" s="98"/>
      <c r="AY3141" s="98"/>
      <c r="AZ3141" s="98"/>
      <c r="BA3141" s="98"/>
      <c r="BB3141" s="98"/>
      <c r="BC3141" s="98"/>
      <c r="BD3141" s="98"/>
      <c r="BE3141" s="98"/>
      <c r="BF3141" s="98"/>
      <c r="BG3141" s="98"/>
      <c r="BH3141" s="98"/>
      <c r="BI3141" s="98"/>
      <c r="BJ3141" s="98"/>
    </row>
    <row r="3142" spans="11:62">
      <c r="K3142" s="98"/>
      <c r="L3142" s="98"/>
      <c r="M3142" s="98"/>
      <c r="P3142" s="98"/>
      <c r="Q3142" s="98"/>
      <c r="R3142" s="99"/>
      <c r="Y3142" s="98"/>
      <c r="Z3142" s="98"/>
      <c r="AA3142" s="98"/>
      <c r="AB3142" s="98"/>
      <c r="AC3142" s="98"/>
      <c r="AD3142" s="98"/>
      <c r="AE3142" s="98"/>
      <c r="AF3142" s="98"/>
      <c r="AG3142" s="100"/>
      <c r="AI3142" s="98"/>
      <c r="AJ3142" s="98"/>
      <c r="AK3142" s="98"/>
      <c r="AL3142" s="98"/>
      <c r="AM3142" s="98"/>
      <c r="AN3142" s="98"/>
      <c r="AO3142" s="98"/>
      <c r="AP3142" s="98"/>
      <c r="AQ3142" s="98"/>
      <c r="AR3142" s="98"/>
      <c r="AS3142" s="98"/>
      <c r="AT3142" s="98"/>
      <c r="AU3142" s="98"/>
      <c r="AV3142" s="98"/>
      <c r="AW3142" s="98"/>
      <c r="AX3142" s="98"/>
      <c r="AY3142" s="98"/>
      <c r="AZ3142" s="98"/>
      <c r="BA3142" s="98"/>
      <c r="BB3142" s="98"/>
      <c r="BC3142" s="98"/>
      <c r="BD3142" s="98"/>
      <c r="BE3142" s="98"/>
      <c r="BF3142" s="98"/>
      <c r="BG3142" s="98"/>
      <c r="BH3142" s="98"/>
      <c r="BI3142" s="98"/>
      <c r="BJ3142" s="98"/>
    </row>
    <row r="3143" spans="11:62">
      <c r="K3143" s="98"/>
      <c r="L3143" s="98"/>
      <c r="M3143" s="98"/>
      <c r="N3143" s="98"/>
      <c r="O3143" s="98"/>
      <c r="P3143" s="98"/>
      <c r="Q3143" s="98"/>
      <c r="R3143" s="99"/>
      <c r="S3143" s="99"/>
      <c r="Y3143" s="98"/>
      <c r="Z3143" s="98"/>
      <c r="AA3143" s="98"/>
      <c r="AG3143" s="100"/>
      <c r="AI3143" s="98"/>
      <c r="AJ3143" s="98"/>
      <c r="AK3143" s="98"/>
      <c r="AL3143" s="98"/>
      <c r="AM3143" s="98"/>
      <c r="AN3143" s="98"/>
      <c r="AO3143" s="98"/>
      <c r="AP3143" s="98"/>
      <c r="AQ3143" s="98"/>
      <c r="AR3143" s="98"/>
      <c r="AS3143" s="98"/>
      <c r="AT3143" s="98"/>
      <c r="AU3143" s="98"/>
      <c r="AV3143" s="98"/>
      <c r="AW3143" s="98"/>
      <c r="AX3143" s="98"/>
      <c r="AY3143" s="98"/>
      <c r="AZ3143" s="98"/>
      <c r="BA3143" s="98"/>
      <c r="BB3143" s="98"/>
      <c r="BC3143" s="98"/>
      <c r="BD3143" s="98"/>
      <c r="BE3143" s="98"/>
      <c r="BF3143" s="98"/>
      <c r="BG3143" s="98"/>
      <c r="BH3143" s="98"/>
      <c r="BI3143" s="98"/>
      <c r="BJ3143" s="98"/>
    </row>
    <row r="3144" spans="11:62">
      <c r="K3144" s="98"/>
      <c r="L3144" s="98"/>
      <c r="M3144" s="98"/>
      <c r="Y3144" s="98"/>
      <c r="Z3144" s="98"/>
      <c r="AA3144" s="98"/>
      <c r="AB3144" s="98"/>
      <c r="AC3144" s="98"/>
      <c r="AD3144" s="98"/>
      <c r="AE3144" s="98"/>
      <c r="AF3144" s="98"/>
      <c r="AG3144" s="100"/>
    </row>
    <row r="3145" spans="11:62">
      <c r="K3145" s="98"/>
      <c r="L3145" s="98"/>
      <c r="M3145" s="98"/>
      <c r="P3145" s="98"/>
      <c r="R3145" s="99"/>
      <c r="S3145" s="99"/>
      <c r="Y3145" s="98"/>
      <c r="Z3145" s="98"/>
      <c r="AA3145" s="98"/>
      <c r="AB3145" s="98"/>
      <c r="AC3145" s="98"/>
      <c r="AD3145" s="98"/>
      <c r="AE3145" s="98"/>
      <c r="AF3145" s="98"/>
      <c r="AG3145" s="100"/>
      <c r="AI3145" s="98"/>
      <c r="AJ3145" s="98"/>
      <c r="AK3145" s="98"/>
      <c r="AL3145" s="98"/>
      <c r="AM3145" s="98"/>
      <c r="AN3145" s="98"/>
      <c r="AO3145" s="98"/>
      <c r="AP3145" s="98"/>
      <c r="AQ3145" s="98"/>
      <c r="AR3145" s="98"/>
      <c r="AS3145" s="98"/>
      <c r="AT3145" s="98"/>
      <c r="AU3145" s="98"/>
      <c r="AV3145" s="98"/>
      <c r="AW3145" s="98"/>
      <c r="AX3145" s="98"/>
      <c r="AY3145" s="98"/>
      <c r="AZ3145" s="98"/>
      <c r="BA3145" s="98"/>
      <c r="BB3145" s="98"/>
      <c r="BC3145" s="98"/>
      <c r="BD3145" s="98"/>
      <c r="BE3145" s="98"/>
      <c r="BF3145" s="98"/>
      <c r="BG3145" s="98"/>
      <c r="BH3145" s="98"/>
      <c r="BI3145" s="98"/>
      <c r="BJ3145" s="98"/>
    </row>
    <row r="3146" spans="11:62">
      <c r="K3146" s="98"/>
      <c r="L3146" s="98"/>
      <c r="M3146" s="98"/>
      <c r="N3146" s="98"/>
      <c r="O3146" s="98"/>
      <c r="P3146" s="98"/>
      <c r="Q3146" s="98"/>
      <c r="R3146" s="99"/>
      <c r="Y3146" s="98"/>
      <c r="Z3146" s="98"/>
      <c r="AA3146" s="98"/>
      <c r="AB3146" s="98"/>
      <c r="AC3146" s="98"/>
      <c r="AD3146" s="98"/>
      <c r="AE3146" s="98"/>
      <c r="AF3146" s="98"/>
      <c r="AG3146" s="100"/>
      <c r="AI3146" s="98"/>
      <c r="AJ3146" s="98"/>
      <c r="AK3146" s="98"/>
      <c r="AL3146" s="98"/>
      <c r="AM3146" s="98"/>
      <c r="AN3146" s="98"/>
      <c r="AO3146" s="98"/>
      <c r="AP3146" s="98"/>
      <c r="AQ3146" s="98"/>
      <c r="AR3146" s="98"/>
      <c r="AS3146" s="98"/>
      <c r="AT3146" s="98"/>
      <c r="AU3146" s="98"/>
      <c r="AV3146" s="98"/>
      <c r="AW3146" s="98"/>
      <c r="AX3146" s="98"/>
      <c r="AY3146" s="98"/>
      <c r="AZ3146" s="98"/>
      <c r="BA3146" s="98"/>
      <c r="BB3146" s="98"/>
      <c r="BC3146" s="98"/>
      <c r="BD3146" s="98"/>
      <c r="BE3146" s="98"/>
      <c r="BF3146" s="98"/>
      <c r="BG3146" s="98"/>
      <c r="BH3146" s="98"/>
      <c r="BI3146" s="98"/>
      <c r="BJ3146" s="98"/>
    </row>
    <row r="3147" spans="11:62">
      <c r="K3147" s="98"/>
      <c r="L3147" s="98"/>
      <c r="M3147" s="98"/>
      <c r="N3147" s="98"/>
      <c r="O3147" s="98"/>
      <c r="P3147" s="98"/>
      <c r="Q3147" s="98"/>
      <c r="R3147" s="99"/>
      <c r="Y3147" s="98"/>
      <c r="Z3147" s="98"/>
      <c r="AA3147" s="98"/>
      <c r="AB3147" s="98"/>
      <c r="AC3147" s="98"/>
      <c r="AD3147" s="98"/>
      <c r="AE3147" s="98"/>
      <c r="AF3147" s="98"/>
      <c r="AG3147" s="100"/>
      <c r="AI3147" s="98"/>
      <c r="AJ3147" s="98"/>
      <c r="AK3147" s="98"/>
      <c r="AL3147" s="98"/>
      <c r="AM3147" s="98"/>
      <c r="AN3147" s="98"/>
      <c r="AO3147" s="98"/>
      <c r="AP3147" s="98"/>
      <c r="AQ3147" s="98"/>
      <c r="AR3147" s="98"/>
      <c r="AS3147" s="98"/>
      <c r="AT3147" s="98"/>
      <c r="AU3147" s="98"/>
      <c r="AV3147" s="98"/>
      <c r="AW3147" s="98"/>
      <c r="AX3147" s="98"/>
      <c r="AY3147" s="98"/>
      <c r="AZ3147" s="98"/>
      <c r="BA3147" s="98"/>
      <c r="BB3147" s="98"/>
      <c r="BC3147" s="98"/>
      <c r="BD3147" s="98"/>
      <c r="BE3147" s="98"/>
      <c r="BF3147" s="98"/>
      <c r="BG3147" s="98"/>
      <c r="BH3147" s="98"/>
      <c r="BI3147" s="98"/>
      <c r="BJ3147" s="98"/>
    </row>
    <row r="3148" spans="11:62">
      <c r="K3148" s="98"/>
      <c r="L3148" s="98"/>
      <c r="M3148" s="98"/>
      <c r="N3148" s="98"/>
      <c r="O3148" s="98"/>
      <c r="P3148" s="98"/>
      <c r="R3148" s="99"/>
      <c r="Y3148" s="98"/>
      <c r="Z3148" s="98"/>
      <c r="AA3148" s="98"/>
      <c r="AB3148" s="98"/>
      <c r="AC3148" s="98"/>
      <c r="AD3148" s="98"/>
      <c r="AE3148" s="98"/>
      <c r="AF3148" s="98"/>
      <c r="AG3148" s="100"/>
      <c r="AI3148" s="98"/>
      <c r="AJ3148" s="98"/>
      <c r="AK3148" s="98"/>
      <c r="AL3148" s="98"/>
      <c r="AM3148" s="98"/>
      <c r="AN3148" s="98"/>
      <c r="AO3148" s="98"/>
      <c r="AP3148" s="98"/>
      <c r="AQ3148" s="98"/>
      <c r="AR3148" s="98"/>
      <c r="AS3148" s="98"/>
      <c r="AT3148" s="98"/>
      <c r="AU3148" s="98"/>
      <c r="AV3148" s="98"/>
      <c r="AW3148" s="98"/>
      <c r="AX3148" s="98"/>
      <c r="AY3148" s="98"/>
      <c r="AZ3148" s="98"/>
      <c r="BA3148" s="98"/>
      <c r="BB3148" s="98"/>
      <c r="BC3148" s="98"/>
      <c r="BD3148" s="98"/>
      <c r="BE3148" s="98"/>
      <c r="BF3148" s="98"/>
      <c r="BG3148" s="98"/>
      <c r="BH3148" s="98"/>
      <c r="BI3148" s="98"/>
      <c r="BJ3148" s="98"/>
    </row>
    <row r="3149" spans="11:62">
      <c r="K3149" s="98"/>
      <c r="L3149" s="98"/>
      <c r="M3149" s="98"/>
      <c r="N3149" s="98"/>
      <c r="O3149" s="98"/>
      <c r="P3149" s="98"/>
      <c r="R3149" s="99"/>
      <c r="Y3149" s="98"/>
      <c r="Z3149" s="98"/>
      <c r="AA3149" s="98"/>
      <c r="AB3149" s="98"/>
      <c r="AC3149" s="98"/>
      <c r="AD3149" s="98"/>
      <c r="AE3149" s="98"/>
      <c r="AF3149" s="98"/>
      <c r="AI3149" s="98"/>
      <c r="AJ3149" s="98"/>
      <c r="AK3149" s="98"/>
      <c r="AL3149" s="98"/>
      <c r="AM3149" s="98"/>
      <c r="AN3149" s="98"/>
      <c r="AO3149" s="98"/>
      <c r="AP3149" s="98"/>
      <c r="AQ3149" s="98"/>
      <c r="AR3149" s="98"/>
      <c r="AS3149" s="98"/>
      <c r="AT3149" s="98"/>
      <c r="AU3149" s="98"/>
      <c r="AV3149" s="98"/>
      <c r="AW3149" s="98"/>
      <c r="AX3149" s="98"/>
      <c r="AY3149" s="98"/>
      <c r="AZ3149" s="98"/>
      <c r="BA3149" s="98"/>
      <c r="BB3149" s="98"/>
      <c r="BC3149" s="98"/>
      <c r="BD3149" s="98"/>
      <c r="BE3149" s="98"/>
      <c r="BF3149" s="98"/>
      <c r="BG3149" s="98"/>
      <c r="BH3149" s="98"/>
      <c r="BI3149" s="98"/>
      <c r="BJ3149" s="98"/>
    </row>
    <row r="3150" spans="11:62">
      <c r="K3150" s="98"/>
      <c r="L3150" s="98"/>
      <c r="M3150" s="98"/>
      <c r="N3150" s="98"/>
      <c r="O3150" s="98"/>
      <c r="P3150" s="98"/>
      <c r="R3150" s="99"/>
      <c r="Y3150" s="98"/>
      <c r="Z3150" s="98"/>
      <c r="AA3150" s="98"/>
      <c r="AB3150" s="98"/>
      <c r="AC3150" s="98"/>
      <c r="AD3150" s="98"/>
      <c r="AE3150" s="98"/>
      <c r="AF3150" s="98"/>
      <c r="AI3150" s="98"/>
      <c r="AJ3150" s="98"/>
      <c r="AK3150" s="98"/>
      <c r="AL3150" s="98"/>
      <c r="AM3150" s="98"/>
      <c r="AN3150" s="98"/>
      <c r="AO3150" s="98"/>
      <c r="AP3150" s="98"/>
      <c r="AQ3150" s="98"/>
      <c r="AR3150" s="98"/>
      <c r="AS3150" s="98"/>
      <c r="AT3150" s="98"/>
      <c r="AU3150" s="98"/>
      <c r="AV3150" s="98"/>
      <c r="AW3150" s="98"/>
      <c r="AX3150" s="98"/>
      <c r="AY3150" s="98"/>
      <c r="AZ3150" s="98"/>
      <c r="BA3150" s="98"/>
      <c r="BB3150" s="98"/>
      <c r="BC3150" s="98"/>
      <c r="BD3150" s="98"/>
      <c r="BE3150" s="98"/>
      <c r="BF3150" s="98"/>
      <c r="BG3150" s="98"/>
      <c r="BH3150" s="98"/>
      <c r="BI3150" s="98"/>
      <c r="BJ3150" s="98"/>
    </row>
    <row r="3151" spans="11:62">
      <c r="K3151" s="98"/>
      <c r="L3151" s="98"/>
      <c r="M3151" s="98"/>
      <c r="N3151" s="98"/>
      <c r="O3151" s="98"/>
      <c r="P3151" s="98"/>
      <c r="R3151" s="99"/>
      <c r="AG3151" s="100"/>
      <c r="AI3151" s="98"/>
      <c r="AJ3151" s="98"/>
      <c r="AK3151" s="98"/>
      <c r="AL3151" s="98"/>
      <c r="AM3151" s="98"/>
      <c r="AN3151" s="98"/>
      <c r="AO3151" s="98"/>
      <c r="AP3151" s="98"/>
      <c r="AQ3151" s="98"/>
      <c r="AR3151" s="98"/>
      <c r="AS3151" s="98"/>
      <c r="AT3151" s="98"/>
      <c r="AU3151" s="98"/>
      <c r="AV3151" s="98"/>
      <c r="AW3151" s="98"/>
      <c r="AX3151" s="98"/>
      <c r="AY3151" s="98"/>
      <c r="AZ3151" s="98"/>
      <c r="BA3151" s="98"/>
      <c r="BB3151" s="98"/>
      <c r="BC3151" s="98"/>
      <c r="BD3151" s="98"/>
      <c r="BE3151" s="98"/>
      <c r="BF3151" s="98"/>
      <c r="BG3151" s="98"/>
      <c r="BH3151" s="98"/>
      <c r="BI3151" s="98"/>
      <c r="BJ3151" s="98"/>
    </row>
    <row r="3152" spans="11:62">
      <c r="K3152" s="98"/>
      <c r="L3152" s="98"/>
      <c r="M3152" s="98"/>
      <c r="N3152" s="98"/>
      <c r="O3152" s="98"/>
      <c r="P3152" s="98"/>
      <c r="R3152" s="99"/>
      <c r="AG3152" s="100"/>
      <c r="AI3152" s="98"/>
      <c r="AJ3152" s="98"/>
      <c r="AK3152" s="98"/>
      <c r="AL3152" s="98"/>
      <c r="AM3152" s="98"/>
      <c r="AN3152" s="98"/>
      <c r="AO3152" s="98"/>
      <c r="AP3152" s="98"/>
      <c r="AQ3152" s="98"/>
      <c r="AR3152" s="98"/>
      <c r="AS3152" s="98"/>
      <c r="AT3152" s="98"/>
      <c r="AU3152" s="98"/>
      <c r="AV3152" s="98"/>
      <c r="AW3152" s="98"/>
      <c r="AX3152" s="98"/>
      <c r="AY3152" s="98"/>
      <c r="AZ3152" s="98"/>
      <c r="BA3152" s="98"/>
      <c r="BB3152" s="98"/>
      <c r="BC3152" s="98"/>
      <c r="BD3152" s="98"/>
      <c r="BE3152" s="98"/>
      <c r="BF3152" s="98"/>
      <c r="BG3152" s="98"/>
      <c r="BH3152" s="98"/>
      <c r="BI3152" s="98"/>
      <c r="BJ3152" s="98"/>
    </row>
    <row r="3153" spans="11:62">
      <c r="K3153" s="98"/>
      <c r="L3153" s="98"/>
      <c r="M3153" s="98"/>
      <c r="O3153" s="98"/>
      <c r="P3153" s="98"/>
      <c r="R3153" s="99"/>
      <c r="Y3153" s="98"/>
      <c r="Z3153" s="98"/>
      <c r="AA3153" s="98"/>
      <c r="AB3153" s="98"/>
      <c r="AC3153" s="98"/>
      <c r="AD3153" s="98"/>
      <c r="AE3153" s="98"/>
      <c r="AF3153" s="98"/>
      <c r="AG3153" s="100"/>
      <c r="AI3153" s="98"/>
      <c r="AJ3153" s="98"/>
      <c r="AK3153" s="98"/>
      <c r="AL3153" s="98"/>
      <c r="AM3153" s="98"/>
      <c r="AN3153" s="98"/>
      <c r="AO3153" s="98"/>
      <c r="AP3153" s="98"/>
      <c r="AQ3153" s="98"/>
      <c r="AR3153" s="98"/>
      <c r="AS3153" s="98"/>
      <c r="AT3153" s="98"/>
      <c r="AU3153" s="98"/>
      <c r="AV3153" s="98"/>
      <c r="AW3153" s="98"/>
      <c r="AX3153" s="98"/>
      <c r="AY3153" s="98"/>
      <c r="AZ3153" s="98"/>
      <c r="BA3153" s="98"/>
      <c r="BB3153" s="98"/>
      <c r="BC3153" s="98"/>
      <c r="BD3153" s="98"/>
      <c r="BE3153" s="98"/>
      <c r="BF3153" s="98"/>
      <c r="BG3153" s="98"/>
      <c r="BH3153" s="98"/>
      <c r="BI3153" s="98"/>
      <c r="BJ3153" s="98"/>
    </row>
    <row r="3154" spans="11:62">
      <c r="K3154" s="98"/>
      <c r="L3154" s="98"/>
      <c r="M3154" s="98"/>
      <c r="P3154" s="98"/>
      <c r="Q3154" s="98"/>
      <c r="R3154" s="99"/>
      <c r="Y3154" s="98"/>
      <c r="Z3154" s="98"/>
      <c r="AA3154" s="98"/>
      <c r="AB3154" s="98"/>
      <c r="AC3154" s="98"/>
      <c r="AD3154" s="98"/>
      <c r="AE3154" s="98"/>
      <c r="AF3154" s="98"/>
      <c r="AI3154" s="98"/>
      <c r="AJ3154" s="98"/>
      <c r="AK3154" s="98"/>
      <c r="AL3154" s="98"/>
      <c r="AM3154" s="98"/>
      <c r="AN3154" s="98"/>
      <c r="AO3154" s="98"/>
      <c r="AP3154" s="98"/>
      <c r="AQ3154" s="98"/>
      <c r="AR3154" s="98"/>
      <c r="AS3154" s="98"/>
      <c r="AT3154" s="98"/>
      <c r="AU3154" s="98"/>
      <c r="AV3154" s="98"/>
      <c r="AW3154" s="98"/>
      <c r="AX3154" s="98"/>
      <c r="AY3154" s="98"/>
      <c r="AZ3154" s="98"/>
      <c r="BA3154" s="98"/>
      <c r="BB3154" s="98"/>
      <c r="BC3154" s="98"/>
      <c r="BD3154" s="98"/>
      <c r="BE3154" s="98"/>
      <c r="BF3154" s="98"/>
      <c r="BG3154" s="98"/>
      <c r="BH3154" s="98"/>
      <c r="BI3154" s="98"/>
      <c r="BJ3154" s="98"/>
    </row>
    <row r="3155" spans="11:62">
      <c r="K3155" s="98"/>
      <c r="L3155" s="98"/>
      <c r="M3155" s="98"/>
      <c r="N3155" s="98"/>
      <c r="O3155" s="98"/>
      <c r="P3155" s="98"/>
      <c r="Q3155" s="98"/>
      <c r="R3155" s="99"/>
      <c r="Y3155" s="98"/>
      <c r="Z3155" s="98"/>
      <c r="AA3155" s="98"/>
      <c r="AB3155" s="98"/>
      <c r="AC3155" s="98"/>
      <c r="AD3155" s="98"/>
      <c r="AE3155" s="98"/>
      <c r="AF3155" s="98"/>
      <c r="AG3155" s="100"/>
      <c r="AI3155" s="98"/>
      <c r="AJ3155" s="98"/>
      <c r="AK3155" s="98"/>
      <c r="AL3155" s="98"/>
      <c r="AM3155" s="98"/>
      <c r="AN3155" s="98"/>
      <c r="AO3155" s="98"/>
      <c r="AP3155" s="98"/>
      <c r="AQ3155" s="98"/>
      <c r="AR3155" s="98"/>
      <c r="AS3155" s="98"/>
      <c r="AT3155" s="98"/>
      <c r="AU3155" s="98"/>
      <c r="AV3155" s="98"/>
      <c r="AW3155" s="98"/>
      <c r="AX3155" s="98"/>
      <c r="AY3155" s="98"/>
      <c r="AZ3155" s="98"/>
      <c r="BA3155" s="98"/>
      <c r="BB3155" s="98"/>
      <c r="BC3155" s="98"/>
      <c r="BD3155" s="98"/>
      <c r="BE3155" s="98"/>
      <c r="BF3155" s="98"/>
      <c r="BG3155" s="98"/>
      <c r="BH3155" s="98"/>
      <c r="BI3155" s="98"/>
      <c r="BJ3155" s="98"/>
    </row>
    <row r="3156" spans="11:62">
      <c r="K3156" s="98"/>
      <c r="L3156" s="98"/>
      <c r="M3156" s="98"/>
      <c r="P3156" s="98"/>
      <c r="Y3156" s="98"/>
      <c r="Z3156" s="98"/>
      <c r="AA3156" s="98"/>
      <c r="AB3156" s="98"/>
      <c r="AC3156" s="98"/>
      <c r="AD3156" s="98"/>
      <c r="AE3156" s="98"/>
      <c r="AF3156" s="98"/>
      <c r="AI3156" s="98"/>
      <c r="AJ3156" s="98"/>
      <c r="AK3156" s="98"/>
      <c r="AL3156" s="98"/>
      <c r="AM3156" s="98"/>
      <c r="AN3156" s="98"/>
      <c r="AO3156" s="98"/>
      <c r="AP3156" s="98"/>
      <c r="AQ3156" s="98"/>
      <c r="AR3156" s="98"/>
      <c r="AS3156" s="98"/>
      <c r="AT3156" s="98"/>
      <c r="AU3156" s="98"/>
      <c r="AV3156" s="98"/>
      <c r="AW3156" s="98"/>
      <c r="AX3156" s="98"/>
      <c r="AY3156" s="98"/>
      <c r="AZ3156" s="98"/>
      <c r="BA3156" s="98"/>
      <c r="BB3156" s="98"/>
      <c r="BC3156" s="98"/>
      <c r="BD3156" s="98"/>
      <c r="BE3156" s="98"/>
      <c r="BF3156" s="98"/>
      <c r="BG3156" s="98"/>
      <c r="BH3156" s="98"/>
      <c r="BI3156" s="98"/>
      <c r="BJ3156" s="98"/>
    </row>
    <row r="3157" spans="11:62">
      <c r="K3157" s="98"/>
      <c r="L3157" s="98"/>
      <c r="M3157" s="98"/>
      <c r="N3157" s="98"/>
      <c r="Q3157" s="98"/>
      <c r="R3157" s="99"/>
      <c r="Y3157" s="98"/>
      <c r="Z3157" s="98"/>
      <c r="AA3157" s="98"/>
      <c r="AB3157" s="98"/>
      <c r="AC3157" s="98"/>
      <c r="AD3157" s="98"/>
      <c r="AE3157" s="98"/>
      <c r="AF3157" s="98"/>
      <c r="AI3157" s="98"/>
      <c r="AJ3157" s="98"/>
      <c r="AK3157" s="98"/>
      <c r="AL3157" s="98"/>
      <c r="AM3157" s="98"/>
      <c r="AN3157" s="98"/>
      <c r="AO3157" s="98"/>
      <c r="AP3157" s="98"/>
      <c r="AQ3157" s="98"/>
      <c r="AS3157" s="98"/>
      <c r="AT3157" s="98"/>
      <c r="AU3157" s="98"/>
      <c r="AV3157" s="98"/>
      <c r="AW3157" s="98"/>
      <c r="AY3157" s="98"/>
      <c r="AZ3157" s="98"/>
      <c r="BA3157" s="98"/>
      <c r="BB3157" s="98"/>
      <c r="BC3157" s="98"/>
      <c r="BE3157" s="98"/>
      <c r="BF3157" s="98"/>
      <c r="BG3157" s="98"/>
      <c r="BH3157" s="98"/>
      <c r="BI3157" s="98"/>
    </row>
    <row r="3158" spans="11:62">
      <c r="K3158" s="98"/>
      <c r="L3158" s="98"/>
      <c r="M3158" s="98"/>
      <c r="N3158" s="98"/>
      <c r="O3158" s="98"/>
      <c r="P3158" s="98"/>
      <c r="R3158" s="99"/>
      <c r="Y3158" s="98"/>
      <c r="Z3158" s="98"/>
      <c r="AA3158" s="98"/>
      <c r="AB3158" s="98"/>
      <c r="AC3158" s="98"/>
      <c r="AD3158" s="98"/>
      <c r="AE3158" s="98"/>
      <c r="AF3158" s="98"/>
      <c r="AI3158" s="98"/>
      <c r="AJ3158" s="98"/>
      <c r="AK3158" s="98"/>
      <c r="AL3158" s="98"/>
      <c r="AM3158" s="98"/>
      <c r="AN3158" s="98"/>
      <c r="AO3158" s="98"/>
      <c r="AP3158" s="98"/>
      <c r="AQ3158" s="98"/>
      <c r="AR3158" s="98"/>
      <c r="AS3158" s="98"/>
      <c r="AT3158" s="98"/>
      <c r="AU3158" s="98"/>
      <c r="AV3158" s="98"/>
      <c r="AW3158" s="98"/>
      <c r="AX3158" s="98"/>
      <c r="AY3158" s="98"/>
      <c r="AZ3158" s="98"/>
      <c r="BA3158" s="98"/>
      <c r="BB3158" s="98"/>
      <c r="BC3158" s="98"/>
      <c r="BD3158" s="98"/>
      <c r="BE3158" s="98"/>
      <c r="BF3158" s="98"/>
      <c r="BG3158" s="98"/>
      <c r="BH3158" s="98"/>
      <c r="BI3158" s="98"/>
      <c r="BJ3158" s="98"/>
    </row>
    <row r="3159" spans="11:62">
      <c r="K3159" s="98"/>
      <c r="L3159" s="98"/>
      <c r="M3159" s="98"/>
      <c r="N3159" s="98"/>
      <c r="O3159" s="98"/>
      <c r="P3159" s="98"/>
      <c r="R3159" s="99"/>
      <c r="Y3159" s="98"/>
      <c r="Z3159" s="98"/>
      <c r="AA3159" s="98"/>
      <c r="AB3159" s="98"/>
      <c r="AC3159" s="98"/>
      <c r="AD3159" s="98"/>
      <c r="AE3159" s="98"/>
      <c r="AF3159" s="98"/>
      <c r="AG3159" s="100"/>
      <c r="AI3159" s="98"/>
      <c r="AJ3159" s="98"/>
      <c r="AK3159" s="98"/>
      <c r="AL3159" s="98"/>
      <c r="AM3159" s="98"/>
      <c r="AN3159" s="98"/>
      <c r="AO3159" s="98"/>
      <c r="AP3159" s="98"/>
      <c r="AQ3159" s="98"/>
      <c r="AR3159" s="98"/>
      <c r="AS3159" s="98"/>
      <c r="AT3159" s="98"/>
      <c r="AU3159" s="98"/>
      <c r="AV3159" s="98"/>
      <c r="AW3159" s="98"/>
      <c r="AX3159" s="98"/>
      <c r="AY3159" s="98"/>
      <c r="AZ3159" s="98"/>
      <c r="BA3159" s="98"/>
      <c r="BB3159" s="98"/>
      <c r="BC3159" s="98"/>
      <c r="BD3159" s="98"/>
      <c r="BE3159" s="98"/>
      <c r="BF3159" s="98"/>
      <c r="BG3159" s="98"/>
      <c r="BH3159" s="98"/>
      <c r="BI3159" s="98"/>
      <c r="BJ3159" s="98"/>
    </row>
    <row r="3160" spans="11:62">
      <c r="K3160" s="98"/>
      <c r="L3160" s="98"/>
      <c r="M3160" s="98"/>
      <c r="N3160" s="98"/>
      <c r="O3160" s="98"/>
      <c r="P3160" s="98"/>
      <c r="Q3160" s="98"/>
      <c r="Y3160" s="98"/>
      <c r="Z3160" s="98"/>
      <c r="AA3160" s="98"/>
      <c r="AB3160" s="98"/>
      <c r="AC3160" s="98"/>
      <c r="AD3160" s="98"/>
      <c r="AE3160" s="98"/>
      <c r="AF3160" s="98"/>
      <c r="AI3160" s="98"/>
      <c r="AJ3160" s="98"/>
      <c r="AK3160" s="98"/>
      <c r="AL3160" s="98"/>
      <c r="AM3160" s="98"/>
      <c r="AN3160" s="98"/>
      <c r="AO3160" s="98"/>
      <c r="AP3160" s="98"/>
      <c r="AQ3160" s="98"/>
      <c r="AR3160" s="98"/>
      <c r="AS3160" s="98"/>
      <c r="AT3160" s="98"/>
      <c r="AU3160" s="98"/>
      <c r="AV3160" s="98"/>
      <c r="AW3160" s="98"/>
      <c r="AX3160" s="98"/>
      <c r="AY3160" s="98"/>
      <c r="AZ3160" s="98"/>
      <c r="BA3160" s="98"/>
      <c r="BB3160" s="98"/>
      <c r="BC3160" s="98"/>
      <c r="BD3160" s="98"/>
      <c r="BE3160" s="98"/>
      <c r="BF3160" s="98"/>
      <c r="BG3160" s="98"/>
      <c r="BH3160" s="98"/>
      <c r="BI3160" s="98"/>
      <c r="BJ3160" s="98"/>
    </row>
    <row r="3161" spans="11:62">
      <c r="K3161" s="98"/>
      <c r="L3161" s="98"/>
      <c r="M3161" s="98"/>
      <c r="N3161" s="98"/>
      <c r="O3161" s="98"/>
      <c r="P3161" s="98"/>
      <c r="Y3161" s="98"/>
      <c r="Z3161" s="98"/>
      <c r="AA3161" s="98"/>
      <c r="AB3161" s="98"/>
      <c r="AC3161" s="98"/>
      <c r="AD3161" s="98"/>
      <c r="AE3161" s="98"/>
      <c r="AF3161" s="98"/>
      <c r="AG3161" s="100"/>
      <c r="AI3161" s="98"/>
      <c r="AJ3161" s="98"/>
      <c r="AK3161" s="98"/>
      <c r="AL3161" s="98"/>
      <c r="AM3161" s="98"/>
      <c r="AN3161" s="98"/>
      <c r="AO3161" s="98"/>
      <c r="AP3161" s="98"/>
      <c r="AQ3161" s="98"/>
      <c r="AR3161" s="98"/>
      <c r="AS3161" s="98"/>
      <c r="AT3161" s="98"/>
      <c r="AU3161" s="98"/>
      <c r="AV3161" s="98"/>
      <c r="AW3161" s="98"/>
      <c r="AX3161" s="98"/>
      <c r="AY3161" s="98"/>
      <c r="AZ3161" s="98"/>
      <c r="BA3161" s="98"/>
      <c r="BB3161" s="98"/>
      <c r="BC3161" s="98"/>
      <c r="BD3161" s="98"/>
      <c r="BE3161" s="98"/>
      <c r="BF3161" s="98"/>
      <c r="BG3161" s="98"/>
      <c r="BH3161" s="98"/>
      <c r="BI3161" s="98"/>
      <c r="BJ3161" s="98"/>
    </row>
    <row r="3162" spans="11:62">
      <c r="K3162" s="98"/>
      <c r="L3162" s="98"/>
      <c r="M3162" s="98"/>
      <c r="N3162" s="98"/>
      <c r="O3162" s="98"/>
      <c r="P3162" s="98"/>
      <c r="R3162" s="99"/>
      <c r="Y3162" s="98"/>
      <c r="Z3162" s="98"/>
      <c r="AA3162" s="98"/>
      <c r="AG3162" s="100"/>
      <c r="AI3162" s="98"/>
      <c r="AJ3162" s="98"/>
      <c r="AK3162" s="98"/>
      <c r="AL3162" s="98"/>
      <c r="AM3162" s="98"/>
      <c r="AN3162" s="98"/>
      <c r="AO3162" s="98"/>
      <c r="AP3162" s="98"/>
      <c r="AQ3162" s="98"/>
      <c r="AR3162" s="98"/>
      <c r="AS3162" s="98"/>
      <c r="AT3162" s="98"/>
      <c r="AU3162" s="98"/>
      <c r="AV3162" s="98"/>
      <c r="AW3162" s="98"/>
      <c r="AX3162" s="98"/>
      <c r="AY3162" s="98"/>
      <c r="AZ3162" s="98"/>
      <c r="BA3162" s="98"/>
      <c r="BB3162" s="98"/>
      <c r="BC3162" s="98"/>
      <c r="BD3162" s="98"/>
      <c r="BE3162" s="98"/>
      <c r="BF3162" s="98"/>
      <c r="BG3162" s="98"/>
      <c r="BH3162" s="98"/>
      <c r="BI3162" s="98"/>
      <c r="BJ3162" s="98"/>
    </row>
    <row r="3163" spans="11:62">
      <c r="K3163" s="98"/>
      <c r="L3163" s="98"/>
      <c r="M3163" s="98"/>
      <c r="N3163" s="98"/>
      <c r="O3163" s="98"/>
      <c r="P3163" s="98"/>
      <c r="Y3163" s="98"/>
      <c r="Z3163" s="98"/>
      <c r="AA3163" s="98"/>
      <c r="AB3163" s="98"/>
      <c r="AC3163" s="98"/>
      <c r="AD3163" s="98"/>
      <c r="AE3163" s="98"/>
      <c r="AF3163" s="98"/>
      <c r="AI3163" s="98"/>
      <c r="AJ3163" s="98"/>
      <c r="AK3163" s="98"/>
      <c r="AL3163" s="98"/>
      <c r="AM3163" s="98"/>
      <c r="AN3163" s="98"/>
      <c r="AO3163" s="98"/>
      <c r="AP3163" s="98"/>
      <c r="AQ3163" s="98"/>
      <c r="AR3163" s="98"/>
      <c r="AS3163" s="98"/>
      <c r="AT3163" s="98"/>
      <c r="AU3163" s="98"/>
      <c r="AV3163" s="98"/>
      <c r="AW3163" s="98"/>
      <c r="AX3163" s="98"/>
      <c r="AY3163" s="98"/>
      <c r="AZ3163" s="98"/>
      <c r="BA3163" s="98"/>
      <c r="BB3163" s="98"/>
      <c r="BC3163" s="98"/>
      <c r="BE3163" s="98"/>
      <c r="BF3163" s="98"/>
      <c r="BG3163" s="98"/>
      <c r="BH3163" s="98"/>
      <c r="BI3163" s="98"/>
      <c r="BJ3163" s="98"/>
    </row>
    <row r="3164" spans="11:62">
      <c r="K3164" s="98"/>
      <c r="L3164" s="98"/>
      <c r="M3164" s="98"/>
      <c r="R3164" s="99"/>
      <c r="Y3164" s="98"/>
      <c r="Z3164" s="98"/>
      <c r="AA3164" s="98"/>
      <c r="AB3164" s="98"/>
      <c r="AC3164" s="98"/>
      <c r="AD3164" s="98"/>
      <c r="AE3164" s="98"/>
      <c r="AF3164" s="98"/>
      <c r="AI3164" s="98"/>
      <c r="AJ3164" s="98"/>
      <c r="AK3164" s="98"/>
      <c r="AL3164" s="98"/>
      <c r="AM3164" s="98"/>
      <c r="AN3164" s="98"/>
      <c r="AO3164" s="98"/>
      <c r="AP3164" s="98"/>
      <c r="AQ3164" s="98"/>
      <c r="AS3164" s="98"/>
      <c r="AT3164" s="98"/>
      <c r="AU3164" s="98"/>
      <c r="AV3164" s="98"/>
      <c r="AW3164" s="98"/>
      <c r="AY3164" s="98"/>
      <c r="AZ3164" s="98"/>
      <c r="BA3164" s="98"/>
      <c r="BB3164" s="98"/>
      <c r="BC3164" s="98"/>
      <c r="BE3164" s="98"/>
      <c r="BF3164" s="98"/>
      <c r="BG3164" s="98"/>
      <c r="BH3164" s="98"/>
      <c r="BI3164" s="98"/>
    </row>
    <row r="3165" spans="11:62">
      <c r="K3165" s="98"/>
      <c r="L3165" s="98"/>
      <c r="M3165" s="98"/>
      <c r="N3165" s="98"/>
      <c r="O3165" s="98"/>
      <c r="P3165" s="98"/>
      <c r="R3165" s="99"/>
      <c r="Y3165" s="98"/>
      <c r="Z3165" s="98"/>
      <c r="AA3165" s="98"/>
      <c r="AB3165" s="98"/>
      <c r="AC3165" s="98"/>
      <c r="AD3165" s="98"/>
      <c r="AE3165" s="98"/>
      <c r="AF3165" s="98"/>
      <c r="AG3165" s="100"/>
      <c r="AI3165" s="98"/>
      <c r="AJ3165" s="98"/>
      <c r="AK3165" s="98"/>
      <c r="AL3165" s="98"/>
      <c r="AM3165" s="98"/>
      <c r="AN3165" s="98"/>
      <c r="AO3165" s="98"/>
      <c r="AP3165" s="98"/>
      <c r="AQ3165" s="98"/>
      <c r="AR3165" s="98"/>
      <c r="AS3165" s="98"/>
      <c r="AT3165" s="98"/>
      <c r="AU3165" s="98"/>
      <c r="AV3165" s="98"/>
      <c r="AW3165" s="98"/>
      <c r="AX3165" s="98"/>
      <c r="AY3165" s="98"/>
      <c r="AZ3165" s="98"/>
      <c r="BA3165" s="98"/>
      <c r="BB3165" s="98"/>
      <c r="BC3165" s="98"/>
      <c r="BD3165" s="98"/>
      <c r="BE3165" s="98"/>
      <c r="BF3165" s="98"/>
      <c r="BG3165" s="98"/>
      <c r="BH3165" s="98"/>
      <c r="BI3165" s="98"/>
      <c r="BJ3165" s="98"/>
    </row>
    <row r="3166" spans="11:62">
      <c r="K3166" s="98"/>
      <c r="L3166" s="98"/>
      <c r="M3166" s="98"/>
      <c r="N3166" s="98"/>
      <c r="O3166" s="98"/>
      <c r="P3166" s="98"/>
      <c r="R3166" s="99"/>
      <c r="Y3166" s="98"/>
      <c r="Z3166" s="98"/>
      <c r="AA3166" s="98"/>
      <c r="AB3166" s="98"/>
      <c r="AC3166" s="98"/>
      <c r="AD3166" s="98"/>
      <c r="AE3166" s="98"/>
      <c r="AF3166" s="98"/>
      <c r="AG3166" s="100"/>
      <c r="AI3166" s="98"/>
      <c r="AJ3166" s="98"/>
      <c r="AK3166" s="98"/>
      <c r="AL3166" s="98"/>
      <c r="AM3166" s="98"/>
      <c r="AN3166" s="98"/>
      <c r="AO3166" s="98"/>
      <c r="AP3166" s="98"/>
      <c r="AQ3166" s="98"/>
      <c r="AR3166" s="98"/>
      <c r="AS3166" s="98"/>
      <c r="AT3166" s="98"/>
      <c r="AU3166" s="98"/>
      <c r="AV3166" s="98"/>
      <c r="AW3166" s="98"/>
      <c r="AX3166" s="98"/>
      <c r="AY3166" s="98"/>
      <c r="AZ3166" s="98"/>
      <c r="BA3166" s="98"/>
      <c r="BB3166" s="98"/>
      <c r="BC3166" s="98"/>
      <c r="BD3166" s="98"/>
      <c r="BE3166" s="98"/>
      <c r="BF3166" s="98"/>
      <c r="BG3166" s="98"/>
      <c r="BH3166" s="98"/>
      <c r="BI3166" s="98"/>
      <c r="BJ3166" s="98"/>
    </row>
    <row r="3167" spans="11:62">
      <c r="K3167" s="98"/>
      <c r="L3167" s="98"/>
      <c r="M3167" s="98"/>
      <c r="N3167" s="98"/>
      <c r="O3167" s="98"/>
      <c r="P3167" s="98"/>
      <c r="R3167" s="99"/>
      <c r="Y3167" s="98"/>
      <c r="Z3167" s="98"/>
      <c r="AA3167" s="98"/>
      <c r="AB3167" s="98"/>
      <c r="AC3167" s="98"/>
      <c r="AD3167" s="98"/>
      <c r="AE3167" s="98"/>
      <c r="AF3167" s="98"/>
      <c r="AG3167" s="100"/>
      <c r="AI3167" s="98"/>
      <c r="AJ3167" s="98"/>
      <c r="AK3167" s="98"/>
      <c r="AL3167" s="98"/>
      <c r="AM3167" s="98"/>
      <c r="AN3167" s="98"/>
      <c r="AO3167" s="98"/>
      <c r="AP3167" s="98"/>
      <c r="AQ3167" s="98"/>
      <c r="AR3167" s="98"/>
      <c r="AS3167" s="98"/>
      <c r="AT3167" s="98"/>
      <c r="AU3167" s="98"/>
      <c r="AV3167" s="98"/>
      <c r="AW3167" s="98"/>
      <c r="AX3167" s="98"/>
      <c r="AY3167" s="98"/>
      <c r="AZ3167" s="98"/>
      <c r="BA3167" s="98"/>
      <c r="BB3167" s="98"/>
      <c r="BC3167" s="98"/>
      <c r="BD3167" s="98"/>
      <c r="BE3167" s="98"/>
      <c r="BF3167" s="98"/>
      <c r="BG3167" s="98"/>
      <c r="BH3167" s="98"/>
      <c r="BI3167" s="98"/>
      <c r="BJ3167" s="98"/>
    </row>
    <row r="3168" spans="11:62">
      <c r="K3168" s="98"/>
      <c r="L3168" s="98"/>
      <c r="M3168" s="98"/>
      <c r="Y3168" s="98"/>
      <c r="Z3168" s="98"/>
      <c r="AA3168" s="98"/>
      <c r="AB3168" s="98"/>
      <c r="AC3168" s="98"/>
      <c r="AD3168" s="98"/>
      <c r="AE3168" s="98"/>
      <c r="AF3168" s="98"/>
    </row>
    <row r="3169" spans="11:62">
      <c r="K3169" s="98"/>
      <c r="L3169" s="98"/>
      <c r="M3169" s="98"/>
      <c r="Q3169" s="98"/>
      <c r="R3169" s="99"/>
      <c r="Y3169" s="98"/>
      <c r="Z3169" s="98"/>
      <c r="AA3169" s="98"/>
      <c r="AB3169" s="98"/>
      <c r="AC3169" s="98"/>
      <c r="AD3169" s="98"/>
      <c r="AE3169" s="98"/>
      <c r="AF3169" s="98"/>
      <c r="AI3169" s="98"/>
      <c r="AJ3169" s="98"/>
      <c r="AK3169" s="98"/>
      <c r="AL3169" s="98"/>
      <c r="AM3169" s="98"/>
      <c r="AN3169" s="98"/>
      <c r="AO3169" s="98"/>
      <c r="AP3169" s="98"/>
      <c r="AQ3169" s="98"/>
      <c r="AS3169" s="98"/>
      <c r="AT3169" s="98"/>
      <c r="AU3169" s="98"/>
      <c r="AV3169" s="98"/>
      <c r="AW3169" s="98"/>
      <c r="AY3169" s="98"/>
      <c r="AZ3169" s="98"/>
      <c r="BA3169" s="98"/>
      <c r="BB3169" s="98"/>
      <c r="BC3169" s="98"/>
      <c r="BE3169" s="98"/>
      <c r="BF3169" s="98"/>
      <c r="BG3169" s="98"/>
      <c r="BH3169" s="98"/>
      <c r="BI3169" s="98"/>
    </row>
    <row r="3170" spans="11:62">
      <c r="K3170" s="98"/>
      <c r="L3170" s="98"/>
      <c r="M3170" s="98"/>
      <c r="Q3170" s="98"/>
      <c r="R3170" s="99"/>
      <c r="Y3170" s="98"/>
      <c r="Z3170" s="98"/>
      <c r="AA3170" s="98"/>
      <c r="AB3170" s="98"/>
      <c r="AC3170" s="98"/>
      <c r="AD3170" s="98"/>
      <c r="AE3170" s="98"/>
      <c r="AF3170" s="98"/>
      <c r="AI3170" s="98"/>
      <c r="AJ3170" s="98"/>
      <c r="AK3170" s="98"/>
      <c r="AL3170" s="98"/>
      <c r="AM3170" s="98"/>
      <c r="AN3170" s="98"/>
      <c r="AO3170" s="98"/>
      <c r="AP3170" s="98"/>
      <c r="AQ3170" s="98"/>
      <c r="AS3170" s="98"/>
      <c r="AT3170" s="98"/>
      <c r="AU3170" s="98"/>
      <c r="AV3170" s="98"/>
      <c r="AW3170" s="98"/>
      <c r="AY3170" s="98"/>
      <c r="AZ3170" s="98"/>
      <c r="BA3170" s="98"/>
      <c r="BB3170" s="98"/>
      <c r="BC3170" s="98"/>
      <c r="BE3170" s="98"/>
      <c r="BF3170" s="98"/>
      <c r="BG3170" s="98"/>
      <c r="BH3170" s="98"/>
      <c r="BI3170" s="98"/>
    </row>
    <row r="3171" spans="11:62">
      <c r="K3171" s="98"/>
      <c r="L3171" s="98"/>
      <c r="M3171" s="98"/>
      <c r="P3171" s="98"/>
      <c r="Q3171" s="98"/>
      <c r="R3171" s="99"/>
      <c r="W3171" s="98"/>
      <c r="X3171" s="98"/>
      <c r="Y3171" s="98"/>
      <c r="Z3171" s="98"/>
      <c r="AA3171" s="98"/>
      <c r="AB3171" s="98"/>
      <c r="AC3171" s="98"/>
      <c r="AD3171" s="98"/>
      <c r="AE3171" s="98"/>
      <c r="AF3171" s="98"/>
      <c r="AG3171" s="100"/>
      <c r="AI3171" s="98"/>
      <c r="AJ3171" s="98"/>
      <c r="AK3171" s="98"/>
      <c r="AL3171" s="98"/>
      <c r="AM3171" s="98"/>
      <c r="AN3171" s="98"/>
      <c r="AO3171" s="98"/>
      <c r="AP3171" s="98"/>
      <c r="AQ3171" s="98"/>
      <c r="AR3171" s="98"/>
      <c r="AS3171" s="98"/>
      <c r="AT3171" s="98"/>
      <c r="AU3171" s="98"/>
      <c r="AV3171" s="98"/>
      <c r="AW3171" s="98"/>
      <c r="AX3171" s="98"/>
      <c r="AY3171" s="98"/>
      <c r="AZ3171" s="98"/>
      <c r="BA3171" s="98"/>
      <c r="BB3171" s="98"/>
      <c r="BC3171" s="98"/>
      <c r="BD3171" s="98"/>
      <c r="BE3171" s="98"/>
      <c r="BF3171" s="98"/>
      <c r="BG3171" s="98"/>
      <c r="BH3171" s="98"/>
      <c r="BI3171" s="98"/>
      <c r="BJ3171" s="98"/>
    </row>
    <row r="3172" spans="11:62">
      <c r="K3172" s="98"/>
      <c r="L3172" s="98"/>
      <c r="M3172" s="98"/>
      <c r="N3172" s="98"/>
      <c r="O3172" s="98"/>
      <c r="P3172" s="98"/>
      <c r="R3172" s="99"/>
      <c r="Y3172" s="98"/>
      <c r="Z3172" s="98"/>
      <c r="AA3172" s="98"/>
      <c r="AB3172" s="98"/>
      <c r="AC3172" s="98"/>
      <c r="AD3172" s="98"/>
      <c r="AE3172" s="98"/>
      <c r="AF3172" s="98"/>
      <c r="AG3172" s="100"/>
      <c r="AI3172" s="98"/>
      <c r="AJ3172" s="98"/>
      <c r="AK3172" s="98"/>
      <c r="AL3172" s="98"/>
      <c r="AM3172" s="98"/>
      <c r="AN3172" s="98"/>
      <c r="AO3172" s="98"/>
      <c r="AP3172" s="98"/>
      <c r="AQ3172" s="98"/>
      <c r="AR3172" s="98"/>
      <c r="AS3172" s="98"/>
      <c r="AT3172" s="98"/>
      <c r="AU3172" s="98"/>
      <c r="AV3172" s="98"/>
      <c r="AW3172" s="98"/>
      <c r="AX3172" s="98"/>
      <c r="AY3172" s="98"/>
      <c r="AZ3172" s="98"/>
      <c r="BA3172" s="98"/>
      <c r="BB3172" s="98"/>
      <c r="BC3172" s="98"/>
      <c r="BD3172" s="98"/>
      <c r="BE3172" s="98"/>
      <c r="BF3172" s="98"/>
      <c r="BG3172" s="98"/>
      <c r="BH3172" s="98"/>
      <c r="BI3172" s="98"/>
      <c r="BJ3172" s="98"/>
    </row>
    <row r="3173" spans="11:62">
      <c r="K3173" s="98"/>
      <c r="L3173" s="98"/>
      <c r="M3173" s="98"/>
      <c r="N3173" s="98"/>
      <c r="O3173" s="98"/>
      <c r="R3173" s="99"/>
      <c r="Y3173" s="98"/>
      <c r="Z3173" s="98"/>
      <c r="AA3173" s="98"/>
      <c r="AB3173" s="98"/>
      <c r="AC3173" s="98"/>
      <c r="AD3173" s="98"/>
      <c r="AE3173" s="98"/>
      <c r="AF3173" s="98"/>
      <c r="AG3173" s="100"/>
      <c r="AI3173" s="98"/>
      <c r="AJ3173" s="98"/>
      <c r="AK3173" s="98"/>
      <c r="AL3173" s="98"/>
      <c r="AM3173" s="98"/>
      <c r="AN3173" s="98"/>
      <c r="AO3173" s="98"/>
      <c r="AP3173" s="98"/>
      <c r="AQ3173" s="98"/>
      <c r="AR3173" s="98"/>
      <c r="AS3173" s="98"/>
      <c r="AT3173" s="98"/>
      <c r="AU3173" s="98"/>
      <c r="AV3173" s="98"/>
      <c r="AW3173" s="98"/>
      <c r="AX3173" s="98"/>
      <c r="AY3173" s="98"/>
      <c r="AZ3173" s="98"/>
      <c r="BA3173" s="98"/>
      <c r="BB3173" s="98"/>
      <c r="BC3173" s="98"/>
      <c r="BD3173" s="98"/>
      <c r="BE3173" s="98"/>
      <c r="BF3173" s="98"/>
      <c r="BG3173" s="98"/>
      <c r="BH3173" s="98"/>
      <c r="BI3173" s="98"/>
      <c r="BJ3173" s="98"/>
    </row>
    <row r="3174" spans="11:62">
      <c r="K3174" s="98"/>
      <c r="L3174" s="98"/>
      <c r="M3174" s="98"/>
      <c r="N3174" s="98"/>
      <c r="O3174" s="98"/>
      <c r="P3174" s="98"/>
      <c r="Q3174" s="98"/>
      <c r="R3174" s="99"/>
      <c r="Y3174" s="98"/>
      <c r="Z3174" s="98"/>
      <c r="AA3174" s="98"/>
      <c r="AB3174" s="98"/>
      <c r="AC3174" s="98"/>
      <c r="AD3174" s="98"/>
      <c r="AE3174" s="98"/>
      <c r="AF3174" s="98"/>
      <c r="AG3174" s="100"/>
      <c r="AI3174" s="98"/>
      <c r="AJ3174" s="98"/>
      <c r="AK3174" s="98"/>
      <c r="AL3174" s="98"/>
      <c r="AM3174" s="98"/>
      <c r="AN3174" s="98"/>
      <c r="AO3174" s="98"/>
      <c r="AP3174" s="98"/>
      <c r="AQ3174" s="98"/>
      <c r="AR3174" s="98"/>
      <c r="AS3174" s="98"/>
      <c r="AT3174" s="98"/>
      <c r="AU3174" s="98"/>
      <c r="AV3174" s="98"/>
      <c r="AW3174" s="98"/>
      <c r="AX3174" s="98"/>
      <c r="AY3174" s="98"/>
      <c r="AZ3174" s="98"/>
      <c r="BA3174" s="98"/>
      <c r="BB3174" s="98"/>
      <c r="BC3174" s="98"/>
      <c r="BD3174" s="98"/>
      <c r="BE3174" s="98"/>
      <c r="BF3174" s="98"/>
      <c r="BG3174" s="98"/>
      <c r="BH3174" s="98"/>
      <c r="BI3174" s="98"/>
      <c r="BJ3174" s="98"/>
    </row>
    <row r="3175" spans="11:62">
      <c r="K3175" s="98"/>
      <c r="L3175" s="98"/>
      <c r="M3175" s="98"/>
      <c r="N3175" s="98"/>
      <c r="O3175" s="98"/>
      <c r="P3175" s="98"/>
      <c r="Q3175" s="98"/>
      <c r="R3175" s="99"/>
      <c r="Y3175" s="98"/>
      <c r="Z3175" s="98"/>
      <c r="AA3175" s="98"/>
      <c r="AB3175" s="98"/>
      <c r="AC3175" s="98"/>
      <c r="AD3175" s="98"/>
      <c r="AE3175" s="98"/>
      <c r="AF3175" s="98"/>
      <c r="AG3175" s="100"/>
      <c r="AI3175" s="98"/>
      <c r="AJ3175" s="98"/>
      <c r="AK3175" s="98"/>
      <c r="AL3175" s="98"/>
      <c r="AM3175" s="98"/>
      <c r="AN3175" s="98"/>
      <c r="AO3175" s="98"/>
      <c r="AP3175" s="98"/>
      <c r="AQ3175" s="98"/>
      <c r="AR3175" s="98"/>
      <c r="AS3175" s="98"/>
      <c r="AT3175" s="98"/>
      <c r="AU3175" s="98"/>
      <c r="AV3175" s="98"/>
      <c r="AW3175" s="98"/>
      <c r="AX3175" s="98"/>
      <c r="AY3175" s="98"/>
      <c r="AZ3175" s="98"/>
      <c r="BA3175" s="98"/>
      <c r="BB3175" s="98"/>
      <c r="BC3175" s="98"/>
      <c r="BD3175" s="98"/>
      <c r="BE3175" s="98"/>
      <c r="BF3175" s="98"/>
      <c r="BG3175" s="98"/>
      <c r="BH3175" s="98"/>
      <c r="BI3175" s="98"/>
      <c r="BJ3175" s="98"/>
    </row>
    <row r="3176" spans="11:62">
      <c r="K3176" s="98"/>
      <c r="L3176" s="98"/>
      <c r="M3176" s="98"/>
      <c r="O3176" s="98"/>
      <c r="P3176" s="98"/>
      <c r="Y3176" s="98"/>
      <c r="Z3176" s="98"/>
      <c r="AA3176" s="98"/>
      <c r="AB3176" s="98"/>
      <c r="AC3176" s="98"/>
      <c r="AD3176" s="98"/>
      <c r="AE3176" s="98"/>
      <c r="AF3176" s="98"/>
      <c r="AG3176" s="100"/>
      <c r="AI3176" s="98"/>
      <c r="AJ3176" s="98"/>
      <c r="AK3176" s="98"/>
      <c r="AL3176" s="98"/>
      <c r="AM3176" s="98"/>
      <c r="AN3176" s="98"/>
      <c r="AO3176" s="98"/>
      <c r="AP3176" s="98"/>
      <c r="AQ3176" s="98"/>
      <c r="AR3176" s="98"/>
      <c r="AS3176" s="98"/>
      <c r="AT3176" s="98"/>
      <c r="AU3176" s="98"/>
      <c r="AV3176" s="98"/>
      <c r="AW3176" s="98"/>
      <c r="AX3176" s="98"/>
      <c r="AY3176" s="98"/>
      <c r="AZ3176" s="98"/>
      <c r="BA3176" s="98"/>
      <c r="BB3176" s="98"/>
      <c r="BC3176" s="98"/>
      <c r="BD3176" s="98"/>
      <c r="BE3176" s="98"/>
      <c r="BF3176" s="98"/>
      <c r="BG3176" s="98"/>
      <c r="BH3176" s="98"/>
      <c r="BI3176" s="98"/>
      <c r="BJ3176" s="98"/>
    </row>
    <row r="3177" spans="11:62">
      <c r="K3177" s="98"/>
      <c r="L3177" s="98"/>
      <c r="M3177" s="98"/>
      <c r="N3177" s="98"/>
      <c r="O3177" s="98"/>
      <c r="P3177" s="98"/>
      <c r="Q3177" s="98"/>
      <c r="R3177" s="99"/>
      <c r="Y3177" s="98"/>
      <c r="Z3177" s="98"/>
      <c r="AA3177" s="98"/>
      <c r="AB3177" s="98"/>
      <c r="AC3177" s="98"/>
      <c r="AD3177" s="98"/>
      <c r="AE3177" s="98"/>
      <c r="AF3177" s="98"/>
      <c r="AI3177" s="98"/>
      <c r="AJ3177" s="98"/>
      <c r="AK3177" s="98"/>
      <c r="AL3177" s="98"/>
      <c r="AM3177" s="98"/>
      <c r="AN3177" s="98"/>
      <c r="AO3177" s="98"/>
      <c r="AP3177" s="98"/>
      <c r="AQ3177" s="98"/>
      <c r="AR3177" s="98"/>
      <c r="AS3177" s="98"/>
      <c r="AT3177" s="98"/>
      <c r="AU3177" s="98"/>
      <c r="AV3177" s="98"/>
      <c r="AW3177" s="98"/>
      <c r="AX3177" s="98"/>
      <c r="AY3177" s="98"/>
      <c r="AZ3177" s="98"/>
      <c r="BA3177" s="98"/>
      <c r="BB3177" s="98"/>
      <c r="BC3177" s="98"/>
      <c r="BD3177" s="98"/>
      <c r="BE3177" s="98"/>
      <c r="BF3177" s="98"/>
      <c r="BG3177" s="98"/>
      <c r="BH3177" s="98"/>
      <c r="BI3177" s="98"/>
      <c r="BJ3177" s="98"/>
    </row>
    <row r="3178" spans="11:62">
      <c r="K3178" s="98"/>
      <c r="L3178" s="98"/>
      <c r="M3178" s="98"/>
      <c r="N3178" s="98"/>
      <c r="O3178" s="98"/>
      <c r="P3178" s="98"/>
      <c r="Q3178" s="98"/>
      <c r="R3178" s="99"/>
      <c r="Y3178" s="98"/>
      <c r="Z3178" s="98"/>
      <c r="AA3178" s="98"/>
      <c r="AB3178" s="98"/>
      <c r="AC3178" s="98"/>
      <c r="AD3178" s="98"/>
      <c r="AE3178" s="98"/>
      <c r="AF3178" s="98"/>
      <c r="AI3178" s="98"/>
      <c r="AJ3178" s="98"/>
      <c r="AK3178" s="98"/>
      <c r="AL3178" s="98"/>
      <c r="AM3178" s="98"/>
      <c r="AN3178" s="98"/>
      <c r="AO3178" s="98"/>
      <c r="AP3178" s="98"/>
      <c r="AQ3178" s="98"/>
      <c r="AR3178" s="98"/>
      <c r="AS3178" s="98"/>
      <c r="AT3178" s="98"/>
      <c r="AU3178" s="98"/>
      <c r="AV3178" s="98"/>
      <c r="AW3178" s="98"/>
      <c r="AX3178" s="98"/>
      <c r="AY3178" s="98"/>
      <c r="AZ3178" s="98"/>
      <c r="BA3178" s="98"/>
      <c r="BB3178" s="98"/>
      <c r="BC3178" s="98"/>
      <c r="BD3178" s="98"/>
      <c r="BE3178" s="98"/>
      <c r="BF3178" s="98"/>
      <c r="BG3178" s="98"/>
      <c r="BH3178" s="98"/>
      <c r="BI3178" s="98"/>
      <c r="BJ3178" s="98"/>
    </row>
    <row r="3179" spans="11:62">
      <c r="K3179" s="98"/>
      <c r="L3179" s="98"/>
      <c r="M3179" s="98"/>
      <c r="R3179" s="99"/>
      <c r="Y3179" s="98"/>
      <c r="Z3179" s="98"/>
      <c r="AA3179" s="98"/>
      <c r="AB3179" s="98"/>
      <c r="AC3179" s="98"/>
      <c r="AD3179" s="98"/>
      <c r="AE3179" s="98"/>
      <c r="AF3179" s="98"/>
      <c r="AG3179" s="100"/>
      <c r="AI3179" s="98"/>
      <c r="AJ3179" s="98"/>
      <c r="AK3179" s="98"/>
      <c r="AL3179" s="98"/>
      <c r="AM3179" s="98"/>
      <c r="AN3179" s="98"/>
      <c r="AO3179" s="98"/>
      <c r="AP3179" s="98"/>
      <c r="AQ3179" s="98"/>
      <c r="AS3179" s="98"/>
      <c r="AT3179" s="98"/>
      <c r="AU3179" s="98"/>
      <c r="AV3179" s="98"/>
      <c r="AW3179" s="98"/>
      <c r="AY3179" s="98"/>
      <c r="AZ3179" s="98"/>
      <c r="BA3179" s="98"/>
      <c r="BB3179" s="98"/>
      <c r="BC3179" s="98"/>
      <c r="BE3179" s="98"/>
      <c r="BF3179" s="98"/>
      <c r="BG3179" s="98"/>
      <c r="BH3179" s="98"/>
      <c r="BI3179" s="98"/>
    </row>
    <row r="3180" spans="11:62">
      <c r="K3180" s="98"/>
      <c r="L3180" s="98"/>
      <c r="M3180" s="98"/>
      <c r="N3180" s="98"/>
      <c r="O3180" s="98"/>
      <c r="P3180" s="98"/>
      <c r="R3180" s="99"/>
      <c r="Y3180" s="98"/>
      <c r="Z3180" s="98"/>
      <c r="AA3180" s="98"/>
      <c r="AB3180" s="98"/>
      <c r="AC3180" s="98"/>
      <c r="AD3180" s="98"/>
      <c r="AE3180" s="98"/>
      <c r="AF3180" s="98"/>
      <c r="AI3180" s="98"/>
      <c r="AJ3180" s="98"/>
      <c r="AK3180" s="98"/>
      <c r="AL3180" s="98"/>
      <c r="AM3180" s="98"/>
      <c r="AN3180" s="98"/>
      <c r="AO3180" s="98"/>
      <c r="AP3180" s="98"/>
      <c r="AQ3180" s="98"/>
      <c r="AR3180" s="98"/>
      <c r="AS3180" s="98"/>
      <c r="AT3180" s="98"/>
      <c r="AU3180" s="98"/>
      <c r="AV3180" s="98"/>
      <c r="AW3180" s="98"/>
      <c r="AX3180" s="98"/>
      <c r="AY3180" s="98"/>
      <c r="AZ3180" s="98"/>
      <c r="BA3180" s="98"/>
      <c r="BB3180" s="98"/>
      <c r="BC3180" s="98"/>
      <c r="BD3180" s="98"/>
      <c r="BE3180" s="98"/>
      <c r="BF3180" s="98"/>
      <c r="BG3180" s="98"/>
      <c r="BH3180" s="98"/>
      <c r="BI3180" s="98"/>
      <c r="BJ3180" s="98"/>
    </row>
    <row r="3181" spans="11:62">
      <c r="K3181" s="98"/>
      <c r="L3181" s="98"/>
      <c r="M3181" s="98"/>
      <c r="N3181" s="98"/>
      <c r="O3181" s="98"/>
      <c r="P3181" s="98"/>
      <c r="Y3181" s="98"/>
      <c r="Z3181" s="98"/>
      <c r="AA3181" s="98"/>
      <c r="AB3181" s="98"/>
      <c r="AC3181" s="98"/>
      <c r="AD3181" s="98"/>
      <c r="AE3181" s="98"/>
      <c r="AF3181" s="98"/>
      <c r="AI3181" s="98"/>
      <c r="AJ3181" s="98"/>
      <c r="AK3181" s="98"/>
      <c r="AL3181" s="98"/>
      <c r="AM3181" s="98"/>
      <c r="AN3181" s="98"/>
      <c r="AO3181" s="98"/>
      <c r="AP3181" s="98"/>
      <c r="AQ3181" s="98"/>
      <c r="AR3181" s="98"/>
      <c r="AS3181" s="98"/>
      <c r="AT3181" s="98"/>
      <c r="AU3181" s="98"/>
      <c r="AV3181" s="98"/>
      <c r="AW3181" s="98"/>
      <c r="AX3181" s="98"/>
      <c r="AY3181" s="98"/>
      <c r="AZ3181" s="98"/>
      <c r="BA3181" s="98"/>
      <c r="BB3181" s="98"/>
      <c r="BC3181" s="98"/>
      <c r="BD3181" s="98"/>
      <c r="BE3181" s="98"/>
      <c r="BF3181" s="98"/>
      <c r="BG3181" s="98"/>
      <c r="BH3181" s="98"/>
      <c r="BI3181" s="98"/>
      <c r="BJ3181" s="98"/>
    </row>
    <row r="3182" spans="11:62">
      <c r="K3182" s="98"/>
      <c r="L3182" s="98"/>
      <c r="M3182" s="98"/>
      <c r="N3182" s="98"/>
      <c r="O3182" s="98"/>
      <c r="P3182" s="98"/>
      <c r="R3182" s="99"/>
      <c r="Y3182" s="98"/>
      <c r="Z3182" s="98"/>
      <c r="AA3182" s="98"/>
      <c r="AB3182" s="98"/>
      <c r="AC3182" s="98"/>
      <c r="AD3182" s="98"/>
      <c r="AE3182" s="98"/>
      <c r="AF3182" s="98"/>
      <c r="AG3182" s="100"/>
      <c r="AI3182" s="98"/>
      <c r="AJ3182" s="98"/>
      <c r="AK3182" s="98"/>
      <c r="AL3182" s="98"/>
      <c r="AM3182" s="98"/>
      <c r="AN3182" s="98"/>
      <c r="AO3182" s="98"/>
      <c r="AP3182" s="98"/>
      <c r="AQ3182" s="98"/>
      <c r="AR3182" s="98"/>
      <c r="AS3182" s="98"/>
      <c r="AT3182" s="98"/>
      <c r="AU3182" s="98"/>
      <c r="AV3182" s="98"/>
      <c r="AW3182" s="98"/>
      <c r="AX3182" s="98"/>
      <c r="AY3182" s="98"/>
      <c r="AZ3182" s="98"/>
      <c r="BA3182" s="98"/>
      <c r="BB3182" s="98"/>
      <c r="BC3182" s="98"/>
      <c r="BD3182" s="98"/>
      <c r="BE3182" s="98"/>
      <c r="BF3182" s="98"/>
      <c r="BG3182" s="98"/>
      <c r="BH3182" s="98"/>
      <c r="BI3182" s="98"/>
      <c r="BJ3182" s="98"/>
    </row>
    <row r="3183" spans="11:62">
      <c r="K3183" s="98"/>
      <c r="L3183" s="98"/>
      <c r="M3183" s="98"/>
      <c r="O3183" s="98"/>
      <c r="P3183" s="98"/>
      <c r="Q3183" s="98"/>
      <c r="R3183" s="99"/>
      <c r="AG3183" s="100"/>
      <c r="AI3183" s="98"/>
      <c r="AJ3183" s="98"/>
      <c r="AK3183" s="98"/>
      <c r="AL3183" s="98"/>
      <c r="AM3183" s="98"/>
      <c r="AN3183" s="98"/>
      <c r="AO3183" s="98"/>
      <c r="AP3183" s="98"/>
      <c r="AQ3183" s="98"/>
      <c r="AR3183" s="98"/>
      <c r="AS3183" s="98"/>
      <c r="AT3183" s="98"/>
      <c r="AU3183" s="98"/>
      <c r="AV3183" s="98"/>
      <c r="AW3183" s="98"/>
      <c r="AX3183" s="98"/>
      <c r="AY3183" s="98"/>
      <c r="AZ3183" s="98"/>
      <c r="BA3183" s="98"/>
      <c r="BB3183" s="98"/>
      <c r="BC3183" s="98"/>
      <c r="BD3183" s="98"/>
      <c r="BE3183" s="98"/>
      <c r="BF3183" s="98"/>
      <c r="BG3183" s="98"/>
      <c r="BH3183" s="98"/>
      <c r="BI3183" s="98"/>
      <c r="BJ3183" s="98"/>
    </row>
    <row r="3184" spans="11:62">
      <c r="K3184" s="98"/>
      <c r="L3184" s="98"/>
      <c r="M3184" s="98"/>
      <c r="N3184" s="98"/>
      <c r="O3184" s="98"/>
      <c r="P3184" s="98"/>
      <c r="Q3184" s="98"/>
      <c r="Y3184" s="98"/>
      <c r="Z3184" s="98"/>
      <c r="AA3184" s="98"/>
      <c r="AB3184" s="98"/>
      <c r="AC3184" s="98"/>
      <c r="AD3184" s="98"/>
      <c r="AE3184" s="98"/>
      <c r="AF3184" s="98"/>
      <c r="AI3184" s="98"/>
      <c r="AJ3184" s="98"/>
      <c r="AK3184" s="98"/>
      <c r="AL3184" s="98"/>
      <c r="AM3184" s="98"/>
      <c r="AN3184" s="98"/>
      <c r="AO3184" s="98"/>
      <c r="AP3184" s="98"/>
      <c r="AQ3184" s="98"/>
      <c r="AR3184" s="98"/>
      <c r="AS3184" s="98"/>
      <c r="AT3184" s="98"/>
      <c r="AU3184" s="98"/>
      <c r="AV3184" s="98"/>
      <c r="AW3184" s="98"/>
      <c r="AX3184" s="98"/>
      <c r="AY3184" s="98"/>
      <c r="AZ3184" s="98"/>
      <c r="BA3184" s="98"/>
      <c r="BB3184" s="98"/>
      <c r="BC3184" s="98"/>
      <c r="BD3184" s="98"/>
      <c r="BE3184" s="98"/>
      <c r="BF3184" s="98"/>
      <c r="BG3184" s="98"/>
      <c r="BH3184" s="98"/>
      <c r="BI3184" s="98"/>
      <c r="BJ3184" s="98"/>
    </row>
    <row r="3185" spans="11:62">
      <c r="K3185" s="98"/>
      <c r="L3185" s="98"/>
      <c r="M3185" s="98"/>
      <c r="N3185" s="98"/>
      <c r="O3185" s="98"/>
      <c r="P3185" s="98"/>
      <c r="Q3185" s="98"/>
      <c r="Y3185" s="98"/>
      <c r="Z3185" s="98"/>
      <c r="AA3185" s="98"/>
      <c r="AB3185" s="98"/>
      <c r="AC3185" s="98"/>
      <c r="AD3185" s="98"/>
      <c r="AE3185" s="98"/>
      <c r="AF3185" s="98"/>
      <c r="AI3185" s="98"/>
      <c r="AJ3185" s="98"/>
      <c r="AK3185" s="98"/>
      <c r="AL3185" s="98"/>
      <c r="AM3185" s="98"/>
      <c r="AN3185" s="98"/>
      <c r="AO3185" s="98"/>
      <c r="AP3185" s="98"/>
      <c r="AQ3185" s="98"/>
      <c r="AR3185" s="98"/>
      <c r="AS3185" s="98"/>
      <c r="AT3185" s="98"/>
      <c r="AU3185" s="98"/>
      <c r="AV3185" s="98"/>
      <c r="AW3185" s="98"/>
      <c r="AX3185" s="98"/>
      <c r="AY3185" s="98"/>
      <c r="AZ3185" s="98"/>
      <c r="BA3185" s="98"/>
      <c r="BB3185" s="98"/>
      <c r="BC3185" s="98"/>
      <c r="BD3185" s="98"/>
      <c r="BE3185" s="98"/>
      <c r="BF3185" s="98"/>
      <c r="BG3185" s="98"/>
      <c r="BH3185" s="98"/>
      <c r="BI3185" s="98"/>
      <c r="BJ3185" s="98"/>
    </row>
    <row r="3186" spans="11:62">
      <c r="K3186" s="98"/>
      <c r="L3186" s="98"/>
      <c r="M3186" s="98"/>
      <c r="O3186" s="98"/>
      <c r="P3186" s="98"/>
      <c r="Q3186" s="98"/>
      <c r="R3186" s="99"/>
      <c r="W3186" s="98"/>
      <c r="X3186" s="98"/>
      <c r="Y3186" s="98"/>
      <c r="Z3186" s="98"/>
      <c r="AA3186" s="98"/>
      <c r="AB3186" s="98"/>
      <c r="AC3186" s="98"/>
      <c r="AD3186" s="98"/>
      <c r="AE3186" s="98"/>
      <c r="AF3186" s="98"/>
      <c r="AG3186" s="100"/>
      <c r="AH3186" s="100"/>
      <c r="AI3186" s="98"/>
      <c r="AJ3186" s="98"/>
      <c r="AK3186" s="98"/>
      <c r="AL3186" s="98"/>
      <c r="AM3186" s="98"/>
      <c r="AN3186" s="98"/>
      <c r="AO3186" s="98"/>
      <c r="AP3186" s="98"/>
      <c r="AQ3186" s="98"/>
      <c r="AR3186" s="98"/>
      <c r="AS3186" s="98"/>
      <c r="AT3186" s="98"/>
      <c r="AU3186" s="98"/>
      <c r="AV3186" s="98"/>
      <c r="AW3186" s="98"/>
      <c r="AX3186" s="98"/>
      <c r="AY3186" s="98"/>
      <c r="AZ3186" s="98"/>
      <c r="BA3186" s="98"/>
      <c r="BB3186" s="98"/>
      <c r="BC3186" s="98"/>
      <c r="BD3186" s="98"/>
      <c r="BE3186" s="98"/>
      <c r="BF3186" s="98"/>
      <c r="BG3186" s="98"/>
      <c r="BH3186" s="98"/>
      <c r="BI3186" s="98"/>
      <c r="BJ3186" s="98"/>
    </row>
    <row r="3187" spans="11:62">
      <c r="K3187" s="98"/>
      <c r="L3187" s="98"/>
      <c r="M3187" s="98"/>
      <c r="O3187" s="98"/>
      <c r="P3187" s="98"/>
      <c r="Q3187" s="98"/>
      <c r="R3187" s="99"/>
      <c r="W3187" s="98"/>
      <c r="X3187" s="98"/>
      <c r="Y3187" s="98"/>
      <c r="Z3187" s="98"/>
      <c r="AA3187" s="98"/>
      <c r="AB3187" s="98"/>
      <c r="AC3187" s="98"/>
      <c r="AD3187" s="98"/>
      <c r="AE3187" s="98"/>
      <c r="AF3187" s="98"/>
      <c r="AG3187" s="100"/>
      <c r="AH3187" s="100"/>
      <c r="AI3187" s="98"/>
      <c r="AJ3187" s="98"/>
      <c r="AK3187" s="98"/>
      <c r="AL3187" s="98"/>
      <c r="AM3187" s="98"/>
      <c r="AN3187" s="98"/>
      <c r="AO3187" s="98"/>
      <c r="AP3187" s="98"/>
      <c r="AQ3187" s="98"/>
      <c r="AR3187" s="98"/>
      <c r="AS3187" s="98"/>
      <c r="AT3187" s="98"/>
      <c r="AU3187" s="98"/>
      <c r="AV3187" s="98"/>
      <c r="AW3187" s="98"/>
      <c r="AX3187" s="98"/>
      <c r="AY3187" s="98"/>
      <c r="AZ3187" s="98"/>
      <c r="BA3187" s="98"/>
      <c r="BB3187" s="98"/>
      <c r="BC3187" s="98"/>
      <c r="BD3187" s="98"/>
      <c r="BE3187" s="98"/>
      <c r="BF3187" s="98"/>
      <c r="BG3187" s="98"/>
      <c r="BH3187" s="98"/>
      <c r="BI3187" s="98"/>
      <c r="BJ3187" s="98"/>
    </row>
    <row r="3188" spans="11:62">
      <c r="K3188" s="98"/>
      <c r="L3188" s="98"/>
      <c r="M3188" s="98"/>
      <c r="N3188" s="98"/>
      <c r="O3188" s="98"/>
      <c r="P3188" s="98"/>
      <c r="Q3188" s="98"/>
      <c r="R3188" s="99"/>
      <c r="S3188" s="99"/>
      <c r="Y3188" s="98"/>
      <c r="Z3188" s="98"/>
      <c r="AA3188" s="98"/>
      <c r="AB3188" s="98"/>
      <c r="AC3188" s="98"/>
      <c r="AD3188" s="98"/>
      <c r="AE3188" s="98"/>
      <c r="AF3188" s="98"/>
      <c r="AG3188" s="100"/>
      <c r="AI3188" s="98"/>
      <c r="AJ3188" s="98"/>
      <c r="AK3188" s="98"/>
      <c r="AL3188" s="98"/>
      <c r="AM3188" s="98"/>
      <c r="AN3188" s="98"/>
      <c r="AO3188" s="98"/>
      <c r="AP3188" s="98"/>
      <c r="AQ3188" s="98"/>
      <c r="AR3188" s="98"/>
      <c r="AS3188" s="98"/>
      <c r="AY3188" s="98"/>
      <c r="AZ3188" s="98"/>
      <c r="BA3188" s="98"/>
      <c r="BB3188" s="98"/>
      <c r="BC3188" s="98"/>
      <c r="BD3188" s="98"/>
      <c r="BE3188" s="98"/>
      <c r="BF3188" s="98"/>
      <c r="BG3188" s="98"/>
      <c r="BH3188" s="98"/>
      <c r="BI3188" s="98"/>
    </row>
    <row r="3189" spans="11:62">
      <c r="K3189" s="98"/>
      <c r="L3189" s="98"/>
      <c r="M3189" s="98"/>
      <c r="O3189" s="98"/>
      <c r="P3189" s="98"/>
      <c r="R3189" s="99"/>
      <c r="Y3189" s="98"/>
      <c r="Z3189" s="98"/>
      <c r="AA3189" s="98"/>
      <c r="AB3189" s="98"/>
      <c r="AC3189" s="98"/>
      <c r="AD3189" s="98"/>
      <c r="AE3189" s="98"/>
      <c r="AF3189" s="98"/>
      <c r="AI3189" s="98"/>
      <c r="AJ3189" s="98"/>
      <c r="AK3189" s="98"/>
      <c r="AL3189" s="98"/>
      <c r="AM3189" s="98"/>
      <c r="AN3189" s="98"/>
      <c r="AO3189" s="98"/>
      <c r="AP3189" s="98"/>
      <c r="AQ3189" s="98"/>
      <c r="AR3189" s="98"/>
      <c r="AS3189" s="98"/>
      <c r="AT3189" s="98"/>
      <c r="AU3189" s="98"/>
      <c r="AV3189" s="98"/>
      <c r="AW3189" s="98"/>
      <c r="AX3189" s="98"/>
      <c r="AY3189" s="98"/>
      <c r="AZ3189" s="98"/>
      <c r="BA3189" s="98"/>
      <c r="BB3189" s="98"/>
      <c r="BC3189" s="98"/>
      <c r="BD3189" s="98"/>
      <c r="BE3189" s="98"/>
      <c r="BF3189" s="98"/>
      <c r="BG3189" s="98"/>
      <c r="BH3189" s="98"/>
      <c r="BI3189" s="98"/>
      <c r="BJ3189" s="98"/>
    </row>
    <row r="3190" spans="11:62">
      <c r="K3190" s="98"/>
      <c r="L3190" s="98"/>
      <c r="M3190" s="98"/>
      <c r="O3190" s="98"/>
      <c r="P3190" s="98"/>
      <c r="R3190" s="99"/>
      <c r="Y3190" s="98"/>
      <c r="Z3190" s="98"/>
      <c r="AA3190" s="98"/>
      <c r="AB3190" s="98"/>
      <c r="AC3190" s="98"/>
      <c r="AD3190" s="98"/>
      <c r="AE3190" s="98"/>
      <c r="AF3190" s="98"/>
      <c r="AI3190" s="98"/>
      <c r="AJ3190" s="98"/>
      <c r="AK3190" s="98"/>
      <c r="AL3190" s="98"/>
      <c r="AM3190" s="98"/>
      <c r="AN3190" s="98"/>
      <c r="AO3190" s="98"/>
      <c r="AP3190" s="98"/>
      <c r="AQ3190" s="98"/>
      <c r="AR3190" s="98"/>
      <c r="AS3190" s="98"/>
      <c r="AT3190" s="98"/>
      <c r="AU3190" s="98"/>
      <c r="AV3190" s="98"/>
      <c r="AW3190" s="98"/>
      <c r="AX3190" s="98"/>
      <c r="AY3190" s="98"/>
      <c r="AZ3190" s="98"/>
      <c r="BA3190" s="98"/>
      <c r="BB3190" s="98"/>
      <c r="BC3190" s="98"/>
      <c r="BD3190" s="98"/>
      <c r="BE3190" s="98"/>
      <c r="BF3190" s="98"/>
      <c r="BG3190" s="98"/>
      <c r="BH3190" s="98"/>
      <c r="BI3190" s="98"/>
      <c r="BJ3190" s="98"/>
    </row>
    <row r="3191" spans="11:62">
      <c r="K3191" s="98"/>
      <c r="L3191" s="98"/>
      <c r="M3191" s="98"/>
      <c r="N3191" s="98"/>
      <c r="O3191" s="98"/>
      <c r="P3191" s="98"/>
      <c r="Q3191" s="98"/>
      <c r="R3191" s="99"/>
      <c r="S3191" s="99"/>
      <c r="Y3191" s="98"/>
      <c r="Z3191" s="98"/>
      <c r="AA3191" s="98"/>
      <c r="AB3191" s="98"/>
      <c r="AC3191" s="98"/>
      <c r="AD3191" s="98"/>
      <c r="AE3191" s="98"/>
      <c r="AF3191" s="98"/>
      <c r="AH3191" s="100"/>
      <c r="AI3191" s="98"/>
      <c r="AJ3191" s="98"/>
      <c r="AK3191" s="98"/>
      <c r="AL3191" s="98"/>
      <c r="AM3191" s="98"/>
      <c r="AN3191" s="98"/>
      <c r="AO3191" s="98"/>
      <c r="AP3191" s="98"/>
      <c r="AQ3191" s="98"/>
      <c r="AR3191" s="98"/>
      <c r="AS3191" s="98"/>
      <c r="AT3191" s="98"/>
      <c r="AU3191" s="98"/>
      <c r="AV3191" s="98"/>
      <c r="AW3191" s="98"/>
      <c r="AX3191" s="98"/>
      <c r="AY3191" s="98"/>
      <c r="AZ3191" s="98"/>
      <c r="BA3191" s="98"/>
      <c r="BB3191" s="98"/>
      <c r="BC3191" s="98"/>
      <c r="BD3191" s="98"/>
      <c r="BE3191" s="98"/>
      <c r="BF3191" s="98"/>
      <c r="BG3191" s="98"/>
      <c r="BH3191" s="98"/>
      <c r="BI3191" s="98"/>
      <c r="BJ3191" s="98"/>
    </row>
    <row r="3192" spans="11:62">
      <c r="K3192" s="98"/>
      <c r="L3192" s="98"/>
      <c r="M3192" s="98"/>
      <c r="N3192" s="98"/>
      <c r="O3192" s="98"/>
      <c r="P3192" s="98"/>
      <c r="R3192" s="99"/>
      <c r="Y3192" s="98"/>
      <c r="Z3192" s="98"/>
      <c r="AA3192" s="98"/>
      <c r="AB3192" s="98"/>
      <c r="AC3192" s="98"/>
      <c r="AD3192" s="98"/>
      <c r="AE3192" s="98"/>
      <c r="AF3192" s="98"/>
      <c r="AI3192" s="98"/>
      <c r="AJ3192" s="98"/>
      <c r="AK3192" s="98"/>
      <c r="AL3192" s="98"/>
      <c r="AM3192" s="98"/>
      <c r="AN3192" s="98"/>
      <c r="AO3192" s="98"/>
      <c r="AP3192" s="98"/>
      <c r="AQ3192" s="98"/>
      <c r="AR3192" s="98"/>
      <c r="AS3192" s="98"/>
      <c r="AT3192" s="98"/>
      <c r="AU3192" s="98"/>
      <c r="AV3192" s="98"/>
      <c r="AW3192" s="98"/>
      <c r="AX3192" s="98"/>
      <c r="AY3192" s="98"/>
      <c r="AZ3192" s="98"/>
      <c r="BA3192" s="98"/>
      <c r="BB3192" s="98"/>
      <c r="BC3192" s="98"/>
      <c r="BD3192" s="98"/>
      <c r="BE3192" s="98"/>
      <c r="BF3192" s="98"/>
      <c r="BG3192" s="98"/>
      <c r="BH3192" s="98"/>
      <c r="BI3192" s="98"/>
      <c r="BJ3192" s="98"/>
    </row>
    <row r="3193" spans="11:62">
      <c r="K3193" s="98"/>
      <c r="L3193" s="98"/>
      <c r="M3193" s="98"/>
      <c r="R3193" s="99"/>
      <c r="S3193" s="99"/>
      <c r="AG3193" s="100"/>
      <c r="AI3193" s="98"/>
      <c r="AJ3193" s="98"/>
      <c r="AK3193" s="98"/>
      <c r="AL3193" s="98"/>
      <c r="AM3193" s="98"/>
      <c r="AN3193" s="98"/>
      <c r="AO3193" s="98"/>
      <c r="AP3193" s="98"/>
      <c r="AQ3193" s="98"/>
      <c r="AR3193" s="98"/>
      <c r="AS3193" s="98"/>
      <c r="AT3193" s="98"/>
      <c r="AU3193" s="98"/>
      <c r="AV3193" s="98"/>
      <c r="AW3193" s="98"/>
      <c r="AX3193" s="98"/>
      <c r="AY3193" s="98"/>
      <c r="AZ3193" s="98"/>
      <c r="BA3193" s="98"/>
      <c r="BB3193" s="98"/>
      <c r="BC3193" s="98"/>
      <c r="BE3193" s="98"/>
      <c r="BF3193" s="98"/>
      <c r="BG3193" s="98"/>
      <c r="BH3193" s="98"/>
      <c r="BI3193" s="98"/>
    </row>
    <row r="3194" spans="11:62">
      <c r="K3194" s="98"/>
      <c r="L3194" s="98"/>
      <c r="M3194" s="98"/>
      <c r="R3194" s="99"/>
      <c r="S3194" s="99"/>
      <c r="AG3194" s="100"/>
      <c r="AI3194" s="98"/>
      <c r="AJ3194" s="98"/>
      <c r="AK3194" s="98"/>
      <c r="AL3194" s="98"/>
      <c r="AM3194" s="98"/>
      <c r="AN3194" s="98"/>
      <c r="AO3194" s="98"/>
      <c r="AP3194" s="98"/>
      <c r="AQ3194" s="98"/>
      <c r="AR3194" s="98"/>
      <c r="AS3194" s="98"/>
      <c r="AT3194" s="98"/>
      <c r="AU3194" s="98"/>
      <c r="AV3194" s="98"/>
      <c r="AW3194" s="98"/>
      <c r="AX3194" s="98"/>
      <c r="AY3194" s="98"/>
      <c r="AZ3194" s="98"/>
      <c r="BA3194" s="98"/>
      <c r="BB3194" s="98"/>
      <c r="BC3194" s="98"/>
      <c r="BE3194" s="98"/>
      <c r="BF3194" s="98"/>
      <c r="BG3194" s="98"/>
      <c r="BH3194" s="98"/>
      <c r="BI3194" s="98"/>
    </row>
    <row r="3195" spans="11:62">
      <c r="K3195" s="98"/>
      <c r="L3195" s="98"/>
      <c r="M3195" s="98"/>
      <c r="O3195" s="98"/>
      <c r="P3195" s="98"/>
      <c r="R3195" s="99"/>
      <c r="Y3195" s="98"/>
      <c r="Z3195" s="98"/>
      <c r="AA3195" s="98"/>
      <c r="AB3195" s="98"/>
      <c r="AC3195" s="98"/>
      <c r="AD3195" s="98"/>
      <c r="AE3195" s="98"/>
      <c r="AF3195" s="98"/>
      <c r="AI3195" s="98"/>
      <c r="AJ3195" s="98"/>
      <c r="AK3195" s="98"/>
      <c r="AL3195" s="98"/>
      <c r="AM3195" s="98"/>
      <c r="AN3195" s="98"/>
      <c r="AO3195" s="98"/>
      <c r="AP3195" s="98"/>
      <c r="AQ3195" s="98"/>
      <c r="AR3195" s="98"/>
      <c r="AS3195" s="98"/>
      <c r="AT3195" s="98"/>
      <c r="AU3195" s="98"/>
      <c r="AV3195" s="98"/>
      <c r="AW3195" s="98"/>
      <c r="AX3195" s="98"/>
      <c r="AY3195" s="98"/>
      <c r="AZ3195" s="98"/>
      <c r="BA3195" s="98"/>
      <c r="BB3195" s="98"/>
      <c r="BC3195" s="98"/>
      <c r="BD3195" s="98"/>
      <c r="BE3195" s="98"/>
      <c r="BF3195" s="98"/>
      <c r="BG3195" s="98"/>
      <c r="BH3195" s="98"/>
      <c r="BI3195" s="98"/>
      <c r="BJ3195" s="98"/>
    </row>
    <row r="3196" spans="11:62">
      <c r="K3196" s="98"/>
      <c r="L3196" s="98"/>
      <c r="M3196" s="98"/>
      <c r="N3196" s="98"/>
      <c r="O3196" s="98"/>
      <c r="P3196" s="98"/>
      <c r="R3196" s="99"/>
      <c r="Y3196" s="98"/>
      <c r="Z3196" s="98"/>
      <c r="AA3196" s="98"/>
      <c r="AB3196" s="98"/>
      <c r="AC3196" s="98"/>
      <c r="AD3196" s="98"/>
      <c r="AE3196" s="98"/>
      <c r="AF3196" s="98"/>
      <c r="AG3196" s="100"/>
      <c r="AI3196" s="98"/>
      <c r="AJ3196" s="98"/>
      <c r="AK3196" s="98"/>
      <c r="AL3196" s="98"/>
      <c r="AM3196" s="98"/>
      <c r="AN3196" s="98"/>
      <c r="AO3196" s="98"/>
      <c r="AP3196" s="98"/>
      <c r="AQ3196" s="98"/>
      <c r="AR3196" s="98"/>
      <c r="AS3196" s="98"/>
      <c r="AT3196" s="98"/>
      <c r="AU3196" s="98"/>
      <c r="AV3196" s="98"/>
      <c r="AW3196" s="98"/>
      <c r="AX3196" s="98"/>
      <c r="AY3196" s="98"/>
      <c r="AZ3196" s="98"/>
      <c r="BA3196" s="98"/>
      <c r="BB3196" s="98"/>
      <c r="BC3196" s="98"/>
      <c r="BD3196" s="98"/>
      <c r="BE3196" s="98"/>
      <c r="BF3196" s="98"/>
      <c r="BG3196" s="98"/>
      <c r="BH3196" s="98"/>
      <c r="BI3196" s="98"/>
      <c r="BJ3196" s="98"/>
    </row>
    <row r="3197" spans="11:62">
      <c r="K3197" s="98"/>
      <c r="L3197" s="98"/>
      <c r="M3197" s="98"/>
      <c r="N3197" s="98"/>
      <c r="O3197" s="98"/>
      <c r="P3197" s="98"/>
      <c r="R3197" s="99"/>
      <c r="Y3197" s="98"/>
      <c r="Z3197" s="98"/>
      <c r="AA3197" s="98"/>
      <c r="AB3197" s="98"/>
      <c r="AC3197" s="98"/>
      <c r="AD3197" s="98"/>
      <c r="AE3197" s="98"/>
      <c r="AF3197" s="98"/>
      <c r="AG3197" s="100"/>
      <c r="AI3197" s="98"/>
      <c r="AJ3197" s="98"/>
      <c r="AK3197" s="98"/>
      <c r="AL3197" s="98"/>
      <c r="AM3197" s="98"/>
      <c r="AN3197" s="98"/>
      <c r="AO3197" s="98"/>
      <c r="AP3197" s="98"/>
      <c r="AQ3197" s="98"/>
      <c r="AR3197" s="98"/>
      <c r="AS3197" s="98"/>
      <c r="AT3197" s="98"/>
      <c r="AU3197" s="98"/>
      <c r="AV3197" s="98"/>
      <c r="AW3197" s="98"/>
      <c r="AX3197" s="98"/>
      <c r="AY3197" s="98"/>
      <c r="AZ3197" s="98"/>
      <c r="BA3197" s="98"/>
      <c r="BB3197" s="98"/>
      <c r="BC3197" s="98"/>
      <c r="BD3197" s="98"/>
      <c r="BE3197" s="98"/>
      <c r="BF3197" s="98"/>
      <c r="BG3197" s="98"/>
      <c r="BH3197" s="98"/>
      <c r="BI3197" s="98"/>
      <c r="BJ3197" s="98"/>
    </row>
    <row r="3198" spans="11:62">
      <c r="K3198" s="98"/>
      <c r="L3198" s="98"/>
      <c r="M3198" s="98"/>
      <c r="N3198" s="98"/>
      <c r="O3198" s="98"/>
      <c r="P3198" s="98"/>
      <c r="Q3198" s="98"/>
      <c r="R3198" s="99"/>
      <c r="AG3198" s="100"/>
      <c r="AI3198" s="98"/>
      <c r="AJ3198" s="98"/>
      <c r="AK3198" s="98"/>
      <c r="AL3198" s="98"/>
      <c r="AM3198" s="98"/>
      <c r="AN3198" s="98"/>
      <c r="AO3198" s="98"/>
      <c r="AP3198" s="98"/>
      <c r="AQ3198" s="98"/>
      <c r="AR3198" s="98"/>
      <c r="AS3198" s="98"/>
      <c r="AT3198" s="98"/>
      <c r="AU3198" s="98"/>
      <c r="AV3198" s="98"/>
      <c r="AW3198" s="98"/>
      <c r="AX3198" s="98"/>
      <c r="AY3198" s="98"/>
      <c r="AZ3198" s="98"/>
      <c r="BA3198" s="98"/>
      <c r="BB3198" s="98"/>
      <c r="BC3198" s="98"/>
      <c r="BD3198" s="98"/>
      <c r="BE3198" s="98"/>
      <c r="BF3198" s="98"/>
      <c r="BG3198" s="98"/>
      <c r="BH3198" s="98"/>
      <c r="BI3198" s="98"/>
      <c r="BJ3198" s="98"/>
    </row>
    <row r="3199" spans="11:62">
      <c r="K3199" s="98"/>
      <c r="L3199" s="98"/>
      <c r="M3199" s="98"/>
      <c r="Q3199" s="98"/>
      <c r="R3199" s="99"/>
      <c r="Y3199" s="98"/>
      <c r="Z3199" s="98"/>
      <c r="AA3199" s="98"/>
      <c r="AB3199" s="98"/>
      <c r="AC3199" s="98"/>
      <c r="AI3199" s="98"/>
      <c r="AJ3199" s="98"/>
      <c r="AK3199" s="98"/>
      <c r="AL3199" s="98"/>
      <c r="AM3199" s="98"/>
      <c r="AN3199" s="98"/>
      <c r="AO3199" s="98"/>
      <c r="AP3199" s="98"/>
      <c r="AQ3199" s="98"/>
      <c r="AS3199" s="98"/>
      <c r="AT3199" s="98"/>
      <c r="AU3199" s="98"/>
      <c r="AV3199" s="98"/>
      <c r="AW3199" s="98"/>
      <c r="AY3199" s="98"/>
      <c r="AZ3199" s="98"/>
      <c r="BA3199" s="98"/>
      <c r="BB3199" s="98"/>
      <c r="BC3199" s="98"/>
      <c r="BE3199" s="98"/>
      <c r="BF3199" s="98"/>
      <c r="BG3199" s="98"/>
      <c r="BH3199" s="98"/>
      <c r="BI3199" s="98"/>
    </row>
    <row r="3200" spans="11:62">
      <c r="K3200" s="98"/>
      <c r="L3200" s="98"/>
      <c r="M3200" s="98"/>
      <c r="Y3200" s="98"/>
      <c r="Z3200" s="98"/>
      <c r="AA3200" s="98"/>
      <c r="AB3200" s="98"/>
      <c r="AC3200" s="98"/>
      <c r="AD3200" s="98"/>
      <c r="AE3200" s="98"/>
      <c r="AF3200" s="98"/>
      <c r="AG3200" s="100"/>
    </row>
    <row r="3201" spans="11:62">
      <c r="K3201" s="98"/>
      <c r="L3201" s="98"/>
      <c r="M3201" s="98"/>
      <c r="N3201" s="98"/>
      <c r="O3201" s="98"/>
      <c r="P3201" s="98"/>
      <c r="Q3201" s="98"/>
      <c r="Y3201" s="98"/>
      <c r="Z3201" s="98"/>
      <c r="AA3201" s="98"/>
      <c r="AB3201" s="98"/>
      <c r="AC3201" s="98"/>
      <c r="AD3201" s="98"/>
      <c r="AE3201" s="98"/>
      <c r="AF3201" s="98"/>
      <c r="AI3201" s="98"/>
      <c r="AJ3201" s="98"/>
      <c r="AK3201" s="98"/>
      <c r="AL3201" s="98"/>
      <c r="AM3201" s="98"/>
      <c r="AN3201" s="98"/>
      <c r="AO3201" s="98"/>
      <c r="AP3201" s="98"/>
      <c r="AQ3201" s="98"/>
      <c r="AR3201" s="98"/>
      <c r="AS3201" s="98"/>
      <c r="AT3201" s="98"/>
      <c r="AU3201" s="98"/>
      <c r="AV3201" s="98"/>
      <c r="AW3201" s="98"/>
      <c r="AX3201" s="98"/>
      <c r="AY3201" s="98"/>
      <c r="AZ3201" s="98"/>
      <c r="BA3201" s="98"/>
      <c r="BB3201" s="98"/>
      <c r="BC3201" s="98"/>
      <c r="BD3201" s="98"/>
      <c r="BE3201" s="98"/>
      <c r="BF3201" s="98"/>
      <c r="BG3201" s="98"/>
      <c r="BH3201" s="98"/>
      <c r="BI3201" s="98"/>
      <c r="BJ3201" s="98"/>
    </row>
    <row r="3202" spans="11:62">
      <c r="K3202" s="98"/>
      <c r="L3202" s="98"/>
      <c r="M3202" s="98"/>
      <c r="N3202" s="98"/>
      <c r="O3202" s="98"/>
      <c r="P3202" s="98"/>
      <c r="Q3202" s="98"/>
      <c r="Y3202" s="98"/>
      <c r="Z3202" s="98"/>
      <c r="AA3202" s="98"/>
      <c r="AB3202" s="98"/>
      <c r="AC3202" s="98"/>
      <c r="AD3202" s="98"/>
      <c r="AE3202" s="98"/>
      <c r="AF3202" s="98"/>
      <c r="AI3202" s="98"/>
      <c r="AJ3202" s="98"/>
      <c r="AK3202" s="98"/>
      <c r="AL3202" s="98"/>
      <c r="AM3202" s="98"/>
      <c r="AN3202" s="98"/>
      <c r="AO3202" s="98"/>
      <c r="AP3202" s="98"/>
      <c r="AQ3202" s="98"/>
      <c r="AR3202" s="98"/>
      <c r="AS3202" s="98"/>
      <c r="AT3202" s="98"/>
      <c r="AU3202" s="98"/>
      <c r="AV3202" s="98"/>
      <c r="AW3202" s="98"/>
      <c r="AX3202" s="98"/>
      <c r="AY3202" s="98"/>
      <c r="AZ3202" s="98"/>
      <c r="BA3202" s="98"/>
      <c r="BB3202" s="98"/>
      <c r="BC3202" s="98"/>
      <c r="BD3202" s="98"/>
      <c r="BE3202" s="98"/>
      <c r="BF3202" s="98"/>
      <c r="BG3202" s="98"/>
      <c r="BH3202" s="98"/>
      <c r="BI3202" s="98"/>
      <c r="BJ3202" s="98"/>
    </row>
    <row r="3203" spans="11:62">
      <c r="K3203" s="98"/>
      <c r="L3203" s="98"/>
      <c r="M3203" s="98"/>
      <c r="N3203" s="98"/>
      <c r="O3203" s="98"/>
      <c r="P3203" s="98"/>
      <c r="Q3203" s="98"/>
      <c r="Y3203" s="98"/>
      <c r="Z3203" s="98"/>
      <c r="AA3203" s="98"/>
      <c r="AB3203" s="98"/>
      <c r="AC3203" s="98"/>
      <c r="AD3203" s="98"/>
      <c r="AE3203" s="98"/>
      <c r="AF3203" s="98"/>
      <c r="AI3203" s="98"/>
      <c r="AJ3203" s="98"/>
      <c r="AK3203" s="98"/>
      <c r="AL3203" s="98"/>
      <c r="AM3203" s="98"/>
      <c r="AN3203" s="98"/>
      <c r="AO3203" s="98"/>
      <c r="AP3203" s="98"/>
      <c r="AQ3203" s="98"/>
      <c r="AR3203" s="98"/>
      <c r="AS3203" s="98"/>
      <c r="AT3203" s="98"/>
      <c r="AU3203" s="98"/>
      <c r="AV3203" s="98"/>
      <c r="AW3203" s="98"/>
      <c r="AX3203" s="98"/>
      <c r="AY3203" s="98"/>
      <c r="AZ3203" s="98"/>
      <c r="BA3203" s="98"/>
      <c r="BB3203" s="98"/>
      <c r="BC3203" s="98"/>
      <c r="BD3203" s="98"/>
      <c r="BE3203" s="98"/>
      <c r="BF3203" s="98"/>
      <c r="BG3203" s="98"/>
      <c r="BH3203" s="98"/>
      <c r="BI3203" s="98"/>
      <c r="BJ3203" s="98"/>
    </row>
    <row r="3204" spans="11:62">
      <c r="K3204" s="98"/>
      <c r="L3204" s="98"/>
      <c r="M3204" s="98"/>
      <c r="N3204" s="98"/>
      <c r="O3204" s="98"/>
      <c r="P3204" s="98"/>
      <c r="R3204" s="99"/>
      <c r="Y3204" s="98"/>
      <c r="Z3204" s="98"/>
      <c r="AA3204" s="98"/>
      <c r="AB3204" s="98"/>
      <c r="AC3204" s="98"/>
      <c r="AD3204" s="98"/>
      <c r="AE3204" s="98"/>
      <c r="AF3204" s="98"/>
      <c r="AI3204" s="98"/>
      <c r="AJ3204" s="98"/>
      <c r="AK3204" s="98"/>
      <c r="AL3204" s="98"/>
      <c r="AM3204" s="98"/>
      <c r="AN3204" s="98"/>
      <c r="AO3204" s="98"/>
      <c r="AP3204" s="98"/>
      <c r="AQ3204" s="98"/>
      <c r="AR3204" s="98"/>
      <c r="AS3204" s="98"/>
      <c r="AT3204" s="98"/>
      <c r="AU3204" s="98"/>
      <c r="AV3204" s="98"/>
      <c r="AW3204" s="98"/>
      <c r="AX3204" s="98"/>
      <c r="AY3204" s="98"/>
      <c r="AZ3204" s="98"/>
      <c r="BA3204" s="98"/>
      <c r="BB3204" s="98"/>
      <c r="BC3204" s="98"/>
      <c r="BD3204" s="98"/>
      <c r="BE3204" s="98"/>
      <c r="BF3204" s="98"/>
      <c r="BG3204" s="98"/>
      <c r="BH3204" s="98"/>
      <c r="BI3204" s="98"/>
      <c r="BJ3204" s="98"/>
    </row>
    <row r="3205" spans="11:62">
      <c r="K3205" s="98"/>
      <c r="L3205" s="98"/>
      <c r="M3205" s="98"/>
      <c r="P3205" s="98"/>
      <c r="Q3205" s="98"/>
      <c r="R3205" s="99"/>
      <c r="Y3205" s="98"/>
      <c r="Z3205" s="98"/>
      <c r="AA3205" s="98"/>
      <c r="AB3205" s="98"/>
      <c r="AC3205" s="98"/>
      <c r="AD3205" s="98"/>
      <c r="AE3205" s="98"/>
      <c r="AF3205" s="98"/>
      <c r="AG3205" s="100"/>
      <c r="AI3205" s="98"/>
      <c r="AJ3205" s="98"/>
      <c r="AK3205" s="98"/>
      <c r="AL3205" s="98"/>
      <c r="AM3205" s="98"/>
      <c r="AN3205" s="98"/>
      <c r="AO3205" s="98"/>
      <c r="AP3205" s="98"/>
      <c r="AQ3205" s="98"/>
      <c r="AR3205" s="98"/>
      <c r="AS3205" s="98"/>
      <c r="AT3205" s="98"/>
      <c r="AU3205" s="98"/>
      <c r="AV3205" s="98"/>
      <c r="AW3205" s="98"/>
      <c r="AX3205" s="98"/>
      <c r="AY3205" s="98"/>
      <c r="AZ3205" s="98"/>
      <c r="BA3205" s="98"/>
      <c r="BB3205" s="98"/>
      <c r="BC3205" s="98"/>
      <c r="BD3205" s="98"/>
      <c r="BE3205" s="98"/>
      <c r="BF3205" s="98"/>
      <c r="BG3205" s="98"/>
      <c r="BH3205" s="98"/>
      <c r="BI3205" s="98"/>
      <c r="BJ3205" s="98"/>
    </row>
    <row r="3206" spans="11:62">
      <c r="K3206" s="98"/>
      <c r="L3206" s="98"/>
      <c r="M3206" s="98"/>
      <c r="Q3206" s="98"/>
      <c r="R3206" s="99"/>
      <c r="S3206" s="99"/>
      <c r="Y3206" s="98"/>
      <c r="Z3206" s="98"/>
      <c r="AA3206" s="98"/>
      <c r="AB3206" s="98"/>
      <c r="AC3206" s="98"/>
      <c r="AD3206" s="98"/>
      <c r="AE3206" s="98"/>
      <c r="AF3206" s="98"/>
      <c r="AG3206" s="100"/>
      <c r="AI3206" s="98"/>
      <c r="AJ3206" s="98"/>
      <c r="AK3206" s="98"/>
      <c r="AL3206" s="98"/>
      <c r="AM3206" s="98"/>
      <c r="AN3206" s="98"/>
      <c r="AO3206" s="98"/>
      <c r="AP3206" s="98"/>
      <c r="AQ3206" s="98"/>
      <c r="AR3206" s="98"/>
      <c r="AS3206" s="98"/>
      <c r="AT3206" s="98"/>
      <c r="AU3206" s="98"/>
      <c r="AV3206" s="98"/>
      <c r="AW3206" s="98"/>
      <c r="AX3206" s="98"/>
      <c r="AY3206" s="98"/>
      <c r="AZ3206" s="98"/>
      <c r="BA3206" s="98"/>
      <c r="BB3206" s="98"/>
      <c r="BC3206" s="98"/>
      <c r="BD3206" s="98"/>
      <c r="BE3206" s="98"/>
      <c r="BF3206" s="98"/>
      <c r="BG3206" s="98"/>
      <c r="BH3206" s="98"/>
      <c r="BI3206" s="98"/>
      <c r="BJ3206" s="98"/>
    </row>
    <row r="3207" spans="11:62">
      <c r="K3207" s="98"/>
      <c r="L3207" s="98"/>
      <c r="M3207" s="98"/>
      <c r="Q3207" s="98"/>
      <c r="R3207" s="99"/>
      <c r="S3207" s="99"/>
      <c r="Y3207" s="98"/>
      <c r="Z3207" s="98"/>
      <c r="AA3207" s="98"/>
      <c r="AB3207" s="98"/>
      <c r="AC3207" s="98"/>
      <c r="AD3207" s="98"/>
      <c r="AE3207" s="98"/>
      <c r="AF3207" s="98"/>
      <c r="AG3207" s="100"/>
      <c r="AI3207" s="98"/>
      <c r="AJ3207" s="98"/>
      <c r="AK3207" s="98"/>
      <c r="AL3207" s="98"/>
      <c r="AM3207" s="98"/>
      <c r="AN3207" s="98"/>
      <c r="AO3207" s="98"/>
      <c r="AP3207" s="98"/>
      <c r="AQ3207" s="98"/>
      <c r="AR3207" s="98"/>
      <c r="AS3207" s="98"/>
      <c r="AT3207" s="98"/>
      <c r="AU3207" s="98"/>
      <c r="AV3207" s="98"/>
      <c r="AW3207" s="98"/>
      <c r="AX3207" s="98"/>
      <c r="AY3207" s="98"/>
      <c r="AZ3207" s="98"/>
      <c r="BA3207" s="98"/>
      <c r="BB3207" s="98"/>
      <c r="BC3207" s="98"/>
      <c r="BD3207" s="98"/>
      <c r="BE3207" s="98"/>
      <c r="BF3207" s="98"/>
      <c r="BG3207" s="98"/>
      <c r="BH3207" s="98"/>
      <c r="BI3207" s="98"/>
      <c r="BJ3207" s="98"/>
    </row>
    <row r="3208" spans="11:62">
      <c r="K3208" s="98"/>
      <c r="L3208" s="98"/>
      <c r="M3208" s="98"/>
      <c r="O3208" s="98"/>
      <c r="P3208" s="98"/>
      <c r="R3208" s="99"/>
      <c r="Y3208" s="98"/>
      <c r="Z3208" s="98"/>
      <c r="AA3208" s="98"/>
      <c r="AB3208" s="98"/>
      <c r="AC3208" s="98"/>
      <c r="AD3208" s="98"/>
      <c r="AE3208" s="98"/>
      <c r="AF3208" s="98"/>
      <c r="AG3208" s="100"/>
      <c r="AI3208" s="98"/>
      <c r="AJ3208" s="98"/>
      <c r="AK3208" s="98"/>
      <c r="AL3208" s="98"/>
      <c r="AM3208" s="98"/>
      <c r="AN3208" s="98"/>
      <c r="AO3208" s="98"/>
      <c r="AP3208" s="98"/>
      <c r="AQ3208" s="98"/>
      <c r="AR3208" s="98"/>
      <c r="AS3208" s="98"/>
      <c r="AT3208" s="98"/>
      <c r="AU3208" s="98"/>
      <c r="AV3208" s="98"/>
      <c r="AW3208" s="98"/>
      <c r="AX3208" s="98"/>
      <c r="AY3208" s="98"/>
      <c r="AZ3208" s="98"/>
      <c r="BA3208" s="98"/>
      <c r="BB3208" s="98"/>
      <c r="BC3208" s="98"/>
      <c r="BD3208" s="98"/>
      <c r="BE3208" s="98"/>
      <c r="BF3208" s="98"/>
      <c r="BG3208" s="98"/>
      <c r="BH3208" s="98"/>
      <c r="BI3208" s="98"/>
      <c r="BJ3208" s="98"/>
    </row>
    <row r="3209" spans="11:62">
      <c r="K3209" s="98"/>
      <c r="L3209" s="98"/>
      <c r="M3209" s="98"/>
      <c r="N3209" s="98"/>
      <c r="O3209" s="98"/>
      <c r="P3209" s="98"/>
      <c r="Y3209" s="98"/>
      <c r="Z3209" s="98"/>
      <c r="AA3209" s="98"/>
      <c r="AB3209" s="98"/>
      <c r="AC3209" s="98"/>
      <c r="AD3209" s="98"/>
      <c r="AE3209" s="98"/>
      <c r="AF3209" s="98"/>
      <c r="AI3209" s="98"/>
      <c r="AJ3209" s="98"/>
      <c r="AK3209" s="98"/>
      <c r="AL3209" s="98"/>
      <c r="AM3209" s="98"/>
      <c r="AN3209" s="98"/>
      <c r="AO3209" s="98"/>
      <c r="AP3209" s="98"/>
      <c r="AQ3209" s="98"/>
      <c r="AR3209" s="98"/>
      <c r="AS3209" s="98"/>
      <c r="AT3209" s="98"/>
      <c r="AU3209" s="98"/>
      <c r="AV3209" s="98"/>
      <c r="AW3209" s="98"/>
      <c r="AX3209" s="98"/>
      <c r="AY3209" s="98"/>
      <c r="AZ3209" s="98"/>
      <c r="BA3209" s="98"/>
      <c r="BB3209" s="98"/>
      <c r="BC3209" s="98"/>
      <c r="BD3209" s="98"/>
      <c r="BE3209" s="98"/>
      <c r="BF3209" s="98"/>
      <c r="BG3209" s="98"/>
      <c r="BH3209" s="98"/>
      <c r="BI3209" s="98"/>
      <c r="BJ3209" s="98"/>
    </row>
    <row r="3210" spans="11:62">
      <c r="K3210" s="98"/>
      <c r="L3210" s="98"/>
      <c r="M3210" s="98"/>
      <c r="N3210" s="98"/>
      <c r="O3210" s="98"/>
      <c r="P3210" s="98"/>
      <c r="Q3210" s="98"/>
      <c r="Y3210" s="98"/>
      <c r="Z3210" s="98"/>
      <c r="AA3210" s="98"/>
      <c r="AB3210" s="98"/>
      <c r="AC3210" s="98"/>
      <c r="AH3210" s="100"/>
      <c r="AI3210" s="98"/>
      <c r="AJ3210" s="98"/>
      <c r="AK3210" s="98"/>
      <c r="AL3210" s="98"/>
      <c r="AM3210" s="98"/>
      <c r="AN3210" s="98"/>
      <c r="AO3210" s="98"/>
      <c r="AP3210" s="98"/>
      <c r="AQ3210" s="98"/>
      <c r="AR3210" s="98"/>
      <c r="AS3210" s="98"/>
      <c r="AT3210" s="98"/>
      <c r="AU3210" s="98"/>
      <c r="AV3210" s="98"/>
      <c r="AW3210" s="98"/>
      <c r="AX3210" s="98"/>
      <c r="AY3210" s="98"/>
      <c r="AZ3210" s="98"/>
      <c r="BA3210" s="98"/>
      <c r="BB3210" s="98"/>
      <c r="BC3210" s="98"/>
      <c r="BD3210" s="98"/>
      <c r="BE3210" s="98"/>
      <c r="BF3210" s="98"/>
      <c r="BG3210" s="98"/>
      <c r="BH3210" s="98"/>
      <c r="BI3210" s="98"/>
      <c r="BJ3210" s="98"/>
    </row>
    <row r="3211" spans="11:62">
      <c r="K3211" s="98"/>
      <c r="L3211" s="98"/>
      <c r="M3211" s="98"/>
      <c r="N3211" s="98"/>
      <c r="O3211" s="98"/>
      <c r="P3211" s="98"/>
      <c r="Q3211" s="98"/>
      <c r="Y3211" s="98"/>
      <c r="Z3211" s="98"/>
      <c r="AA3211" s="98"/>
      <c r="AB3211" s="98"/>
      <c r="AC3211" s="98"/>
      <c r="AH3211" s="100"/>
      <c r="AI3211" s="98"/>
      <c r="AJ3211" s="98"/>
      <c r="AK3211" s="98"/>
      <c r="AL3211" s="98"/>
      <c r="AM3211" s="98"/>
      <c r="AN3211" s="98"/>
      <c r="AO3211" s="98"/>
      <c r="AP3211" s="98"/>
      <c r="AQ3211" s="98"/>
      <c r="AR3211" s="98"/>
      <c r="AS3211" s="98"/>
      <c r="AT3211" s="98"/>
      <c r="AU3211" s="98"/>
      <c r="AV3211" s="98"/>
      <c r="AW3211" s="98"/>
      <c r="AX3211" s="98"/>
      <c r="AY3211" s="98"/>
      <c r="AZ3211" s="98"/>
      <c r="BA3211" s="98"/>
      <c r="BB3211" s="98"/>
      <c r="BC3211" s="98"/>
      <c r="BD3211" s="98"/>
      <c r="BE3211" s="98"/>
      <c r="BF3211" s="98"/>
      <c r="BG3211" s="98"/>
      <c r="BH3211" s="98"/>
      <c r="BI3211" s="98"/>
      <c r="BJ3211" s="98"/>
    </row>
    <row r="3212" spans="11:62">
      <c r="K3212" s="98"/>
      <c r="L3212" s="98"/>
      <c r="M3212" s="98"/>
      <c r="N3212" s="98"/>
      <c r="O3212" s="98"/>
      <c r="P3212" s="98"/>
      <c r="Q3212" s="98"/>
      <c r="R3212" s="99"/>
      <c r="Y3212" s="98"/>
      <c r="Z3212" s="98"/>
      <c r="AA3212" s="98"/>
      <c r="AB3212" s="98"/>
      <c r="AC3212" s="98"/>
      <c r="AD3212" s="98"/>
      <c r="AE3212" s="98"/>
      <c r="AF3212" s="98"/>
      <c r="AG3212" s="100"/>
      <c r="AI3212" s="98"/>
      <c r="AJ3212" s="98"/>
      <c r="AK3212" s="98"/>
      <c r="AL3212" s="98"/>
      <c r="AM3212" s="98"/>
      <c r="AN3212" s="98"/>
      <c r="AO3212" s="98"/>
      <c r="AP3212" s="98"/>
      <c r="AQ3212" s="98"/>
      <c r="AR3212" s="98"/>
      <c r="AS3212" s="98"/>
      <c r="AT3212" s="98"/>
      <c r="AU3212" s="98"/>
      <c r="AV3212" s="98"/>
      <c r="AW3212" s="98"/>
      <c r="AX3212" s="98"/>
      <c r="AY3212" s="98"/>
      <c r="AZ3212" s="98"/>
      <c r="BA3212" s="98"/>
      <c r="BB3212" s="98"/>
      <c r="BC3212" s="98"/>
      <c r="BD3212" s="98"/>
      <c r="BE3212" s="98"/>
      <c r="BF3212" s="98"/>
      <c r="BG3212" s="98"/>
      <c r="BH3212" s="98"/>
      <c r="BI3212" s="98"/>
      <c r="BJ3212" s="98"/>
    </row>
    <row r="3213" spans="11:62">
      <c r="K3213" s="98"/>
      <c r="L3213" s="98"/>
      <c r="M3213" s="98"/>
      <c r="N3213" s="98"/>
      <c r="O3213" s="98"/>
      <c r="P3213" s="98"/>
      <c r="Q3213" s="98"/>
      <c r="R3213" s="99"/>
      <c r="S3213" s="99"/>
      <c r="W3213" s="98"/>
      <c r="X3213" s="98"/>
      <c r="Y3213" s="98"/>
      <c r="Z3213" s="98"/>
      <c r="AA3213" s="98"/>
      <c r="AB3213" s="98"/>
      <c r="AC3213" s="98"/>
      <c r="AD3213" s="98"/>
      <c r="AE3213" s="98"/>
      <c r="AF3213" s="98"/>
      <c r="AG3213" s="100"/>
      <c r="AI3213" s="98"/>
      <c r="AJ3213" s="98"/>
      <c r="AK3213" s="98"/>
      <c r="AL3213" s="98"/>
      <c r="AM3213" s="98"/>
      <c r="AN3213" s="98"/>
      <c r="AO3213" s="98"/>
      <c r="AP3213" s="98"/>
      <c r="AQ3213" s="98"/>
      <c r="AR3213" s="98"/>
      <c r="AS3213" s="98"/>
      <c r="AT3213" s="98"/>
      <c r="AU3213" s="98"/>
      <c r="AV3213" s="98"/>
      <c r="AW3213" s="98"/>
      <c r="AX3213" s="98"/>
      <c r="AY3213" s="98"/>
      <c r="AZ3213" s="98"/>
      <c r="BA3213" s="98"/>
      <c r="BB3213" s="98"/>
      <c r="BC3213" s="98"/>
      <c r="BD3213" s="98"/>
      <c r="BE3213" s="98"/>
      <c r="BF3213" s="98"/>
      <c r="BG3213" s="98"/>
      <c r="BH3213" s="98"/>
      <c r="BI3213" s="98"/>
      <c r="BJ3213" s="98"/>
    </row>
    <row r="3214" spans="11:62">
      <c r="K3214" s="98"/>
      <c r="L3214" s="98"/>
      <c r="M3214" s="98"/>
      <c r="N3214" s="98"/>
      <c r="O3214" s="98"/>
      <c r="P3214" s="98"/>
      <c r="Q3214" s="98"/>
      <c r="R3214" s="99"/>
      <c r="S3214" s="99"/>
      <c r="W3214" s="98"/>
      <c r="X3214" s="98"/>
      <c r="Y3214" s="98"/>
      <c r="Z3214" s="98"/>
      <c r="AA3214" s="98"/>
      <c r="AB3214" s="98"/>
      <c r="AC3214" s="98"/>
      <c r="AD3214" s="98"/>
      <c r="AE3214" s="98"/>
      <c r="AF3214" s="98"/>
      <c r="AG3214" s="100"/>
      <c r="AI3214" s="98"/>
      <c r="AJ3214" s="98"/>
      <c r="AK3214" s="98"/>
      <c r="AL3214" s="98"/>
      <c r="AM3214" s="98"/>
      <c r="AN3214" s="98"/>
      <c r="AO3214" s="98"/>
      <c r="AP3214" s="98"/>
      <c r="AQ3214" s="98"/>
      <c r="AR3214" s="98"/>
      <c r="AS3214" s="98"/>
      <c r="AT3214" s="98"/>
      <c r="AU3214" s="98"/>
      <c r="AV3214" s="98"/>
      <c r="AW3214" s="98"/>
      <c r="AX3214" s="98"/>
      <c r="AY3214" s="98"/>
      <c r="AZ3214" s="98"/>
      <c r="BA3214" s="98"/>
      <c r="BB3214" s="98"/>
      <c r="BC3214" s="98"/>
      <c r="BD3214" s="98"/>
      <c r="BE3214" s="98"/>
      <c r="BF3214" s="98"/>
      <c r="BG3214" s="98"/>
      <c r="BH3214" s="98"/>
      <c r="BI3214" s="98"/>
      <c r="BJ3214" s="98"/>
    </row>
    <row r="3215" spans="11:62">
      <c r="K3215" s="98"/>
      <c r="L3215" s="98"/>
      <c r="M3215" s="98"/>
      <c r="N3215" s="98"/>
      <c r="O3215" s="98"/>
      <c r="P3215" s="98"/>
      <c r="Q3215" s="98"/>
      <c r="R3215" s="99"/>
      <c r="S3215" s="99"/>
      <c r="AG3215" s="100"/>
      <c r="AI3215" s="98"/>
      <c r="AJ3215" s="98"/>
      <c r="AK3215" s="98"/>
      <c r="AL3215" s="98"/>
      <c r="AM3215" s="98"/>
      <c r="AN3215" s="98"/>
      <c r="AO3215" s="98"/>
      <c r="AP3215" s="98"/>
      <c r="AQ3215" s="98"/>
      <c r="AR3215" s="98"/>
      <c r="AS3215" s="98"/>
      <c r="AT3215" s="98"/>
      <c r="AU3215" s="98"/>
      <c r="AV3215" s="98"/>
      <c r="AW3215" s="98"/>
      <c r="AX3215" s="98"/>
      <c r="AY3215" s="98"/>
      <c r="AZ3215" s="98"/>
      <c r="BA3215" s="98"/>
      <c r="BB3215" s="98"/>
      <c r="BC3215" s="98"/>
      <c r="BD3215" s="98"/>
      <c r="BE3215" s="98"/>
      <c r="BF3215" s="98"/>
      <c r="BG3215" s="98"/>
      <c r="BH3215" s="98"/>
      <c r="BI3215" s="98"/>
      <c r="BJ3215" s="98"/>
    </row>
    <row r="3216" spans="11:62">
      <c r="K3216" s="98"/>
      <c r="L3216" s="98"/>
      <c r="M3216" s="98"/>
      <c r="N3216" s="98"/>
      <c r="O3216" s="98"/>
      <c r="P3216" s="98"/>
      <c r="Q3216" s="98"/>
      <c r="R3216" s="99"/>
      <c r="S3216" s="99"/>
      <c r="AG3216" s="100"/>
      <c r="AI3216" s="98"/>
      <c r="AJ3216" s="98"/>
      <c r="AK3216" s="98"/>
      <c r="AL3216" s="98"/>
      <c r="AM3216" s="98"/>
      <c r="AN3216" s="98"/>
      <c r="AO3216" s="98"/>
      <c r="AP3216" s="98"/>
      <c r="AQ3216" s="98"/>
      <c r="AR3216" s="98"/>
      <c r="AS3216" s="98"/>
      <c r="AT3216" s="98"/>
      <c r="AU3216" s="98"/>
      <c r="AV3216" s="98"/>
      <c r="AW3216" s="98"/>
      <c r="AX3216" s="98"/>
      <c r="AY3216" s="98"/>
      <c r="AZ3216" s="98"/>
      <c r="BA3216" s="98"/>
      <c r="BB3216" s="98"/>
      <c r="BC3216" s="98"/>
      <c r="BD3216" s="98"/>
      <c r="BE3216" s="98"/>
      <c r="BF3216" s="98"/>
      <c r="BG3216" s="98"/>
      <c r="BH3216" s="98"/>
      <c r="BI3216" s="98"/>
      <c r="BJ3216" s="98"/>
    </row>
    <row r="3217" spans="11:62">
      <c r="K3217" s="98"/>
      <c r="L3217" s="98"/>
      <c r="M3217" s="98"/>
      <c r="Y3217" s="98"/>
      <c r="Z3217" s="98"/>
      <c r="AA3217" s="98"/>
      <c r="AB3217" s="98"/>
      <c r="AC3217" s="98"/>
      <c r="AD3217" s="98"/>
      <c r="AE3217" s="98"/>
      <c r="AF3217" s="98"/>
      <c r="AG3217" s="100"/>
      <c r="AI3217" s="98"/>
      <c r="AJ3217" s="98"/>
      <c r="AK3217" s="98"/>
      <c r="AL3217" s="98"/>
      <c r="AM3217" s="98"/>
      <c r="AN3217" s="98"/>
      <c r="AO3217" s="98"/>
      <c r="AP3217" s="98"/>
      <c r="AQ3217" s="98"/>
      <c r="AS3217" s="98"/>
      <c r="AT3217" s="98"/>
      <c r="AU3217" s="98"/>
      <c r="AV3217" s="98"/>
      <c r="AW3217" s="98"/>
      <c r="AY3217" s="98"/>
      <c r="AZ3217" s="98"/>
      <c r="BA3217" s="98"/>
      <c r="BB3217" s="98"/>
      <c r="BC3217" s="98"/>
      <c r="BE3217" s="98"/>
      <c r="BF3217" s="98"/>
      <c r="BG3217" s="98"/>
      <c r="BH3217" s="98"/>
      <c r="BI3217" s="98"/>
    </row>
    <row r="3218" spans="11:62">
      <c r="K3218" s="98"/>
      <c r="L3218" s="98"/>
      <c r="M3218" s="98"/>
      <c r="N3218" s="98"/>
      <c r="O3218" s="98"/>
      <c r="P3218" s="98"/>
      <c r="Y3218" s="98"/>
      <c r="Z3218" s="98"/>
      <c r="AA3218" s="98"/>
      <c r="AB3218" s="98"/>
      <c r="AC3218" s="98"/>
      <c r="AD3218" s="98"/>
      <c r="AE3218" s="98"/>
      <c r="AF3218" s="98"/>
      <c r="AG3218" s="100"/>
      <c r="AI3218" s="98"/>
      <c r="AJ3218" s="98"/>
      <c r="AK3218" s="98"/>
      <c r="AL3218" s="98"/>
      <c r="AM3218" s="98"/>
      <c r="AN3218" s="98"/>
      <c r="AO3218" s="98"/>
      <c r="AP3218" s="98"/>
      <c r="AQ3218" s="98"/>
      <c r="AR3218" s="98"/>
      <c r="AS3218" s="98"/>
      <c r="AT3218" s="98"/>
      <c r="AU3218" s="98"/>
      <c r="AV3218" s="98"/>
      <c r="AW3218" s="98"/>
      <c r="AX3218" s="98"/>
      <c r="AY3218" s="98"/>
      <c r="AZ3218" s="98"/>
      <c r="BA3218" s="98"/>
      <c r="BB3218" s="98"/>
      <c r="BC3218" s="98"/>
      <c r="BD3218" s="98"/>
      <c r="BE3218" s="98"/>
      <c r="BF3218" s="98"/>
      <c r="BG3218" s="98"/>
      <c r="BH3218" s="98"/>
      <c r="BI3218" s="98"/>
      <c r="BJ3218" s="98"/>
    </row>
    <row r="3219" spans="11:62">
      <c r="K3219" s="98"/>
      <c r="L3219" s="98"/>
      <c r="M3219" s="98"/>
      <c r="N3219" s="98"/>
      <c r="O3219" s="98"/>
      <c r="P3219" s="98"/>
      <c r="R3219" s="99"/>
      <c r="Y3219" s="98"/>
      <c r="Z3219" s="98"/>
      <c r="AA3219" s="98"/>
      <c r="AB3219" s="98"/>
      <c r="AC3219" s="98"/>
      <c r="AD3219" s="98"/>
      <c r="AE3219" s="98"/>
      <c r="AF3219" s="98"/>
      <c r="AI3219" s="98"/>
      <c r="AJ3219" s="98"/>
      <c r="AK3219" s="98"/>
      <c r="AL3219" s="98"/>
      <c r="AM3219" s="98"/>
      <c r="AN3219" s="98"/>
      <c r="AO3219" s="98"/>
      <c r="AP3219" s="98"/>
      <c r="AQ3219" s="98"/>
      <c r="AR3219" s="98"/>
      <c r="AS3219" s="98"/>
      <c r="AT3219" s="98"/>
      <c r="AU3219" s="98"/>
      <c r="AV3219" s="98"/>
      <c r="AW3219" s="98"/>
      <c r="AX3219" s="98"/>
      <c r="AY3219" s="98"/>
      <c r="AZ3219" s="98"/>
      <c r="BA3219" s="98"/>
      <c r="BB3219" s="98"/>
      <c r="BC3219" s="98"/>
      <c r="BD3219" s="98"/>
      <c r="BE3219" s="98"/>
      <c r="BF3219" s="98"/>
      <c r="BG3219" s="98"/>
      <c r="BH3219" s="98"/>
      <c r="BI3219" s="98"/>
      <c r="BJ3219" s="98"/>
    </row>
    <row r="3220" spans="11:62">
      <c r="K3220" s="98"/>
      <c r="L3220" s="98"/>
      <c r="M3220" s="98"/>
      <c r="O3220" s="98"/>
      <c r="P3220" s="98"/>
      <c r="Q3220" s="98"/>
      <c r="R3220" s="99"/>
      <c r="S3220" s="99"/>
      <c r="W3220" s="98"/>
      <c r="X3220" s="98"/>
      <c r="AD3220" s="98"/>
      <c r="AE3220" s="98"/>
      <c r="AF3220" s="98"/>
      <c r="AI3220" s="98"/>
      <c r="AJ3220" s="98"/>
      <c r="AK3220" s="98"/>
      <c r="AL3220" s="98"/>
      <c r="AM3220" s="98"/>
      <c r="AN3220" s="98"/>
      <c r="AO3220" s="98"/>
      <c r="AP3220" s="98"/>
      <c r="AQ3220" s="98"/>
      <c r="AR3220" s="98"/>
      <c r="AS3220" s="98"/>
      <c r="AT3220" s="98"/>
      <c r="AU3220" s="98"/>
      <c r="AV3220" s="98"/>
      <c r="AW3220" s="98"/>
      <c r="AX3220" s="98"/>
      <c r="AY3220" s="98"/>
      <c r="AZ3220" s="98"/>
      <c r="BA3220" s="98"/>
      <c r="BB3220" s="98"/>
      <c r="BC3220" s="98"/>
      <c r="BD3220" s="98"/>
      <c r="BE3220" s="98"/>
      <c r="BF3220" s="98"/>
      <c r="BG3220" s="98"/>
      <c r="BH3220" s="98"/>
      <c r="BI3220" s="98"/>
      <c r="BJ3220" s="98"/>
    </row>
    <row r="3221" spans="11:62">
      <c r="K3221" s="98"/>
      <c r="L3221" s="98"/>
      <c r="M3221" s="98"/>
      <c r="N3221" s="98"/>
      <c r="Y3221" s="98"/>
      <c r="Z3221" s="98"/>
      <c r="AA3221" s="98"/>
      <c r="AB3221" s="98"/>
      <c r="AC3221" s="98"/>
      <c r="AD3221" s="98"/>
      <c r="AE3221" s="98"/>
      <c r="AF3221" s="98"/>
    </row>
    <row r="3222" spans="11:62">
      <c r="K3222" s="98"/>
      <c r="L3222" s="98"/>
      <c r="M3222" s="98"/>
      <c r="N3222" s="98"/>
      <c r="O3222" s="98"/>
      <c r="P3222" s="98"/>
      <c r="Q3222" s="98"/>
      <c r="W3222" s="98"/>
      <c r="X3222" s="98"/>
      <c r="Y3222" s="98"/>
      <c r="Z3222" s="98"/>
      <c r="AA3222" s="98"/>
      <c r="AB3222" s="98"/>
      <c r="AC3222" s="98"/>
      <c r="AD3222" s="98"/>
      <c r="AE3222" s="98"/>
      <c r="AF3222" s="98"/>
      <c r="AI3222" s="98"/>
      <c r="AJ3222" s="98"/>
      <c r="AK3222" s="98"/>
      <c r="AL3222" s="98"/>
      <c r="AM3222" s="98"/>
      <c r="AN3222" s="98"/>
      <c r="AO3222" s="98"/>
      <c r="AP3222" s="98"/>
      <c r="AQ3222" s="98"/>
      <c r="AR3222" s="98"/>
      <c r="AS3222" s="98"/>
      <c r="AT3222" s="98"/>
      <c r="AU3222" s="98"/>
      <c r="AV3222" s="98"/>
      <c r="AW3222" s="98"/>
      <c r="AX3222" s="98"/>
      <c r="AY3222" s="98"/>
      <c r="AZ3222" s="98"/>
      <c r="BA3222" s="98"/>
      <c r="BB3222" s="98"/>
      <c r="BC3222" s="98"/>
      <c r="BD3222" s="98"/>
      <c r="BE3222" s="98"/>
      <c r="BF3222" s="98"/>
      <c r="BG3222" s="98"/>
      <c r="BH3222" s="98"/>
      <c r="BI3222" s="98"/>
      <c r="BJ3222" s="98"/>
    </row>
    <row r="3223" spans="11:62">
      <c r="K3223" s="98"/>
      <c r="L3223" s="98"/>
      <c r="M3223" s="98"/>
      <c r="N3223" s="98"/>
      <c r="O3223" s="98"/>
      <c r="P3223" s="98"/>
      <c r="Q3223" s="98"/>
      <c r="W3223" s="98"/>
      <c r="X3223" s="98"/>
      <c r="Y3223" s="98"/>
      <c r="Z3223" s="98"/>
      <c r="AA3223" s="98"/>
      <c r="AB3223" s="98"/>
      <c r="AC3223" s="98"/>
      <c r="AD3223" s="98"/>
      <c r="AE3223" s="98"/>
      <c r="AF3223" s="98"/>
      <c r="AI3223" s="98"/>
      <c r="AJ3223" s="98"/>
      <c r="AK3223" s="98"/>
      <c r="AL3223" s="98"/>
      <c r="AM3223" s="98"/>
      <c r="AN3223" s="98"/>
      <c r="AO3223" s="98"/>
      <c r="AP3223" s="98"/>
      <c r="AQ3223" s="98"/>
      <c r="AR3223" s="98"/>
      <c r="AS3223" s="98"/>
      <c r="AT3223" s="98"/>
      <c r="AU3223" s="98"/>
      <c r="AV3223" s="98"/>
      <c r="AW3223" s="98"/>
      <c r="AX3223" s="98"/>
      <c r="AY3223" s="98"/>
      <c r="AZ3223" s="98"/>
      <c r="BA3223" s="98"/>
      <c r="BB3223" s="98"/>
      <c r="BC3223" s="98"/>
      <c r="BD3223" s="98"/>
      <c r="BE3223" s="98"/>
      <c r="BF3223" s="98"/>
      <c r="BG3223" s="98"/>
      <c r="BH3223" s="98"/>
      <c r="BI3223" s="98"/>
      <c r="BJ3223" s="98"/>
    </row>
    <row r="3224" spans="11:62">
      <c r="K3224" s="98"/>
      <c r="L3224" s="98"/>
      <c r="M3224" s="98"/>
      <c r="P3224" s="98"/>
      <c r="Y3224" s="98"/>
      <c r="Z3224" s="98"/>
      <c r="AA3224" s="98"/>
      <c r="AB3224" s="98"/>
      <c r="AC3224" s="98"/>
      <c r="AD3224" s="98"/>
      <c r="AE3224" s="98"/>
      <c r="AF3224" s="98"/>
      <c r="AI3224" s="98"/>
      <c r="AJ3224" s="98"/>
      <c r="AK3224" s="98"/>
      <c r="AL3224" s="98"/>
      <c r="AM3224" s="98"/>
      <c r="AN3224" s="98"/>
      <c r="AO3224" s="98"/>
      <c r="AP3224" s="98"/>
      <c r="AQ3224" s="98"/>
      <c r="AR3224" s="98"/>
      <c r="AS3224" s="98"/>
      <c r="AT3224" s="98"/>
      <c r="AU3224" s="98"/>
      <c r="AV3224" s="98"/>
      <c r="AW3224" s="98"/>
      <c r="AX3224" s="98"/>
      <c r="AY3224" s="98"/>
      <c r="AZ3224" s="98"/>
      <c r="BA3224" s="98"/>
      <c r="BB3224" s="98"/>
      <c r="BC3224" s="98"/>
      <c r="BD3224" s="98"/>
      <c r="BE3224" s="98"/>
      <c r="BF3224" s="98"/>
      <c r="BG3224" s="98"/>
      <c r="BH3224" s="98"/>
      <c r="BI3224" s="98"/>
      <c r="BJ3224" s="98"/>
    </row>
    <row r="3225" spans="11:62">
      <c r="K3225" s="98"/>
      <c r="L3225" s="98"/>
      <c r="M3225" s="98"/>
      <c r="P3225" s="98"/>
      <c r="Q3225" s="98"/>
      <c r="R3225" s="99"/>
      <c r="Y3225" s="98"/>
      <c r="Z3225" s="98"/>
      <c r="AA3225" s="98"/>
      <c r="AB3225" s="98"/>
      <c r="AC3225" s="98"/>
      <c r="AD3225" s="98"/>
      <c r="AE3225" s="98"/>
      <c r="AF3225" s="98"/>
      <c r="AI3225" s="98"/>
      <c r="AJ3225" s="98"/>
      <c r="AK3225" s="98"/>
      <c r="AL3225" s="98"/>
      <c r="AM3225" s="98"/>
      <c r="AN3225" s="98"/>
      <c r="AO3225" s="98"/>
      <c r="AP3225" s="98"/>
      <c r="AQ3225" s="98"/>
      <c r="AR3225" s="98"/>
      <c r="AS3225" s="98"/>
      <c r="AT3225" s="98"/>
      <c r="AU3225" s="98"/>
      <c r="AV3225" s="98"/>
      <c r="AW3225" s="98"/>
      <c r="AX3225" s="98"/>
      <c r="AY3225" s="98"/>
      <c r="AZ3225" s="98"/>
      <c r="BA3225" s="98"/>
      <c r="BB3225" s="98"/>
      <c r="BC3225" s="98"/>
      <c r="BD3225" s="98"/>
      <c r="BE3225" s="98"/>
      <c r="BF3225" s="98"/>
      <c r="BG3225" s="98"/>
      <c r="BH3225" s="98"/>
      <c r="BI3225" s="98"/>
      <c r="BJ3225" s="98"/>
    </row>
    <row r="3226" spans="11:62">
      <c r="K3226" s="98"/>
      <c r="L3226" s="98"/>
      <c r="M3226" s="98"/>
      <c r="N3226" s="98"/>
      <c r="O3226" s="98"/>
      <c r="P3226" s="98"/>
      <c r="Y3226" s="98"/>
      <c r="Z3226" s="98"/>
      <c r="AA3226" s="98"/>
      <c r="AB3226" s="98"/>
      <c r="AC3226" s="98"/>
      <c r="AD3226" s="98"/>
      <c r="AE3226" s="98"/>
      <c r="AF3226" s="98"/>
      <c r="AI3226" s="98"/>
      <c r="AJ3226" s="98"/>
      <c r="AK3226" s="98"/>
      <c r="AL3226" s="98"/>
      <c r="AM3226" s="98"/>
      <c r="AN3226" s="98"/>
      <c r="AO3226" s="98"/>
      <c r="AP3226" s="98"/>
      <c r="AQ3226" s="98"/>
      <c r="AR3226" s="98"/>
      <c r="AS3226" s="98"/>
      <c r="AT3226" s="98"/>
      <c r="AU3226" s="98"/>
      <c r="AV3226" s="98"/>
      <c r="AW3226" s="98"/>
      <c r="AX3226" s="98"/>
      <c r="AY3226" s="98"/>
      <c r="AZ3226" s="98"/>
      <c r="BA3226" s="98"/>
      <c r="BB3226" s="98"/>
      <c r="BC3226" s="98"/>
      <c r="BD3226" s="98"/>
      <c r="BE3226" s="98"/>
      <c r="BF3226" s="98"/>
      <c r="BG3226" s="98"/>
      <c r="BH3226" s="98"/>
      <c r="BI3226" s="98"/>
      <c r="BJ3226" s="98"/>
    </row>
    <row r="3227" spans="11:62">
      <c r="K3227" s="98"/>
      <c r="L3227" s="98"/>
      <c r="M3227" s="98"/>
      <c r="N3227" s="98"/>
      <c r="O3227" s="98"/>
      <c r="P3227" s="98"/>
      <c r="Q3227" s="98"/>
      <c r="R3227" s="99"/>
      <c r="W3227" s="98"/>
      <c r="X3227" s="98"/>
      <c r="Y3227" s="98"/>
      <c r="Z3227" s="98"/>
      <c r="AA3227" s="98"/>
      <c r="AB3227" s="98"/>
      <c r="AC3227" s="98"/>
      <c r="AD3227" s="98"/>
      <c r="AE3227" s="98"/>
      <c r="AF3227" s="98"/>
      <c r="AI3227" s="98"/>
      <c r="AJ3227" s="98"/>
      <c r="AK3227" s="98"/>
      <c r="AL3227" s="98"/>
      <c r="AM3227" s="98"/>
      <c r="AN3227" s="98"/>
      <c r="AO3227" s="98"/>
      <c r="AP3227" s="98"/>
      <c r="AQ3227" s="98"/>
      <c r="AR3227" s="98"/>
      <c r="AS3227" s="98"/>
      <c r="AT3227" s="98"/>
      <c r="AU3227" s="98"/>
      <c r="AV3227" s="98"/>
      <c r="AW3227" s="98"/>
      <c r="AX3227" s="98"/>
      <c r="AY3227" s="98"/>
      <c r="AZ3227" s="98"/>
      <c r="BA3227" s="98"/>
      <c r="BB3227" s="98"/>
      <c r="BC3227" s="98"/>
      <c r="BD3227" s="98"/>
      <c r="BE3227" s="98"/>
      <c r="BF3227" s="98"/>
      <c r="BG3227" s="98"/>
      <c r="BH3227" s="98"/>
      <c r="BI3227" s="98"/>
      <c r="BJ3227" s="98"/>
    </row>
    <row r="3228" spans="11:62">
      <c r="K3228" s="98"/>
      <c r="L3228" s="98"/>
      <c r="M3228" s="98"/>
      <c r="N3228" s="98"/>
      <c r="O3228" s="98"/>
      <c r="P3228" s="98"/>
      <c r="R3228" s="99"/>
      <c r="Y3228" s="98"/>
      <c r="Z3228" s="98"/>
      <c r="AA3228" s="98"/>
      <c r="AB3228" s="98"/>
      <c r="AC3228" s="98"/>
      <c r="AD3228" s="98"/>
      <c r="AE3228" s="98"/>
      <c r="AF3228" s="98"/>
      <c r="AG3228" s="100"/>
      <c r="AI3228" s="98"/>
      <c r="AJ3228" s="98"/>
      <c r="AK3228" s="98"/>
      <c r="AL3228" s="98"/>
      <c r="AM3228" s="98"/>
      <c r="AN3228" s="98"/>
      <c r="AO3228" s="98"/>
      <c r="AP3228" s="98"/>
      <c r="AQ3228" s="98"/>
      <c r="AR3228" s="98"/>
      <c r="AS3228" s="98"/>
      <c r="AT3228" s="98"/>
      <c r="AU3228" s="98"/>
      <c r="AV3228" s="98"/>
      <c r="AW3228" s="98"/>
      <c r="AX3228" s="98"/>
      <c r="AY3228" s="98"/>
      <c r="AZ3228" s="98"/>
      <c r="BA3228" s="98"/>
      <c r="BB3228" s="98"/>
      <c r="BC3228" s="98"/>
      <c r="BD3228" s="98"/>
      <c r="BE3228" s="98"/>
      <c r="BF3228" s="98"/>
      <c r="BG3228" s="98"/>
      <c r="BH3228" s="98"/>
      <c r="BI3228" s="98"/>
      <c r="BJ3228" s="98"/>
    </row>
    <row r="3229" spans="11:62">
      <c r="K3229" s="98"/>
      <c r="L3229" s="98"/>
      <c r="M3229" s="98"/>
      <c r="N3229" s="98"/>
      <c r="O3229" s="98"/>
      <c r="P3229" s="98"/>
      <c r="Q3229" s="98"/>
      <c r="W3229" s="98"/>
      <c r="X3229" s="98"/>
      <c r="Y3229" s="98"/>
      <c r="Z3229" s="98"/>
      <c r="AA3229" s="98"/>
      <c r="AB3229" s="98"/>
      <c r="AC3229" s="98"/>
      <c r="AD3229" s="98"/>
      <c r="AE3229" s="98"/>
      <c r="AF3229" s="98"/>
      <c r="AG3229" s="100"/>
      <c r="AI3229" s="98"/>
      <c r="AJ3229" s="98"/>
      <c r="AK3229" s="98"/>
      <c r="AL3229" s="98"/>
      <c r="AM3229" s="98"/>
      <c r="AN3229" s="98"/>
      <c r="AO3229" s="98"/>
      <c r="AP3229" s="98"/>
      <c r="AQ3229" s="98"/>
      <c r="AR3229" s="98"/>
      <c r="AS3229" s="98"/>
      <c r="AT3229" s="98"/>
      <c r="AU3229" s="98"/>
      <c r="AV3229" s="98"/>
      <c r="AW3229" s="98"/>
      <c r="AX3229" s="98"/>
      <c r="AY3229" s="98"/>
      <c r="AZ3229" s="98"/>
      <c r="BA3229" s="98"/>
      <c r="BB3229" s="98"/>
      <c r="BC3229" s="98"/>
      <c r="BD3229" s="98"/>
      <c r="BE3229" s="98"/>
      <c r="BF3229" s="98"/>
      <c r="BG3229" s="98"/>
      <c r="BH3229" s="98"/>
      <c r="BI3229" s="98"/>
      <c r="BJ3229" s="98"/>
    </row>
    <row r="3230" spans="11:62">
      <c r="K3230" s="98"/>
      <c r="L3230" s="98"/>
      <c r="M3230" s="98"/>
      <c r="N3230" s="98"/>
      <c r="O3230" s="98"/>
      <c r="P3230" s="98"/>
      <c r="Q3230" s="98"/>
      <c r="W3230" s="98"/>
      <c r="X3230" s="98"/>
      <c r="Y3230" s="98"/>
      <c r="Z3230" s="98"/>
      <c r="AA3230" s="98"/>
      <c r="AB3230" s="98"/>
      <c r="AC3230" s="98"/>
      <c r="AD3230" s="98"/>
      <c r="AE3230" s="98"/>
      <c r="AF3230" s="98"/>
      <c r="AG3230" s="100"/>
      <c r="AI3230" s="98"/>
      <c r="AJ3230" s="98"/>
      <c r="AK3230" s="98"/>
      <c r="AL3230" s="98"/>
      <c r="AM3230" s="98"/>
      <c r="AN3230" s="98"/>
      <c r="AO3230" s="98"/>
      <c r="AP3230" s="98"/>
      <c r="AQ3230" s="98"/>
      <c r="AR3230" s="98"/>
      <c r="AS3230" s="98"/>
      <c r="AT3230" s="98"/>
      <c r="AU3230" s="98"/>
      <c r="AV3230" s="98"/>
      <c r="AW3230" s="98"/>
      <c r="AX3230" s="98"/>
      <c r="AY3230" s="98"/>
      <c r="AZ3230" s="98"/>
      <c r="BA3230" s="98"/>
      <c r="BB3230" s="98"/>
      <c r="BC3230" s="98"/>
      <c r="BD3230" s="98"/>
      <c r="BE3230" s="98"/>
      <c r="BF3230" s="98"/>
      <c r="BG3230" s="98"/>
      <c r="BH3230" s="98"/>
      <c r="BI3230" s="98"/>
      <c r="BJ3230" s="98"/>
    </row>
    <row r="3231" spans="11:62">
      <c r="K3231" s="98"/>
      <c r="L3231" s="98"/>
      <c r="M3231" s="98"/>
      <c r="N3231" s="98"/>
      <c r="O3231" s="98"/>
      <c r="P3231" s="98"/>
      <c r="R3231" s="99"/>
      <c r="Y3231" s="98"/>
      <c r="Z3231" s="98"/>
      <c r="AA3231" s="98"/>
      <c r="AB3231" s="98"/>
      <c r="AC3231" s="98"/>
      <c r="AD3231" s="98"/>
      <c r="AE3231" s="98"/>
      <c r="AF3231" s="98"/>
      <c r="AI3231" s="98"/>
      <c r="AJ3231" s="98"/>
      <c r="AK3231" s="98"/>
      <c r="AL3231" s="98"/>
      <c r="AM3231" s="98"/>
      <c r="AN3231" s="98"/>
      <c r="AO3231" s="98"/>
      <c r="AP3231" s="98"/>
      <c r="AQ3231" s="98"/>
      <c r="AR3231" s="98"/>
      <c r="AS3231" s="98"/>
      <c r="AT3231" s="98"/>
      <c r="AU3231" s="98"/>
      <c r="AV3231" s="98"/>
      <c r="AW3231" s="98"/>
      <c r="AX3231" s="98"/>
      <c r="AY3231" s="98"/>
      <c r="AZ3231" s="98"/>
      <c r="BA3231" s="98"/>
      <c r="BB3231" s="98"/>
      <c r="BC3231" s="98"/>
      <c r="BD3231" s="98"/>
      <c r="BE3231" s="98"/>
      <c r="BF3231" s="98"/>
      <c r="BG3231" s="98"/>
      <c r="BH3231" s="98"/>
      <c r="BI3231" s="98"/>
      <c r="BJ3231" s="98"/>
    </row>
    <row r="3232" spans="11:62">
      <c r="K3232" s="98"/>
      <c r="L3232" s="98"/>
      <c r="M3232" s="98"/>
      <c r="N3232" s="98"/>
      <c r="O3232" s="98"/>
      <c r="P3232" s="98"/>
      <c r="Q3232" s="98"/>
      <c r="R3232" s="99"/>
      <c r="Y3232" s="98"/>
      <c r="Z3232" s="98"/>
      <c r="AA3232" s="98"/>
      <c r="AB3232" s="98"/>
      <c r="AC3232" s="98"/>
      <c r="AD3232" s="98"/>
      <c r="AE3232" s="98"/>
      <c r="AF3232" s="98"/>
      <c r="AG3232" s="100"/>
      <c r="AI3232" s="98"/>
      <c r="AJ3232" s="98"/>
      <c r="AK3232" s="98"/>
      <c r="AL3232" s="98"/>
      <c r="AM3232" s="98"/>
      <c r="AN3232" s="98"/>
      <c r="AO3232" s="98"/>
      <c r="AP3232" s="98"/>
      <c r="AQ3232" s="98"/>
      <c r="AR3232" s="98"/>
      <c r="AS3232" s="98"/>
      <c r="AT3232" s="98"/>
      <c r="AU3232" s="98"/>
      <c r="AV3232" s="98"/>
      <c r="AW3232" s="98"/>
      <c r="AX3232" s="98"/>
      <c r="AY3232" s="98"/>
      <c r="AZ3232" s="98"/>
      <c r="BA3232" s="98"/>
      <c r="BB3232" s="98"/>
      <c r="BC3232" s="98"/>
      <c r="BD3232" s="98"/>
      <c r="BE3232" s="98"/>
      <c r="BF3232" s="98"/>
      <c r="BG3232" s="98"/>
      <c r="BH3232" s="98"/>
      <c r="BI3232" s="98"/>
      <c r="BJ3232" s="98"/>
    </row>
    <row r="3233" spans="11:62">
      <c r="K3233" s="98"/>
      <c r="L3233" s="98"/>
      <c r="M3233" s="98"/>
      <c r="N3233" s="98"/>
      <c r="O3233" s="98"/>
      <c r="P3233" s="98"/>
      <c r="Y3233" s="98"/>
      <c r="Z3233" s="98"/>
      <c r="AA3233" s="98"/>
      <c r="AB3233" s="98"/>
      <c r="AC3233" s="98"/>
      <c r="AD3233" s="98"/>
      <c r="AE3233" s="98"/>
      <c r="AF3233" s="98"/>
      <c r="AI3233" s="98"/>
      <c r="AJ3233" s="98"/>
      <c r="AK3233" s="98"/>
      <c r="AL3233" s="98"/>
      <c r="AM3233" s="98"/>
      <c r="AN3233" s="98"/>
      <c r="AO3233" s="98"/>
      <c r="AP3233" s="98"/>
      <c r="AQ3233" s="98"/>
      <c r="AR3233" s="98"/>
      <c r="AS3233" s="98"/>
      <c r="AT3233" s="98"/>
      <c r="AU3233" s="98"/>
      <c r="AV3233" s="98"/>
      <c r="AW3233" s="98"/>
      <c r="AX3233" s="98"/>
      <c r="AY3233" s="98"/>
      <c r="BE3233" s="98"/>
      <c r="BF3233" s="98"/>
      <c r="BG3233" s="98"/>
      <c r="BH3233" s="98"/>
      <c r="BI3233" s="98"/>
      <c r="BJ3233" s="98"/>
    </row>
    <row r="3234" spans="11:62">
      <c r="K3234" s="98"/>
      <c r="L3234" s="98"/>
      <c r="M3234" s="98"/>
      <c r="N3234" s="98"/>
      <c r="O3234" s="98"/>
      <c r="P3234" s="98"/>
      <c r="R3234" s="99"/>
      <c r="Y3234" s="98"/>
      <c r="Z3234" s="98"/>
      <c r="AA3234" s="98"/>
      <c r="AB3234" s="98"/>
      <c r="AC3234" s="98"/>
      <c r="AD3234" s="98"/>
      <c r="AE3234" s="98"/>
      <c r="AF3234" s="98"/>
      <c r="AG3234" s="100"/>
      <c r="AI3234" s="98"/>
      <c r="AJ3234" s="98"/>
      <c r="AK3234" s="98"/>
      <c r="AL3234" s="98"/>
      <c r="AM3234" s="98"/>
      <c r="AN3234" s="98"/>
      <c r="AO3234" s="98"/>
      <c r="AP3234" s="98"/>
      <c r="AQ3234" s="98"/>
      <c r="AR3234" s="98"/>
      <c r="AS3234" s="98"/>
      <c r="AT3234" s="98"/>
      <c r="AU3234" s="98"/>
      <c r="AV3234" s="98"/>
      <c r="AW3234" s="98"/>
      <c r="AX3234" s="98"/>
      <c r="AY3234" s="98"/>
      <c r="AZ3234" s="98"/>
      <c r="BA3234" s="98"/>
      <c r="BB3234" s="98"/>
      <c r="BC3234" s="98"/>
      <c r="BD3234" s="98"/>
      <c r="BE3234" s="98"/>
      <c r="BF3234" s="98"/>
      <c r="BG3234" s="98"/>
      <c r="BH3234" s="98"/>
      <c r="BI3234" s="98"/>
      <c r="BJ3234" s="98"/>
    </row>
    <row r="3235" spans="11:62">
      <c r="K3235" s="98"/>
      <c r="L3235" s="98"/>
      <c r="M3235" s="98"/>
      <c r="N3235" s="98"/>
      <c r="O3235" s="98"/>
      <c r="P3235" s="98"/>
      <c r="R3235" s="99"/>
      <c r="Y3235" s="98"/>
      <c r="Z3235" s="98"/>
      <c r="AA3235" s="98"/>
      <c r="AB3235" s="98"/>
      <c r="AC3235" s="98"/>
      <c r="AD3235" s="98"/>
      <c r="AE3235" s="98"/>
      <c r="AF3235" s="98"/>
      <c r="AI3235" s="98"/>
      <c r="AJ3235" s="98"/>
      <c r="AK3235" s="98"/>
      <c r="AL3235" s="98"/>
      <c r="AM3235" s="98"/>
      <c r="AN3235" s="98"/>
      <c r="AO3235" s="98"/>
      <c r="AP3235" s="98"/>
      <c r="AQ3235" s="98"/>
      <c r="AR3235" s="98"/>
      <c r="AS3235" s="98"/>
      <c r="AT3235" s="98"/>
      <c r="AU3235" s="98"/>
      <c r="AV3235" s="98"/>
      <c r="AW3235" s="98"/>
      <c r="AX3235" s="98"/>
      <c r="AY3235" s="98"/>
      <c r="AZ3235" s="98"/>
      <c r="BA3235" s="98"/>
      <c r="BB3235" s="98"/>
      <c r="BC3235" s="98"/>
      <c r="BD3235" s="98"/>
      <c r="BE3235" s="98"/>
      <c r="BF3235" s="98"/>
      <c r="BG3235" s="98"/>
      <c r="BH3235" s="98"/>
      <c r="BI3235" s="98"/>
      <c r="BJ3235" s="98"/>
    </row>
    <row r="3236" spans="11:62">
      <c r="K3236" s="98"/>
      <c r="L3236" s="98"/>
      <c r="M3236" s="98"/>
      <c r="O3236" s="98"/>
      <c r="P3236" s="98"/>
      <c r="R3236" s="99"/>
      <c r="Y3236" s="98"/>
      <c r="Z3236" s="98"/>
      <c r="AA3236" s="98"/>
      <c r="AB3236" s="98"/>
      <c r="AC3236" s="98"/>
      <c r="AD3236" s="98"/>
      <c r="AE3236" s="98"/>
      <c r="AF3236" s="98"/>
      <c r="AI3236" s="98"/>
      <c r="AJ3236" s="98"/>
      <c r="AK3236" s="98"/>
      <c r="AL3236" s="98"/>
      <c r="AM3236" s="98"/>
      <c r="AN3236" s="98"/>
      <c r="AO3236" s="98"/>
      <c r="AP3236" s="98"/>
      <c r="AQ3236" s="98"/>
      <c r="AR3236" s="98"/>
      <c r="AS3236" s="98"/>
      <c r="AT3236" s="98"/>
      <c r="AU3236" s="98"/>
      <c r="AV3236" s="98"/>
      <c r="AW3236" s="98"/>
      <c r="AX3236" s="98"/>
      <c r="AY3236" s="98"/>
      <c r="AZ3236" s="98"/>
      <c r="BA3236" s="98"/>
      <c r="BB3236" s="98"/>
      <c r="BC3236" s="98"/>
      <c r="BD3236" s="98"/>
      <c r="BE3236" s="98"/>
      <c r="BF3236" s="98"/>
      <c r="BG3236" s="98"/>
      <c r="BH3236" s="98"/>
      <c r="BI3236" s="98"/>
      <c r="BJ3236" s="98"/>
    </row>
    <row r="3237" spans="11:62">
      <c r="K3237" s="98"/>
      <c r="L3237" s="98"/>
      <c r="M3237" s="98"/>
      <c r="O3237" s="98"/>
      <c r="P3237" s="98"/>
      <c r="R3237" s="99"/>
      <c r="Y3237" s="98"/>
      <c r="Z3237" s="98"/>
      <c r="AA3237" s="98"/>
      <c r="AB3237" s="98"/>
      <c r="AC3237" s="98"/>
      <c r="AD3237" s="98"/>
      <c r="AE3237" s="98"/>
      <c r="AF3237" s="98"/>
      <c r="AI3237" s="98"/>
      <c r="AJ3237" s="98"/>
      <c r="AK3237" s="98"/>
      <c r="AL3237" s="98"/>
      <c r="AM3237" s="98"/>
      <c r="AN3237" s="98"/>
      <c r="AO3237" s="98"/>
      <c r="AP3237" s="98"/>
      <c r="AQ3237" s="98"/>
      <c r="AR3237" s="98"/>
      <c r="AS3237" s="98"/>
      <c r="AT3237" s="98"/>
      <c r="AU3237" s="98"/>
      <c r="AV3237" s="98"/>
      <c r="AW3237" s="98"/>
      <c r="AX3237" s="98"/>
      <c r="AY3237" s="98"/>
      <c r="AZ3237" s="98"/>
      <c r="BA3237" s="98"/>
      <c r="BB3237" s="98"/>
      <c r="BC3237" s="98"/>
      <c r="BD3237" s="98"/>
      <c r="BE3237" s="98"/>
      <c r="BF3237" s="98"/>
      <c r="BG3237" s="98"/>
      <c r="BH3237" s="98"/>
      <c r="BI3237" s="98"/>
      <c r="BJ3237" s="98"/>
    </row>
    <row r="3238" spans="11:62">
      <c r="K3238" s="98"/>
      <c r="L3238" s="98"/>
      <c r="M3238" s="98"/>
      <c r="P3238" s="98"/>
      <c r="Y3238" s="98"/>
      <c r="Z3238" s="98"/>
      <c r="AA3238" s="98"/>
      <c r="AB3238" s="98"/>
      <c r="AC3238" s="98"/>
      <c r="AD3238" s="98"/>
      <c r="AE3238" s="98"/>
      <c r="AF3238" s="98"/>
      <c r="AI3238" s="98"/>
      <c r="AJ3238" s="98"/>
      <c r="AK3238" s="98"/>
      <c r="AL3238" s="98"/>
      <c r="AM3238" s="98"/>
      <c r="AN3238" s="98"/>
      <c r="AO3238" s="98"/>
      <c r="AP3238" s="98"/>
      <c r="AQ3238" s="98"/>
      <c r="AR3238" s="98"/>
      <c r="AS3238" s="98"/>
      <c r="AT3238" s="98"/>
      <c r="AU3238" s="98"/>
      <c r="AV3238" s="98"/>
      <c r="AW3238" s="98"/>
      <c r="AX3238" s="98"/>
      <c r="AY3238" s="98"/>
      <c r="AZ3238" s="98"/>
      <c r="BA3238" s="98"/>
      <c r="BB3238" s="98"/>
      <c r="BC3238" s="98"/>
      <c r="BD3238" s="98"/>
      <c r="BE3238" s="98"/>
      <c r="BF3238" s="98"/>
      <c r="BG3238" s="98"/>
      <c r="BH3238" s="98"/>
      <c r="BI3238" s="98"/>
      <c r="BJ3238" s="98"/>
    </row>
    <row r="3239" spans="11:62">
      <c r="K3239" s="98"/>
      <c r="L3239" s="98"/>
      <c r="M3239" s="98"/>
      <c r="N3239" s="98"/>
      <c r="O3239" s="98"/>
      <c r="P3239" s="98"/>
      <c r="Q3239" s="98"/>
      <c r="W3239" s="98"/>
      <c r="X3239" s="98"/>
      <c r="Y3239" s="98"/>
      <c r="Z3239" s="98"/>
      <c r="AA3239" s="98"/>
      <c r="AB3239" s="98"/>
      <c r="AC3239" s="98"/>
      <c r="AD3239" s="98"/>
      <c r="AE3239" s="98"/>
      <c r="AF3239" s="98"/>
      <c r="AI3239" s="98"/>
      <c r="AJ3239" s="98"/>
      <c r="AK3239" s="98"/>
      <c r="AL3239" s="98"/>
      <c r="AM3239" s="98"/>
      <c r="AN3239" s="98"/>
      <c r="AO3239" s="98"/>
      <c r="AP3239" s="98"/>
      <c r="AQ3239" s="98"/>
      <c r="AR3239" s="98"/>
      <c r="AS3239" s="98"/>
      <c r="AT3239" s="98"/>
      <c r="AU3239" s="98"/>
      <c r="AV3239" s="98"/>
      <c r="AW3239" s="98"/>
      <c r="AX3239" s="98"/>
      <c r="AY3239" s="98"/>
      <c r="AZ3239" s="98"/>
      <c r="BA3239" s="98"/>
      <c r="BB3239" s="98"/>
      <c r="BC3239" s="98"/>
      <c r="BD3239" s="98"/>
      <c r="BE3239" s="98"/>
      <c r="BF3239" s="98"/>
      <c r="BG3239" s="98"/>
      <c r="BH3239" s="98"/>
      <c r="BI3239" s="98"/>
      <c r="BJ3239" s="98"/>
    </row>
    <row r="3240" spans="11:62">
      <c r="K3240" s="98"/>
      <c r="L3240" s="98"/>
      <c r="M3240" s="98"/>
      <c r="N3240" s="98"/>
      <c r="O3240" s="98"/>
      <c r="P3240" s="98"/>
      <c r="Q3240" s="98"/>
      <c r="W3240" s="98"/>
      <c r="X3240" s="98"/>
      <c r="Y3240" s="98"/>
      <c r="Z3240" s="98"/>
      <c r="AA3240" s="98"/>
      <c r="AB3240" s="98"/>
      <c r="AC3240" s="98"/>
      <c r="AD3240" s="98"/>
      <c r="AE3240" s="98"/>
      <c r="AF3240" s="98"/>
      <c r="AI3240" s="98"/>
      <c r="AJ3240" s="98"/>
      <c r="AK3240" s="98"/>
      <c r="AL3240" s="98"/>
      <c r="AM3240" s="98"/>
      <c r="AN3240" s="98"/>
      <c r="AO3240" s="98"/>
      <c r="AP3240" s="98"/>
      <c r="AQ3240" s="98"/>
      <c r="AR3240" s="98"/>
      <c r="AS3240" s="98"/>
      <c r="AT3240" s="98"/>
      <c r="AU3240" s="98"/>
      <c r="AV3240" s="98"/>
      <c r="AW3240" s="98"/>
      <c r="AX3240" s="98"/>
      <c r="AY3240" s="98"/>
      <c r="AZ3240" s="98"/>
      <c r="BA3240" s="98"/>
      <c r="BB3240" s="98"/>
      <c r="BC3240" s="98"/>
      <c r="BD3240" s="98"/>
      <c r="BE3240" s="98"/>
      <c r="BF3240" s="98"/>
      <c r="BG3240" s="98"/>
      <c r="BH3240" s="98"/>
      <c r="BI3240" s="98"/>
      <c r="BJ3240" s="98"/>
    </row>
    <row r="3241" spans="11:62">
      <c r="K3241" s="98"/>
      <c r="L3241" s="98"/>
      <c r="M3241" s="98"/>
      <c r="N3241" s="98"/>
      <c r="O3241" s="98"/>
      <c r="P3241" s="98"/>
      <c r="Q3241" s="98"/>
      <c r="R3241" s="99"/>
      <c r="S3241" s="99"/>
      <c r="Y3241" s="98"/>
      <c r="Z3241" s="98"/>
      <c r="AA3241" s="98"/>
      <c r="AB3241" s="98"/>
      <c r="AC3241" s="98"/>
      <c r="AD3241" s="98"/>
      <c r="AE3241" s="98"/>
      <c r="AF3241" s="98"/>
      <c r="AG3241" s="100"/>
      <c r="AI3241" s="98"/>
      <c r="AJ3241" s="98"/>
      <c r="AK3241" s="98"/>
      <c r="AL3241" s="98"/>
      <c r="AM3241" s="98"/>
      <c r="AN3241" s="98"/>
      <c r="AO3241" s="98"/>
      <c r="AP3241" s="98"/>
      <c r="AQ3241" s="98"/>
      <c r="AR3241" s="98"/>
      <c r="AS3241" s="98"/>
      <c r="AT3241" s="98"/>
      <c r="AU3241" s="98"/>
      <c r="AV3241" s="98"/>
      <c r="AW3241" s="98"/>
      <c r="AX3241" s="98"/>
      <c r="AY3241" s="98"/>
      <c r="AZ3241" s="98"/>
      <c r="BA3241" s="98"/>
      <c r="BB3241" s="98"/>
      <c r="BC3241" s="98"/>
      <c r="BD3241" s="98"/>
      <c r="BE3241" s="98"/>
      <c r="BF3241" s="98"/>
      <c r="BG3241" s="98"/>
      <c r="BH3241" s="98"/>
      <c r="BI3241" s="98"/>
      <c r="BJ3241" s="98"/>
    </row>
    <row r="3242" spans="11:62">
      <c r="K3242" s="98"/>
      <c r="L3242" s="98"/>
      <c r="M3242" s="98"/>
      <c r="N3242" s="98"/>
      <c r="O3242" s="98"/>
      <c r="P3242" s="98"/>
      <c r="Q3242" s="98"/>
      <c r="Y3242" s="98"/>
      <c r="Z3242" s="98"/>
      <c r="AA3242" s="98"/>
      <c r="AB3242" s="98"/>
      <c r="AC3242" s="98"/>
      <c r="AD3242" s="98"/>
      <c r="AE3242" s="98"/>
      <c r="AF3242" s="98"/>
      <c r="AI3242" s="98"/>
      <c r="AJ3242" s="98"/>
      <c r="AK3242" s="98"/>
      <c r="AL3242" s="98"/>
      <c r="AM3242" s="98"/>
      <c r="AN3242" s="98"/>
      <c r="AO3242" s="98"/>
      <c r="AP3242" s="98"/>
      <c r="AQ3242" s="98"/>
      <c r="AR3242" s="98"/>
      <c r="AS3242" s="98"/>
      <c r="AT3242" s="98"/>
      <c r="AU3242" s="98"/>
      <c r="AV3242" s="98"/>
      <c r="AW3242" s="98"/>
      <c r="AX3242" s="98"/>
      <c r="AY3242" s="98"/>
      <c r="AZ3242" s="98"/>
      <c r="BA3242" s="98"/>
      <c r="BB3242" s="98"/>
      <c r="BC3242" s="98"/>
      <c r="BD3242" s="98"/>
      <c r="BE3242" s="98"/>
      <c r="BF3242" s="98"/>
      <c r="BG3242" s="98"/>
      <c r="BH3242" s="98"/>
      <c r="BI3242" s="98"/>
      <c r="BJ3242" s="98"/>
    </row>
    <row r="3243" spans="11:62">
      <c r="K3243" s="98"/>
      <c r="L3243" s="98"/>
      <c r="M3243" s="98"/>
      <c r="N3243" s="98"/>
      <c r="O3243" s="98"/>
      <c r="P3243" s="98"/>
      <c r="R3243" s="99"/>
      <c r="Y3243" s="98"/>
      <c r="Z3243" s="98"/>
      <c r="AA3243" s="98"/>
      <c r="AB3243" s="98"/>
      <c r="AC3243" s="98"/>
      <c r="AD3243" s="98"/>
      <c r="AE3243" s="98"/>
      <c r="AF3243" s="98"/>
      <c r="AG3243" s="100"/>
      <c r="AI3243" s="98"/>
      <c r="AJ3243" s="98"/>
      <c r="AK3243" s="98"/>
      <c r="AL3243" s="98"/>
      <c r="AM3243" s="98"/>
      <c r="AN3243" s="98"/>
      <c r="AO3243" s="98"/>
      <c r="AP3243" s="98"/>
      <c r="AQ3243" s="98"/>
      <c r="AR3243" s="98"/>
      <c r="AS3243" s="98"/>
      <c r="AT3243" s="98"/>
      <c r="AU3243" s="98"/>
      <c r="AV3243" s="98"/>
      <c r="AW3243" s="98"/>
      <c r="AX3243" s="98"/>
      <c r="AY3243" s="98"/>
      <c r="AZ3243" s="98"/>
      <c r="BA3243" s="98"/>
      <c r="BB3243" s="98"/>
      <c r="BC3243" s="98"/>
      <c r="BD3243" s="98"/>
      <c r="BE3243" s="98"/>
      <c r="BF3243" s="98"/>
      <c r="BG3243" s="98"/>
      <c r="BH3243" s="98"/>
      <c r="BI3243" s="98"/>
      <c r="BJ3243" s="98"/>
    </row>
    <row r="3244" spans="11:62">
      <c r="K3244" s="98"/>
      <c r="L3244" s="98"/>
      <c r="M3244" s="98"/>
      <c r="N3244" s="98"/>
      <c r="O3244" s="98"/>
      <c r="P3244" s="98"/>
      <c r="Y3244" s="98"/>
      <c r="Z3244" s="98"/>
      <c r="AA3244" s="98"/>
      <c r="AB3244" s="98"/>
      <c r="AC3244" s="98"/>
      <c r="AD3244" s="98"/>
      <c r="AE3244" s="98"/>
      <c r="AF3244" s="98"/>
      <c r="AI3244" s="98"/>
      <c r="AJ3244" s="98"/>
      <c r="AK3244" s="98"/>
      <c r="AL3244" s="98"/>
      <c r="AM3244" s="98"/>
      <c r="AN3244" s="98"/>
      <c r="AO3244" s="98"/>
      <c r="AP3244" s="98"/>
      <c r="AQ3244" s="98"/>
      <c r="AR3244" s="98"/>
      <c r="AS3244" s="98"/>
      <c r="AT3244" s="98"/>
      <c r="AU3244" s="98"/>
      <c r="AV3244" s="98"/>
      <c r="AW3244" s="98"/>
      <c r="AX3244" s="98"/>
      <c r="AY3244" s="98"/>
      <c r="AZ3244" s="98"/>
      <c r="BA3244" s="98"/>
      <c r="BB3244" s="98"/>
      <c r="BC3244" s="98"/>
      <c r="BD3244" s="98"/>
      <c r="BE3244" s="98"/>
      <c r="BF3244" s="98"/>
      <c r="BG3244" s="98"/>
      <c r="BH3244" s="98"/>
      <c r="BI3244" s="98"/>
      <c r="BJ3244" s="98"/>
    </row>
    <row r="3245" spans="11:62">
      <c r="K3245" s="98"/>
      <c r="L3245" s="98"/>
      <c r="M3245" s="98"/>
      <c r="N3245" s="98"/>
      <c r="O3245" s="98"/>
      <c r="P3245" s="98"/>
      <c r="Q3245" s="98"/>
      <c r="Y3245" s="98"/>
      <c r="Z3245" s="98"/>
      <c r="AA3245" s="98"/>
      <c r="AB3245" s="98"/>
      <c r="AC3245" s="98"/>
      <c r="AD3245" s="98"/>
      <c r="AE3245" s="98"/>
      <c r="AF3245" s="98"/>
      <c r="AI3245" s="98"/>
      <c r="AJ3245" s="98"/>
      <c r="AK3245" s="98"/>
      <c r="AL3245" s="98"/>
      <c r="AM3245" s="98"/>
      <c r="AN3245" s="98"/>
      <c r="AO3245" s="98"/>
      <c r="AP3245" s="98"/>
      <c r="AQ3245" s="98"/>
      <c r="AR3245" s="98"/>
      <c r="AS3245" s="98"/>
      <c r="AT3245" s="98"/>
      <c r="AU3245" s="98"/>
      <c r="AV3245" s="98"/>
      <c r="AW3245" s="98"/>
      <c r="AX3245" s="98"/>
      <c r="AY3245" s="98"/>
      <c r="AZ3245" s="98"/>
      <c r="BA3245" s="98"/>
      <c r="BB3245" s="98"/>
      <c r="BC3245" s="98"/>
      <c r="BD3245" s="98"/>
      <c r="BE3245" s="98"/>
      <c r="BF3245" s="98"/>
      <c r="BG3245" s="98"/>
      <c r="BH3245" s="98"/>
      <c r="BI3245" s="98"/>
      <c r="BJ3245" s="98"/>
    </row>
    <row r="3246" spans="11:62">
      <c r="K3246" s="98"/>
      <c r="L3246" s="98"/>
      <c r="M3246" s="98"/>
      <c r="R3246" s="99"/>
      <c r="Y3246" s="98"/>
      <c r="Z3246" s="98"/>
      <c r="AA3246" s="98"/>
      <c r="AB3246" s="98"/>
      <c r="AC3246" s="98"/>
      <c r="AD3246" s="98"/>
      <c r="AE3246" s="98"/>
      <c r="AF3246" s="98"/>
      <c r="AI3246" s="98"/>
      <c r="AJ3246" s="98"/>
      <c r="AK3246" s="98"/>
      <c r="AL3246" s="98"/>
      <c r="AM3246" s="98"/>
      <c r="AN3246" s="98"/>
      <c r="AO3246" s="98"/>
      <c r="AP3246" s="98"/>
      <c r="AQ3246" s="98"/>
      <c r="AR3246" s="98"/>
      <c r="AS3246" s="98"/>
      <c r="AT3246" s="98"/>
      <c r="AU3246" s="98"/>
      <c r="AV3246" s="98"/>
      <c r="AW3246" s="98"/>
      <c r="AX3246" s="98"/>
      <c r="AY3246" s="98"/>
      <c r="AZ3246" s="98"/>
      <c r="BA3246" s="98"/>
      <c r="BB3246" s="98"/>
      <c r="BC3246" s="98"/>
      <c r="BD3246" s="98"/>
      <c r="BE3246" s="98"/>
      <c r="BF3246" s="98"/>
      <c r="BG3246" s="98"/>
      <c r="BH3246" s="98"/>
      <c r="BI3246" s="98"/>
      <c r="BJ3246" s="98"/>
    </row>
    <row r="3247" spans="11:62">
      <c r="K3247" s="98"/>
      <c r="L3247" s="98"/>
      <c r="M3247" s="98"/>
      <c r="N3247" s="98"/>
      <c r="O3247" s="98"/>
      <c r="P3247" s="98"/>
      <c r="R3247" s="99"/>
      <c r="Y3247" s="98"/>
      <c r="Z3247" s="98"/>
      <c r="AA3247" s="98"/>
      <c r="AB3247" s="98"/>
      <c r="AC3247" s="98"/>
      <c r="AD3247" s="98"/>
      <c r="AE3247" s="98"/>
      <c r="AF3247" s="98"/>
      <c r="AI3247" s="98"/>
      <c r="AJ3247" s="98"/>
      <c r="AK3247" s="98"/>
      <c r="AL3247" s="98"/>
      <c r="AM3247" s="98"/>
      <c r="AN3247" s="98"/>
      <c r="AO3247" s="98"/>
      <c r="AP3247" s="98"/>
      <c r="AQ3247" s="98"/>
      <c r="AR3247" s="98"/>
      <c r="AS3247" s="98"/>
      <c r="AT3247" s="98"/>
      <c r="AU3247" s="98"/>
      <c r="AV3247" s="98"/>
      <c r="AW3247" s="98"/>
      <c r="AX3247" s="98"/>
      <c r="AY3247" s="98"/>
      <c r="AZ3247" s="98"/>
      <c r="BA3247" s="98"/>
      <c r="BB3247" s="98"/>
      <c r="BC3247" s="98"/>
      <c r="BD3247" s="98"/>
      <c r="BE3247" s="98"/>
      <c r="BF3247" s="98"/>
      <c r="BG3247" s="98"/>
      <c r="BH3247" s="98"/>
      <c r="BI3247" s="98"/>
      <c r="BJ3247" s="98"/>
    </row>
    <row r="3248" spans="11:62">
      <c r="K3248" s="98"/>
      <c r="L3248" s="98"/>
      <c r="M3248" s="98"/>
      <c r="N3248" s="98"/>
      <c r="O3248" s="98"/>
      <c r="P3248" s="98"/>
      <c r="Q3248" s="98"/>
      <c r="S3248" s="99"/>
      <c r="W3248" s="98"/>
      <c r="X3248" s="98"/>
      <c r="Y3248" s="98"/>
      <c r="Z3248" s="98"/>
      <c r="AA3248" s="98"/>
      <c r="AB3248" s="98"/>
      <c r="AC3248" s="98"/>
      <c r="AD3248" s="98"/>
      <c r="AE3248" s="98"/>
      <c r="AF3248" s="98"/>
      <c r="AG3248" s="100"/>
      <c r="AH3248" s="100"/>
      <c r="AI3248" s="98"/>
      <c r="AJ3248" s="98"/>
      <c r="AK3248" s="98"/>
      <c r="AL3248" s="98"/>
      <c r="AM3248" s="98"/>
      <c r="AN3248" s="98"/>
      <c r="AO3248" s="98"/>
      <c r="AP3248" s="98"/>
      <c r="AQ3248" s="98"/>
      <c r="AR3248" s="98"/>
      <c r="AS3248" s="98"/>
      <c r="AT3248" s="98"/>
      <c r="AU3248" s="98"/>
      <c r="AV3248" s="98"/>
      <c r="AW3248" s="98"/>
      <c r="AX3248" s="98"/>
      <c r="AY3248" s="98"/>
      <c r="AZ3248" s="98"/>
      <c r="BA3248" s="98"/>
      <c r="BB3248" s="98"/>
      <c r="BC3248" s="98"/>
      <c r="BD3248" s="98"/>
      <c r="BE3248" s="98"/>
      <c r="BF3248" s="98"/>
      <c r="BG3248" s="98"/>
      <c r="BH3248" s="98"/>
      <c r="BI3248" s="98"/>
      <c r="BJ3248" s="98"/>
    </row>
    <row r="3249" spans="11:62">
      <c r="K3249" s="98"/>
      <c r="L3249" s="98"/>
      <c r="M3249" s="98"/>
      <c r="N3249" s="98"/>
      <c r="O3249" s="98"/>
      <c r="P3249" s="98"/>
      <c r="R3249" s="99"/>
      <c r="Y3249" s="98"/>
      <c r="Z3249" s="98"/>
      <c r="AA3249" s="98"/>
      <c r="AB3249" s="98"/>
      <c r="AC3249" s="98"/>
      <c r="AD3249" s="98"/>
      <c r="AE3249" s="98"/>
      <c r="AF3249" s="98"/>
      <c r="AI3249" s="98"/>
      <c r="AJ3249" s="98"/>
      <c r="AK3249" s="98"/>
      <c r="AL3249" s="98"/>
      <c r="AM3249" s="98"/>
      <c r="AN3249" s="98"/>
      <c r="AO3249" s="98"/>
      <c r="AP3249" s="98"/>
      <c r="AQ3249" s="98"/>
      <c r="AR3249" s="98"/>
      <c r="AS3249" s="98"/>
      <c r="AT3249" s="98"/>
      <c r="AU3249" s="98"/>
      <c r="AV3249" s="98"/>
      <c r="AW3249" s="98"/>
      <c r="AX3249" s="98"/>
      <c r="AY3249" s="98"/>
      <c r="AZ3249" s="98"/>
      <c r="BA3249" s="98"/>
      <c r="BB3249" s="98"/>
      <c r="BC3249" s="98"/>
      <c r="BD3249" s="98"/>
      <c r="BE3249" s="98"/>
      <c r="BF3249" s="98"/>
      <c r="BG3249" s="98"/>
      <c r="BH3249" s="98"/>
      <c r="BI3249" s="98"/>
      <c r="BJ3249" s="98"/>
    </row>
    <row r="3250" spans="11:62">
      <c r="K3250" s="98"/>
      <c r="L3250" s="98"/>
      <c r="M3250" s="98"/>
      <c r="N3250" s="98"/>
      <c r="O3250" s="98"/>
      <c r="P3250" s="98"/>
      <c r="Q3250" s="98"/>
      <c r="W3250" s="98"/>
      <c r="X3250" s="98"/>
      <c r="Y3250" s="98"/>
      <c r="Z3250" s="98"/>
      <c r="AA3250" s="98"/>
      <c r="AB3250" s="98"/>
      <c r="AC3250" s="98"/>
      <c r="AD3250" s="98"/>
      <c r="AE3250" s="98"/>
      <c r="AF3250" s="98"/>
      <c r="AI3250" s="98"/>
      <c r="AJ3250" s="98"/>
      <c r="AK3250" s="98"/>
      <c r="AL3250" s="98"/>
      <c r="AM3250" s="98"/>
      <c r="AN3250" s="98"/>
      <c r="AO3250" s="98"/>
      <c r="AP3250" s="98"/>
      <c r="AQ3250" s="98"/>
      <c r="AR3250" s="98"/>
      <c r="AS3250" s="98"/>
      <c r="AT3250" s="98"/>
      <c r="AU3250" s="98"/>
      <c r="AV3250" s="98"/>
      <c r="AW3250" s="98"/>
      <c r="AX3250" s="98"/>
      <c r="AY3250" s="98"/>
      <c r="AZ3250" s="98"/>
      <c r="BA3250" s="98"/>
      <c r="BB3250" s="98"/>
      <c r="BC3250" s="98"/>
      <c r="BD3250" s="98"/>
      <c r="BE3250" s="98"/>
      <c r="BF3250" s="98"/>
      <c r="BG3250" s="98"/>
      <c r="BH3250" s="98"/>
      <c r="BI3250" s="98"/>
      <c r="BJ3250" s="98"/>
    </row>
    <row r="3251" spans="11:62">
      <c r="K3251" s="98"/>
      <c r="L3251" s="98"/>
      <c r="M3251" s="98"/>
      <c r="N3251" s="98"/>
      <c r="O3251" s="98"/>
      <c r="P3251" s="98"/>
      <c r="Q3251" s="98"/>
      <c r="W3251" s="98"/>
      <c r="X3251" s="98"/>
      <c r="Y3251" s="98"/>
      <c r="Z3251" s="98"/>
      <c r="AA3251" s="98"/>
      <c r="AB3251" s="98"/>
      <c r="AC3251" s="98"/>
      <c r="AD3251" s="98"/>
      <c r="AE3251" s="98"/>
      <c r="AF3251" s="98"/>
      <c r="AI3251" s="98"/>
      <c r="AJ3251" s="98"/>
      <c r="AK3251" s="98"/>
      <c r="AL3251" s="98"/>
      <c r="AM3251" s="98"/>
      <c r="AN3251" s="98"/>
      <c r="AO3251" s="98"/>
      <c r="AP3251" s="98"/>
      <c r="AQ3251" s="98"/>
      <c r="AR3251" s="98"/>
      <c r="AS3251" s="98"/>
      <c r="AT3251" s="98"/>
      <c r="AU3251" s="98"/>
      <c r="AV3251" s="98"/>
      <c r="AW3251" s="98"/>
      <c r="AX3251" s="98"/>
      <c r="AY3251" s="98"/>
      <c r="AZ3251" s="98"/>
      <c r="BA3251" s="98"/>
      <c r="BB3251" s="98"/>
      <c r="BC3251" s="98"/>
      <c r="BD3251" s="98"/>
      <c r="BE3251" s="98"/>
      <c r="BF3251" s="98"/>
      <c r="BG3251" s="98"/>
      <c r="BH3251" s="98"/>
      <c r="BI3251" s="98"/>
      <c r="BJ3251" s="98"/>
    </row>
    <row r="3252" spans="11:62">
      <c r="K3252" s="98"/>
      <c r="L3252" s="98"/>
      <c r="M3252" s="98"/>
      <c r="P3252" s="98"/>
      <c r="Q3252" s="98"/>
      <c r="R3252" s="99"/>
      <c r="Y3252" s="98"/>
      <c r="Z3252" s="98"/>
      <c r="AA3252" s="98"/>
      <c r="AB3252" s="98"/>
      <c r="AC3252" s="98"/>
      <c r="AD3252" s="98"/>
      <c r="AE3252" s="98"/>
      <c r="AF3252" s="98"/>
      <c r="AI3252" s="98"/>
      <c r="AJ3252" s="98"/>
      <c r="AK3252" s="98"/>
      <c r="AL3252" s="98"/>
      <c r="AM3252" s="98"/>
      <c r="AN3252" s="98"/>
      <c r="AO3252" s="98"/>
      <c r="AP3252" s="98"/>
      <c r="AQ3252" s="98"/>
      <c r="AR3252" s="98"/>
      <c r="AS3252" s="98"/>
      <c r="AT3252" s="98"/>
      <c r="AU3252" s="98"/>
      <c r="AV3252" s="98"/>
      <c r="AW3252" s="98"/>
      <c r="AX3252" s="98"/>
      <c r="AY3252" s="98"/>
      <c r="AZ3252" s="98"/>
      <c r="BA3252" s="98"/>
      <c r="BB3252" s="98"/>
      <c r="BC3252" s="98"/>
      <c r="BD3252" s="98"/>
      <c r="BE3252" s="98"/>
      <c r="BF3252" s="98"/>
      <c r="BG3252" s="98"/>
      <c r="BH3252" s="98"/>
      <c r="BI3252" s="98"/>
      <c r="BJ3252" s="98"/>
    </row>
    <row r="3253" spans="11:62">
      <c r="K3253" s="98"/>
      <c r="L3253" s="98"/>
      <c r="M3253" s="98"/>
      <c r="P3253" s="98"/>
      <c r="Q3253" s="98"/>
      <c r="R3253" s="99"/>
      <c r="Y3253" s="98"/>
      <c r="Z3253" s="98"/>
      <c r="AA3253" s="98"/>
      <c r="AB3253" s="98"/>
      <c r="AC3253" s="98"/>
      <c r="AD3253" s="98"/>
      <c r="AE3253" s="98"/>
      <c r="AF3253" s="98"/>
      <c r="AI3253" s="98"/>
      <c r="AJ3253" s="98"/>
      <c r="AK3253" s="98"/>
      <c r="AL3253" s="98"/>
      <c r="AM3253" s="98"/>
      <c r="AN3253" s="98"/>
      <c r="AO3253" s="98"/>
      <c r="AP3253" s="98"/>
      <c r="AQ3253" s="98"/>
      <c r="AR3253" s="98"/>
      <c r="AS3253" s="98"/>
      <c r="AT3253" s="98"/>
      <c r="AU3253" s="98"/>
      <c r="AV3253" s="98"/>
      <c r="AW3253" s="98"/>
      <c r="AX3253" s="98"/>
      <c r="AY3253" s="98"/>
      <c r="AZ3253" s="98"/>
      <c r="BA3253" s="98"/>
      <c r="BB3253" s="98"/>
      <c r="BC3253" s="98"/>
      <c r="BD3253" s="98"/>
      <c r="BE3253" s="98"/>
      <c r="BF3253" s="98"/>
      <c r="BG3253" s="98"/>
      <c r="BH3253" s="98"/>
      <c r="BI3253" s="98"/>
      <c r="BJ3253" s="98"/>
    </row>
    <row r="3254" spans="11:62">
      <c r="K3254" s="98"/>
      <c r="L3254" s="98"/>
      <c r="M3254" s="98"/>
      <c r="O3254" s="98"/>
      <c r="P3254" s="98"/>
      <c r="R3254" s="99"/>
      <c r="Y3254" s="98"/>
      <c r="Z3254" s="98"/>
      <c r="AA3254" s="98"/>
      <c r="AB3254" s="98"/>
      <c r="AC3254" s="98"/>
      <c r="AD3254" s="98"/>
      <c r="AE3254" s="98"/>
      <c r="AF3254" s="98"/>
      <c r="AG3254" s="100"/>
      <c r="AI3254" s="98"/>
      <c r="AJ3254" s="98"/>
      <c r="AK3254" s="98"/>
      <c r="AL3254" s="98"/>
      <c r="AM3254" s="98"/>
      <c r="AN3254" s="98"/>
      <c r="AO3254" s="98"/>
      <c r="AP3254" s="98"/>
      <c r="AQ3254" s="98"/>
      <c r="AR3254" s="98"/>
      <c r="AS3254" s="98"/>
      <c r="AT3254" s="98"/>
      <c r="AU3254" s="98"/>
      <c r="AV3254" s="98"/>
      <c r="AW3254" s="98"/>
      <c r="AX3254" s="98"/>
      <c r="AY3254" s="98"/>
      <c r="AZ3254" s="98"/>
      <c r="BA3254" s="98"/>
      <c r="BB3254" s="98"/>
      <c r="BC3254" s="98"/>
      <c r="BD3254" s="98"/>
      <c r="BE3254" s="98"/>
      <c r="BF3254" s="98"/>
      <c r="BG3254" s="98"/>
      <c r="BH3254" s="98"/>
      <c r="BI3254" s="98"/>
      <c r="BJ3254" s="98"/>
    </row>
    <row r="3255" spans="11:62">
      <c r="K3255" s="98"/>
      <c r="L3255" s="98"/>
      <c r="M3255" s="98"/>
      <c r="N3255" s="98"/>
      <c r="O3255" s="98"/>
      <c r="P3255" s="98"/>
      <c r="Q3255" s="98"/>
      <c r="R3255" s="99"/>
      <c r="W3255" s="98"/>
      <c r="X3255" s="98"/>
      <c r="Y3255" s="98"/>
      <c r="Z3255" s="98"/>
      <c r="AA3255" s="98"/>
      <c r="AD3255" s="98"/>
      <c r="AE3255" s="98"/>
      <c r="AF3255" s="98"/>
      <c r="AG3255" s="100"/>
      <c r="AH3255" s="100"/>
      <c r="AI3255" s="98"/>
      <c r="AJ3255" s="98"/>
      <c r="AK3255" s="98"/>
      <c r="AL3255" s="98"/>
      <c r="AM3255" s="98"/>
      <c r="AN3255" s="98"/>
      <c r="AO3255" s="98"/>
      <c r="AP3255" s="98"/>
      <c r="AQ3255" s="98"/>
      <c r="AR3255" s="98"/>
      <c r="AS3255" s="98"/>
      <c r="AT3255" s="98"/>
      <c r="AU3255" s="98"/>
      <c r="AV3255" s="98"/>
      <c r="AW3255" s="98"/>
      <c r="AX3255" s="98"/>
      <c r="AY3255" s="98"/>
      <c r="AZ3255" s="98"/>
      <c r="BA3255" s="98"/>
      <c r="BB3255" s="98"/>
      <c r="BC3255" s="98"/>
      <c r="BD3255" s="98"/>
      <c r="BE3255" s="98"/>
      <c r="BF3255" s="98"/>
      <c r="BG3255" s="98"/>
      <c r="BH3255" s="98"/>
      <c r="BI3255" s="98"/>
      <c r="BJ3255" s="98"/>
    </row>
    <row r="3256" spans="11:62">
      <c r="K3256" s="98"/>
      <c r="L3256" s="98"/>
      <c r="M3256" s="98"/>
      <c r="N3256" s="98"/>
      <c r="O3256" s="98"/>
      <c r="P3256" s="98"/>
      <c r="R3256" s="99"/>
      <c r="Y3256" s="98"/>
      <c r="Z3256" s="98"/>
      <c r="AA3256" s="98"/>
      <c r="AB3256" s="98"/>
      <c r="AC3256" s="98"/>
      <c r="AD3256" s="98"/>
      <c r="AE3256" s="98"/>
      <c r="AF3256" s="98"/>
      <c r="AI3256" s="98"/>
      <c r="AJ3256" s="98"/>
      <c r="AK3256" s="98"/>
      <c r="AL3256" s="98"/>
      <c r="AM3256" s="98"/>
      <c r="AN3256" s="98"/>
      <c r="AO3256" s="98"/>
      <c r="AP3256" s="98"/>
      <c r="AQ3256" s="98"/>
      <c r="AR3256" s="98"/>
      <c r="AS3256" s="98"/>
      <c r="AT3256" s="98"/>
      <c r="AU3256" s="98"/>
      <c r="AV3256" s="98"/>
      <c r="AW3256" s="98"/>
      <c r="AX3256" s="98"/>
      <c r="AY3256" s="98"/>
      <c r="AZ3256" s="98"/>
      <c r="BA3256" s="98"/>
      <c r="BB3256" s="98"/>
      <c r="BC3256" s="98"/>
      <c r="BD3256" s="98"/>
      <c r="BE3256" s="98"/>
      <c r="BF3256" s="98"/>
      <c r="BG3256" s="98"/>
      <c r="BH3256" s="98"/>
      <c r="BI3256" s="98"/>
      <c r="BJ3256" s="98"/>
    </row>
    <row r="3257" spans="11:62">
      <c r="K3257" s="98"/>
      <c r="L3257" s="98"/>
      <c r="M3257" s="98"/>
      <c r="N3257" s="98"/>
      <c r="O3257" s="98"/>
      <c r="P3257" s="98"/>
      <c r="Q3257" s="98"/>
      <c r="R3257" s="99"/>
      <c r="Y3257" s="98"/>
      <c r="Z3257" s="98"/>
      <c r="AA3257" s="98"/>
      <c r="AD3257" s="98"/>
      <c r="AE3257" s="98"/>
      <c r="AF3257" s="98"/>
      <c r="AG3257" s="100"/>
      <c r="AI3257" s="98"/>
      <c r="AJ3257" s="98"/>
      <c r="AK3257" s="98"/>
      <c r="AL3257" s="98"/>
      <c r="AM3257" s="98"/>
      <c r="AN3257" s="98"/>
      <c r="AO3257" s="98"/>
      <c r="AP3257" s="98"/>
      <c r="AQ3257" s="98"/>
      <c r="AR3257" s="98"/>
      <c r="AS3257" s="98"/>
      <c r="AT3257" s="98"/>
      <c r="AU3257" s="98"/>
      <c r="AV3257" s="98"/>
      <c r="AW3257" s="98"/>
      <c r="AX3257" s="98"/>
      <c r="AY3257" s="98"/>
      <c r="AZ3257" s="98"/>
      <c r="BA3257" s="98"/>
      <c r="BB3257" s="98"/>
      <c r="BC3257" s="98"/>
      <c r="BD3257" s="98"/>
      <c r="BE3257" s="98"/>
      <c r="BF3257" s="98"/>
      <c r="BG3257" s="98"/>
      <c r="BH3257" s="98"/>
      <c r="BI3257" s="98"/>
      <c r="BJ3257" s="98"/>
    </row>
    <row r="3258" spans="11:62">
      <c r="K3258" s="98"/>
      <c r="L3258" s="98"/>
      <c r="M3258" s="98"/>
      <c r="N3258" s="98"/>
      <c r="O3258" s="98"/>
      <c r="P3258" s="98"/>
      <c r="Q3258" s="98"/>
      <c r="R3258" s="99"/>
      <c r="Y3258" s="98"/>
      <c r="Z3258" s="98"/>
      <c r="AA3258" s="98"/>
      <c r="AB3258" s="98"/>
      <c r="AC3258" s="98"/>
      <c r="AD3258" s="98"/>
      <c r="AE3258" s="98"/>
      <c r="AF3258" s="98"/>
      <c r="AI3258" s="98"/>
      <c r="AJ3258" s="98"/>
      <c r="AK3258" s="98"/>
      <c r="AL3258" s="98"/>
      <c r="AM3258" s="98"/>
      <c r="AN3258" s="98"/>
      <c r="AO3258" s="98"/>
      <c r="AP3258" s="98"/>
      <c r="AQ3258" s="98"/>
      <c r="AR3258" s="98"/>
      <c r="AS3258" s="98"/>
      <c r="AT3258" s="98"/>
      <c r="AU3258" s="98"/>
      <c r="AV3258" s="98"/>
      <c r="AW3258" s="98"/>
      <c r="AX3258" s="98"/>
      <c r="AY3258" s="98"/>
      <c r="AZ3258" s="98"/>
      <c r="BA3258" s="98"/>
      <c r="BB3258" s="98"/>
      <c r="BC3258" s="98"/>
      <c r="BD3258" s="98"/>
      <c r="BE3258" s="98"/>
      <c r="BF3258" s="98"/>
      <c r="BG3258" s="98"/>
      <c r="BH3258" s="98"/>
      <c r="BI3258" s="98"/>
      <c r="BJ3258" s="98"/>
    </row>
    <row r="3259" spans="11:62">
      <c r="K3259" s="98"/>
      <c r="L3259" s="98"/>
      <c r="M3259" s="98"/>
      <c r="N3259" s="98"/>
      <c r="O3259" s="98"/>
      <c r="P3259" s="98"/>
      <c r="Q3259" s="98"/>
      <c r="R3259" s="99"/>
      <c r="S3259" s="99"/>
      <c r="W3259" s="98"/>
      <c r="X3259" s="98"/>
      <c r="Y3259" s="98"/>
      <c r="Z3259" s="98"/>
      <c r="AA3259" s="98"/>
      <c r="AB3259" s="98"/>
      <c r="AC3259" s="98"/>
      <c r="AD3259" s="98"/>
      <c r="AE3259" s="98"/>
      <c r="AF3259" s="98"/>
      <c r="AI3259" s="98"/>
      <c r="AJ3259" s="98"/>
      <c r="AK3259" s="98"/>
      <c r="AL3259" s="98"/>
      <c r="AM3259" s="98"/>
      <c r="AN3259" s="98"/>
      <c r="AO3259" s="98"/>
      <c r="AP3259" s="98"/>
      <c r="AQ3259" s="98"/>
      <c r="AR3259" s="98"/>
      <c r="AS3259" s="98"/>
      <c r="AT3259" s="98"/>
      <c r="AU3259" s="98"/>
      <c r="AV3259" s="98"/>
      <c r="AW3259" s="98"/>
      <c r="AX3259" s="98"/>
      <c r="AY3259" s="98"/>
      <c r="AZ3259" s="98"/>
      <c r="BA3259" s="98"/>
      <c r="BB3259" s="98"/>
      <c r="BC3259" s="98"/>
      <c r="BD3259" s="98"/>
      <c r="BE3259" s="98"/>
      <c r="BF3259" s="98"/>
      <c r="BG3259" s="98"/>
      <c r="BH3259" s="98"/>
      <c r="BI3259" s="98"/>
      <c r="BJ3259" s="98"/>
    </row>
    <row r="3260" spans="11:62">
      <c r="K3260" s="98"/>
      <c r="L3260" s="98"/>
      <c r="M3260" s="98"/>
      <c r="N3260" s="98"/>
      <c r="O3260" s="98"/>
      <c r="P3260" s="98"/>
      <c r="Q3260" s="98"/>
      <c r="R3260" s="99"/>
      <c r="S3260" s="99"/>
      <c r="W3260" s="98"/>
      <c r="X3260" s="98"/>
      <c r="Y3260" s="98"/>
      <c r="Z3260" s="98"/>
      <c r="AA3260" s="98"/>
      <c r="AB3260" s="98"/>
      <c r="AC3260" s="98"/>
      <c r="AD3260" s="98"/>
      <c r="AE3260" s="98"/>
      <c r="AF3260" s="98"/>
      <c r="AI3260" s="98"/>
      <c r="AJ3260" s="98"/>
      <c r="AK3260" s="98"/>
      <c r="AL3260" s="98"/>
      <c r="AM3260" s="98"/>
      <c r="AN3260" s="98"/>
      <c r="AO3260" s="98"/>
      <c r="AP3260" s="98"/>
      <c r="AQ3260" s="98"/>
      <c r="AR3260" s="98"/>
      <c r="AS3260" s="98"/>
      <c r="AT3260" s="98"/>
      <c r="AU3260" s="98"/>
      <c r="AV3260" s="98"/>
      <c r="AW3260" s="98"/>
      <c r="AX3260" s="98"/>
      <c r="AY3260" s="98"/>
      <c r="AZ3260" s="98"/>
      <c r="BA3260" s="98"/>
      <c r="BB3260" s="98"/>
      <c r="BC3260" s="98"/>
      <c r="BD3260" s="98"/>
      <c r="BE3260" s="98"/>
      <c r="BF3260" s="98"/>
      <c r="BG3260" s="98"/>
      <c r="BH3260" s="98"/>
      <c r="BI3260" s="98"/>
      <c r="BJ3260" s="98"/>
    </row>
    <row r="3261" spans="11:62">
      <c r="K3261" s="98"/>
      <c r="L3261" s="98"/>
      <c r="M3261" s="98"/>
      <c r="Y3261" s="98"/>
      <c r="Z3261" s="98"/>
      <c r="AA3261" s="98"/>
      <c r="AB3261" s="98"/>
      <c r="AC3261" s="98"/>
      <c r="AD3261" s="98"/>
      <c r="AE3261" s="98"/>
      <c r="AF3261" s="98"/>
      <c r="AG3261" s="100"/>
    </row>
    <row r="3262" spans="11:62">
      <c r="K3262" s="98"/>
      <c r="L3262" s="98"/>
      <c r="M3262" s="98"/>
      <c r="Y3262" s="98"/>
      <c r="Z3262" s="98"/>
      <c r="AA3262" s="98"/>
      <c r="AB3262" s="98"/>
      <c r="AC3262" s="98"/>
      <c r="AD3262" s="98"/>
      <c r="AE3262" s="98"/>
      <c r="AF3262" s="98"/>
      <c r="AG3262" s="100"/>
    </row>
    <row r="3263" spans="11:62">
      <c r="K3263" s="98"/>
      <c r="L3263" s="98"/>
      <c r="M3263" s="98"/>
      <c r="N3263" s="98"/>
      <c r="O3263" s="98"/>
      <c r="P3263" s="98"/>
      <c r="R3263" s="99"/>
      <c r="Y3263" s="98"/>
      <c r="Z3263" s="98"/>
      <c r="AA3263" s="98"/>
      <c r="AB3263" s="98"/>
      <c r="AC3263" s="98"/>
      <c r="AD3263" s="98"/>
      <c r="AE3263" s="98"/>
      <c r="AF3263" s="98"/>
      <c r="AI3263" s="98"/>
      <c r="AJ3263" s="98"/>
      <c r="AK3263" s="98"/>
      <c r="AL3263" s="98"/>
      <c r="AM3263" s="98"/>
      <c r="AN3263" s="98"/>
      <c r="AO3263" s="98"/>
      <c r="AP3263" s="98"/>
      <c r="AQ3263" s="98"/>
      <c r="AR3263" s="98"/>
      <c r="AS3263" s="98"/>
      <c r="AT3263" s="98"/>
      <c r="AU3263" s="98"/>
      <c r="AV3263" s="98"/>
      <c r="AW3263" s="98"/>
      <c r="AX3263" s="98"/>
      <c r="AY3263" s="98"/>
      <c r="AZ3263" s="98"/>
      <c r="BA3263" s="98"/>
      <c r="BB3263" s="98"/>
      <c r="BC3263" s="98"/>
      <c r="BD3263" s="98"/>
      <c r="BE3263" s="98"/>
      <c r="BF3263" s="98"/>
      <c r="BG3263" s="98"/>
      <c r="BH3263" s="98"/>
      <c r="BI3263" s="98"/>
      <c r="BJ3263" s="98"/>
    </row>
    <row r="3264" spans="11:62">
      <c r="K3264" s="98"/>
      <c r="L3264" s="98"/>
      <c r="M3264" s="98"/>
      <c r="O3264" s="98"/>
      <c r="P3264" s="98"/>
      <c r="Y3264" s="98"/>
      <c r="Z3264" s="98"/>
      <c r="AA3264" s="98"/>
      <c r="AB3264" s="98"/>
      <c r="AC3264" s="98"/>
      <c r="AD3264" s="98"/>
      <c r="AE3264" s="98"/>
      <c r="AF3264" s="98"/>
      <c r="AI3264" s="98"/>
      <c r="AJ3264" s="98"/>
      <c r="AK3264" s="98"/>
      <c r="AL3264" s="98"/>
      <c r="AM3264" s="98"/>
      <c r="AN3264" s="98"/>
      <c r="AO3264" s="98"/>
      <c r="AP3264" s="98"/>
      <c r="AQ3264" s="98"/>
      <c r="AR3264" s="98"/>
      <c r="AS3264" s="98"/>
      <c r="AT3264" s="98"/>
      <c r="AU3264" s="98"/>
      <c r="AV3264" s="98"/>
      <c r="AW3264" s="98"/>
      <c r="AX3264" s="98"/>
      <c r="AY3264" s="98"/>
      <c r="AZ3264" s="98"/>
      <c r="BA3264" s="98"/>
      <c r="BB3264" s="98"/>
      <c r="BC3264" s="98"/>
      <c r="BD3264" s="98"/>
      <c r="BE3264" s="98"/>
      <c r="BF3264" s="98"/>
      <c r="BG3264" s="98"/>
      <c r="BH3264" s="98"/>
      <c r="BI3264" s="98"/>
      <c r="BJ3264" s="98"/>
    </row>
    <row r="3265" spans="11:62">
      <c r="K3265" s="98"/>
      <c r="L3265" s="98"/>
      <c r="M3265" s="98"/>
      <c r="O3265" s="98"/>
      <c r="P3265" s="98"/>
      <c r="Y3265" s="98"/>
      <c r="Z3265" s="98"/>
      <c r="AA3265" s="98"/>
      <c r="AB3265" s="98"/>
      <c r="AC3265" s="98"/>
      <c r="AD3265" s="98"/>
      <c r="AE3265" s="98"/>
      <c r="AF3265" s="98"/>
      <c r="AI3265" s="98"/>
      <c r="AJ3265" s="98"/>
      <c r="AK3265" s="98"/>
      <c r="AL3265" s="98"/>
      <c r="AM3265" s="98"/>
      <c r="AN3265" s="98"/>
      <c r="AO3265" s="98"/>
      <c r="AP3265" s="98"/>
      <c r="AQ3265" s="98"/>
      <c r="AR3265" s="98"/>
      <c r="AS3265" s="98"/>
      <c r="AT3265" s="98"/>
      <c r="AU3265" s="98"/>
      <c r="AV3265" s="98"/>
      <c r="AW3265" s="98"/>
      <c r="AX3265" s="98"/>
      <c r="AY3265" s="98"/>
      <c r="AZ3265" s="98"/>
      <c r="BA3265" s="98"/>
      <c r="BB3265" s="98"/>
      <c r="BC3265" s="98"/>
      <c r="BD3265" s="98"/>
      <c r="BE3265" s="98"/>
      <c r="BF3265" s="98"/>
      <c r="BG3265" s="98"/>
      <c r="BH3265" s="98"/>
      <c r="BI3265" s="98"/>
      <c r="BJ3265" s="98"/>
    </row>
    <row r="3266" spans="11:62">
      <c r="K3266" s="98"/>
      <c r="L3266" s="98"/>
      <c r="M3266" s="98"/>
      <c r="N3266" s="98"/>
      <c r="O3266" s="98"/>
      <c r="P3266" s="98"/>
      <c r="Y3266" s="98"/>
      <c r="Z3266" s="98"/>
      <c r="AA3266" s="98"/>
      <c r="AB3266" s="98"/>
      <c r="AC3266" s="98"/>
      <c r="AD3266" s="98"/>
      <c r="AE3266" s="98"/>
      <c r="AF3266" s="98"/>
      <c r="AI3266" s="98"/>
      <c r="AJ3266" s="98"/>
      <c r="AK3266" s="98"/>
      <c r="AL3266" s="98"/>
      <c r="AM3266" s="98"/>
      <c r="AN3266" s="98"/>
      <c r="AO3266" s="98"/>
      <c r="AP3266" s="98"/>
      <c r="AQ3266" s="98"/>
      <c r="AR3266" s="98"/>
      <c r="AS3266" s="98"/>
      <c r="AT3266" s="98"/>
      <c r="AU3266" s="98"/>
      <c r="AV3266" s="98"/>
      <c r="AW3266" s="98"/>
      <c r="AX3266" s="98"/>
      <c r="AY3266" s="98"/>
      <c r="AZ3266" s="98"/>
      <c r="BA3266" s="98"/>
      <c r="BB3266" s="98"/>
      <c r="BC3266" s="98"/>
      <c r="BD3266" s="98"/>
      <c r="BE3266" s="98"/>
      <c r="BF3266" s="98"/>
      <c r="BG3266" s="98"/>
      <c r="BH3266" s="98"/>
      <c r="BI3266" s="98"/>
      <c r="BJ3266" s="98"/>
    </row>
    <row r="3267" spans="11:62">
      <c r="K3267" s="98"/>
      <c r="L3267" s="98"/>
      <c r="M3267" s="98"/>
      <c r="Y3267" s="98"/>
      <c r="Z3267" s="98"/>
      <c r="AA3267" s="98"/>
      <c r="AB3267" s="98"/>
      <c r="AC3267" s="98"/>
      <c r="AD3267" s="98"/>
      <c r="AE3267" s="98"/>
      <c r="AF3267" s="98"/>
      <c r="AG3267" s="100"/>
    </row>
    <row r="3268" spans="11:62">
      <c r="K3268" s="98"/>
      <c r="L3268" s="98"/>
      <c r="M3268" s="98"/>
      <c r="N3268" s="98"/>
      <c r="O3268" s="98"/>
      <c r="P3268" s="98"/>
      <c r="Q3268" s="98"/>
      <c r="R3268" s="99"/>
      <c r="S3268" s="99"/>
      <c r="Y3268" s="98"/>
      <c r="Z3268" s="98"/>
      <c r="AA3268" s="98"/>
      <c r="AB3268" s="98"/>
      <c r="AC3268" s="98"/>
      <c r="AD3268" s="98"/>
      <c r="AE3268" s="98"/>
      <c r="AF3268" s="98"/>
      <c r="AG3268" s="100"/>
      <c r="AI3268" s="98"/>
      <c r="AJ3268" s="98"/>
      <c r="AK3268" s="98"/>
      <c r="AL3268" s="98"/>
      <c r="AM3268" s="98"/>
      <c r="AN3268" s="98"/>
      <c r="AO3268" s="98"/>
      <c r="AP3268" s="98"/>
      <c r="AQ3268" s="98"/>
      <c r="AR3268" s="98"/>
      <c r="AS3268" s="98"/>
      <c r="AT3268" s="98"/>
      <c r="AU3268" s="98"/>
      <c r="AV3268" s="98"/>
      <c r="AW3268" s="98"/>
      <c r="AX3268" s="98"/>
      <c r="AY3268" s="98"/>
      <c r="AZ3268" s="98"/>
      <c r="BA3268" s="98"/>
      <c r="BB3268" s="98"/>
      <c r="BC3268" s="98"/>
      <c r="BD3268" s="98"/>
      <c r="BE3268" s="98"/>
      <c r="BF3268" s="98"/>
      <c r="BG3268" s="98"/>
      <c r="BH3268" s="98"/>
      <c r="BI3268" s="98"/>
      <c r="BJ3268" s="98"/>
    </row>
    <row r="3269" spans="11:62">
      <c r="K3269" s="98"/>
      <c r="L3269" s="98"/>
      <c r="M3269" s="98"/>
      <c r="N3269" s="98"/>
      <c r="O3269" s="98"/>
      <c r="P3269" s="98"/>
      <c r="W3269" s="98"/>
      <c r="X3269" s="98"/>
      <c r="Y3269" s="98"/>
      <c r="Z3269" s="98"/>
      <c r="AA3269" s="98"/>
      <c r="AB3269" s="98"/>
      <c r="AC3269" s="98"/>
      <c r="AD3269" s="98"/>
      <c r="AE3269" s="98"/>
      <c r="AF3269" s="98"/>
      <c r="AG3269" s="100"/>
      <c r="AI3269" s="98"/>
      <c r="AJ3269" s="98"/>
      <c r="AK3269" s="98"/>
      <c r="AL3269" s="98"/>
      <c r="AM3269" s="98"/>
      <c r="AN3269" s="98"/>
      <c r="AO3269" s="98"/>
      <c r="AP3269" s="98"/>
      <c r="AQ3269" s="98"/>
      <c r="AR3269" s="98"/>
      <c r="AS3269" s="98"/>
      <c r="AT3269" s="98"/>
      <c r="AU3269" s="98"/>
      <c r="AV3269" s="98"/>
      <c r="AW3269" s="98"/>
      <c r="AX3269" s="98"/>
      <c r="AY3269" s="98"/>
      <c r="AZ3269" s="98"/>
      <c r="BA3269" s="98"/>
      <c r="BB3269" s="98"/>
      <c r="BC3269" s="98"/>
      <c r="BD3269" s="98"/>
      <c r="BE3269" s="98"/>
      <c r="BF3269" s="98"/>
      <c r="BG3269" s="98"/>
      <c r="BH3269" s="98"/>
      <c r="BI3269" s="98"/>
      <c r="BJ3269" s="98"/>
    </row>
    <row r="3270" spans="11:62">
      <c r="K3270" s="98"/>
      <c r="L3270" s="98"/>
      <c r="M3270" s="98"/>
      <c r="N3270" s="98"/>
      <c r="O3270" s="98"/>
      <c r="P3270" s="98"/>
      <c r="W3270" s="98"/>
      <c r="X3270" s="98"/>
      <c r="Y3270" s="98"/>
      <c r="Z3270" s="98"/>
      <c r="AA3270" s="98"/>
      <c r="AB3270" s="98"/>
      <c r="AC3270" s="98"/>
      <c r="AD3270" s="98"/>
      <c r="AE3270" s="98"/>
      <c r="AF3270" s="98"/>
      <c r="AG3270" s="100"/>
      <c r="AI3270" s="98"/>
      <c r="AJ3270" s="98"/>
      <c r="AK3270" s="98"/>
      <c r="AL3270" s="98"/>
      <c r="AM3270" s="98"/>
      <c r="AN3270" s="98"/>
      <c r="AO3270" s="98"/>
      <c r="AP3270" s="98"/>
      <c r="AQ3270" s="98"/>
      <c r="AR3270" s="98"/>
      <c r="AS3270" s="98"/>
      <c r="AT3270" s="98"/>
      <c r="AU3270" s="98"/>
      <c r="AV3270" s="98"/>
      <c r="AW3270" s="98"/>
      <c r="AX3270" s="98"/>
      <c r="AY3270" s="98"/>
      <c r="AZ3270" s="98"/>
      <c r="BA3270" s="98"/>
      <c r="BB3270" s="98"/>
      <c r="BC3270" s="98"/>
      <c r="BD3270" s="98"/>
      <c r="BE3270" s="98"/>
      <c r="BF3270" s="98"/>
      <c r="BG3270" s="98"/>
      <c r="BH3270" s="98"/>
      <c r="BI3270" s="98"/>
      <c r="BJ3270" s="98"/>
    </row>
    <row r="3271" spans="11:62">
      <c r="K3271" s="98"/>
      <c r="L3271" s="98"/>
      <c r="M3271" s="98"/>
      <c r="N3271" s="98"/>
      <c r="O3271" s="98"/>
      <c r="P3271" s="98"/>
      <c r="W3271" s="98"/>
      <c r="X3271" s="98"/>
      <c r="Y3271" s="98"/>
      <c r="Z3271" s="98"/>
      <c r="AA3271" s="98"/>
      <c r="AB3271" s="98"/>
      <c r="AC3271" s="98"/>
      <c r="AD3271" s="98"/>
      <c r="AE3271" s="98"/>
      <c r="AF3271" s="98"/>
      <c r="AG3271" s="100"/>
    </row>
    <row r="3272" spans="11:62">
      <c r="K3272" s="98"/>
      <c r="L3272" s="98"/>
      <c r="M3272" s="98"/>
      <c r="N3272" s="98"/>
      <c r="O3272" s="98"/>
      <c r="P3272" s="98"/>
      <c r="W3272" s="98"/>
      <c r="X3272" s="98"/>
      <c r="Y3272" s="98"/>
      <c r="Z3272" s="98"/>
      <c r="AA3272" s="98"/>
      <c r="AB3272" s="98"/>
      <c r="AC3272" s="98"/>
      <c r="AD3272" s="98"/>
      <c r="AE3272" s="98"/>
      <c r="AF3272" s="98"/>
      <c r="AG3272" s="100"/>
    </row>
    <row r="3273" spans="11:62">
      <c r="K3273" s="98"/>
      <c r="L3273" s="98"/>
      <c r="M3273" s="98"/>
      <c r="N3273" s="98"/>
      <c r="O3273" s="98"/>
      <c r="P3273" s="98"/>
      <c r="R3273" s="99"/>
      <c r="S3273" s="99"/>
      <c r="Y3273" s="98"/>
      <c r="Z3273" s="98"/>
      <c r="AA3273" s="98"/>
      <c r="AB3273" s="98"/>
      <c r="AC3273" s="98"/>
      <c r="AD3273" s="98"/>
      <c r="AE3273" s="98"/>
      <c r="AF3273" s="98"/>
      <c r="AI3273" s="98"/>
      <c r="AJ3273" s="98"/>
      <c r="AK3273" s="98"/>
      <c r="AL3273" s="98"/>
      <c r="AM3273" s="98"/>
      <c r="AN3273" s="98"/>
      <c r="AO3273" s="98"/>
      <c r="AP3273" s="98"/>
      <c r="AQ3273" s="98"/>
      <c r="AR3273" s="98"/>
      <c r="AS3273" s="98"/>
      <c r="AT3273" s="98"/>
      <c r="AU3273" s="98"/>
      <c r="AV3273" s="98"/>
      <c r="AW3273" s="98"/>
      <c r="AX3273" s="98"/>
      <c r="AY3273" s="98"/>
      <c r="AZ3273" s="98"/>
      <c r="BA3273" s="98"/>
      <c r="BB3273" s="98"/>
      <c r="BC3273" s="98"/>
      <c r="BD3273" s="98"/>
      <c r="BE3273" s="98"/>
      <c r="BF3273" s="98"/>
      <c r="BG3273" s="98"/>
      <c r="BH3273" s="98"/>
      <c r="BI3273" s="98"/>
      <c r="BJ3273" s="98"/>
    </row>
    <row r="3274" spans="11:62">
      <c r="K3274" s="98"/>
      <c r="L3274" s="98"/>
      <c r="M3274" s="98"/>
      <c r="N3274" s="98"/>
      <c r="O3274" s="98"/>
      <c r="P3274" s="98"/>
      <c r="R3274" s="99"/>
      <c r="Y3274" s="98"/>
      <c r="Z3274" s="98"/>
      <c r="AA3274" s="98"/>
      <c r="AB3274" s="98"/>
      <c r="AC3274" s="98"/>
      <c r="AD3274" s="98"/>
      <c r="AE3274" s="98"/>
      <c r="AF3274" s="98"/>
      <c r="AG3274" s="100"/>
      <c r="AI3274" s="98"/>
      <c r="AJ3274" s="98"/>
      <c r="AK3274" s="98"/>
      <c r="AL3274" s="98"/>
      <c r="AM3274" s="98"/>
      <c r="AN3274" s="98"/>
      <c r="AO3274" s="98"/>
      <c r="AP3274" s="98"/>
      <c r="AQ3274" s="98"/>
      <c r="AR3274" s="98"/>
      <c r="AS3274" s="98"/>
      <c r="AT3274" s="98"/>
      <c r="AU3274" s="98"/>
      <c r="AV3274" s="98"/>
      <c r="AW3274" s="98"/>
      <c r="AX3274" s="98"/>
      <c r="AY3274" s="98"/>
      <c r="AZ3274" s="98"/>
      <c r="BA3274" s="98"/>
      <c r="BB3274" s="98"/>
      <c r="BC3274" s="98"/>
      <c r="BD3274" s="98"/>
      <c r="BE3274" s="98"/>
      <c r="BF3274" s="98"/>
      <c r="BG3274" s="98"/>
      <c r="BH3274" s="98"/>
      <c r="BI3274" s="98"/>
      <c r="BJ3274" s="98"/>
    </row>
    <row r="3275" spans="11:62">
      <c r="K3275" s="98"/>
      <c r="L3275" s="98"/>
      <c r="M3275" s="98"/>
      <c r="O3275" s="98"/>
      <c r="P3275" s="98"/>
      <c r="Q3275" s="98"/>
      <c r="R3275" s="99"/>
      <c r="S3275" s="99"/>
      <c r="AH3275" s="100"/>
      <c r="AI3275" s="98"/>
      <c r="AJ3275" s="98"/>
      <c r="AK3275" s="98"/>
      <c r="AL3275" s="98"/>
      <c r="AM3275" s="98"/>
      <c r="AN3275" s="98"/>
      <c r="AO3275" s="98"/>
      <c r="AP3275" s="98"/>
      <c r="AQ3275" s="98"/>
      <c r="AR3275" s="98"/>
      <c r="AS3275" s="98"/>
      <c r="AT3275" s="98"/>
      <c r="AU3275" s="98"/>
      <c r="AV3275" s="98"/>
      <c r="AW3275" s="98"/>
      <c r="AX3275" s="98"/>
      <c r="AY3275" s="98"/>
      <c r="AZ3275" s="98"/>
      <c r="BA3275" s="98"/>
      <c r="BB3275" s="98"/>
      <c r="BC3275" s="98"/>
      <c r="BD3275" s="98"/>
      <c r="BE3275" s="98"/>
      <c r="BF3275" s="98"/>
      <c r="BG3275" s="98"/>
      <c r="BH3275" s="98"/>
      <c r="BI3275" s="98"/>
      <c r="BJ3275" s="98"/>
    </row>
    <row r="3276" spans="11:62">
      <c r="K3276" s="98"/>
      <c r="L3276" s="98"/>
      <c r="M3276" s="98"/>
      <c r="R3276" s="99"/>
      <c r="Y3276" s="98"/>
      <c r="Z3276" s="98"/>
      <c r="AA3276" s="98"/>
      <c r="AB3276" s="98"/>
      <c r="AC3276" s="98"/>
      <c r="AD3276" s="98"/>
      <c r="AE3276" s="98"/>
      <c r="AF3276" s="98"/>
      <c r="AG3276" s="100"/>
      <c r="AI3276" s="98"/>
      <c r="AJ3276" s="98"/>
      <c r="AK3276" s="98"/>
      <c r="AL3276" s="98"/>
      <c r="AM3276" s="98"/>
      <c r="AN3276" s="98"/>
      <c r="AO3276" s="98"/>
      <c r="AP3276" s="98"/>
      <c r="AQ3276" s="98"/>
      <c r="AS3276" s="98"/>
      <c r="AT3276" s="98"/>
      <c r="AU3276" s="98"/>
      <c r="AV3276" s="98"/>
      <c r="AW3276" s="98"/>
      <c r="AY3276" s="98"/>
      <c r="AZ3276" s="98"/>
      <c r="BA3276" s="98"/>
      <c r="BB3276" s="98"/>
      <c r="BC3276" s="98"/>
      <c r="BE3276" s="98"/>
      <c r="BF3276" s="98"/>
      <c r="BG3276" s="98"/>
      <c r="BH3276" s="98"/>
      <c r="BI3276" s="98"/>
    </row>
    <row r="3277" spans="11:62">
      <c r="K3277" s="98"/>
      <c r="L3277" s="98"/>
      <c r="M3277" s="98"/>
      <c r="N3277" s="98"/>
      <c r="O3277" s="98"/>
      <c r="P3277" s="98"/>
      <c r="Q3277" s="98"/>
      <c r="R3277" s="99"/>
      <c r="Y3277" s="98"/>
      <c r="Z3277" s="98"/>
      <c r="AA3277" s="98"/>
      <c r="AB3277" s="98"/>
      <c r="AC3277" s="98"/>
      <c r="AD3277" s="98"/>
      <c r="AE3277" s="98"/>
      <c r="AF3277" s="98"/>
      <c r="AI3277" s="98"/>
      <c r="AJ3277" s="98"/>
      <c r="AK3277" s="98"/>
      <c r="AL3277" s="98"/>
      <c r="AM3277" s="98"/>
      <c r="AN3277" s="98"/>
      <c r="AO3277" s="98"/>
      <c r="AP3277" s="98"/>
      <c r="AQ3277" s="98"/>
      <c r="AR3277" s="98"/>
      <c r="AS3277" s="98"/>
      <c r="AT3277" s="98"/>
      <c r="AU3277" s="98"/>
      <c r="AV3277" s="98"/>
      <c r="AW3277" s="98"/>
      <c r="AX3277" s="98"/>
      <c r="AY3277" s="98"/>
      <c r="AZ3277" s="98"/>
      <c r="BA3277" s="98"/>
      <c r="BB3277" s="98"/>
      <c r="BC3277" s="98"/>
      <c r="BD3277" s="98"/>
      <c r="BE3277" s="98"/>
      <c r="BF3277" s="98"/>
      <c r="BG3277" s="98"/>
      <c r="BH3277" s="98"/>
      <c r="BI3277" s="98"/>
      <c r="BJ3277" s="98"/>
    </row>
    <row r="3278" spans="11:62">
      <c r="K3278" s="98"/>
      <c r="L3278" s="98"/>
      <c r="M3278" s="98"/>
      <c r="Q3278" s="98"/>
      <c r="R3278" s="99"/>
      <c r="AB3278" s="98"/>
      <c r="AC3278" s="98"/>
      <c r="AD3278" s="98"/>
      <c r="AE3278" s="98"/>
      <c r="AF3278" s="98"/>
      <c r="AI3278" s="98"/>
      <c r="AJ3278" s="98"/>
      <c r="AK3278" s="98"/>
      <c r="AL3278" s="98"/>
      <c r="AM3278" s="98"/>
      <c r="AN3278" s="98"/>
      <c r="AO3278" s="98"/>
      <c r="AP3278" s="98"/>
      <c r="AQ3278" s="98"/>
      <c r="AR3278" s="98"/>
      <c r="AS3278" s="98"/>
      <c r="AT3278" s="98"/>
      <c r="AU3278" s="98"/>
      <c r="AV3278" s="98"/>
      <c r="AW3278" s="98"/>
      <c r="AX3278" s="98"/>
      <c r="AY3278" s="98"/>
      <c r="AZ3278" s="98"/>
      <c r="BA3278" s="98"/>
      <c r="BB3278" s="98"/>
      <c r="BC3278" s="98"/>
      <c r="BD3278" s="98"/>
      <c r="BE3278" s="98"/>
      <c r="BF3278" s="98"/>
      <c r="BG3278" s="98"/>
      <c r="BH3278" s="98"/>
      <c r="BI3278" s="98"/>
      <c r="BJ3278" s="98"/>
    </row>
    <row r="3279" spans="11:62">
      <c r="K3279" s="98"/>
      <c r="L3279" s="98"/>
      <c r="M3279" s="98"/>
      <c r="O3279" s="98"/>
      <c r="P3279" s="98"/>
      <c r="R3279" s="99"/>
      <c r="S3279" s="99"/>
      <c r="Y3279" s="98"/>
      <c r="Z3279" s="98"/>
      <c r="AA3279" s="98"/>
      <c r="AB3279" s="98"/>
      <c r="AC3279" s="98"/>
      <c r="AD3279" s="98"/>
      <c r="AE3279" s="98"/>
      <c r="AF3279" s="98"/>
      <c r="AG3279" s="100"/>
      <c r="AI3279" s="98"/>
      <c r="AJ3279" s="98"/>
      <c r="AK3279" s="98"/>
      <c r="AL3279" s="98"/>
      <c r="AM3279" s="98"/>
      <c r="AN3279" s="98"/>
      <c r="AO3279" s="98"/>
      <c r="AP3279" s="98"/>
      <c r="AQ3279" s="98"/>
      <c r="AR3279" s="98"/>
      <c r="AS3279" s="98"/>
      <c r="AT3279" s="98"/>
      <c r="AU3279" s="98"/>
      <c r="AV3279" s="98"/>
      <c r="AW3279" s="98"/>
      <c r="AX3279" s="98"/>
      <c r="AY3279" s="98"/>
      <c r="AZ3279" s="98"/>
      <c r="BA3279" s="98"/>
      <c r="BB3279" s="98"/>
      <c r="BC3279" s="98"/>
      <c r="BD3279" s="98"/>
      <c r="BE3279" s="98"/>
      <c r="BF3279" s="98"/>
      <c r="BG3279" s="98"/>
      <c r="BH3279" s="98"/>
      <c r="BI3279" s="98"/>
      <c r="BJ3279" s="98"/>
    </row>
    <row r="3280" spans="11:62">
      <c r="K3280" s="98"/>
      <c r="L3280" s="98"/>
      <c r="M3280" s="98"/>
      <c r="N3280" s="98"/>
      <c r="O3280" s="98"/>
      <c r="P3280" s="98"/>
      <c r="Q3280" s="98"/>
      <c r="R3280" s="99"/>
      <c r="W3280" s="98"/>
      <c r="X3280" s="98"/>
      <c r="Y3280" s="98"/>
      <c r="Z3280" s="98"/>
      <c r="AA3280" s="98"/>
      <c r="AB3280" s="98"/>
      <c r="AC3280" s="98"/>
      <c r="AD3280" s="98"/>
      <c r="AE3280" s="98"/>
      <c r="AF3280" s="98"/>
      <c r="AG3280" s="100"/>
      <c r="AI3280" s="98"/>
      <c r="AJ3280" s="98"/>
      <c r="AK3280" s="98"/>
      <c r="AL3280" s="98"/>
      <c r="AM3280" s="98"/>
      <c r="AN3280" s="98"/>
      <c r="AO3280" s="98"/>
      <c r="AP3280" s="98"/>
      <c r="AQ3280" s="98"/>
      <c r="AR3280" s="98"/>
      <c r="AS3280" s="98"/>
      <c r="AT3280" s="98"/>
      <c r="AU3280" s="98"/>
      <c r="AV3280" s="98"/>
      <c r="AW3280" s="98"/>
      <c r="AX3280" s="98"/>
      <c r="AY3280" s="98"/>
      <c r="AZ3280" s="98"/>
      <c r="BA3280" s="98"/>
      <c r="BB3280" s="98"/>
      <c r="BC3280" s="98"/>
      <c r="BD3280" s="98"/>
      <c r="BE3280" s="98"/>
      <c r="BF3280" s="98"/>
      <c r="BG3280" s="98"/>
      <c r="BH3280" s="98"/>
      <c r="BI3280" s="98"/>
      <c r="BJ3280" s="98"/>
    </row>
    <row r="3281" spans="11:62">
      <c r="K3281" s="98"/>
      <c r="L3281" s="98"/>
      <c r="M3281" s="98"/>
      <c r="N3281" s="98"/>
      <c r="O3281" s="98"/>
      <c r="P3281" s="98"/>
      <c r="R3281" s="99"/>
      <c r="Y3281" s="98"/>
      <c r="Z3281" s="98"/>
      <c r="AA3281" s="98"/>
      <c r="AB3281" s="98"/>
      <c r="AC3281" s="98"/>
      <c r="AD3281" s="98"/>
      <c r="AE3281" s="98"/>
      <c r="AF3281" s="98"/>
      <c r="AG3281" s="100"/>
      <c r="AI3281" s="98"/>
      <c r="AJ3281" s="98"/>
      <c r="AK3281" s="98"/>
      <c r="AL3281" s="98"/>
      <c r="AM3281" s="98"/>
      <c r="AN3281" s="98"/>
      <c r="AO3281" s="98"/>
      <c r="AP3281" s="98"/>
      <c r="AQ3281" s="98"/>
      <c r="AR3281" s="98"/>
      <c r="AS3281" s="98"/>
      <c r="AT3281" s="98"/>
      <c r="AU3281" s="98"/>
      <c r="AV3281" s="98"/>
      <c r="AW3281" s="98"/>
      <c r="AX3281" s="98"/>
      <c r="AY3281" s="98"/>
      <c r="AZ3281" s="98"/>
      <c r="BA3281" s="98"/>
      <c r="BB3281" s="98"/>
      <c r="BC3281" s="98"/>
      <c r="BD3281" s="98"/>
      <c r="BE3281" s="98"/>
      <c r="BF3281" s="98"/>
      <c r="BG3281" s="98"/>
      <c r="BH3281" s="98"/>
      <c r="BI3281" s="98"/>
      <c r="BJ3281" s="98"/>
    </row>
    <row r="3282" spans="11:62">
      <c r="K3282" s="98"/>
      <c r="L3282" s="98"/>
      <c r="M3282" s="98"/>
      <c r="Y3282" s="98"/>
      <c r="Z3282" s="98"/>
      <c r="AA3282" s="98"/>
      <c r="AB3282" s="98"/>
      <c r="AC3282" s="98"/>
      <c r="AD3282" s="98"/>
      <c r="AE3282" s="98"/>
      <c r="AF3282" s="98"/>
      <c r="AG3282" s="100"/>
    </row>
    <row r="3283" spans="11:62">
      <c r="K3283" s="98"/>
      <c r="L3283" s="98"/>
      <c r="M3283" s="98"/>
      <c r="N3283" s="98"/>
      <c r="O3283" s="98"/>
      <c r="P3283" s="98"/>
      <c r="Y3283" s="98"/>
      <c r="Z3283" s="98"/>
      <c r="AA3283" s="98"/>
      <c r="AB3283" s="98"/>
      <c r="AC3283" s="98"/>
      <c r="AD3283" s="98"/>
      <c r="AE3283" s="98"/>
      <c r="AF3283" s="98"/>
      <c r="AI3283" s="98"/>
      <c r="AJ3283" s="98"/>
      <c r="AK3283" s="98"/>
      <c r="AL3283" s="98"/>
      <c r="AM3283" s="98"/>
      <c r="AN3283" s="98"/>
      <c r="AO3283" s="98"/>
      <c r="AP3283" s="98"/>
      <c r="AQ3283" s="98"/>
      <c r="AR3283" s="98"/>
      <c r="AS3283" s="98"/>
      <c r="AT3283" s="98"/>
      <c r="AU3283" s="98"/>
      <c r="AV3283" s="98"/>
      <c r="AW3283" s="98"/>
      <c r="AX3283" s="98"/>
      <c r="AY3283" s="98"/>
      <c r="AZ3283" s="98"/>
      <c r="BA3283" s="98"/>
      <c r="BB3283" s="98"/>
      <c r="BC3283" s="98"/>
      <c r="BD3283" s="98"/>
      <c r="BE3283" s="98"/>
      <c r="BF3283" s="98"/>
      <c r="BG3283" s="98"/>
      <c r="BH3283" s="98"/>
      <c r="BI3283" s="98"/>
      <c r="BJ3283" s="98"/>
    </row>
    <row r="3284" spans="11:62">
      <c r="K3284" s="98"/>
      <c r="L3284" s="98"/>
      <c r="M3284" s="98"/>
      <c r="Y3284" s="98"/>
      <c r="Z3284" s="98"/>
      <c r="AA3284" s="98"/>
      <c r="AD3284" s="98"/>
      <c r="AE3284" s="98"/>
      <c r="AF3284" s="98"/>
      <c r="AG3284" s="100"/>
      <c r="AH3284" s="100"/>
      <c r="AI3284" s="98"/>
      <c r="AJ3284" s="98"/>
      <c r="AK3284" s="98"/>
      <c r="AL3284" s="98"/>
      <c r="AM3284" s="98"/>
      <c r="AN3284" s="98"/>
      <c r="AO3284" s="98"/>
      <c r="AP3284" s="98"/>
      <c r="AQ3284" s="98"/>
      <c r="AS3284" s="98"/>
      <c r="AT3284" s="98"/>
      <c r="AU3284" s="98"/>
      <c r="AV3284" s="98"/>
      <c r="AW3284" s="98"/>
      <c r="AY3284" s="98"/>
      <c r="AZ3284" s="98"/>
      <c r="BA3284" s="98"/>
      <c r="BB3284" s="98"/>
      <c r="BC3284" s="98"/>
      <c r="BE3284" s="98"/>
      <c r="BF3284" s="98"/>
      <c r="BG3284" s="98"/>
      <c r="BH3284" s="98"/>
      <c r="BI3284" s="98"/>
    </row>
    <row r="3285" spans="11:62">
      <c r="K3285" s="98"/>
      <c r="L3285" s="98"/>
      <c r="M3285" s="98"/>
      <c r="N3285" s="98"/>
      <c r="O3285" s="98"/>
      <c r="P3285" s="98"/>
      <c r="Q3285" s="98"/>
      <c r="R3285" s="99"/>
      <c r="Y3285" s="98"/>
      <c r="Z3285" s="98"/>
      <c r="AA3285" s="98"/>
      <c r="AB3285" s="98"/>
      <c r="AC3285" s="98"/>
      <c r="AD3285" s="98"/>
      <c r="AE3285" s="98"/>
      <c r="AF3285" s="98"/>
      <c r="AI3285" s="98"/>
      <c r="AJ3285" s="98"/>
      <c r="AK3285" s="98"/>
      <c r="AL3285" s="98"/>
      <c r="AM3285" s="98"/>
      <c r="AN3285" s="98"/>
      <c r="AO3285" s="98"/>
      <c r="AP3285" s="98"/>
      <c r="AQ3285" s="98"/>
      <c r="AR3285" s="98"/>
      <c r="AS3285" s="98"/>
      <c r="AT3285" s="98"/>
      <c r="AU3285" s="98"/>
      <c r="AV3285" s="98"/>
      <c r="AW3285" s="98"/>
      <c r="AX3285" s="98"/>
      <c r="AY3285" s="98"/>
      <c r="AZ3285" s="98"/>
      <c r="BA3285" s="98"/>
      <c r="BB3285" s="98"/>
      <c r="BC3285" s="98"/>
      <c r="BE3285" s="98"/>
      <c r="BF3285" s="98"/>
      <c r="BG3285" s="98"/>
      <c r="BH3285" s="98"/>
      <c r="BI3285" s="98"/>
      <c r="BJ3285" s="98"/>
    </row>
    <row r="3286" spans="11:62">
      <c r="K3286" s="98"/>
      <c r="L3286" s="98"/>
      <c r="M3286" s="98"/>
      <c r="P3286" s="98"/>
      <c r="Q3286" s="98"/>
      <c r="W3286" s="98"/>
      <c r="X3286" s="98"/>
      <c r="Y3286" s="98"/>
      <c r="Z3286" s="98"/>
      <c r="AA3286" s="98"/>
      <c r="AB3286" s="98"/>
      <c r="AC3286" s="98"/>
      <c r="AD3286" s="98"/>
      <c r="AE3286" s="98"/>
      <c r="AF3286" s="98"/>
      <c r="AI3286" s="98"/>
      <c r="AJ3286" s="98"/>
      <c r="AK3286" s="98"/>
      <c r="AL3286" s="98"/>
      <c r="AM3286" s="98"/>
      <c r="AN3286" s="98"/>
      <c r="AO3286" s="98"/>
      <c r="AP3286" s="98"/>
      <c r="AQ3286" s="98"/>
      <c r="AR3286" s="98"/>
      <c r="AS3286" s="98"/>
      <c r="AT3286" s="98"/>
      <c r="AU3286" s="98"/>
      <c r="AV3286" s="98"/>
      <c r="AW3286" s="98"/>
      <c r="AX3286" s="98"/>
      <c r="AY3286" s="98"/>
      <c r="AZ3286" s="98"/>
      <c r="BA3286" s="98"/>
      <c r="BB3286" s="98"/>
      <c r="BC3286" s="98"/>
      <c r="BD3286" s="98"/>
      <c r="BE3286" s="98"/>
      <c r="BF3286" s="98"/>
      <c r="BG3286" s="98"/>
      <c r="BH3286" s="98"/>
      <c r="BI3286" s="98"/>
      <c r="BJ3286" s="98"/>
    </row>
    <row r="3287" spans="11:62">
      <c r="K3287" s="98"/>
      <c r="L3287" s="98"/>
      <c r="M3287" s="98"/>
      <c r="P3287" s="98"/>
      <c r="Q3287" s="98"/>
      <c r="W3287" s="98"/>
      <c r="X3287" s="98"/>
      <c r="Y3287" s="98"/>
      <c r="Z3287" s="98"/>
      <c r="AA3287" s="98"/>
      <c r="AB3287" s="98"/>
      <c r="AC3287" s="98"/>
      <c r="AD3287" s="98"/>
      <c r="AE3287" s="98"/>
      <c r="AF3287" s="98"/>
      <c r="AI3287" s="98"/>
      <c r="AJ3287" s="98"/>
      <c r="AK3287" s="98"/>
      <c r="AL3287" s="98"/>
      <c r="AM3287" s="98"/>
      <c r="AN3287" s="98"/>
      <c r="AO3287" s="98"/>
      <c r="AP3287" s="98"/>
      <c r="AQ3287" s="98"/>
      <c r="AR3287" s="98"/>
      <c r="AS3287" s="98"/>
      <c r="AT3287" s="98"/>
      <c r="AU3287" s="98"/>
      <c r="AV3287" s="98"/>
      <c r="AW3287" s="98"/>
      <c r="AX3287" s="98"/>
      <c r="AY3287" s="98"/>
      <c r="AZ3287" s="98"/>
      <c r="BA3287" s="98"/>
      <c r="BB3287" s="98"/>
      <c r="BC3287" s="98"/>
      <c r="BD3287" s="98"/>
      <c r="BE3287" s="98"/>
      <c r="BF3287" s="98"/>
      <c r="BG3287" s="98"/>
      <c r="BH3287" s="98"/>
      <c r="BI3287" s="98"/>
      <c r="BJ3287" s="98"/>
    </row>
    <row r="3288" spans="11:62">
      <c r="K3288" s="98"/>
      <c r="L3288" s="98"/>
      <c r="M3288" s="98"/>
      <c r="N3288" s="98"/>
      <c r="O3288" s="98"/>
      <c r="P3288" s="98"/>
      <c r="R3288" s="99"/>
      <c r="Y3288" s="98"/>
      <c r="Z3288" s="98"/>
      <c r="AA3288" s="98"/>
      <c r="AB3288" s="98"/>
      <c r="AC3288" s="98"/>
      <c r="AD3288" s="98"/>
      <c r="AE3288" s="98"/>
      <c r="AF3288" s="98"/>
      <c r="AI3288" s="98"/>
      <c r="AJ3288" s="98"/>
      <c r="AK3288" s="98"/>
      <c r="AL3288" s="98"/>
      <c r="AM3288" s="98"/>
      <c r="AN3288" s="98"/>
      <c r="AO3288" s="98"/>
      <c r="AP3288" s="98"/>
      <c r="AQ3288" s="98"/>
      <c r="AR3288" s="98"/>
      <c r="AS3288" s="98"/>
      <c r="AT3288" s="98"/>
      <c r="AU3288" s="98"/>
      <c r="AV3288" s="98"/>
      <c r="AW3288" s="98"/>
      <c r="AY3288" s="98"/>
      <c r="AZ3288" s="98"/>
      <c r="BA3288" s="98"/>
      <c r="BB3288" s="98"/>
      <c r="BC3288" s="98"/>
      <c r="BD3288" s="98"/>
      <c r="BE3288" s="98"/>
      <c r="BF3288" s="98"/>
      <c r="BG3288" s="98"/>
      <c r="BH3288" s="98"/>
      <c r="BI3288" s="98"/>
      <c r="BJ3288" s="98"/>
    </row>
    <row r="3289" spans="11:62">
      <c r="K3289" s="98"/>
      <c r="L3289" s="98"/>
      <c r="M3289" s="98"/>
      <c r="P3289" s="98"/>
      <c r="Q3289" s="98"/>
      <c r="R3289" s="99"/>
      <c r="Y3289" s="98"/>
      <c r="Z3289" s="98"/>
      <c r="AA3289" s="98"/>
      <c r="AB3289" s="98"/>
      <c r="AC3289" s="98"/>
      <c r="AD3289" s="98"/>
      <c r="AE3289" s="98"/>
      <c r="AF3289" s="98"/>
      <c r="AG3289" s="100"/>
      <c r="AI3289" s="98"/>
      <c r="AJ3289" s="98"/>
      <c r="AK3289" s="98"/>
      <c r="AL3289" s="98"/>
      <c r="AM3289" s="98"/>
      <c r="AN3289" s="98"/>
      <c r="AO3289" s="98"/>
      <c r="AP3289" s="98"/>
      <c r="AQ3289" s="98"/>
      <c r="AR3289" s="98"/>
      <c r="AS3289" s="98"/>
      <c r="AT3289" s="98"/>
      <c r="AU3289" s="98"/>
      <c r="AV3289" s="98"/>
      <c r="AW3289" s="98"/>
      <c r="AY3289" s="98"/>
      <c r="AZ3289" s="98"/>
      <c r="BA3289" s="98"/>
      <c r="BB3289" s="98"/>
      <c r="BC3289" s="98"/>
      <c r="BD3289" s="98"/>
      <c r="BE3289" s="98"/>
      <c r="BF3289" s="98"/>
      <c r="BG3289" s="98"/>
      <c r="BH3289" s="98"/>
      <c r="BI3289" s="98"/>
      <c r="BJ3289" s="98"/>
    </row>
    <row r="3290" spans="11:62">
      <c r="K3290" s="98"/>
      <c r="L3290" s="98"/>
      <c r="M3290" s="98"/>
      <c r="P3290" s="98"/>
      <c r="Q3290" s="98"/>
      <c r="R3290" s="99"/>
      <c r="Y3290" s="98"/>
      <c r="Z3290" s="98"/>
      <c r="AA3290" s="98"/>
      <c r="AB3290" s="98"/>
      <c r="AC3290" s="98"/>
      <c r="AD3290" s="98"/>
      <c r="AE3290" s="98"/>
      <c r="AF3290" s="98"/>
      <c r="AG3290" s="100"/>
      <c r="AI3290" s="98"/>
      <c r="AJ3290" s="98"/>
      <c r="AK3290" s="98"/>
      <c r="AL3290" s="98"/>
      <c r="AM3290" s="98"/>
      <c r="AN3290" s="98"/>
      <c r="AO3290" s="98"/>
      <c r="AP3290" s="98"/>
      <c r="AQ3290" s="98"/>
      <c r="AR3290" s="98"/>
      <c r="AS3290" s="98"/>
      <c r="AT3290" s="98"/>
      <c r="AU3290" s="98"/>
      <c r="AV3290" s="98"/>
      <c r="AW3290" s="98"/>
      <c r="AY3290" s="98"/>
      <c r="AZ3290" s="98"/>
      <c r="BA3290" s="98"/>
      <c r="BB3290" s="98"/>
      <c r="BC3290" s="98"/>
      <c r="BD3290" s="98"/>
      <c r="BE3290" s="98"/>
      <c r="BF3290" s="98"/>
      <c r="BG3290" s="98"/>
      <c r="BH3290" s="98"/>
      <c r="BI3290" s="98"/>
      <c r="BJ3290" s="98"/>
    </row>
    <row r="3291" spans="11:62">
      <c r="K3291" s="98"/>
      <c r="L3291" s="98"/>
      <c r="M3291" s="98"/>
      <c r="N3291" s="98"/>
      <c r="O3291" s="98"/>
      <c r="P3291" s="98"/>
      <c r="R3291" s="99"/>
      <c r="Y3291" s="98"/>
      <c r="Z3291" s="98"/>
      <c r="AA3291" s="98"/>
      <c r="AB3291" s="98"/>
      <c r="AC3291" s="98"/>
      <c r="AD3291" s="98"/>
      <c r="AE3291" s="98"/>
      <c r="AF3291" s="98"/>
      <c r="AG3291" s="100"/>
      <c r="AH3291" s="100"/>
      <c r="AI3291" s="98"/>
      <c r="AJ3291" s="98"/>
      <c r="AK3291" s="98"/>
      <c r="AL3291" s="98"/>
      <c r="AM3291" s="98"/>
      <c r="AN3291" s="98"/>
      <c r="AO3291" s="98"/>
      <c r="AP3291" s="98"/>
      <c r="AQ3291" s="98"/>
      <c r="AR3291" s="98"/>
      <c r="AS3291" s="98"/>
      <c r="AT3291" s="98"/>
      <c r="AU3291" s="98"/>
      <c r="AV3291" s="98"/>
      <c r="AW3291" s="98"/>
      <c r="AX3291" s="98"/>
      <c r="AY3291" s="98"/>
      <c r="AZ3291" s="98"/>
      <c r="BA3291" s="98"/>
      <c r="BB3291" s="98"/>
      <c r="BC3291" s="98"/>
      <c r="BD3291" s="98"/>
      <c r="BE3291" s="98"/>
      <c r="BF3291" s="98"/>
      <c r="BG3291" s="98"/>
      <c r="BH3291" s="98"/>
      <c r="BI3291" s="98"/>
      <c r="BJ3291" s="98"/>
    </row>
    <row r="3292" spans="11:62">
      <c r="K3292" s="98"/>
      <c r="L3292" s="98"/>
      <c r="M3292" s="98"/>
      <c r="N3292" s="98"/>
      <c r="O3292" s="98"/>
      <c r="P3292" s="98"/>
      <c r="R3292" s="99"/>
      <c r="Y3292" s="98"/>
      <c r="Z3292" s="98"/>
      <c r="AA3292" s="98"/>
      <c r="AB3292" s="98"/>
      <c r="AC3292" s="98"/>
      <c r="AD3292" s="98"/>
      <c r="AE3292" s="98"/>
      <c r="AF3292" s="98"/>
      <c r="AI3292" s="98"/>
      <c r="AJ3292" s="98"/>
      <c r="AK3292" s="98"/>
      <c r="AL3292" s="98"/>
      <c r="AM3292" s="98"/>
      <c r="AN3292" s="98"/>
      <c r="AO3292" s="98"/>
      <c r="AP3292" s="98"/>
      <c r="AQ3292" s="98"/>
      <c r="AR3292" s="98"/>
      <c r="AS3292" s="98"/>
      <c r="AT3292" s="98"/>
      <c r="AU3292" s="98"/>
      <c r="AV3292" s="98"/>
      <c r="AW3292" s="98"/>
      <c r="AX3292" s="98"/>
      <c r="AY3292" s="98"/>
      <c r="AZ3292" s="98"/>
      <c r="BA3292" s="98"/>
      <c r="BB3292" s="98"/>
      <c r="BC3292" s="98"/>
      <c r="BD3292" s="98"/>
      <c r="BE3292" s="98"/>
      <c r="BF3292" s="98"/>
      <c r="BG3292" s="98"/>
      <c r="BH3292" s="98"/>
      <c r="BI3292" s="98"/>
      <c r="BJ3292" s="98"/>
    </row>
    <row r="3293" spans="11:62">
      <c r="K3293" s="98"/>
      <c r="L3293" s="98"/>
      <c r="M3293" s="98"/>
      <c r="N3293" s="98"/>
      <c r="O3293" s="98"/>
      <c r="P3293" s="98"/>
      <c r="R3293" s="99"/>
      <c r="Y3293" s="98"/>
      <c r="Z3293" s="98"/>
      <c r="AA3293" s="98"/>
      <c r="AB3293" s="98"/>
      <c r="AC3293" s="98"/>
      <c r="AD3293" s="98"/>
      <c r="AE3293" s="98"/>
      <c r="AF3293" s="98"/>
      <c r="AG3293" s="100"/>
      <c r="AI3293" s="98"/>
      <c r="AJ3293" s="98"/>
      <c r="AK3293" s="98"/>
      <c r="AL3293" s="98"/>
      <c r="AM3293" s="98"/>
      <c r="AN3293" s="98"/>
      <c r="AO3293" s="98"/>
      <c r="AP3293" s="98"/>
      <c r="AQ3293" s="98"/>
      <c r="AR3293" s="98"/>
      <c r="AS3293" s="98"/>
      <c r="AT3293" s="98"/>
      <c r="AU3293" s="98"/>
      <c r="AV3293" s="98"/>
      <c r="AW3293" s="98"/>
      <c r="AX3293" s="98"/>
      <c r="AY3293" s="98"/>
      <c r="AZ3293" s="98"/>
      <c r="BA3293" s="98"/>
      <c r="BB3293" s="98"/>
      <c r="BC3293" s="98"/>
      <c r="BD3293" s="98"/>
      <c r="BE3293" s="98"/>
      <c r="BF3293" s="98"/>
      <c r="BG3293" s="98"/>
      <c r="BH3293" s="98"/>
      <c r="BI3293" s="98"/>
      <c r="BJ3293" s="98"/>
    </row>
    <row r="3294" spans="11:62">
      <c r="K3294" s="98"/>
      <c r="L3294" s="98"/>
      <c r="M3294" s="98"/>
      <c r="N3294" s="98"/>
      <c r="O3294" s="98"/>
      <c r="P3294" s="98"/>
      <c r="R3294" s="99"/>
      <c r="Y3294" s="98"/>
      <c r="Z3294" s="98"/>
      <c r="AA3294" s="98"/>
      <c r="AB3294" s="98"/>
      <c r="AC3294" s="98"/>
      <c r="AD3294" s="98"/>
      <c r="AE3294" s="98"/>
      <c r="AF3294" s="98"/>
      <c r="AI3294" s="98"/>
      <c r="AJ3294" s="98"/>
      <c r="AK3294" s="98"/>
      <c r="AL3294" s="98"/>
      <c r="AM3294" s="98"/>
      <c r="AN3294" s="98"/>
      <c r="AO3294" s="98"/>
      <c r="AP3294" s="98"/>
      <c r="AQ3294" s="98"/>
      <c r="AR3294" s="98"/>
      <c r="AS3294" s="98"/>
      <c r="AT3294" s="98"/>
      <c r="AU3294" s="98"/>
      <c r="AV3294" s="98"/>
      <c r="AW3294" s="98"/>
      <c r="AX3294" s="98"/>
      <c r="AY3294" s="98"/>
      <c r="AZ3294" s="98"/>
      <c r="BA3294" s="98"/>
      <c r="BB3294" s="98"/>
      <c r="BC3294" s="98"/>
      <c r="BD3294" s="98"/>
      <c r="BE3294" s="98"/>
      <c r="BF3294" s="98"/>
      <c r="BG3294" s="98"/>
      <c r="BH3294" s="98"/>
      <c r="BI3294" s="98"/>
      <c r="BJ3294" s="98"/>
    </row>
    <row r="3295" spans="11:62">
      <c r="K3295" s="98"/>
      <c r="L3295" s="98"/>
      <c r="M3295" s="98"/>
      <c r="O3295" s="98"/>
      <c r="P3295" s="98"/>
      <c r="R3295" s="99"/>
      <c r="Y3295" s="98"/>
      <c r="Z3295" s="98"/>
      <c r="AA3295" s="98"/>
      <c r="AB3295" s="98"/>
      <c r="AC3295" s="98"/>
      <c r="AD3295" s="98"/>
      <c r="AE3295" s="98"/>
      <c r="AF3295" s="98"/>
      <c r="AG3295" s="100"/>
      <c r="AI3295" s="98"/>
      <c r="AJ3295" s="98"/>
      <c r="AK3295" s="98"/>
      <c r="AL3295" s="98"/>
      <c r="AM3295" s="98"/>
      <c r="AN3295" s="98"/>
      <c r="AO3295" s="98"/>
      <c r="AP3295" s="98"/>
      <c r="AQ3295" s="98"/>
      <c r="AR3295" s="98"/>
      <c r="AS3295" s="98"/>
      <c r="AT3295" s="98"/>
      <c r="AU3295" s="98"/>
      <c r="AV3295" s="98"/>
      <c r="AW3295" s="98"/>
      <c r="AX3295" s="98"/>
      <c r="AY3295" s="98"/>
      <c r="AZ3295" s="98"/>
      <c r="BA3295" s="98"/>
      <c r="BB3295" s="98"/>
      <c r="BC3295" s="98"/>
      <c r="BD3295" s="98"/>
      <c r="BE3295" s="98"/>
      <c r="BF3295" s="98"/>
      <c r="BG3295" s="98"/>
      <c r="BH3295" s="98"/>
      <c r="BI3295" s="98"/>
      <c r="BJ3295" s="98"/>
    </row>
    <row r="3296" spans="11:62">
      <c r="K3296" s="98"/>
      <c r="L3296" s="98"/>
      <c r="M3296" s="98"/>
      <c r="P3296" s="98"/>
      <c r="R3296" s="99"/>
      <c r="Y3296" s="98"/>
      <c r="Z3296" s="98"/>
      <c r="AA3296" s="98"/>
      <c r="AB3296" s="98"/>
      <c r="AC3296" s="98"/>
      <c r="AD3296" s="98"/>
      <c r="AE3296" s="98"/>
      <c r="AF3296" s="98"/>
      <c r="AH3296" s="100"/>
      <c r="AI3296" s="98"/>
      <c r="AJ3296" s="98"/>
      <c r="AK3296" s="98"/>
      <c r="AL3296" s="98"/>
      <c r="AM3296" s="98"/>
      <c r="AN3296" s="98"/>
      <c r="AO3296" s="98"/>
      <c r="AP3296" s="98"/>
      <c r="AQ3296" s="98"/>
      <c r="AR3296" s="98"/>
      <c r="AS3296" s="98"/>
      <c r="AT3296" s="98"/>
      <c r="AU3296" s="98"/>
      <c r="AV3296" s="98"/>
      <c r="AW3296" s="98"/>
      <c r="AX3296" s="98"/>
      <c r="AY3296" s="98"/>
      <c r="AZ3296" s="98"/>
      <c r="BA3296" s="98"/>
      <c r="BB3296" s="98"/>
      <c r="BC3296" s="98"/>
      <c r="BD3296" s="98"/>
      <c r="BE3296" s="98"/>
      <c r="BF3296" s="98"/>
      <c r="BG3296" s="98"/>
      <c r="BH3296" s="98"/>
      <c r="BI3296" s="98"/>
      <c r="BJ3296" s="98"/>
    </row>
    <row r="3297" spans="11:62">
      <c r="K3297" s="98"/>
      <c r="L3297" s="98"/>
      <c r="M3297" s="98"/>
      <c r="N3297" s="98"/>
      <c r="O3297" s="98"/>
      <c r="P3297" s="98"/>
      <c r="Y3297" s="98"/>
      <c r="Z3297" s="98"/>
      <c r="AA3297" s="98"/>
      <c r="AB3297" s="98"/>
      <c r="AC3297" s="98"/>
      <c r="AD3297" s="98"/>
      <c r="AE3297" s="98"/>
      <c r="AF3297" s="98"/>
      <c r="AG3297" s="100"/>
      <c r="AH3297" s="100"/>
    </row>
    <row r="3298" spans="11:62">
      <c r="K3298" s="98"/>
      <c r="L3298" s="98"/>
      <c r="M3298" s="98"/>
      <c r="N3298" s="98"/>
      <c r="O3298" s="98"/>
      <c r="P3298" s="98"/>
      <c r="Q3298" s="98"/>
      <c r="R3298" s="99"/>
      <c r="Y3298" s="98"/>
      <c r="Z3298" s="98"/>
      <c r="AA3298" s="98"/>
      <c r="AB3298" s="98"/>
      <c r="AC3298" s="98"/>
      <c r="AD3298" s="98"/>
      <c r="AE3298" s="98"/>
      <c r="AF3298" s="98"/>
      <c r="AG3298" s="100"/>
      <c r="AI3298" s="98"/>
      <c r="AJ3298" s="98"/>
      <c r="AK3298" s="98"/>
      <c r="AL3298" s="98"/>
      <c r="AM3298" s="98"/>
      <c r="AN3298" s="98"/>
      <c r="AO3298" s="98"/>
      <c r="AP3298" s="98"/>
      <c r="AQ3298" s="98"/>
      <c r="AR3298" s="98"/>
      <c r="AS3298" s="98"/>
      <c r="AT3298" s="98"/>
      <c r="AU3298" s="98"/>
      <c r="AV3298" s="98"/>
      <c r="AW3298" s="98"/>
      <c r="AX3298" s="98"/>
      <c r="AY3298" s="98"/>
      <c r="AZ3298" s="98"/>
      <c r="BA3298" s="98"/>
      <c r="BB3298" s="98"/>
      <c r="BC3298" s="98"/>
      <c r="BD3298" s="98"/>
      <c r="BE3298" s="98"/>
      <c r="BF3298" s="98"/>
      <c r="BG3298" s="98"/>
      <c r="BH3298" s="98"/>
      <c r="BI3298" s="98"/>
      <c r="BJ3298" s="98"/>
    </row>
    <row r="3299" spans="11:62">
      <c r="K3299" s="98"/>
      <c r="L3299" s="98"/>
      <c r="M3299" s="98"/>
      <c r="AG3299" s="100"/>
    </row>
    <row r="3300" spans="11:62">
      <c r="K3300" s="98"/>
      <c r="L3300" s="98"/>
      <c r="M3300" s="98"/>
      <c r="N3300" s="98"/>
      <c r="O3300" s="98"/>
      <c r="P3300" s="98"/>
      <c r="Y3300" s="98"/>
      <c r="Z3300" s="98"/>
      <c r="AA3300" s="98"/>
      <c r="AB3300" s="98"/>
      <c r="AC3300" s="98"/>
      <c r="AD3300" s="98"/>
      <c r="AE3300" s="98"/>
      <c r="AF3300" s="98"/>
      <c r="AG3300" s="100"/>
      <c r="AI3300" s="98"/>
      <c r="AJ3300" s="98"/>
      <c r="AK3300" s="98"/>
      <c r="AL3300" s="98"/>
      <c r="AM3300" s="98"/>
      <c r="AN3300" s="98"/>
      <c r="AO3300" s="98"/>
      <c r="AP3300" s="98"/>
      <c r="AQ3300" s="98"/>
      <c r="AR3300" s="98"/>
      <c r="AS3300" s="98"/>
      <c r="AT3300" s="98"/>
      <c r="AU3300" s="98"/>
      <c r="AV3300" s="98"/>
      <c r="AW3300" s="98"/>
      <c r="AX3300" s="98"/>
      <c r="AY3300" s="98"/>
      <c r="AZ3300" s="98"/>
      <c r="BA3300" s="98"/>
      <c r="BB3300" s="98"/>
      <c r="BC3300" s="98"/>
      <c r="BD3300" s="98"/>
      <c r="BE3300" s="98"/>
      <c r="BF3300" s="98"/>
      <c r="BG3300" s="98"/>
      <c r="BH3300" s="98"/>
      <c r="BI3300" s="98"/>
      <c r="BJ3300" s="98"/>
    </row>
    <row r="3301" spans="11:62">
      <c r="K3301" s="98"/>
      <c r="L3301" s="98"/>
      <c r="M3301" s="98"/>
      <c r="N3301" s="98"/>
      <c r="O3301" s="98"/>
      <c r="P3301" s="98"/>
      <c r="Y3301" s="98"/>
      <c r="Z3301" s="98"/>
      <c r="AA3301" s="98"/>
      <c r="AB3301" s="98"/>
      <c r="AC3301" s="98"/>
      <c r="AD3301" s="98"/>
      <c r="AE3301" s="98"/>
      <c r="AF3301" s="98"/>
      <c r="AI3301" s="98"/>
      <c r="AJ3301" s="98"/>
      <c r="AK3301" s="98"/>
      <c r="AL3301" s="98"/>
      <c r="AM3301" s="98"/>
      <c r="AN3301" s="98"/>
      <c r="AO3301" s="98"/>
      <c r="AP3301" s="98"/>
      <c r="AQ3301" s="98"/>
      <c r="AR3301" s="98"/>
      <c r="AS3301" s="98"/>
      <c r="AT3301" s="98"/>
      <c r="AU3301" s="98"/>
      <c r="AV3301" s="98"/>
      <c r="AW3301" s="98"/>
      <c r="AX3301" s="98"/>
      <c r="AY3301" s="98"/>
      <c r="AZ3301" s="98"/>
      <c r="BA3301" s="98"/>
      <c r="BB3301" s="98"/>
      <c r="BC3301" s="98"/>
      <c r="BD3301" s="98"/>
      <c r="BE3301" s="98"/>
      <c r="BF3301" s="98"/>
      <c r="BG3301" s="98"/>
      <c r="BH3301" s="98"/>
      <c r="BI3301" s="98"/>
      <c r="BJ3301" s="98"/>
    </row>
    <row r="3302" spans="11:62">
      <c r="K3302" s="98"/>
      <c r="L3302" s="98"/>
      <c r="M3302" s="98"/>
      <c r="N3302" s="98"/>
      <c r="O3302" s="98"/>
      <c r="P3302" s="98"/>
      <c r="R3302" s="99"/>
      <c r="Y3302" s="98"/>
      <c r="Z3302" s="98"/>
      <c r="AA3302" s="98"/>
      <c r="AB3302" s="98"/>
      <c r="AC3302" s="98"/>
      <c r="AD3302" s="98"/>
      <c r="AE3302" s="98"/>
      <c r="AF3302" s="98"/>
      <c r="AI3302" s="98"/>
      <c r="AJ3302" s="98"/>
      <c r="AK3302" s="98"/>
      <c r="AL3302" s="98"/>
      <c r="AM3302" s="98"/>
      <c r="AN3302" s="98"/>
      <c r="AO3302" s="98"/>
      <c r="AP3302" s="98"/>
      <c r="AQ3302" s="98"/>
      <c r="AR3302" s="98"/>
      <c r="AS3302" s="98"/>
      <c r="AT3302" s="98"/>
      <c r="AU3302" s="98"/>
      <c r="AV3302" s="98"/>
      <c r="AW3302" s="98"/>
      <c r="AX3302" s="98"/>
      <c r="AY3302" s="98"/>
      <c r="AZ3302" s="98"/>
      <c r="BA3302" s="98"/>
      <c r="BB3302" s="98"/>
      <c r="BC3302" s="98"/>
      <c r="BD3302" s="98"/>
      <c r="BE3302" s="98"/>
      <c r="BF3302" s="98"/>
      <c r="BG3302" s="98"/>
      <c r="BH3302" s="98"/>
      <c r="BI3302" s="98"/>
      <c r="BJ3302" s="98"/>
    </row>
    <row r="3303" spans="11:62">
      <c r="K3303" s="98"/>
      <c r="L3303" s="98"/>
      <c r="M3303" s="98"/>
      <c r="N3303" s="98"/>
      <c r="O3303" s="98"/>
      <c r="P3303" s="98"/>
      <c r="Q3303" s="98"/>
      <c r="R3303" s="99"/>
      <c r="Y3303" s="98"/>
      <c r="Z3303" s="98"/>
      <c r="AA3303" s="98"/>
      <c r="AB3303" s="98"/>
      <c r="AC3303" s="98"/>
      <c r="AD3303" s="98"/>
      <c r="AE3303" s="98"/>
      <c r="AF3303" s="98"/>
      <c r="AG3303" s="100"/>
      <c r="AI3303" s="98"/>
      <c r="AJ3303" s="98"/>
      <c r="AK3303" s="98"/>
      <c r="AL3303" s="98"/>
      <c r="AM3303" s="98"/>
      <c r="AN3303" s="98"/>
      <c r="AO3303" s="98"/>
      <c r="AP3303" s="98"/>
      <c r="AQ3303" s="98"/>
      <c r="AR3303" s="98"/>
      <c r="AS3303" s="98"/>
      <c r="AT3303" s="98"/>
      <c r="AU3303" s="98"/>
      <c r="AV3303" s="98"/>
      <c r="AW3303" s="98"/>
      <c r="AX3303" s="98"/>
      <c r="AY3303" s="98"/>
      <c r="AZ3303" s="98"/>
      <c r="BA3303" s="98"/>
      <c r="BB3303" s="98"/>
      <c r="BC3303" s="98"/>
      <c r="BD3303" s="98"/>
      <c r="BE3303" s="98"/>
      <c r="BF3303" s="98"/>
      <c r="BG3303" s="98"/>
      <c r="BH3303" s="98"/>
      <c r="BI3303" s="98"/>
      <c r="BJ3303" s="98"/>
    </row>
    <row r="3304" spans="11:62">
      <c r="K3304" s="98"/>
      <c r="L3304" s="98"/>
      <c r="M3304" s="98"/>
      <c r="O3304" s="98"/>
      <c r="P3304" s="98"/>
      <c r="R3304" s="99"/>
      <c r="Y3304" s="98"/>
      <c r="Z3304" s="98"/>
      <c r="AA3304" s="98"/>
      <c r="AD3304" s="98"/>
      <c r="AE3304" s="98"/>
      <c r="AF3304" s="98"/>
      <c r="AG3304" s="100"/>
      <c r="AH3304" s="100"/>
      <c r="AI3304" s="98"/>
      <c r="AJ3304" s="98"/>
      <c r="AK3304" s="98"/>
      <c r="AL3304" s="98"/>
      <c r="AM3304" s="98"/>
      <c r="AN3304" s="98"/>
      <c r="AO3304" s="98"/>
      <c r="AP3304" s="98"/>
      <c r="AQ3304" s="98"/>
      <c r="AR3304" s="98"/>
      <c r="AS3304" s="98"/>
      <c r="AT3304" s="98"/>
      <c r="AU3304" s="98"/>
      <c r="AV3304" s="98"/>
      <c r="AW3304" s="98"/>
      <c r="AX3304" s="98"/>
      <c r="AY3304" s="98"/>
      <c r="AZ3304" s="98"/>
      <c r="BA3304" s="98"/>
      <c r="BB3304" s="98"/>
      <c r="BC3304" s="98"/>
      <c r="BD3304" s="98"/>
      <c r="BE3304" s="98"/>
      <c r="BF3304" s="98"/>
      <c r="BG3304" s="98"/>
      <c r="BH3304" s="98"/>
      <c r="BI3304" s="98"/>
      <c r="BJ3304" s="98"/>
    </row>
    <row r="3305" spans="11:62">
      <c r="K3305" s="98"/>
      <c r="L3305" s="98"/>
      <c r="M3305" s="98"/>
      <c r="N3305" s="98"/>
      <c r="O3305" s="98"/>
      <c r="P3305" s="98"/>
      <c r="Q3305" s="98"/>
      <c r="R3305" s="99"/>
      <c r="Y3305" s="98"/>
      <c r="Z3305" s="98"/>
      <c r="AA3305" s="98"/>
      <c r="AB3305" s="98"/>
      <c r="AC3305" s="98"/>
      <c r="AD3305" s="98"/>
      <c r="AE3305" s="98"/>
      <c r="AF3305" s="98"/>
      <c r="AI3305" s="98"/>
      <c r="AJ3305" s="98"/>
      <c r="AK3305" s="98"/>
      <c r="AL3305" s="98"/>
      <c r="AM3305" s="98"/>
      <c r="AN3305" s="98"/>
      <c r="AO3305" s="98"/>
      <c r="AP3305" s="98"/>
      <c r="AQ3305" s="98"/>
      <c r="AR3305" s="98"/>
      <c r="AS3305" s="98"/>
      <c r="AT3305" s="98"/>
      <c r="AU3305" s="98"/>
      <c r="AV3305" s="98"/>
      <c r="AW3305" s="98"/>
      <c r="AX3305" s="98"/>
      <c r="AY3305" s="98"/>
      <c r="AZ3305" s="98"/>
      <c r="BA3305" s="98"/>
      <c r="BB3305" s="98"/>
      <c r="BC3305" s="98"/>
      <c r="BD3305" s="98"/>
      <c r="BE3305" s="98"/>
      <c r="BF3305" s="98"/>
      <c r="BG3305" s="98"/>
      <c r="BH3305" s="98"/>
      <c r="BI3305" s="98"/>
      <c r="BJ3305" s="98"/>
    </row>
    <row r="3306" spans="11:62">
      <c r="K3306" s="98"/>
      <c r="L3306" s="98"/>
      <c r="M3306" s="98"/>
      <c r="Y3306" s="98"/>
      <c r="Z3306" s="98"/>
      <c r="AA3306" s="98"/>
      <c r="AB3306" s="98"/>
      <c r="AC3306" s="98"/>
      <c r="AD3306" s="98"/>
      <c r="AE3306" s="98"/>
      <c r="AF3306" s="98"/>
    </row>
    <row r="3307" spans="11:62">
      <c r="K3307" s="98"/>
      <c r="L3307" s="98"/>
      <c r="M3307" s="98"/>
      <c r="Q3307" s="98"/>
      <c r="R3307" s="99"/>
      <c r="Y3307" s="98"/>
      <c r="Z3307" s="98"/>
      <c r="AA3307" s="98"/>
      <c r="AB3307" s="98"/>
      <c r="AC3307" s="98"/>
      <c r="AD3307" s="98"/>
      <c r="AE3307" s="98"/>
      <c r="AF3307" s="98"/>
      <c r="AI3307" s="98"/>
      <c r="AJ3307" s="98"/>
      <c r="AK3307" s="98"/>
      <c r="AL3307" s="98"/>
      <c r="AM3307" s="98"/>
      <c r="AN3307" s="98"/>
      <c r="AO3307" s="98"/>
      <c r="AP3307" s="98"/>
      <c r="AQ3307" s="98"/>
      <c r="AR3307" s="98"/>
      <c r="AS3307" s="98"/>
      <c r="AT3307" s="98"/>
      <c r="AU3307" s="98"/>
      <c r="AV3307" s="98"/>
      <c r="AW3307" s="98"/>
      <c r="AX3307" s="98"/>
      <c r="AY3307" s="98"/>
      <c r="AZ3307" s="98"/>
      <c r="BA3307" s="98"/>
      <c r="BB3307" s="98"/>
      <c r="BC3307" s="98"/>
      <c r="BD3307" s="98"/>
      <c r="BE3307" s="98"/>
      <c r="BF3307" s="98"/>
      <c r="BG3307" s="98"/>
      <c r="BH3307" s="98"/>
      <c r="BI3307" s="98"/>
      <c r="BJ3307" s="98"/>
    </row>
    <row r="3308" spans="11:62">
      <c r="K3308" s="98"/>
      <c r="L3308" s="98"/>
      <c r="M3308" s="98"/>
      <c r="N3308" s="98"/>
      <c r="O3308" s="98"/>
      <c r="P3308" s="98"/>
      <c r="R3308" s="99"/>
      <c r="Y3308" s="98"/>
      <c r="Z3308" s="98"/>
      <c r="AA3308" s="98"/>
      <c r="AB3308" s="98"/>
      <c r="AC3308" s="98"/>
      <c r="AD3308" s="98"/>
      <c r="AE3308" s="98"/>
      <c r="AF3308" s="98"/>
      <c r="AI3308" s="98"/>
      <c r="AJ3308" s="98"/>
      <c r="AK3308" s="98"/>
      <c r="AL3308" s="98"/>
      <c r="AM3308" s="98"/>
      <c r="AN3308" s="98"/>
      <c r="AO3308" s="98"/>
      <c r="AP3308" s="98"/>
      <c r="AQ3308" s="98"/>
      <c r="AR3308" s="98"/>
      <c r="AS3308" s="98"/>
      <c r="AT3308" s="98"/>
      <c r="AU3308" s="98"/>
      <c r="AV3308" s="98"/>
      <c r="AW3308" s="98"/>
      <c r="AX3308" s="98"/>
      <c r="AY3308" s="98"/>
      <c r="AZ3308" s="98"/>
      <c r="BA3308" s="98"/>
      <c r="BB3308" s="98"/>
      <c r="BC3308" s="98"/>
      <c r="BD3308" s="98"/>
      <c r="BE3308" s="98"/>
      <c r="BF3308" s="98"/>
      <c r="BG3308" s="98"/>
      <c r="BH3308" s="98"/>
      <c r="BI3308" s="98"/>
      <c r="BJ3308" s="98"/>
    </row>
    <row r="3309" spans="11:62">
      <c r="K3309" s="98"/>
      <c r="L3309" s="98"/>
      <c r="M3309" s="98"/>
      <c r="O3309" s="98"/>
      <c r="P3309" s="98"/>
      <c r="Q3309" s="98"/>
      <c r="Y3309" s="98"/>
      <c r="Z3309" s="98"/>
      <c r="AA3309" s="98"/>
      <c r="AB3309" s="98"/>
      <c r="AC3309" s="98"/>
      <c r="AD3309" s="98"/>
      <c r="AE3309" s="98"/>
      <c r="AF3309" s="98"/>
      <c r="AI3309" s="98"/>
      <c r="AJ3309" s="98"/>
      <c r="AK3309" s="98"/>
      <c r="AL3309" s="98"/>
      <c r="AM3309" s="98"/>
      <c r="AN3309" s="98"/>
      <c r="AO3309" s="98"/>
      <c r="AP3309" s="98"/>
      <c r="AQ3309" s="98"/>
      <c r="AR3309" s="98"/>
      <c r="AS3309" s="98"/>
      <c r="AT3309" s="98"/>
      <c r="AU3309" s="98"/>
      <c r="AV3309" s="98"/>
      <c r="AW3309" s="98"/>
      <c r="AX3309" s="98"/>
      <c r="AY3309" s="98"/>
      <c r="AZ3309" s="98"/>
      <c r="BA3309" s="98"/>
      <c r="BB3309" s="98"/>
      <c r="BC3309" s="98"/>
      <c r="BD3309" s="98"/>
      <c r="BE3309" s="98"/>
      <c r="BF3309" s="98"/>
      <c r="BG3309" s="98"/>
      <c r="BH3309" s="98"/>
      <c r="BI3309" s="98"/>
      <c r="BJ3309" s="98"/>
    </row>
    <row r="3310" spans="11:62">
      <c r="K3310" s="98"/>
      <c r="L3310" s="98"/>
      <c r="M3310" s="98"/>
      <c r="O3310" s="98"/>
      <c r="P3310" s="98"/>
      <c r="Q3310" s="98"/>
      <c r="Y3310" s="98"/>
      <c r="Z3310" s="98"/>
      <c r="AA3310" s="98"/>
      <c r="AB3310" s="98"/>
      <c r="AC3310" s="98"/>
      <c r="AD3310" s="98"/>
      <c r="AE3310" s="98"/>
      <c r="AF3310" s="98"/>
      <c r="AI3310" s="98"/>
      <c r="AJ3310" s="98"/>
      <c r="AK3310" s="98"/>
      <c r="AL3310" s="98"/>
      <c r="AM3310" s="98"/>
      <c r="AN3310" s="98"/>
      <c r="AO3310" s="98"/>
      <c r="AP3310" s="98"/>
      <c r="AQ3310" s="98"/>
      <c r="AR3310" s="98"/>
      <c r="AS3310" s="98"/>
      <c r="AT3310" s="98"/>
      <c r="AU3310" s="98"/>
      <c r="AV3310" s="98"/>
      <c r="AW3310" s="98"/>
      <c r="AX3310" s="98"/>
      <c r="AY3310" s="98"/>
      <c r="AZ3310" s="98"/>
      <c r="BA3310" s="98"/>
      <c r="BB3310" s="98"/>
      <c r="BC3310" s="98"/>
      <c r="BD3310" s="98"/>
      <c r="BE3310" s="98"/>
      <c r="BF3310" s="98"/>
      <c r="BG3310" s="98"/>
      <c r="BH3310" s="98"/>
      <c r="BI3310" s="98"/>
      <c r="BJ3310" s="98"/>
    </row>
    <row r="3311" spans="11:62">
      <c r="K3311" s="98"/>
      <c r="L3311" s="98"/>
      <c r="M3311" s="98"/>
      <c r="P3311" s="98"/>
      <c r="Q3311" s="98"/>
      <c r="S3311" s="99"/>
      <c r="Y3311" s="98"/>
      <c r="Z3311" s="98"/>
      <c r="AA3311" s="98"/>
      <c r="AB3311" s="98"/>
      <c r="AC3311" s="98"/>
      <c r="AD3311" s="98"/>
      <c r="AE3311" s="98"/>
      <c r="AF3311" s="98"/>
      <c r="AG3311" s="100"/>
      <c r="AI3311" s="98"/>
      <c r="AJ3311" s="98"/>
      <c r="AK3311" s="98"/>
      <c r="AL3311" s="98"/>
      <c r="AM3311" s="98"/>
      <c r="AN3311" s="98"/>
      <c r="AO3311" s="98"/>
      <c r="AP3311" s="98"/>
      <c r="AQ3311" s="98"/>
      <c r="AR3311" s="98"/>
      <c r="AS3311" s="98"/>
      <c r="AT3311" s="98"/>
      <c r="AU3311" s="98"/>
      <c r="AV3311" s="98"/>
      <c r="AW3311" s="98"/>
      <c r="AX3311" s="98"/>
      <c r="AY3311" s="98"/>
      <c r="AZ3311" s="98"/>
      <c r="BA3311" s="98"/>
      <c r="BB3311" s="98"/>
      <c r="BC3311" s="98"/>
      <c r="BD3311" s="98"/>
      <c r="BE3311" s="98"/>
      <c r="BF3311" s="98"/>
      <c r="BG3311" s="98"/>
      <c r="BH3311" s="98"/>
      <c r="BI3311" s="98"/>
      <c r="BJ3311" s="98"/>
    </row>
    <row r="3312" spans="11:62">
      <c r="K3312" s="98"/>
      <c r="L3312" s="98"/>
      <c r="M3312" s="98"/>
      <c r="P3312" s="98"/>
      <c r="Q3312" s="98"/>
      <c r="R3312" s="99"/>
      <c r="S3312" s="99"/>
      <c r="W3312" s="98"/>
      <c r="X3312" s="98"/>
      <c r="Y3312" s="98"/>
      <c r="Z3312" s="98"/>
      <c r="AA3312" s="98"/>
      <c r="AB3312" s="98"/>
      <c r="AC3312" s="98"/>
      <c r="AD3312" s="98"/>
      <c r="AE3312" s="98"/>
      <c r="AF3312" s="98"/>
      <c r="AG3312" s="100"/>
      <c r="AI3312" s="98"/>
      <c r="AJ3312" s="98"/>
      <c r="AK3312" s="98"/>
      <c r="AL3312" s="98"/>
      <c r="AM3312" s="98"/>
      <c r="AN3312" s="98"/>
      <c r="AO3312" s="98"/>
      <c r="AP3312" s="98"/>
      <c r="AQ3312" s="98"/>
      <c r="AR3312" s="98"/>
      <c r="AS3312" s="98"/>
      <c r="AT3312" s="98"/>
      <c r="AU3312" s="98"/>
      <c r="AV3312" s="98"/>
      <c r="AW3312" s="98"/>
      <c r="AX3312" s="98"/>
      <c r="AY3312" s="98"/>
      <c r="AZ3312" s="98"/>
      <c r="BA3312" s="98"/>
      <c r="BB3312" s="98"/>
      <c r="BC3312" s="98"/>
      <c r="BD3312" s="98"/>
      <c r="BE3312" s="98"/>
      <c r="BF3312" s="98"/>
      <c r="BG3312" s="98"/>
      <c r="BH3312" s="98"/>
      <c r="BI3312" s="98"/>
      <c r="BJ3312" s="98"/>
    </row>
    <row r="3313" spans="11:62">
      <c r="K3313" s="98"/>
      <c r="L3313" s="98"/>
      <c r="M3313" s="98"/>
      <c r="P3313" s="98"/>
      <c r="Q3313" s="98"/>
      <c r="R3313" s="99"/>
      <c r="S3313" s="99"/>
      <c r="W3313" s="98"/>
      <c r="X3313" s="98"/>
      <c r="Y3313" s="98"/>
      <c r="Z3313" s="98"/>
      <c r="AA3313" s="98"/>
      <c r="AB3313" s="98"/>
      <c r="AC3313" s="98"/>
      <c r="AD3313" s="98"/>
      <c r="AE3313" s="98"/>
      <c r="AF3313" s="98"/>
      <c r="AG3313" s="100"/>
      <c r="AI3313" s="98"/>
      <c r="AJ3313" s="98"/>
      <c r="AK3313" s="98"/>
      <c r="AL3313" s="98"/>
      <c r="AM3313" s="98"/>
      <c r="AN3313" s="98"/>
      <c r="AO3313" s="98"/>
      <c r="AP3313" s="98"/>
      <c r="AQ3313" s="98"/>
      <c r="AR3313" s="98"/>
      <c r="AS3313" s="98"/>
      <c r="AT3313" s="98"/>
      <c r="AU3313" s="98"/>
      <c r="AV3313" s="98"/>
      <c r="AW3313" s="98"/>
      <c r="AX3313" s="98"/>
      <c r="AY3313" s="98"/>
      <c r="AZ3313" s="98"/>
      <c r="BA3313" s="98"/>
      <c r="BB3313" s="98"/>
      <c r="BC3313" s="98"/>
      <c r="BD3313" s="98"/>
      <c r="BE3313" s="98"/>
      <c r="BF3313" s="98"/>
      <c r="BG3313" s="98"/>
      <c r="BH3313" s="98"/>
      <c r="BI3313" s="98"/>
      <c r="BJ3313" s="98"/>
    </row>
    <row r="3314" spans="11:62">
      <c r="K3314" s="98"/>
      <c r="L3314" s="98"/>
      <c r="M3314" s="98"/>
      <c r="N3314" s="98"/>
      <c r="O3314" s="98"/>
      <c r="P3314" s="98"/>
      <c r="Y3314" s="98"/>
      <c r="Z3314" s="98"/>
      <c r="AA3314" s="98"/>
      <c r="AB3314" s="98"/>
      <c r="AC3314" s="98"/>
      <c r="AD3314" s="98"/>
      <c r="AE3314" s="98"/>
      <c r="AF3314" s="98"/>
      <c r="AG3314" s="100"/>
      <c r="AI3314" s="98"/>
      <c r="AJ3314" s="98"/>
      <c r="AK3314" s="98"/>
      <c r="AL3314" s="98"/>
      <c r="AM3314" s="98"/>
      <c r="AN3314" s="98"/>
      <c r="AO3314" s="98"/>
      <c r="AP3314" s="98"/>
      <c r="AQ3314" s="98"/>
      <c r="AR3314" s="98"/>
      <c r="AS3314" s="98"/>
      <c r="AT3314" s="98"/>
      <c r="AU3314" s="98"/>
      <c r="AV3314" s="98"/>
      <c r="AW3314" s="98"/>
      <c r="AX3314" s="98"/>
      <c r="AY3314" s="98"/>
      <c r="AZ3314" s="98"/>
      <c r="BA3314" s="98"/>
      <c r="BB3314" s="98"/>
      <c r="BC3314" s="98"/>
      <c r="BD3314" s="98"/>
      <c r="BE3314" s="98"/>
      <c r="BF3314" s="98"/>
      <c r="BG3314" s="98"/>
      <c r="BH3314" s="98"/>
      <c r="BI3314" s="98"/>
      <c r="BJ3314" s="98"/>
    </row>
    <row r="3315" spans="11:62">
      <c r="K3315" s="98"/>
      <c r="L3315" s="98"/>
      <c r="M3315" s="98"/>
      <c r="O3315" s="98"/>
      <c r="P3315" s="98"/>
      <c r="Y3315" s="98"/>
      <c r="Z3315" s="98"/>
      <c r="AA3315" s="98"/>
      <c r="AB3315" s="98"/>
      <c r="AC3315" s="98"/>
      <c r="AD3315" s="98"/>
      <c r="AE3315" s="98"/>
      <c r="AF3315" s="98"/>
      <c r="AG3315" s="100"/>
    </row>
    <row r="3316" spans="11:62">
      <c r="K3316" s="98"/>
      <c r="L3316" s="98"/>
      <c r="M3316" s="98"/>
      <c r="N3316" s="98"/>
      <c r="O3316" s="98"/>
      <c r="P3316" s="98"/>
      <c r="Q3316" s="98"/>
      <c r="R3316" s="99"/>
      <c r="Y3316" s="98"/>
      <c r="Z3316" s="98"/>
      <c r="AA3316" s="98"/>
      <c r="AB3316" s="98"/>
      <c r="AC3316" s="98"/>
      <c r="AD3316" s="98"/>
      <c r="AE3316" s="98"/>
      <c r="AF3316" s="98"/>
      <c r="AG3316" s="100"/>
      <c r="AI3316" s="98"/>
      <c r="AJ3316" s="98"/>
      <c r="AK3316" s="98"/>
      <c r="AL3316" s="98"/>
      <c r="AM3316" s="98"/>
      <c r="AN3316" s="98"/>
      <c r="AO3316" s="98"/>
      <c r="AP3316" s="98"/>
      <c r="AQ3316" s="98"/>
      <c r="AR3316" s="98"/>
      <c r="AS3316" s="98"/>
      <c r="AT3316" s="98"/>
      <c r="AU3316" s="98"/>
      <c r="AV3316" s="98"/>
      <c r="AW3316" s="98"/>
      <c r="AX3316" s="98"/>
      <c r="AY3316" s="98"/>
      <c r="AZ3316" s="98"/>
      <c r="BA3316" s="98"/>
      <c r="BB3316" s="98"/>
      <c r="BC3316" s="98"/>
      <c r="BD3316" s="98"/>
      <c r="BE3316" s="98"/>
      <c r="BF3316" s="98"/>
      <c r="BG3316" s="98"/>
      <c r="BH3316" s="98"/>
      <c r="BI3316" s="98"/>
      <c r="BJ3316" s="98"/>
    </row>
    <row r="3317" spans="11:62">
      <c r="K3317" s="98"/>
      <c r="L3317" s="98"/>
      <c r="M3317" s="98"/>
      <c r="P3317" s="98"/>
      <c r="Q3317" s="98"/>
      <c r="R3317" s="99"/>
      <c r="Y3317" s="98"/>
      <c r="Z3317" s="98"/>
      <c r="AA3317" s="98"/>
      <c r="AB3317" s="98"/>
      <c r="AC3317" s="98"/>
      <c r="AD3317" s="98"/>
      <c r="AE3317" s="98"/>
      <c r="AF3317" s="98"/>
      <c r="AG3317" s="100"/>
      <c r="AI3317" s="98"/>
      <c r="AJ3317" s="98"/>
      <c r="AK3317" s="98"/>
      <c r="AL3317" s="98"/>
      <c r="AM3317" s="98"/>
      <c r="AN3317" s="98"/>
      <c r="AO3317" s="98"/>
      <c r="AP3317" s="98"/>
      <c r="AQ3317" s="98"/>
      <c r="AR3317" s="98"/>
      <c r="AS3317" s="98"/>
      <c r="AT3317" s="98"/>
      <c r="AU3317" s="98"/>
      <c r="AV3317" s="98"/>
      <c r="AW3317" s="98"/>
      <c r="AX3317" s="98"/>
      <c r="AY3317" s="98"/>
      <c r="AZ3317" s="98"/>
      <c r="BA3317" s="98"/>
      <c r="BB3317" s="98"/>
      <c r="BC3317" s="98"/>
      <c r="BD3317" s="98"/>
      <c r="BE3317" s="98"/>
      <c r="BF3317" s="98"/>
      <c r="BG3317" s="98"/>
      <c r="BH3317" s="98"/>
      <c r="BI3317" s="98"/>
      <c r="BJ3317" s="98"/>
    </row>
    <row r="3318" spans="11:62">
      <c r="K3318" s="98"/>
      <c r="L3318" s="98"/>
      <c r="M3318" s="98"/>
      <c r="P3318" s="98"/>
      <c r="Q3318" s="98"/>
      <c r="R3318" s="99"/>
      <c r="Y3318" s="98"/>
      <c r="Z3318" s="98"/>
      <c r="AA3318" s="98"/>
      <c r="AB3318" s="98"/>
      <c r="AC3318" s="98"/>
      <c r="AD3318" s="98"/>
      <c r="AE3318" s="98"/>
      <c r="AF3318" s="98"/>
      <c r="AG3318" s="100"/>
      <c r="AI3318" s="98"/>
      <c r="AJ3318" s="98"/>
      <c r="AK3318" s="98"/>
      <c r="AL3318" s="98"/>
      <c r="AM3318" s="98"/>
      <c r="AN3318" s="98"/>
      <c r="AO3318" s="98"/>
      <c r="AP3318" s="98"/>
      <c r="AQ3318" s="98"/>
      <c r="AR3318" s="98"/>
      <c r="AS3318" s="98"/>
      <c r="AT3318" s="98"/>
      <c r="AU3318" s="98"/>
      <c r="AV3318" s="98"/>
      <c r="AW3318" s="98"/>
      <c r="AX3318" s="98"/>
      <c r="AY3318" s="98"/>
      <c r="AZ3318" s="98"/>
      <c r="BA3318" s="98"/>
      <c r="BB3318" s="98"/>
      <c r="BC3318" s="98"/>
      <c r="BD3318" s="98"/>
      <c r="BE3318" s="98"/>
      <c r="BF3318" s="98"/>
      <c r="BG3318" s="98"/>
      <c r="BH3318" s="98"/>
      <c r="BI3318" s="98"/>
      <c r="BJ3318" s="98"/>
    </row>
    <row r="3319" spans="11:62">
      <c r="K3319" s="98"/>
      <c r="L3319" s="98"/>
      <c r="M3319" s="98"/>
      <c r="N3319" s="98"/>
      <c r="O3319" s="98"/>
      <c r="P3319" s="98"/>
      <c r="R3319" s="99"/>
      <c r="Y3319" s="98"/>
      <c r="Z3319" s="98"/>
      <c r="AA3319" s="98"/>
      <c r="AB3319" s="98"/>
      <c r="AC3319" s="98"/>
      <c r="AD3319" s="98"/>
      <c r="AE3319" s="98"/>
      <c r="AF3319" s="98"/>
      <c r="AI3319" s="98"/>
      <c r="AJ3319" s="98"/>
      <c r="AK3319" s="98"/>
      <c r="AL3319" s="98"/>
      <c r="AM3319" s="98"/>
      <c r="AN3319" s="98"/>
      <c r="AO3319" s="98"/>
      <c r="AP3319" s="98"/>
      <c r="AQ3319" s="98"/>
      <c r="AR3319" s="98"/>
      <c r="AS3319" s="98"/>
      <c r="AT3319" s="98"/>
      <c r="AU3319" s="98"/>
      <c r="AV3319" s="98"/>
      <c r="AW3319" s="98"/>
      <c r="AX3319" s="98"/>
      <c r="AY3319" s="98"/>
      <c r="AZ3319" s="98"/>
      <c r="BA3319" s="98"/>
      <c r="BB3319" s="98"/>
      <c r="BC3319" s="98"/>
      <c r="BD3319" s="98"/>
      <c r="BE3319" s="98"/>
      <c r="BF3319" s="98"/>
      <c r="BG3319" s="98"/>
      <c r="BH3319" s="98"/>
      <c r="BI3319" s="98"/>
      <c r="BJ3319" s="98"/>
    </row>
    <row r="3320" spans="11:62">
      <c r="K3320" s="98"/>
      <c r="L3320" s="98"/>
      <c r="M3320" s="98"/>
      <c r="P3320" s="98"/>
      <c r="Q3320" s="98"/>
      <c r="R3320" s="99"/>
      <c r="W3320" s="98"/>
      <c r="X3320" s="98"/>
      <c r="Y3320" s="98"/>
      <c r="Z3320" s="98"/>
      <c r="AA3320" s="98"/>
      <c r="AB3320" s="98"/>
      <c r="AC3320" s="98"/>
      <c r="AD3320" s="98"/>
      <c r="AE3320" s="98"/>
      <c r="AF3320" s="98"/>
      <c r="AI3320" s="98"/>
      <c r="AJ3320" s="98"/>
      <c r="AK3320" s="98"/>
      <c r="AL3320" s="98"/>
      <c r="AM3320" s="98"/>
      <c r="AN3320" s="98"/>
      <c r="AO3320" s="98"/>
      <c r="AP3320" s="98"/>
      <c r="AQ3320" s="98"/>
      <c r="AR3320" s="98"/>
      <c r="AS3320" s="98"/>
      <c r="AT3320" s="98"/>
      <c r="AU3320" s="98"/>
      <c r="AV3320" s="98"/>
      <c r="AW3320" s="98"/>
      <c r="AX3320" s="98"/>
      <c r="AY3320" s="98"/>
      <c r="AZ3320" s="98"/>
      <c r="BA3320" s="98"/>
      <c r="BB3320" s="98"/>
      <c r="BC3320" s="98"/>
      <c r="BD3320" s="98"/>
      <c r="BE3320" s="98"/>
      <c r="BF3320" s="98"/>
      <c r="BG3320" s="98"/>
      <c r="BH3320" s="98"/>
      <c r="BI3320" s="98"/>
      <c r="BJ3320" s="98"/>
    </row>
    <row r="3321" spans="11:62">
      <c r="K3321" s="98"/>
      <c r="L3321" s="98"/>
      <c r="M3321" s="98"/>
      <c r="P3321" s="98"/>
      <c r="Q3321" s="98"/>
      <c r="R3321" s="99"/>
      <c r="W3321" s="98"/>
      <c r="X3321" s="98"/>
      <c r="Y3321" s="98"/>
      <c r="Z3321" s="98"/>
      <c r="AA3321" s="98"/>
      <c r="AB3321" s="98"/>
      <c r="AC3321" s="98"/>
      <c r="AD3321" s="98"/>
      <c r="AE3321" s="98"/>
      <c r="AF3321" s="98"/>
      <c r="AI3321" s="98"/>
      <c r="AJ3321" s="98"/>
      <c r="AK3321" s="98"/>
      <c r="AL3321" s="98"/>
      <c r="AM3321" s="98"/>
      <c r="AN3321" s="98"/>
      <c r="AO3321" s="98"/>
      <c r="AP3321" s="98"/>
      <c r="AQ3321" s="98"/>
      <c r="AR3321" s="98"/>
      <c r="AS3321" s="98"/>
      <c r="AT3321" s="98"/>
      <c r="AU3321" s="98"/>
      <c r="AV3321" s="98"/>
      <c r="AW3321" s="98"/>
      <c r="AX3321" s="98"/>
      <c r="AY3321" s="98"/>
      <c r="AZ3321" s="98"/>
      <c r="BA3321" s="98"/>
      <c r="BB3321" s="98"/>
      <c r="BC3321" s="98"/>
      <c r="BD3321" s="98"/>
      <c r="BE3321" s="98"/>
      <c r="BF3321" s="98"/>
      <c r="BG3321" s="98"/>
      <c r="BH3321" s="98"/>
      <c r="BI3321" s="98"/>
      <c r="BJ3321" s="98"/>
    </row>
    <row r="3322" spans="11:62">
      <c r="K3322" s="98"/>
      <c r="L3322" s="98"/>
      <c r="M3322" s="98"/>
      <c r="Y3322" s="98"/>
      <c r="Z3322" s="98"/>
      <c r="AA3322" s="98"/>
      <c r="AB3322" s="98"/>
      <c r="AC3322" s="98"/>
      <c r="AD3322" s="98"/>
      <c r="AE3322" s="98"/>
      <c r="AF3322" s="98"/>
      <c r="AG3322" s="100"/>
    </row>
    <row r="3323" spans="11:62">
      <c r="K3323" s="98"/>
      <c r="L3323" s="98"/>
      <c r="M3323" s="98"/>
      <c r="P3323" s="98"/>
      <c r="R3323" s="99"/>
      <c r="Y3323" s="98"/>
      <c r="Z3323" s="98"/>
      <c r="AA3323" s="98"/>
      <c r="AB3323" s="98"/>
      <c r="AC3323" s="98"/>
      <c r="AD3323" s="98"/>
      <c r="AE3323" s="98"/>
      <c r="AF3323" s="98"/>
      <c r="AI3323" s="98"/>
      <c r="AJ3323" s="98"/>
      <c r="AK3323" s="98"/>
      <c r="AL3323" s="98"/>
      <c r="AM3323" s="98"/>
      <c r="AN3323" s="98"/>
      <c r="AO3323" s="98"/>
      <c r="AP3323" s="98"/>
      <c r="AQ3323" s="98"/>
      <c r="AR3323" s="98"/>
      <c r="AS3323" s="98"/>
      <c r="AT3323" s="98"/>
      <c r="AU3323" s="98"/>
      <c r="AV3323" s="98"/>
      <c r="AW3323" s="98"/>
      <c r="AX3323" s="98"/>
      <c r="AY3323" s="98"/>
      <c r="AZ3323" s="98"/>
      <c r="BA3323" s="98"/>
      <c r="BB3323" s="98"/>
      <c r="BC3323" s="98"/>
      <c r="BD3323" s="98"/>
      <c r="BE3323" s="98"/>
      <c r="BF3323" s="98"/>
      <c r="BG3323" s="98"/>
      <c r="BH3323" s="98"/>
      <c r="BI3323" s="98"/>
      <c r="BJ3323" s="98"/>
    </row>
    <row r="3324" spans="11:62">
      <c r="K3324" s="98"/>
      <c r="L3324" s="98"/>
      <c r="M3324" s="98"/>
      <c r="P3324" s="98"/>
      <c r="R3324" s="99"/>
      <c r="Y3324" s="98"/>
      <c r="Z3324" s="98"/>
      <c r="AA3324" s="98"/>
      <c r="AB3324" s="98"/>
      <c r="AC3324" s="98"/>
      <c r="AD3324" s="98"/>
      <c r="AE3324" s="98"/>
      <c r="AF3324" s="98"/>
      <c r="AI3324" s="98"/>
      <c r="AJ3324" s="98"/>
      <c r="AK3324" s="98"/>
      <c r="AL3324" s="98"/>
      <c r="AM3324" s="98"/>
      <c r="AN3324" s="98"/>
      <c r="AO3324" s="98"/>
      <c r="AP3324" s="98"/>
      <c r="AQ3324" s="98"/>
      <c r="AR3324" s="98"/>
      <c r="AS3324" s="98"/>
      <c r="AT3324" s="98"/>
      <c r="AU3324" s="98"/>
      <c r="AV3324" s="98"/>
      <c r="AW3324" s="98"/>
      <c r="AX3324" s="98"/>
      <c r="AY3324" s="98"/>
      <c r="AZ3324" s="98"/>
      <c r="BA3324" s="98"/>
      <c r="BB3324" s="98"/>
      <c r="BC3324" s="98"/>
      <c r="BD3324" s="98"/>
      <c r="BE3324" s="98"/>
      <c r="BF3324" s="98"/>
      <c r="BG3324" s="98"/>
      <c r="BH3324" s="98"/>
      <c r="BI3324" s="98"/>
      <c r="BJ3324" s="98"/>
    </row>
    <row r="3325" spans="11:62">
      <c r="K3325" s="98"/>
      <c r="L3325" s="98"/>
      <c r="M3325" s="98"/>
      <c r="N3325" s="98"/>
      <c r="O3325" s="98"/>
      <c r="P3325" s="98"/>
      <c r="Q3325" s="98"/>
      <c r="R3325" s="99"/>
      <c r="S3325" s="99"/>
      <c r="Y3325" s="98"/>
      <c r="Z3325" s="98"/>
      <c r="AA3325" s="98"/>
      <c r="AB3325" s="98"/>
      <c r="AC3325" s="98"/>
      <c r="AD3325" s="98"/>
      <c r="AE3325" s="98"/>
      <c r="AF3325" s="98"/>
      <c r="AG3325" s="100"/>
      <c r="AI3325" s="98"/>
      <c r="AJ3325" s="98"/>
      <c r="AK3325" s="98"/>
      <c r="AL3325" s="98"/>
      <c r="AM3325" s="98"/>
      <c r="AN3325" s="98"/>
      <c r="AO3325" s="98"/>
      <c r="AP3325" s="98"/>
      <c r="AQ3325" s="98"/>
      <c r="AR3325" s="98"/>
      <c r="AS3325" s="98"/>
      <c r="AT3325" s="98"/>
      <c r="AU3325" s="98"/>
      <c r="AV3325" s="98"/>
      <c r="AW3325" s="98"/>
      <c r="AX3325" s="98"/>
      <c r="AY3325" s="98"/>
      <c r="AZ3325" s="98"/>
      <c r="BA3325" s="98"/>
      <c r="BB3325" s="98"/>
      <c r="BC3325" s="98"/>
      <c r="BD3325" s="98"/>
      <c r="BE3325" s="98"/>
      <c r="BF3325" s="98"/>
      <c r="BG3325" s="98"/>
      <c r="BH3325" s="98"/>
      <c r="BI3325" s="98"/>
      <c r="BJ3325" s="98"/>
    </row>
    <row r="3326" spans="11:62">
      <c r="K3326" s="98"/>
      <c r="L3326" s="98"/>
      <c r="M3326" s="98"/>
      <c r="N3326" s="98"/>
      <c r="O3326" s="98"/>
      <c r="P3326" s="98"/>
      <c r="Q3326" s="98"/>
      <c r="R3326" s="99"/>
      <c r="S3326" s="99"/>
      <c r="Y3326" s="98"/>
      <c r="Z3326" s="98"/>
      <c r="AA3326" s="98"/>
      <c r="AB3326" s="98"/>
      <c r="AC3326" s="98"/>
      <c r="AD3326" s="98"/>
      <c r="AE3326" s="98"/>
      <c r="AF3326" s="98"/>
      <c r="AG3326" s="100"/>
      <c r="AI3326" s="98"/>
      <c r="AJ3326" s="98"/>
      <c r="AK3326" s="98"/>
      <c r="AL3326" s="98"/>
      <c r="AM3326" s="98"/>
      <c r="AN3326" s="98"/>
      <c r="AO3326" s="98"/>
      <c r="AP3326" s="98"/>
      <c r="AQ3326" s="98"/>
      <c r="AR3326" s="98"/>
      <c r="AS3326" s="98"/>
      <c r="AT3326" s="98"/>
      <c r="AU3326" s="98"/>
      <c r="AV3326" s="98"/>
      <c r="AW3326" s="98"/>
      <c r="AX3326" s="98"/>
      <c r="AY3326" s="98"/>
      <c r="AZ3326" s="98"/>
      <c r="BA3326" s="98"/>
      <c r="BB3326" s="98"/>
      <c r="BC3326" s="98"/>
      <c r="BD3326" s="98"/>
      <c r="BE3326" s="98"/>
      <c r="BF3326" s="98"/>
      <c r="BG3326" s="98"/>
      <c r="BH3326" s="98"/>
      <c r="BI3326" s="98"/>
      <c r="BJ3326" s="98"/>
    </row>
    <row r="3327" spans="11:62">
      <c r="K3327" s="98"/>
      <c r="L3327" s="98"/>
      <c r="M3327" s="98"/>
      <c r="N3327" s="98"/>
      <c r="O3327" s="98"/>
      <c r="P3327" s="98"/>
      <c r="R3327" s="99"/>
      <c r="Y3327" s="98"/>
      <c r="Z3327" s="98"/>
      <c r="AA3327" s="98"/>
      <c r="AB3327" s="98"/>
      <c r="AC3327" s="98"/>
      <c r="AD3327" s="98"/>
      <c r="AE3327" s="98"/>
      <c r="AF3327" s="98"/>
      <c r="AI3327" s="98"/>
      <c r="AJ3327" s="98"/>
      <c r="AK3327" s="98"/>
      <c r="AL3327" s="98"/>
      <c r="AM3327" s="98"/>
      <c r="AN3327" s="98"/>
      <c r="AO3327" s="98"/>
      <c r="AP3327" s="98"/>
      <c r="AQ3327" s="98"/>
      <c r="AR3327" s="98"/>
      <c r="AS3327" s="98"/>
      <c r="AT3327" s="98"/>
      <c r="AU3327" s="98"/>
      <c r="AV3327" s="98"/>
      <c r="AW3327" s="98"/>
      <c r="AX3327" s="98"/>
      <c r="AY3327" s="98"/>
      <c r="AZ3327" s="98"/>
      <c r="BA3327" s="98"/>
      <c r="BB3327" s="98"/>
      <c r="BC3327" s="98"/>
      <c r="BD3327" s="98"/>
      <c r="BE3327" s="98"/>
      <c r="BF3327" s="98"/>
      <c r="BG3327" s="98"/>
      <c r="BH3327" s="98"/>
      <c r="BI3327" s="98"/>
      <c r="BJ3327" s="98"/>
    </row>
    <row r="3328" spans="11:62">
      <c r="K3328" s="98"/>
      <c r="L3328" s="98"/>
      <c r="M3328" s="98"/>
      <c r="N3328" s="98"/>
      <c r="O3328" s="98"/>
      <c r="P3328" s="98"/>
      <c r="Q3328" s="98"/>
      <c r="R3328" s="99"/>
      <c r="W3328" s="98"/>
      <c r="X3328" s="98"/>
      <c r="Y3328" s="98"/>
      <c r="Z3328" s="98"/>
      <c r="AA3328" s="98"/>
      <c r="AB3328" s="98"/>
      <c r="AC3328" s="98"/>
      <c r="AD3328" s="98"/>
      <c r="AE3328" s="98"/>
      <c r="AF3328" s="98"/>
      <c r="AG3328" s="100"/>
      <c r="AI3328" s="98"/>
      <c r="AJ3328" s="98"/>
      <c r="AK3328" s="98"/>
      <c r="AL3328" s="98"/>
      <c r="AM3328" s="98"/>
      <c r="AN3328" s="98"/>
      <c r="AO3328" s="98"/>
      <c r="AP3328" s="98"/>
      <c r="AQ3328" s="98"/>
      <c r="AR3328" s="98"/>
      <c r="AS3328" s="98"/>
      <c r="AT3328" s="98"/>
      <c r="AU3328" s="98"/>
      <c r="AV3328" s="98"/>
      <c r="AW3328" s="98"/>
      <c r="AX3328" s="98"/>
      <c r="AY3328" s="98"/>
      <c r="AZ3328" s="98"/>
      <c r="BA3328" s="98"/>
      <c r="BB3328" s="98"/>
      <c r="BC3328" s="98"/>
      <c r="BD3328" s="98"/>
      <c r="BE3328" s="98"/>
      <c r="BF3328" s="98"/>
      <c r="BG3328" s="98"/>
      <c r="BH3328" s="98"/>
      <c r="BI3328" s="98"/>
      <c r="BJ3328" s="98"/>
    </row>
    <row r="3329" spans="11:62">
      <c r="K3329" s="98"/>
      <c r="L3329" s="98"/>
      <c r="M3329" s="98"/>
      <c r="N3329" s="98"/>
      <c r="O3329" s="98"/>
      <c r="P3329" s="98"/>
      <c r="Q3329" s="98"/>
      <c r="R3329" s="99"/>
      <c r="W3329" s="98"/>
      <c r="X3329" s="98"/>
      <c r="Y3329" s="98"/>
      <c r="Z3329" s="98"/>
      <c r="AA3329" s="98"/>
      <c r="AB3329" s="98"/>
      <c r="AC3329" s="98"/>
      <c r="AD3329" s="98"/>
      <c r="AE3329" s="98"/>
      <c r="AF3329" s="98"/>
      <c r="AG3329" s="100"/>
      <c r="AI3329" s="98"/>
      <c r="AJ3329" s="98"/>
      <c r="AK3329" s="98"/>
      <c r="AL3329" s="98"/>
      <c r="AM3329" s="98"/>
      <c r="AN3329" s="98"/>
      <c r="AO3329" s="98"/>
      <c r="AP3329" s="98"/>
      <c r="AQ3329" s="98"/>
      <c r="AR3329" s="98"/>
      <c r="AS3329" s="98"/>
      <c r="AT3329" s="98"/>
      <c r="AU3329" s="98"/>
      <c r="AV3329" s="98"/>
      <c r="AW3329" s="98"/>
      <c r="AX3329" s="98"/>
      <c r="AY3329" s="98"/>
      <c r="AZ3329" s="98"/>
      <c r="BA3329" s="98"/>
      <c r="BB3329" s="98"/>
      <c r="BC3329" s="98"/>
      <c r="BD3329" s="98"/>
      <c r="BE3329" s="98"/>
      <c r="BF3329" s="98"/>
      <c r="BG3329" s="98"/>
      <c r="BH3329" s="98"/>
      <c r="BI3329" s="98"/>
      <c r="BJ3329" s="98"/>
    </row>
    <row r="3330" spans="11:62">
      <c r="K3330" s="98"/>
      <c r="L3330" s="98"/>
      <c r="M3330" s="98"/>
      <c r="N3330" s="98"/>
      <c r="O3330" s="98"/>
      <c r="P3330" s="98"/>
      <c r="Q3330" s="98"/>
      <c r="R3330" s="99"/>
      <c r="AG3330" s="100"/>
      <c r="AI3330" s="98"/>
      <c r="AJ3330" s="98"/>
      <c r="AK3330" s="98"/>
      <c r="AL3330" s="98"/>
      <c r="AM3330" s="98"/>
      <c r="AN3330" s="98"/>
      <c r="AO3330" s="98"/>
      <c r="AP3330" s="98"/>
      <c r="AQ3330" s="98"/>
      <c r="AR3330" s="98"/>
      <c r="AS3330" s="98"/>
      <c r="AT3330" s="98"/>
      <c r="AU3330" s="98"/>
      <c r="AV3330" s="98"/>
      <c r="AW3330" s="98"/>
      <c r="AX3330" s="98"/>
      <c r="AY3330" s="98"/>
      <c r="AZ3330" s="98"/>
      <c r="BA3330" s="98"/>
      <c r="BB3330" s="98"/>
      <c r="BC3330" s="98"/>
      <c r="BD3330" s="98"/>
      <c r="BE3330" s="98"/>
      <c r="BF3330" s="98"/>
      <c r="BG3330" s="98"/>
      <c r="BH3330" s="98"/>
      <c r="BI3330" s="98"/>
      <c r="BJ3330" s="98"/>
    </row>
    <row r="3331" spans="11:62">
      <c r="K3331" s="98"/>
      <c r="L3331" s="98"/>
      <c r="M3331" s="98"/>
      <c r="N3331" s="98"/>
      <c r="O3331" s="98"/>
      <c r="P3331" s="98"/>
      <c r="Y3331" s="98"/>
      <c r="Z3331" s="98"/>
      <c r="AA3331" s="98"/>
      <c r="AB3331" s="98"/>
      <c r="AC3331" s="98"/>
      <c r="AD3331" s="98"/>
      <c r="AE3331" s="98"/>
      <c r="AF3331" s="98"/>
      <c r="AG3331" s="100"/>
      <c r="AI3331" s="98"/>
      <c r="AJ3331" s="98"/>
      <c r="AK3331" s="98"/>
      <c r="AL3331" s="98"/>
      <c r="AM3331" s="98"/>
      <c r="AN3331" s="98"/>
      <c r="AO3331" s="98"/>
      <c r="AP3331" s="98"/>
      <c r="AQ3331" s="98"/>
      <c r="AR3331" s="98"/>
      <c r="AS3331" s="98"/>
      <c r="AT3331" s="98"/>
      <c r="AU3331" s="98"/>
      <c r="AV3331" s="98"/>
      <c r="AW3331" s="98"/>
      <c r="AX3331" s="98"/>
      <c r="AY3331" s="98"/>
      <c r="AZ3331" s="98"/>
      <c r="BA3331" s="98"/>
      <c r="BB3331" s="98"/>
      <c r="BC3331" s="98"/>
      <c r="BD3331" s="98"/>
      <c r="BE3331" s="98"/>
      <c r="BF3331" s="98"/>
      <c r="BG3331" s="98"/>
      <c r="BH3331" s="98"/>
      <c r="BI3331" s="98"/>
      <c r="BJ3331" s="98"/>
    </row>
    <row r="3332" spans="11:62">
      <c r="K3332" s="98"/>
      <c r="L3332" s="98"/>
      <c r="M3332" s="98"/>
      <c r="N3332" s="98"/>
      <c r="O3332" s="98"/>
      <c r="P3332" s="98"/>
      <c r="R3332" s="99"/>
      <c r="Y3332" s="98"/>
      <c r="Z3332" s="98"/>
      <c r="AA3332" s="98"/>
      <c r="AB3332" s="98"/>
      <c r="AC3332" s="98"/>
      <c r="AD3332" s="98"/>
      <c r="AE3332" s="98"/>
      <c r="AF3332" s="98"/>
      <c r="AG3332" s="100"/>
      <c r="AI3332" s="98"/>
      <c r="AJ3332" s="98"/>
      <c r="AK3332" s="98"/>
      <c r="AL3332" s="98"/>
      <c r="AM3332" s="98"/>
      <c r="AN3332" s="98"/>
      <c r="AO3332" s="98"/>
      <c r="AP3332" s="98"/>
      <c r="AQ3332" s="98"/>
      <c r="AR3332" s="98"/>
      <c r="AS3332" s="98"/>
      <c r="AT3332" s="98"/>
      <c r="AU3332" s="98"/>
      <c r="AV3332" s="98"/>
      <c r="AW3332" s="98"/>
      <c r="AX3332" s="98"/>
      <c r="AY3332" s="98"/>
      <c r="AZ3332" s="98"/>
      <c r="BA3332" s="98"/>
      <c r="BB3332" s="98"/>
      <c r="BC3332" s="98"/>
      <c r="BD3332" s="98"/>
      <c r="BE3332" s="98"/>
      <c r="BF3332" s="98"/>
      <c r="BG3332" s="98"/>
      <c r="BH3332" s="98"/>
      <c r="BI3332" s="98"/>
      <c r="BJ3332" s="98"/>
    </row>
    <row r="3333" spans="11:62">
      <c r="K3333" s="98"/>
      <c r="L3333" s="98"/>
      <c r="M3333" s="98"/>
      <c r="N3333" s="98"/>
      <c r="O3333" s="98"/>
      <c r="P3333" s="98"/>
      <c r="R3333" s="99"/>
      <c r="Y3333" s="98"/>
      <c r="Z3333" s="98"/>
      <c r="AA3333" s="98"/>
      <c r="AB3333" s="98"/>
      <c r="AC3333" s="98"/>
      <c r="AD3333" s="98"/>
      <c r="AE3333" s="98"/>
      <c r="AF3333" s="98"/>
      <c r="AG3333" s="100"/>
      <c r="AI3333" s="98"/>
      <c r="AJ3333" s="98"/>
      <c r="AK3333" s="98"/>
      <c r="AL3333" s="98"/>
      <c r="AM3333" s="98"/>
      <c r="AN3333" s="98"/>
      <c r="AO3333" s="98"/>
      <c r="AP3333" s="98"/>
      <c r="AQ3333" s="98"/>
      <c r="AR3333" s="98"/>
      <c r="AS3333" s="98"/>
      <c r="AT3333" s="98"/>
      <c r="AU3333" s="98"/>
      <c r="AV3333" s="98"/>
      <c r="AW3333" s="98"/>
      <c r="AX3333" s="98"/>
      <c r="AY3333" s="98"/>
      <c r="AZ3333" s="98"/>
      <c r="BA3333" s="98"/>
      <c r="BB3333" s="98"/>
      <c r="BC3333" s="98"/>
      <c r="BD3333" s="98"/>
      <c r="BE3333" s="98"/>
      <c r="BF3333" s="98"/>
      <c r="BG3333" s="98"/>
      <c r="BH3333" s="98"/>
      <c r="BI3333" s="98"/>
      <c r="BJ3333" s="98"/>
    </row>
    <row r="3334" spans="11:62">
      <c r="K3334" s="98"/>
      <c r="L3334" s="98"/>
      <c r="M3334" s="98"/>
      <c r="P3334" s="98"/>
      <c r="Q3334" s="98"/>
      <c r="R3334" s="99"/>
      <c r="W3334" s="98"/>
      <c r="X3334" s="98"/>
      <c r="Y3334" s="98"/>
      <c r="Z3334" s="98"/>
      <c r="AA3334" s="98"/>
      <c r="AB3334" s="98"/>
      <c r="AC3334" s="98"/>
      <c r="AD3334" s="98"/>
      <c r="AE3334" s="98"/>
      <c r="AF3334" s="98"/>
      <c r="AG3334" s="100"/>
      <c r="AH3334" s="100"/>
      <c r="AI3334" s="98"/>
      <c r="AJ3334" s="98"/>
      <c r="AK3334" s="98"/>
      <c r="AL3334" s="98"/>
      <c r="AM3334" s="98"/>
      <c r="AN3334" s="98"/>
      <c r="AO3334" s="98"/>
      <c r="AP3334" s="98"/>
      <c r="AQ3334" s="98"/>
      <c r="AR3334" s="98"/>
      <c r="AS3334" s="98"/>
      <c r="AT3334" s="98"/>
      <c r="AU3334" s="98"/>
      <c r="AV3334" s="98"/>
      <c r="AW3334" s="98"/>
      <c r="AX3334" s="98"/>
      <c r="AY3334" s="98"/>
      <c r="AZ3334" s="98"/>
      <c r="BA3334" s="98"/>
      <c r="BB3334" s="98"/>
      <c r="BC3334" s="98"/>
      <c r="BD3334" s="98"/>
      <c r="BE3334" s="98"/>
      <c r="BF3334" s="98"/>
      <c r="BG3334" s="98"/>
      <c r="BH3334" s="98"/>
      <c r="BI3334" s="98"/>
      <c r="BJ3334" s="98"/>
    </row>
    <row r="3335" spans="11:62">
      <c r="K3335" s="98"/>
      <c r="L3335" s="98"/>
      <c r="M3335" s="98"/>
      <c r="N3335" s="98"/>
      <c r="O3335" s="98"/>
      <c r="P3335" s="98"/>
      <c r="Q3335" s="98"/>
      <c r="R3335" s="99"/>
      <c r="W3335" s="98"/>
      <c r="X3335" s="98"/>
      <c r="Y3335" s="98"/>
      <c r="Z3335" s="98"/>
      <c r="AA3335" s="98"/>
      <c r="AB3335" s="98"/>
      <c r="AC3335" s="98"/>
      <c r="AD3335" s="98"/>
      <c r="AE3335" s="98"/>
      <c r="AF3335" s="98"/>
      <c r="AG3335" s="100"/>
      <c r="AI3335" s="98"/>
      <c r="AJ3335" s="98"/>
      <c r="AK3335" s="98"/>
      <c r="AL3335" s="98"/>
      <c r="AM3335" s="98"/>
      <c r="AN3335" s="98"/>
      <c r="AO3335" s="98"/>
      <c r="AP3335" s="98"/>
      <c r="AQ3335" s="98"/>
      <c r="AR3335" s="98"/>
      <c r="AS3335" s="98"/>
      <c r="AT3335" s="98"/>
      <c r="AU3335" s="98"/>
      <c r="AV3335" s="98"/>
      <c r="AW3335" s="98"/>
      <c r="AX3335" s="98"/>
      <c r="AY3335" s="98"/>
      <c r="AZ3335" s="98"/>
      <c r="BA3335" s="98"/>
      <c r="BB3335" s="98"/>
      <c r="BC3335" s="98"/>
      <c r="BD3335" s="98"/>
      <c r="BE3335" s="98"/>
      <c r="BF3335" s="98"/>
      <c r="BG3335" s="98"/>
      <c r="BH3335" s="98"/>
      <c r="BI3335" s="98"/>
      <c r="BJ3335" s="98"/>
    </row>
    <row r="3336" spans="11:62">
      <c r="K3336" s="98"/>
      <c r="L3336" s="98"/>
      <c r="M3336" s="98"/>
      <c r="N3336" s="98"/>
      <c r="O3336" s="98"/>
      <c r="P3336" s="98"/>
      <c r="Q3336" s="98"/>
      <c r="R3336" s="99"/>
      <c r="W3336" s="98"/>
      <c r="X3336" s="98"/>
      <c r="Y3336" s="98"/>
      <c r="Z3336" s="98"/>
      <c r="AA3336" s="98"/>
      <c r="AB3336" s="98"/>
      <c r="AC3336" s="98"/>
      <c r="AD3336" s="98"/>
      <c r="AE3336" s="98"/>
      <c r="AF3336" s="98"/>
      <c r="AG3336" s="100"/>
      <c r="AI3336" s="98"/>
      <c r="AJ3336" s="98"/>
      <c r="AK3336" s="98"/>
      <c r="AL3336" s="98"/>
      <c r="AM3336" s="98"/>
      <c r="AN3336" s="98"/>
      <c r="AO3336" s="98"/>
      <c r="AP3336" s="98"/>
      <c r="AQ3336" s="98"/>
      <c r="AR3336" s="98"/>
      <c r="AS3336" s="98"/>
      <c r="AT3336" s="98"/>
      <c r="AU3336" s="98"/>
      <c r="AV3336" s="98"/>
      <c r="AW3336" s="98"/>
      <c r="AX3336" s="98"/>
      <c r="AY3336" s="98"/>
      <c r="AZ3336" s="98"/>
      <c r="BA3336" s="98"/>
      <c r="BB3336" s="98"/>
      <c r="BC3336" s="98"/>
      <c r="BD3336" s="98"/>
      <c r="BE3336" s="98"/>
      <c r="BF3336" s="98"/>
      <c r="BG3336" s="98"/>
      <c r="BH3336" s="98"/>
      <c r="BI3336" s="98"/>
      <c r="BJ3336" s="98"/>
    </row>
    <row r="3337" spans="11:62">
      <c r="K3337" s="98"/>
      <c r="L3337" s="98"/>
      <c r="M3337" s="98"/>
      <c r="Y3337" s="98"/>
      <c r="Z3337" s="98"/>
      <c r="AA3337" s="98"/>
      <c r="AB3337" s="98"/>
      <c r="AC3337" s="98"/>
      <c r="AD3337" s="98"/>
      <c r="AE3337" s="98"/>
      <c r="AF3337" s="98"/>
      <c r="AI3337" s="98"/>
      <c r="AJ3337" s="98"/>
      <c r="AK3337" s="98"/>
      <c r="AL3337" s="98"/>
      <c r="AM3337" s="98"/>
      <c r="AN3337" s="98"/>
      <c r="AO3337" s="98"/>
      <c r="AP3337" s="98"/>
      <c r="AQ3337" s="98"/>
      <c r="AS3337" s="98"/>
      <c r="AT3337" s="98"/>
      <c r="AU3337" s="98"/>
      <c r="AV3337" s="98"/>
      <c r="AW3337" s="98"/>
      <c r="AY3337" s="98"/>
      <c r="AZ3337" s="98"/>
      <c r="BA3337" s="98"/>
      <c r="BB3337" s="98"/>
      <c r="BC3337" s="98"/>
      <c r="BE3337" s="98"/>
      <c r="BF3337" s="98"/>
      <c r="BG3337" s="98"/>
      <c r="BH3337" s="98"/>
      <c r="BI3337" s="98"/>
    </row>
    <row r="3338" spans="11:62">
      <c r="K3338" s="98"/>
      <c r="L3338" s="98"/>
      <c r="M3338" s="98"/>
      <c r="P3338" s="98"/>
      <c r="Q3338" s="98"/>
      <c r="R3338" s="99"/>
      <c r="S3338" s="99"/>
      <c r="W3338" s="98"/>
      <c r="X3338" s="98"/>
      <c r="Y3338" s="98"/>
      <c r="Z3338" s="98"/>
      <c r="AA3338" s="98"/>
      <c r="AB3338" s="98"/>
      <c r="AC3338" s="98"/>
      <c r="AD3338" s="98"/>
      <c r="AE3338" s="98"/>
      <c r="AF3338" s="98"/>
      <c r="AG3338" s="100"/>
      <c r="AI3338" s="98"/>
      <c r="AJ3338" s="98"/>
      <c r="AK3338" s="98"/>
      <c r="AL3338" s="98"/>
      <c r="AM3338" s="98"/>
      <c r="AN3338" s="98"/>
      <c r="AO3338" s="98"/>
      <c r="AP3338" s="98"/>
      <c r="AQ3338" s="98"/>
      <c r="AR3338" s="98"/>
      <c r="AS3338" s="98"/>
      <c r="AT3338" s="98"/>
      <c r="AU3338" s="98"/>
      <c r="AV3338" s="98"/>
      <c r="AW3338" s="98"/>
      <c r="AX3338" s="98"/>
      <c r="AY3338" s="98"/>
      <c r="AZ3338" s="98"/>
      <c r="BA3338" s="98"/>
      <c r="BB3338" s="98"/>
      <c r="BC3338" s="98"/>
      <c r="BD3338" s="98"/>
      <c r="BE3338" s="98"/>
      <c r="BF3338" s="98"/>
      <c r="BG3338" s="98"/>
      <c r="BH3338" s="98"/>
      <c r="BI3338" s="98"/>
      <c r="BJ3338" s="98"/>
    </row>
    <row r="3339" spans="11:62">
      <c r="K3339" s="98"/>
      <c r="L3339" s="98"/>
      <c r="M3339" s="98"/>
      <c r="P3339" s="98"/>
      <c r="Q3339" s="98"/>
      <c r="R3339" s="99"/>
      <c r="S3339" s="99"/>
      <c r="W3339" s="98"/>
      <c r="X3339" s="98"/>
      <c r="Y3339" s="98"/>
      <c r="Z3339" s="98"/>
      <c r="AA3339" s="98"/>
      <c r="AB3339" s="98"/>
      <c r="AC3339" s="98"/>
      <c r="AD3339" s="98"/>
      <c r="AE3339" s="98"/>
      <c r="AF3339" s="98"/>
      <c r="AG3339" s="100"/>
      <c r="AI3339" s="98"/>
      <c r="AJ3339" s="98"/>
      <c r="AK3339" s="98"/>
      <c r="AL3339" s="98"/>
      <c r="AM3339" s="98"/>
      <c r="AN3339" s="98"/>
      <c r="AO3339" s="98"/>
      <c r="AP3339" s="98"/>
      <c r="AQ3339" s="98"/>
      <c r="AR3339" s="98"/>
      <c r="AS3339" s="98"/>
      <c r="AT3339" s="98"/>
      <c r="AU3339" s="98"/>
      <c r="AV3339" s="98"/>
      <c r="AW3339" s="98"/>
      <c r="AX3339" s="98"/>
      <c r="AY3339" s="98"/>
      <c r="AZ3339" s="98"/>
      <c r="BA3339" s="98"/>
      <c r="BB3339" s="98"/>
      <c r="BC3339" s="98"/>
      <c r="BD3339" s="98"/>
      <c r="BE3339" s="98"/>
      <c r="BF3339" s="98"/>
      <c r="BG3339" s="98"/>
      <c r="BH3339" s="98"/>
      <c r="BI3339" s="98"/>
      <c r="BJ3339" s="98"/>
    </row>
    <row r="3340" spans="11:62">
      <c r="K3340" s="98"/>
      <c r="L3340" s="98"/>
      <c r="M3340" s="98"/>
      <c r="N3340" s="98"/>
      <c r="O3340" s="98"/>
      <c r="P3340" s="98"/>
      <c r="Y3340" s="98"/>
      <c r="Z3340" s="98"/>
      <c r="AA3340" s="98"/>
      <c r="AB3340" s="98"/>
      <c r="AC3340" s="98"/>
      <c r="AD3340" s="98"/>
      <c r="AE3340" s="98"/>
      <c r="AF3340" s="98"/>
      <c r="AG3340" s="100"/>
      <c r="AI3340" s="98"/>
      <c r="AJ3340" s="98"/>
      <c r="AK3340" s="98"/>
      <c r="AL3340" s="98"/>
      <c r="AM3340" s="98"/>
      <c r="AN3340" s="98"/>
      <c r="AO3340" s="98"/>
      <c r="AP3340" s="98"/>
      <c r="AQ3340" s="98"/>
      <c r="AR3340" s="98"/>
      <c r="AS3340" s="98"/>
      <c r="AT3340" s="98"/>
      <c r="AU3340" s="98"/>
      <c r="AV3340" s="98"/>
      <c r="AW3340" s="98"/>
      <c r="AX3340" s="98"/>
      <c r="AY3340" s="98"/>
      <c r="AZ3340" s="98"/>
      <c r="BA3340" s="98"/>
      <c r="BB3340" s="98"/>
      <c r="BC3340" s="98"/>
      <c r="BD3340" s="98"/>
      <c r="BE3340" s="98"/>
      <c r="BF3340" s="98"/>
      <c r="BG3340" s="98"/>
      <c r="BH3340" s="98"/>
      <c r="BI3340" s="98"/>
      <c r="BJ3340" s="98"/>
    </row>
    <row r="3341" spans="11:62">
      <c r="K3341" s="98"/>
      <c r="L3341" s="98"/>
      <c r="M3341" s="98"/>
      <c r="Y3341" s="98"/>
      <c r="Z3341" s="98"/>
      <c r="AA3341" s="98"/>
      <c r="AB3341" s="98"/>
      <c r="AC3341" s="98"/>
      <c r="AD3341" s="98"/>
      <c r="AE3341" s="98"/>
      <c r="AF3341" s="98"/>
      <c r="AG3341" s="100"/>
    </row>
    <row r="3342" spans="11:62">
      <c r="K3342" s="98"/>
      <c r="L3342" s="98"/>
      <c r="M3342" s="98"/>
      <c r="N3342" s="98"/>
      <c r="O3342" s="98"/>
      <c r="P3342" s="98"/>
      <c r="Y3342" s="98"/>
      <c r="Z3342" s="98"/>
      <c r="AA3342" s="98"/>
      <c r="AB3342" s="98"/>
      <c r="AC3342" s="98"/>
      <c r="AD3342" s="98"/>
      <c r="AE3342" s="98"/>
      <c r="AF3342" s="98"/>
      <c r="AI3342" s="98"/>
      <c r="AJ3342" s="98"/>
      <c r="AK3342" s="98"/>
      <c r="AL3342" s="98"/>
      <c r="AM3342" s="98"/>
      <c r="AN3342" s="98"/>
      <c r="AO3342" s="98"/>
      <c r="AP3342" s="98"/>
      <c r="AQ3342" s="98"/>
      <c r="AR3342" s="98"/>
      <c r="AS3342" s="98"/>
      <c r="AT3342" s="98"/>
      <c r="AU3342" s="98"/>
      <c r="AV3342" s="98"/>
      <c r="AW3342" s="98"/>
      <c r="AX3342" s="98"/>
      <c r="AY3342" s="98"/>
      <c r="AZ3342" s="98"/>
      <c r="BA3342" s="98"/>
      <c r="BB3342" s="98"/>
      <c r="BC3342" s="98"/>
      <c r="BD3342" s="98"/>
      <c r="BE3342" s="98"/>
      <c r="BF3342" s="98"/>
      <c r="BG3342" s="98"/>
      <c r="BH3342" s="98"/>
      <c r="BI3342" s="98"/>
      <c r="BJ3342" s="98"/>
    </row>
    <row r="3343" spans="11:62">
      <c r="K3343" s="98"/>
      <c r="L3343" s="98"/>
      <c r="M3343" s="98"/>
      <c r="N3343" s="98"/>
      <c r="O3343" s="98"/>
      <c r="P3343" s="98"/>
      <c r="Y3343" s="98"/>
      <c r="Z3343" s="98"/>
      <c r="AA3343" s="98"/>
      <c r="AB3343" s="98"/>
      <c r="AC3343" s="98"/>
      <c r="AD3343" s="98"/>
      <c r="AE3343" s="98"/>
      <c r="AF3343" s="98"/>
      <c r="AI3343" s="98"/>
      <c r="AJ3343" s="98"/>
      <c r="AK3343" s="98"/>
      <c r="AL3343" s="98"/>
      <c r="AM3343" s="98"/>
      <c r="AN3343" s="98"/>
      <c r="AO3343" s="98"/>
      <c r="AP3343" s="98"/>
      <c r="AQ3343" s="98"/>
      <c r="AR3343" s="98"/>
      <c r="AS3343" s="98"/>
      <c r="AT3343" s="98"/>
      <c r="AU3343" s="98"/>
      <c r="AV3343" s="98"/>
      <c r="AW3343" s="98"/>
      <c r="AX3343" s="98"/>
      <c r="AY3343" s="98"/>
      <c r="AZ3343" s="98"/>
      <c r="BA3343" s="98"/>
      <c r="BB3343" s="98"/>
      <c r="BC3343" s="98"/>
      <c r="BD3343" s="98"/>
      <c r="BE3343" s="98"/>
      <c r="BF3343" s="98"/>
      <c r="BG3343" s="98"/>
      <c r="BH3343" s="98"/>
      <c r="BI3343" s="98"/>
      <c r="BJ3343" s="98"/>
    </row>
    <row r="3344" spans="11:62">
      <c r="K3344" s="98"/>
      <c r="L3344" s="98"/>
      <c r="M3344" s="98"/>
      <c r="N3344" s="98"/>
      <c r="O3344" s="98"/>
      <c r="P3344" s="98"/>
      <c r="Q3344" s="98"/>
      <c r="Y3344" s="98"/>
      <c r="Z3344" s="98"/>
      <c r="AA3344" s="98"/>
      <c r="AB3344" s="98"/>
      <c r="AC3344" s="98"/>
      <c r="AD3344" s="98"/>
      <c r="AE3344" s="98"/>
      <c r="AF3344" s="98"/>
      <c r="AI3344" s="98"/>
      <c r="AJ3344" s="98"/>
      <c r="AK3344" s="98"/>
      <c r="AL3344" s="98"/>
      <c r="AM3344" s="98"/>
      <c r="AN3344" s="98"/>
      <c r="AO3344" s="98"/>
      <c r="AP3344" s="98"/>
      <c r="AQ3344" s="98"/>
      <c r="AR3344" s="98"/>
      <c r="AS3344" s="98"/>
      <c r="AT3344" s="98"/>
      <c r="AU3344" s="98"/>
      <c r="AV3344" s="98"/>
      <c r="AW3344" s="98"/>
      <c r="AX3344" s="98"/>
      <c r="AY3344" s="98"/>
      <c r="AZ3344" s="98"/>
      <c r="BA3344" s="98"/>
      <c r="BB3344" s="98"/>
      <c r="BC3344" s="98"/>
      <c r="BD3344" s="98"/>
      <c r="BE3344" s="98"/>
      <c r="BF3344" s="98"/>
      <c r="BG3344" s="98"/>
      <c r="BH3344" s="98"/>
      <c r="BI3344" s="98"/>
      <c r="BJ3344" s="98"/>
    </row>
    <row r="3345" spans="11:62">
      <c r="K3345" s="98"/>
      <c r="L3345" s="98"/>
      <c r="M3345" s="98"/>
      <c r="P3345" s="98"/>
      <c r="Q3345" s="98"/>
      <c r="W3345" s="98"/>
      <c r="X3345" s="98"/>
      <c r="Y3345" s="98"/>
      <c r="Z3345" s="98"/>
      <c r="AA3345" s="98"/>
      <c r="AB3345" s="98"/>
      <c r="AC3345" s="98"/>
      <c r="AD3345" s="98"/>
      <c r="AE3345" s="98"/>
      <c r="AF3345" s="98"/>
      <c r="AI3345" s="98"/>
      <c r="AJ3345" s="98"/>
      <c r="AK3345" s="98"/>
      <c r="AL3345" s="98"/>
      <c r="AM3345" s="98"/>
      <c r="AN3345" s="98"/>
      <c r="AO3345" s="98"/>
      <c r="AP3345" s="98"/>
      <c r="AQ3345" s="98"/>
      <c r="AR3345" s="98"/>
      <c r="AS3345" s="98"/>
      <c r="AT3345" s="98"/>
      <c r="AU3345" s="98"/>
      <c r="AV3345" s="98"/>
      <c r="AW3345" s="98"/>
      <c r="AX3345" s="98"/>
      <c r="AY3345" s="98"/>
      <c r="AZ3345" s="98"/>
      <c r="BA3345" s="98"/>
      <c r="BB3345" s="98"/>
      <c r="BC3345" s="98"/>
      <c r="BD3345" s="98"/>
      <c r="BE3345" s="98"/>
      <c r="BF3345" s="98"/>
      <c r="BG3345" s="98"/>
      <c r="BH3345" s="98"/>
      <c r="BI3345" s="98"/>
      <c r="BJ3345" s="98"/>
    </row>
    <row r="3346" spans="11:62">
      <c r="K3346" s="98"/>
      <c r="L3346" s="98"/>
      <c r="M3346" s="98"/>
      <c r="P3346" s="98"/>
      <c r="Q3346" s="98"/>
      <c r="W3346" s="98"/>
      <c r="X3346" s="98"/>
      <c r="Y3346" s="98"/>
      <c r="Z3346" s="98"/>
      <c r="AA3346" s="98"/>
      <c r="AB3346" s="98"/>
      <c r="AC3346" s="98"/>
      <c r="AD3346" s="98"/>
      <c r="AE3346" s="98"/>
      <c r="AF3346" s="98"/>
      <c r="AI3346" s="98"/>
      <c r="AJ3346" s="98"/>
      <c r="AK3346" s="98"/>
      <c r="AL3346" s="98"/>
      <c r="AM3346" s="98"/>
      <c r="AN3346" s="98"/>
      <c r="AO3346" s="98"/>
      <c r="AP3346" s="98"/>
      <c r="AQ3346" s="98"/>
      <c r="AR3346" s="98"/>
      <c r="AS3346" s="98"/>
      <c r="AT3346" s="98"/>
      <c r="AU3346" s="98"/>
      <c r="AV3346" s="98"/>
      <c r="AW3346" s="98"/>
      <c r="AX3346" s="98"/>
      <c r="AY3346" s="98"/>
      <c r="AZ3346" s="98"/>
      <c r="BA3346" s="98"/>
      <c r="BB3346" s="98"/>
      <c r="BC3346" s="98"/>
      <c r="BD3346" s="98"/>
      <c r="BE3346" s="98"/>
      <c r="BF3346" s="98"/>
      <c r="BG3346" s="98"/>
      <c r="BH3346" s="98"/>
      <c r="BI3346" s="98"/>
      <c r="BJ3346" s="98"/>
    </row>
    <row r="3347" spans="11:62">
      <c r="K3347" s="98"/>
      <c r="L3347" s="98"/>
      <c r="M3347" s="98"/>
      <c r="N3347" s="98"/>
      <c r="O3347" s="98"/>
      <c r="P3347" s="98"/>
      <c r="Q3347" s="98"/>
      <c r="R3347" s="99"/>
      <c r="S3347" s="99"/>
      <c r="Y3347" s="98"/>
      <c r="Z3347" s="98"/>
      <c r="AA3347" s="98"/>
      <c r="AB3347" s="98"/>
      <c r="AC3347" s="98"/>
      <c r="AD3347" s="98"/>
      <c r="AE3347" s="98"/>
      <c r="AF3347" s="98"/>
      <c r="AG3347" s="100"/>
      <c r="AH3347" s="100"/>
      <c r="AI3347" s="98"/>
      <c r="AJ3347" s="98"/>
      <c r="AK3347" s="98"/>
      <c r="AL3347" s="98"/>
      <c r="AM3347" s="98"/>
      <c r="AN3347" s="98"/>
      <c r="AO3347" s="98"/>
      <c r="AP3347" s="98"/>
      <c r="AQ3347" s="98"/>
      <c r="AR3347" s="98"/>
      <c r="AS3347" s="98"/>
      <c r="AT3347" s="98"/>
      <c r="AU3347" s="98"/>
      <c r="AV3347" s="98"/>
      <c r="AW3347" s="98"/>
      <c r="AX3347" s="98"/>
      <c r="AY3347" s="98"/>
      <c r="AZ3347" s="98"/>
      <c r="BA3347" s="98"/>
      <c r="BB3347" s="98"/>
      <c r="BC3347" s="98"/>
      <c r="BD3347" s="98"/>
      <c r="BE3347" s="98"/>
      <c r="BF3347" s="98"/>
      <c r="BG3347" s="98"/>
      <c r="BH3347" s="98"/>
      <c r="BI3347" s="98"/>
      <c r="BJ3347" s="98"/>
    </row>
    <row r="3348" spans="11:62">
      <c r="K3348" s="98"/>
      <c r="L3348" s="98"/>
      <c r="M3348" s="98"/>
      <c r="N3348" s="98"/>
      <c r="O3348" s="98"/>
      <c r="P3348" s="98"/>
      <c r="Q3348" s="98"/>
      <c r="Y3348" s="98"/>
      <c r="Z3348" s="98"/>
      <c r="AA3348" s="98"/>
      <c r="AB3348" s="98"/>
      <c r="AC3348" s="98"/>
      <c r="AD3348" s="98"/>
      <c r="AE3348" s="98"/>
      <c r="AF3348" s="98"/>
      <c r="AG3348" s="100"/>
      <c r="AI3348" s="98"/>
      <c r="AJ3348" s="98"/>
      <c r="AK3348" s="98"/>
      <c r="AL3348" s="98"/>
      <c r="AM3348" s="98"/>
      <c r="AN3348" s="98"/>
      <c r="AO3348" s="98"/>
      <c r="AP3348" s="98"/>
      <c r="AQ3348" s="98"/>
      <c r="AR3348" s="98"/>
      <c r="AS3348" s="98"/>
      <c r="AT3348" s="98"/>
      <c r="AU3348" s="98"/>
      <c r="AV3348" s="98"/>
      <c r="AW3348" s="98"/>
      <c r="AX3348" s="98"/>
      <c r="AY3348" s="98"/>
      <c r="AZ3348" s="98"/>
      <c r="BA3348" s="98"/>
      <c r="BB3348" s="98"/>
      <c r="BC3348" s="98"/>
      <c r="BD3348" s="98"/>
      <c r="BE3348" s="98"/>
      <c r="BF3348" s="98"/>
      <c r="BG3348" s="98"/>
      <c r="BH3348" s="98"/>
      <c r="BI3348" s="98"/>
      <c r="BJ3348" s="98"/>
    </row>
    <row r="3349" spans="11:62">
      <c r="K3349" s="98"/>
      <c r="L3349" s="98"/>
      <c r="M3349" s="98"/>
      <c r="N3349" s="98"/>
      <c r="O3349" s="98"/>
      <c r="P3349" s="98"/>
      <c r="Q3349" s="98"/>
      <c r="Y3349" s="98"/>
      <c r="Z3349" s="98"/>
      <c r="AA3349" s="98"/>
      <c r="AB3349" s="98"/>
      <c r="AC3349" s="98"/>
      <c r="AD3349" s="98"/>
      <c r="AE3349" s="98"/>
      <c r="AF3349" s="98"/>
      <c r="AG3349" s="100"/>
      <c r="AI3349" s="98"/>
      <c r="AJ3349" s="98"/>
      <c r="AK3349" s="98"/>
      <c r="AL3349" s="98"/>
      <c r="AM3349" s="98"/>
      <c r="AN3349" s="98"/>
      <c r="AO3349" s="98"/>
      <c r="AP3349" s="98"/>
      <c r="AQ3349" s="98"/>
      <c r="AR3349" s="98"/>
      <c r="AS3349" s="98"/>
      <c r="AT3349" s="98"/>
      <c r="AU3349" s="98"/>
      <c r="AV3349" s="98"/>
      <c r="AW3349" s="98"/>
      <c r="AX3349" s="98"/>
      <c r="AY3349" s="98"/>
      <c r="AZ3349" s="98"/>
      <c r="BA3349" s="98"/>
      <c r="BB3349" s="98"/>
      <c r="BC3349" s="98"/>
      <c r="BD3349" s="98"/>
      <c r="BE3349" s="98"/>
      <c r="BF3349" s="98"/>
      <c r="BG3349" s="98"/>
      <c r="BH3349" s="98"/>
      <c r="BI3349" s="98"/>
      <c r="BJ3349" s="98"/>
    </row>
    <row r="3350" spans="11:62">
      <c r="K3350" s="98"/>
      <c r="L3350" s="98"/>
      <c r="M3350" s="98"/>
      <c r="N3350" s="98"/>
      <c r="O3350" s="98"/>
      <c r="P3350" s="98"/>
      <c r="R3350" s="99"/>
      <c r="Y3350" s="98"/>
      <c r="Z3350" s="98"/>
      <c r="AA3350" s="98"/>
      <c r="AB3350" s="98"/>
      <c r="AC3350" s="98"/>
      <c r="AD3350" s="98"/>
      <c r="AE3350" s="98"/>
      <c r="AF3350" s="98"/>
      <c r="AG3350" s="100"/>
      <c r="AI3350" s="98"/>
      <c r="AJ3350" s="98"/>
      <c r="AK3350" s="98"/>
      <c r="AL3350" s="98"/>
      <c r="AM3350" s="98"/>
      <c r="AN3350" s="98"/>
      <c r="AO3350" s="98"/>
      <c r="AP3350" s="98"/>
      <c r="AQ3350" s="98"/>
      <c r="AR3350" s="98"/>
      <c r="AS3350" s="98"/>
      <c r="AT3350" s="98"/>
      <c r="AU3350" s="98"/>
      <c r="AV3350" s="98"/>
      <c r="AW3350" s="98"/>
      <c r="AX3350" s="98"/>
      <c r="AY3350" s="98"/>
      <c r="AZ3350" s="98"/>
      <c r="BA3350" s="98"/>
      <c r="BB3350" s="98"/>
      <c r="BC3350" s="98"/>
      <c r="BD3350" s="98"/>
      <c r="BE3350" s="98"/>
      <c r="BF3350" s="98"/>
      <c r="BG3350" s="98"/>
      <c r="BH3350" s="98"/>
      <c r="BI3350" s="98"/>
      <c r="BJ3350" s="98"/>
    </row>
    <row r="3351" spans="11:62">
      <c r="K3351" s="98"/>
      <c r="L3351" s="98"/>
      <c r="M3351" s="98"/>
      <c r="N3351" s="98"/>
      <c r="O3351" s="98"/>
      <c r="P3351" s="98"/>
      <c r="Q3351" s="98"/>
      <c r="R3351" s="99"/>
      <c r="W3351" s="98"/>
      <c r="X3351" s="98"/>
      <c r="AB3351" s="98"/>
      <c r="AC3351" s="98"/>
      <c r="AD3351" s="98"/>
      <c r="AE3351" s="98"/>
      <c r="AF3351" s="98"/>
      <c r="AI3351" s="98"/>
      <c r="AJ3351" s="98"/>
      <c r="AK3351" s="98"/>
      <c r="AL3351" s="98"/>
      <c r="AM3351" s="98"/>
      <c r="AN3351" s="98"/>
      <c r="AO3351" s="98"/>
      <c r="AP3351" s="98"/>
      <c r="AQ3351" s="98"/>
      <c r="AR3351" s="98"/>
      <c r="AS3351" s="98"/>
      <c r="AT3351" s="98"/>
      <c r="AU3351" s="98"/>
      <c r="AV3351" s="98"/>
      <c r="AW3351" s="98"/>
      <c r="AX3351" s="98"/>
      <c r="AY3351" s="98"/>
      <c r="AZ3351" s="98"/>
      <c r="BA3351" s="98"/>
      <c r="BB3351" s="98"/>
      <c r="BC3351" s="98"/>
      <c r="BD3351" s="98"/>
      <c r="BE3351" s="98"/>
      <c r="BF3351" s="98"/>
      <c r="BG3351" s="98"/>
      <c r="BH3351" s="98"/>
      <c r="BI3351" s="98"/>
      <c r="BJ3351" s="98"/>
    </row>
    <row r="3352" spans="11:62">
      <c r="K3352" s="98"/>
      <c r="L3352" s="98"/>
      <c r="M3352" s="98"/>
      <c r="N3352" s="98"/>
      <c r="O3352" s="98"/>
      <c r="P3352" s="98"/>
      <c r="R3352" s="99"/>
      <c r="Y3352" s="98"/>
      <c r="Z3352" s="98"/>
      <c r="AA3352" s="98"/>
      <c r="AB3352" s="98"/>
      <c r="AC3352" s="98"/>
      <c r="AD3352" s="98"/>
      <c r="AE3352" s="98"/>
      <c r="AF3352" s="98"/>
      <c r="AG3352" s="100"/>
      <c r="AI3352" s="98"/>
      <c r="AJ3352" s="98"/>
      <c r="AK3352" s="98"/>
      <c r="AL3352" s="98"/>
      <c r="AM3352" s="98"/>
      <c r="AN3352" s="98"/>
      <c r="AO3352" s="98"/>
      <c r="AP3352" s="98"/>
      <c r="AQ3352" s="98"/>
      <c r="AR3352" s="98"/>
      <c r="AS3352" s="98"/>
      <c r="AT3352" s="98"/>
      <c r="AU3352" s="98"/>
      <c r="AV3352" s="98"/>
      <c r="AW3352" s="98"/>
      <c r="AX3352" s="98"/>
      <c r="AY3352" s="98"/>
      <c r="AZ3352" s="98"/>
      <c r="BA3352" s="98"/>
      <c r="BB3352" s="98"/>
      <c r="BC3352" s="98"/>
      <c r="BD3352" s="98"/>
      <c r="BE3352" s="98"/>
      <c r="BF3352" s="98"/>
      <c r="BG3352" s="98"/>
      <c r="BH3352" s="98"/>
      <c r="BI3352" s="98"/>
      <c r="BJ3352" s="98"/>
    </row>
    <row r="3353" spans="11:62">
      <c r="K3353" s="98"/>
      <c r="L3353" s="98"/>
      <c r="M3353" s="98"/>
      <c r="Y3353" s="98"/>
      <c r="Z3353" s="98"/>
      <c r="AA3353" s="98"/>
      <c r="AB3353" s="98"/>
      <c r="AC3353" s="98"/>
      <c r="AD3353" s="98"/>
      <c r="AE3353" s="98"/>
      <c r="AF3353" s="98"/>
      <c r="AI3353" s="98"/>
      <c r="AJ3353" s="98"/>
      <c r="AK3353" s="98"/>
      <c r="AL3353" s="98"/>
      <c r="AM3353" s="98"/>
      <c r="AN3353" s="98"/>
      <c r="AO3353" s="98"/>
      <c r="AP3353" s="98"/>
      <c r="AQ3353" s="98"/>
      <c r="AS3353" s="98"/>
      <c r="AT3353" s="98"/>
      <c r="AU3353" s="98"/>
      <c r="AV3353" s="98"/>
      <c r="AW3353" s="98"/>
      <c r="AY3353" s="98"/>
      <c r="AZ3353" s="98"/>
      <c r="BA3353" s="98"/>
      <c r="BB3353" s="98"/>
      <c r="BC3353" s="98"/>
      <c r="BE3353" s="98"/>
      <c r="BF3353" s="98"/>
      <c r="BG3353" s="98"/>
      <c r="BH3353" s="98"/>
      <c r="BI3353" s="98"/>
    </row>
    <row r="3354" spans="11:62">
      <c r="K3354" s="98"/>
      <c r="L3354" s="98"/>
      <c r="M3354" s="98"/>
      <c r="N3354" s="98"/>
      <c r="O3354" s="98"/>
      <c r="P3354" s="98"/>
      <c r="R3354" s="99"/>
      <c r="Y3354" s="98"/>
      <c r="Z3354" s="98"/>
      <c r="AA3354" s="98"/>
      <c r="AB3354" s="98"/>
      <c r="AC3354" s="98"/>
      <c r="AD3354" s="98"/>
      <c r="AE3354" s="98"/>
      <c r="AF3354" s="98"/>
      <c r="AI3354" s="98"/>
      <c r="AJ3354" s="98"/>
      <c r="AK3354" s="98"/>
      <c r="AL3354" s="98"/>
      <c r="AM3354" s="98"/>
      <c r="AN3354" s="98"/>
      <c r="AO3354" s="98"/>
      <c r="AP3354" s="98"/>
      <c r="AQ3354" s="98"/>
      <c r="AR3354" s="98"/>
      <c r="AS3354" s="98"/>
      <c r="AT3354" s="98"/>
      <c r="AU3354" s="98"/>
      <c r="AV3354" s="98"/>
      <c r="AW3354" s="98"/>
      <c r="AX3354" s="98"/>
      <c r="AY3354" s="98"/>
      <c r="AZ3354" s="98"/>
      <c r="BA3354" s="98"/>
      <c r="BB3354" s="98"/>
      <c r="BC3354" s="98"/>
      <c r="BD3354" s="98"/>
      <c r="BE3354" s="98"/>
      <c r="BF3354" s="98"/>
      <c r="BG3354" s="98"/>
      <c r="BH3354" s="98"/>
      <c r="BI3354" s="98"/>
      <c r="BJ3354" s="98"/>
    </row>
    <row r="3355" spans="11:62">
      <c r="K3355" s="98"/>
      <c r="L3355" s="98"/>
      <c r="M3355" s="98"/>
      <c r="N3355" s="98"/>
      <c r="O3355" s="98"/>
      <c r="P3355" s="98"/>
      <c r="Y3355" s="98"/>
      <c r="Z3355" s="98"/>
      <c r="AA3355" s="98"/>
      <c r="AB3355" s="98"/>
      <c r="AC3355" s="98"/>
      <c r="AD3355" s="98"/>
      <c r="AE3355" s="98"/>
      <c r="AF3355" s="98"/>
      <c r="AI3355" s="98"/>
      <c r="AJ3355" s="98"/>
      <c r="AK3355" s="98"/>
      <c r="AL3355" s="98"/>
      <c r="AM3355" s="98"/>
      <c r="AN3355" s="98"/>
      <c r="AO3355" s="98"/>
      <c r="AP3355" s="98"/>
      <c r="AQ3355" s="98"/>
      <c r="AR3355" s="98"/>
      <c r="AS3355" s="98"/>
      <c r="AT3355" s="98"/>
      <c r="AU3355" s="98"/>
      <c r="AV3355" s="98"/>
      <c r="AW3355" s="98"/>
      <c r="AX3355" s="98"/>
      <c r="AY3355" s="98"/>
      <c r="AZ3355" s="98"/>
      <c r="BA3355" s="98"/>
      <c r="BB3355" s="98"/>
      <c r="BC3355" s="98"/>
      <c r="BD3355" s="98"/>
      <c r="BE3355" s="98"/>
      <c r="BF3355" s="98"/>
      <c r="BG3355" s="98"/>
      <c r="BH3355" s="98"/>
      <c r="BI3355" s="98"/>
      <c r="BJ3355" s="98"/>
    </row>
    <row r="3356" spans="11:62">
      <c r="K3356" s="98"/>
      <c r="L3356" s="98"/>
      <c r="M3356" s="98"/>
      <c r="R3356" s="99"/>
      <c r="W3356" s="98"/>
      <c r="X3356" s="98"/>
      <c r="Y3356" s="98"/>
      <c r="Z3356" s="98"/>
      <c r="AA3356" s="98"/>
      <c r="AB3356" s="98"/>
      <c r="AC3356" s="98"/>
      <c r="AD3356" s="98"/>
      <c r="AE3356" s="98"/>
      <c r="AF3356" s="98"/>
      <c r="AG3356" s="100"/>
      <c r="AI3356" s="98"/>
      <c r="AJ3356" s="98"/>
      <c r="AK3356" s="98"/>
      <c r="AL3356" s="98"/>
      <c r="AM3356" s="98"/>
      <c r="AN3356" s="98"/>
      <c r="AO3356" s="98"/>
      <c r="AP3356" s="98"/>
      <c r="AQ3356" s="98"/>
      <c r="AS3356" s="98"/>
      <c r="AT3356" s="98"/>
      <c r="AU3356" s="98"/>
      <c r="AV3356" s="98"/>
      <c r="AW3356" s="98"/>
      <c r="AY3356" s="98"/>
      <c r="AZ3356" s="98"/>
      <c r="BA3356" s="98"/>
      <c r="BB3356" s="98"/>
      <c r="BC3356" s="98"/>
      <c r="BE3356" s="98"/>
      <c r="BF3356" s="98"/>
      <c r="BG3356" s="98"/>
      <c r="BH3356" s="98"/>
      <c r="BI3356" s="98"/>
    </row>
    <row r="3357" spans="11:62">
      <c r="K3357" s="98"/>
      <c r="L3357" s="98"/>
      <c r="M3357" s="98"/>
      <c r="N3357" s="98"/>
      <c r="O3357" s="98"/>
      <c r="P3357" s="98"/>
      <c r="R3357" s="99"/>
      <c r="AB3357" s="98"/>
      <c r="AC3357" s="98"/>
      <c r="AD3357" s="98"/>
      <c r="AE3357" s="98"/>
      <c r="AF3357" s="98"/>
      <c r="AI3357" s="98"/>
      <c r="AJ3357" s="98"/>
      <c r="AK3357" s="98"/>
      <c r="AL3357" s="98"/>
      <c r="AM3357" s="98"/>
      <c r="AN3357" s="98"/>
      <c r="AO3357" s="98"/>
      <c r="AP3357" s="98"/>
      <c r="AQ3357" s="98"/>
      <c r="AR3357" s="98"/>
      <c r="AS3357" s="98"/>
      <c r="AT3357" s="98"/>
      <c r="AU3357" s="98"/>
      <c r="AV3357" s="98"/>
      <c r="AW3357" s="98"/>
      <c r="AX3357" s="98"/>
      <c r="AY3357" s="98"/>
      <c r="AZ3357" s="98"/>
      <c r="BA3357" s="98"/>
      <c r="BB3357" s="98"/>
      <c r="BC3357" s="98"/>
      <c r="BD3357" s="98"/>
      <c r="BE3357" s="98"/>
      <c r="BF3357" s="98"/>
      <c r="BG3357" s="98"/>
      <c r="BH3357" s="98"/>
      <c r="BI3357" s="98"/>
      <c r="BJ3357" s="98"/>
    </row>
    <row r="3358" spans="11:62">
      <c r="K3358" s="98"/>
      <c r="L3358" s="98"/>
      <c r="M3358" s="98"/>
      <c r="O3358" s="98"/>
      <c r="P3358" s="98"/>
      <c r="Y3358" s="98"/>
      <c r="Z3358" s="98"/>
      <c r="AA3358" s="98"/>
      <c r="AB3358" s="98"/>
      <c r="AC3358" s="98"/>
      <c r="AD3358" s="98"/>
      <c r="AE3358" s="98"/>
      <c r="AF3358" s="98"/>
      <c r="AI3358" s="98"/>
      <c r="AJ3358" s="98"/>
      <c r="AK3358" s="98"/>
      <c r="AL3358" s="98"/>
      <c r="AM3358" s="98"/>
      <c r="AN3358" s="98"/>
      <c r="AO3358" s="98"/>
      <c r="AP3358" s="98"/>
      <c r="AQ3358" s="98"/>
      <c r="AS3358" s="98"/>
      <c r="AT3358" s="98"/>
      <c r="AU3358" s="98"/>
      <c r="AV3358" s="98"/>
      <c r="AW3358" s="98"/>
      <c r="AX3358" s="98"/>
      <c r="AY3358" s="98"/>
      <c r="AZ3358" s="98"/>
      <c r="BA3358" s="98"/>
      <c r="BB3358" s="98"/>
      <c r="BC3358" s="98"/>
      <c r="BD3358" s="98"/>
      <c r="BE3358" s="98"/>
      <c r="BF3358" s="98"/>
      <c r="BG3358" s="98"/>
      <c r="BH3358" s="98"/>
      <c r="BI3358" s="98"/>
      <c r="BJ3358" s="98"/>
    </row>
    <row r="3359" spans="11:62">
      <c r="K3359" s="98"/>
      <c r="L3359" s="98"/>
      <c r="M3359" s="98"/>
      <c r="N3359" s="98"/>
      <c r="O3359" s="98"/>
      <c r="P3359" s="98"/>
      <c r="Y3359" s="98"/>
      <c r="Z3359" s="98"/>
      <c r="AA3359" s="98"/>
      <c r="AB3359" s="98"/>
      <c r="AC3359" s="98"/>
      <c r="AD3359" s="98"/>
      <c r="AE3359" s="98"/>
      <c r="AF3359" s="98"/>
      <c r="AI3359" s="98"/>
      <c r="AJ3359" s="98"/>
      <c r="AK3359" s="98"/>
      <c r="AL3359" s="98"/>
      <c r="AM3359" s="98"/>
      <c r="AN3359" s="98"/>
      <c r="AO3359" s="98"/>
      <c r="AP3359" s="98"/>
      <c r="AQ3359" s="98"/>
      <c r="AR3359" s="98"/>
      <c r="AS3359" s="98"/>
      <c r="AT3359" s="98"/>
      <c r="AU3359" s="98"/>
      <c r="AV3359" s="98"/>
      <c r="AW3359" s="98"/>
      <c r="AX3359" s="98"/>
      <c r="AY3359" s="98"/>
      <c r="AZ3359" s="98"/>
      <c r="BA3359" s="98"/>
      <c r="BB3359" s="98"/>
      <c r="BC3359" s="98"/>
      <c r="BD3359" s="98"/>
      <c r="BE3359" s="98"/>
      <c r="BF3359" s="98"/>
      <c r="BG3359" s="98"/>
      <c r="BH3359" s="98"/>
      <c r="BI3359" s="98"/>
      <c r="BJ3359" s="98"/>
    </row>
    <row r="3360" spans="11:62">
      <c r="K3360" s="98"/>
      <c r="L3360" s="98"/>
      <c r="M3360" s="98"/>
      <c r="N3360" s="98"/>
      <c r="O3360" s="98"/>
      <c r="P3360" s="98"/>
      <c r="R3360" s="99"/>
      <c r="S3360" s="99"/>
      <c r="Y3360" s="98"/>
      <c r="Z3360" s="98"/>
      <c r="AA3360" s="98"/>
      <c r="AB3360" s="98"/>
      <c r="AC3360" s="98"/>
      <c r="AD3360" s="98"/>
      <c r="AE3360" s="98"/>
      <c r="AF3360" s="98"/>
      <c r="AG3360" s="100"/>
      <c r="AI3360" s="98"/>
      <c r="AJ3360" s="98"/>
      <c r="AK3360" s="98"/>
      <c r="AL3360" s="98"/>
      <c r="AM3360" s="98"/>
      <c r="AN3360" s="98"/>
      <c r="AO3360" s="98"/>
      <c r="AP3360" s="98"/>
      <c r="AQ3360" s="98"/>
      <c r="AR3360" s="98"/>
      <c r="AS3360" s="98"/>
      <c r="AT3360" s="98"/>
      <c r="AU3360" s="98"/>
      <c r="AV3360" s="98"/>
      <c r="AW3360" s="98"/>
      <c r="AX3360" s="98"/>
      <c r="AY3360" s="98"/>
      <c r="AZ3360" s="98"/>
      <c r="BA3360" s="98"/>
      <c r="BB3360" s="98"/>
      <c r="BC3360" s="98"/>
      <c r="BD3360" s="98"/>
      <c r="BE3360" s="98"/>
      <c r="BF3360" s="98"/>
      <c r="BG3360" s="98"/>
      <c r="BH3360" s="98"/>
      <c r="BI3360" s="98"/>
      <c r="BJ3360" s="98"/>
    </row>
    <row r="3361" spans="11:62">
      <c r="K3361" s="98"/>
      <c r="L3361" s="98"/>
      <c r="M3361" s="98"/>
      <c r="AB3361" s="98"/>
      <c r="AC3361" s="98"/>
      <c r="AG3361" s="100"/>
      <c r="AI3361" s="98"/>
      <c r="AJ3361" s="98"/>
      <c r="AK3361" s="98"/>
      <c r="AL3361" s="98"/>
      <c r="AM3361" s="98"/>
      <c r="AN3361" s="98"/>
      <c r="AO3361" s="98"/>
      <c r="AP3361" s="98"/>
      <c r="AQ3361" s="98"/>
      <c r="AS3361" s="98"/>
      <c r="AT3361" s="98"/>
      <c r="AU3361" s="98"/>
      <c r="AV3361" s="98"/>
      <c r="AW3361" s="98"/>
      <c r="AY3361" s="98"/>
      <c r="AZ3361" s="98"/>
      <c r="BA3361" s="98"/>
      <c r="BB3361" s="98"/>
      <c r="BC3361" s="98"/>
      <c r="BE3361" s="98"/>
      <c r="BF3361" s="98"/>
      <c r="BG3361" s="98"/>
      <c r="BH3361" s="98"/>
      <c r="BI3361" s="98"/>
    </row>
    <row r="3362" spans="11:62">
      <c r="K3362" s="98"/>
      <c r="L3362" s="98"/>
      <c r="M3362" s="98"/>
      <c r="R3362" s="99"/>
      <c r="Y3362" s="98"/>
      <c r="Z3362" s="98"/>
      <c r="AA3362" s="98"/>
      <c r="AB3362" s="98"/>
      <c r="AC3362" s="98"/>
      <c r="AD3362" s="98"/>
      <c r="AE3362" s="98"/>
      <c r="AF3362" s="98"/>
      <c r="AI3362" s="98"/>
      <c r="AJ3362" s="98"/>
      <c r="AK3362" s="98"/>
      <c r="AL3362" s="98"/>
      <c r="AM3362" s="98"/>
      <c r="AN3362" s="98"/>
      <c r="AO3362" s="98"/>
      <c r="AP3362" s="98"/>
      <c r="AQ3362" s="98"/>
      <c r="AS3362" s="98"/>
      <c r="AT3362" s="98"/>
      <c r="AU3362" s="98"/>
      <c r="AV3362" s="98"/>
      <c r="AW3362" s="98"/>
      <c r="AY3362" s="98"/>
      <c r="AZ3362" s="98"/>
      <c r="BA3362" s="98"/>
      <c r="BB3362" s="98"/>
      <c r="BC3362" s="98"/>
      <c r="BD3362" s="98"/>
      <c r="BE3362" s="98"/>
      <c r="BF3362" s="98"/>
      <c r="BG3362" s="98"/>
      <c r="BH3362" s="98"/>
      <c r="BI3362" s="98"/>
      <c r="BJ3362" s="98"/>
    </row>
    <row r="3363" spans="11:62">
      <c r="K3363" s="98"/>
      <c r="L3363" s="98"/>
      <c r="M3363" s="98"/>
      <c r="N3363" s="98"/>
      <c r="O3363" s="98"/>
      <c r="P3363" s="98"/>
      <c r="R3363" s="99"/>
      <c r="W3363" s="98"/>
      <c r="X3363" s="98"/>
      <c r="Y3363" s="98"/>
      <c r="Z3363" s="98"/>
      <c r="AA3363" s="98"/>
      <c r="AB3363" s="98"/>
      <c r="AC3363" s="98"/>
      <c r="AD3363" s="98"/>
      <c r="AE3363" s="98"/>
      <c r="AF3363" s="98"/>
      <c r="AI3363" s="98"/>
      <c r="AJ3363" s="98"/>
      <c r="AK3363" s="98"/>
      <c r="AL3363" s="98"/>
      <c r="AM3363" s="98"/>
      <c r="AN3363" s="98"/>
      <c r="AO3363" s="98"/>
      <c r="AP3363" s="98"/>
      <c r="AQ3363" s="98"/>
      <c r="AR3363" s="98"/>
      <c r="AS3363" s="98"/>
      <c r="AT3363" s="98"/>
      <c r="AU3363" s="98"/>
      <c r="AV3363" s="98"/>
      <c r="AW3363" s="98"/>
      <c r="AX3363" s="98"/>
      <c r="AY3363" s="98"/>
      <c r="AZ3363" s="98"/>
      <c r="BA3363" s="98"/>
      <c r="BB3363" s="98"/>
      <c r="BC3363" s="98"/>
      <c r="BD3363" s="98"/>
      <c r="BE3363" s="98"/>
      <c r="BF3363" s="98"/>
      <c r="BG3363" s="98"/>
      <c r="BH3363" s="98"/>
      <c r="BI3363" s="98"/>
      <c r="BJ3363" s="98"/>
    </row>
    <row r="3364" spans="11:62">
      <c r="K3364" s="98"/>
      <c r="L3364" s="98"/>
      <c r="M3364" s="98"/>
      <c r="N3364" s="98"/>
      <c r="O3364" s="98"/>
      <c r="P3364" s="98"/>
      <c r="R3364" s="99"/>
      <c r="W3364" s="98"/>
      <c r="X3364" s="98"/>
      <c r="Y3364" s="98"/>
      <c r="Z3364" s="98"/>
      <c r="AA3364" s="98"/>
      <c r="AB3364" s="98"/>
      <c r="AC3364" s="98"/>
      <c r="AD3364" s="98"/>
      <c r="AE3364" s="98"/>
      <c r="AF3364" s="98"/>
      <c r="AI3364" s="98"/>
      <c r="AJ3364" s="98"/>
      <c r="AK3364" s="98"/>
      <c r="AL3364" s="98"/>
      <c r="AM3364" s="98"/>
      <c r="AN3364" s="98"/>
      <c r="AO3364" s="98"/>
      <c r="AP3364" s="98"/>
      <c r="AQ3364" s="98"/>
      <c r="AR3364" s="98"/>
      <c r="AS3364" s="98"/>
      <c r="AT3364" s="98"/>
      <c r="AU3364" s="98"/>
      <c r="AV3364" s="98"/>
      <c r="AW3364" s="98"/>
      <c r="AX3364" s="98"/>
      <c r="AY3364" s="98"/>
      <c r="AZ3364" s="98"/>
      <c r="BA3364" s="98"/>
      <c r="BB3364" s="98"/>
      <c r="BC3364" s="98"/>
      <c r="BD3364" s="98"/>
      <c r="BE3364" s="98"/>
      <c r="BF3364" s="98"/>
      <c r="BG3364" s="98"/>
      <c r="BH3364" s="98"/>
      <c r="BI3364" s="98"/>
      <c r="BJ3364" s="98"/>
    </row>
    <row r="3365" spans="11:62">
      <c r="K3365" s="98"/>
      <c r="L3365" s="98"/>
      <c r="M3365" s="98"/>
      <c r="O3365" s="98"/>
      <c r="P3365" s="98"/>
      <c r="R3365" s="99"/>
      <c r="Y3365" s="98"/>
      <c r="Z3365" s="98"/>
      <c r="AA3365" s="98"/>
      <c r="AB3365" s="98"/>
      <c r="AC3365" s="98"/>
      <c r="AD3365" s="98"/>
      <c r="AE3365" s="98"/>
      <c r="AF3365" s="98"/>
      <c r="AG3365" s="100"/>
      <c r="AI3365" s="98"/>
      <c r="AJ3365" s="98"/>
      <c r="AK3365" s="98"/>
      <c r="AL3365" s="98"/>
      <c r="AM3365" s="98"/>
      <c r="AN3365" s="98"/>
      <c r="AO3365" s="98"/>
      <c r="AP3365" s="98"/>
      <c r="AQ3365" s="98"/>
      <c r="AR3365" s="98"/>
      <c r="AS3365" s="98"/>
      <c r="AT3365" s="98"/>
      <c r="AU3365" s="98"/>
      <c r="AV3365" s="98"/>
      <c r="AW3365" s="98"/>
      <c r="AX3365" s="98"/>
      <c r="AY3365" s="98"/>
      <c r="AZ3365" s="98"/>
      <c r="BA3365" s="98"/>
      <c r="BB3365" s="98"/>
      <c r="BC3365" s="98"/>
      <c r="BD3365" s="98"/>
      <c r="BE3365" s="98"/>
      <c r="BF3365" s="98"/>
      <c r="BG3365" s="98"/>
      <c r="BH3365" s="98"/>
      <c r="BI3365" s="98"/>
      <c r="BJ3365" s="98"/>
    </row>
    <row r="3366" spans="11:62">
      <c r="K3366" s="98"/>
      <c r="L3366" s="98"/>
      <c r="M3366" s="98"/>
      <c r="Y3366" s="98"/>
      <c r="Z3366" s="98"/>
      <c r="AA3366" s="98"/>
      <c r="AB3366" s="98"/>
      <c r="AC3366" s="98"/>
      <c r="AD3366" s="98"/>
      <c r="AE3366" s="98"/>
      <c r="AF3366" s="98"/>
      <c r="AG3366" s="100"/>
      <c r="AI3366" s="98"/>
      <c r="AJ3366" s="98"/>
      <c r="AK3366" s="98"/>
      <c r="AL3366" s="98"/>
      <c r="AM3366" s="98"/>
      <c r="AN3366" s="98"/>
      <c r="AO3366" s="98"/>
      <c r="AP3366" s="98"/>
      <c r="AQ3366" s="98"/>
      <c r="AS3366" s="98"/>
      <c r="AT3366" s="98"/>
      <c r="AU3366" s="98"/>
      <c r="AV3366" s="98"/>
      <c r="AW3366" s="98"/>
      <c r="AY3366" s="98"/>
      <c r="AZ3366" s="98"/>
      <c r="BA3366" s="98"/>
      <c r="BB3366" s="98"/>
      <c r="BC3366" s="98"/>
      <c r="BE3366" s="98"/>
      <c r="BF3366" s="98"/>
      <c r="BG3366" s="98"/>
      <c r="BH3366" s="98"/>
      <c r="BI3366" s="98"/>
    </row>
    <row r="3367" spans="11:62">
      <c r="K3367" s="98"/>
      <c r="L3367" s="98"/>
      <c r="M3367" s="98"/>
      <c r="O3367" s="98"/>
      <c r="P3367" s="98"/>
      <c r="Q3367" s="98"/>
      <c r="R3367" s="99"/>
      <c r="W3367" s="98"/>
      <c r="X3367" s="98"/>
      <c r="Y3367" s="98"/>
      <c r="Z3367" s="98"/>
      <c r="AA3367" s="98"/>
      <c r="AB3367" s="98"/>
      <c r="AC3367" s="98"/>
      <c r="AD3367" s="98"/>
      <c r="AE3367" s="98"/>
      <c r="AF3367" s="98"/>
      <c r="AG3367" s="100"/>
      <c r="AI3367" s="98"/>
      <c r="AJ3367" s="98"/>
      <c r="AK3367" s="98"/>
      <c r="AL3367" s="98"/>
      <c r="AM3367" s="98"/>
      <c r="AN3367" s="98"/>
      <c r="AO3367" s="98"/>
      <c r="AP3367" s="98"/>
      <c r="AQ3367" s="98"/>
      <c r="AR3367" s="98"/>
      <c r="AS3367" s="98"/>
      <c r="AT3367" s="98"/>
      <c r="AU3367" s="98"/>
      <c r="AV3367" s="98"/>
      <c r="AW3367" s="98"/>
      <c r="AX3367" s="98"/>
      <c r="AY3367" s="98"/>
      <c r="AZ3367" s="98"/>
      <c r="BA3367" s="98"/>
      <c r="BB3367" s="98"/>
      <c r="BC3367" s="98"/>
      <c r="BD3367" s="98"/>
      <c r="BE3367" s="98"/>
      <c r="BF3367" s="98"/>
      <c r="BG3367" s="98"/>
      <c r="BH3367" s="98"/>
      <c r="BI3367" s="98"/>
      <c r="BJ3367" s="98"/>
    </row>
    <row r="3368" spans="11:62">
      <c r="K3368" s="98"/>
      <c r="L3368" s="98"/>
      <c r="M3368" s="98"/>
      <c r="N3368" s="98"/>
      <c r="O3368" s="98"/>
      <c r="P3368" s="98"/>
      <c r="Y3368" s="98"/>
      <c r="Z3368" s="98"/>
      <c r="AA3368" s="98"/>
      <c r="AB3368" s="98"/>
      <c r="AC3368" s="98"/>
      <c r="AD3368" s="98"/>
      <c r="AE3368" s="98"/>
      <c r="AF3368" s="98"/>
      <c r="AI3368" s="98"/>
      <c r="AJ3368" s="98"/>
      <c r="AK3368" s="98"/>
      <c r="AL3368" s="98"/>
      <c r="AM3368" s="98"/>
      <c r="AN3368" s="98"/>
      <c r="AO3368" s="98"/>
      <c r="AP3368" s="98"/>
      <c r="AQ3368" s="98"/>
      <c r="AR3368" s="98"/>
      <c r="AS3368" s="98"/>
      <c r="AT3368" s="98"/>
      <c r="AU3368" s="98"/>
      <c r="AV3368" s="98"/>
      <c r="AW3368" s="98"/>
      <c r="AX3368" s="98"/>
      <c r="AY3368" s="98"/>
      <c r="AZ3368" s="98"/>
      <c r="BA3368" s="98"/>
      <c r="BB3368" s="98"/>
      <c r="BC3368" s="98"/>
      <c r="BD3368" s="98"/>
      <c r="BE3368" s="98"/>
      <c r="BF3368" s="98"/>
      <c r="BG3368" s="98"/>
      <c r="BH3368" s="98"/>
      <c r="BI3368" s="98"/>
      <c r="BJ3368" s="98"/>
    </row>
    <row r="3369" spans="11:62">
      <c r="K3369" s="98"/>
      <c r="L3369" s="98"/>
      <c r="M3369" s="98"/>
      <c r="N3369" s="98"/>
      <c r="O3369" s="98"/>
      <c r="P3369" s="98"/>
      <c r="Q3369" s="98"/>
      <c r="R3369" s="99"/>
      <c r="W3369" s="98"/>
      <c r="X3369" s="98"/>
      <c r="Y3369" s="98"/>
      <c r="Z3369" s="98"/>
      <c r="AA3369" s="98"/>
      <c r="AB3369" s="98"/>
      <c r="AC3369" s="98"/>
      <c r="AD3369" s="98"/>
      <c r="AE3369" s="98"/>
      <c r="AF3369" s="98"/>
      <c r="AG3369" s="100"/>
      <c r="AI3369" s="98"/>
      <c r="AJ3369" s="98"/>
      <c r="AK3369" s="98"/>
      <c r="AL3369" s="98"/>
      <c r="AM3369" s="98"/>
      <c r="AN3369" s="98"/>
      <c r="AO3369" s="98"/>
      <c r="AP3369" s="98"/>
      <c r="AQ3369" s="98"/>
      <c r="AR3369" s="98"/>
      <c r="AS3369" s="98"/>
      <c r="AT3369" s="98"/>
      <c r="AU3369" s="98"/>
      <c r="AV3369" s="98"/>
      <c r="AW3369" s="98"/>
      <c r="AX3369" s="98"/>
      <c r="AY3369" s="98"/>
      <c r="AZ3369" s="98"/>
      <c r="BA3369" s="98"/>
      <c r="BB3369" s="98"/>
      <c r="BC3369" s="98"/>
      <c r="BD3369" s="98"/>
      <c r="BE3369" s="98"/>
      <c r="BF3369" s="98"/>
      <c r="BG3369" s="98"/>
      <c r="BH3369" s="98"/>
      <c r="BI3369" s="98"/>
      <c r="BJ3369" s="98"/>
    </row>
    <row r="3370" spans="11:62">
      <c r="K3370" s="98"/>
      <c r="L3370" s="98"/>
      <c r="M3370" s="98"/>
      <c r="Y3370" s="98"/>
      <c r="Z3370" s="98"/>
      <c r="AA3370" s="98"/>
      <c r="AB3370" s="98"/>
      <c r="AC3370" s="98"/>
      <c r="AD3370" s="98"/>
      <c r="AE3370" s="98"/>
      <c r="AF3370" s="98"/>
      <c r="AI3370" s="98"/>
      <c r="AJ3370" s="98"/>
      <c r="AK3370" s="98"/>
      <c r="AL3370" s="98"/>
      <c r="AM3370" s="98"/>
      <c r="AN3370" s="98"/>
      <c r="AO3370" s="98"/>
      <c r="AP3370" s="98"/>
      <c r="AQ3370" s="98"/>
      <c r="AS3370" s="98"/>
      <c r="AT3370" s="98"/>
      <c r="AU3370" s="98"/>
      <c r="AV3370" s="98"/>
      <c r="AW3370" s="98"/>
      <c r="AY3370" s="98"/>
      <c r="AZ3370" s="98"/>
      <c r="BA3370" s="98"/>
      <c r="BB3370" s="98"/>
      <c r="BC3370" s="98"/>
      <c r="BE3370" s="98"/>
      <c r="BF3370" s="98"/>
      <c r="BG3370" s="98"/>
      <c r="BH3370" s="98"/>
      <c r="BI3370" s="98"/>
    </row>
    <row r="3371" spans="11:62">
      <c r="K3371" s="98"/>
      <c r="L3371" s="98"/>
      <c r="M3371" s="98"/>
      <c r="N3371" s="98"/>
      <c r="O3371" s="98"/>
      <c r="P3371" s="98"/>
      <c r="Q3371" s="98"/>
      <c r="R3371" s="99"/>
      <c r="Y3371" s="98"/>
      <c r="Z3371" s="98"/>
      <c r="AA3371" s="98"/>
      <c r="AB3371" s="98"/>
      <c r="AC3371" s="98"/>
      <c r="AD3371" s="98"/>
      <c r="AE3371" s="98"/>
      <c r="AF3371" s="98"/>
      <c r="AG3371" s="100"/>
      <c r="AI3371" s="98"/>
      <c r="AJ3371" s="98"/>
      <c r="AK3371" s="98"/>
      <c r="AL3371" s="98"/>
      <c r="AM3371" s="98"/>
      <c r="AN3371" s="98"/>
      <c r="AO3371" s="98"/>
      <c r="AP3371" s="98"/>
      <c r="AQ3371" s="98"/>
      <c r="AR3371" s="98"/>
      <c r="AS3371" s="98"/>
      <c r="AT3371" s="98"/>
      <c r="AU3371" s="98"/>
      <c r="AV3371" s="98"/>
      <c r="AW3371" s="98"/>
      <c r="AX3371" s="98"/>
      <c r="AY3371" s="98"/>
      <c r="AZ3371" s="98"/>
      <c r="BA3371" s="98"/>
      <c r="BB3371" s="98"/>
      <c r="BC3371" s="98"/>
      <c r="BD3371" s="98"/>
      <c r="BE3371" s="98"/>
      <c r="BF3371" s="98"/>
      <c r="BG3371" s="98"/>
      <c r="BH3371" s="98"/>
      <c r="BI3371" s="98"/>
      <c r="BJ3371" s="98"/>
    </row>
    <row r="3372" spans="11:62">
      <c r="K3372" s="98"/>
      <c r="L3372" s="98"/>
      <c r="M3372" s="98"/>
      <c r="N3372" s="98"/>
      <c r="Y3372" s="98"/>
      <c r="Z3372" s="98"/>
      <c r="AA3372" s="98"/>
      <c r="AB3372" s="98"/>
      <c r="AC3372" s="98"/>
      <c r="AD3372" s="98"/>
      <c r="AE3372" s="98"/>
      <c r="AF3372" s="98"/>
    </row>
    <row r="3373" spans="11:62">
      <c r="K3373" s="98"/>
      <c r="L3373" s="98"/>
      <c r="M3373" s="98"/>
      <c r="N3373" s="98"/>
      <c r="O3373" s="98"/>
      <c r="P3373" s="98"/>
      <c r="Y3373" s="98"/>
      <c r="Z3373" s="98"/>
      <c r="AA3373" s="98"/>
      <c r="AB3373" s="98"/>
      <c r="AC3373" s="98"/>
      <c r="AD3373" s="98"/>
      <c r="AE3373" s="98"/>
      <c r="AF3373" s="98"/>
      <c r="AI3373" s="98"/>
      <c r="AJ3373" s="98"/>
      <c r="AK3373" s="98"/>
      <c r="AL3373" s="98"/>
      <c r="AM3373" s="98"/>
      <c r="AN3373" s="98"/>
      <c r="AO3373" s="98"/>
      <c r="AP3373" s="98"/>
      <c r="AQ3373" s="98"/>
      <c r="AR3373" s="98"/>
      <c r="AS3373" s="98"/>
      <c r="AT3373" s="98"/>
      <c r="AU3373" s="98"/>
      <c r="AV3373" s="98"/>
      <c r="AW3373" s="98"/>
      <c r="AX3373" s="98"/>
      <c r="AY3373" s="98"/>
      <c r="AZ3373" s="98"/>
      <c r="BA3373" s="98"/>
      <c r="BB3373" s="98"/>
      <c r="BC3373" s="98"/>
      <c r="BD3373" s="98"/>
      <c r="BE3373" s="98"/>
      <c r="BF3373" s="98"/>
      <c r="BG3373" s="98"/>
      <c r="BH3373" s="98"/>
      <c r="BI3373" s="98"/>
      <c r="BJ3373" s="98"/>
    </row>
    <row r="3374" spans="11:62">
      <c r="K3374" s="98"/>
      <c r="L3374" s="98"/>
      <c r="M3374" s="98"/>
      <c r="N3374" s="98"/>
      <c r="O3374" s="98"/>
      <c r="P3374" s="98"/>
      <c r="Y3374" s="98"/>
      <c r="Z3374" s="98"/>
      <c r="AA3374" s="98"/>
      <c r="AB3374" s="98"/>
      <c r="AC3374" s="98"/>
      <c r="AD3374" s="98"/>
      <c r="AE3374" s="98"/>
      <c r="AF3374" s="98"/>
      <c r="AI3374" s="98"/>
      <c r="AJ3374" s="98"/>
      <c r="AK3374" s="98"/>
      <c r="AL3374" s="98"/>
      <c r="AM3374" s="98"/>
      <c r="AN3374" s="98"/>
      <c r="AO3374" s="98"/>
      <c r="AP3374" s="98"/>
      <c r="AQ3374" s="98"/>
      <c r="AR3374" s="98"/>
      <c r="AS3374" s="98"/>
      <c r="AT3374" s="98"/>
      <c r="AU3374" s="98"/>
      <c r="AV3374" s="98"/>
      <c r="AW3374" s="98"/>
      <c r="AX3374" s="98"/>
      <c r="AY3374" s="98"/>
      <c r="AZ3374" s="98"/>
      <c r="BA3374" s="98"/>
      <c r="BB3374" s="98"/>
      <c r="BC3374" s="98"/>
      <c r="BD3374" s="98"/>
      <c r="BE3374" s="98"/>
      <c r="BF3374" s="98"/>
      <c r="BG3374" s="98"/>
      <c r="BH3374" s="98"/>
      <c r="BI3374" s="98"/>
      <c r="BJ3374" s="98"/>
    </row>
    <row r="3375" spans="11:62">
      <c r="K3375" s="98"/>
      <c r="L3375" s="98"/>
      <c r="M3375" s="98"/>
      <c r="N3375" s="98"/>
      <c r="O3375" s="98"/>
      <c r="P3375" s="98"/>
      <c r="R3375" s="99"/>
      <c r="Y3375" s="98"/>
      <c r="Z3375" s="98"/>
      <c r="AA3375" s="98"/>
      <c r="AB3375" s="98"/>
      <c r="AC3375" s="98"/>
      <c r="AD3375" s="98"/>
      <c r="AE3375" s="98"/>
      <c r="AF3375" s="98"/>
      <c r="AG3375" s="100"/>
      <c r="AI3375" s="98"/>
      <c r="AJ3375" s="98"/>
      <c r="AK3375" s="98"/>
      <c r="AL3375" s="98"/>
      <c r="AM3375" s="98"/>
      <c r="AN3375" s="98"/>
      <c r="AO3375" s="98"/>
      <c r="AP3375" s="98"/>
      <c r="AQ3375" s="98"/>
      <c r="AR3375" s="98"/>
      <c r="AS3375" s="98"/>
      <c r="AT3375" s="98"/>
      <c r="AU3375" s="98"/>
      <c r="AV3375" s="98"/>
      <c r="AW3375" s="98"/>
      <c r="AX3375" s="98"/>
      <c r="AY3375" s="98"/>
      <c r="AZ3375" s="98"/>
      <c r="BA3375" s="98"/>
      <c r="BB3375" s="98"/>
      <c r="BC3375" s="98"/>
      <c r="BD3375" s="98"/>
      <c r="BE3375" s="98"/>
      <c r="BF3375" s="98"/>
      <c r="BG3375" s="98"/>
      <c r="BH3375" s="98"/>
      <c r="BI3375" s="98"/>
      <c r="BJ3375" s="98"/>
    </row>
    <row r="3376" spans="11:62">
      <c r="K3376" s="98"/>
      <c r="L3376" s="98"/>
      <c r="M3376" s="98"/>
      <c r="N3376" s="98"/>
      <c r="O3376" s="98"/>
      <c r="P3376" s="98"/>
      <c r="R3376" s="99"/>
      <c r="S3376" s="99"/>
      <c r="Y3376" s="98"/>
      <c r="Z3376" s="98"/>
      <c r="AA3376" s="98"/>
      <c r="AB3376" s="98"/>
      <c r="AC3376" s="98"/>
      <c r="AD3376" s="98"/>
      <c r="AE3376" s="98"/>
      <c r="AF3376" s="98"/>
      <c r="AI3376" s="98"/>
      <c r="AJ3376" s="98"/>
      <c r="AK3376" s="98"/>
      <c r="AL3376" s="98"/>
      <c r="AM3376" s="98"/>
      <c r="AN3376" s="98"/>
      <c r="AO3376" s="98"/>
      <c r="AP3376" s="98"/>
      <c r="AQ3376" s="98"/>
      <c r="AS3376" s="98"/>
      <c r="AT3376" s="98"/>
      <c r="AU3376" s="98"/>
      <c r="AV3376" s="98"/>
      <c r="AW3376" s="98"/>
      <c r="AY3376" s="98"/>
      <c r="AZ3376" s="98"/>
      <c r="BA3376" s="98"/>
      <c r="BB3376" s="98"/>
      <c r="BC3376" s="98"/>
      <c r="BD3376" s="98"/>
      <c r="BE3376" s="98"/>
      <c r="BF3376" s="98"/>
      <c r="BG3376" s="98"/>
      <c r="BH3376" s="98"/>
      <c r="BI3376" s="98"/>
      <c r="BJ3376" s="98"/>
    </row>
    <row r="3377" spans="11:62">
      <c r="K3377" s="98"/>
      <c r="L3377" s="98"/>
      <c r="M3377" s="98"/>
      <c r="N3377" s="98"/>
      <c r="O3377" s="98"/>
      <c r="P3377" s="98"/>
      <c r="Y3377" s="98"/>
      <c r="Z3377" s="98"/>
      <c r="AA3377" s="98"/>
      <c r="AB3377" s="98"/>
      <c r="AC3377" s="98"/>
      <c r="AD3377" s="98"/>
      <c r="AE3377" s="98"/>
      <c r="AF3377" s="98"/>
      <c r="AI3377" s="98"/>
      <c r="AJ3377" s="98"/>
      <c r="AK3377" s="98"/>
      <c r="AL3377" s="98"/>
      <c r="AM3377" s="98"/>
      <c r="AN3377" s="98"/>
      <c r="AO3377" s="98"/>
      <c r="AP3377" s="98"/>
      <c r="AQ3377" s="98"/>
      <c r="AR3377" s="98"/>
      <c r="AS3377" s="98"/>
      <c r="AT3377" s="98"/>
      <c r="AU3377" s="98"/>
      <c r="AV3377" s="98"/>
      <c r="AW3377" s="98"/>
      <c r="AX3377" s="98"/>
      <c r="AY3377" s="98"/>
      <c r="AZ3377" s="98"/>
      <c r="BA3377" s="98"/>
      <c r="BB3377" s="98"/>
      <c r="BC3377" s="98"/>
      <c r="BD3377" s="98"/>
      <c r="BE3377" s="98"/>
      <c r="BF3377" s="98"/>
      <c r="BG3377" s="98"/>
      <c r="BH3377" s="98"/>
      <c r="BI3377" s="98"/>
      <c r="BJ3377" s="98"/>
    </row>
    <row r="3378" spans="11:62">
      <c r="K3378" s="98"/>
      <c r="L3378" s="98"/>
      <c r="M3378" s="98"/>
      <c r="P3378" s="98"/>
      <c r="R3378" s="99"/>
      <c r="Y3378" s="98"/>
      <c r="Z3378" s="98"/>
      <c r="AA3378" s="98"/>
      <c r="AB3378" s="98"/>
      <c r="AC3378" s="98"/>
      <c r="AD3378" s="98"/>
      <c r="AE3378" s="98"/>
      <c r="AF3378" s="98"/>
      <c r="AI3378" s="98"/>
      <c r="AJ3378" s="98"/>
      <c r="AK3378" s="98"/>
      <c r="AL3378" s="98"/>
      <c r="AM3378" s="98"/>
      <c r="AN3378" s="98"/>
      <c r="AO3378" s="98"/>
      <c r="AP3378" s="98"/>
      <c r="AQ3378" s="98"/>
      <c r="AR3378" s="98"/>
      <c r="AS3378" s="98"/>
      <c r="AT3378" s="98"/>
      <c r="AU3378" s="98"/>
      <c r="AV3378" s="98"/>
      <c r="AW3378" s="98"/>
      <c r="AX3378" s="98"/>
      <c r="AY3378" s="98"/>
      <c r="AZ3378" s="98"/>
      <c r="BA3378" s="98"/>
      <c r="BB3378" s="98"/>
      <c r="BC3378" s="98"/>
      <c r="BD3378" s="98"/>
      <c r="BE3378" s="98"/>
      <c r="BF3378" s="98"/>
      <c r="BG3378" s="98"/>
      <c r="BH3378" s="98"/>
      <c r="BI3378" s="98"/>
      <c r="BJ3378" s="98"/>
    </row>
    <row r="3379" spans="11:62">
      <c r="K3379" s="98"/>
      <c r="L3379" s="98"/>
      <c r="M3379" s="98"/>
      <c r="P3379" s="98"/>
      <c r="R3379" s="99"/>
      <c r="Y3379" s="98"/>
      <c r="Z3379" s="98"/>
      <c r="AA3379" s="98"/>
      <c r="AB3379" s="98"/>
      <c r="AC3379" s="98"/>
      <c r="AD3379" s="98"/>
      <c r="AE3379" s="98"/>
      <c r="AF3379" s="98"/>
      <c r="AI3379" s="98"/>
      <c r="AJ3379" s="98"/>
      <c r="AK3379" s="98"/>
      <c r="AL3379" s="98"/>
      <c r="AM3379" s="98"/>
      <c r="AN3379" s="98"/>
      <c r="AO3379" s="98"/>
      <c r="AP3379" s="98"/>
      <c r="AQ3379" s="98"/>
      <c r="AR3379" s="98"/>
      <c r="AS3379" s="98"/>
      <c r="AT3379" s="98"/>
      <c r="AU3379" s="98"/>
      <c r="AV3379" s="98"/>
      <c r="AW3379" s="98"/>
      <c r="AX3379" s="98"/>
      <c r="AY3379" s="98"/>
      <c r="AZ3379" s="98"/>
      <c r="BA3379" s="98"/>
      <c r="BB3379" s="98"/>
      <c r="BC3379" s="98"/>
      <c r="BD3379" s="98"/>
      <c r="BE3379" s="98"/>
      <c r="BF3379" s="98"/>
      <c r="BG3379" s="98"/>
      <c r="BH3379" s="98"/>
      <c r="BI3379" s="98"/>
      <c r="BJ3379" s="98"/>
    </row>
    <row r="3380" spans="11:62">
      <c r="K3380" s="98"/>
      <c r="L3380" s="98"/>
      <c r="M3380" s="98"/>
      <c r="N3380" s="98"/>
      <c r="O3380" s="98"/>
      <c r="P3380" s="98"/>
      <c r="Q3380" s="98"/>
      <c r="Y3380" s="98"/>
      <c r="Z3380" s="98"/>
      <c r="AA3380" s="98"/>
      <c r="AB3380" s="98"/>
      <c r="AC3380" s="98"/>
      <c r="AD3380" s="98"/>
      <c r="AE3380" s="98"/>
      <c r="AF3380" s="98"/>
      <c r="AI3380" s="98"/>
      <c r="AJ3380" s="98"/>
      <c r="AK3380" s="98"/>
      <c r="AL3380" s="98"/>
      <c r="AM3380" s="98"/>
      <c r="AN3380" s="98"/>
      <c r="AO3380" s="98"/>
      <c r="AP3380" s="98"/>
      <c r="AQ3380" s="98"/>
      <c r="AR3380" s="98"/>
      <c r="AS3380" s="98"/>
      <c r="AT3380" s="98"/>
      <c r="AU3380" s="98"/>
      <c r="AV3380" s="98"/>
      <c r="AW3380" s="98"/>
      <c r="AX3380" s="98"/>
      <c r="AY3380" s="98"/>
      <c r="AZ3380" s="98"/>
      <c r="BA3380" s="98"/>
      <c r="BB3380" s="98"/>
      <c r="BC3380" s="98"/>
      <c r="BD3380" s="98"/>
      <c r="BE3380" s="98"/>
      <c r="BF3380" s="98"/>
      <c r="BG3380" s="98"/>
      <c r="BH3380" s="98"/>
      <c r="BI3380" s="98"/>
      <c r="BJ3380" s="98"/>
    </row>
    <row r="3381" spans="11:62">
      <c r="K3381" s="98"/>
      <c r="L3381" s="98"/>
      <c r="M3381" s="98"/>
      <c r="N3381" s="98"/>
      <c r="O3381" s="98"/>
      <c r="P3381" s="98"/>
      <c r="Q3381" s="98"/>
      <c r="Y3381" s="98"/>
      <c r="Z3381" s="98"/>
      <c r="AA3381" s="98"/>
      <c r="AB3381" s="98"/>
      <c r="AC3381" s="98"/>
      <c r="AD3381" s="98"/>
      <c r="AE3381" s="98"/>
      <c r="AF3381" s="98"/>
      <c r="AI3381" s="98"/>
      <c r="AJ3381" s="98"/>
      <c r="AK3381" s="98"/>
      <c r="AL3381" s="98"/>
      <c r="AM3381" s="98"/>
      <c r="AN3381" s="98"/>
      <c r="AO3381" s="98"/>
      <c r="AP3381" s="98"/>
      <c r="AQ3381" s="98"/>
      <c r="AR3381" s="98"/>
      <c r="AS3381" s="98"/>
      <c r="AT3381" s="98"/>
      <c r="AU3381" s="98"/>
      <c r="AV3381" s="98"/>
      <c r="AW3381" s="98"/>
      <c r="AX3381" s="98"/>
      <c r="AY3381" s="98"/>
      <c r="AZ3381" s="98"/>
      <c r="BA3381" s="98"/>
      <c r="BB3381" s="98"/>
      <c r="BC3381" s="98"/>
      <c r="BD3381" s="98"/>
      <c r="BE3381" s="98"/>
      <c r="BF3381" s="98"/>
      <c r="BG3381" s="98"/>
      <c r="BH3381" s="98"/>
      <c r="BI3381" s="98"/>
      <c r="BJ3381" s="98"/>
    </row>
    <row r="3382" spans="11:62">
      <c r="K3382" s="98"/>
      <c r="L3382" s="98"/>
      <c r="M3382" s="98"/>
      <c r="P3382" s="98"/>
      <c r="Q3382" s="98"/>
      <c r="R3382" s="99"/>
      <c r="S3382" s="99"/>
      <c r="W3382" s="98"/>
      <c r="X3382" s="98"/>
      <c r="AB3382" s="98"/>
      <c r="AC3382" s="98"/>
      <c r="AD3382" s="98"/>
      <c r="AE3382" s="98"/>
      <c r="AF3382" s="98"/>
      <c r="AH3382" s="100"/>
      <c r="AI3382" s="98"/>
      <c r="AJ3382" s="98"/>
      <c r="AK3382" s="98"/>
      <c r="AL3382" s="98"/>
      <c r="AM3382" s="98"/>
      <c r="AN3382" s="98"/>
      <c r="AO3382" s="98"/>
      <c r="AP3382" s="98"/>
      <c r="AQ3382" s="98"/>
      <c r="AR3382" s="98"/>
      <c r="AS3382" s="98"/>
      <c r="AT3382" s="98"/>
      <c r="AU3382" s="98"/>
      <c r="AV3382" s="98"/>
      <c r="AW3382" s="98"/>
      <c r="AY3382" s="98"/>
      <c r="AZ3382" s="98"/>
      <c r="BA3382" s="98"/>
      <c r="BB3382" s="98"/>
      <c r="BC3382" s="98"/>
      <c r="BE3382" s="98"/>
    </row>
    <row r="3383" spans="11:62">
      <c r="K3383" s="98"/>
      <c r="L3383" s="98"/>
      <c r="M3383" s="98"/>
      <c r="P3383" s="98"/>
      <c r="Y3383" s="98"/>
      <c r="Z3383" s="98"/>
      <c r="AA3383" s="98"/>
      <c r="AB3383" s="98"/>
      <c r="AC3383" s="98"/>
      <c r="AD3383" s="98"/>
      <c r="AE3383" s="98"/>
      <c r="AF3383" s="98"/>
      <c r="AI3383" s="98"/>
      <c r="AJ3383" s="98"/>
      <c r="AK3383" s="98"/>
      <c r="AL3383" s="98"/>
      <c r="AM3383" s="98"/>
      <c r="AN3383" s="98"/>
      <c r="AO3383" s="98"/>
      <c r="AP3383" s="98"/>
      <c r="AQ3383" s="98"/>
      <c r="AS3383" s="98"/>
      <c r="AT3383" s="98"/>
      <c r="AU3383" s="98"/>
      <c r="AV3383" s="98"/>
      <c r="AW3383" s="98"/>
      <c r="AX3383" s="98"/>
      <c r="AY3383" s="98"/>
      <c r="AZ3383" s="98"/>
      <c r="BA3383" s="98"/>
      <c r="BB3383" s="98"/>
      <c r="BC3383" s="98"/>
      <c r="BE3383" s="98"/>
      <c r="BF3383" s="98"/>
      <c r="BG3383" s="98"/>
      <c r="BH3383" s="98"/>
      <c r="BI3383" s="98"/>
    </row>
    <row r="3384" spans="11:62">
      <c r="K3384" s="98"/>
      <c r="L3384" s="98"/>
      <c r="M3384" s="98"/>
      <c r="P3384" s="98"/>
      <c r="Q3384" s="98"/>
      <c r="Y3384" s="98"/>
      <c r="Z3384" s="98"/>
      <c r="AA3384" s="98"/>
      <c r="AB3384" s="98"/>
      <c r="AC3384" s="98"/>
      <c r="AD3384" s="98"/>
      <c r="AE3384" s="98"/>
      <c r="AF3384" s="98"/>
      <c r="AG3384" s="100"/>
      <c r="AI3384" s="98"/>
      <c r="AJ3384" s="98"/>
      <c r="AK3384" s="98"/>
      <c r="AL3384" s="98"/>
      <c r="AM3384" s="98"/>
      <c r="AN3384" s="98"/>
      <c r="AO3384" s="98"/>
      <c r="AP3384" s="98"/>
      <c r="AQ3384" s="98"/>
      <c r="AR3384" s="98"/>
      <c r="AS3384" s="98"/>
      <c r="AT3384" s="98"/>
      <c r="AU3384" s="98"/>
      <c r="AV3384" s="98"/>
      <c r="AW3384" s="98"/>
      <c r="AX3384" s="98"/>
      <c r="AY3384" s="98"/>
      <c r="AZ3384" s="98"/>
      <c r="BA3384" s="98"/>
      <c r="BB3384" s="98"/>
      <c r="BC3384" s="98"/>
      <c r="BD3384" s="98"/>
      <c r="BE3384" s="98"/>
      <c r="BF3384" s="98"/>
      <c r="BG3384" s="98"/>
      <c r="BH3384" s="98"/>
      <c r="BI3384" s="98"/>
      <c r="BJ3384" s="98"/>
    </row>
    <row r="3385" spans="11:62">
      <c r="K3385" s="98"/>
      <c r="L3385" s="98"/>
      <c r="M3385" s="98"/>
      <c r="P3385" s="98"/>
      <c r="Q3385" s="98"/>
      <c r="Y3385" s="98"/>
      <c r="Z3385" s="98"/>
      <c r="AA3385" s="98"/>
      <c r="AB3385" s="98"/>
      <c r="AC3385" s="98"/>
      <c r="AD3385" s="98"/>
      <c r="AE3385" s="98"/>
      <c r="AF3385" s="98"/>
      <c r="AG3385" s="100"/>
      <c r="AI3385" s="98"/>
      <c r="AJ3385" s="98"/>
      <c r="AK3385" s="98"/>
      <c r="AL3385" s="98"/>
      <c r="AM3385" s="98"/>
      <c r="AN3385" s="98"/>
      <c r="AO3385" s="98"/>
      <c r="AP3385" s="98"/>
      <c r="AQ3385" s="98"/>
      <c r="AR3385" s="98"/>
      <c r="AS3385" s="98"/>
      <c r="AT3385" s="98"/>
      <c r="AU3385" s="98"/>
      <c r="AV3385" s="98"/>
      <c r="AW3385" s="98"/>
      <c r="AX3385" s="98"/>
      <c r="AY3385" s="98"/>
      <c r="AZ3385" s="98"/>
      <c r="BA3385" s="98"/>
      <c r="BB3385" s="98"/>
      <c r="BC3385" s="98"/>
      <c r="BD3385" s="98"/>
      <c r="BE3385" s="98"/>
      <c r="BF3385" s="98"/>
      <c r="BG3385" s="98"/>
      <c r="BH3385" s="98"/>
      <c r="BI3385" s="98"/>
      <c r="BJ3385" s="98"/>
    </row>
    <row r="3386" spans="11:62">
      <c r="K3386" s="98"/>
      <c r="L3386" s="98"/>
      <c r="M3386" s="98"/>
      <c r="N3386" s="98"/>
      <c r="O3386" s="98"/>
      <c r="P3386" s="98"/>
      <c r="R3386" s="99"/>
      <c r="Y3386" s="98"/>
      <c r="Z3386" s="98"/>
      <c r="AA3386" s="98"/>
      <c r="AB3386" s="98"/>
      <c r="AC3386" s="98"/>
      <c r="AD3386" s="98"/>
      <c r="AE3386" s="98"/>
      <c r="AF3386" s="98"/>
      <c r="AG3386" s="100"/>
      <c r="AI3386" s="98"/>
      <c r="AJ3386" s="98"/>
      <c r="AK3386" s="98"/>
      <c r="AL3386" s="98"/>
      <c r="AM3386" s="98"/>
      <c r="AN3386" s="98"/>
      <c r="AO3386" s="98"/>
      <c r="AP3386" s="98"/>
      <c r="AQ3386" s="98"/>
      <c r="AR3386" s="98"/>
      <c r="AS3386" s="98"/>
      <c r="AT3386" s="98"/>
      <c r="AU3386" s="98"/>
      <c r="AV3386" s="98"/>
      <c r="AW3386" s="98"/>
      <c r="AX3386" s="98"/>
      <c r="AY3386" s="98"/>
      <c r="AZ3386" s="98"/>
      <c r="BA3386" s="98"/>
      <c r="BB3386" s="98"/>
      <c r="BC3386" s="98"/>
      <c r="BD3386" s="98"/>
      <c r="BE3386" s="98"/>
      <c r="BF3386" s="98"/>
      <c r="BG3386" s="98"/>
      <c r="BH3386" s="98"/>
      <c r="BI3386" s="98"/>
      <c r="BJ3386" s="98"/>
    </row>
    <row r="3387" spans="11:62">
      <c r="K3387" s="98"/>
      <c r="L3387" s="98"/>
      <c r="M3387" s="98"/>
      <c r="N3387" s="98"/>
      <c r="O3387" s="98"/>
      <c r="P3387" s="98"/>
      <c r="R3387" s="99"/>
      <c r="Y3387" s="98"/>
      <c r="Z3387" s="98"/>
      <c r="AA3387" s="98"/>
      <c r="AB3387" s="98"/>
      <c r="AC3387" s="98"/>
      <c r="AD3387" s="98"/>
      <c r="AE3387" s="98"/>
      <c r="AF3387" s="98"/>
      <c r="AG3387" s="100"/>
      <c r="AI3387" s="98"/>
      <c r="AJ3387" s="98"/>
      <c r="AK3387" s="98"/>
      <c r="AL3387" s="98"/>
      <c r="AM3387" s="98"/>
      <c r="AN3387" s="98"/>
      <c r="AO3387" s="98"/>
      <c r="AP3387" s="98"/>
      <c r="AQ3387" s="98"/>
      <c r="AR3387" s="98"/>
      <c r="AS3387" s="98"/>
      <c r="AT3387" s="98"/>
      <c r="AU3387" s="98"/>
      <c r="AV3387" s="98"/>
      <c r="AW3387" s="98"/>
      <c r="AX3387" s="98"/>
      <c r="AY3387" s="98"/>
      <c r="AZ3387" s="98"/>
      <c r="BA3387" s="98"/>
      <c r="BB3387" s="98"/>
      <c r="BC3387" s="98"/>
      <c r="BD3387" s="98"/>
      <c r="BE3387" s="98"/>
      <c r="BF3387" s="98"/>
      <c r="BG3387" s="98"/>
      <c r="BH3387" s="98"/>
      <c r="BI3387" s="98"/>
      <c r="BJ3387" s="98"/>
    </row>
    <row r="3388" spans="11:62">
      <c r="K3388" s="98"/>
      <c r="L3388" s="98"/>
      <c r="M3388" s="98"/>
      <c r="N3388" s="98"/>
      <c r="O3388" s="98"/>
      <c r="P3388" s="98"/>
      <c r="Y3388" s="98"/>
      <c r="Z3388" s="98"/>
      <c r="AA3388" s="98"/>
      <c r="AB3388" s="98"/>
      <c r="AC3388" s="98"/>
      <c r="AD3388" s="98"/>
      <c r="AE3388" s="98"/>
      <c r="AF3388" s="98"/>
      <c r="AI3388" s="98"/>
      <c r="AJ3388" s="98"/>
      <c r="AK3388" s="98"/>
      <c r="AL3388" s="98"/>
      <c r="AM3388" s="98"/>
      <c r="AN3388" s="98"/>
      <c r="AO3388" s="98"/>
      <c r="AP3388" s="98"/>
      <c r="AQ3388" s="98"/>
      <c r="AR3388" s="98"/>
      <c r="AS3388" s="98"/>
      <c r="AT3388" s="98"/>
      <c r="AU3388" s="98"/>
      <c r="AV3388" s="98"/>
      <c r="AW3388" s="98"/>
      <c r="AX3388" s="98"/>
      <c r="AY3388" s="98"/>
      <c r="AZ3388" s="98"/>
      <c r="BA3388" s="98"/>
      <c r="BB3388" s="98"/>
      <c r="BC3388" s="98"/>
      <c r="BD3388" s="98"/>
      <c r="BE3388" s="98"/>
      <c r="BF3388" s="98"/>
      <c r="BG3388" s="98"/>
      <c r="BH3388" s="98"/>
      <c r="BI3388" s="98"/>
      <c r="BJ3388" s="98"/>
    </row>
    <row r="3389" spans="11:62">
      <c r="K3389" s="98"/>
      <c r="L3389" s="98"/>
      <c r="M3389" s="98"/>
      <c r="P3389" s="98"/>
      <c r="R3389" s="99"/>
      <c r="Y3389" s="98"/>
      <c r="Z3389" s="98"/>
      <c r="AA3389" s="98"/>
      <c r="AB3389" s="98"/>
      <c r="AC3389" s="98"/>
      <c r="AD3389" s="98"/>
      <c r="AE3389" s="98"/>
      <c r="AF3389" s="98"/>
      <c r="AI3389" s="98"/>
      <c r="AJ3389" s="98"/>
      <c r="AK3389" s="98"/>
      <c r="AL3389" s="98"/>
      <c r="AM3389" s="98"/>
      <c r="AN3389" s="98"/>
      <c r="AO3389" s="98"/>
      <c r="AP3389" s="98"/>
      <c r="AQ3389" s="98"/>
      <c r="AR3389" s="98"/>
      <c r="AS3389" s="98"/>
      <c r="AT3389" s="98"/>
      <c r="AU3389" s="98"/>
      <c r="AV3389" s="98"/>
      <c r="AW3389" s="98"/>
      <c r="AX3389" s="98"/>
      <c r="AY3389" s="98"/>
      <c r="AZ3389" s="98"/>
      <c r="BA3389" s="98"/>
      <c r="BB3389" s="98"/>
      <c r="BC3389" s="98"/>
      <c r="BD3389" s="98"/>
      <c r="BE3389" s="98"/>
      <c r="BF3389" s="98"/>
      <c r="BG3389" s="98"/>
      <c r="BH3389" s="98"/>
      <c r="BI3389" s="98"/>
      <c r="BJ3389" s="98"/>
    </row>
    <row r="3390" spans="11:62">
      <c r="K3390" s="98"/>
      <c r="L3390" s="98"/>
      <c r="M3390" s="98"/>
      <c r="N3390" s="98"/>
      <c r="O3390" s="98"/>
      <c r="P3390" s="98"/>
      <c r="R3390" s="99"/>
      <c r="Y3390" s="98"/>
      <c r="Z3390" s="98"/>
      <c r="AA3390" s="98"/>
      <c r="AB3390" s="98"/>
      <c r="AC3390" s="98"/>
      <c r="AD3390" s="98"/>
      <c r="AE3390" s="98"/>
      <c r="AF3390" s="98"/>
      <c r="AG3390" s="100"/>
      <c r="AI3390" s="98"/>
      <c r="AJ3390" s="98"/>
      <c r="AK3390" s="98"/>
      <c r="AL3390" s="98"/>
      <c r="AM3390" s="98"/>
      <c r="AN3390" s="98"/>
      <c r="AO3390" s="98"/>
      <c r="AP3390" s="98"/>
      <c r="AQ3390" s="98"/>
      <c r="AR3390" s="98"/>
      <c r="AS3390" s="98"/>
      <c r="AT3390" s="98"/>
      <c r="AU3390" s="98"/>
      <c r="AV3390" s="98"/>
      <c r="AW3390" s="98"/>
      <c r="AX3390" s="98"/>
      <c r="AY3390" s="98"/>
      <c r="AZ3390" s="98"/>
      <c r="BA3390" s="98"/>
      <c r="BB3390" s="98"/>
      <c r="BC3390" s="98"/>
      <c r="BD3390" s="98"/>
      <c r="BE3390" s="98"/>
      <c r="BF3390" s="98"/>
      <c r="BG3390" s="98"/>
      <c r="BH3390" s="98"/>
      <c r="BI3390" s="98"/>
      <c r="BJ3390" s="98"/>
    </row>
    <row r="3391" spans="11:62">
      <c r="K3391" s="98"/>
      <c r="L3391" s="98"/>
      <c r="M3391" s="98"/>
      <c r="N3391" s="98"/>
      <c r="O3391" s="98"/>
      <c r="P3391" s="98"/>
      <c r="Y3391" s="98"/>
      <c r="Z3391" s="98"/>
      <c r="AA3391" s="98"/>
      <c r="AB3391" s="98"/>
      <c r="AC3391" s="98"/>
      <c r="AD3391" s="98"/>
      <c r="AE3391" s="98"/>
      <c r="AF3391" s="98"/>
      <c r="AI3391" s="98"/>
      <c r="AJ3391" s="98"/>
      <c r="AK3391" s="98"/>
      <c r="AL3391" s="98"/>
      <c r="AM3391" s="98"/>
      <c r="AN3391" s="98"/>
      <c r="AO3391" s="98"/>
      <c r="AP3391" s="98"/>
      <c r="AQ3391" s="98"/>
      <c r="AR3391" s="98"/>
      <c r="AS3391" s="98"/>
      <c r="AT3391" s="98"/>
      <c r="AU3391" s="98"/>
      <c r="AV3391" s="98"/>
      <c r="AW3391" s="98"/>
      <c r="AX3391" s="98"/>
      <c r="AY3391" s="98"/>
      <c r="AZ3391" s="98"/>
      <c r="BA3391" s="98"/>
      <c r="BB3391" s="98"/>
      <c r="BC3391" s="98"/>
      <c r="BD3391" s="98"/>
      <c r="BE3391" s="98"/>
      <c r="BF3391" s="98"/>
      <c r="BG3391" s="98"/>
      <c r="BH3391" s="98"/>
      <c r="BI3391" s="98"/>
      <c r="BJ3391" s="98"/>
    </row>
    <row r="3392" spans="11:62">
      <c r="K3392" s="98"/>
      <c r="L3392" s="98"/>
      <c r="M3392" s="98"/>
      <c r="P3392" s="98"/>
      <c r="R3392" s="99"/>
      <c r="Y3392" s="98"/>
      <c r="Z3392" s="98"/>
      <c r="AA3392" s="98"/>
      <c r="AB3392" s="98"/>
      <c r="AC3392" s="98"/>
      <c r="AD3392" s="98"/>
      <c r="AE3392" s="98"/>
      <c r="AF3392" s="98"/>
      <c r="AG3392" s="100"/>
      <c r="AI3392" s="98"/>
      <c r="AJ3392" s="98"/>
      <c r="AK3392" s="98"/>
      <c r="AL3392" s="98"/>
      <c r="AM3392" s="98"/>
      <c r="AN3392" s="98"/>
      <c r="AO3392" s="98"/>
      <c r="AP3392" s="98"/>
      <c r="AQ3392" s="98"/>
      <c r="AR3392" s="98"/>
      <c r="AS3392" s="98"/>
      <c r="AT3392" s="98"/>
      <c r="AU3392" s="98"/>
      <c r="AV3392" s="98"/>
      <c r="AW3392" s="98"/>
      <c r="AX3392" s="98"/>
      <c r="AY3392" s="98"/>
      <c r="AZ3392" s="98"/>
      <c r="BA3392" s="98"/>
      <c r="BB3392" s="98"/>
      <c r="BC3392" s="98"/>
      <c r="BD3392" s="98"/>
      <c r="BE3392" s="98"/>
      <c r="BF3392" s="98"/>
      <c r="BG3392" s="98"/>
      <c r="BH3392" s="98"/>
      <c r="BI3392" s="98"/>
      <c r="BJ3392" s="98"/>
    </row>
    <row r="3393" spans="11:62">
      <c r="K3393" s="98"/>
      <c r="L3393" s="98"/>
      <c r="M3393" s="98"/>
      <c r="N3393" s="98"/>
      <c r="O3393" s="98"/>
      <c r="P3393" s="98"/>
      <c r="Y3393" s="98"/>
      <c r="Z3393" s="98"/>
      <c r="AA3393" s="98"/>
      <c r="AB3393" s="98"/>
      <c r="AC3393" s="98"/>
      <c r="AD3393" s="98"/>
      <c r="AE3393" s="98"/>
      <c r="AF3393" s="98"/>
      <c r="AI3393" s="98"/>
      <c r="AJ3393" s="98"/>
      <c r="AK3393" s="98"/>
      <c r="AL3393" s="98"/>
      <c r="AM3393" s="98"/>
      <c r="AN3393" s="98"/>
      <c r="AO3393" s="98"/>
      <c r="AP3393" s="98"/>
      <c r="AQ3393" s="98"/>
      <c r="AR3393" s="98"/>
      <c r="AS3393" s="98"/>
      <c r="AT3393" s="98"/>
      <c r="AU3393" s="98"/>
      <c r="AV3393" s="98"/>
      <c r="AW3393" s="98"/>
      <c r="AX3393" s="98"/>
      <c r="AY3393" s="98"/>
      <c r="AZ3393" s="98"/>
      <c r="BA3393" s="98"/>
      <c r="BB3393" s="98"/>
      <c r="BC3393" s="98"/>
      <c r="BD3393" s="98"/>
      <c r="BE3393" s="98"/>
      <c r="BF3393" s="98"/>
      <c r="BG3393" s="98"/>
      <c r="BH3393" s="98"/>
      <c r="BI3393" s="98"/>
      <c r="BJ3393" s="98"/>
    </row>
    <row r="3394" spans="11:62">
      <c r="K3394" s="98"/>
      <c r="L3394" s="98"/>
      <c r="M3394" s="98"/>
      <c r="N3394" s="98"/>
      <c r="O3394" s="98"/>
      <c r="P3394" s="98"/>
      <c r="AG3394" s="100"/>
    </row>
    <row r="3395" spans="11:62">
      <c r="K3395" s="98"/>
      <c r="L3395" s="98"/>
      <c r="M3395" s="98"/>
      <c r="Y3395" s="98"/>
      <c r="Z3395" s="98"/>
      <c r="AA3395" s="98"/>
      <c r="AB3395" s="98"/>
      <c r="AC3395" s="98"/>
      <c r="AD3395" s="98"/>
      <c r="AE3395" s="98"/>
      <c r="AF3395" s="98"/>
    </row>
    <row r="3396" spans="11:62">
      <c r="K3396" s="98"/>
      <c r="L3396" s="98"/>
      <c r="M3396" s="98"/>
      <c r="Y3396" s="98"/>
      <c r="Z3396" s="98"/>
      <c r="AA3396" s="98"/>
      <c r="AB3396" s="98"/>
      <c r="AC3396" s="98"/>
      <c r="AD3396" s="98"/>
      <c r="AE3396" s="98"/>
      <c r="AF3396" s="98"/>
      <c r="AG3396" s="100"/>
      <c r="AH3396" s="100"/>
    </row>
    <row r="3397" spans="11:62">
      <c r="K3397" s="98"/>
      <c r="L3397" s="98"/>
      <c r="M3397" s="98"/>
      <c r="Y3397" s="98"/>
      <c r="Z3397" s="98"/>
      <c r="AA3397" s="98"/>
      <c r="AB3397" s="98"/>
      <c r="AC3397" s="98"/>
      <c r="AD3397" s="98"/>
      <c r="AE3397" s="98"/>
      <c r="AF3397" s="98"/>
      <c r="AI3397" s="98"/>
      <c r="AJ3397" s="98"/>
      <c r="AK3397" s="98"/>
      <c r="AL3397" s="98"/>
      <c r="AM3397" s="98"/>
      <c r="AN3397" s="98"/>
      <c r="AO3397" s="98"/>
      <c r="AP3397" s="98"/>
      <c r="AQ3397" s="98"/>
      <c r="AS3397" s="98"/>
      <c r="AT3397" s="98"/>
      <c r="AU3397" s="98"/>
      <c r="AV3397" s="98"/>
      <c r="AW3397" s="98"/>
      <c r="AY3397" s="98"/>
      <c r="AZ3397" s="98"/>
      <c r="BA3397" s="98"/>
      <c r="BB3397" s="98"/>
      <c r="BC3397" s="98"/>
      <c r="BE3397" s="98"/>
      <c r="BF3397" s="98"/>
      <c r="BG3397" s="98"/>
      <c r="BH3397" s="98"/>
      <c r="BI3397" s="98"/>
    </row>
    <row r="3398" spans="11:62">
      <c r="K3398" s="98"/>
      <c r="L3398" s="98"/>
      <c r="M3398" s="98"/>
      <c r="N3398" s="98"/>
      <c r="O3398" s="98"/>
      <c r="P3398" s="98"/>
      <c r="R3398" s="99"/>
      <c r="Y3398" s="98"/>
      <c r="Z3398" s="98"/>
      <c r="AA3398" s="98"/>
      <c r="AB3398" s="98"/>
      <c r="AC3398" s="98"/>
      <c r="AD3398" s="98"/>
      <c r="AE3398" s="98"/>
      <c r="AF3398" s="98"/>
      <c r="AG3398" s="100"/>
      <c r="AI3398" s="98"/>
      <c r="AJ3398" s="98"/>
      <c r="AK3398" s="98"/>
      <c r="AL3398" s="98"/>
      <c r="AM3398" s="98"/>
      <c r="AN3398" s="98"/>
      <c r="AO3398" s="98"/>
      <c r="AP3398" s="98"/>
      <c r="AQ3398" s="98"/>
      <c r="AR3398" s="98"/>
      <c r="AS3398" s="98"/>
      <c r="AT3398" s="98"/>
      <c r="AU3398" s="98"/>
      <c r="AV3398" s="98"/>
      <c r="AW3398" s="98"/>
      <c r="AX3398" s="98"/>
      <c r="AY3398" s="98"/>
      <c r="AZ3398" s="98"/>
      <c r="BA3398" s="98"/>
      <c r="BB3398" s="98"/>
      <c r="BC3398" s="98"/>
      <c r="BD3398" s="98"/>
      <c r="BE3398" s="98"/>
      <c r="BF3398" s="98"/>
      <c r="BG3398" s="98"/>
      <c r="BH3398" s="98"/>
      <c r="BI3398" s="98"/>
      <c r="BJ3398" s="98"/>
    </row>
    <row r="3399" spans="11:62">
      <c r="K3399" s="98"/>
      <c r="L3399" s="98"/>
      <c r="M3399" s="98"/>
      <c r="O3399" s="98"/>
      <c r="P3399" s="98"/>
      <c r="R3399" s="99"/>
      <c r="Y3399" s="98"/>
      <c r="Z3399" s="98"/>
      <c r="AA3399" s="98"/>
      <c r="AB3399" s="98"/>
      <c r="AC3399" s="98"/>
      <c r="AD3399" s="98"/>
      <c r="AE3399" s="98"/>
      <c r="AF3399" s="98"/>
      <c r="AI3399" s="98"/>
      <c r="AJ3399" s="98"/>
      <c r="AK3399" s="98"/>
      <c r="AL3399" s="98"/>
      <c r="AM3399" s="98"/>
      <c r="AN3399" s="98"/>
      <c r="AO3399" s="98"/>
      <c r="AP3399" s="98"/>
      <c r="AQ3399" s="98"/>
      <c r="AR3399" s="98"/>
      <c r="AS3399" s="98"/>
      <c r="AT3399" s="98"/>
      <c r="AU3399" s="98"/>
      <c r="AV3399" s="98"/>
      <c r="AW3399" s="98"/>
      <c r="AX3399" s="98"/>
      <c r="AY3399" s="98"/>
      <c r="AZ3399" s="98"/>
      <c r="BA3399" s="98"/>
      <c r="BB3399" s="98"/>
      <c r="BC3399" s="98"/>
      <c r="BD3399" s="98"/>
      <c r="BE3399" s="98"/>
      <c r="BF3399" s="98"/>
      <c r="BG3399" s="98"/>
      <c r="BH3399" s="98"/>
      <c r="BI3399" s="98"/>
      <c r="BJ3399" s="98"/>
    </row>
    <row r="3400" spans="11:62">
      <c r="K3400" s="98"/>
      <c r="L3400" s="98"/>
      <c r="M3400" s="98"/>
      <c r="R3400" s="99"/>
      <c r="Y3400" s="98"/>
      <c r="Z3400" s="98"/>
      <c r="AA3400" s="98"/>
      <c r="AB3400" s="98"/>
      <c r="AC3400" s="98"/>
      <c r="AD3400" s="98"/>
      <c r="AE3400" s="98"/>
      <c r="AF3400" s="98"/>
      <c r="AG3400" s="100"/>
      <c r="AI3400" s="98"/>
      <c r="AJ3400" s="98"/>
      <c r="AK3400" s="98"/>
      <c r="AL3400" s="98"/>
      <c r="AM3400" s="98"/>
      <c r="AN3400" s="98"/>
      <c r="AO3400" s="98"/>
      <c r="AP3400" s="98"/>
      <c r="AQ3400" s="98"/>
      <c r="AS3400" s="98"/>
      <c r="AT3400" s="98"/>
      <c r="AU3400" s="98"/>
      <c r="AV3400" s="98"/>
      <c r="AW3400" s="98"/>
      <c r="AY3400" s="98"/>
      <c r="AZ3400" s="98"/>
      <c r="BA3400" s="98"/>
      <c r="BB3400" s="98"/>
      <c r="BC3400" s="98"/>
      <c r="BE3400" s="98"/>
      <c r="BF3400" s="98"/>
      <c r="BG3400" s="98"/>
      <c r="BH3400" s="98"/>
      <c r="BI3400" s="98"/>
    </row>
    <row r="3401" spans="11:62">
      <c r="K3401" s="98"/>
      <c r="L3401" s="98"/>
      <c r="M3401" s="98"/>
      <c r="Q3401" s="98"/>
      <c r="R3401" s="99"/>
      <c r="Y3401" s="98"/>
      <c r="Z3401" s="98"/>
      <c r="AA3401" s="98"/>
      <c r="AB3401" s="98"/>
      <c r="AC3401" s="98"/>
      <c r="AD3401" s="98"/>
      <c r="AE3401" s="98"/>
      <c r="AF3401" s="98"/>
      <c r="AG3401" s="100"/>
      <c r="AH3401" s="100"/>
      <c r="AI3401" s="98"/>
      <c r="AJ3401" s="98"/>
      <c r="AK3401" s="98"/>
      <c r="AL3401" s="98"/>
      <c r="AM3401" s="98"/>
      <c r="AN3401" s="98"/>
      <c r="AO3401" s="98"/>
      <c r="AP3401" s="98"/>
      <c r="AQ3401" s="98"/>
      <c r="AR3401" s="98"/>
      <c r="AS3401" s="98"/>
      <c r="AT3401" s="98"/>
      <c r="AU3401" s="98"/>
      <c r="AV3401" s="98"/>
      <c r="AW3401" s="98"/>
      <c r="AX3401" s="98"/>
      <c r="AY3401" s="98"/>
      <c r="AZ3401" s="98"/>
      <c r="BA3401" s="98"/>
      <c r="BB3401" s="98"/>
      <c r="BC3401" s="98"/>
      <c r="BD3401" s="98"/>
      <c r="BE3401" s="98"/>
      <c r="BF3401" s="98"/>
      <c r="BG3401" s="98"/>
      <c r="BH3401" s="98"/>
      <c r="BI3401" s="98"/>
      <c r="BJ3401" s="98"/>
    </row>
    <row r="3402" spans="11:62">
      <c r="K3402" s="98"/>
      <c r="L3402" s="98"/>
      <c r="M3402" s="98"/>
      <c r="N3402" s="98"/>
      <c r="O3402" s="98"/>
      <c r="P3402" s="98"/>
      <c r="R3402" s="99"/>
      <c r="Y3402" s="98"/>
      <c r="Z3402" s="98"/>
      <c r="AA3402" s="98"/>
      <c r="AB3402" s="98"/>
      <c r="AC3402" s="98"/>
      <c r="AD3402" s="98"/>
      <c r="AE3402" s="98"/>
      <c r="AF3402" s="98"/>
      <c r="AG3402" s="100"/>
      <c r="AI3402" s="98"/>
      <c r="AJ3402" s="98"/>
      <c r="AK3402" s="98"/>
      <c r="AL3402" s="98"/>
      <c r="AM3402" s="98"/>
      <c r="AN3402" s="98"/>
      <c r="AO3402" s="98"/>
      <c r="AP3402" s="98"/>
      <c r="AQ3402" s="98"/>
      <c r="AR3402" s="98"/>
      <c r="AS3402" s="98"/>
      <c r="AT3402" s="98"/>
      <c r="AU3402" s="98"/>
      <c r="AV3402" s="98"/>
      <c r="AW3402" s="98"/>
      <c r="AX3402" s="98"/>
      <c r="AY3402" s="98"/>
      <c r="AZ3402" s="98"/>
      <c r="BA3402" s="98"/>
      <c r="BB3402" s="98"/>
      <c r="BC3402" s="98"/>
      <c r="BD3402" s="98"/>
      <c r="BE3402" s="98"/>
      <c r="BF3402" s="98"/>
      <c r="BG3402" s="98"/>
      <c r="BH3402" s="98"/>
      <c r="BI3402" s="98"/>
      <c r="BJ3402" s="98"/>
    </row>
    <row r="3403" spans="11:62">
      <c r="K3403" s="98"/>
      <c r="L3403" s="98"/>
      <c r="M3403" s="98"/>
      <c r="N3403" s="98"/>
      <c r="O3403" s="98"/>
      <c r="P3403" s="98"/>
      <c r="R3403" s="99"/>
      <c r="Y3403" s="98"/>
      <c r="Z3403" s="98"/>
      <c r="AA3403" s="98"/>
      <c r="AB3403" s="98"/>
      <c r="AC3403" s="98"/>
      <c r="AD3403" s="98"/>
      <c r="AE3403" s="98"/>
      <c r="AF3403" s="98"/>
      <c r="AG3403" s="100"/>
      <c r="AI3403" s="98"/>
      <c r="AJ3403" s="98"/>
      <c r="AK3403" s="98"/>
      <c r="AL3403" s="98"/>
      <c r="AM3403" s="98"/>
      <c r="AN3403" s="98"/>
      <c r="AO3403" s="98"/>
      <c r="AP3403" s="98"/>
      <c r="AQ3403" s="98"/>
      <c r="AR3403" s="98"/>
      <c r="AS3403" s="98"/>
      <c r="AT3403" s="98"/>
      <c r="AU3403" s="98"/>
      <c r="AV3403" s="98"/>
      <c r="AW3403" s="98"/>
      <c r="AX3403" s="98"/>
      <c r="AY3403" s="98"/>
      <c r="AZ3403" s="98"/>
      <c r="BA3403" s="98"/>
      <c r="BB3403" s="98"/>
      <c r="BC3403" s="98"/>
      <c r="BD3403" s="98"/>
      <c r="BE3403" s="98"/>
      <c r="BF3403" s="98"/>
      <c r="BG3403" s="98"/>
      <c r="BH3403" s="98"/>
      <c r="BI3403" s="98"/>
      <c r="BJ3403" s="98"/>
    </row>
    <row r="3404" spans="11:62">
      <c r="K3404" s="98"/>
      <c r="L3404" s="98"/>
      <c r="M3404" s="98"/>
      <c r="O3404" s="98"/>
      <c r="P3404" s="98"/>
      <c r="R3404" s="99"/>
      <c r="Y3404" s="98"/>
      <c r="Z3404" s="98"/>
      <c r="AA3404" s="98"/>
      <c r="AB3404" s="98"/>
      <c r="AC3404" s="98"/>
      <c r="AD3404" s="98"/>
      <c r="AE3404" s="98"/>
      <c r="AF3404" s="98"/>
      <c r="AI3404" s="98"/>
      <c r="AJ3404" s="98"/>
      <c r="AK3404" s="98"/>
      <c r="AL3404" s="98"/>
      <c r="AM3404" s="98"/>
      <c r="AN3404" s="98"/>
      <c r="AO3404" s="98"/>
      <c r="AP3404" s="98"/>
      <c r="AQ3404" s="98"/>
      <c r="AR3404" s="98"/>
      <c r="AS3404" s="98"/>
      <c r="AT3404" s="98"/>
      <c r="AU3404" s="98"/>
      <c r="AV3404" s="98"/>
      <c r="AW3404" s="98"/>
      <c r="AX3404" s="98"/>
      <c r="AY3404" s="98"/>
      <c r="AZ3404" s="98"/>
      <c r="BA3404" s="98"/>
      <c r="BB3404" s="98"/>
      <c r="BC3404" s="98"/>
      <c r="BD3404" s="98"/>
      <c r="BE3404" s="98"/>
      <c r="BF3404" s="98"/>
      <c r="BG3404" s="98"/>
      <c r="BH3404" s="98"/>
      <c r="BI3404" s="98"/>
      <c r="BJ3404" s="98"/>
    </row>
  </sheetData>
  <sortState xmlns:xlrd2="http://schemas.microsoft.com/office/spreadsheetml/2017/richdata2" ref="A2:BJ3404">
    <sortCondition ref="AU2:AU3404"/>
  </sortState>
  <phoneticPr fontId="5"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KU210"/>
  <sheetViews>
    <sheetView zoomScaleNormal="100" workbookViewId="0">
      <pane ySplit="4" topLeftCell="A5" activePane="bottomLeft" state="frozen"/>
      <selection pane="bottomLeft" activeCell="D4" sqref="D4"/>
    </sheetView>
  </sheetViews>
  <sheetFormatPr defaultColWidth="8.85546875" defaultRowHeight="12"/>
  <cols>
    <col min="1" max="1" width="1.28515625" style="1" customWidth="1"/>
    <col min="2" max="2" width="29" style="1" customWidth="1"/>
    <col min="3" max="3" width="1.140625" style="1" customWidth="1"/>
    <col min="4" max="4" width="12.42578125" style="1" customWidth="1"/>
    <col min="5" max="5" width="0.5703125" style="1" customWidth="1"/>
    <col min="6" max="6" width="12.42578125" style="1" customWidth="1"/>
    <col min="7" max="7" width="0.5703125" style="1" customWidth="1"/>
    <col min="8" max="8" width="12.42578125" style="1" customWidth="1"/>
    <col min="9" max="9" width="0.5703125" style="1" customWidth="1"/>
    <col min="10" max="10" width="12.42578125" style="1" customWidth="1"/>
    <col min="11" max="11" width="0.5703125" style="1" customWidth="1"/>
    <col min="12" max="12" width="12.42578125" style="1" customWidth="1"/>
    <col min="13" max="13" width="0.5703125" style="1" customWidth="1"/>
    <col min="14" max="14" width="3.28515625" style="1" customWidth="1"/>
    <col min="15" max="15" width="0.5703125" style="1" customWidth="1"/>
    <col min="16" max="16" width="12.42578125" style="1" customWidth="1"/>
    <col min="17" max="17" width="0.5703125" style="1" customWidth="1"/>
    <col min="18" max="18" width="12.42578125" style="1" customWidth="1"/>
    <col min="19" max="19" width="0.5703125" style="1" customWidth="1"/>
    <col min="20" max="20" width="3.28515625" style="1" customWidth="1"/>
    <col min="21" max="21" width="0.5703125" style="1" customWidth="1"/>
    <col min="22" max="22" width="3.28515625" style="1" customWidth="1"/>
    <col min="23" max="24" width="1.28515625" style="1" customWidth="1"/>
    <col min="25" max="25" width="23.28515625" style="1" customWidth="1"/>
    <col min="26" max="26" width="1.28515625" style="1" customWidth="1"/>
    <col min="27" max="27" width="9.42578125" style="1" customWidth="1"/>
    <col min="28" max="28" width="0.5703125" style="1" customWidth="1"/>
    <col min="29" max="29" width="6.5703125" style="1" bestFit="1" customWidth="1"/>
    <col min="30" max="30" width="0.5703125" style="1" customWidth="1"/>
    <col min="31" max="31" width="11.7109375" style="1" customWidth="1"/>
    <col min="32" max="32" width="0.5703125" style="1" customWidth="1"/>
    <col min="33" max="33" width="9.42578125" style="1" customWidth="1"/>
    <col min="34" max="34" width="1.28515625" style="1" customWidth="1"/>
    <col min="35" max="35" width="11" style="1" bestFit="1" customWidth="1"/>
    <col min="36" max="36" width="0.5703125" style="1" customWidth="1"/>
    <col min="37" max="37" width="11" style="1" bestFit="1" customWidth="1"/>
    <col min="38" max="38" width="0.5703125" style="1" customWidth="1"/>
    <col min="39" max="39" width="8.85546875" style="1"/>
    <col min="40" max="40" width="0.5703125" style="1" customWidth="1"/>
    <col min="41" max="41" width="11.42578125" style="1" bestFit="1" customWidth="1"/>
    <col min="42" max="42" width="0.5703125" style="1" customWidth="1"/>
    <col min="43" max="43" width="11" style="1" bestFit="1" customWidth="1"/>
    <col min="44" max="44" width="0.5703125" style="1" customWidth="1"/>
    <col min="45" max="45" width="11" style="1" bestFit="1" customWidth="1"/>
    <col min="46" max="46" width="1.28515625" style="1" customWidth="1"/>
    <col min="47" max="47" width="1.28515625" style="1" hidden="1" customWidth="1"/>
    <col min="48" max="48" width="25.5703125" style="1" hidden="1" customWidth="1"/>
    <col min="49" max="49" width="1.28515625" style="1" hidden="1" customWidth="1"/>
    <col min="50" max="50" width="9.85546875" style="1" hidden="1" customWidth="1"/>
    <col min="51" max="51" width="0.5703125" style="1" hidden="1" customWidth="1"/>
    <col min="52" max="52" width="9.140625" style="1" hidden="1" customWidth="1"/>
    <col min="53" max="53" width="0.5703125" style="1" hidden="1" customWidth="1"/>
    <col min="54" max="54" width="11.140625" style="1" hidden="1" customWidth="1"/>
    <col min="55" max="55" width="0.5703125" style="1" hidden="1" customWidth="1"/>
    <col min="56" max="56" width="9.85546875" style="1" hidden="1" customWidth="1"/>
    <col min="57" max="57" width="1.28515625" style="1" hidden="1" customWidth="1"/>
    <col min="58" max="58" width="9.85546875" style="1" hidden="1" customWidth="1"/>
    <col min="59" max="59" width="0.5703125" style="1" hidden="1" customWidth="1"/>
    <col min="60" max="60" width="9.85546875" style="1" hidden="1" customWidth="1"/>
    <col min="61" max="61" width="0.5703125" style="1" hidden="1" customWidth="1"/>
    <col min="62" max="62" width="9.28515625" style="1" hidden="1" customWidth="1"/>
    <col min="63" max="63" width="0.5703125" style="1" hidden="1" customWidth="1"/>
    <col min="64" max="64" width="9.28515625" style="1" hidden="1" customWidth="1"/>
    <col min="65" max="65" width="0.5703125" style="1" hidden="1" customWidth="1"/>
    <col min="66" max="66" width="9.28515625" style="1" hidden="1" customWidth="1"/>
    <col min="67" max="67" width="0.5703125" style="1" hidden="1" customWidth="1"/>
    <col min="68" max="68" width="10.28515625" style="1" hidden="1" customWidth="1"/>
    <col min="69" max="70" width="1.28515625" style="1" hidden="1" customWidth="1"/>
    <col min="71" max="71" width="25.5703125" style="1" hidden="1" customWidth="1"/>
    <col min="72" max="72" width="1.28515625" style="1" hidden="1" customWidth="1"/>
    <col min="73" max="73" width="9.85546875" style="1" hidden="1" customWidth="1"/>
    <col min="74" max="74" width="0.5703125" style="1" hidden="1" customWidth="1"/>
    <col min="75" max="75" width="8.85546875" style="1" hidden="1" customWidth="1"/>
    <col min="76" max="76" width="0.5703125" style="1" hidden="1" customWidth="1"/>
    <col min="77" max="77" width="12.28515625" style="1" hidden="1" customWidth="1"/>
    <col min="78" max="78" width="0.5703125" style="1" hidden="1" customWidth="1"/>
    <col min="79" max="79" width="9.85546875" style="1" hidden="1" customWidth="1"/>
    <col min="80" max="80" width="1.28515625" style="1" hidden="1" customWidth="1"/>
    <col min="81" max="81" width="9.85546875" style="1" hidden="1" customWidth="1"/>
    <col min="82" max="82" width="0.5703125" style="1" hidden="1" customWidth="1"/>
    <col min="83" max="83" width="9.85546875" style="1" hidden="1" customWidth="1"/>
    <col min="84" max="84" width="0.5703125" style="1" hidden="1" customWidth="1"/>
    <col min="85" max="85" width="9.28515625" style="1" hidden="1" customWidth="1"/>
    <col min="86" max="86" width="0.5703125" style="1" hidden="1" customWidth="1"/>
    <col min="87" max="87" width="9.28515625" style="1" hidden="1" customWidth="1"/>
    <col min="88" max="88" width="0.5703125" style="1" hidden="1" customWidth="1"/>
    <col min="89" max="89" width="9.28515625" style="1" hidden="1" customWidth="1"/>
    <col min="90" max="90" width="0.5703125" style="1" hidden="1" customWidth="1"/>
    <col min="91" max="91" width="10.28515625" style="1" hidden="1" customWidth="1"/>
    <col min="92" max="92" width="1.28515625" style="1" hidden="1" customWidth="1"/>
    <col min="93" max="93" width="1.28515625" style="1" customWidth="1"/>
    <col min="94" max="94" width="27.85546875" style="1" customWidth="1"/>
    <col min="95" max="95" width="1.28515625" style="1" customWidth="1"/>
    <col min="96" max="96" width="9.85546875" style="1" bestFit="1" customWidth="1"/>
    <col min="97" max="97" width="0.5703125" style="1" customWidth="1"/>
    <col min="98" max="98" width="7" style="1" bestFit="1" customWidth="1"/>
    <col min="99" max="99" width="0.5703125" style="1" customWidth="1"/>
    <col min="100" max="100" width="11.42578125" style="1" customWidth="1"/>
    <col min="101" max="101" width="0.5703125" style="1" customWidth="1"/>
    <col min="102" max="102" width="9.28515625" style="1" bestFit="1" customWidth="1"/>
    <col min="103" max="103" width="1.28515625" style="1" customWidth="1"/>
    <col min="104" max="104" width="11.28515625" style="1" bestFit="1" customWidth="1"/>
    <col min="105" max="105" width="0.5703125" style="1" customWidth="1"/>
    <col min="106" max="106" width="11.28515625" style="1" bestFit="1" customWidth="1"/>
    <col min="107" max="107" width="0.5703125" style="1" customWidth="1"/>
    <col min="108" max="108" width="11" style="1" customWidth="1"/>
    <col min="109" max="109" width="0.5703125" style="1" customWidth="1"/>
    <col min="110" max="110" width="9.85546875" style="1" customWidth="1"/>
    <col min="111" max="111" width="0.5703125" style="1" customWidth="1"/>
    <col min="112" max="112" width="7.28515625" style="1" bestFit="1" customWidth="1"/>
    <col min="113" max="113" width="0.5703125" style="1" customWidth="1"/>
    <col min="114" max="114" width="8.42578125" style="1" customWidth="1"/>
    <col min="115" max="116" width="1.28515625" style="1" customWidth="1"/>
    <col min="117" max="117" width="28" style="1" customWidth="1"/>
    <col min="118" max="118" width="1.28515625" style="1" customWidth="1"/>
    <col min="119" max="119" width="9.42578125" style="1" bestFit="1" customWidth="1"/>
    <col min="120" max="120" width="0.5703125" style="1" customWidth="1"/>
    <col min="121" max="121" width="9.28515625" style="1" bestFit="1" customWidth="1"/>
    <col min="122" max="122" width="0.5703125" style="1" customWidth="1"/>
    <col min="123" max="123" width="11.85546875" style="1" customWidth="1"/>
    <col min="124" max="124" width="0.5703125" style="1" customWidth="1"/>
    <col min="125" max="125" width="11.85546875" style="1" customWidth="1"/>
    <col min="126" max="126" width="0.5703125" style="1" customWidth="1"/>
    <col min="127" max="127" width="5.85546875" style="1" customWidth="1"/>
    <col min="128" max="128" width="1.28515625" style="1" customWidth="1"/>
    <col min="129" max="129" width="9.28515625" style="1" customWidth="1"/>
    <col min="130" max="130" width="0.5703125" style="1" customWidth="1"/>
    <col min="131" max="131" width="9.28515625" style="1" customWidth="1"/>
    <col min="132" max="132" width="0.5703125" style="1" customWidth="1"/>
    <col min="133" max="133" width="9.28515625" style="1" customWidth="1"/>
    <col min="134" max="134" width="0.5703125" style="1" customWidth="1"/>
    <col min="135" max="135" width="9.28515625" style="1" customWidth="1"/>
    <col min="136" max="136" width="0.5703125" style="1" customWidth="1"/>
    <col min="137" max="137" width="11.28515625" style="1" customWidth="1"/>
    <col min="138" max="138" width="1.28515625" style="1" customWidth="1"/>
    <col min="139" max="139" width="1.28515625" style="1" hidden="1" customWidth="1"/>
    <col min="140" max="140" width="28" style="1" hidden="1" customWidth="1"/>
    <col min="141" max="141" width="1.28515625" style="1" hidden="1" customWidth="1"/>
    <col min="142" max="142" width="9.28515625" style="1" hidden="1" customWidth="1"/>
    <col min="143" max="143" width="0.5703125" style="1" hidden="1" customWidth="1"/>
    <col min="144" max="144" width="9.28515625" style="1" hidden="1" customWidth="1"/>
    <col min="145" max="145" width="0.5703125" style="1" hidden="1" customWidth="1"/>
    <col min="146" max="146" width="11.5703125" style="1" hidden="1" customWidth="1"/>
    <col min="147" max="147" width="0.5703125" style="1" hidden="1" customWidth="1"/>
    <col min="148" max="148" width="9.28515625" style="1" hidden="1" customWidth="1"/>
    <col min="149" max="149" width="0.5703125" style="1" hidden="1" customWidth="1"/>
    <col min="150" max="150" width="8.28515625" style="1" hidden="1" customWidth="1"/>
    <col min="151" max="151" width="1.28515625" style="1" hidden="1" customWidth="1"/>
    <col min="152" max="152" width="9.85546875" style="1" hidden="1" customWidth="1"/>
    <col min="153" max="153" width="0.5703125" style="1" hidden="1" customWidth="1"/>
    <col min="154" max="154" width="9.85546875" style="1" hidden="1" customWidth="1"/>
    <col min="155" max="155" width="0.5703125" style="1" hidden="1" customWidth="1"/>
    <col min="156" max="156" width="9.85546875" style="1" hidden="1" customWidth="1"/>
    <col min="157" max="157" width="0.5703125" style="1" hidden="1" customWidth="1"/>
    <col min="158" max="158" width="9.28515625" style="1" hidden="1" customWidth="1"/>
    <col min="159" max="159" width="0.5703125" style="1" hidden="1" customWidth="1"/>
    <col min="160" max="160" width="8.85546875" style="1" hidden="1" customWidth="1"/>
    <col min="161" max="161" width="1.28515625" style="1" hidden="1" customWidth="1"/>
    <col min="162" max="162" width="1.28515625" style="1" customWidth="1"/>
    <col min="163" max="163" width="25.5703125" style="1" customWidth="1"/>
    <col min="164" max="164" width="1.28515625" style="1" customWidth="1"/>
    <col min="165" max="165" width="10.28515625" style="1" customWidth="1"/>
    <col min="166" max="166" width="0.5703125" style="1" customWidth="1"/>
    <col min="167" max="167" width="9.7109375" style="1" customWidth="1"/>
    <col min="168" max="168" width="0.5703125" style="1" customWidth="1"/>
    <col min="169" max="169" width="12.28515625" style="1" customWidth="1"/>
    <col min="170" max="170" width="0.5703125" style="1" customWidth="1"/>
    <col min="171" max="171" width="10.140625" style="1" customWidth="1"/>
    <col min="172" max="172" width="0.5703125" style="1" customWidth="1"/>
    <col min="173" max="173" width="7.7109375" style="1" bestFit="1" customWidth="1"/>
    <col min="174" max="174" width="0.5703125" style="1" customWidth="1"/>
    <col min="175" max="175" width="9" style="1" customWidth="1"/>
    <col min="176" max="176" width="1.28515625" style="1" customWidth="1"/>
    <col min="177" max="177" width="11" style="1" customWidth="1"/>
    <col min="178" max="178" width="0.5703125" style="1" customWidth="1"/>
    <col min="179" max="179" width="10.28515625" style="1" customWidth="1"/>
    <col min="180" max="180" width="0.5703125" style="1" customWidth="1"/>
    <col min="181" max="181" width="9.85546875" style="1" customWidth="1"/>
    <col min="182" max="182" width="0.5703125" style="1" customWidth="1"/>
    <col min="183" max="183" width="9.28515625" style="1" customWidth="1"/>
    <col min="184" max="185" width="1.28515625" style="1" customWidth="1"/>
    <col min="186" max="186" width="29.42578125" style="1" customWidth="1"/>
    <col min="187" max="187" width="1.28515625" style="1" customWidth="1"/>
    <col min="188" max="188" width="9.28515625" style="1" customWidth="1"/>
    <col min="189" max="189" width="0.5703125" style="1" customWidth="1"/>
    <col min="190" max="190" width="9.28515625" style="1" customWidth="1"/>
    <col min="191" max="191" width="0.5703125" style="1" customWidth="1"/>
    <col min="192" max="192" width="9.28515625" style="1" customWidth="1"/>
    <col min="193" max="193" width="0.5703125" style="1" customWidth="1"/>
    <col min="194" max="194" width="9.28515625" style="1" customWidth="1"/>
    <col min="195" max="195" width="0.5703125" style="1" customWidth="1"/>
    <col min="196" max="196" width="9.28515625" style="1" customWidth="1"/>
    <col min="197" max="197" width="0.5703125" style="1" customWidth="1"/>
    <col min="198" max="198" width="9.28515625" style="1" customWidth="1"/>
    <col min="199" max="199" width="0.5703125" style="1" customWidth="1"/>
    <col min="200" max="200" width="9.28515625" style="1" customWidth="1"/>
    <col min="201" max="201" width="0.5703125" style="1" customWidth="1"/>
    <col min="202" max="202" width="10.42578125" style="1" customWidth="1"/>
    <col min="203" max="203" width="0.5703125" style="1" customWidth="1"/>
    <col min="204" max="204" width="10.42578125" style="1" customWidth="1"/>
    <col min="205" max="205" width="0.5703125" style="1" customWidth="1"/>
    <col min="206" max="206" width="9.28515625" style="95" customWidth="1"/>
    <col min="207" max="207" width="1.28515625" style="1" customWidth="1"/>
    <col min="208" max="301" width="3.42578125" style="1" hidden="1" customWidth="1"/>
    <col min="302" max="302" width="8" style="1" hidden="1" customWidth="1"/>
    <col min="303" max="304" width="22.7109375" style="1" hidden="1" customWidth="1"/>
    <col min="305" max="305" width="9.85546875" style="1" hidden="1" customWidth="1"/>
    <col min="306" max="307" width="3.42578125" style="1" hidden="1" customWidth="1"/>
    <col min="308" max="309" width="3.42578125" style="1" customWidth="1"/>
    <col min="310" max="16384" width="8.85546875" style="1"/>
  </cols>
  <sheetData>
    <row r="1" spans="1:305" s="74" customFormat="1">
      <c r="A1" s="71"/>
      <c r="B1" s="75">
        <f>Paste_Here!E2</f>
        <v>0</v>
      </c>
      <c r="C1" s="71"/>
      <c r="D1" s="75" t="s">
        <v>44</v>
      </c>
      <c r="E1" s="71"/>
      <c r="F1" s="75"/>
      <c r="G1" s="71"/>
      <c r="H1" s="75" t="s">
        <v>44</v>
      </c>
      <c r="I1" s="71"/>
      <c r="J1" s="71"/>
      <c r="K1" s="71"/>
      <c r="L1" s="71"/>
      <c r="M1" s="71"/>
      <c r="N1" s="75"/>
      <c r="O1" s="71"/>
      <c r="P1" s="71"/>
      <c r="Q1" s="71"/>
      <c r="R1" s="71"/>
      <c r="S1" s="71"/>
      <c r="T1" s="75"/>
      <c r="U1" s="71"/>
      <c r="V1" s="75"/>
      <c r="W1" s="71"/>
      <c r="X1" s="75"/>
      <c r="Y1" s="75">
        <f>B1</f>
        <v>0</v>
      </c>
      <c r="Z1" s="75"/>
      <c r="AA1" s="75"/>
      <c r="AB1" s="71"/>
      <c r="AC1" s="75"/>
      <c r="AD1" s="71"/>
      <c r="AE1" s="75"/>
      <c r="AF1" s="75"/>
      <c r="AG1" s="75"/>
      <c r="AH1" s="75"/>
      <c r="AI1" s="91" t="s">
        <v>73</v>
      </c>
      <c r="AJ1" s="71"/>
      <c r="AK1" s="75"/>
      <c r="AL1" s="71"/>
      <c r="AM1" s="75"/>
      <c r="AN1" s="71"/>
      <c r="AO1" s="91" t="s">
        <v>73</v>
      </c>
      <c r="AP1" s="71"/>
      <c r="AQ1" s="75"/>
      <c r="AR1" s="71"/>
      <c r="AS1" s="75"/>
      <c r="AT1" s="75"/>
      <c r="AU1" s="75"/>
      <c r="AV1" s="75"/>
      <c r="AW1" s="75"/>
      <c r="AX1" s="87"/>
      <c r="AY1" s="71"/>
      <c r="AZ1" s="75"/>
      <c r="BA1" s="71"/>
      <c r="BB1" s="75"/>
      <c r="BC1" s="71"/>
      <c r="BD1" s="75"/>
      <c r="BE1" s="75"/>
      <c r="BF1" s="87"/>
      <c r="BG1" s="71"/>
      <c r="BH1" s="75"/>
      <c r="BI1" s="71"/>
      <c r="BJ1" s="75"/>
      <c r="BK1" s="71"/>
      <c r="BL1" s="91"/>
      <c r="BM1" s="71"/>
      <c r="BN1" s="75"/>
      <c r="BO1" s="71"/>
      <c r="BP1" s="75"/>
      <c r="BQ1" s="75"/>
      <c r="BR1" s="75"/>
      <c r="BS1" s="75"/>
      <c r="BT1" s="75"/>
      <c r="BU1" s="87"/>
      <c r="BV1" s="71"/>
      <c r="BW1" s="75"/>
      <c r="BX1" s="71"/>
      <c r="BY1" s="75"/>
      <c r="BZ1" s="71"/>
      <c r="CA1" s="75"/>
      <c r="CB1" s="75"/>
      <c r="CC1" s="87"/>
      <c r="CD1" s="71"/>
      <c r="CE1" s="75"/>
      <c r="CF1" s="71"/>
      <c r="CG1" s="75"/>
      <c r="CH1" s="71"/>
      <c r="CI1" s="91"/>
      <c r="CJ1" s="71"/>
      <c r="CK1" s="75"/>
      <c r="CL1" s="71"/>
      <c r="CM1" s="75"/>
      <c r="CN1" s="75"/>
      <c r="CO1" s="75"/>
      <c r="CP1" s="75">
        <f>$B$1</f>
        <v>0</v>
      </c>
      <c r="CQ1" s="75"/>
      <c r="CR1" s="87"/>
      <c r="CS1" s="71"/>
      <c r="CT1" s="75"/>
      <c r="CU1" s="71"/>
      <c r="CV1" s="75"/>
      <c r="CW1" s="71"/>
      <c r="CX1" s="75"/>
      <c r="CY1" s="75"/>
      <c r="CZ1" s="91" t="s">
        <v>73</v>
      </c>
      <c r="DA1" s="71"/>
      <c r="DB1" s="75"/>
      <c r="DC1" s="71"/>
      <c r="DD1" s="75"/>
      <c r="DE1" s="71"/>
      <c r="DF1" s="91" t="s">
        <v>73</v>
      </c>
      <c r="DG1" s="71"/>
      <c r="DH1" s="75"/>
      <c r="DI1" s="71"/>
      <c r="DJ1" s="75"/>
      <c r="DK1" s="75"/>
      <c r="DL1" s="75"/>
      <c r="DM1" s="75">
        <f>$B$1</f>
        <v>0</v>
      </c>
      <c r="DN1" s="75"/>
      <c r="DO1" s="87"/>
      <c r="DP1" s="71"/>
      <c r="DQ1" s="75"/>
      <c r="DR1" s="71"/>
      <c r="DS1" s="75"/>
      <c r="DT1" s="71"/>
      <c r="DU1" s="75"/>
      <c r="DV1" s="71"/>
      <c r="DW1" s="87"/>
      <c r="DX1" s="75"/>
      <c r="DY1" s="87"/>
      <c r="DZ1" s="71"/>
      <c r="EA1" s="75"/>
      <c r="EB1" s="71"/>
      <c r="EC1" s="75"/>
      <c r="ED1" s="71"/>
      <c r="EE1" s="75"/>
      <c r="EF1" s="71"/>
      <c r="EG1" s="75"/>
      <c r="EH1" s="75"/>
      <c r="EI1" s="75"/>
      <c r="EJ1" s="75"/>
      <c r="EK1" s="75"/>
      <c r="EL1" s="87"/>
      <c r="EM1" s="71"/>
      <c r="EN1" s="75"/>
      <c r="EO1" s="71"/>
      <c r="EP1" s="75"/>
      <c r="EQ1" s="71"/>
      <c r="ER1" s="75"/>
      <c r="ES1" s="71"/>
      <c r="ET1" s="87"/>
      <c r="EU1" s="75"/>
      <c r="EV1" s="87"/>
      <c r="EW1" s="71"/>
      <c r="EX1" s="75"/>
      <c r="EY1" s="71"/>
      <c r="EZ1" s="75"/>
      <c r="FA1" s="71"/>
      <c r="FB1" s="75"/>
      <c r="FC1" s="71"/>
      <c r="FD1" s="75"/>
      <c r="FE1" s="75"/>
      <c r="FF1" s="75"/>
      <c r="FG1" s="75">
        <f>$B$1</f>
        <v>0</v>
      </c>
      <c r="FH1" s="75"/>
      <c r="FI1" s="75"/>
      <c r="FJ1" s="71"/>
      <c r="FK1" s="75"/>
      <c r="FL1" s="71"/>
      <c r="FM1" s="75"/>
      <c r="FN1" s="71"/>
      <c r="FO1" s="75"/>
      <c r="FP1" s="71"/>
      <c r="FQ1" s="75"/>
      <c r="FR1" s="71"/>
      <c r="FS1" s="75"/>
      <c r="FT1" s="75"/>
      <c r="FU1" s="75"/>
      <c r="FV1" s="71"/>
      <c r="FW1" s="75"/>
      <c r="FX1" s="71"/>
      <c r="FY1" s="75"/>
      <c r="FZ1" s="71"/>
      <c r="GA1" s="75"/>
      <c r="GB1" s="75"/>
      <c r="GC1" s="75"/>
      <c r="GD1" s="75">
        <f>$B$1</f>
        <v>0</v>
      </c>
      <c r="GE1" s="75"/>
      <c r="GF1" s="75"/>
      <c r="GG1" s="71"/>
      <c r="GH1" s="75"/>
      <c r="GI1" s="71"/>
      <c r="GJ1" s="75"/>
      <c r="GK1" s="71"/>
      <c r="GL1" s="75"/>
      <c r="GM1" s="71"/>
      <c r="GN1" s="75"/>
      <c r="GO1" s="71"/>
      <c r="GP1" s="75"/>
      <c r="GQ1" s="71"/>
      <c r="GR1" s="75"/>
      <c r="GS1" s="71"/>
      <c r="GT1" s="75"/>
      <c r="GU1" s="71"/>
      <c r="GV1" s="75"/>
      <c r="GW1" s="71"/>
      <c r="GX1" s="94"/>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75"/>
      <c r="IX1" s="75"/>
      <c r="IY1" s="75"/>
      <c r="IZ1" s="75"/>
      <c r="JA1" s="75"/>
      <c r="JB1" s="75"/>
      <c r="JC1" s="75"/>
      <c r="JD1" s="75"/>
      <c r="JE1" s="75"/>
      <c r="JF1" s="75"/>
      <c r="JG1" s="75"/>
      <c r="JH1" s="75"/>
      <c r="JI1" s="75"/>
      <c r="JJ1" s="75"/>
      <c r="JK1" s="75"/>
      <c r="JL1" s="75"/>
      <c r="JM1" s="75"/>
      <c r="JN1" s="75"/>
      <c r="JO1" s="75"/>
      <c r="JP1" s="75"/>
      <c r="JQ1" s="75"/>
      <c r="JR1" s="75"/>
      <c r="JS1" s="75"/>
      <c r="JT1" s="75"/>
      <c r="JU1" s="75"/>
      <c r="JV1" s="75"/>
      <c r="JW1" s="75"/>
      <c r="JX1" s="75"/>
      <c r="JY1" s="75"/>
      <c r="JZ1" s="75"/>
      <c r="KA1" s="75"/>
      <c r="KB1" s="75"/>
      <c r="KC1" s="75"/>
      <c r="KD1" s="75"/>
      <c r="KE1" s="75"/>
      <c r="KF1" s="75"/>
      <c r="KG1" s="75"/>
      <c r="KH1" s="75"/>
      <c r="KI1" s="75"/>
      <c r="KJ1" s="75"/>
      <c r="KK1" s="75"/>
      <c r="KL1" s="75"/>
      <c r="KM1" s="75"/>
      <c r="KP1" s="74" t="s">
        <v>39</v>
      </c>
      <c r="KQ1" s="74" t="s">
        <v>40</v>
      </c>
      <c r="KR1" s="74" t="s">
        <v>41</v>
      </c>
      <c r="KS1" s="74" t="s">
        <v>42</v>
      </c>
    </row>
    <row r="2" spans="1:305">
      <c r="A2" s="70"/>
      <c r="B2" s="1" t="str" cm="1">
        <f t="array" ref="B2">IF(SUMPRODUCT(--(B5:B600&lt;&gt;""))=0, "", SUMPRODUCT(--(B5:B600&lt;&gt;"")))</f>
        <v/>
      </c>
      <c r="C2" s="70"/>
      <c r="D2" s="1" t="str">
        <f>IF(COUNTIF(D5:D600, "Yes")=0, "", COUNTIF(D5:D600, "Yes"))</f>
        <v/>
      </c>
      <c r="E2" s="70"/>
      <c r="F2" s="93" t="str">
        <f>IF(COUNTIF(D5:D600, "Yes")=0, "", COUNTIF(D5:D600, "Yes"))</f>
        <v/>
      </c>
      <c r="G2" s="70"/>
      <c r="H2" s="1" t="str">
        <f>IF(COUNTIF(H5:H600, "Yes")=0, "", COUNTIF(H5:H600, "Yes"))</f>
        <v/>
      </c>
      <c r="I2" s="70"/>
      <c r="J2" s="1" t="str">
        <f>IF(COUNTIF(H5:H600, "Yes")=0, "", COUNTIF(H5:H600, "Yes"))</f>
        <v/>
      </c>
      <c r="K2" s="70"/>
      <c r="L2" s="1" t="str">
        <f>IF(COUNTIF(L5:L600, "Yes")=0, "", COUNTIF(L5:L600, "Yes"))</f>
        <v/>
      </c>
      <c r="M2" s="70"/>
      <c r="N2" s="1" t="str">
        <f>IF(COUNTIF(N5:N600, "Yes")=0, "", COUNTIF(N5:N600, "Yes"))</f>
        <v/>
      </c>
      <c r="O2" s="70"/>
      <c r="P2" s="1" t="str">
        <f>IF(COUNTIF(P5:P600, "*Prim*") + COUNTIF(P5:P600, "*Sec*")=0, "", COUNTIF(P5:P600, "*Prim*") + COUNTIF(P5:P600, "*Sec*"))</f>
        <v/>
      </c>
      <c r="Q2" s="70"/>
      <c r="R2" s="1" t="str">
        <f>IF(COUNTIF(R5:R600, "*Prim*") + COUNTIF(R5:R600, "*Sec*")=0, "", COUNTIF(R5:R600, "*Prim*") + COUNTIF(R5:R600, "*Sec*"))</f>
        <v/>
      </c>
      <c r="S2" s="70"/>
      <c r="T2" s="1" t="str">
        <f>IF(COUNTIF(T5:T600, "Yes")=0, "", COUNTIF(T5:T600, "Yes"))</f>
        <v/>
      </c>
      <c r="U2" s="70"/>
      <c r="V2" s="1" t="str">
        <f>IF(COUNTIF(V5:V600, "Yes")=0, "", COUNTIF(V5:V600, "Yes"))</f>
        <v/>
      </c>
      <c r="W2" s="70"/>
      <c r="X2" s="70"/>
      <c r="Z2" s="70"/>
      <c r="AA2" s="1" t="str">
        <f>IF(COUNTIF(AA5:AA600, "*Prim*") + COUNTIF(AA5:AA600, "*Sec*")=0, "", COUNTIF(AA5:AA600, "*Prim*") + COUNTIF(AA5:AA600, "*Sec*"))</f>
        <v/>
      </c>
      <c r="AB2" s="70"/>
      <c r="AC2" s="1" t="str">
        <f>IF(COUNTIF(AC5:AC600, "*Prim*") + COUNTIF(AC5:AC600, "*Sec*")=0, "", COUNTIF(AC5:AC600, "*Prim*") + COUNTIF(AC5:AC600, "*Sec*"))</f>
        <v/>
      </c>
      <c r="AD2" s="70"/>
      <c r="AE2" s="1" t="str">
        <f>IF(COUNTIF(AE5:AE600, "*Prim*") + COUNTIF(AE5:AE600, "*Sec*")=0, "", COUNTIF(AE5:AE600, "*Prim*") + COUNTIF(AE5:AE600, "*Sec*"))</f>
        <v/>
      </c>
      <c r="AF2" s="70"/>
      <c r="AG2" s="1" t="str">
        <f>IF(COUNTIF(AG5:AG600, "*Prim*") + COUNTIF(AG5:AG600, "*Sec*")=0, "", COUNTIF(AG5:AG600, "*Prim*") + COUNTIF(AG5:AG600, "*Sec*"))</f>
        <v/>
      </c>
      <c r="AH2" s="70"/>
      <c r="AI2" s="92" t="e">
        <f>AK2/$B$2</f>
        <v>#VALUE!</v>
      </c>
      <c r="AJ2" s="70"/>
      <c r="AK2" s="93" cm="1">
        <f t="array" ref="AK2">SUMPRODUCT(--(AI5:AI600&lt;&gt;""))</f>
        <v>0</v>
      </c>
      <c r="AL2" s="70"/>
      <c r="AM2" s="1" t="str">
        <f>IF(COUNTIF(AM5:AM600, "*Prim*") + COUNTIF(AM5:AM600, "*Sec*")=0, "", COUNTIF(AM5:AM600, "*Prim*") + COUNTIF(AM5:AM600, "*Sec*"))</f>
        <v/>
      </c>
      <c r="AN2" s="70"/>
      <c r="AO2" s="92" t="e">
        <f>AQ2/$B$2</f>
        <v>#VALUE!</v>
      </c>
      <c r="AP2" s="70"/>
      <c r="AQ2" s="93" cm="1">
        <f t="array" ref="AQ2">SUMPRODUCT(--(AO5:AO600&lt;&gt;""))</f>
        <v>0</v>
      </c>
      <c r="AR2" s="70"/>
      <c r="AS2" s="1" t="str">
        <f ca="1">IF(COUNTIF(AS5:AS600, "*Prim*") + COUNTIF(AS5:AS600, "*Sec*")=0, "", COUNTIF(AS5:AS600, "*Prim*") + COUNTIF(AS5:AS600, "*Sec*"))</f>
        <v/>
      </c>
      <c r="AT2" s="70"/>
      <c r="AU2" s="70"/>
      <c r="AW2" s="70"/>
      <c r="AY2" s="70"/>
      <c r="BA2" s="70"/>
      <c r="BC2" s="70"/>
      <c r="BE2" s="70"/>
      <c r="BG2" s="70"/>
      <c r="BI2" s="70"/>
      <c r="BK2" s="70"/>
      <c r="BL2" s="92"/>
      <c r="BM2" s="70"/>
      <c r="BO2" s="70"/>
      <c r="BQ2" s="70"/>
      <c r="BR2" s="70"/>
      <c r="BT2" s="70"/>
      <c r="BV2" s="70"/>
      <c r="BX2" s="70"/>
      <c r="BZ2" s="70"/>
      <c r="CB2" s="70"/>
      <c r="CD2" s="70"/>
      <c r="CF2" s="70"/>
      <c r="CH2" s="70"/>
      <c r="CI2" s="92"/>
      <c r="CJ2" s="70"/>
      <c r="CK2" s="93"/>
      <c r="CL2" s="70"/>
      <c r="CN2" s="70"/>
      <c r="CO2" s="70"/>
      <c r="CQ2" s="70"/>
      <c r="CS2" s="70"/>
      <c r="CU2" s="70"/>
      <c r="CW2" s="70"/>
      <c r="CY2" s="70"/>
      <c r="CZ2" s="92" t="e">
        <f>DB2/B2</f>
        <v>#VALUE!</v>
      </c>
      <c r="DA2" s="70"/>
      <c r="DB2" s="93" cm="1">
        <f t="array" ref="DB2">SUMPRODUCT(--(CZ5:CZ600&lt;&gt;""))</f>
        <v>0</v>
      </c>
      <c r="DC2" s="70"/>
      <c r="DE2" s="70"/>
      <c r="DF2" s="92" t="e">
        <f>DH2/B2</f>
        <v>#VALUE!</v>
      </c>
      <c r="DG2" s="70"/>
      <c r="DH2" s="93" cm="1">
        <f t="array" ref="DH2">SUMPRODUCT(--(DF5:DF600&lt;&gt;""))</f>
        <v>0</v>
      </c>
      <c r="DI2" s="70"/>
      <c r="DK2" s="70"/>
      <c r="DL2" s="70"/>
      <c r="DN2" s="70"/>
      <c r="DP2" s="70"/>
      <c r="DR2" s="70"/>
      <c r="DS2" s="1" t="str">
        <f>IFERROR(IF(B5&lt;&gt;"", IF(LOWER(INDEX(Paste_Here!AJ$2:AJ$210, MATCH(B5, Paste_Here!A$2:A$210, 0)))="approaching expectations", "Approaching", IF(LOWER(INDEX(Paste_Here!AJ$2:AJ$210, MATCH(B5, Paste_Here!A$2:A$210, 0)))="met expectations", "Met", IF(LOWER(INDEX(Paste_Here!AJ$2:AJ$210, MATCH(B5, Paste_Here!A$2:A$210, 0)))="exceeded expectations", "Exceeded", IF(LOWER(INDEX(Paste_Here!AJ$2:AJ$210, MATCH(B5, Paste_Here!A$2:A$210, 0)))="below expectations", "Below", "")))), ""), "")</f>
        <v/>
      </c>
      <c r="DT2" s="70"/>
      <c r="DV2" s="70"/>
      <c r="DX2" s="70"/>
      <c r="DZ2" s="70"/>
      <c r="EB2" s="70"/>
      <c r="ED2" s="70"/>
      <c r="EF2" s="70"/>
      <c r="EH2" s="70"/>
      <c r="EI2" s="70"/>
      <c r="EK2" s="70"/>
      <c r="EM2" s="70"/>
      <c r="EO2" s="70"/>
      <c r="EQ2" s="70"/>
      <c r="ES2" s="70"/>
      <c r="EU2" s="70"/>
      <c r="EW2" s="70"/>
      <c r="EY2" s="70"/>
      <c r="FA2" s="70"/>
      <c r="FC2" s="70"/>
      <c r="FE2" s="70"/>
      <c r="FF2" s="70"/>
      <c r="FH2" s="70"/>
      <c r="FI2" s="1" t="str" cm="1">
        <f t="array" ref="FI2">IF(SUM(COUNTIF(FI5:FI210, {1,2,3,4}))=0, "", SUM(COUNTIF(FI5:FI210, {1,2,3,4})))</f>
        <v/>
      </c>
      <c r="FJ2" s="70"/>
      <c r="FK2" s="1" t="str" cm="1">
        <f t="array" ref="FK2">IF(SUM(COUNTIF(FK5:FK210, {1,2,3,4}))=0, "", SUM(COUNTIF(FK5:FK210, {1,2,3,4})))</f>
        <v/>
      </c>
      <c r="FL2" s="70"/>
      <c r="FN2" s="70"/>
      <c r="FP2" s="70"/>
      <c r="FR2" s="70"/>
      <c r="FT2" s="70"/>
      <c r="FV2" s="70"/>
      <c r="FX2" s="70"/>
      <c r="FZ2" s="70"/>
      <c r="GB2" s="70"/>
      <c r="GC2" s="70"/>
      <c r="GE2" s="70"/>
      <c r="GF2" s="1" t="str">
        <f>IF(COUNTIF(GF5:GF600, "Yes")=0, "", COUNTIF(GF5:GF600, "Yes"))</f>
        <v/>
      </c>
      <c r="GG2" s="70"/>
      <c r="GH2" s="1" t="str">
        <f>IF(COUNTIF(GH5:GH600, "Yes")=0, "", COUNTIF(GH5:GH600, "Yes"))</f>
        <v/>
      </c>
      <c r="GI2" s="70"/>
      <c r="GJ2" s="1" t="str">
        <f>IF(COUNTIF(GJ5:GJ600, "Yes")=0, "", COUNTIF(GJ5:GJ600, "Yes"))</f>
        <v/>
      </c>
      <c r="GK2" s="70"/>
      <c r="GL2" s="1" t="str">
        <f>IF(COUNTIF(GL5:GL600, "Yes")=0, "", COUNTIF(GL5:GL600, "Yes"))</f>
        <v/>
      </c>
      <c r="GM2" s="70"/>
      <c r="GN2" s="1" t="str">
        <f>IF(COUNTIF(GN5:GN600, "Yes")=0, "", COUNTIF(GN5:GN600, "Yes"))</f>
        <v/>
      </c>
      <c r="GO2" s="70"/>
      <c r="GP2" s="1">
        <f>COUNTIF(GP5:GP600, "w") + COUNTIF(GP5:GP600, "t1") + COUNTIF(GP5:GP600, "t2")</f>
        <v>0</v>
      </c>
      <c r="GQ2" s="70"/>
      <c r="GS2" s="70"/>
      <c r="GU2" s="70"/>
      <c r="GW2" s="70"/>
      <c r="GY2" s="70"/>
      <c r="GZ2" s="70"/>
      <c r="HB2" s="70"/>
      <c r="HD2" s="70"/>
      <c r="HF2" s="70"/>
      <c r="HH2" s="70"/>
      <c r="HJ2" s="70"/>
      <c r="HL2" s="70"/>
      <c r="HN2" s="70"/>
      <c r="HP2" s="70"/>
      <c r="HR2" s="70"/>
      <c r="HT2" s="70"/>
      <c r="HV2" s="70"/>
      <c r="HW2" s="70"/>
      <c r="HY2" s="70"/>
      <c r="IA2" s="70"/>
      <c r="IC2" s="70"/>
      <c r="IE2" s="70"/>
      <c r="IG2" s="70"/>
      <c r="II2" s="70"/>
      <c r="IK2" s="70"/>
      <c r="IM2" s="70"/>
      <c r="IO2" s="70"/>
      <c r="IQ2" s="70"/>
      <c r="IS2" s="70"/>
      <c r="IT2" s="70"/>
      <c r="IV2" s="70"/>
      <c r="IX2" s="70"/>
      <c r="IZ2" s="70"/>
      <c r="JB2" s="70"/>
      <c r="JD2" s="70"/>
      <c r="JF2" s="70"/>
      <c r="JH2" s="70"/>
      <c r="JJ2" s="70"/>
      <c r="JL2" s="70"/>
      <c r="JN2" s="70"/>
      <c r="JP2" s="70"/>
      <c r="JQ2" s="70"/>
      <c r="JS2" s="70"/>
      <c r="JU2" s="70"/>
      <c r="JW2" s="70"/>
      <c r="JY2" s="70"/>
      <c r="KA2" s="70"/>
      <c r="KC2" s="70"/>
      <c r="KE2" s="70"/>
      <c r="KG2" s="70"/>
      <c r="KI2" s="70"/>
      <c r="KK2" s="70"/>
      <c r="KM2" s="70"/>
    </row>
    <row r="3" spans="1:305" s="74" customFormat="1">
      <c r="A3" s="71"/>
      <c r="B3" s="77" t="s">
        <v>92</v>
      </c>
      <c r="C3" s="71"/>
      <c r="D3" s="81" t="str" cm="1">
        <f t="array" ref="D3">IF(SUM(COUNTIF(D5:D251, {"Yes","No"}))=0, "", B2 - SUM(COUNTIF(D5:D251, {"Yes","No"})))</f>
        <v/>
      </c>
      <c r="E3" s="72"/>
      <c r="F3" s="81"/>
      <c r="G3" s="72"/>
      <c r="H3" s="81" t="str" cm="1">
        <f t="array" ref="H3">IF(SUM(COUNTIF(H5:H251,{"Yes","No"}))=0,"",BAHTTEXT(2-SUM(COUNTIF(H5:H251,{"Yes","No"}))))</f>
        <v/>
      </c>
      <c r="I3" s="72"/>
      <c r="J3" s="81"/>
      <c r="K3" s="72" t="s">
        <v>43</v>
      </c>
      <c r="L3" s="81"/>
      <c r="M3" s="72"/>
      <c r="N3" s="81"/>
      <c r="O3" s="71"/>
      <c r="P3" s="81"/>
      <c r="Q3" s="72" t="s">
        <v>59</v>
      </c>
      <c r="R3" s="72"/>
      <c r="S3" s="72"/>
      <c r="T3" s="81"/>
      <c r="U3" s="72"/>
      <c r="V3" s="81"/>
      <c r="W3" s="71"/>
      <c r="X3" s="76"/>
      <c r="Y3" s="77"/>
      <c r="Z3" s="76"/>
      <c r="AA3" s="77"/>
      <c r="AB3" s="81"/>
      <c r="AC3" s="77"/>
      <c r="AD3" s="72" t="s">
        <v>79</v>
      </c>
      <c r="AE3" s="81"/>
      <c r="AF3" s="81"/>
      <c r="AG3" s="81"/>
      <c r="AH3" s="76"/>
      <c r="AI3" s="81"/>
      <c r="AJ3" s="81"/>
      <c r="AK3" s="77"/>
      <c r="AL3" s="81"/>
      <c r="AM3" s="77"/>
      <c r="AN3" s="77" t="s">
        <v>60</v>
      </c>
      <c r="AO3" s="77"/>
      <c r="AP3" s="81"/>
      <c r="AQ3" s="77"/>
      <c r="AR3" s="81"/>
      <c r="AS3" s="77"/>
      <c r="AT3" s="76"/>
      <c r="AU3" s="76"/>
      <c r="AV3" s="77"/>
      <c r="AW3" s="76"/>
      <c r="AX3" s="77"/>
      <c r="AY3" s="81"/>
      <c r="AZ3" s="77"/>
      <c r="BA3" s="81"/>
      <c r="BB3" s="77"/>
      <c r="BC3" s="81"/>
      <c r="BD3" s="77"/>
      <c r="BE3" s="76"/>
      <c r="BF3" s="77"/>
      <c r="BG3" s="81"/>
      <c r="BH3" s="77"/>
      <c r="BI3" s="81"/>
      <c r="BJ3" s="77"/>
      <c r="BK3" s="81"/>
      <c r="BL3" s="77"/>
      <c r="BM3" s="81"/>
      <c r="BN3" s="77"/>
      <c r="BO3" s="81"/>
      <c r="BP3" s="77"/>
      <c r="BQ3" s="76"/>
      <c r="BR3" s="76"/>
      <c r="BS3" s="77"/>
      <c r="BT3" s="76"/>
      <c r="BU3" s="77"/>
      <c r="BV3" s="81"/>
      <c r="BW3" s="77"/>
      <c r="BX3" s="81"/>
      <c r="BY3" s="77"/>
      <c r="BZ3" s="81"/>
      <c r="CA3" s="77"/>
      <c r="CB3" s="76"/>
      <c r="CC3" s="77"/>
      <c r="CD3" s="81"/>
      <c r="CE3" s="77"/>
      <c r="CF3" s="81"/>
      <c r="CG3" s="77"/>
      <c r="CH3" s="81"/>
      <c r="CI3" s="77"/>
      <c r="CJ3" s="81"/>
      <c r="CK3" s="77"/>
      <c r="CL3" s="81"/>
      <c r="CM3" s="77"/>
      <c r="CN3" s="76"/>
      <c r="CO3" s="76"/>
      <c r="CP3" s="77"/>
      <c r="CQ3" s="76"/>
      <c r="CR3" s="77"/>
      <c r="CS3" s="81"/>
      <c r="CT3" s="77"/>
      <c r="CU3" s="72" t="s">
        <v>80</v>
      </c>
      <c r="CV3" s="77"/>
      <c r="CW3" s="81"/>
      <c r="CX3" s="88"/>
      <c r="CY3" s="76"/>
      <c r="CZ3" s="77"/>
      <c r="DA3" s="81"/>
      <c r="DB3" s="77"/>
      <c r="DC3" s="81"/>
      <c r="DD3" s="77"/>
      <c r="DE3" s="81"/>
      <c r="DF3" s="77" t="s">
        <v>61</v>
      </c>
      <c r="DG3" s="81"/>
      <c r="DH3" s="77"/>
      <c r="DI3" s="81"/>
      <c r="DJ3" s="77"/>
      <c r="DK3" s="76"/>
      <c r="DL3" s="76"/>
      <c r="DM3" s="77"/>
      <c r="DN3" s="76"/>
      <c r="DO3" s="88"/>
      <c r="DP3" s="81"/>
      <c r="DQ3" s="88"/>
      <c r="DR3" s="81"/>
      <c r="DS3" s="77" t="s">
        <v>81</v>
      </c>
      <c r="DT3" s="81"/>
      <c r="DU3" s="88"/>
      <c r="DV3" s="81"/>
      <c r="DW3" s="77"/>
      <c r="DX3" s="76"/>
      <c r="DY3" s="88"/>
      <c r="DZ3" s="81"/>
      <c r="EA3" s="88"/>
      <c r="EB3" s="81"/>
      <c r="EC3" s="77"/>
      <c r="ED3" s="81"/>
      <c r="EE3" s="88"/>
      <c r="EF3" s="81"/>
      <c r="EG3" s="77"/>
      <c r="EH3" s="76"/>
      <c r="EI3" s="76"/>
      <c r="EJ3" s="77"/>
      <c r="EK3" s="76"/>
      <c r="EL3" s="88"/>
      <c r="EM3" s="81"/>
      <c r="EN3" s="88"/>
      <c r="EO3" s="81"/>
      <c r="EP3" s="88"/>
      <c r="EQ3" s="81"/>
      <c r="ER3" s="88"/>
      <c r="ES3" s="81"/>
      <c r="ET3" s="77"/>
      <c r="EU3" s="76"/>
      <c r="EV3" s="88"/>
      <c r="EW3" s="81"/>
      <c r="EX3" s="88"/>
      <c r="EY3" s="81"/>
      <c r="EZ3" s="88"/>
      <c r="FA3" s="81"/>
      <c r="FB3" s="88"/>
      <c r="FC3" s="81"/>
      <c r="FD3" s="77"/>
      <c r="FE3" s="76"/>
      <c r="FF3" s="76"/>
      <c r="FG3" s="77"/>
      <c r="FH3" s="76"/>
      <c r="FI3" s="77"/>
      <c r="FJ3" s="81"/>
      <c r="FK3" s="77"/>
      <c r="FL3" s="81"/>
      <c r="FM3" s="77"/>
      <c r="FN3" s="81"/>
      <c r="FO3" s="77"/>
      <c r="FP3" s="81"/>
      <c r="FQ3" s="77"/>
      <c r="FR3" s="81"/>
      <c r="FS3" s="77"/>
      <c r="FT3" s="76"/>
      <c r="FU3" s="77"/>
      <c r="FV3" s="81"/>
      <c r="FW3" s="77"/>
      <c r="FX3" s="81"/>
      <c r="FY3" s="77"/>
      <c r="FZ3" s="81"/>
      <c r="GA3" s="77"/>
      <c r="GB3" s="76"/>
      <c r="GC3" s="76"/>
      <c r="GD3" s="77"/>
      <c r="GE3" s="76"/>
      <c r="GF3" s="77"/>
      <c r="GG3" s="81"/>
      <c r="GH3" s="77"/>
      <c r="GI3" s="81"/>
      <c r="GJ3" s="77" t="s">
        <v>82</v>
      </c>
      <c r="GK3" s="81"/>
      <c r="GL3" s="77"/>
      <c r="GM3" s="81"/>
      <c r="GN3" s="77"/>
      <c r="GO3" s="81"/>
      <c r="GP3" s="77"/>
      <c r="GQ3" s="81"/>
      <c r="GR3" s="77"/>
      <c r="GS3" s="81"/>
      <c r="GT3" s="77"/>
      <c r="GU3" s="81"/>
      <c r="GV3" s="77"/>
      <c r="GW3" s="81"/>
      <c r="GX3" s="96"/>
      <c r="GY3" s="76"/>
      <c r="GZ3" s="76"/>
      <c r="HA3" s="77"/>
      <c r="HB3" s="76"/>
      <c r="HC3" s="77"/>
      <c r="HD3" s="76"/>
      <c r="HE3" s="77"/>
      <c r="HF3" s="76"/>
      <c r="HG3" s="77"/>
      <c r="HH3" s="76"/>
      <c r="HI3" s="77"/>
      <c r="HJ3" s="76"/>
      <c r="HK3" s="77"/>
      <c r="HL3" s="76"/>
      <c r="HM3" s="77"/>
      <c r="HN3" s="76"/>
      <c r="HO3" s="77"/>
      <c r="HP3" s="76"/>
      <c r="HQ3" s="77"/>
      <c r="HR3" s="76"/>
      <c r="HS3" s="77"/>
      <c r="HT3" s="76"/>
      <c r="HU3" s="77"/>
      <c r="HV3" s="76"/>
      <c r="HW3" s="76"/>
      <c r="HX3" s="77"/>
      <c r="HY3" s="76"/>
      <c r="HZ3" s="77"/>
      <c r="IA3" s="76"/>
      <c r="IB3" s="77"/>
      <c r="IC3" s="76"/>
      <c r="ID3" s="77"/>
      <c r="IE3" s="76"/>
      <c r="IF3" s="77"/>
      <c r="IG3" s="76"/>
      <c r="IH3" s="77"/>
      <c r="II3" s="76"/>
      <c r="IJ3" s="77"/>
      <c r="IK3" s="76"/>
      <c r="IL3" s="77"/>
      <c r="IM3" s="76"/>
      <c r="IN3" s="77"/>
      <c r="IO3" s="76"/>
      <c r="IP3" s="77"/>
      <c r="IQ3" s="76"/>
      <c r="IR3" s="77"/>
      <c r="IS3" s="76"/>
      <c r="IT3" s="76"/>
      <c r="IU3" s="77"/>
      <c r="IV3" s="76"/>
      <c r="IW3" s="77"/>
      <c r="IX3" s="76"/>
      <c r="IY3" s="77"/>
      <c r="IZ3" s="76"/>
      <c r="JA3" s="77"/>
      <c r="JB3" s="76"/>
      <c r="JC3" s="77"/>
      <c r="JD3" s="76"/>
      <c r="JE3" s="77"/>
      <c r="JF3" s="76"/>
      <c r="JG3" s="77"/>
      <c r="JH3" s="76"/>
      <c r="JI3" s="77"/>
      <c r="JJ3" s="76"/>
      <c r="JK3" s="77"/>
      <c r="JL3" s="76"/>
      <c r="JM3" s="77"/>
      <c r="JN3" s="76"/>
      <c r="JO3" s="77"/>
      <c r="JP3" s="76"/>
      <c r="JQ3" s="76"/>
      <c r="JR3" s="77"/>
      <c r="JS3" s="76"/>
      <c r="JT3" s="77"/>
      <c r="JU3" s="76"/>
      <c r="JV3" s="77"/>
      <c r="JW3" s="76"/>
      <c r="JX3" s="77"/>
      <c r="JY3" s="76"/>
      <c r="JZ3" s="77"/>
      <c r="KA3" s="76"/>
      <c r="KB3" s="77"/>
      <c r="KC3" s="76"/>
      <c r="KD3" s="77"/>
      <c r="KE3" s="76"/>
      <c r="KF3" s="77"/>
      <c r="KG3" s="76"/>
      <c r="KH3" s="77"/>
      <c r="KI3" s="76"/>
      <c r="KJ3" s="77"/>
      <c r="KK3" s="76"/>
      <c r="KL3" s="77"/>
      <c r="KM3" s="76"/>
    </row>
    <row r="4" spans="1:305" s="74" customFormat="1" ht="84">
      <c r="A4" s="71"/>
      <c r="B4" s="78"/>
      <c r="C4" s="71"/>
      <c r="D4" s="80" t="s">
        <v>38</v>
      </c>
      <c r="E4" s="71"/>
      <c r="F4" s="80" t="s">
        <v>74</v>
      </c>
      <c r="G4" s="71"/>
      <c r="H4" s="80" t="s">
        <v>88</v>
      </c>
      <c r="I4" s="71"/>
      <c r="J4" s="80" t="s">
        <v>75</v>
      </c>
      <c r="K4" s="71"/>
      <c r="L4" s="80" t="s">
        <v>76</v>
      </c>
      <c r="M4" s="71"/>
      <c r="N4" s="113"/>
      <c r="O4" s="71"/>
      <c r="P4" s="73" t="s">
        <v>77</v>
      </c>
      <c r="Q4" s="71"/>
      <c r="R4" s="73" t="s">
        <v>78</v>
      </c>
      <c r="S4" s="71"/>
      <c r="T4" s="113"/>
      <c r="U4" s="71"/>
      <c r="V4" s="113"/>
      <c r="W4" s="71"/>
      <c r="X4" s="69"/>
      <c r="Y4" s="78"/>
      <c r="Z4" s="69"/>
      <c r="AA4" s="80" t="s">
        <v>45</v>
      </c>
      <c r="AB4" s="71"/>
      <c r="AC4" s="83" t="s">
        <v>46</v>
      </c>
      <c r="AD4" s="71"/>
      <c r="AE4" s="80" t="s">
        <v>47</v>
      </c>
      <c r="AF4" s="71"/>
      <c r="AG4" s="80" t="s">
        <v>48</v>
      </c>
      <c r="AH4" s="69"/>
      <c r="AI4" s="80" t="s">
        <v>49</v>
      </c>
      <c r="AJ4" s="71"/>
      <c r="AK4" s="80" t="s">
        <v>50</v>
      </c>
      <c r="AL4" s="71"/>
      <c r="AM4" s="73" t="s">
        <v>89</v>
      </c>
      <c r="AN4" s="71"/>
      <c r="AO4" s="80" t="s">
        <v>51</v>
      </c>
      <c r="AP4" s="71"/>
      <c r="AQ4" s="80" t="s">
        <v>52</v>
      </c>
      <c r="AR4" s="71"/>
      <c r="AS4" s="80" t="s">
        <v>53</v>
      </c>
      <c r="AT4" s="69"/>
      <c r="AU4" s="69"/>
      <c r="AV4" s="78"/>
      <c r="AW4" s="69"/>
      <c r="AX4" s="80"/>
      <c r="AY4" s="71"/>
      <c r="AZ4" s="80"/>
      <c r="BA4" s="71"/>
      <c r="BB4" s="80"/>
      <c r="BC4" s="71"/>
      <c r="BD4" s="80"/>
      <c r="BE4" s="69"/>
      <c r="BF4" s="80"/>
      <c r="BG4" s="71"/>
      <c r="BH4" s="80"/>
      <c r="BI4" s="71"/>
      <c r="BJ4" s="80"/>
      <c r="BK4" s="71"/>
      <c r="BL4" s="80"/>
      <c r="BM4" s="71"/>
      <c r="BN4" s="80"/>
      <c r="BO4" s="71"/>
      <c r="BP4" s="80"/>
      <c r="BQ4" s="69"/>
      <c r="BR4" s="69"/>
      <c r="BS4" s="78"/>
      <c r="BT4" s="69"/>
      <c r="BU4" s="80"/>
      <c r="BV4" s="71"/>
      <c r="BW4" s="83"/>
      <c r="BX4" s="71"/>
      <c r="BY4" s="80"/>
      <c r="BZ4" s="71"/>
      <c r="CA4" s="80"/>
      <c r="CB4" s="69"/>
      <c r="CC4" s="80"/>
      <c r="CD4" s="71"/>
      <c r="CE4" s="80"/>
      <c r="CF4" s="71"/>
      <c r="CG4" s="80"/>
      <c r="CH4" s="71"/>
      <c r="CI4" s="80"/>
      <c r="CJ4" s="71"/>
      <c r="CK4" s="80"/>
      <c r="CL4" s="71"/>
      <c r="CM4" s="80"/>
      <c r="CN4" s="69"/>
      <c r="CO4" s="69"/>
      <c r="CP4" s="78"/>
      <c r="CQ4" s="69"/>
      <c r="CR4" s="80" t="s">
        <v>45</v>
      </c>
      <c r="CS4" s="71"/>
      <c r="CT4" s="80" t="s">
        <v>91</v>
      </c>
      <c r="CU4" s="71"/>
      <c r="CV4" s="80" t="s">
        <v>47</v>
      </c>
      <c r="CW4" s="71"/>
      <c r="CX4" s="80" t="s">
        <v>48</v>
      </c>
      <c r="CY4" s="69"/>
      <c r="CZ4" s="80" t="s">
        <v>54</v>
      </c>
      <c r="DA4" s="71"/>
      <c r="DB4" s="80" t="s">
        <v>55</v>
      </c>
      <c r="DC4" s="71"/>
      <c r="DD4" s="80" t="s">
        <v>90</v>
      </c>
      <c r="DE4" s="71"/>
      <c r="DF4" s="80" t="s">
        <v>56</v>
      </c>
      <c r="DG4" s="71"/>
      <c r="DH4" s="80" t="s">
        <v>57</v>
      </c>
      <c r="DI4" s="71"/>
      <c r="DJ4" s="80" t="s">
        <v>58</v>
      </c>
      <c r="DK4" s="69"/>
      <c r="DL4" s="69"/>
      <c r="DM4" s="78"/>
      <c r="DN4" s="69"/>
      <c r="DO4" s="80" t="s">
        <v>83</v>
      </c>
      <c r="DP4" s="71"/>
      <c r="DQ4" s="113"/>
      <c r="DR4" s="71"/>
      <c r="DS4" s="80" t="s">
        <v>47</v>
      </c>
      <c r="DT4" s="71"/>
      <c r="DU4" s="80" t="s">
        <v>48</v>
      </c>
      <c r="DV4" s="71"/>
      <c r="DW4" s="115"/>
      <c r="DX4" s="69"/>
      <c r="DY4" s="113"/>
      <c r="DZ4" s="71"/>
      <c r="EA4" s="113"/>
      <c r="EB4" s="71"/>
      <c r="EC4" s="113"/>
      <c r="ED4" s="71"/>
      <c r="EE4" s="113"/>
      <c r="EF4" s="71"/>
      <c r="EG4" s="115"/>
      <c r="EH4" s="69"/>
      <c r="EI4" s="69"/>
      <c r="EJ4" s="78"/>
      <c r="EK4" s="69"/>
      <c r="EL4" s="80"/>
      <c r="EM4" s="71"/>
      <c r="EN4" s="80"/>
      <c r="EO4" s="71"/>
      <c r="EP4" s="80"/>
      <c r="EQ4" s="71"/>
      <c r="ER4" s="80"/>
      <c r="ES4" s="71"/>
      <c r="ET4" s="82"/>
      <c r="EU4" s="69"/>
      <c r="EV4" s="80"/>
      <c r="EW4" s="71"/>
      <c r="EX4" s="80"/>
      <c r="EY4" s="71"/>
      <c r="EZ4" s="80"/>
      <c r="FA4" s="71"/>
      <c r="FB4" s="80"/>
      <c r="FC4" s="71"/>
      <c r="FD4" s="82"/>
      <c r="FE4" s="69"/>
      <c r="FF4" s="69"/>
      <c r="FG4" s="78"/>
      <c r="FH4" s="69"/>
      <c r="FI4" s="73" t="s">
        <v>86</v>
      </c>
      <c r="FJ4" s="71"/>
      <c r="FK4" s="73" t="s">
        <v>62</v>
      </c>
      <c r="FL4" s="71"/>
      <c r="FM4" s="113"/>
      <c r="FN4" s="71"/>
      <c r="FO4" s="113"/>
      <c r="FP4" s="71"/>
      <c r="FQ4" s="113"/>
      <c r="FR4" s="71"/>
      <c r="FS4" s="113"/>
      <c r="FT4" s="69"/>
      <c r="FU4" s="73" t="s">
        <v>63</v>
      </c>
      <c r="FV4" s="71"/>
      <c r="FW4" s="73" t="s">
        <v>64</v>
      </c>
      <c r="FX4" s="71"/>
      <c r="FY4" s="80" t="s">
        <v>65</v>
      </c>
      <c r="FZ4" s="71"/>
      <c r="GA4" s="80" t="s">
        <v>66</v>
      </c>
      <c r="GB4" s="69"/>
      <c r="GC4" s="69"/>
      <c r="GD4" s="78"/>
      <c r="GE4" s="69"/>
      <c r="GF4" s="89" t="s">
        <v>67</v>
      </c>
      <c r="GG4" s="71"/>
      <c r="GH4" s="90" t="s">
        <v>68</v>
      </c>
      <c r="GI4" s="71"/>
      <c r="GJ4" s="73" t="s">
        <v>69</v>
      </c>
      <c r="GK4" s="71"/>
      <c r="GL4" s="73" t="s">
        <v>70</v>
      </c>
      <c r="GM4" s="71"/>
      <c r="GN4" s="73" t="s">
        <v>71</v>
      </c>
      <c r="GO4" s="71"/>
      <c r="GP4" s="73" t="s">
        <v>72</v>
      </c>
      <c r="GQ4" s="71"/>
      <c r="GR4" s="115"/>
      <c r="GS4" s="71"/>
      <c r="GT4" s="116"/>
      <c r="GU4" s="71"/>
      <c r="GV4" s="116"/>
      <c r="GW4" s="71"/>
      <c r="GX4" s="117"/>
      <c r="GY4" s="69"/>
      <c r="GZ4" s="69"/>
      <c r="HA4" s="78"/>
      <c r="HB4" s="69"/>
      <c r="HC4" s="82"/>
      <c r="HD4" s="69"/>
      <c r="HE4" s="82"/>
      <c r="HF4" s="69"/>
      <c r="HG4" s="82"/>
      <c r="HH4" s="69"/>
      <c r="HI4" s="82"/>
      <c r="HJ4" s="69"/>
      <c r="HK4" s="82"/>
      <c r="HL4" s="69"/>
      <c r="HM4" s="82"/>
      <c r="HN4" s="69"/>
      <c r="HO4" s="82"/>
      <c r="HP4" s="69"/>
      <c r="HQ4" s="82"/>
      <c r="HR4" s="69"/>
      <c r="HS4" s="82"/>
      <c r="HT4" s="69"/>
      <c r="HU4" s="82"/>
      <c r="HV4" s="69"/>
      <c r="HW4" s="69"/>
      <c r="HX4" s="78"/>
      <c r="HY4" s="69"/>
      <c r="HZ4" s="82"/>
      <c r="IA4" s="69"/>
      <c r="IB4" s="82"/>
      <c r="IC4" s="69"/>
      <c r="ID4" s="82"/>
      <c r="IE4" s="69"/>
      <c r="IF4" s="82"/>
      <c r="IG4" s="69"/>
      <c r="IH4" s="82"/>
      <c r="II4" s="69"/>
      <c r="IJ4" s="82"/>
      <c r="IK4" s="69"/>
      <c r="IL4" s="82"/>
      <c r="IM4" s="69"/>
      <c r="IN4" s="82"/>
      <c r="IO4" s="69"/>
      <c r="IP4" s="82"/>
      <c r="IQ4" s="69"/>
      <c r="IR4" s="82"/>
      <c r="IS4" s="69"/>
      <c r="IT4" s="69"/>
      <c r="IU4" s="78"/>
      <c r="IV4" s="69"/>
      <c r="IW4" s="82"/>
      <c r="IX4" s="69"/>
      <c r="IY4" s="82"/>
      <c r="IZ4" s="69"/>
      <c r="JA4" s="82"/>
      <c r="JB4" s="69"/>
      <c r="JC4" s="82"/>
      <c r="JD4" s="69"/>
      <c r="JE4" s="82"/>
      <c r="JF4" s="69"/>
      <c r="JG4" s="82"/>
      <c r="JH4" s="69"/>
      <c r="JI4" s="82"/>
      <c r="JJ4" s="69"/>
      <c r="JK4" s="82"/>
      <c r="JL4" s="69"/>
      <c r="JM4" s="82"/>
      <c r="JN4" s="69"/>
      <c r="JO4" s="82"/>
      <c r="JP4" s="69"/>
      <c r="JQ4" s="69"/>
      <c r="JR4" s="78"/>
      <c r="JS4" s="69"/>
      <c r="JT4" s="82"/>
      <c r="JU4" s="69"/>
      <c r="JV4" s="82"/>
      <c r="JW4" s="69"/>
      <c r="JX4" s="82"/>
      <c r="JY4" s="69"/>
      <c r="JZ4" s="82"/>
      <c r="KA4" s="69"/>
      <c r="KB4" s="82"/>
      <c r="KC4" s="69"/>
      <c r="KD4" s="82"/>
      <c r="KE4" s="69"/>
      <c r="KF4" s="82"/>
      <c r="KG4" s="69"/>
      <c r="KH4" s="82"/>
      <c r="KI4" s="69"/>
      <c r="KJ4" s="82"/>
      <c r="KK4" s="69"/>
      <c r="KL4" s="82"/>
      <c r="KM4" s="69"/>
    </row>
    <row r="5" spans="1:305">
      <c r="A5" s="69"/>
      <c r="B5" s="79" t="str">
        <f>KS5</f>
        <v/>
      </c>
      <c r="C5" s="69"/>
      <c r="D5" s="79" t="str">
        <f>IFERROR(IF(B5&lt;&gt;"", IF(COUNTIF(INDEX(Paste_Here!N$2:Q$210, MATCH(B5, Paste_Here!A$2:A$210, 0), 0), "yes") &gt; 0, "No", IF(COUNTIF(INDEX(Paste_Here!N$2:Q$210, MATCH(B5, Paste_Here!A$2:A$210, 0), 0), "no") &gt; 0, "Yes", "")), ""), "")</f>
        <v/>
      </c>
      <c r="E5" s="69"/>
      <c r="F5" s="79" t="str">
        <f>IFERROR(IF(B5&lt;&gt;"", IF(ISNUMBER(SEARCH("yes", LOWER(INDEX(Paste_Here!S$2:S$210, MATCH(B5, Paste_Here!A$2:A$210, 0))))), "Yes", IF(ISNUMBER(SEARCH("no", LOWER(INDEX(Paste_Here!S$2:S$210, MATCH(B5, Paste_Here!A$2:A$210, 0))))), "No", "")), ""), "")</f>
        <v/>
      </c>
      <c r="G5" s="69"/>
      <c r="H5" s="79" t="str">
        <f>IFERROR(IF(B5&lt;&gt;"", IF(COUNTIF(INDEX(Paste_Here!AX$2:BA$210, MATCH(B5, Paste_Here!A$2:A$210, 0), 0), "yes") &gt; 0, "No", IF(COUNTIF(INDEX(Paste_Here!AX$2:BA$210, MATCH(B5, Paste_Here!A$2:A$210, 0), 0), "no") &gt; 0, "Yes", "")), ""), "")</f>
        <v/>
      </c>
      <c r="I5" s="69"/>
      <c r="J5" s="79" t="str">
        <f>IFERROR(IF(B5&lt;&gt;"", IF(ISNUMBER(SEARCH("yes", LOWER(INDEX(Paste_Here!Z$2:Z$210, MATCH(B5, Paste_Here!A$2:A$210, 0))))), "Yes", IF(ISNUMBER(SEARCH("no", LOWER(INDEX(Paste_Here!Z$2:Z$210, MATCH(B5, Paste_Here!A$2:A$210, 0))))), "No", "")), ""), "")</f>
        <v/>
      </c>
      <c r="K5" s="69"/>
      <c r="L5" s="79" t="str">
        <f>IFERROR(IF(B5&lt;&gt;"", IF(ISNUMBER(SEARCH("yes", LOWER(INDEX(Paste_Here!AG$2:AG$210, MATCH(B5, Paste_Here!A$2:A$210, 0))))), "Yes", IF(ISNUMBER(SEARCH("no", LOWER(INDEX(Paste_Here!AG$2:AG$210, MATCH(B5, Paste_Here!A$2:A$210, 0))))), "No", "")), ""), "")</f>
        <v/>
      </c>
      <c r="M5" s="69"/>
      <c r="N5" s="114" t="str">
        <f>IFERROR(IF(J5&lt;&gt;"", IF(ISNUMBER(SEARCH("yes", LOWER(INDEX(Paste_Here!AB$2:AB$210, MATCH(J5, Paste_Here!I$2:I$210, 0))))), "Yes", IF(ISNUMBER(SEARCH("no", LOWER(INDEX(Paste_Here!AB$2:AB$210, MATCH(J5, Paste_Here!I$2:I$210, 0))))), "No", "")), ""), "")</f>
        <v/>
      </c>
      <c r="O5" s="69"/>
      <c r="P5" s="79" t="str">
        <f>IFERROR(IF(B5&lt;&gt;"", IF(ISNUMBER(SEARCH("Revealed-Potential (Primary Focus)", LOWER(INDEX(Paste_Here!U$2:U$210, MATCH(B5, Paste_Here!A$2:A$210, 0))))), "Rev-Potential: Prim", IF(ISNUMBER(SEARCH("Revealed-Potential (Secondary Focus)", LOWER(INDEX(Paste_Here!U$2:U$210, MATCH(B5, Paste_Here!A$2:A$210, 0))))), "Rev-Potential: Sec", IF(ISNUMBER(SEARCH("Monitoring", LOWER(INDEX(Paste_Here!U$2:U$210, MATCH(B5, Paste_Here!A$2:A$210, 0))))), "Monitoring", IF(ISNUMBER(SEARCH("At-Promise (Secondary Focus)", LOWER(INDEX(Paste_Here!U$2:U$210, MATCH(B5, Paste_Here!A$2:A$210, 0))))), "At-Promise: Sec", IF(ISNUMBER(SEARCH("At-Promise (Primary Focus)", LOWER(INDEX(Paste_Here!U$2:U$210, MATCH(B5, Paste_Here!A$2:A$210, 0))))), "At-Promise: Prim", ""))))), ""), "")</f>
        <v/>
      </c>
      <c r="Q5" s="69"/>
      <c r="R5" s="79" t="str">
        <f>IFERROR(IF(B5&lt;&gt;"", IF(ISNUMBER(SEARCH("Revealed-Potential (Primary Focus)", LOWER(INDEX(Paste_Here!AB$2:AB$210, MATCH(B5, Paste_Here!A$2:A$210, 0))))), "Rev-Potential: Prim", IF(ISNUMBER(SEARCH("Revealed-Potential (Secondary Focus)", LOWER(INDEX(Paste_Here!AB$2:AB$210, MATCH(B5, Paste_Here!A$2:A$210, 0))))), "Rev-Potential: Sec", IF(ISNUMBER(SEARCH("Monitoring", LOWER(INDEX(Paste_Here!AB$2:AB$210, MATCH(B5, Paste_Here!A$2:A$210, 0))))), "Monitoring", IF(ISNUMBER(SEARCH("At-Promise (Secondary Focus)", LOWER(INDEX(Paste_Here!AB$2:AB$210, MATCH(B5, Paste_Here!A$2:A$210, 0))))), "At-Promise: Sec", IF(ISNUMBER(SEARCH("At-Promise (Primary Focus)", LOWER(INDEX(Paste_Here!AB$2:AB$210, MATCH(B5, Paste_Here!A$2:A$210, 0))))), "At-Promise: Prim", ""))))), ""), "")</f>
        <v/>
      </c>
      <c r="S5" s="69"/>
      <c r="T5" s="114" t="str">
        <f>IFERROR(IF(P5&lt;&gt;"", IF(ISNUMBER(SEARCH("yes", LOWER(INDEX(Paste_Here!AH$2:AH$210, MATCH(P5, Paste_Here!O$2:O$210, 0))))), "Yes", IF(ISNUMBER(SEARCH("no", LOWER(INDEX(Paste_Here!AH$2:AH$210, MATCH(P5, Paste_Here!O$2:O$210, 0))))), "No", "")), ""), "")</f>
        <v/>
      </c>
      <c r="U5" s="69"/>
      <c r="V5" s="114" t="str">
        <f>IFERROR(IF(R5&lt;&gt;"", IF(ISNUMBER(SEARCH("yes", LOWER(INDEX(Paste_Here!AJ$2:AJ$210, MATCH(R5, Paste_Here!Q$2:Q$210, 0))))), "Yes", IF(ISNUMBER(SEARCH("no", LOWER(INDEX(Paste_Here!AJ$2:AJ$210, MATCH(R5, Paste_Here!Q$2:Q$210, 0))))), "No", "")), ""), "")</f>
        <v/>
      </c>
      <c r="W5" s="69"/>
      <c r="X5" s="69"/>
      <c r="Y5" s="79" t="str">
        <f>B5</f>
        <v/>
      </c>
      <c r="Z5" s="69"/>
      <c r="AA5" s="79" t="str">
        <f>IFERROR(IF(B5&lt;&gt;"", IF(AND(INDEX(Paste_Here!W$2:W$210, MATCH(B5, Paste_Here!A$2:A$210, 0))&lt;&gt;"", ISNUMBER(VALUE(INDEX(Paste_Here!W$2:W$210, MATCH(B5, Paste_Here!A$2:A$210, 0))))), INDEX(Paste_Here!W$2:W$210, MATCH(B5, Paste_Here!A$2:A$210, 0)), ""), ""), "")</f>
        <v/>
      </c>
      <c r="AB5" s="69"/>
      <c r="AC5" s="79" t="str">
        <f>IFERROR(IF(B5&lt;&gt;"", IF(AND(INDEX(Paste_Here!V$2:V$210, MATCH(B5, Paste_Here!A$2:A$210, 0))&lt;&gt;"", ISNUMBER(VALUE(INDEX(Paste_Here!V$2:V$210, MATCH(B5, Paste_Here!A$2:A$210, 0))))), TEXT(ROUND(VALUE(INDEX(Paste_Here!V$2:V$210, MATCH(B5, Paste_Here!A$2:A$210, 0))), 2), "0.00"), ""), ""), "")</f>
        <v/>
      </c>
      <c r="AD5" s="69"/>
      <c r="AE5" s="79" t="str">
        <f>IFERROR(IF(B5&lt;&gt;"", IF(LOWER(INDEX(Paste_Here!X$2:X$210, MATCH(B5, Paste_Here!A$2:A$210, 0)))="approaching expectations", "Approaching", IF(LOWER(INDEX(Paste_Here!X$2:X$210, MATCH(B5, Paste_Here!A$2:A$210, 0)))="met expectations", "Met", IF(LOWER(INDEX(Paste_Here!X$2:X$210, MATCH(B5, Paste_Here!A$2:A$210, 0)))="exceeded expectations", "Exceeded", IF(LOWER(INDEX(Paste_Here!X$2:X$210, MATCH(B5, Paste_Here!A$2:A$210, 0)))="below expectations", "Below", "")))), ""), "")</f>
        <v/>
      </c>
      <c r="AF5" s="69"/>
      <c r="AG5" s="79" t="str">
        <f>IFERROR(IF(B5&lt;&gt;"", IF(AND(INDEX(Paste_Here!Y$2:Y$210, MATCH(B5, Paste_Here!A$2:A$210, 0))&lt;&gt;"", ISNUMBER(VALUE(INDEX(Paste_Here!Y$2:Y$210, MATCH(B5, Paste_Here!A$2:A$210, 0))))), INDEX(Paste_Here!Y$2:Y$210, MATCH(B5, Paste_Here!A$2:A$210, 0)), ""), ""), "")</f>
        <v/>
      </c>
      <c r="AH5" s="69"/>
      <c r="AI5" s="79" t="str">
        <f>IFERROR(IF(B5&lt;&gt;"", IF(AND(INDEX(Paste_Here!AK$2:AK$210, MATCH(B5, Paste_Here!A$2:A$210, 0))&lt;&gt;"", ISNUMBER(VALUE(INDEX(Paste_Here!AK$2:AK$210, MATCH(B5, Paste_Here!A$2:A$210, 0))))), INDEX(Paste_Here!AK$2:AK$210, MATCH(B5, Paste_Here!A$2:A$210, 0)), ""), ""), "")</f>
        <v/>
      </c>
      <c r="AJ5" s="69"/>
      <c r="AK5" s="79" t="str">
        <f>IFERROR(IF(B5&lt;&gt;"", IF(ISNUMBER(SEARCH("highrisk", LOWER(INDEX(Paste_Here!AL$2:AL$210, MATCH(B5, Paste_Here!A$2:A$210, 0))))), "High Risk", IF(ISNUMBER(SEARCH("lowrisk", LOWER(INDEX(Paste_Here!AL$2:AL$210, MATCH(B5, Paste_Here!A$2:A$210, 0))))), "Low Risk", IF(ISNUMBER(SEARCH("somerisk", LOWER(INDEX(Paste_Here!AL$2:AL$210, MATCH(B5, Paste_Here!A$2:A$210, 0))))), "Some Risk", ""))), ""), "")</f>
        <v/>
      </c>
      <c r="AL5" s="69"/>
      <c r="AM5" s="79" t="str">
        <f>IFERROR(IF(B5&lt;&gt;"", IF(AND(INDEX(Paste_Here!AT$2:AT$210, MATCH(B5, Paste_Here!A$2:A$210, 0))&lt;&gt;"", ISNUMBER(VALUE(INDEX(Paste_Here!AT$2:AT$210, MATCH(B5, Paste_Here!A$2:A$210, 0))))), INDEX(Paste_Here!AT$2:AT$210, MATCH(B5, Paste_Here!A$2:A$210, 0)), ""), ""), "")</f>
        <v/>
      </c>
      <c r="AN5" s="69"/>
      <c r="AO5" s="79" t="str">
        <f>IFERROR(IF(B5&lt;&gt;"", IF(AND(INDEX(Paste_Here!AM$2:AM$210, MATCH(B5, Paste_Here!A$2:A$210, 0))&lt;&gt;"", ISNUMBER(VALUE(INDEX(Paste_Here!AM$2:AM$210, MATCH(B5, Paste_Here!A$2:A$210, 0))))), INDEX(Paste_Here!AM$2:AM$210, MATCH(B5, Paste_Here!A$2:A$210, 0)), ""), ""), "")</f>
        <v/>
      </c>
      <c r="AP5" s="69"/>
      <c r="AQ5" s="79" t="str">
        <f>IFERROR(IF(B5&lt;&gt;"", IF(ISNUMBER(SEARCH("highrisk", LOWER(INDEX(Paste_Here!AN$2:AN$210, MATCH(B5, Paste_Here!A$2:A$210, 0))))), "High Risk", IF(ISNUMBER(SEARCH("lowrisk", LOWER(INDEX(Paste_Here!AN$2:AN$210, MATCH(B5, Paste_Here!A$2:A$210, 0))))), "Low Risk", IF(ISNUMBER(SEARCH("somerisk", LOWER(INDEX(Paste_Here!AN$2:AN$210, MATCH(B5, Paste_Here!A$2:A$210, 0))))), "Some Risk", ""))), ""), "")</f>
        <v/>
      </c>
      <c r="AR5" s="69"/>
      <c r="AS5" s="79" t="str" cm="1">
        <f t="array" aca="1" ref="AS5" ca="1">IFERROR(IF(ISNUMBER(SEARCH("BR", INDEX(Paste_Here!AO$2:AO$210, MATCH(B5, Paste_Here!A$2:A$210, 0)))), -1, 1) * VALUE(_xlfn.TEXTJOIN("", TRUE, IF(ISNUMBER(--MID(INDEX(Paste_Here!AO$2:AO$210, MATCH(B5, Paste_Here!A$2:A$210, 0)), ROW(INDIRECT("1:"&amp;LEN(INDEX(Paste_Here!AO$2:AO$210, MATCH(B5, Paste_Here!A$2:A$210, 0))))), 1)), MID(INDEX(Paste_Here!AO$2:AO$210, MATCH(B5, Paste_Here!A$2:A$210, 0)), ROW(INDIRECT("1:"&amp;LEN(INDEX(Paste_Here!AO$2:AO$210, MATCH(B5, Paste_Here!A$2:A$210, 0))))), 1), ""))), "")</f>
        <v/>
      </c>
      <c r="AT5" s="69"/>
      <c r="AU5" s="69"/>
      <c r="AV5" s="79"/>
      <c r="AW5" s="69"/>
      <c r="AX5" s="79"/>
      <c r="AY5" s="69"/>
      <c r="AZ5" s="79"/>
      <c r="BA5" s="69"/>
      <c r="BB5" s="79"/>
      <c r="BC5" s="69"/>
      <c r="BD5" s="79"/>
      <c r="BE5" s="69"/>
      <c r="BF5" s="79"/>
      <c r="BG5" s="69"/>
      <c r="BH5" s="79"/>
      <c r="BI5" s="69"/>
      <c r="BJ5" s="79"/>
      <c r="BK5" s="69"/>
      <c r="BL5" s="79"/>
      <c r="BM5" s="69"/>
      <c r="BN5" s="79"/>
      <c r="BO5" s="69"/>
      <c r="BP5" s="79"/>
      <c r="BQ5" s="69"/>
      <c r="BR5" s="69"/>
      <c r="BS5" s="79"/>
      <c r="BT5" s="69"/>
      <c r="BU5" s="79"/>
      <c r="BV5" s="69"/>
      <c r="BW5" s="79"/>
      <c r="BX5" s="69"/>
      <c r="BY5" s="79"/>
      <c r="BZ5" s="69"/>
      <c r="CA5" s="79"/>
      <c r="CB5" s="69"/>
      <c r="CC5" s="79"/>
      <c r="CD5" s="69"/>
      <c r="CE5" s="79"/>
      <c r="CF5" s="69"/>
      <c r="CG5" s="79"/>
      <c r="CH5" s="69"/>
      <c r="CI5" s="79"/>
      <c r="CJ5" s="69"/>
      <c r="CK5" s="79"/>
      <c r="CL5" s="69"/>
      <c r="CM5" s="79"/>
      <c r="CN5" s="69"/>
      <c r="CO5" s="69"/>
      <c r="CP5" s="79" t="str">
        <f>Y5</f>
        <v/>
      </c>
      <c r="CQ5" s="69"/>
      <c r="CR5" s="79" t="str">
        <f>IFERROR(IF(B5&lt;&gt;"", IF(AND(INDEX(Paste_Here!AD$2:AD$210, MATCH(B5, Paste_Here!A$2:A$210, 0))&lt;&gt;"", ISNUMBER(VALUE(INDEX(Paste_Here!AD$2:AD$210, MATCH(B5, Paste_Here!A$2:A$210, 0))))), INDEX(Paste_Here!AD$2:AD$210, MATCH(B5, Paste_Here!A$2:A$210, 0)), ""), ""), "")</f>
        <v/>
      </c>
      <c r="CS5" s="69"/>
      <c r="CT5" s="79" t="str">
        <f>IFERROR(IF(B5&lt;&gt;"", IF(AND(INDEX(Paste_Here!AC$2:AC$210, MATCH(B5, Paste_Here!A$2:A$210, 0))&lt;&gt;"", ISNUMBER(--INDEX(Paste_Here!AC$2:AC$210, MATCH(B5, Paste_Here!A$2:A$210, 0)))), TEXT(ROUND(--INDEX(Paste_Here!AC$2:AC$210, MATCH(B5, Paste_Here!A$2:A$210, 0)), 2), "0.00"), ""), ""), "")</f>
        <v/>
      </c>
      <c r="CU5" s="69"/>
      <c r="CV5" s="79" t="str">
        <f>IFERROR(IF(B5&lt;&gt;"", IF(LOWER(INDEX(Paste_Here!AE$2:AE$210, MATCH(B5, Paste_Here!A$2:A$210, 0)))="approaching expectations", "Approaching", IF(LOWER(INDEX(Paste_Here!AE$2:AE$210, MATCH(B5, Paste_Here!A$2:A$210, 0)))="met expectations", "Met", IF(LOWER(INDEX(Paste_Here!AE$2:AE$210, MATCH(B5, Paste_Here!A$2:A$210, 0)))="exceeded expectations", "Exceeded", IF(LOWER(INDEX(Paste_Here!AE$2:AE$210, MATCH(B5, Paste_Here!A$2:A$210, 0)))="below expectations", "Below", "")))), ""), "")</f>
        <v/>
      </c>
      <c r="CW5" s="69"/>
      <c r="CX5" s="79" t="str">
        <f>IFERROR(IF(B5&lt;&gt;"", IF(AND(INDEX(Paste_Here!AF$2:AF$210, MATCH(B5, Paste_Here!A$2:A$210, 0))&lt;&gt;"", ISNUMBER(VALUE(INDEX(Paste_Here!AF$2:AF$210, MATCH(B5, Paste_Here!A$2:A$210, 0))))), INDEX(Paste_Here!AF$2:AF$210, MATCH(B5, Paste_Here!A$2:A$210, 0)), ""), ""), "")</f>
        <v/>
      </c>
      <c r="CY5" s="69"/>
      <c r="CZ5" s="79" t="str">
        <f>IFERROR(IF(B5&lt;&gt;"", IF(AND(INDEX(Paste_Here!AU$2:AU$210, MATCH(B5, Paste_Here!A$2:A$210, 0))&lt;&gt;"", ISNUMBER(VALUE(INDEX(Paste_Here!AU$2:AU$210, MATCH(B5, Paste_Here!A$2:A$210, 0))))), INDEX(Paste_Here!AU$2:AU$210, MATCH(B5, Paste_Here!A$2:A$210, 0)), ""), ""), "")</f>
        <v/>
      </c>
      <c r="DA5" s="69"/>
      <c r="DB5" s="79" t="str">
        <f>IFERROR(IF(B5&lt;&gt;"", IF(ISNUMBER(SEARCH("highrisk", LOWER(INDEX(Paste_Here!AV$2:AV$210, MATCH(B5, Paste_Here!A$2:A$210, 0))))), "High Risk", IF(ISNUMBER(SEARCH("lowrisk", LOWER(INDEX(Paste_Here!AV$2:AV$210, MATCH(B5, Paste_Here!A$2:A$210, 0))))), "Low Risk", IF(ISNUMBER(SEARCH("somerisk", LOWER(INDEX(Paste_Here!AV$2:AV$210, MATCH(B5, Paste_Here!A$2:A$210, 0))))), "Some Risk", ""))), ""), "")</f>
        <v/>
      </c>
      <c r="DC5" s="69"/>
      <c r="DD5" s="79" t="str">
        <f>IFERROR(IF(B5&lt;&gt;"", IF(AND(INDEX(Paste_Here!AW$2:AW$210, MATCH(B5, Paste_Here!A$2:A$210, 0))&lt;&gt;"", ISNUMBER(VALUE(INDEX(Paste_Here!AW$2:AW$210, MATCH(B5, Paste_Here!A$2:A$210, 0))))), INDEX(Paste_Here!AW$2:AW$210, MATCH(B5, Paste_Here!A$2:A$210, 0)), ""), ""), "")</f>
        <v/>
      </c>
      <c r="DE5" s="69"/>
      <c r="DF5" s="79" t="str">
        <f>IFERROR(IF(B5&lt;&gt;"", IF(AND(INDEX(Paste_Here!AP$2:AP$210, MATCH(B5, Paste_Here!A$2:A$210, 0))&lt;&gt;"", ISNUMBER(VALUE(INDEX(Paste_Here!AP$2:AP$210, MATCH(B5, Paste_Here!A$2:A$210, 0))))), INDEX(Paste_Here!AP$2:AP$210, MATCH(B5, Paste_Here!A$2:A$210, 0)), ""), ""), "")</f>
        <v/>
      </c>
      <c r="DG5" s="69"/>
      <c r="DH5" s="79" t="str">
        <f>IFERROR(IF(B5&lt;&gt;"", IF(ISNUMBER(SEARCH("highrisk", LOWER(INDEX(Paste_Here!AQ$2:AQ$210, MATCH(B5, Paste_Here!A$2:A$210, 0))))), "High Risk", IF(ISNUMBER(SEARCH("lowrisk", LOWER(INDEX(Paste_Here!AQ$2:AQ$210, MATCH(B5, Paste_Here!A$2:A$210, 0))))), "Low Risk", IF(ISNUMBER(SEARCH("somerisk", LOWER(INDEX(Paste_Here!AQ$2:AQ$210, MATCH(B5, Paste_Here!A$2:A$210, 0))))), "Some Risk", ""))), ""), "")</f>
        <v/>
      </c>
      <c r="DI5" s="69"/>
      <c r="DJ5" s="79" t="str" cm="1">
        <f t="array" aca="1" ref="DJ5" ca="1">IFERROR(VALUE(IF(ISNUMBER(SEARCH("EM", INDEX(Paste_Here!AR$2:AR$500, MATCH(B5, Paste_Here!A$2:A$500, 0)))),"-" &amp; _xlfn.TEXTJOIN("", TRUE, IF(ISNUMBER(--MID(INDEX(Paste_Here!AR$2:AR$500, MATCH(B5, Paste_Here!A$2:A$500, 0)), ROW(INDIRECT("1:"&amp;LEN(INDEX(Paste_Here!AR$2:AR$500, MATCH(B5, Paste_Here!A$2:A$500, 0))))), 1)), MID(INDEX(Paste_Here!AR$2:AR$500, MATCH(B5, Paste_Here!A$2:A$500, 0)), ROW(INDIRECT("1:"&amp;LEN(INDEX(Paste_Here!AR$2:AR$500, MATCH(B5, Paste_Here!A$2:A$500, 0))))), 1), "")), _xlfn.TEXTJOIN("", TRUE, IF(ISNUMBER(--MID(INDEX(Paste_Here!AR$2:AR$500, MATCH(B5, Paste_Here!A$2:AR$500, 0)), ROW(INDIRECT("1:"&amp;LEN(INDEX(Paste_Here!AR$2:AR$500, MATCH(B5, Paste_Here!A$2:AR$500, 0))))), 1)), MID(INDEX(Paste_Here!AR$2:AR$500, MATCH(B5, Paste_Here!A$2:A$500, 0)), ROW(INDIRECT("1:"&amp;LEN(INDEX(Paste_Here!AR$2:AR$500, MATCH(B5, Paste_Here!A$2:A$500, 0))))), 1), "")))), "")</f>
        <v/>
      </c>
      <c r="DK5" s="69"/>
      <c r="DL5" s="69"/>
      <c r="DM5" s="79" t="str">
        <f>B5</f>
        <v/>
      </c>
      <c r="DN5" s="69"/>
      <c r="DO5" s="79" t="str">
        <f>IFERROR(IF(B5&lt;&gt;"", IF(AND(INDEX(Paste_Here!AH$2:AH$210, MATCH(B5, Paste_Here!A$2:A$210, 0))&lt;&gt;"", ISNUMBER(VALUE(INDEX(Paste_Here!AH$2:AH$210, MATCH(B5, Paste_Here!A$2:A$210, 0))))), INDEX(Paste_Here!AH$2:AH$210, MATCH(B5, Paste_Here!A$2:A$210, 0)), ""), ""), "")</f>
        <v/>
      </c>
      <c r="DP5" s="69"/>
      <c r="DQ5" s="114"/>
      <c r="DR5" s="69"/>
      <c r="DS5" s="119" t="str">
        <f>IFERROR(IF(B5&lt;&gt;"", IF(LOWER(INDEX(Paste_Here!AI$2:AI$210, MATCH(B5, Paste_Here!A$2:A$210, 0)))="approaching expectations", "Approaching", IF(LOWER(INDEX(Paste_Here!AI$2:AI$210, MATCH(B5, Paste_Here!A$2:A$210, 0)))="met expectations", "Met", IF(LOWER(INDEX(Paste_Here!AI$2:AI$210, MATCH(B5, Paste_Here!A$2:A$210, 0)))="exceeded expectations", "Exceeded", IF(LOWER(INDEX(Paste_Here!AI$2:AI$210, MATCH(B5, Paste_Here!A$2:A$210, 0)))="below expectations", "Below", "")))), ""), "")</f>
        <v/>
      </c>
      <c r="DT5" s="69"/>
      <c r="DU5" s="79" t="str">
        <f>IFERROR(IF(B5&lt;&gt;"", IF(AND(INDEX(Paste_Here!AJ$2:AJ$210, MATCH(B5, Paste_Here!A$2:A$210, 0))&lt;&gt;"", ISNUMBER(VALUE(INDEX(Paste_Here!AJ$2:AJ$210, MATCH(B5, Paste_Here!A$2:A$210, 0))))), INDEX(Paste_Here!AJ$2:AJ$210, MATCH(B5, Paste_Here!A$2:A$210, 0)), ""), ""), "")</f>
        <v/>
      </c>
      <c r="DV5" s="69"/>
      <c r="DW5" s="114"/>
      <c r="DX5" s="69"/>
      <c r="DY5" s="114"/>
      <c r="DZ5" s="69"/>
      <c r="EA5" s="114"/>
      <c r="EB5" s="69"/>
      <c r="EC5" s="114"/>
      <c r="ED5" s="69"/>
      <c r="EE5" s="114"/>
      <c r="EF5" s="69"/>
      <c r="EH5" s="69"/>
      <c r="EI5" s="69"/>
      <c r="EJ5" s="79"/>
      <c r="EK5" s="69"/>
      <c r="EL5" s="79"/>
      <c r="EM5" s="69"/>
      <c r="EN5" s="79"/>
      <c r="EO5" s="69"/>
      <c r="EP5" s="79"/>
      <c r="EQ5" s="69"/>
      <c r="ER5" s="79"/>
      <c r="ES5" s="69"/>
      <c r="ET5" s="79"/>
      <c r="EU5" s="69"/>
      <c r="EV5" s="79"/>
      <c r="EW5" s="69"/>
      <c r="EX5" s="79"/>
      <c r="EY5" s="69"/>
      <c r="EZ5" s="79"/>
      <c r="FA5" s="69"/>
      <c r="FB5" s="79"/>
      <c r="FC5" s="69"/>
      <c r="FD5" s="79"/>
      <c r="FE5" s="69"/>
      <c r="FF5" s="69"/>
      <c r="FG5" s="79" t="str">
        <f>B5</f>
        <v/>
      </c>
      <c r="FH5" s="69"/>
      <c r="FI5" s="79" t="str">
        <f>IFERROR(IF(B5&lt;&gt;"", IF(ISNUMBER(VALUE(INDEX(Paste_Here!H$2:H$210, MATCH(B5, Paste_Here!A$2:A$210, 0)))), IF(VALUE(INDEX(Paste_Here!H$2:H$210, MATCH(B5, Paste_Here!A$2:A$210, 0)))=0, "No", IF(AND(VALUE(INDEX(Paste_Here!H$2:H$210, MATCH(B5, Paste_Here!A$2:A$210, 0)))&gt;=1, VALUE(INDEX(Paste_Here!H$2:H$210, MATCH(B5, Paste_Here!A$2:A$210, 0)))&lt;=4), VALUE(INDEX(Paste_Here!H$2:H$210, MATCH(B5, Paste_Here!A$2:A$210, 0))), "")), ""), ""), "")</f>
        <v/>
      </c>
      <c r="FJ5" s="69"/>
      <c r="FK5" s="79" t="str">
        <f>IFERROR(IF(B5&lt;&gt;"", IF(ISNUMBER(VALUE(INDEX(Paste_Here!I$2:I$210, MATCH(B5, Paste_Here!A$2:A$210, 0)))), IF(VALUE(INDEX(Paste_Here!I$2:I$210, MATCH(B5, Paste_Here!A$2:A$210, 0)))=0, "No", IF(AND(VALUE(INDEX(Paste_Here!I$2:I$210, MATCH(B5, Paste_Here!A$2:A$210, 0)))&gt;=1, VALUE(INDEX(Paste_Here!I$2:I$210, MATCH(B5, Paste_Here!A$2:A$210, 0)))&lt;=4), VALUE(INDEX(Paste_Here!I$2:I$210, MATCH(B5, Paste_Here!A$2:A$210, 0))), "")), ""), ""), "")</f>
        <v/>
      </c>
      <c r="FL5" s="69"/>
      <c r="FM5" s="114"/>
      <c r="FN5" s="69"/>
      <c r="FO5" s="114"/>
      <c r="FP5" s="69"/>
      <c r="FQ5" s="114"/>
      <c r="FR5" s="69"/>
      <c r="FS5" s="114"/>
      <c r="FT5" s="69"/>
      <c r="FU5" s="79" t="str">
        <f>IFERROR(IF(B5&lt;&gt;"", IF(AND(INDEX(Paste_Here!R$2:R$210, MATCH(B5, Paste_Here!A$2:A$210, 0))&lt;&gt;"", ISNUMBER(VALUE(INDEX(Paste_Here!R$2:R$210, MATCH(B5, Paste_Here!A$2:A$210, 0))))), INDEX(Paste_Here!R$2:R$210, MATCH(B5, Paste_Here!A$2:A$210, 0)), ""), ""), "")</f>
        <v/>
      </c>
      <c r="FV5" s="69"/>
      <c r="FW5" s="79" t="str">
        <f>IFERROR(IF(B5&lt;&gt;"", IF(AND(INDEX(Paste_Here!BB$2:BB$210, MATCH(B5, Paste_Here!A$2:A$210, 0))&lt;&gt;"", ISNUMBER(VALUE(INDEX(Paste_Here!BB$2:BB$210, MATCH(B5, Paste_Here!A$2:A$210, 0))))), INDEX(Paste_Here!BB$2:BB$210, MATCH(B5, Paste_Here!A$2:A$210, 0)), ""), ""), "")</f>
        <v/>
      </c>
      <c r="FX5" s="69"/>
      <c r="FY5" s="79" t="str">
        <f>IFERROR(IF(B5&lt;&gt;"", IF(AND(INDEX(Paste_Here!AS$2:AS$210, MATCH(B5, Paste_Here!A$2:A$210, 0))&lt;&gt;"", ISNUMBER(VALUE(INDEX(Paste_Here!AS$2:AS$210, MATCH(B5, Paste_Here!A$2:A$210, 0))))), INDEX(Paste_Here!AS$2:AS$210, MATCH(B5, Paste_Here!A$2:A$210, 0)), ""), ""), "")</f>
        <v/>
      </c>
      <c r="FZ5" s="69"/>
      <c r="GA5" s="79" t="str">
        <f>IFERROR(IF(B5&lt;&gt;"", IF(AND(INDEX(Paste_Here!BC$2:BC$210, MATCH(B5, Paste_Here!A$2:A$210, 0))&lt;&gt;"", ISNUMBER(VALUE(INDEX(Paste_Here!BC$2:BC$210, MATCH(B5, Paste_Here!A$2:A$210, 0))))), INDEX(Paste_Here!BC$2:BC$210, MATCH(B5, Paste_Here!A$2:A$210, 0)), ""), ""), "")</f>
        <v/>
      </c>
      <c r="GB5" s="69"/>
      <c r="GC5" s="69"/>
      <c r="GD5" s="79" t="str">
        <f>B5</f>
        <v/>
      </c>
      <c r="GE5" s="69"/>
      <c r="GF5" s="79" t="str">
        <f>IFERROR(IF(B5&lt;&gt;"", IF(ISNUMBER(SEARCH("s", LOWER(INDEX(Paste_Here!M$2:M$210, MATCH(B5, Paste_Here!A$2:A$210, 0))))), "Yes", IF(INDEX(Paste_Here!M$2:M$210, MATCH(B5, Paste_Here!A$2:A$210, 0))&lt;&gt;"", "No", "")), ""), "")</f>
        <v/>
      </c>
      <c r="GG5" s="69"/>
      <c r="GH5" s="79" t="str">
        <f>IFERROR(IF(B5&lt;&gt;"", IF(ISNUMBER(SEARCH("yes", LOWER(INDEX(Paste_Here!F$2:F$210, MATCH(B5, Paste_Here!A$2:A$210, 0))))), "Yes", IF(ISNUMBER(SEARCH("no", LOWER(INDEX(Paste_Here!F$2:F$210, MATCH(B5, Paste_Here!A$2:A$210, 0))))), "No", "")), ""), "")</f>
        <v/>
      </c>
      <c r="GI5" s="69"/>
      <c r="GJ5" s="79" t="str">
        <f>IFERROR(IF(B5&lt;&gt;"", IF(ISNUMBER(SEARCH("english language learner", LOWER(INDEX(Paste_Here!C$2:C$210, MATCH(B5, Paste_Here!A$2:A$210, 0))))), "Yes", ""), ""), "")</f>
        <v/>
      </c>
      <c r="GK5" s="69"/>
      <c r="GL5" s="79" t="str">
        <f>IFERROR(IF(B5&lt;&gt;"", IF(OR(ISNUMBER(SEARCH("b", LOWER(INDEX(Paste_Here!K$2:K$210, MATCH(B5, Paste_Here!A$2:A$210, 0))))), ISNUMBER(SEARCH("h", LOWER(INDEX(Paste_Here!K$2:K$210, MATCH(B5, Paste_Here!A$2:A$210, 0))))), ISNUMBER(SEARCH("i", LOWER(INDEX(Paste_Here!K$2:K$210, MATCH(B5, Paste_Here!A$2:A$210, 0)))))), "Yes", IF(INDEX(Paste_Here!K$2:K$210, MATCH(B5, Paste_Here!A$2:A$210, 0))&lt;&gt;"", "No", "")), ""), "")</f>
        <v/>
      </c>
      <c r="GM5" s="69"/>
      <c r="GN5" s="79" t="str">
        <f>IFERROR(IF(B5&lt;&gt;"", IF(ISNUMBER(SEARCH("yes", LOWER(INDEX(Paste_Here!L$2:L$210, MATCH(B5, Paste_Here!A$2:A$210, 0))))), "Yes", IF(ISNUMBER(SEARCH("no", LOWER(INDEX(Paste_Here!L$2:L$210, MATCH(B5, Paste_Here!A$2:A$210, 0))))), "No", "")), ""), "")</f>
        <v/>
      </c>
      <c r="GO5" s="69"/>
      <c r="GP5" s="79" t="str">
        <f>IFERROR(IF(B5&lt;&gt;"", IF(ISNUMBER(SEARCH("transitional 2", LOWER(INDEX(Paste_Here!C$2:C$210, MATCH(B5, Paste_Here!A$2:A$210, 0))))), "T2", IF(ISNUMBER(SEARCH("transitional 1", LOWER(INDEX(Paste_Here!C$2:C$210, MATCH(B5, Paste_Here!A$2:A$210, 0))))), "T1", IF(ISNUMBER(SEARCH("waived ell services", LOWER(INDEX(Paste_Here!C$2:C$210, MATCH(B5, Paste_Here!A$2:A$210, 0))))), "W", ""))), ""), "")</f>
        <v/>
      </c>
      <c r="GQ5" s="69"/>
      <c r="GR5" s="114"/>
      <c r="GS5" s="69"/>
      <c r="GT5" s="114"/>
      <c r="GU5" s="69"/>
      <c r="GV5" s="114"/>
      <c r="GW5" s="69"/>
      <c r="GX5" s="118"/>
      <c r="GY5" s="69"/>
      <c r="GZ5" s="69"/>
      <c r="HA5" s="79"/>
      <c r="HB5" s="69"/>
      <c r="HC5" s="79"/>
      <c r="HD5" s="69"/>
      <c r="HE5" s="79"/>
      <c r="HF5" s="69"/>
      <c r="HG5" s="79"/>
      <c r="HH5" s="69"/>
      <c r="HI5" s="79"/>
      <c r="HJ5" s="69"/>
      <c r="HK5" s="79"/>
      <c r="HL5" s="69"/>
      <c r="HM5" s="79"/>
      <c r="HN5" s="69"/>
      <c r="HO5" s="79"/>
      <c r="HP5" s="69"/>
      <c r="HQ5" s="79"/>
      <c r="HR5" s="69"/>
      <c r="HS5" s="79"/>
      <c r="HT5" s="69"/>
      <c r="HU5" s="79"/>
      <c r="HV5" s="69"/>
      <c r="HW5" s="69"/>
      <c r="HX5" s="79"/>
      <c r="HY5" s="69"/>
      <c r="HZ5" s="79"/>
      <c r="IA5" s="69"/>
      <c r="IB5" s="79"/>
      <c r="IC5" s="69"/>
      <c r="ID5" s="79"/>
      <c r="IE5" s="69"/>
      <c r="IF5" s="79"/>
      <c r="IG5" s="69"/>
      <c r="IH5" s="79"/>
      <c r="II5" s="69"/>
      <c r="IJ5" s="79"/>
      <c r="IK5" s="69"/>
      <c r="IL5" s="79"/>
      <c r="IM5" s="69"/>
      <c r="IN5" s="79"/>
      <c r="IO5" s="69"/>
      <c r="IP5" s="79"/>
      <c r="IQ5" s="69"/>
      <c r="IR5" s="79"/>
      <c r="IS5" s="69"/>
      <c r="IT5" s="69"/>
      <c r="IU5" s="79"/>
      <c r="IV5" s="69"/>
      <c r="IW5" s="79"/>
      <c r="IX5" s="69"/>
      <c r="IY5" s="79"/>
      <c r="IZ5" s="69"/>
      <c r="JA5" s="79"/>
      <c r="JB5" s="69"/>
      <c r="JC5" s="79"/>
      <c r="JD5" s="69"/>
      <c r="JE5" s="79"/>
      <c r="JF5" s="69"/>
      <c r="JG5" s="79"/>
      <c r="JH5" s="69"/>
      <c r="JI5" s="79"/>
      <c r="JJ5" s="69"/>
      <c r="JK5" s="79"/>
      <c r="JL5" s="69"/>
      <c r="JM5" s="79"/>
      <c r="JN5" s="69"/>
      <c r="JO5" s="79"/>
      <c r="JP5" s="69"/>
      <c r="JQ5" s="69"/>
      <c r="JR5" s="79"/>
      <c r="JS5" s="69"/>
      <c r="JT5" s="79"/>
      <c r="JU5" s="69"/>
      <c r="JV5" s="79"/>
      <c r="JW5" s="69"/>
      <c r="JX5" s="79"/>
      <c r="JY5" s="69"/>
      <c r="JZ5" s="79"/>
      <c r="KA5" s="69"/>
      <c r="KB5" s="79"/>
      <c r="KC5" s="69"/>
      <c r="KD5" s="79"/>
      <c r="KE5" s="69"/>
      <c r="KF5" s="79"/>
      <c r="KG5" s="69"/>
      <c r="KH5" s="79"/>
      <c r="KI5" s="69"/>
      <c r="KJ5" s="79"/>
      <c r="KK5" s="69"/>
      <c r="KL5" s="79"/>
      <c r="KM5" s="69"/>
      <c r="KP5" s="1" t="str" cm="1">
        <f t="array" ref="KP5">IFERROR(INDEX(Paste_Here!$B$2:$B$210, MATCH(0, COUNTIF(KP$4:KP4, Paste_Here!$B$2:$B$210) + IF(Paste_Here!$B$2:$B$210="", 1, 0), 0)), "")</f>
        <v/>
      </c>
      <c r="KQ5" s="1" t="str">
        <f>IF(KP5&lt;&gt;"", INDEX(Paste_Here!$A$2:$A$210, MATCH(KP5, Paste_Here!$B$2:$B$210, 0)), "")</f>
        <v/>
      </c>
      <c r="KR5" s="1" t="str">
        <f>KQ5</f>
        <v/>
      </c>
      <c r="KS5" s="1" t="str" cm="1">
        <f t="array" ref="KS5">IFERROR(INDEX($KR$5:$KR$210, MATCH(SMALL(IF($KR$5:$KR$210&lt;&gt;"", COUNTIF($KR$5:$KR$210, "&lt;"&amp;$KR$5:$KR$210)+1), ROW()-ROW($KS$5)+1), COUNTIF($KR$5:$KR$210, "&lt;"&amp;$KR$5:$KR$210)+1, 0)), "")</f>
        <v/>
      </c>
    </row>
    <row r="6" spans="1:305">
      <c r="A6" s="69"/>
      <c r="B6" s="79" t="str">
        <f t="shared" ref="B6:B69" si="0">KS6</f>
        <v/>
      </c>
      <c r="C6" s="69"/>
      <c r="D6" s="79" t="str">
        <f>IFERROR(IF(B6&lt;&gt;"", IF(COUNTIF(INDEX(Paste_Here!N$2:Q$210, MATCH(B6, Paste_Here!A$2:A$210, 0), 0), "yes") &gt; 0, "No", IF(COUNTIF(INDEX(Paste_Here!N$2:Q$210, MATCH(B6, Paste_Here!A$2:A$210, 0), 0), "no") &gt; 0, "Yes", "")), ""), "")</f>
        <v/>
      </c>
      <c r="E6" s="69"/>
      <c r="F6" s="79" t="str">
        <f>IFERROR(IF(B6&lt;&gt;"", IF(ISNUMBER(SEARCH("yes", LOWER(INDEX(Paste_Here!S$2:S$210, MATCH(B6, Paste_Here!A$2:A$210, 0))))), "Yes", IF(ISNUMBER(SEARCH("no", LOWER(INDEX(Paste_Here!S$2:S$210, MATCH(B6, Paste_Here!A$2:A$210, 0))))), "No", "")), ""), "")</f>
        <v/>
      </c>
      <c r="G6" s="69"/>
      <c r="H6" s="79" t="str">
        <f>IFERROR(IF(B6&lt;&gt;"", IF(COUNTIF(INDEX(Paste_Here!AX$2:BA$210, MATCH(B6, Paste_Here!A$2:A$210, 0), 0), "yes") &gt; 0, "No", IF(COUNTIF(INDEX(Paste_Here!AX$2:BA$210, MATCH(B6, Paste_Here!A$2:A$210, 0), 0), "no") &gt; 0, "Yes", "")), ""), "")</f>
        <v/>
      </c>
      <c r="I6" s="69"/>
      <c r="J6" s="79" t="str">
        <f>IFERROR(IF(B6&lt;&gt;"", IF(ISNUMBER(SEARCH("yes", LOWER(INDEX(Paste_Here!Z$2:Z$210, MATCH(B6, Paste_Here!A$2:A$210, 0))))), "Yes", IF(ISNUMBER(SEARCH("no", LOWER(INDEX(Paste_Here!Z$2:Z$210, MATCH(B6, Paste_Here!A$2:A$210, 0))))), "No", "")), ""), "")</f>
        <v/>
      </c>
      <c r="K6" s="69"/>
      <c r="L6" s="79" t="str">
        <f>IFERROR(IF(B6&lt;&gt;"", IF(ISNUMBER(SEARCH("yes", LOWER(INDEX(Paste_Here!AG$2:AG$210, MATCH(B6, Paste_Here!A$2:A$210, 0))))), "Yes", IF(ISNUMBER(SEARCH("no", LOWER(INDEX(Paste_Here!AG$2:AG$210, MATCH(B6, Paste_Here!A$2:A$210, 0))))), "No", "")), ""), "")</f>
        <v/>
      </c>
      <c r="M6" s="69"/>
      <c r="N6" s="114" t="str">
        <f>IFERROR(IF(J6&lt;&gt;"", IF(ISNUMBER(SEARCH("yes", LOWER(INDEX(Paste_Here!AB$2:AB$210, MATCH(J6, Paste_Here!I$2:I$210, 0))))), "Yes", IF(ISNUMBER(SEARCH("no", LOWER(INDEX(Paste_Here!AB$2:AB$210, MATCH(J6, Paste_Here!I$2:I$210, 0))))), "No", "")), ""), "")</f>
        <v/>
      </c>
      <c r="O6" s="69"/>
      <c r="P6" s="79" t="str">
        <f>IFERROR(IF(B6&lt;&gt;"", IF(ISNUMBER(SEARCH("Revealed-Potential (Primary Focus)", LOWER(INDEX(Paste_Here!U$2:U$210, MATCH(B6, Paste_Here!A$2:A$210, 0))))), "Rev-Potential: Prim", IF(ISNUMBER(SEARCH("Revealed-Potential (Secondary Focus)", LOWER(INDEX(Paste_Here!U$2:U$210, MATCH(B6, Paste_Here!A$2:A$210, 0))))), "Rev-Potential: Sec", IF(ISNUMBER(SEARCH("Monitoring", LOWER(INDEX(Paste_Here!U$2:U$210, MATCH(B6, Paste_Here!A$2:A$210, 0))))), "Monitoring", IF(ISNUMBER(SEARCH("At-Promise (Secondary Focus)", LOWER(INDEX(Paste_Here!U$2:U$210, MATCH(B6, Paste_Here!A$2:A$210, 0))))), "At-Promise: Sec", IF(ISNUMBER(SEARCH("At-Promise (Primary Focus)", LOWER(INDEX(Paste_Here!U$2:U$210, MATCH(B6, Paste_Here!A$2:A$210, 0))))), "At-Promise: Prim", ""))))), ""), "")</f>
        <v/>
      </c>
      <c r="Q6" s="69"/>
      <c r="R6" s="79" t="str">
        <f>IFERROR(IF(B6&lt;&gt;"", IF(ISNUMBER(SEARCH("Revealed-Potential (Primary Focus)", LOWER(INDEX(Paste_Here!AB$2:AB$210, MATCH(B6, Paste_Here!A$2:A$210, 0))))), "Rev-Potential: Prim", IF(ISNUMBER(SEARCH("Revealed-Potential (Secondary Focus)", LOWER(INDEX(Paste_Here!AB$2:AB$210, MATCH(B6, Paste_Here!A$2:A$210, 0))))), "Rev-Potential: Sec", IF(ISNUMBER(SEARCH("Monitoring", LOWER(INDEX(Paste_Here!AB$2:AB$210, MATCH(B6, Paste_Here!A$2:A$210, 0))))), "Monitoring", IF(ISNUMBER(SEARCH("At-Promise (Secondary Focus)", LOWER(INDEX(Paste_Here!AB$2:AB$210, MATCH(B6, Paste_Here!A$2:A$210, 0))))), "At-Promise: Sec", IF(ISNUMBER(SEARCH("At-Promise (Primary Focus)", LOWER(INDEX(Paste_Here!AB$2:AB$210, MATCH(B6, Paste_Here!A$2:A$210, 0))))), "At-Promise: Prim", ""))))), ""), "")</f>
        <v/>
      </c>
      <c r="S6" s="69"/>
      <c r="T6" s="114" t="str">
        <f>IFERROR(IF(P6&lt;&gt;"", IF(ISNUMBER(SEARCH("yes", LOWER(INDEX(Paste_Here!AH$2:AH$210, MATCH(P6, Paste_Here!O$2:O$210, 0))))), "Yes", IF(ISNUMBER(SEARCH("no", LOWER(INDEX(Paste_Here!AH$2:AH$210, MATCH(P6, Paste_Here!O$2:O$210, 0))))), "No", "")), ""), "")</f>
        <v/>
      </c>
      <c r="U6" s="69"/>
      <c r="V6" s="114" t="str">
        <f>IFERROR(IF(R6&lt;&gt;"", IF(ISNUMBER(SEARCH("yes", LOWER(INDEX(Paste_Here!AJ$2:AJ$210, MATCH(R6, Paste_Here!Q$2:Q$210, 0))))), "Yes", IF(ISNUMBER(SEARCH("no", LOWER(INDEX(Paste_Here!AJ$2:AJ$210, MATCH(R6, Paste_Here!Q$2:Q$210, 0))))), "No", "")), ""), "")</f>
        <v/>
      </c>
      <c r="W6" s="69"/>
      <c r="X6" s="69"/>
      <c r="Y6" s="79" t="str">
        <f t="shared" ref="Y6:Y69" si="1">B6</f>
        <v/>
      </c>
      <c r="Z6" s="69"/>
      <c r="AA6" s="79" t="str">
        <f>IFERROR(IF(B6&lt;&gt;"", IF(AND(INDEX(Paste_Here!W$2:W$210, MATCH(B6, Paste_Here!A$2:A$210, 0))&lt;&gt;"", ISNUMBER(VALUE(INDEX(Paste_Here!W$2:W$210, MATCH(B6, Paste_Here!A$2:A$210, 0))))), INDEX(Paste_Here!W$2:W$210, MATCH(B6, Paste_Here!A$2:A$210, 0)), ""), ""), "")</f>
        <v/>
      </c>
      <c r="AB6" s="69"/>
      <c r="AC6" s="79" t="str">
        <f>IFERROR(IF(B6&lt;&gt;"", IF(AND(INDEX(Paste_Here!V$2:V$210, MATCH(B6, Paste_Here!A$2:A$210, 0))&lt;&gt;"", ISNUMBER(VALUE(INDEX(Paste_Here!V$2:V$210, MATCH(B6, Paste_Here!A$2:A$210, 0))))), TEXT(ROUND(VALUE(INDEX(Paste_Here!V$2:V$210, MATCH(B6, Paste_Here!A$2:A$210, 0))), 2), "0.00"), ""), ""), "")</f>
        <v/>
      </c>
      <c r="AD6" s="69"/>
      <c r="AE6" s="79" t="str">
        <f>IFERROR(IF(B6&lt;&gt;"", IF(LOWER(INDEX(Paste_Here!X$2:X$210, MATCH(B6, Paste_Here!A$2:A$210, 0)))="approaching expectations", "Approaching", IF(LOWER(INDEX(Paste_Here!X$2:X$210, MATCH(B6, Paste_Here!A$2:A$210, 0)))="met expectations", "Met", IF(LOWER(INDEX(Paste_Here!X$2:X$210, MATCH(B6, Paste_Here!A$2:A$210, 0)))="exceeded expectations", "Exceeded", IF(LOWER(INDEX(Paste_Here!X$2:X$210, MATCH(B6, Paste_Here!A$2:A$210, 0)))="below expectations", "Below", "")))), ""), "")</f>
        <v/>
      </c>
      <c r="AF6" s="69"/>
      <c r="AG6" s="79" t="str">
        <f>IFERROR(IF(B6&lt;&gt;"", IF(AND(INDEX(Paste_Here!Y$2:Y$210, MATCH(B6, Paste_Here!A$2:A$210, 0))&lt;&gt;"", ISNUMBER(VALUE(INDEX(Paste_Here!Y$2:Y$210, MATCH(B6, Paste_Here!A$2:A$210, 0))))), INDEX(Paste_Here!Y$2:Y$210, MATCH(B6, Paste_Here!A$2:A$210, 0)), ""), ""), "")</f>
        <v/>
      </c>
      <c r="AH6" s="69"/>
      <c r="AI6" s="79" t="str">
        <f>IFERROR(IF(B6&lt;&gt;"", IF(AND(INDEX(Paste_Here!AK$2:AK$210, MATCH(B6, Paste_Here!A$2:A$210, 0))&lt;&gt;"", ISNUMBER(VALUE(INDEX(Paste_Here!AK$2:AK$210, MATCH(B6, Paste_Here!A$2:A$210, 0))))), INDEX(Paste_Here!AK$2:AK$210, MATCH(B6, Paste_Here!A$2:A$210, 0)), ""), ""), "")</f>
        <v/>
      </c>
      <c r="AJ6" s="69"/>
      <c r="AK6" s="79" t="str">
        <f>IFERROR(IF(B6&lt;&gt;"", IF(ISNUMBER(SEARCH("highrisk", LOWER(INDEX(Paste_Here!AL$2:AL$210, MATCH(B6, Paste_Here!A$2:A$210, 0))))), "High Risk", IF(ISNUMBER(SEARCH("lowrisk", LOWER(INDEX(Paste_Here!AL$2:AL$210, MATCH(B6, Paste_Here!A$2:A$210, 0))))), "Low Risk", IF(ISNUMBER(SEARCH("somerisk", LOWER(INDEX(Paste_Here!AL$2:AL$210, MATCH(B6, Paste_Here!A$2:A$210, 0))))), "Some Risk", ""))), ""), "")</f>
        <v/>
      </c>
      <c r="AL6" s="69"/>
      <c r="AM6" s="79" t="str">
        <f>IFERROR(IF(B6&lt;&gt;"", IF(AND(INDEX(Paste_Here!AT$2:AT$210, MATCH(B6, Paste_Here!A$2:A$210, 0))&lt;&gt;"", ISNUMBER(VALUE(INDEX(Paste_Here!AT$2:AT$210, MATCH(B6, Paste_Here!A$2:A$210, 0))))), INDEX(Paste_Here!AT$2:AT$210, MATCH(B6, Paste_Here!A$2:A$210, 0)), ""), ""), "")</f>
        <v/>
      </c>
      <c r="AN6" s="69"/>
      <c r="AO6" s="79" t="str">
        <f>IFERROR(IF(B6&lt;&gt;"", IF(AND(INDEX(Paste_Here!AM$2:AM$210, MATCH(B6, Paste_Here!A$2:A$210, 0))&lt;&gt;"", ISNUMBER(VALUE(INDEX(Paste_Here!AM$2:AM$210, MATCH(B6, Paste_Here!A$2:A$210, 0))))), INDEX(Paste_Here!AM$2:AM$210, MATCH(B6, Paste_Here!A$2:A$210, 0)), ""), ""), "")</f>
        <v/>
      </c>
      <c r="AP6" s="69"/>
      <c r="AQ6" s="79" t="str">
        <f>IFERROR(IF(B6&lt;&gt;"", IF(ISNUMBER(SEARCH("highrisk", LOWER(INDEX(Paste_Here!AN$2:AN$210, MATCH(B6, Paste_Here!A$2:A$210, 0))))), "High Risk", IF(ISNUMBER(SEARCH("lowrisk", LOWER(INDEX(Paste_Here!AN$2:AN$210, MATCH(B6, Paste_Here!A$2:A$210, 0))))), "Low Risk", IF(ISNUMBER(SEARCH("somerisk", LOWER(INDEX(Paste_Here!AN$2:AN$210, MATCH(B6, Paste_Here!A$2:A$210, 0))))), "Some Risk", ""))), ""), "")</f>
        <v/>
      </c>
      <c r="AR6" s="69"/>
      <c r="AS6" s="79" t="str" cm="1">
        <f t="array" aca="1" ref="AS6" ca="1">IFERROR(IF(ISNUMBER(SEARCH("BR", INDEX(Paste_Here!AO$2:AO$210, MATCH(B6, Paste_Here!A$2:A$210, 0)))), -1, 1) * VALUE(_xlfn.TEXTJOIN("", TRUE, IF(ISNUMBER(--MID(INDEX(Paste_Here!AO$2:AO$210, MATCH(B6, Paste_Here!A$2:A$210, 0)), ROW(INDIRECT("1:"&amp;LEN(INDEX(Paste_Here!AO$2:AO$210, MATCH(B6, Paste_Here!A$2:A$210, 0))))), 1)), MID(INDEX(Paste_Here!AO$2:AO$210, MATCH(B6, Paste_Here!A$2:A$210, 0)), ROW(INDIRECT("1:"&amp;LEN(INDEX(Paste_Here!AO$2:AO$210, MATCH(B6, Paste_Here!A$2:A$210, 0))))), 1), ""))), "")</f>
        <v/>
      </c>
      <c r="AT6" s="69"/>
      <c r="AU6" s="69"/>
      <c r="AV6" s="79"/>
      <c r="AW6" s="69"/>
      <c r="AX6" s="79"/>
      <c r="AY6" s="69"/>
      <c r="AZ6" s="79"/>
      <c r="BA6" s="69"/>
      <c r="BB6" s="79"/>
      <c r="BC6" s="69"/>
      <c r="BD6" s="79"/>
      <c r="BE6" s="69"/>
      <c r="BF6" s="79"/>
      <c r="BG6" s="69"/>
      <c r="BH6" s="79"/>
      <c r="BI6" s="69"/>
      <c r="BJ6" s="79"/>
      <c r="BK6" s="69"/>
      <c r="BL6" s="79"/>
      <c r="BM6" s="69"/>
      <c r="BN6" s="79"/>
      <c r="BO6" s="69"/>
      <c r="BP6" s="79"/>
      <c r="BQ6" s="69"/>
      <c r="BR6" s="69"/>
      <c r="BS6" s="79"/>
      <c r="BT6" s="69"/>
      <c r="BU6" s="79"/>
      <c r="BV6" s="69"/>
      <c r="BW6" s="79"/>
      <c r="BX6" s="69"/>
      <c r="BY6" s="79"/>
      <c r="BZ6" s="69"/>
      <c r="CA6" s="79"/>
      <c r="CB6" s="69"/>
      <c r="CC6" s="79"/>
      <c r="CD6" s="69"/>
      <c r="CE6" s="79"/>
      <c r="CF6" s="69"/>
      <c r="CG6" s="79"/>
      <c r="CH6" s="69"/>
      <c r="CI6" s="79"/>
      <c r="CJ6" s="69"/>
      <c r="CK6" s="79"/>
      <c r="CL6" s="69"/>
      <c r="CM6" s="79"/>
      <c r="CN6" s="69"/>
      <c r="CO6" s="69"/>
      <c r="CP6" s="79" t="str">
        <f t="shared" ref="CP6:CP69" si="2">Y6</f>
        <v/>
      </c>
      <c r="CQ6" s="69"/>
      <c r="CR6" s="79" t="str">
        <f>IFERROR(IF(B6&lt;&gt;"", IF(AND(INDEX(Paste_Here!AD$2:AD$210, MATCH(B6, Paste_Here!A$2:A$210, 0))&lt;&gt;"", ISNUMBER(VALUE(INDEX(Paste_Here!AD$2:AD$210, MATCH(B6, Paste_Here!A$2:A$210, 0))))), INDEX(Paste_Here!AD$2:AD$210, MATCH(B6, Paste_Here!A$2:A$210, 0)), ""), ""), "")</f>
        <v/>
      </c>
      <c r="CS6" s="69"/>
      <c r="CT6" s="79" t="str">
        <f>IFERROR(IF(B6&lt;&gt;"", IF(AND(INDEX(Paste_Here!AC$2:AC$210, MATCH(B6, Paste_Here!A$2:A$210, 0))&lt;&gt;"", ISNUMBER(--INDEX(Paste_Here!AC$2:AC$210, MATCH(B6, Paste_Here!A$2:A$210, 0)))), TEXT(ROUND(--INDEX(Paste_Here!AC$2:AC$210, MATCH(B6, Paste_Here!A$2:A$210, 0)), 2), "0.00"), ""), ""), "")</f>
        <v/>
      </c>
      <c r="CU6" s="69"/>
      <c r="CV6" s="79" t="str">
        <f>IFERROR(IF(B6&lt;&gt;"", IF(LOWER(INDEX(Paste_Here!AE$2:AE$210, MATCH(B6, Paste_Here!A$2:A$210, 0)))="approaching expectations", "Approaching", IF(LOWER(INDEX(Paste_Here!AE$2:AE$210, MATCH(B6, Paste_Here!A$2:A$210, 0)))="met expectations", "Met", IF(LOWER(INDEX(Paste_Here!AE$2:AE$210, MATCH(B6, Paste_Here!A$2:A$210, 0)))="exceeded expectations", "Exceeded", IF(LOWER(INDEX(Paste_Here!AE$2:AE$210, MATCH(B6, Paste_Here!A$2:A$210, 0)))="below expectations", "Below", "")))), ""), "")</f>
        <v/>
      </c>
      <c r="CW6" s="69"/>
      <c r="CX6" s="79" t="str">
        <f>IFERROR(IF(B6&lt;&gt;"", IF(AND(INDEX(Paste_Here!AF$2:AF$210, MATCH(B6, Paste_Here!A$2:A$210, 0))&lt;&gt;"", ISNUMBER(VALUE(INDEX(Paste_Here!AF$2:AF$210, MATCH(B6, Paste_Here!A$2:A$210, 0))))), INDEX(Paste_Here!AF$2:AF$210, MATCH(B6, Paste_Here!A$2:A$210, 0)), ""), ""), "")</f>
        <v/>
      </c>
      <c r="CY6" s="69"/>
      <c r="CZ6" s="79" t="str">
        <f>IFERROR(IF(B6&lt;&gt;"", IF(AND(INDEX(Paste_Here!AU$2:AU$210, MATCH(B6, Paste_Here!A$2:A$210, 0))&lt;&gt;"", ISNUMBER(VALUE(INDEX(Paste_Here!AU$2:AU$210, MATCH(B6, Paste_Here!A$2:A$210, 0))))), INDEX(Paste_Here!AU$2:AU$210, MATCH(B6, Paste_Here!A$2:A$210, 0)), ""), ""), "")</f>
        <v/>
      </c>
      <c r="DA6" s="69"/>
      <c r="DB6" s="79" t="str">
        <f>IFERROR(IF(B6&lt;&gt;"", IF(ISNUMBER(SEARCH("highrisk", LOWER(INDEX(Paste_Here!AV$2:AV$210, MATCH(B6, Paste_Here!A$2:A$210, 0))))), "High Risk", IF(ISNUMBER(SEARCH("lowrisk", LOWER(INDEX(Paste_Here!AV$2:AV$210, MATCH(B6, Paste_Here!A$2:A$210, 0))))), "Low Risk", IF(ISNUMBER(SEARCH("somerisk", LOWER(INDEX(Paste_Here!AV$2:AV$210, MATCH(B6, Paste_Here!A$2:A$210, 0))))), "Some Risk", ""))), ""), "")</f>
        <v/>
      </c>
      <c r="DC6" s="69"/>
      <c r="DD6" s="79" t="str">
        <f>IFERROR(IF(B6&lt;&gt;"", IF(AND(INDEX(Paste_Here!AW$2:AW$210, MATCH(B6, Paste_Here!A$2:A$210, 0))&lt;&gt;"", ISNUMBER(VALUE(INDEX(Paste_Here!AW$2:AW$210, MATCH(B6, Paste_Here!A$2:A$210, 0))))), INDEX(Paste_Here!AW$2:AW$210, MATCH(B6, Paste_Here!A$2:A$210, 0)), ""), ""), "")</f>
        <v/>
      </c>
      <c r="DE6" s="69"/>
      <c r="DF6" s="79" t="str">
        <f>IFERROR(IF(B6&lt;&gt;"", IF(AND(INDEX(Paste_Here!AP$2:AP$210, MATCH(B6, Paste_Here!A$2:A$210, 0))&lt;&gt;"", ISNUMBER(VALUE(INDEX(Paste_Here!AP$2:AP$210, MATCH(B6, Paste_Here!A$2:A$210, 0))))), INDEX(Paste_Here!AP$2:AP$210, MATCH(B6, Paste_Here!A$2:A$210, 0)), ""), ""), "")</f>
        <v/>
      </c>
      <c r="DG6" s="69"/>
      <c r="DH6" s="79" t="str">
        <f>IFERROR(IF(B6&lt;&gt;"", IF(ISNUMBER(SEARCH("highrisk", LOWER(INDEX(Paste_Here!AQ$2:AQ$210, MATCH(B6, Paste_Here!A$2:A$210, 0))))), "High Risk", IF(ISNUMBER(SEARCH("lowrisk", LOWER(INDEX(Paste_Here!AQ$2:AQ$210, MATCH(B6, Paste_Here!A$2:A$210, 0))))), "Low Risk", IF(ISNUMBER(SEARCH("somerisk", LOWER(INDEX(Paste_Here!AQ$2:AQ$210, MATCH(B6, Paste_Here!A$2:A$210, 0))))), "Some Risk", ""))), ""), "")</f>
        <v/>
      </c>
      <c r="DI6" s="69"/>
      <c r="DJ6" s="79" t="str" cm="1">
        <f t="array" aca="1" ref="DJ6" ca="1">IFERROR(VALUE(IF(ISNUMBER(SEARCH("EM", INDEX(Paste_Here!AR$2:AR$500, MATCH(B6, Paste_Here!A$2:A$500, 0)))),"-" &amp; _xlfn.TEXTJOIN("", TRUE, IF(ISNUMBER(--MID(INDEX(Paste_Here!AR$2:AR$500, MATCH(B6, Paste_Here!A$2:A$500, 0)), ROW(INDIRECT("1:"&amp;LEN(INDEX(Paste_Here!AR$2:AR$500, MATCH(B6, Paste_Here!A$2:A$500, 0))))), 1)), MID(INDEX(Paste_Here!AR$2:AR$500, MATCH(B6, Paste_Here!A$2:A$500, 0)), ROW(INDIRECT("1:"&amp;LEN(INDEX(Paste_Here!AR$2:AR$500, MATCH(B6, Paste_Here!A$2:A$500, 0))))), 1), "")), _xlfn.TEXTJOIN("", TRUE, IF(ISNUMBER(--MID(INDEX(Paste_Here!AR$2:AR$500, MATCH(B6, Paste_Here!A$2:AR$500, 0)), ROW(INDIRECT("1:"&amp;LEN(INDEX(Paste_Here!AR$2:AR$500, MATCH(B6, Paste_Here!A$2:AR$500, 0))))), 1)), MID(INDEX(Paste_Here!AR$2:AR$500, MATCH(B6, Paste_Here!A$2:A$500, 0)), ROW(INDIRECT("1:"&amp;LEN(INDEX(Paste_Here!AR$2:AR$500, MATCH(B6, Paste_Here!A$2:A$500, 0))))), 1), "")))), "")</f>
        <v/>
      </c>
      <c r="DK6" s="69"/>
      <c r="DL6" s="69"/>
      <c r="DM6" s="79" t="str">
        <f t="shared" ref="DM6:DM69" si="3">B6</f>
        <v/>
      </c>
      <c r="DN6" s="69"/>
      <c r="DO6" s="79" t="str">
        <f>IFERROR(IF(B6&lt;&gt;"", IF(AND(INDEX(Paste_Here!AH$2:AH$210, MATCH(B6, Paste_Here!A$2:A$210, 0))&lt;&gt;"", ISNUMBER(VALUE(INDEX(Paste_Here!AH$2:AH$210, MATCH(B6, Paste_Here!A$2:A$210, 0))))), INDEX(Paste_Here!AH$2:AH$210, MATCH(B6, Paste_Here!A$2:A$210, 0)), ""), ""), "")</f>
        <v/>
      </c>
      <c r="DP6" s="69"/>
      <c r="DQ6" s="114"/>
      <c r="DR6" s="69"/>
      <c r="DS6" s="119" t="str">
        <f>IFERROR(IF(B6&lt;&gt;"", IF(LOWER(INDEX(Paste_Here!AI$2:AI$210, MATCH(B6, Paste_Here!A$2:A$210, 0)))="approaching expectations", "Approaching", IF(LOWER(INDEX(Paste_Here!AI$2:AI$210, MATCH(B6, Paste_Here!A$2:A$210, 0)))="met expectations", "Met", IF(LOWER(INDEX(Paste_Here!AI$2:AI$210, MATCH(B6, Paste_Here!A$2:A$210, 0)))="exceeded expectations", "Exceeded", IF(LOWER(INDEX(Paste_Here!AI$2:AI$210, MATCH(B6, Paste_Here!A$2:A$210, 0)))="below expectations", "Below", "")))), ""), "")</f>
        <v/>
      </c>
      <c r="DT6" s="69"/>
      <c r="DU6" s="79" t="str">
        <f>IFERROR(IF(B6&lt;&gt;"", IF(AND(INDEX(Paste_Here!AJ$2:AJ$210, MATCH(B6, Paste_Here!A$2:A$210, 0))&lt;&gt;"", ISNUMBER(VALUE(INDEX(Paste_Here!AJ$2:AJ$210, MATCH(B6, Paste_Here!A$2:A$210, 0))))), INDEX(Paste_Here!AJ$2:AJ$210, MATCH(B6, Paste_Here!A$2:A$210, 0)), ""), ""), "")</f>
        <v/>
      </c>
      <c r="DV6" s="69"/>
      <c r="DW6" s="114"/>
      <c r="DX6" s="69"/>
      <c r="DY6" s="114"/>
      <c r="DZ6" s="69"/>
      <c r="EA6" s="114"/>
      <c r="EB6" s="69"/>
      <c r="EC6" s="114"/>
      <c r="ED6" s="69"/>
      <c r="EE6" s="114"/>
      <c r="EF6" s="69"/>
      <c r="EH6" s="69"/>
      <c r="EI6" s="69"/>
      <c r="EJ6" s="79"/>
      <c r="EK6" s="69"/>
      <c r="EL6" s="79"/>
      <c r="EM6" s="69"/>
      <c r="EN6" s="79"/>
      <c r="EO6" s="69"/>
      <c r="EP6" s="79"/>
      <c r="EQ6" s="69"/>
      <c r="ER6" s="79"/>
      <c r="ES6" s="69"/>
      <c r="ET6" s="79"/>
      <c r="EU6" s="69"/>
      <c r="EV6" s="79"/>
      <c r="EW6" s="69"/>
      <c r="EX6" s="79"/>
      <c r="EY6" s="69"/>
      <c r="EZ6" s="79"/>
      <c r="FA6" s="69"/>
      <c r="FB6" s="79"/>
      <c r="FC6" s="69"/>
      <c r="FD6" s="79"/>
      <c r="FE6" s="69"/>
      <c r="FF6" s="69"/>
      <c r="FG6" s="79" t="str">
        <f t="shared" ref="FG6:FG69" si="4">B6</f>
        <v/>
      </c>
      <c r="FH6" s="69"/>
      <c r="FI6" s="79" t="str">
        <f>IFERROR(IF(B6&lt;&gt;"", IF(ISNUMBER(VALUE(INDEX(Paste_Here!H$2:H$210, MATCH(B6, Paste_Here!A$2:A$210, 0)))), IF(VALUE(INDEX(Paste_Here!H$2:H$210, MATCH(B6, Paste_Here!A$2:A$210, 0)))=0, "No", IF(AND(VALUE(INDEX(Paste_Here!H$2:H$210, MATCH(B6, Paste_Here!A$2:A$210, 0)))&gt;=1, VALUE(INDEX(Paste_Here!H$2:H$210, MATCH(B6, Paste_Here!A$2:A$210, 0)))&lt;=4), VALUE(INDEX(Paste_Here!H$2:H$210, MATCH(B6, Paste_Here!A$2:A$210, 0))), "")), ""), ""), "")</f>
        <v/>
      </c>
      <c r="FJ6" s="69"/>
      <c r="FK6" s="79" t="str">
        <f>IFERROR(IF(B6&lt;&gt;"", IF(ISNUMBER(VALUE(INDEX(Paste_Here!I$2:I$210, MATCH(B6, Paste_Here!A$2:A$210, 0)))), IF(VALUE(INDEX(Paste_Here!I$2:I$210, MATCH(B6, Paste_Here!A$2:A$210, 0)))=0, "No", IF(AND(VALUE(INDEX(Paste_Here!I$2:I$210, MATCH(B6, Paste_Here!A$2:A$210, 0)))&gt;=1, VALUE(INDEX(Paste_Here!I$2:I$210, MATCH(B6, Paste_Here!A$2:A$210, 0)))&lt;=4), VALUE(INDEX(Paste_Here!I$2:I$210, MATCH(B6, Paste_Here!A$2:A$210, 0))), "")), ""), ""), "")</f>
        <v/>
      </c>
      <c r="FL6" s="69"/>
      <c r="FM6" s="114"/>
      <c r="FN6" s="69"/>
      <c r="FO6" s="114"/>
      <c r="FP6" s="69"/>
      <c r="FQ6" s="114"/>
      <c r="FR6" s="69"/>
      <c r="FS6" s="114"/>
      <c r="FT6" s="69"/>
      <c r="FU6" s="79" t="str">
        <f>IFERROR(IF(B6&lt;&gt;"", IF(AND(INDEX(Paste_Here!R$2:R$210, MATCH(B6, Paste_Here!A$2:A$210, 0))&lt;&gt;"", ISNUMBER(VALUE(INDEX(Paste_Here!R$2:R$210, MATCH(B6, Paste_Here!A$2:A$210, 0))))), INDEX(Paste_Here!R$2:R$210, MATCH(B6, Paste_Here!A$2:A$210, 0)), ""), ""), "")</f>
        <v/>
      </c>
      <c r="FV6" s="69"/>
      <c r="FW6" s="79" t="str">
        <f>IFERROR(IF(B6&lt;&gt;"", IF(AND(INDEX(Paste_Here!BB$2:BB$210, MATCH(B6, Paste_Here!A$2:A$210, 0))&lt;&gt;"", ISNUMBER(VALUE(INDEX(Paste_Here!BB$2:BB$210, MATCH(B6, Paste_Here!A$2:A$210, 0))))), INDEX(Paste_Here!BB$2:BB$210, MATCH(B6, Paste_Here!A$2:A$210, 0)), ""), ""), "")</f>
        <v/>
      </c>
      <c r="FX6" s="69"/>
      <c r="FY6" s="79" t="str">
        <f>IFERROR(IF(B6&lt;&gt;"", IF(AND(INDEX(Paste_Here!AS$2:AS$210, MATCH(B6, Paste_Here!A$2:A$210, 0))&lt;&gt;"", ISNUMBER(VALUE(INDEX(Paste_Here!AS$2:AS$210, MATCH(B6, Paste_Here!A$2:A$210, 0))))), INDEX(Paste_Here!AS$2:AS$210, MATCH(B6, Paste_Here!A$2:A$210, 0)), ""), ""), "")</f>
        <v/>
      </c>
      <c r="FZ6" s="69"/>
      <c r="GA6" s="79" t="str">
        <f>IFERROR(IF(B6&lt;&gt;"", IF(AND(INDEX(Paste_Here!BC$2:BC$210, MATCH(B6, Paste_Here!A$2:A$210, 0))&lt;&gt;"", ISNUMBER(VALUE(INDEX(Paste_Here!BC$2:BC$210, MATCH(B6, Paste_Here!A$2:A$210, 0))))), INDEX(Paste_Here!BC$2:BC$210, MATCH(B6, Paste_Here!A$2:A$210, 0)), ""), ""), "")</f>
        <v/>
      </c>
      <c r="GB6" s="69"/>
      <c r="GC6" s="69"/>
      <c r="GD6" s="79" t="str">
        <f t="shared" ref="GD6:GD69" si="5">B6</f>
        <v/>
      </c>
      <c r="GE6" s="69"/>
      <c r="GF6" s="79" t="str">
        <f>IFERROR(IF(B6&lt;&gt;"", IF(ISNUMBER(SEARCH("s", LOWER(INDEX(Paste_Here!M$2:M$210, MATCH(B6, Paste_Here!A$2:A$210, 0))))), "Yes", IF(INDEX(Paste_Here!M$2:M$210, MATCH(B6, Paste_Here!A$2:A$210, 0))&lt;&gt;"", "No", "")), ""), "")</f>
        <v/>
      </c>
      <c r="GG6" s="69"/>
      <c r="GH6" s="79" t="str">
        <f>IFERROR(IF(B6&lt;&gt;"", IF(ISNUMBER(SEARCH("yes", LOWER(INDEX(Paste_Here!F$2:F$210, MATCH(B6, Paste_Here!A$2:A$210, 0))))), "Yes", IF(ISNUMBER(SEARCH("no", LOWER(INDEX(Paste_Here!F$2:F$210, MATCH(B6, Paste_Here!A$2:A$210, 0))))), "No", "")), ""), "")</f>
        <v/>
      </c>
      <c r="GI6" s="69"/>
      <c r="GJ6" s="79" t="str">
        <f>IFERROR(IF(B6&lt;&gt;"", IF(ISNUMBER(SEARCH("english language learner", LOWER(INDEX(Paste_Here!C$2:C$210, MATCH(B6, Paste_Here!A$2:A$210, 0))))), "Yes", ""), ""), "")</f>
        <v/>
      </c>
      <c r="GK6" s="69"/>
      <c r="GL6" s="79" t="str">
        <f>IFERROR(IF(B6&lt;&gt;"", IF(OR(ISNUMBER(SEARCH("b", LOWER(INDEX(Paste_Here!K$2:K$210, MATCH(B6, Paste_Here!A$2:A$210, 0))))), ISNUMBER(SEARCH("h", LOWER(INDEX(Paste_Here!K$2:K$210, MATCH(B6, Paste_Here!A$2:A$210, 0))))), ISNUMBER(SEARCH("i", LOWER(INDEX(Paste_Here!K$2:K$210, MATCH(B6, Paste_Here!A$2:A$210, 0)))))), "Yes", IF(INDEX(Paste_Here!K$2:K$210, MATCH(B6, Paste_Here!A$2:A$210, 0))&lt;&gt;"", "No", "")), ""), "")</f>
        <v/>
      </c>
      <c r="GM6" s="69"/>
      <c r="GN6" s="79" t="str">
        <f>IFERROR(IF(B6&lt;&gt;"", IF(ISNUMBER(SEARCH("yes", LOWER(INDEX(Paste_Here!L$2:L$210, MATCH(B6, Paste_Here!A$2:A$210, 0))))), "Yes", IF(ISNUMBER(SEARCH("no", LOWER(INDEX(Paste_Here!L$2:L$210, MATCH(B6, Paste_Here!A$2:A$210, 0))))), "No", "")), ""), "")</f>
        <v/>
      </c>
      <c r="GO6" s="69"/>
      <c r="GP6" s="79" t="str">
        <f>IFERROR(IF(B6&lt;&gt;"", IF(ISNUMBER(SEARCH("transitional 2", LOWER(INDEX(Paste_Here!C$2:C$210, MATCH(B6, Paste_Here!A$2:A$210, 0))))), "T2", IF(ISNUMBER(SEARCH("transitional 1", LOWER(INDEX(Paste_Here!C$2:C$210, MATCH(B6, Paste_Here!A$2:A$210, 0))))), "T1", IF(ISNUMBER(SEARCH("waived ell services", LOWER(INDEX(Paste_Here!C$2:C$210, MATCH(B6, Paste_Here!A$2:A$210, 0))))), "W", ""))), ""), "")</f>
        <v/>
      </c>
      <c r="GQ6" s="69"/>
      <c r="GR6" s="114"/>
      <c r="GS6" s="69"/>
      <c r="GT6" s="114"/>
      <c r="GU6" s="69"/>
      <c r="GV6" s="114"/>
      <c r="GW6" s="69"/>
      <c r="GX6" s="118"/>
      <c r="GY6" s="69"/>
      <c r="GZ6" s="69"/>
      <c r="HA6" s="79"/>
      <c r="HB6" s="69"/>
      <c r="HC6" s="79"/>
      <c r="HD6" s="69"/>
      <c r="HE6" s="79"/>
      <c r="HF6" s="69"/>
      <c r="HG6" s="79"/>
      <c r="HH6" s="69"/>
      <c r="HI6" s="79"/>
      <c r="HJ6" s="69"/>
      <c r="HK6" s="79"/>
      <c r="HL6" s="69"/>
      <c r="HM6" s="79"/>
      <c r="HN6" s="69"/>
      <c r="HO6" s="79"/>
      <c r="HP6" s="69"/>
      <c r="HQ6" s="79"/>
      <c r="HR6" s="69"/>
      <c r="HS6" s="79"/>
      <c r="HT6" s="69"/>
      <c r="HU6" s="79"/>
      <c r="HV6" s="69"/>
      <c r="HW6" s="69"/>
      <c r="HX6" s="79"/>
      <c r="HY6" s="69"/>
      <c r="HZ6" s="79"/>
      <c r="IA6" s="69"/>
      <c r="IB6" s="79"/>
      <c r="IC6" s="69"/>
      <c r="ID6" s="79"/>
      <c r="IE6" s="69"/>
      <c r="IF6" s="79"/>
      <c r="IG6" s="69"/>
      <c r="IH6" s="79"/>
      <c r="II6" s="69"/>
      <c r="IJ6" s="79"/>
      <c r="IK6" s="69"/>
      <c r="IL6" s="79"/>
      <c r="IM6" s="69"/>
      <c r="IN6" s="79"/>
      <c r="IO6" s="69"/>
      <c r="IP6" s="79"/>
      <c r="IQ6" s="69"/>
      <c r="IR6" s="79"/>
      <c r="IS6" s="69"/>
      <c r="IT6" s="69"/>
      <c r="IU6" s="79"/>
      <c r="IV6" s="69"/>
      <c r="IW6" s="79"/>
      <c r="IX6" s="69"/>
      <c r="IY6" s="79"/>
      <c r="IZ6" s="69"/>
      <c r="JA6" s="79"/>
      <c r="JB6" s="69"/>
      <c r="JC6" s="79"/>
      <c r="JD6" s="69"/>
      <c r="JE6" s="79"/>
      <c r="JF6" s="69"/>
      <c r="JG6" s="79"/>
      <c r="JH6" s="69"/>
      <c r="JI6" s="79"/>
      <c r="JJ6" s="69"/>
      <c r="JK6" s="79"/>
      <c r="JL6" s="69"/>
      <c r="JM6" s="79"/>
      <c r="JN6" s="69"/>
      <c r="JO6" s="79"/>
      <c r="JP6" s="69"/>
      <c r="JQ6" s="69"/>
      <c r="JR6" s="79"/>
      <c r="JS6" s="69"/>
      <c r="JT6" s="79"/>
      <c r="JU6" s="69"/>
      <c r="JV6" s="79"/>
      <c r="JW6" s="69"/>
      <c r="JX6" s="79"/>
      <c r="JY6" s="69"/>
      <c r="JZ6" s="79"/>
      <c r="KA6" s="69"/>
      <c r="KB6" s="79"/>
      <c r="KC6" s="69"/>
      <c r="KD6" s="79"/>
      <c r="KE6" s="69"/>
      <c r="KF6" s="79"/>
      <c r="KG6" s="69"/>
      <c r="KH6" s="79"/>
      <c r="KI6" s="69"/>
      <c r="KJ6" s="79"/>
      <c r="KK6" s="69"/>
      <c r="KL6" s="79"/>
      <c r="KM6" s="69"/>
      <c r="KP6" s="1" t="str" cm="1">
        <f t="array" ref="KP6">IFERROR(INDEX(Paste_Here!$B$2:$B$210, MATCH(0, COUNTIF(KP$4:KP5, Paste_Here!$B$2:$B$210) + IF(Paste_Here!$B$2:$B$210="", 1, 0), 0)), "")</f>
        <v/>
      </c>
      <c r="KQ6" s="1" t="str">
        <f>IF(KP6&lt;&gt;"", INDEX(Paste_Here!$A$2:$A$210, MATCH(KP6, Paste_Here!$B$2:$B$210, 0)), "")</f>
        <v/>
      </c>
      <c r="KR6" s="1" t="str">
        <f t="shared" ref="KR6:KR69" si="6">KQ6</f>
        <v/>
      </c>
      <c r="KS6" s="1" t="str" cm="1">
        <f t="array" ref="KS6">IFERROR(INDEX($KR$5:$KR$210, MATCH(SMALL(IF($KR$5:$KR$210&lt;&gt;"", COUNTIF($KR$5:$KR$210, "&lt;"&amp;$KR$5:$KR$210)+1), ROW()-ROW($KS$5)+1), COUNTIF($KR$5:$KR$210, "&lt;"&amp;$KR$5:$KR$210)+1, 0)), "")</f>
        <v/>
      </c>
    </row>
    <row r="7" spans="1:305">
      <c r="A7" s="69"/>
      <c r="B7" s="79" t="str">
        <f t="shared" si="0"/>
        <v/>
      </c>
      <c r="C7" s="69"/>
      <c r="D7" s="79" t="str">
        <f>IFERROR(IF(B7&lt;&gt;"", IF(COUNTIF(INDEX(Paste_Here!N$2:Q$210, MATCH(B7, Paste_Here!A$2:A$210, 0), 0), "yes") &gt; 0, "No", IF(COUNTIF(INDEX(Paste_Here!N$2:Q$210, MATCH(B7, Paste_Here!A$2:A$210, 0), 0), "no") &gt; 0, "Yes", "")), ""), "")</f>
        <v/>
      </c>
      <c r="E7" s="69"/>
      <c r="F7" s="79" t="str">
        <f>IFERROR(IF(B7&lt;&gt;"", IF(ISNUMBER(SEARCH("yes", LOWER(INDEX(Paste_Here!S$2:S$210, MATCH(B7, Paste_Here!A$2:A$210, 0))))), "Yes", IF(ISNUMBER(SEARCH("no", LOWER(INDEX(Paste_Here!S$2:S$210, MATCH(B7, Paste_Here!A$2:A$210, 0))))), "No", "")), ""), "")</f>
        <v/>
      </c>
      <c r="G7" s="69"/>
      <c r="H7" s="79" t="str">
        <f>IFERROR(IF(B7&lt;&gt;"", IF(COUNTIF(INDEX(Paste_Here!AX$2:BA$210, MATCH(B7, Paste_Here!A$2:A$210, 0), 0), "yes") &gt; 0, "No", IF(COUNTIF(INDEX(Paste_Here!AX$2:BA$210, MATCH(B7, Paste_Here!A$2:A$210, 0), 0), "no") &gt; 0, "Yes", "")), ""), "")</f>
        <v/>
      </c>
      <c r="I7" s="69"/>
      <c r="J7" s="79" t="str">
        <f>IFERROR(IF(B7&lt;&gt;"", IF(ISNUMBER(SEARCH("yes", LOWER(INDEX(Paste_Here!Z$2:Z$210, MATCH(B7, Paste_Here!A$2:A$210, 0))))), "Yes", IF(ISNUMBER(SEARCH("no", LOWER(INDEX(Paste_Here!Z$2:Z$210, MATCH(B7, Paste_Here!A$2:A$210, 0))))), "No", "")), ""), "")</f>
        <v/>
      </c>
      <c r="K7" s="69"/>
      <c r="L7" s="79" t="str">
        <f>IFERROR(IF(B7&lt;&gt;"", IF(ISNUMBER(SEARCH("yes", LOWER(INDEX(Paste_Here!AG$2:AG$210, MATCH(B7, Paste_Here!A$2:A$210, 0))))), "Yes", IF(ISNUMBER(SEARCH("no", LOWER(INDEX(Paste_Here!AG$2:AG$210, MATCH(B7, Paste_Here!A$2:A$210, 0))))), "No", "")), ""), "")</f>
        <v/>
      </c>
      <c r="M7" s="69"/>
      <c r="N7" s="114" t="str">
        <f>IFERROR(IF(J7&lt;&gt;"", IF(ISNUMBER(SEARCH("yes", LOWER(INDEX(Paste_Here!AB$2:AB$210, MATCH(J7, Paste_Here!I$2:I$210, 0))))), "Yes", IF(ISNUMBER(SEARCH("no", LOWER(INDEX(Paste_Here!AB$2:AB$210, MATCH(J7, Paste_Here!I$2:I$210, 0))))), "No", "")), ""), "")</f>
        <v/>
      </c>
      <c r="O7" s="69"/>
      <c r="P7" s="79" t="str">
        <f>IFERROR(IF(B7&lt;&gt;"", IF(ISNUMBER(SEARCH("Revealed-Potential (Primary Focus)", LOWER(INDEX(Paste_Here!U$2:U$210, MATCH(B7, Paste_Here!A$2:A$210, 0))))), "Rev-Potential: Prim", IF(ISNUMBER(SEARCH("Revealed-Potential (Secondary Focus)", LOWER(INDEX(Paste_Here!U$2:U$210, MATCH(B7, Paste_Here!A$2:A$210, 0))))), "Rev-Potential: Sec", IF(ISNUMBER(SEARCH("Monitoring", LOWER(INDEX(Paste_Here!U$2:U$210, MATCH(B7, Paste_Here!A$2:A$210, 0))))), "Monitoring", IF(ISNUMBER(SEARCH("At-Promise (Secondary Focus)", LOWER(INDEX(Paste_Here!U$2:U$210, MATCH(B7, Paste_Here!A$2:A$210, 0))))), "At-Promise: Sec", IF(ISNUMBER(SEARCH("At-Promise (Primary Focus)", LOWER(INDEX(Paste_Here!U$2:U$210, MATCH(B7, Paste_Here!A$2:A$210, 0))))), "At-Promise: Prim", ""))))), ""), "")</f>
        <v/>
      </c>
      <c r="Q7" s="69"/>
      <c r="R7" s="79" t="str">
        <f>IFERROR(IF(B7&lt;&gt;"", IF(ISNUMBER(SEARCH("Revealed-Potential (Primary Focus)", LOWER(INDEX(Paste_Here!AB$2:AB$210, MATCH(B7, Paste_Here!A$2:A$210, 0))))), "Rev-Potential: Prim", IF(ISNUMBER(SEARCH("Revealed-Potential (Secondary Focus)", LOWER(INDEX(Paste_Here!AB$2:AB$210, MATCH(B7, Paste_Here!A$2:A$210, 0))))), "Rev-Potential: Sec", IF(ISNUMBER(SEARCH("Monitoring", LOWER(INDEX(Paste_Here!AB$2:AB$210, MATCH(B7, Paste_Here!A$2:A$210, 0))))), "Monitoring", IF(ISNUMBER(SEARCH("At-Promise (Secondary Focus)", LOWER(INDEX(Paste_Here!AB$2:AB$210, MATCH(B7, Paste_Here!A$2:A$210, 0))))), "At-Promise: Sec", IF(ISNUMBER(SEARCH("At-Promise (Primary Focus)", LOWER(INDEX(Paste_Here!AB$2:AB$210, MATCH(B7, Paste_Here!A$2:A$210, 0))))), "At-Promise: Prim", ""))))), ""), "")</f>
        <v/>
      </c>
      <c r="S7" s="69"/>
      <c r="T7" s="114" t="str">
        <f>IFERROR(IF(P7&lt;&gt;"", IF(ISNUMBER(SEARCH("yes", LOWER(INDEX(Paste_Here!AH$2:AH$210, MATCH(P7, Paste_Here!O$2:O$210, 0))))), "Yes", IF(ISNUMBER(SEARCH("no", LOWER(INDEX(Paste_Here!AH$2:AH$210, MATCH(P7, Paste_Here!O$2:O$210, 0))))), "No", "")), ""), "")</f>
        <v/>
      </c>
      <c r="U7" s="69"/>
      <c r="V7" s="114" t="str">
        <f>IFERROR(IF(R7&lt;&gt;"", IF(ISNUMBER(SEARCH("yes", LOWER(INDEX(Paste_Here!AJ$2:AJ$210, MATCH(R7, Paste_Here!Q$2:Q$210, 0))))), "Yes", IF(ISNUMBER(SEARCH("no", LOWER(INDEX(Paste_Here!AJ$2:AJ$210, MATCH(R7, Paste_Here!Q$2:Q$210, 0))))), "No", "")), ""), "")</f>
        <v/>
      </c>
      <c r="W7" s="69"/>
      <c r="X7" s="69"/>
      <c r="Y7" s="79" t="str">
        <f t="shared" si="1"/>
        <v/>
      </c>
      <c r="Z7" s="69"/>
      <c r="AA7" s="79" t="str">
        <f>IFERROR(IF(B7&lt;&gt;"", IF(AND(INDEX(Paste_Here!W$2:W$210, MATCH(B7, Paste_Here!A$2:A$210, 0))&lt;&gt;"", ISNUMBER(VALUE(INDEX(Paste_Here!W$2:W$210, MATCH(B7, Paste_Here!A$2:A$210, 0))))), INDEX(Paste_Here!W$2:W$210, MATCH(B7, Paste_Here!A$2:A$210, 0)), ""), ""), "")</f>
        <v/>
      </c>
      <c r="AB7" s="69"/>
      <c r="AC7" s="79" t="str">
        <f>IFERROR(IF(B7&lt;&gt;"", IF(AND(INDEX(Paste_Here!V$2:V$210, MATCH(B7, Paste_Here!A$2:A$210, 0))&lt;&gt;"", ISNUMBER(VALUE(INDEX(Paste_Here!V$2:V$210, MATCH(B7, Paste_Here!A$2:A$210, 0))))), TEXT(ROUND(VALUE(INDEX(Paste_Here!V$2:V$210, MATCH(B7, Paste_Here!A$2:A$210, 0))), 2), "0.00"), ""), ""), "")</f>
        <v/>
      </c>
      <c r="AD7" s="69"/>
      <c r="AE7" s="79" t="str">
        <f>IFERROR(IF(B7&lt;&gt;"", IF(LOWER(INDEX(Paste_Here!X$2:X$210, MATCH(B7, Paste_Here!A$2:A$210, 0)))="approaching expectations", "Approaching", IF(LOWER(INDEX(Paste_Here!X$2:X$210, MATCH(B7, Paste_Here!A$2:A$210, 0)))="met expectations", "Met", IF(LOWER(INDEX(Paste_Here!X$2:X$210, MATCH(B7, Paste_Here!A$2:A$210, 0)))="exceeded expectations", "Exceeded", IF(LOWER(INDEX(Paste_Here!X$2:X$210, MATCH(B7, Paste_Here!A$2:A$210, 0)))="below expectations", "Below", "")))), ""), "")</f>
        <v/>
      </c>
      <c r="AF7" s="69"/>
      <c r="AG7" s="79" t="str">
        <f>IFERROR(IF(B7&lt;&gt;"", IF(AND(INDEX(Paste_Here!Y$2:Y$210, MATCH(B7, Paste_Here!A$2:A$210, 0))&lt;&gt;"", ISNUMBER(VALUE(INDEX(Paste_Here!Y$2:Y$210, MATCH(B7, Paste_Here!A$2:A$210, 0))))), INDEX(Paste_Here!Y$2:Y$210, MATCH(B7, Paste_Here!A$2:A$210, 0)), ""), ""), "")</f>
        <v/>
      </c>
      <c r="AH7" s="69"/>
      <c r="AI7" s="79" t="str">
        <f>IFERROR(IF(B7&lt;&gt;"", IF(AND(INDEX(Paste_Here!AK$2:AK$210, MATCH(B7, Paste_Here!A$2:A$210, 0))&lt;&gt;"", ISNUMBER(VALUE(INDEX(Paste_Here!AK$2:AK$210, MATCH(B7, Paste_Here!A$2:A$210, 0))))), INDEX(Paste_Here!AK$2:AK$210, MATCH(B7, Paste_Here!A$2:A$210, 0)), ""), ""), "")</f>
        <v/>
      </c>
      <c r="AJ7" s="69"/>
      <c r="AK7" s="79" t="str">
        <f>IFERROR(IF(B7&lt;&gt;"", IF(ISNUMBER(SEARCH("highrisk", LOWER(INDEX(Paste_Here!AL$2:AL$210, MATCH(B7, Paste_Here!A$2:A$210, 0))))), "High Risk", IF(ISNUMBER(SEARCH("lowrisk", LOWER(INDEX(Paste_Here!AL$2:AL$210, MATCH(B7, Paste_Here!A$2:A$210, 0))))), "Low Risk", IF(ISNUMBER(SEARCH("somerisk", LOWER(INDEX(Paste_Here!AL$2:AL$210, MATCH(B7, Paste_Here!A$2:A$210, 0))))), "Some Risk", ""))), ""), "")</f>
        <v/>
      </c>
      <c r="AL7" s="69"/>
      <c r="AM7" s="79" t="str">
        <f>IFERROR(IF(B7&lt;&gt;"", IF(AND(INDEX(Paste_Here!AT$2:AT$210, MATCH(B7, Paste_Here!A$2:A$210, 0))&lt;&gt;"", ISNUMBER(VALUE(INDEX(Paste_Here!AT$2:AT$210, MATCH(B7, Paste_Here!A$2:A$210, 0))))), INDEX(Paste_Here!AT$2:AT$210, MATCH(B7, Paste_Here!A$2:A$210, 0)), ""), ""), "")</f>
        <v/>
      </c>
      <c r="AN7" s="69"/>
      <c r="AO7" s="79" t="str">
        <f>IFERROR(IF(B7&lt;&gt;"", IF(AND(INDEX(Paste_Here!AM$2:AM$210, MATCH(B7, Paste_Here!A$2:A$210, 0))&lt;&gt;"", ISNUMBER(VALUE(INDEX(Paste_Here!AM$2:AM$210, MATCH(B7, Paste_Here!A$2:A$210, 0))))), INDEX(Paste_Here!AM$2:AM$210, MATCH(B7, Paste_Here!A$2:A$210, 0)), ""), ""), "")</f>
        <v/>
      </c>
      <c r="AP7" s="69"/>
      <c r="AQ7" s="79" t="str">
        <f>IFERROR(IF(B7&lt;&gt;"", IF(ISNUMBER(SEARCH("highrisk", LOWER(INDEX(Paste_Here!AN$2:AN$210, MATCH(B7, Paste_Here!A$2:A$210, 0))))), "High Risk", IF(ISNUMBER(SEARCH("lowrisk", LOWER(INDEX(Paste_Here!AN$2:AN$210, MATCH(B7, Paste_Here!A$2:A$210, 0))))), "Low Risk", IF(ISNUMBER(SEARCH("somerisk", LOWER(INDEX(Paste_Here!AN$2:AN$210, MATCH(B7, Paste_Here!A$2:A$210, 0))))), "Some Risk", ""))), ""), "")</f>
        <v/>
      </c>
      <c r="AR7" s="69"/>
      <c r="AS7" s="79" t="str" cm="1">
        <f t="array" aca="1" ref="AS7" ca="1">IFERROR(IF(ISNUMBER(SEARCH("BR", INDEX(Paste_Here!AO$2:AO$210, MATCH(B7, Paste_Here!A$2:A$210, 0)))), -1, 1) * VALUE(_xlfn.TEXTJOIN("", TRUE, IF(ISNUMBER(--MID(INDEX(Paste_Here!AO$2:AO$210, MATCH(B7, Paste_Here!A$2:A$210, 0)), ROW(INDIRECT("1:"&amp;LEN(INDEX(Paste_Here!AO$2:AO$210, MATCH(B7, Paste_Here!A$2:A$210, 0))))), 1)), MID(INDEX(Paste_Here!AO$2:AO$210, MATCH(B7, Paste_Here!A$2:A$210, 0)), ROW(INDIRECT("1:"&amp;LEN(INDEX(Paste_Here!AO$2:AO$210, MATCH(B7, Paste_Here!A$2:A$210, 0))))), 1), ""))), "")</f>
        <v/>
      </c>
      <c r="AT7" s="69"/>
      <c r="AU7" s="69"/>
      <c r="AV7" s="79"/>
      <c r="AW7" s="69"/>
      <c r="AX7" s="79"/>
      <c r="AY7" s="69"/>
      <c r="AZ7" s="79"/>
      <c r="BA7" s="69"/>
      <c r="BB7" s="79"/>
      <c r="BC7" s="69"/>
      <c r="BD7" s="79"/>
      <c r="BE7" s="69"/>
      <c r="BF7" s="79"/>
      <c r="BG7" s="69"/>
      <c r="BH7" s="79"/>
      <c r="BI7" s="69"/>
      <c r="BJ7" s="79"/>
      <c r="BK7" s="69"/>
      <c r="BL7" s="79"/>
      <c r="BM7" s="69"/>
      <c r="BN7" s="79"/>
      <c r="BO7" s="69"/>
      <c r="BP7" s="79"/>
      <c r="BQ7" s="69"/>
      <c r="BR7" s="69"/>
      <c r="BS7" s="79"/>
      <c r="BT7" s="69"/>
      <c r="BU7" s="79"/>
      <c r="BV7" s="69"/>
      <c r="BW7" s="79"/>
      <c r="BX7" s="69"/>
      <c r="BY7" s="79"/>
      <c r="BZ7" s="69"/>
      <c r="CA7" s="79"/>
      <c r="CB7" s="69"/>
      <c r="CC7" s="79"/>
      <c r="CD7" s="69"/>
      <c r="CE7" s="79"/>
      <c r="CF7" s="69"/>
      <c r="CG7" s="79"/>
      <c r="CH7" s="69"/>
      <c r="CI7" s="79"/>
      <c r="CJ7" s="69"/>
      <c r="CK7" s="79"/>
      <c r="CL7" s="69"/>
      <c r="CM7" s="79"/>
      <c r="CN7" s="69"/>
      <c r="CO7" s="69"/>
      <c r="CP7" s="79" t="str">
        <f t="shared" si="2"/>
        <v/>
      </c>
      <c r="CQ7" s="69"/>
      <c r="CR7" s="79" t="str">
        <f>IFERROR(IF(B7&lt;&gt;"", IF(AND(INDEX(Paste_Here!AD$2:AD$210, MATCH(B7, Paste_Here!A$2:A$210, 0))&lt;&gt;"", ISNUMBER(VALUE(INDEX(Paste_Here!AD$2:AD$210, MATCH(B7, Paste_Here!A$2:A$210, 0))))), INDEX(Paste_Here!AD$2:AD$210, MATCH(B7, Paste_Here!A$2:A$210, 0)), ""), ""), "")</f>
        <v/>
      </c>
      <c r="CS7" s="69"/>
      <c r="CT7" s="79" t="str">
        <f>IFERROR(IF(B7&lt;&gt;"", IF(AND(INDEX(Paste_Here!AC$2:AC$210, MATCH(B7, Paste_Here!A$2:A$210, 0))&lt;&gt;"", ISNUMBER(--INDEX(Paste_Here!AC$2:AC$210, MATCH(B7, Paste_Here!A$2:A$210, 0)))), TEXT(ROUND(--INDEX(Paste_Here!AC$2:AC$210, MATCH(B7, Paste_Here!A$2:A$210, 0)), 2), "0.00"), ""), ""), "")</f>
        <v/>
      </c>
      <c r="CU7" s="69"/>
      <c r="CV7" s="79" t="str">
        <f>IFERROR(IF(B7&lt;&gt;"", IF(LOWER(INDEX(Paste_Here!AE$2:AE$210, MATCH(B7, Paste_Here!A$2:A$210, 0)))="approaching expectations", "Approaching", IF(LOWER(INDEX(Paste_Here!AE$2:AE$210, MATCH(B7, Paste_Here!A$2:A$210, 0)))="met expectations", "Met", IF(LOWER(INDEX(Paste_Here!AE$2:AE$210, MATCH(B7, Paste_Here!A$2:A$210, 0)))="exceeded expectations", "Exceeded", IF(LOWER(INDEX(Paste_Here!AE$2:AE$210, MATCH(B7, Paste_Here!A$2:A$210, 0)))="below expectations", "Below", "")))), ""), "")</f>
        <v/>
      </c>
      <c r="CW7" s="69"/>
      <c r="CX7" s="79" t="str">
        <f>IFERROR(IF(B7&lt;&gt;"", IF(AND(INDEX(Paste_Here!AF$2:AF$210, MATCH(B7, Paste_Here!A$2:A$210, 0))&lt;&gt;"", ISNUMBER(VALUE(INDEX(Paste_Here!AF$2:AF$210, MATCH(B7, Paste_Here!A$2:A$210, 0))))), INDEX(Paste_Here!AF$2:AF$210, MATCH(B7, Paste_Here!A$2:A$210, 0)), ""), ""), "")</f>
        <v/>
      </c>
      <c r="CY7" s="69"/>
      <c r="CZ7" s="79" t="str">
        <f>IFERROR(IF(B7&lt;&gt;"", IF(AND(INDEX(Paste_Here!AU$2:AU$210, MATCH(B7, Paste_Here!A$2:A$210, 0))&lt;&gt;"", ISNUMBER(VALUE(INDEX(Paste_Here!AU$2:AU$210, MATCH(B7, Paste_Here!A$2:A$210, 0))))), INDEX(Paste_Here!AU$2:AU$210, MATCH(B7, Paste_Here!A$2:A$210, 0)), ""), ""), "")</f>
        <v/>
      </c>
      <c r="DA7" s="69"/>
      <c r="DB7" s="79" t="str">
        <f>IFERROR(IF(B7&lt;&gt;"", IF(ISNUMBER(SEARCH("highrisk", LOWER(INDEX(Paste_Here!AV$2:AV$210, MATCH(B7, Paste_Here!A$2:A$210, 0))))), "High Risk", IF(ISNUMBER(SEARCH("lowrisk", LOWER(INDEX(Paste_Here!AV$2:AV$210, MATCH(B7, Paste_Here!A$2:A$210, 0))))), "Low Risk", IF(ISNUMBER(SEARCH("somerisk", LOWER(INDEX(Paste_Here!AV$2:AV$210, MATCH(B7, Paste_Here!A$2:A$210, 0))))), "Some Risk", ""))), ""), "")</f>
        <v/>
      </c>
      <c r="DC7" s="69"/>
      <c r="DD7" s="79" t="str">
        <f>IFERROR(IF(B7&lt;&gt;"", IF(AND(INDEX(Paste_Here!AW$2:AW$210, MATCH(B7, Paste_Here!A$2:A$210, 0))&lt;&gt;"", ISNUMBER(VALUE(INDEX(Paste_Here!AW$2:AW$210, MATCH(B7, Paste_Here!A$2:A$210, 0))))), INDEX(Paste_Here!AW$2:AW$210, MATCH(B7, Paste_Here!A$2:A$210, 0)), ""), ""), "")</f>
        <v/>
      </c>
      <c r="DE7" s="69"/>
      <c r="DF7" s="79" t="str">
        <f>IFERROR(IF(B7&lt;&gt;"", IF(AND(INDEX(Paste_Here!AP$2:AP$210, MATCH(B7, Paste_Here!A$2:A$210, 0))&lt;&gt;"", ISNUMBER(VALUE(INDEX(Paste_Here!AP$2:AP$210, MATCH(B7, Paste_Here!A$2:A$210, 0))))), INDEX(Paste_Here!AP$2:AP$210, MATCH(B7, Paste_Here!A$2:A$210, 0)), ""), ""), "")</f>
        <v/>
      </c>
      <c r="DG7" s="69"/>
      <c r="DH7" s="79" t="str">
        <f>IFERROR(IF(B7&lt;&gt;"", IF(ISNUMBER(SEARCH("highrisk", LOWER(INDEX(Paste_Here!AQ$2:AQ$210, MATCH(B7, Paste_Here!A$2:A$210, 0))))), "High Risk", IF(ISNUMBER(SEARCH("lowrisk", LOWER(INDEX(Paste_Here!AQ$2:AQ$210, MATCH(B7, Paste_Here!A$2:A$210, 0))))), "Low Risk", IF(ISNUMBER(SEARCH("somerisk", LOWER(INDEX(Paste_Here!AQ$2:AQ$210, MATCH(B7, Paste_Here!A$2:A$210, 0))))), "Some Risk", ""))), ""), "")</f>
        <v/>
      </c>
      <c r="DI7" s="69"/>
      <c r="DJ7" s="79" t="str" cm="1">
        <f t="array" aca="1" ref="DJ7" ca="1">IFERROR(VALUE(IF(ISNUMBER(SEARCH("EM", INDEX(Paste_Here!AR$2:AR$500, MATCH(B7, Paste_Here!A$2:A$500, 0)))),"-" &amp; _xlfn.TEXTJOIN("", TRUE, IF(ISNUMBER(--MID(INDEX(Paste_Here!AR$2:AR$500, MATCH(B7, Paste_Here!A$2:A$500, 0)), ROW(INDIRECT("1:"&amp;LEN(INDEX(Paste_Here!AR$2:AR$500, MATCH(B7, Paste_Here!A$2:A$500, 0))))), 1)), MID(INDEX(Paste_Here!AR$2:AR$500, MATCH(B7, Paste_Here!A$2:A$500, 0)), ROW(INDIRECT("1:"&amp;LEN(INDEX(Paste_Here!AR$2:AR$500, MATCH(B7, Paste_Here!A$2:A$500, 0))))), 1), "")), _xlfn.TEXTJOIN("", TRUE, IF(ISNUMBER(--MID(INDEX(Paste_Here!AR$2:AR$500, MATCH(B7, Paste_Here!A$2:AR$500, 0)), ROW(INDIRECT("1:"&amp;LEN(INDEX(Paste_Here!AR$2:AR$500, MATCH(B7, Paste_Here!A$2:AR$500, 0))))), 1)), MID(INDEX(Paste_Here!AR$2:AR$500, MATCH(B7, Paste_Here!A$2:A$500, 0)), ROW(INDIRECT("1:"&amp;LEN(INDEX(Paste_Here!AR$2:AR$500, MATCH(B7, Paste_Here!A$2:A$500, 0))))), 1), "")))), "")</f>
        <v/>
      </c>
      <c r="DK7" s="69"/>
      <c r="DL7" s="69"/>
      <c r="DM7" s="79" t="str">
        <f t="shared" si="3"/>
        <v/>
      </c>
      <c r="DN7" s="69"/>
      <c r="DO7" s="79" t="str">
        <f>IFERROR(IF(B7&lt;&gt;"", IF(AND(INDEX(Paste_Here!AH$2:AH$210, MATCH(B7, Paste_Here!A$2:A$210, 0))&lt;&gt;"", ISNUMBER(VALUE(INDEX(Paste_Here!AH$2:AH$210, MATCH(B7, Paste_Here!A$2:A$210, 0))))), INDEX(Paste_Here!AH$2:AH$210, MATCH(B7, Paste_Here!A$2:A$210, 0)), ""), ""), "")</f>
        <v/>
      </c>
      <c r="DP7" s="69"/>
      <c r="DQ7" s="114"/>
      <c r="DR7" s="69"/>
      <c r="DS7" s="119" t="str">
        <f>IFERROR(IF(B7&lt;&gt;"", IF(LOWER(INDEX(Paste_Here!AI$2:AI$210, MATCH(B7, Paste_Here!A$2:A$210, 0)))="approaching expectations", "Approaching", IF(LOWER(INDEX(Paste_Here!AI$2:AI$210, MATCH(B7, Paste_Here!A$2:A$210, 0)))="met expectations", "Met", IF(LOWER(INDEX(Paste_Here!AI$2:AI$210, MATCH(B7, Paste_Here!A$2:A$210, 0)))="exceeded expectations", "Exceeded", IF(LOWER(INDEX(Paste_Here!AI$2:AI$210, MATCH(B7, Paste_Here!A$2:A$210, 0)))="below expectations", "Below", "")))), ""), "")</f>
        <v/>
      </c>
      <c r="DT7" s="69"/>
      <c r="DU7" s="79" t="str">
        <f>IFERROR(IF(B7&lt;&gt;"", IF(AND(INDEX(Paste_Here!AJ$2:AJ$210, MATCH(B7, Paste_Here!A$2:A$210, 0))&lt;&gt;"", ISNUMBER(VALUE(INDEX(Paste_Here!AJ$2:AJ$210, MATCH(B7, Paste_Here!A$2:A$210, 0))))), INDEX(Paste_Here!AJ$2:AJ$210, MATCH(B7, Paste_Here!A$2:A$210, 0)), ""), ""), "")</f>
        <v/>
      </c>
      <c r="DV7" s="69"/>
      <c r="DW7" s="114"/>
      <c r="DX7" s="69"/>
      <c r="DY7" s="114"/>
      <c r="DZ7" s="69"/>
      <c r="EA7" s="114"/>
      <c r="EB7" s="69"/>
      <c r="EC7" s="114"/>
      <c r="ED7" s="69"/>
      <c r="EE7" s="114"/>
      <c r="EF7" s="69"/>
      <c r="EH7" s="69"/>
      <c r="EI7" s="69"/>
      <c r="EJ7" s="79"/>
      <c r="EK7" s="69"/>
      <c r="EL7" s="79"/>
      <c r="EM7" s="69"/>
      <c r="EN7" s="79"/>
      <c r="EO7" s="69"/>
      <c r="EP7" s="79"/>
      <c r="EQ7" s="69"/>
      <c r="ER7" s="79"/>
      <c r="ES7" s="69"/>
      <c r="ET7" s="79"/>
      <c r="EU7" s="69"/>
      <c r="EV7" s="79"/>
      <c r="EW7" s="69"/>
      <c r="EX7" s="79"/>
      <c r="EY7" s="69"/>
      <c r="EZ7" s="79"/>
      <c r="FA7" s="69"/>
      <c r="FB7" s="79"/>
      <c r="FC7" s="69"/>
      <c r="FD7" s="79"/>
      <c r="FE7" s="69"/>
      <c r="FF7" s="69"/>
      <c r="FG7" s="79" t="str">
        <f t="shared" si="4"/>
        <v/>
      </c>
      <c r="FH7" s="69"/>
      <c r="FI7" s="79" t="str">
        <f>IFERROR(IF(B7&lt;&gt;"", IF(ISNUMBER(VALUE(INDEX(Paste_Here!H$2:H$210, MATCH(B7, Paste_Here!A$2:A$210, 0)))), IF(VALUE(INDEX(Paste_Here!H$2:H$210, MATCH(B7, Paste_Here!A$2:A$210, 0)))=0, "No", IF(AND(VALUE(INDEX(Paste_Here!H$2:H$210, MATCH(B7, Paste_Here!A$2:A$210, 0)))&gt;=1, VALUE(INDEX(Paste_Here!H$2:H$210, MATCH(B7, Paste_Here!A$2:A$210, 0)))&lt;=4), VALUE(INDEX(Paste_Here!H$2:H$210, MATCH(B7, Paste_Here!A$2:A$210, 0))), "")), ""), ""), "")</f>
        <v/>
      </c>
      <c r="FJ7" s="69"/>
      <c r="FK7" s="79" t="str">
        <f>IFERROR(IF(B7&lt;&gt;"", IF(ISNUMBER(VALUE(INDEX(Paste_Here!I$2:I$210, MATCH(B7, Paste_Here!A$2:A$210, 0)))), IF(VALUE(INDEX(Paste_Here!I$2:I$210, MATCH(B7, Paste_Here!A$2:A$210, 0)))=0, "No", IF(AND(VALUE(INDEX(Paste_Here!I$2:I$210, MATCH(B7, Paste_Here!A$2:A$210, 0)))&gt;=1, VALUE(INDEX(Paste_Here!I$2:I$210, MATCH(B7, Paste_Here!A$2:A$210, 0)))&lt;=4), VALUE(INDEX(Paste_Here!I$2:I$210, MATCH(B7, Paste_Here!A$2:A$210, 0))), "")), ""), ""), "")</f>
        <v/>
      </c>
      <c r="FL7" s="69"/>
      <c r="FM7" s="114"/>
      <c r="FN7" s="69"/>
      <c r="FO7" s="114"/>
      <c r="FP7" s="69"/>
      <c r="FQ7" s="114"/>
      <c r="FR7" s="69"/>
      <c r="FS7" s="114"/>
      <c r="FT7" s="69"/>
      <c r="FU7" s="79" t="str">
        <f>IFERROR(IF(B7&lt;&gt;"", IF(AND(INDEX(Paste_Here!R$2:R$210, MATCH(B7, Paste_Here!A$2:A$210, 0))&lt;&gt;"", ISNUMBER(VALUE(INDEX(Paste_Here!R$2:R$210, MATCH(B7, Paste_Here!A$2:A$210, 0))))), INDEX(Paste_Here!R$2:R$210, MATCH(B7, Paste_Here!A$2:A$210, 0)), ""), ""), "")</f>
        <v/>
      </c>
      <c r="FV7" s="69"/>
      <c r="FW7" s="79" t="str">
        <f>IFERROR(IF(B7&lt;&gt;"", IF(AND(INDEX(Paste_Here!BB$2:BB$210, MATCH(B7, Paste_Here!A$2:A$210, 0))&lt;&gt;"", ISNUMBER(VALUE(INDEX(Paste_Here!BB$2:BB$210, MATCH(B7, Paste_Here!A$2:A$210, 0))))), INDEX(Paste_Here!BB$2:BB$210, MATCH(B7, Paste_Here!A$2:A$210, 0)), ""), ""), "")</f>
        <v/>
      </c>
      <c r="FX7" s="69"/>
      <c r="FY7" s="79" t="str">
        <f>IFERROR(IF(B7&lt;&gt;"", IF(AND(INDEX(Paste_Here!AS$2:AS$210, MATCH(B7, Paste_Here!A$2:A$210, 0))&lt;&gt;"", ISNUMBER(VALUE(INDEX(Paste_Here!AS$2:AS$210, MATCH(B7, Paste_Here!A$2:A$210, 0))))), INDEX(Paste_Here!AS$2:AS$210, MATCH(B7, Paste_Here!A$2:A$210, 0)), ""), ""), "")</f>
        <v/>
      </c>
      <c r="FZ7" s="69"/>
      <c r="GA7" s="79" t="str">
        <f>IFERROR(IF(B7&lt;&gt;"", IF(AND(INDEX(Paste_Here!BC$2:BC$210, MATCH(B7, Paste_Here!A$2:A$210, 0))&lt;&gt;"", ISNUMBER(VALUE(INDEX(Paste_Here!BC$2:BC$210, MATCH(B7, Paste_Here!A$2:A$210, 0))))), INDEX(Paste_Here!BC$2:BC$210, MATCH(B7, Paste_Here!A$2:A$210, 0)), ""), ""), "")</f>
        <v/>
      </c>
      <c r="GB7" s="69"/>
      <c r="GC7" s="69"/>
      <c r="GD7" s="79" t="str">
        <f t="shared" si="5"/>
        <v/>
      </c>
      <c r="GE7" s="69"/>
      <c r="GF7" s="79" t="str">
        <f>IFERROR(IF(B7&lt;&gt;"", IF(ISNUMBER(SEARCH("s", LOWER(INDEX(Paste_Here!M$2:M$210, MATCH(B7, Paste_Here!A$2:A$210, 0))))), "Yes", IF(INDEX(Paste_Here!M$2:M$210, MATCH(B7, Paste_Here!A$2:A$210, 0))&lt;&gt;"", "No", "")), ""), "")</f>
        <v/>
      </c>
      <c r="GG7" s="69"/>
      <c r="GH7" s="79" t="str">
        <f>IFERROR(IF(B7&lt;&gt;"", IF(ISNUMBER(SEARCH("yes", LOWER(INDEX(Paste_Here!F$2:F$210, MATCH(B7, Paste_Here!A$2:A$210, 0))))), "Yes", IF(ISNUMBER(SEARCH("no", LOWER(INDEX(Paste_Here!F$2:F$210, MATCH(B7, Paste_Here!A$2:A$210, 0))))), "No", "")), ""), "")</f>
        <v/>
      </c>
      <c r="GI7" s="69"/>
      <c r="GJ7" s="79" t="str">
        <f>IFERROR(IF(B7&lt;&gt;"", IF(ISNUMBER(SEARCH("english language learner", LOWER(INDEX(Paste_Here!C$2:C$210, MATCH(B7, Paste_Here!A$2:A$210, 0))))), "Yes", ""), ""), "")</f>
        <v/>
      </c>
      <c r="GK7" s="69"/>
      <c r="GL7" s="79" t="str">
        <f>IFERROR(IF(B7&lt;&gt;"", IF(OR(ISNUMBER(SEARCH("b", LOWER(INDEX(Paste_Here!K$2:K$210, MATCH(B7, Paste_Here!A$2:A$210, 0))))), ISNUMBER(SEARCH("h", LOWER(INDEX(Paste_Here!K$2:K$210, MATCH(B7, Paste_Here!A$2:A$210, 0))))), ISNUMBER(SEARCH("i", LOWER(INDEX(Paste_Here!K$2:K$210, MATCH(B7, Paste_Here!A$2:A$210, 0)))))), "Yes", IF(INDEX(Paste_Here!K$2:K$210, MATCH(B7, Paste_Here!A$2:A$210, 0))&lt;&gt;"", "No", "")), ""), "")</f>
        <v/>
      </c>
      <c r="GM7" s="69"/>
      <c r="GN7" s="79" t="str">
        <f>IFERROR(IF(B7&lt;&gt;"", IF(ISNUMBER(SEARCH("yes", LOWER(INDEX(Paste_Here!L$2:L$210, MATCH(B7, Paste_Here!A$2:A$210, 0))))), "Yes", IF(ISNUMBER(SEARCH("no", LOWER(INDEX(Paste_Here!L$2:L$210, MATCH(B7, Paste_Here!A$2:A$210, 0))))), "No", "")), ""), "")</f>
        <v/>
      </c>
      <c r="GO7" s="69"/>
      <c r="GP7" s="79" t="str">
        <f>IFERROR(IF(B7&lt;&gt;"", IF(ISNUMBER(SEARCH("transitional 2", LOWER(INDEX(Paste_Here!C$2:C$210, MATCH(B7, Paste_Here!A$2:A$210, 0))))), "T2", IF(ISNUMBER(SEARCH("transitional 1", LOWER(INDEX(Paste_Here!C$2:C$210, MATCH(B7, Paste_Here!A$2:A$210, 0))))), "T1", IF(ISNUMBER(SEARCH("waived ell services", LOWER(INDEX(Paste_Here!C$2:C$210, MATCH(B7, Paste_Here!A$2:A$210, 0))))), "W", ""))), ""), "")</f>
        <v/>
      </c>
      <c r="GQ7" s="69"/>
      <c r="GR7" s="114"/>
      <c r="GS7" s="69"/>
      <c r="GT7" s="114"/>
      <c r="GU7" s="69"/>
      <c r="GV7" s="114"/>
      <c r="GW7" s="69"/>
      <c r="GX7" s="118"/>
      <c r="GY7" s="69"/>
      <c r="GZ7" s="69"/>
      <c r="HA7" s="79"/>
      <c r="HB7" s="69"/>
      <c r="HC7" s="79"/>
      <c r="HD7" s="69"/>
      <c r="HE7" s="79"/>
      <c r="HF7" s="69"/>
      <c r="HG7" s="79"/>
      <c r="HH7" s="69"/>
      <c r="HI7" s="79"/>
      <c r="HJ7" s="69"/>
      <c r="HK7" s="79"/>
      <c r="HL7" s="69"/>
      <c r="HM7" s="79"/>
      <c r="HN7" s="69"/>
      <c r="HO7" s="79"/>
      <c r="HP7" s="69"/>
      <c r="HQ7" s="79"/>
      <c r="HR7" s="69"/>
      <c r="HS7" s="79"/>
      <c r="HT7" s="69"/>
      <c r="HU7" s="79"/>
      <c r="HV7" s="69"/>
      <c r="HW7" s="69"/>
      <c r="HX7" s="79"/>
      <c r="HY7" s="69"/>
      <c r="HZ7" s="79"/>
      <c r="IA7" s="69"/>
      <c r="IB7" s="79"/>
      <c r="IC7" s="69"/>
      <c r="ID7" s="79"/>
      <c r="IE7" s="69"/>
      <c r="IF7" s="79"/>
      <c r="IG7" s="69"/>
      <c r="IH7" s="79"/>
      <c r="II7" s="69"/>
      <c r="IJ7" s="79"/>
      <c r="IK7" s="69"/>
      <c r="IL7" s="79"/>
      <c r="IM7" s="69"/>
      <c r="IN7" s="79"/>
      <c r="IO7" s="69"/>
      <c r="IP7" s="79"/>
      <c r="IQ7" s="69"/>
      <c r="IR7" s="79"/>
      <c r="IS7" s="69"/>
      <c r="IT7" s="69"/>
      <c r="IU7" s="79"/>
      <c r="IV7" s="69"/>
      <c r="IW7" s="79"/>
      <c r="IX7" s="69"/>
      <c r="IY7" s="79"/>
      <c r="IZ7" s="69"/>
      <c r="JA7" s="79"/>
      <c r="JB7" s="69"/>
      <c r="JC7" s="79"/>
      <c r="JD7" s="69"/>
      <c r="JE7" s="79"/>
      <c r="JF7" s="69"/>
      <c r="JG7" s="79"/>
      <c r="JH7" s="69"/>
      <c r="JI7" s="79"/>
      <c r="JJ7" s="69"/>
      <c r="JK7" s="79"/>
      <c r="JL7" s="69"/>
      <c r="JM7" s="79"/>
      <c r="JN7" s="69"/>
      <c r="JO7" s="79"/>
      <c r="JP7" s="69"/>
      <c r="JQ7" s="69"/>
      <c r="JR7" s="79"/>
      <c r="JS7" s="69"/>
      <c r="JT7" s="79"/>
      <c r="JU7" s="69"/>
      <c r="JV7" s="79"/>
      <c r="JW7" s="69"/>
      <c r="JX7" s="79"/>
      <c r="JY7" s="69"/>
      <c r="JZ7" s="79"/>
      <c r="KA7" s="69"/>
      <c r="KB7" s="79"/>
      <c r="KC7" s="69"/>
      <c r="KD7" s="79"/>
      <c r="KE7" s="69"/>
      <c r="KF7" s="79"/>
      <c r="KG7" s="69"/>
      <c r="KH7" s="79"/>
      <c r="KI7" s="69"/>
      <c r="KJ7" s="79"/>
      <c r="KK7" s="69"/>
      <c r="KL7" s="79"/>
      <c r="KM7" s="69"/>
      <c r="KP7" s="1" t="str" cm="1">
        <f t="array" ref="KP7">IFERROR(INDEX(Paste_Here!$B$2:$B$210, MATCH(0, COUNTIF(KP$4:KP6, Paste_Here!$B$2:$B$210) + IF(Paste_Here!$B$2:$B$210="", 1, 0), 0)), "")</f>
        <v/>
      </c>
      <c r="KQ7" s="1" t="str">
        <f>IF(KP7&lt;&gt;"", INDEX(Paste_Here!$A$2:$A$210, MATCH(KP7, Paste_Here!$B$2:$B$210, 0)), "")</f>
        <v/>
      </c>
      <c r="KR7" s="1" t="str">
        <f t="shared" si="6"/>
        <v/>
      </c>
      <c r="KS7" s="1" t="str" cm="1">
        <f t="array" ref="KS7">IFERROR(INDEX($KR$5:$KR$210, MATCH(SMALL(IF($KR$5:$KR$210&lt;&gt;"", COUNTIF($KR$5:$KR$210, "&lt;"&amp;$KR$5:$KR$210)+1), ROW()-ROW($KS$5)+1), COUNTIF($KR$5:$KR$210, "&lt;"&amp;$KR$5:$KR$210)+1, 0)), "")</f>
        <v/>
      </c>
    </row>
    <row r="8" spans="1:305">
      <c r="A8" s="69"/>
      <c r="B8" s="79" t="str">
        <f t="shared" si="0"/>
        <v/>
      </c>
      <c r="C8" s="69"/>
      <c r="D8" s="79" t="str">
        <f>IFERROR(IF(B8&lt;&gt;"", IF(COUNTIF(INDEX(Paste_Here!N$2:Q$210, MATCH(B8, Paste_Here!A$2:A$210, 0), 0), "yes") &gt; 0, "No", IF(COUNTIF(INDEX(Paste_Here!N$2:Q$210, MATCH(B8, Paste_Here!A$2:A$210, 0), 0), "no") &gt; 0, "Yes", "")), ""), "")</f>
        <v/>
      </c>
      <c r="E8" s="69"/>
      <c r="F8" s="79" t="str">
        <f>IFERROR(IF(B8&lt;&gt;"", IF(ISNUMBER(SEARCH("yes", LOWER(INDEX(Paste_Here!S$2:S$210, MATCH(B8, Paste_Here!A$2:A$210, 0))))), "Yes", IF(ISNUMBER(SEARCH("no", LOWER(INDEX(Paste_Here!S$2:S$210, MATCH(B8, Paste_Here!A$2:A$210, 0))))), "No", "")), ""), "")</f>
        <v/>
      </c>
      <c r="G8" s="69"/>
      <c r="H8" s="79" t="str">
        <f>IFERROR(IF(B8&lt;&gt;"", IF(COUNTIF(INDEX(Paste_Here!AX$2:BA$210, MATCH(B8, Paste_Here!A$2:A$210, 0), 0), "yes") &gt; 0, "No", IF(COUNTIF(INDEX(Paste_Here!AX$2:BA$210, MATCH(B8, Paste_Here!A$2:A$210, 0), 0), "no") &gt; 0, "Yes", "")), ""), "")</f>
        <v/>
      </c>
      <c r="I8" s="69"/>
      <c r="J8" s="79" t="str">
        <f>IFERROR(IF(B8&lt;&gt;"", IF(ISNUMBER(SEARCH("yes", LOWER(INDEX(Paste_Here!Z$2:Z$210, MATCH(B8, Paste_Here!A$2:A$210, 0))))), "Yes", IF(ISNUMBER(SEARCH("no", LOWER(INDEX(Paste_Here!Z$2:Z$210, MATCH(B8, Paste_Here!A$2:A$210, 0))))), "No", "")), ""), "")</f>
        <v/>
      </c>
      <c r="K8" s="69"/>
      <c r="L8" s="79" t="str">
        <f>IFERROR(IF(B8&lt;&gt;"", IF(ISNUMBER(SEARCH("yes", LOWER(INDEX(Paste_Here!AG$2:AG$210, MATCH(B8, Paste_Here!A$2:A$210, 0))))), "Yes", IF(ISNUMBER(SEARCH("no", LOWER(INDEX(Paste_Here!AG$2:AG$210, MATCH(B8, Paste_Here!A$2:A$210, 0))))), "No", "")), ""), "")</f>
        <v/>
      </c>
      <c r="M8" s="69"/>
      <c r="N8" s="114" t="str">
        <f>IFERROR(IF(J8&lt;&gt;"", IF(ISNUMBER(SEARCH("yes", LOWER(INDEX(Paste_Here!AB$2:AB$210, MATCH(J8, Paste_Here!I$2:I$210, 0))))), "Yes", IF(ISNUMBER(SEARCH("no", LOWER(INDEX(Paste_Here!AB$2:AB$210, MATCH(J8, Paste_Here!I$2:I$210, 0))))), "No", "")), ""), "")</f>
        <v/>
      </c>
      <c r="O8" s="69"/>
      <c r="P8" s="79" t="str">
        <f>IFERROR(IF(B8&lt;&gt;"", IF(ISNUMBER(SEARCH("Revealed-Potential (Primary Focus)", LOWER(INDEX(Paste_Here!U$2:U$210, MATCH(B8, Paste_Here!A$2:A$210, 0))))), "Rev-Potential: Prim", IF(ISNUMBER(SEARCH("Revealed-Potential (Secondary Focus)", LOWER(INDEX(Paste_Here!U$2:U$210, MATCH(B8, Paste_Here!A$2:A$210, 0))))), "Rev-Potential: Sec", IF(ISNUMBER(SEARCH("Monitoring", LOWER(INDEX(Paste_Here!U$2:U$210, MATCH(B8, Paste_Here!A$2:A$210, 0))))), "Monitoring", IF(ISNUMBER(SEARCH("At-Promise (Secondary Focus)", LOWER(INDEX(Paste_Here!U$2:U$210, MATCH(B8, Paste_Here!A$2:A$210, 0))))), "At-Promise: Sec", IF(ISNUMBER(SEARCH("At-Promise (Primary Focus)", LOWER(INDEX(Paste_Here!U$2:U$210, MATCH(B8, Paste_Here!A$2:A$210, 0))))), "At-Promise: Prim", ""))))), ""), "")</f>
        <v/>
      </c>
      <c r="Q8" s="69"/>
      <c r="R8" s="79" t="str">
        <f>IFERROR(IF(B8&lt;&gt;"", IF(ISNUMBER(SEARCH("Revealed-Potential (Primary Focus)", LOWER(INDEX(Paste_Here!AB$2:AB$210, MATCH(B8, Paste_Here!A$2:A$210, 0))))), "Rev-Potential: Prim", IF(ISNUMBER(SEARCH("Revealed-Potential (Secondary Focus)", LOWER(INDEX(Paste_Here!AB$2:AB$210, MATCH(B8, Paste_Here!A$2:A$210, 0))))), "Rev-Potential: Sec", IF(ISNUMBER(SEARCH("Monitoring", LOWER(INDEX(Paste_Here!AB$2:AB$210, MATCH(B8, Paste_Here!A$2:A$210, 0))))), "Monitoring", IF(ISNUMBER(SEARCH("At-Promise (Secondary Focus)", LOWER(INDEX(Paste_Here!AB$2:AB$210, MATCH(B8, Paste_Here!A$2:A$210, 0))))), "At-Promise: Sec", IF(ISNUMBER(SEARCH("At-Promise (Primary Focus)", LOWER(INDEX(Paste_Here!AB$2:AB$210, MATCH(B8, Paste_Here!A$2:A$210, 0))))), "At-Promise: Prim", ""))))), ""), "")</f>
        <v/>
      </c>
      <c r="S8" s="69"/>
      <c r="T8" s="114" t="str">
        <f>IFERROR(IF(P8&lt;&gt;"", IF(ISNUMBER(SEARCH("yes", LOWER(INDEX(Paste_Here!AH$2:AH$210, MATCH(P8, Paste_Here!O$2:O$210, 0))))), "Yes", IF(ISNUMBER(SEARCH("no", LOWER(INDEX(Paste_Here!AH$2:AH$210, MATCH(P8, Paste_Here!O$2:O$210, 0))))), "No", "")), ""), "")</f>
        <v/>
      </c>
      <c r="U8" s="69"/>
      <c r="V8" s="114" t="str">
        <f>IFERROR(IF(R8&lt;&gt;"", IF(ISNUMBER(SEARCH("yes", LOWER(INDEX(Paste_Here!AJ$2:AJ$210, MATCH(R8, Paste_Here!Q$2:Q$210, 0))))), "Yes", IF(ISNUMBER(SEARCH("no", LOWER(INDEX(Paste_Here!AJ$2:AJ$210, MATCH(R8, Paste_Here!Q$2:Q$210, 0))))), "No", "")), ""), "")</f>
        <v/>
      </c>
      <c r="W8" s="69"/>
      <c r="X8" s="69"/>
      <c r="Y8" s="79" t="str">
        <f t="shared" si="1"/>
        <v/>
      </c>
      <c r="Z8" s="69"/>
      <c r="AA8" s="79" t="str">
        <f>IFERROR(IF(B8&lt;&gt;"", IF(AND(INDEX(Paste_Here!W$2:W$210, MATCH(B8, Paste_Here!A$2:A$210, 0))&lt;&gt;"", ISNUMBER(VALUE(INDEX(Paste_Here!W$2:W$210, MATCH(B8, Paste_Here!A$2:A$210, 0))))), INDEX(Paste_Here!W$2:W$210, MATCH(B8, Paste_Here!A$2:A$210, 0)), ""), ""), "")</f>
        <v/>
      </c>
      <c r="AB8" s="69"/>
      <c r="AC8" s="79" t="str">
        <f>IFERROR(IF(B8&lt;&gt;"", IF(AND(INDEX(Paste_Here!V$2:V$210, MATCH(B8, Paste_Here!A$2:A$210, 0))&lt;&gt;"", ISNUMBER(VALUE(INDEX(Paste_Here!V$2:V$210, MATCH(B8, Paste_Here!A$2:A$210, 0))))), TEXT(ROUND(VALUE(INDEX(Paste_Here!V$2:V$210, MATCH(B8, Paste_Here!A$2:A$210, 0))), 2), "0.00"), ""), ""), "")</f>
        <v/>
      </c>
      <c r="AD8" s="69"/>
      <c r="AE8" s="79" t="str">
        <f>IFERROR(IF(B8&lt;&gt;"", IF(LOWER(INDEX(Paste_Here!X$2:X$210, MATCH(B8, Paste_Here!A$2:A$210, 0)))="approaching expectations", "Approaching", IF(LOWER(INDEX(Paste_Here!X$2:X$210, MATCH(B8, Paste_Here!A$2:A$210, 0)))="met expectations", "Met", IF(LOWER(INDEX(Paste_Here!X$2:X$210, MATCH(B8, Paste_Here!A$2:A$210, 0)))="exceeded expectations", "Exceeded", IF(LOWER(INDEX(Paste_Here!X$2:X$210, MATCH(B8, Paste_Here!A$2:A$210, 0)))="below expectations", "Below", "")))), ""), "")</f>
        <v/>
      </c>
      <c r="AF8" s="69"/>
      <c r="AG8" s="79" t="str">
        <f>IFERROR(IF(B8&lt;&gt;"", IF(AND(INDEX(Paste_Here!Y$2:Y$210, MATCH(B8, Paste_Here!A$2:A$210, 0))&lt;&gt;"", ISNUMBER(VALUE(INDEX(Paste_Here!Y$2:Y$210, MATCH(B8, Paste_Here!A$2:A$210, 0))))), INDEX(Paste_Here!Y$2:Y$210, MATCH(B8, Paste_Here!A$2:A$210, 0)), ""), ""), "")</f>
        <v/>
      </c>
      <c r="AH8" s="69"/>
      <c r="AI8" s="79" t="str">
        <f>IFERROR(IF(B8&lt;&gt;"", IF(AND(INDEX(Paste_Here!AK$2:AK$210, MATCH(B8, Paste_Here!A$2:A$210, 0))&lt;&gt;"", ISNUMBER(VALUE(INDEX(Paste_Here!AK$2:AK$210, MATCH(B8, Paste_Here!A$2:A$210, 0))))), INDEX(Paste_Here!AK$2:AK$210, MATCH(B8, Paste_Here!A$2:A$210, 0)), ""), ""), "")</f>
        <v/>
      </c>
      <c r="AJ8" s="69"/>
      <c r="AK8" s="79" t="str">
        <f>IFERROR(IF(B8&lt;&gt;"", IF(ISNUMBER(SEARCH("highrisk", LOWER(INDEX(Paste_Here!AL$2:AL$210, MATCH(B8, Paste_Here!A$2:A$210, 0))))), "High Risk", IF(ISNUMBER(SEARCH("lowrisk", LOWER(INDEX(Paste_Here!AL$2:AL$210, MATCH(B8, Paste_Here!A$2:A$210, 0))))), "Low Risk", IF(ISNUMBER(SEARCH("somerisk", LOWER(INDEX(Paste_Here!AL$2:AL$210, MATCH(B8, Paste_Here!A$2:A$210, 0))))), "Some Risk", ""))), ""), "")</f>
        <v/>
      </c>
      <c r="AL8" s="69"/>
      <c r="AM8" s="79" t="str">
        <f>IFERROR(IF(B8&lt;&gt;"", IF(AND(INDEX(Paste_Here!AT$2:AT$210, MATCH(B8, Paste_Here!A$2:A$210, 0))&lt;&gt;"", ISNUMBER(VALUE(INDEX(Paste_Here!AT$2:AT$210, MATCH(B8, Paste_Here!A$2:A$210, 0))))), INDEX(Paste_Here!AT$2:AT$210, MATCH(B8, Paste_Here!A$2:A$210, 0)), ""), ""), "")</f>
        <v/>
      </c>
      <c r="AN8" s="69"/>
      <c r="AO8" s="79" t="str">
        <f>IFERROR(IF(B8&lt;&gt;"", IF(AND(INDEX(Paste_Here!AM$2:AM$210, MATCH(B8, Paste_Here!A$2:A$210, 0))&lt;&gt;"", ISNUMBER(VALUE(INDEX(Paste_Here!AM$2:AM$210, MATCH(B8, Paste_Here!A$2:A$210, 0))))), INDEX(Paste_Here!AM$2:AM$210, MATCH(B8, Paste_Here!A$2:A$210, 0)), ""), ""), "")</f>
        <v/>
      </c>
      <c r="AP8" s="69"/>
      <c r="AQ8" s="79" t="str">
        <f>IFERROR(IF(B8&lt;&gt;"", IF(ISNUMBER(SEARCH("highrisk", LOWER(INDEX(Paste_Here!AN$2:AN$210, MATCH(B8, Paste_Here!A$2:A$210, 0))))), "High Risk", IF(ISNUMBER(SEARCH("lowrisk", LOWER(INDEX(Paste_Here!AN$2:AN$210, MATCH(B8, Paste_Here!A$2:A$210, 0))))), "Low Risk", IF(ISNUMBER(SEARCH("somerisk", LOWER(INDEX(Paste_Here!AN$2:AN$210, MATCH(B8, Paste_Here!A$2:A$210, 0))))), "Some Risk", ""))), ""), "")</f>
        <v/>
      </c>
      <c r="AR8" s="69"/>
      <c r="AS8" s="79" t="str" cm="1">
        <f t="array" aca="1" ref="AS8" ca="1">IFERROR(IF(ISNUMBER(SEARCH("BR", INDEX(Paste_Here!AO$2:AO$210, MATCH(B8, Paste_Here!A$2:A$210, 0)))), -1, 1) * VALUE(_xlfn.TEXTJOIN("", TRUE, IF(ISNUMBER(--MID(INDEX(Paste_Here!AO$2:AO$210, MATCH(B8, Paste_Here!A$2:A$210, 0)), ROW(INDIRECT("1:"&amp;LEN(INDEX(Paste_Here!AO$2:AO$210, MATCH(B8, Paste_Here!A$2:A$210, 0))))), 1)), MID(INDEX(Paste_Here!AO$2:AO$210, MATCH(B8, Paste_Here!A$2:A$210, 0)), ROW(INDIRECT("1:"&amp;LEN(INDEX(Paste_Here!AO$2:AO$210, MATCH(B8, Paste_Here!A$2:A$210, 0))))), 1), ""))), "")</f>
        <v/>
      </c>
      <c r="AT8" s="69"/>
      <c r="AU8" s="69"/>
      <c r="AV8" s="79"/>
      <c r="AW8" s="69"/>
      <c r="AX8" s="79"/>
      <c r="AY8" s="69"/>
      <c r="AZ8" s="79"/>
      <c r="BA8" s="69"/>
      <c r="BB8" s="79"/>
      <c r="BC8" s="69"/>
      <c r="BD8" s="79"/>
      <c r="BE8" s="69"/>
      <c r="BF8" s="79"/>
      <c r="BG8" s="69"/>
      <c r="BH8" s="79"/>
      <c r="BI8" s="69"/>
      <c r="BJ8" s="79"/>
      <c r="BK8" s="69"/>
      <c r="BL8" s="79"/>
      <c r="BM8" s="69"/>
      <c r="BN8" s="79"/>
      <c r="BO8" s="69"/>
      <c r="BP8" s="79"/>
      <c r="BQ8" s="69"/>
      <c r="BR8" s="69"/>
      <c r="BS8" s="79"/>
      <c r="BT8" s="69"/>
      <c r="BU8" s="79"/>
      <c r="BV8" s="69"/>
      <c r="BW8" s="79"/>
      <c r="BX8" s="69"/>
      <c r="BY8" s="79"/>
      <c r="BZ8" s="69"/>
      <c r="CA8" s="79"/>
      <c r="CB8" s="69"/>
      <c r="CC8" s="79"/>
      <c r="CD8" s="69"/>
      <c r="CE8" s="79"/>
      <c r="CF8" s="69"/>
      <c r="CG8" s="79"/>
      <c r="CH8" s="69"/>
      <c r="CI8" s="79"/>
      <c r="CJ8" s="69"/>
      <c r="CK8" s="79"/>
      <c r="CL8" s="69"/>
      <c r="CM8" s="79"/>
      <c r="CN8" s="69"/>
      <c r="CO8" s="69"/>
      <c r="CP8" s="79" t="str">
        <f t="shared" si="2"/>
        <v/>
      </c>
      <c r="CQ8" s="69"/>
      <c r="CR8" s="79" t="str">
        <f>IFERROR(IF(B8&lt;&gt;"", IF(AND(INDEX(Paste_Here!AD$2:AD$210, MATCH(B8, Paste_Here!A$2:A$210, 0))&lt;&gt;"", ISNUMBER(VALUE(INDEX(Paste_Here!AD$2:AD$210, MATCH(B8, Paste_Here!A$2:A$210, 0))))), INDEX(Paste_Here!AD$2:AD$210, MATCH(B8, Paste_Here!A$2:A$210, 0)), ""), ""), "")</f>
        <v/>
      </c>
      <c r="CS8" s="69"/>
      <c r="CT8" s="79" t="str">
        <f>IFERROR(IF(B8&lt;&gt;"", IF(AND(INDEX(Paste_Here!AC$2:AC$210, MATCH(B8, Paste_Here!A$2:A$210, 0))&lt;&gt;"", ISNUMBER(--INDEX(Paste_Here!AC$2:AC$210, MATCH(B8, Paste_Here!A$2:A$210, 0)))), TEXT(ROUND(--INDEX(Paste_Here!AC$2:AC$210, MATCH(B8, Paste_Here!A$2:A$210, 0)), 2), "0.00"), ""), ""), "")</f>
        <v/>
      </c>
      <c r="CU8" s="69"/>
      <c r="CV8" s="79" t="str">
        <f>IFERROR(IF(B8&lt;&gt;"", IF(LOWER(INDEX(Paste_Here!AE$2:AE$210, MATCH(B8, Paste_Here!A$2:A$210, 0)))="approaching expectations", "Approaching", IF(LOWER(INDEX(Paste_Here!AE$2:AE$210, MATCH(B8, Paste_Here!A$2:A$210, 0)))="met expectations", "Met", IF(LOWER(INDEX(Paste_Here!AE$2:AE$210, MATCH(B8, Paste_Here!A$2:A$210, 0)))="exceeded expectations", "Exceeded", IF(LOWER(INDEX(Paste_Here!AE$2:AE$210, MATCH(B8, Paste_Here!A$2:A$210, 0)))="below expectations", "Below", "")))), ""), "")</f>
        <v/>
      </c>
      <c r="CW8" s="69"/>
      <c r="CX8" s="79" t="str">
        <f>IFERROR(IF(B8&lt;&gt;"", IF(AND(INDEX(Paste_Here!AF$2:AF$210, MATCH(B8, Paste_Here!A$2:A$210, 0))&lt;&gt;"", ISNUMBER(VALUE(INDEX(Paste_Here!AF$2:AF$210, MATCH(B8, Paste_Here!A$2:A$210, 0))))), INDEX(Paste_Here!AF$2:AF$210, MATCH(B8, Paste_Here!A$2:A$210, 0)), ""), ""), "")</f>
        <v/>
      </c>
      <c r="CY8" s="69"/>
      <c r="CZ8" s="79" t="str">
        <f>IFERROR(IF(B8&lt;&gt;"", IF(AND(INDEX(Paste_Here!AU$2:AU$210, MATCH(B8, Paste_Here!A$2:A$210, 0))&lt;&gt;"", ISNUMBER(VALUE(INDEX(Paste_Here!AU$2:AU$210, MATCH(B8, Paste_Here!A$2:A$210, 0))))), INDEX(Paste_Here!AU$2:AU$210, MATCH(B8, Paste_Here!A$2:A$210, 0)), ""), ""), "")</f>
        <v/>
      </c>
      <c r="DA8" s="69"/>
      <c r="DB8" s="79" t="str">
        <f>IFERROR(IF(B8&lt;&gt;"", IF(ISNUMBER(SEARCH("highrisk", LOWER(INDEX(Paste_Here!AV$2:AV$210, MATCH(B8, Paste_Here!A$2:A$210, 0))))), "High Risk", IF(ISNUMBER(SEARCH("lowrisk", LOWER(INDEX(Paste_Here!AV$2:AV$210, MATCH(B8, Paste_Here!A$2:A$210, 0))))), "Low Risk", IF(ISNUMBER(SEARCH("somerisk", LOWER(INDEX(Paste_Here!AV$2:AV$210, MATCH(B8, Paste_Here!A$2:A$210, 0))))), "Some Risk", ""))), ""), "")</f>
        <v/>
      </c>
      <c r="DC8" s="69"/>
      <c r="DD8" s="79" t="str">
        <f>IFERROR(IF(B8&lt;&gt;"", IF(AND(INDEX(Paste_Here!AW$2:AW$210, MATCH(B8, Paste_Here!A$2:A$210, 0))&lt;&gt;"", ISNUMBER(VALUE(INDEX(Paste_Here!AW$2:AW$210, MATCH(B8, Paste_Here!A$2:A$210, 0))))), INDEX(Paste_Here!AW$2:AW$210, MATCH(B8, Paste_Here!A$2:A$210, 0)), ""), ""), "")</f>
        <v/>
      </c>
      <c r="DE8" s="69"/>
      <c r="DF8" s="79" t="str">
        <f>IFERROR(IF(B8&lt;&gt;"", IF(AND(INDEX(Paste_Here!AP$2:AP$210, MATCH(B8, Paste_Here!A$2:A$210, 0))&lt;&gt;"", ISNUMBER(VALUE(INDEX(Paste_Here!AP$2:AP$210, MATCH(B8, Paste_Here!A$2:A$210, 0))))), INDEX(Paste_Here!AP$2:AP$210, MATCH(B8, Paste_Here!A$2:A$210, 0)), ""), ""), "")</f>
        <v/>
      </c>
      <c r="DG8" s="69"/>
      <c r="DH8" s="79" t="str">
        <f>IFERROR(IF(B8&lt;&gt;"", IF(ISNUMBER(SEARCH("highrisk", LOWER(INDEX(Paste_Here!AQ$2:AQ$210, MATCH(B8, Paste_Here!A$2:A$210, 0))))), "High Risk", IF(ISNUMBER(SEARCH("lowrisk", LOWER(INDEX(Paste_Here!AQ$2:AQ$210, MATCH(B8, Paste_Here!A$2:A$210, 0))))), "Low Risk", IF(ISNUMBER(SEARCH("somerisk", LOWER(INDEX(Paste_Here!AQ$2:AQ$210, MATCH(B8, Paste_Here!A$2:A$210, 0))))), "Some Risk", ""))), ""), "")</f>
        <v/>
      </c>
      <c r="DI8" s="69"/>
      <c r="DJ8" s="79" t="str" cm="1">
        <f t="array" aca="1" ref="DJ8" ca="1">IFERROR(VALUE(IF(ISNUMBER(SEARCH("EM", INDEX(Paste_Here!AR$2:AR$500, MATCH(B8, Paste_Here!A$2:A$500, 0)))),"-" &amp; _xlfn.TEXTJOIN("", TRUE, IF(ISNUMBER(--MID(INDEX(Paste_Here!AR$2:AR$500, MATCH(B8, Paste_Here!A$2:A$500, 0)), ROW(INDIRECT("1:"&amp;LEN(INDEX(Paste_Here!AR$2:AR$500, MATCH(B8, Paste_Here!A$2:A$500, 0))))), 1)), MID(INDEX(Paste_Here!AR$2:AR$500, MATCH(B8, Paste_Here!A$2:A$500, 0)), ROW(INDIRECT("1:"&amp;LEN(INDEX(Paste_Here!AR$2:AR$500, MATCH(B8, Paste_Here!A$2:A$500, 0))))), 1), "")), _xlfn.TEXTJOIN("", TRUE, IF(ISNUMBER(--MID(INDEX(Paste_Here!AR$2:AR$500, MATCH(B8, Paste_Here!A$2:AR$500, 0)), ROW(INDIRECT("1:"&amp;LEN(INDEX(Paste_Here!AR$2:AR$500, MATCH(B8, Paste_Here!A$2:AR$500, 0))))), 1)), MID(INDEX(Paste_Here!AR$2:AR$500, MATCH(B8, Paste_Here!A$2:A$500, 0)), ROW(INDIRECT("1:"&amp;LEN(INDEX(Paste_Here!AR$2:AR$500, MATCH(B8, Paste_Here!A$2:A$500, 0))))), 1), "")))), "")</f>
        <v/>
      </c>
      <c r="DK8" s="69"/>
      <c r="DL8" s="69"/>
      <c r="DM8" s="79" t="str">
        <f t="shared" si="3"/>
        <v/>
      </c>
      <c r="DN8" s="69"/>
      <c r="DO8" s="79" t="str">
        <f>IFERROR(IF(B8&lt;&gt;"", IF(AND(INDEX(Paste_Here!AH$2:AH$210, MATCH(B8, Paste_Here!A$2:A$210, 0))&lt;&gt;"", ISNUMBER(VALUE(INDEX(Paste_Here!AH$2:AH$210, MATCH(B8, Paste_Here!A$2:A$210, 0))))), INDEX(Paste_Here!AH$2:AH$210, MATCH(B8, Paste_Here!A$2:A$210, 0)), ""), ""), "")</f>
        <v/>
      </c>
      <c r="DP8" s="69"/>
      <c r="DQ8" s="114"/>
      <c r="DR8" s="69"/>
      <c r="DS8" s="119" t="str">
        <f>IFERROR(IF(B8&lt;&gt;"", IF(LOWER(INDEX(Paste_Here!AI$2:AI$210, MATCH(B8, Paste_Here!A$2:A$210, 0)))="approaching expectations", "Approaching", IF(LOWER(INDEX(Paste_Here!AI$2:AI$210, MATCH(B8, Paste_Here!A$2:A$210, 0)))="met expectations", "Met", IF(LOWER(INDEX(Paste_Here!AI$2:AI$210, MATCH(B8, Paste_Here!A$2:A$210, 0)))="exceeded expectations", "Exceeded", IF(LOWER(INDEX(Paste_Here!AI$2:AI$210, MATCH(B8, Paste_Here!A$2:A$210, 0)))="below expectations", "Below", "")))), ""), "")</f>
        <v/>
      </c>
      <c r="DT8" s="69"/>
      <c r="DU8" s="79" t="str">
        <f>IFERROR(IF(B8&lt;&gt;"", IF(AND(INDEX(Paste_Here!AJ$2:AJ$210, MATCH(B8, Paste_Here!A$2:A$210, 0))&lt;&gt;"", ISNUMBER(VALUE(INDEX(Paste_Here!AJ$2:AJ$210, MATCH(B8, Paste_Here!A$2:A$210, 0))))), INDEX(Paste_Here!AJ$2:AJ$210, MATCH(B8, Paste_Here!A$2:A$210, 0)), ""), ""), "")</f>
        <v/>
      </c>
      <c r="DV8" s="69"/>
      <c r="DW8" s="114"/>
      <c r="DX8" s="69"/>
      <c r="DY8" s="114"/>
      <c r="DZ8" s="69"/>
      <c r="EA8" s="114"/>
      <c r="EB8" s="69"/>
      <c r="EC8" s="114"/>
      <c r="ED8" s="69"/>
      <c r="EE8" s="114"/>
      <c r="EF8" s="69"/>
      <c r="EH8" s="69"/>
      <c r="EI8" s="69"/>
      <c r="EJ8" s="79"/>
      <c r="EK8" s="69"/>
      <c r="EL8" s="79"/>
      <c r="EM8" s="69"/>
      <c r="EN8" s="79"/>
      <c r="EO8" s="69"/>
      <c r="EP8" s="79"/>
      <c r="EQ8" s="69"/>
      <c r="ER8" s="79"/>
      <c r="ES8" s="69"/>
      <c r="ET8" s="79"/>
      <c r="EU8" s="69"/>
      <c r="EV8" s="79"/>
      <c r="EW8" s="69"/>
      <c r="EX8" s="79"/>
      <c r="EY8" s="69"/>
      <c r="EZ8" s="79"/>
      <c r="FA8" s="69"/>
      <c r="FB8" s="79"/>
      <c r="FC8" s="69"/>
      <c r="FD8" s="79"/>
      <c r="FE8" s="69"/>
      <c r="FF8" s="69"/>
      <c r="FG8" s="79" t="str">
        <f t="shared" si="4"/>
        <v/>
      </c>
      <c r="FH8" s="69"/>
      <c r="FI8" s="79" t="str">
        <f>IFERROR(IF(B8&lt;&gt;"", IF(ISNUMBER(VALUE(INDEX(Paste_Here!H$2:H$210, MATCH(B8, Paste_Here!A$2:A$210, 0)))), IF(VALUE(INDEX(Paste_Here!H$2:H$210, MATCH(B8, Paste_Here!A$2:A$210, 0)))=0, "No", IF(AND(VALUE(INDEX(Paste_Here!H$2:H$210, MATCH(B8, Paste_Here!A$2:A$210, 0)))&gt;=1, VALUE(INDEX(Paste_Here!H$2:H$210, MATCH(B8, Paste_Here!A$2:A$210, 0)))&lt;=4), VALUE(INDEX(Paste_Here!H$2:H$210, MATCH(B8, Paste_Here!A$2:A$210, 0))), "")), ""), ""), "")</f>
        <v/>
      </c>
      <c r="FJ8" s="69"/>
      <c r="FK8" s="79" t="str">
        <f>IFERROR(IF(B8&lt;&gt;"", IF(ISNUMBER(VALUE(INDEX(Paste_Here!I$2:I$210, MATCH(B8, Paste_Here!A$2:A$210, 0)))), IF(VALUE(INDEX(Paste_Here!I$2:I$210, MATCH(B8, Paste_Here!A$2:A$210, 0)))=0, "No", IF(AND(VALUE(INDEX(Paste_Here!I$2:I$210, MATCH(B8, Paste_Here!A$2:A$210, 0)))&gt;=1, VALUE(INDEX(Paste_Here!I$2:I$210, MATCH(B8, Paste_Here!A$2:A$210, 0)))&lt;=4), VALUE(INDEX(Paste_Here!I$2:I$210, MATCH(B8, Paste_Here!A$2:A$210, 0))), "")), ""), ""), "")</f>
        <v/>
      </c>
      <c r="FL8" s="69"/>
      <c r="FM8" s="114"/>
      <c r="FN8" s="69"/>
      <c r="FO8" s="114"/>
      <c r="FP8" s="69"/>
      <c r="FQ8" s="114"/>
      <c r="FR8" s="69"/>
      <c r="FS8" s="114"/>
      <c r="FT8" s="69"/>
      <c r="FU8" s="79" t="str">
        <f>IFERROR(IF(B8&lt;&gt;"", IF(AND(INDEX(Paste_Here!R$2:R$210, MATCH(B8, Paste_Here!A$2:A$210, 0))&lt;&gt;"", ISNUMBER(VALUE(INDEX(Paste_Here!R$2:R$210, MATCH(B8, Paste_Here!A$2:A$210, 0))))), INDEX(Paste_Here!R$2:R$210, MATCH(B8, Paste_Here!A$2:A$210, 0)), ""), ""), "")</f>
        <v/>
      </c>
      <c r="FV8" s="69"/>
      <c r="FW8" s="79" t="str">
        <f>IFERROR(IF(B8&lt;&gt;"", IF(AND(INDEX(Paste_Here!BB$2:BB$210, MATCH(B8, Paste_Here!A$2:A$210, 0))&lt;&gt;"", ISNUMBER(VALUE(INDEX(Paste_Here!BB$2:BB$210, MATCH(B8, Paste_Here!A$2:A$210, 0))))), INDEX(Paste_Here!BB$2:BB$210, MATCH(B8, Paste_Here!A$2:A$210, 0)), ""), ""), "")</f>
        <v/>
      </c>
      <c r="FX8" s="69"/>
      <c r="FY8" s="79" t="str">
        <f>IFERROR(IF(B8&lt;&gt;"", IF(AND(INDEX(Paste_Here!AS$2:AS$210, MATCH(B8, Paste_Here!A$2:A$210, 0))&lt;&gt;"", ISNUMBER(VALUE(INDEX(Paste_Here!AS$2:AS$210, MATCH(B8, Paste_Here!A$2:A$210, 0))))), INDEX(Paste_Here!AS$2:AS$210, MATCH(B8, Paste_Here!A$2:A$210, 0)), ""), ""), "")</f>
        <v/>
      </c>
      <c r="FZ8" s="69"/>
      <c r="GA8" s="79" t="str">
        <f>IFERROR(IF(B8&lt;&gt;"", IF(AND(INDEX(Paste_Here!BC$2:BC$210, MATCH(B8, Paste_Here!A$2:A$210, 0))&lt;&gt;"", ISNUMBER(VALUE(INDEX(Paste_Here!BC$2:BC$210, MATCH(B8, Paste_Here!A$2:A$210, 0))))), INDEX(Paste_Here!BC$2:BC$210, MATCH(B8, Paste_Here!A$2:A$210, 0)), ""), ""), "")</f>
        <v/>
      </c>
      <c r="GB8" s="69"/>
      <c r="GC8" s="69"/>
      <c r="GD8" s="79" t="str">
        <f t="shared" si="5"/>
        <v/>
      </c>
      <c r="GE8" s="69"/>
      <c r="GF8" s="79" t="str">
        <f>IFERROR(IF(B8&lt;&gt;"", IF(ISNUMBER(SEARCH("s", LOWER(INDEX(Paste_Here!M$2:M$210, MATCH(B8, Paste_Here!A$2:A$210, 0))))), "Yes", IF(INDEX(Paste_Here!M$2:M$210, MATCH(B8, Paste_Here!A$2:A$210, 0))&lt;&gt;"", "No", "")), ""), "")</f>
        <v/>
      </c>
      <c r="GG8" s="69"/>
      <c r="GH8" s="79" t="str">
        <f>IFERROR(IF(B8&lt;&gt;"", IF(ISNUMBER(SEARCH("yes", LOWER(INDEX(Paste_Here!F$2:F$210, MATCH(B8, Paste_Here!A$2:A$210, 0))))), "Yes", IF(ISNUMBER(SEARCH("no", LOWER(INDEX(Paste_Here!F$2:F$210, MATCH(B8, Paste_Here!A$2:A$210, 0))))), "No", "")), ""), "")</f>
        <v/>
      </c>
      <c r="GI8" s="69"/>
      <c r="GJ8" s="79" t="str">
        <f>IFERROR(IF(B8&lt;&gt;"", IF(ISNUMBER(SEARCH("english language learner", LOWER(INDEX(Paste_Here!C$2:C$210, MATCH(B8, Paste_Here!A$2:A$210, 0))))), "Yes", ""), ""), "")</f>
        <v/>
      </c>
      <c r="GK8" s="69"/>
      <c r="GL8" s="79" t="str">
        <f>IFERROR(IF(B8&lt;&gt;"", IF(OR(ISNUMBER(SEARCH("b", LOWER(INDEX(Paste_Here!K$2:K$210, MATCH(B8, Paste_Here!A$2:A$210, 0))))), ISNUMBER(SEARCH("h", LOWER(INDEX(Paste_Here!K$2:K$210, MATCH(B8, Paste_Here!A$2:A$210, 0))))), ISNUMBER(SEARCH("i", LOWER(INDEX(Paste_Here!K$2:K$210, MATCH(B8, Paste_Here!A$2:A$210, 0)))))), "Yes", IF(INDEX(Paste_Here!K$2:K$210, MATCH(B8, Paste_Here!A$2:A$210, 0))&lt;&gt;"", "No", "")), ""), "")</f>
        <v/>
      </c>
      <c r="GM8" s="69"/>
      <c r="GN8" s="79" t="str">
        <f>IFERROR(IF(B8&lt;&gt;"", IF(ISNUMBER(SEARCH("yes", LOWER(INDEX(Paste_Here!L$2:L$210, MATCH(B8, Paste_Here!A$2:A$210, 0))))), "Yes", IF(ISNUMBER(SEARCH("no", LOWER(INDEX(Paste_Here!L$2:L$210, MATCH(B8, Paste_Here!A$2:A$210, 0))))), "No", "")), ""), "")</f>
        <v/>
      </c>
      <c r="GO8" s="69"/>
      <c r="GP8" s="79" t="str">
        <f>IFERROR(IF(B8&lt;&gt;"", IF(ISNUMBER(SEARCH("transitional 2", LOWER(INDEX(Paste_Here!C$2:C$210, MATCH(B8, Paste_Here!A$2:A$210, 0))))), "T2", IF(ISNUMBER(SEARCH("transitional 1", LOWER(INDEX(Paste_Here!C$2:C$210, MATCH(B8, Paste_Here!A$2:A$210, 0))))), "T1", IF(ISNUMBER(SEARCH("waived ell services", LOWER(INDEX(Paste_Here!C$2:C$210, MATCH(B8, Paste_Here!A$2:A$210, 0))))), "W", ""))), ""), "")</f>
        <v/>
      </c>
      <c r="GQ8" s="69"/>
      <c r="GR8" s="114"/>
      <c r="GS8" s="69"/>
      <c r="GT8" s="114"/>
      <c r="GU8" s="69"/>
      <c r="GV8" s="114"/>
      <c r="GW8" s="69"/>
      <c r="GX8" s="118"/>
      <c r="GY8" s="69"/>
      <c r="GZ8" s="69"/>
      <c r="HA8" s="79"/>
      <c r="HB8" s="69"/>
      <c r="HC8" s="79"/>
      <c r="HD8" s="69"/>
      <c r="HE8" s="79"/>
      <c r="HF8" s="69"/>
      <c r="HG8" s="79"/>
      <c r="HH8" s="69"/>
      <c r="HI8" s="79"/>
      <c r="HJ8" s="69"/>
      <c r="HK8" s="79"/>
      <c r="HL8" s="69"/>
      <c r="HM8" s="79"/>
      <c r="HN8" s="69"/>
      <c r="HO8" s="79"/>
      <c r="HP8" s="69"/>
      <c r="HQ8" s="79"/>
      <c r="HR8" s="69"/>
      <c r="HS8" s="79"/>
      <c r="HT8" s="69"/>
      <c r="HU8" s="79"/>
      <c r="HV8" s="69"/>
      <c r="HW8" s="69"/>
      <c r="HX8" s="79"/>
      <c r="HY8" s="69"/>
      <c r="HZ8" s="79"/>
      <c r="IA8" s="69"/>
      <c r="IB8" s="79"/>
      <c r="IC8" s="69"/>
      <c r="ID8" s="79"/>
      <c r="IE8" s="69"/>
      <c r="IF8" s="79"/>
      <c r="IG8" s="69"/>
      <c r="IH8" s="79"/>
      <c r="II8" s="69"/>
      <c r="IJ8" s="79"/>
      <c r="IK8" s="69"/>
      <c r="IL8" s="79"/>
      <c r="IM8" s="69"/>
      <c r="IN8" s="79"/>
      <c r="IO8" s="69"/>
      <c r="IP8" s="79"/>
      <c r="IQ8" s="69"/>
      <c r="IR8" s="79"/>
      <c r="IS8" s="69"/>
      <c r="IT8" s="69"/>
      <c r="IU8" s="79"/>
      <c r="IV8" s="69"/>
      <c r="IW8" s="79"/>
      <c r="IX8" s="69"/>
      <c r="IY8" s="79"/>
      <c r="IZ8" s="69"/>
      <c r="JA8" s="79"/>
      <c r="JB8" s="69"/>
      <c r="JC8" s="79"/>
      <c r="JD8" s="69"/>
      <c r="JE8" s="79"/>
      <c r="JF8" s="69"/>
      <c r="JG8" s="79"/>
      <c r="JH8" s="69"/>
      <c r="JI8" s="79"/>
      <c r="JJ8" s="69"/>
      <c r="JK8" s="79"/>
      <c r="JL8" s="69"/>
      <c r="JM8" s="79"/>
      <c r="JN8" s="69"/>
      <c r="JO8" s="79"/>
      <c r="JP8" s="69"/>
      <c r="JQ8" s="69"/>
      <c r="JR8" s="79"/>
      <c r="JS8" s="69"/>
      <c r="JT8" s="79"/>
      <c r="JU8" s="69"/>
      <c r="JV8" s="79"/>
      <c r="JW8" s="69"/>
      <c r="JX8" s="79"/>
      <c r="JY8" s="69"/>
      <c r="JZ8" s="79"/>
      <c r="KA8" s="69"/>
      <c r="KB8" s="79"/>
      <c r="KC8" s="69"/>
      <c r="KD8" s="79"/>
      <c r="KE8" s="69"/>
      <c r="KF8" s="79"/>
      <c r="KG8" s="69"/>
      <c r="KH8" s="79"/>
      <c r="KI8" s="69"/>
      <c r="KJ8" s="79"/>
      <c r="KK8" s="69"/>
      <c r="KL8" s="79"/>
      <c r="KM8" s="69"/>
      <c r="KP8" s="1" t="str" cm="1">
        <f t="array" ref="KP8">IFERROR(INDEX(Paste_Here!$B$2:$B$210, MATCH(0, COUNTIF(KP$4:KP7, Paste_Here!$B$2:$B$210) + IF(Paste_Here!$B$2:$B$210="", 1, 0), 0)), "")</f>
        <v/>
      </c>
      <c r="KQ8" s="1" t="str">
        <f>IF(KP8&lt;&gt;"", INDEX(Paste_Here!$A$2:$A$210, MATCH(KP8, Paste_Here!$B$2:$B$210, 0)), "")</f>
        <v/>
      </c>
      <c r="KR8" s="1" t="str">
        <f t="shared" si="6"/>
        <v/>
      </c>
      <c r="KS8" s="1" t="str" cm="1">
        <f t="array" ref="KS8">IFERROR(INDEX($KR$5:$KR$210, MATCH(SMALL(IF($KR$5:$KR$210&lt;&gt;"", COUNTIF($KR$5:$KR$210, "&lt;"&amp;$KR$5:$KR$210)+1), ROW()-ROW($KS$5)+1), COUNTIF($KR$5:$KR$210, "&lt;"&amp;$KR$5:$KR$210)+1, 0)), "")</f>
        <v/>
      </c>
    </row>
    <row r="9" spans="1:305">
      <c r="A9" s="69"/>
      <c r="B9" s="79" t="str">
        <f t="shared" si="0"/>
        <v/>
      </c>
      <c r="C9" s="69"/>
      <c r="D9" s="79" t="str">
        <f>IFERROR(IF(B9&lt;&gt;"", IF(COUNTIF(INDEX(Paste_Here!N$2:Q$210, MATCH(B9, Paste_Here!A$2:A$210, 0), 0), "yes") &gt; 0, "No", IF(COUNTIF(INDEX(Paste_Here!N$2:Q$210, MATCH(B9, Paste_Here!A$2:A$210, 0), 0), "no") &gt; 0, "Yes", "")), ""), "")</f>
        <v/>
      </c>
      <c r="E9" s="69"/>
      <c r="F9" s="79" t="str">
        <f>IFERROR(IF(B9&lt;&gt;"", IF(ISNUMBER(SEARCH("yes", LOWER(INDEX(Paste_Here!S$2:S$210, MATCH(B9, Paste_Here!A$2:A$210, 0))))), "Yes", IF(ISNUMBER(SEARCH("no", LOWER(INDEX(Paste_Here!S$2:S$210, MATCH(B9, Paste_Here!A$2:A$210, 0))))), "No", "")), ""), "")</f>
        <v/>
      </c>
      <c r="G9" s="69"/>
      <c r="H9" s="79" t="str">
        <f>IFERROR(IF(B9&lt;&gt;"", IF(COUNTIF(INDEX(Paste_Here!AX$2:BA$210, MATCH(B9, Paste_Here!A$2:A$210, 0), 0), "yes") &gt; 0, "No", IF(COUNTIF(INDEX(Paste_Here!AX$2:BA$210, MATCH(B9, Paste_Here!A$2:A$210, 0), 0), "no") &gt; 0, "Yes", "")), ""), "")</f>
        <v/>
      </c>
      <c r="I9" s="69"/>
      <c r="J9" s="79" t="str">
        <f>IFERROR(IF(B9&lt;&gt;"", IF(ISNUMBER(SEARCH("yes", LOWER(INDEX(Paste_Here!Z$2:Z$210, MATCH(B9, Paste_Here!A$2:A$210, 0))))), "Yes", IF(ISNUMBER(SEARCH("no", LOWER(INDEX(Paste_Here!Z$2:Z$210, MATCH(B9, Paste_Here!A$2:A$210, 0))))), "No", "")), ""), "")</f>
        <v/>
      </c>
      <c r="K9" s="69"/>
      <c r="L9" s="79" t="str">
        <f>IFERROR(IF(B9&lt;&gt;"", IF(ISNUMBER(SEARCH("yes", LOWER(INDEX(Paste_Here!AG$2:AG$210, MATCH(B9, Paste_Here!A$2:A$210, 0))))), "Yes", IF(ISNUMBER(SEARCH("no", LOWER(INDEX(Paste_Here!AG$2:AG$210, MATCH(B9, Paste_Here!A$2:A$210, 0))))), "No", "")), ""), "")</f>
        <v/>
      </c>
      <c r="M9" s="69"/>
      <c r="N9" s="114" t="str">
        <f>IFERROR(IF(J9&lt;&gt;"", IF(ISNUMBER(SEARCH("yes", LOWER(INDEX(Paste_Here!AB$2:AB$210, MATCH(J9, Paste_Here!I$2:I$210, 0))))), "Yes", IF(ISNUMBER(SEARCH("no", LOWER(INDEX(Paste_Here!AB$2:AB$210, MATCH(J9, Paste_Here!I$2:I$210, 0))))), "No", "")), ""), "")</f>
        <v/>
      </c>
      <c r="O9" s="69"/>
      <c r="P9" s="79" t="str">
        <f>IFERROR(IF(B9&lt;&gt;"", IF(ISNUMBER(SEARCH("Revealed-Potential (Primary Focus)", LOWER(INDEX(Paste_Here!U$2:U$210, MATCH(B9, Paste_Here!A$2:A$210, 0))))), "Rev-Potential: Prim", IF(ISNUMBER(SEARCH("Revealed-Potential (Secondary Focus)", LOWER(INDEX(Paste_Here!U$2:U$210, MATCH(B9, Paste_Here!A$2:A$210, 0))))), "Rev-Potential: Sec", IF(ISNUMBER(SEARCH("Monitoring", LOWER(INDEX(Paste_Here!U$2:U$210, MATCH(B9, Paste_Here!A$2:A$210, 0))))), "Monitoring", IF(ISNUMBER(SEARCH("At-Promise (Secondary Focus)", LOWER(INDEX(Paste_Here!U$2:U$210, MATCH(B9, Paste_Here!A$2:A$210, 0))))), "At-Promise: Sec", IF(ISNUMBER(SEARCH("At-Promise (Primary Focus)", LOWER(INDEX(Paste_Here!U$2:U$210, MATCH(B9, Paste_Here!A$2:A$210, 0))))), "At-Promise: Prim", ""))))), ""), "")</f>
        <v/>
      </c>
      <c r="Q9" s="69"/>
      <c r="R9" s="79" t="str">
        <f>IFERROR(IF(B9&lt;&gt;"", IF(ISNUMBER(SEARCH("Revealed-Potential (Primary Focus)", LOWER(INDEX(Paste_Here!AB$2:AB$210, MATCH(B9, Paste_Here!A$2:A$210, 0))))), "Rev-Potential: Prim", IF(ISNUMBER(SEARCH("Revealed-Potential (Secondary Focus)", LOWER(INDEX(Paste_Here!AB$2:AB$210, MATCH(B9, Paste_Here!A$2:A$210, 0))))), "Rev-Potential: Sec", IF(ISNUMBER(SEARCH("Monitoring", LOWER(INDEX(Paste_Here!AB$2:AB$210, MATCH(B9, Paste_Here!A$2:A$210, 0))))), "Monitoring", IF(ISNUMBER(SEARCH("At-Promise (Secondary Focus)", LOWER(INDEX(Paste_Here!AB$2:AB$210, MATCH(B9, Paste_Here!A$2:A$210, 0))))), "At-Promise: Sec", IF(ISNUMBER(SEARCH("At-Promise (Primary Focus)", LOWER(INDEX(Paste_Here!AB$2:AB$210, MATCH(B9, Paste_Here!A$2:A$210, 0))))), "At-Promise: Prim", ""))))), ""), "")</f>
        <v/>
      </c>
      <c r="S9" s="69"/>
      <c r="T9" s="114" t="str">
        <f>IFERROR(IF(P9&lt;&gt;"", IF(ISNUMBER(SEARCH("yes", LOWER(INDEX(Paste_Here!AH$2:AH$210, MATCH(P9, Paste_Here!O$2:O$210, 0))))), "Yes", IF(ISNUMBER(SEARCH("no", LOWER(INDEX(Paste_Here!AH$2:AH$210, MATCH(P9, Paste_Here!O$2:O$210, 0))))), "No", "")), ""), "")</f>
        <v/>
      </c>
      <c r="U9" s="69"/>
      <c r="V9" s="114" t="str">
        <f>IFERROR(IF(R9&lt;&gt;"", IF(ISNUMBER(SEARCH("yes", LOWER(INDEX(Paste_Here!AJ$2:AJ$210, MATCH(R9, Paste_Here!Q$2:Q$210, 0))))), "Yes", IF(ISNUMBER(SEARCH("no", LOWER(INDEX(Paste_Here!AJ$2:AJ$210, MATCH(R9, Paste_Here!Q$2:Q$210, 0))))), "No", "")), ""), "")</f>
        <v/>
      </c>
      <c r="W9" s="69"/>
      <c r="X9" s="69"/>
      <c r="Y9" s="79" t="str">
        <f t="shared" si="1"/>
        <v/>
      </c>
      <c r="Z9" s="69"/>
      <c r="AA9" s="79" t="str">
        <f>IFERROR(IF(B9&lt;&gt;"", IF(AND(INDEX(Paste_Here!W$2:W$210, MATCH(B9, Paste_Here!A$2:A$210, 0))&lt;&gt;"", ISNUMBER(VALUE(INDEX(Paste_Here!W$2:W$210, MATCH(B9, Paste_Here!A$2:A$210, 0))))), INDEX(Paste_Here!W$2:W$210, MATCH(B9, Paste_Here!A$2:A$210, 0)), ""), ""), "")</f>
        <v/>
      </c>
      <c r="AB9" s="69"/>
      <c r="AC9" s="79" t="str">
        <f>IFERROR(IF(B9&lt;&gt;"", IF(AND(INDEX(Paste_Here!V$2:V$210, MATCH(B9, Paste_Here!A$2:A$210, 0))&lt;&gt;"", ISNUMBER(VALUE(INDEX(Paste_Here!V$2:V$210, MATCH(B9, Paste_Here!A$2:A$210, 0))))), TEXT(ROUND(VALUE(INDEX(Paste_Here!V$2:V$210, MATCH(B9, Paste_Here!A$2:A$210, 0))), 2), "0.00"), ""), ""), "")</f>
        <v/>
      </c>
      <c r="AD9" s="69"/>
      <c r="AE9" s="79" t="str">
        <f>IFERROR(IF(B9&lt;&gt;"", IF(LOWER(INDEX(Paste_Here!X$2:X$210, MATCH(B9, Paste_Here!A$2:A$210, 0)))="approaching expectations", "Approaching", IF(LOWER(INDEX(Paste_Here!X$2:X$210, MATCH(B9, Paste_Here!A$2:A$210, 0)))="met expectations", "Met", IF(LOWER(INDEX(Paste_Here!X$2:X$210, MATCH(B9, Paste_Here!A$2:A$210, 0)))="exceeded expectations", "Exceeded", IF(LOWER(INDEX(Paste_Here!X$2:X$210, MATCH(B9, Paste_Here!A$2:A$210, 0)))="below expectations", "Below", "")))), ""), "")</f>
        <v/>
      </c>
      <c r="AF9" s="69"/>
      <c r="AG9" s="79" t="str">
        <f>IFERROR(IF(B9&lt;&gt;"", IF(AND(INDEX(Paste_Here!Y$2:Y$210, MATCH(B9, Paste_Here!A$2:A$210, 0))&lt;&gt;"", ISNUMBER(VALUE(INDEX(Paste_Here!Y$2:Y$210, MATCH(B9, Paste_Here!A$2:A$210, 0))))), INDEX(Paste_Here!Y$2:Y$210, MATCH(B9, Paste_Here!A$2:A$210, 0)), ""), ""), "")</f>
        <v/>
      </c>
      <c r="AH9" s="69"/>
      <c r="AI9" s="79" t="str">
        <f>IFERROR(IF(B9&lt;&gt;"", IF(AND(INDEX(Paste_Here!AK$2:AK$210, MATCH(B9, Paste_Here!A$2:A$210, 0))&lt;&gt;"", ISNUMBER(VALUE(INDEX(Paste_Here!AK$2:AK$210, MATCH(B9, Paste_Here!A$2:A$210, 0))))), INDEX(Paste_Here!AK$2:AK$210, MATCH(B9, Paste_Here!A$2:A$210, 0)), ""), ""), "")</f>
        <v/>
      </c>
      <c r="AJ9" s="69"/>
      <c r="AK9" s="79" t="str">
        <f>IFERROR(IF(B9&lt;&gt;"", IF(ISNUMBER(SEARCH("highrisk", LOWER(INDEX(Paste_Here!AL$2:AL$210, MATCH(B9, Paste_Here!A$2:A$210, 0))))), "High Risk", IF(ISNUMBER(SEARCH("lowrisk", LOWER(INDEX(Paste_Here!AL$2:AL$210, MATCH(B9, Paste_Here!A$2:A$210, 0))))), "Low Risk", IF(ISNUMBER(SEARCH("somerisk", LOWER(INDEX(Paste_Here!AL$2:AL$210, MATCH(B9, Paste_Here!A$2:A$210, 0))))), "Some Risk", ""))), ""), "")</f>
        <v/>
      </c>
      <c r="AL9" s="69"/>
      <c r="AM9" s="79" t="str">
        <f>IFERROR(IF(B9&lt;&gt;"", IF(AND(INDEX(Paste_Here!AT$2:AT$210, MATCH(B9, Paste_Here!A$2:A$210, 0))&lt;&gt;"", ISNUMBER(VALUE(INDEX(Paste_Here!AT$2:AT$210, MATCH(B9, Paste_Here!A$2:A$210, 0))))), INDEX(Paste_Here!AT$2:AT$210, MATCH(B9, Paste_Here!A$2:A$210, 0)), ""), ""), "")</f>
        <v/>
      </c>
      <c r="AN9" s="69"/>
      <c r="AO9" s="79" t="str">
        <f>IFERROR(IF(B9&lt;&gt;"", IF(AND(INDEX(Paste_Here!AM$2:AM$210, MATCH(B9, Paste_Here!A$2:A$210, 0))&lt;&gt;"", ISNUMBER(VALUE(INDEX(Paste_Here!AM$2:AM$210, MATCH(B9, Paste_Here!A$2:A$210, 0))))), INDEX(Paste_Here!AM$2:AM$210, MATCH(B9, Paste_Here!A$2:A$210, 0)), ""), ""), "")</f>
        <v/>
      </c>
      <c r="AP9" s="69"/>
      <c r="AQ9" s="79" t="str">
        <f>IFERROR(IF(B9&lt;&gt;"", IF(ISNUMBER(SEARCH("highrisk", LOWER(INDEX(Paste_Here!AN$2:AN$210, MATCH(B9, Paste_Here!A$2:A$210, 0))))), "High Risk", IF(ISNUMBER(SEARCH("lowrisk", LOWER(INDEX(Paste_Here!AN$2:AN$210, MATCH(B9, Paste_Here!A$2:A$210, 0))))), "Low Risk", IF(ISNUMBER(SEARCH("somerisk", LOWER(INDEX(Paste_Here!AN$2:AN$210, MATCH(B9, Paste_Here!A$2:A$210, 0))))), "Some Risk", ""))), ""), "")</f>
        <v/>
      </c>
      <c r="AR9" s="69"/>
      <c r="AS9" s="79" t="str" cm="1">
        <f t="array" aca="1" ref="AS9" ca="1">IFERROR(IF(ISNUMBER(SEARCH("BR", INDEX(Paste_Here!AO$2:AO$210, MATCH(B9, Paste_Here!A$2:A$210, 0)))), -1, 1) * VALUE(_xlfn.TEXTJOIN("", TRUE, IF(ISNUMBER(--MID(INDEX(Paste_Here!AO$2:AO$210, MATCH(B9, Paste_Here!A$2:A$210, 0)), ROW(INDIRECT("1:"&amp;LEN(INDEX(Paste_Here!AO$2:AO$210, MATCH(B9, Paste_Here!A$2:A$210, 0))))), 1)), MID(INDEX(Paste_Here!AO$2:AO$210, MATCH(B9, Paste_Here!A$2:A$210, 0)), ROW(INDIRECT("1:"&amp;LEN(INDEX(Paste_Here!AO$2:AO$210, MATCH(B9, Paste_Here!A$2:A$210, 0))))), 1), ""))), "")</f>
        <v/>
      </c>
      <c r="AT9" s="69"/>
      <c r="AU9" s="69"/>
      <c r="AV9" s="79"/>
      <c r="AW9" s="69"/>
      <c r="AX9" s="79"/>
      <c r="AY9" s="69"/>
      <c r="AZ9" s="79"/>
      <c r="BA9" s="69"/>
      <c r="BB9" s="79"/>
      <c r="BC9" s="69"/>
      <c r="BD9" s="79"/>
      <c r="BE9" s="69"/>
      <c r="BF9" s="79"/>
      <c r="BG9" s="69"/>
      <c r="BH9" s="79"/>
      <c r="BI9" s="69"/>
      <c r="BJ9" s="79"/>
      <c r="BK9" s="69"/>
      <c r="BL9" s="79"/>
      <c r="BM9" s="69"/>
      <c r="BN9" s="79"/>
      <c r="BO9" s="69"/>
      <c r="BP9" s="79"/>
      <c r="BQ9" s="69"/>
      <c r="BR9" s="69"/>
      <c r="BS9" s="79"/>
      <c r="BT9" s="69"/>
      <c r="BU9" s="79"/>
      <c r="BV9" s="69"/>
      <c r="BW9" s="79"/>
      <c r="BX9" s="69"/>
      <c r="BY9" s="79"/>
      <c r="BZ9" s="69"/>
      <c r="CA9" s="79"/>
      <c r="CB9" s="69"/>
      <c r="CC9" s="79"/>
      <c r="CD9" s="69"/>
      <c r="CE9" s="79"/>
      <c r="CF9" s="69"/>
      <c r="CG9" s="79"/>
      <c r="CH9" s="69"/>
      <c r="CI9" s="79"/>
      <c r="CJ9" s="69"/>
      <c r="CK9" s="79"/>
      <c r="CL9" s="69"/>
      <c r="CM9" s="79"/>
      <c r="CN9" s="69"/>
      <c r="CO9" s="69"/>
      <c r="CP9" s="79" t="str">
        <f t="shared" si="2"/>
        <v/>
      </c>
      <c r="CQ9" s="69"/>
      <c r="CR9" s="79" t="str">
        <f>IFERROR(IF(B9&lt;&gt;"", IF(AND(INDEX(Paste_Here!AD$2:AD$210, MATCH(B9, Paste_Here!A$2:A$210, 0))&lt;&gt;"", ISNUMBER(VALUE(INDEX(Paste_Here!AD$2:AD$210, MATCH(B9, Paste_Here!A$2:A$210, 0))))), INDEX(Paste_Here!AD$2:AD$210, MATCH(B9, Paste_Here!A$2:A$210, 0)), ""), ""), "")</f>
        <v/>
      </c>
      <c r="CS9" s="69"/>
      <c r="CT9" s="79" t="str">
        <f>IFERROR(IF(B9&lt;&gt;"", IF(AND(INDEX(Paste_Here!AC$2:AC$210, MATCH(B9, Paste_Here!A$2:A$210, 0))&lt;&gt;"", ISNUMBER(--INDEX(Paste_Here!AC$2:AC$210, MATCH(B9, Paste_Here!A$2:A$210, 0)))), TEXT(ROUND(--INDEX(Paste_Here!AC$2:AC$210, MATCH(B9, Paste_Here!A$2:A$210, 0)), 2), "0.00"), ""), ""), "")</f>
        <v/>
      </c>
      <c r="CU9" s="69"/>
      <c r="CV9" s="79" t="str">
        <f>IFERROR(IF(B9&lt;&gt;"", IF(LOWER(INDEX(Paste_Here!AE$2:AE$210, MATCH(B9, Paste_Here!A$2:A$210, 0)))="approaching expectations", "Approaching", IF(LOWER(INDEX(Paste_Here!AE$2:AE$210, MATCH(B9, Paste_Here!A$2:A$210, 0)))="met expectations", "Met", IF(LOWER(INDEX(Paste_Here!AE$2:AE$210, MATCH(B9, Paste_Here!A$2:A$210, 0)))="exceeded expectations", "Exceeded", IF(LOWER(INDEX(Paste_Here!AE$2:AE$210, MATCH(B9, Paste_Here!A$2:A$210, 0)))="below expectations", "Below", "")))), ""), "")</f>
        <v/>
      </c>
      <c r="CW9" s="69"/>
      <c r="CX9" s="79" t="str">
        <f>IFERROR(IF(B9&lt;&gt;"", IF(AND(INDEX(Paste_Here!AF$2:AF$210, MATCH(B9, Paste_Here!A$2:A$210, 0))&lt;&gt;"", ISNUMBER(VALUE(INDEX(Paste_Here!AF$2:AF$210, MATCH(B9, Paste_Here!A$2:A$210, 0))))), INDEX(Paste_Here!AF$2:AF$210, MATCH(B9, Paste_Here!A$2:A$210, 0)), ""), ""), "")</f>
        <v/>
      </c>
      <c r="CY9" s="69"/>
      <c r="CZ9" s="79" t="str">
        <f>IFERROR(IF(B9&lt;&gt;"", IF(AND(INDEX(Paste_Here!AU$2:AU$210, MATCH(B9, Paste_Here!A$2:A$210, 0))&lt;&gt;"", ISNUMBER(VALUE(INDEX(Paste_Here!AU$2:AU$210, MATCH(B9, Paste_Here!A$2:A$210, 0))))), INDEX(Paste_Here!AU$2:AU$210, MATCH(B9, Paste_Here!A$2:A$210, 0)), ""), ""), "")</f>
        <v/>
      </c>
      <c r="DA9" s="69"/>
      <c r="DB9" s="79" t="str">
        <f>IFERROR(IF(B9&lt;&gt;"", IF(ISNUMBER(SEARCH("highrisk", LOWER(INDEX(Paste_Here!AV$2:AV$210, MATCH(B9, Paste_Here!A$2:A$210, 0))))), "High Risk", IF(ISNUMBER(SEARCH("lowrisk", LOWER(INDEX(Paste_Here!AV$2:AV$210, MATCH(B9, Paste_Here!A$2:A$210, 0))))), "Low Risk", IF(ISNUMBER(SEARCH("somerisk", LOWER(INDEX(Paste_Here!AV$2:AV$210, MATCH(B9, Paste_Here!A$2:A$210, 0))))), "Some Risk", ""))), ""), "")</f>
        <v/>
      </c>
      <c r="DC9" s="69"/>
      <c r="DD9" s="79" t="str">
        <f>IFERROR(IF(B9&lt;&gt;"", IF(AND(INDEX(Paste_Here!AW$2:AW$210, MATCH(B9, Paste_Here!A$2:A$210, 0))&lt;&gt;"", ISNUMBER(VALUE(INDEX(Paste_Here!AW$2:AW$210, MATCH(B9, Paste_Here!A$2:A$210, 0))))), INDEX(Paste_Here!AW$2:AW$210, MATCH(B9, Paste_Here!A$2:A$210, 0)), ""), ""), "")</f>
        <v/>
      </c>
      <c r="DE9" s="69"/>
      <c r="DF9" s="79" t="str">
        <f>IFERROR(IF(B9&lt;&gt;"", IF(AND(INDEX(Paste_Here!AP$2:AP$210, MATCH(B9, Paste_Here!A$2:A$210, 0))&lt;&gt;"", ISNUMBER(VALUE(INDEX(Paste_Here!AP$2:AP$210, MATCH(B9, Paste_Here!A$2:A$210, 0))))), INDEX(Paste_Here!AP$2:AP$210, MATCH(B9, Paste_Here!A$2:A$210, 0)), ""), ""), "")</f>
        <v/>
      </c>
      <c r="DG9" s="69"/>
      <c r="DH9" s="79" t="str">
        <f>IFERROR(IF(B9&lt;&gt;"", IF(ISNUMBER(SEARCH("highrisk", LOWER(INDEX(Paste_Here!AQ$2:AQ$210, MATCH(B9, Paste_Here!A$2:A$210, 0))))), "High Risk", IF(ISNUMBER(SEARCH("lowrisk", LOWER(INDEX(Paste_Here!AQ$2:AQ$210, MATCH(B9, Paste_Here!A$2:A$210, 0))))), "Low Risk", IF(ISNUMBER(SEARCH("somerisk", LOWER(INDEX(Paste_Here!AQ$2:AQ$210, MATCH(B9, Paste_Here!A$2:A$210, 0))))), "Some Risk", ""))), ""), "")</f>
        <v/>
      </c>
      <c r="DI9" s="69"/>
      <c r="DJ9" s="79" t="str" cm="1">
        <f t="array" aca="1" ref="DJ9" ca="1">IFERROR(VALUE(IF(ISNUMBER(SEARCH("EM", INDEX(Paste_Here!AR$2:AR$500, MATCH(B9, Paste_Here!A$2:A$500, 0)))),"-" &amp; _xlfn.TEXTJOIN("", TRUE, IF(ISNUMBER(--MID(INDEX(Paste_Here!AR$2:AR$500, MATCH(B9, Paste_Here!A$2:A$500, 0)), ROW(INDIRECT("1:"&amp;LEN(INDEX(Paste_Here!AR$2:AR$500, MATCH(B9, Paste_Here!A$2:A$500, 0))))), 1)), MID(INDEX(Paste_Here!AR$2:AR$500, MATCH(B9, Paste_Here!A$2:A$500, 0)), ROW(INDIRECT("1:"&amp;LEN(INDEX(Paste_Here!AR$2:AR$500, MATCH(B9, Paste_Here!A$2:A$500, 0))))), 1), "")), _xlfn.TEXTJOIN("", TRUE, IF(ISNUMBER(--MID(INDEX(Paste_Here!AR$2:AR$500, MATCH(B9, Paste_Here!A$2:AR$500, 0)), ROW(INDIRECT("1:"&amp;LEN(INDEX(Paste_Here!AR$2:AR$500, MATCH(B9, Paste_Here!A$2:AR$500, 0))))), 1)), MID(INDEX(Paste_Here!AR$2:AR$500, MATCH(B9, Paste_Here!A$2:A$500, 0)), ROW(INDIRECT("1:"&amp;LEN(INDEX(Paste_Here!AR$2:AR$500, MATCH(B9, Paste_Here!A$2:A$500, 0))))), 1), "")))), "")</f>
        <v/>
      </c>
      <c r="DK9" s="69"/>
      <c r="DL9" s="69"/>
      <c r="DM9" s="79" t="str">
        <f t="shared" si="3"/>
        <v/>
      </c>
      <c r="DN9" s="69"/>
      <c r="DO9" s="79" t="str">
        <f>IFERROR(IF(B9&lt;&gt;"", IF(AND(INDEX(Paste_Here!AH$2:AH$210, MATCH(B9, Paste_Here!A$2:A$210, 0))&lt;&gt;"", ISNUMBER(VALUE(INDEX(Paste_Here!AH$2:AH$210, MATCH(B9, Paste_Here!A$2:A$210, 0))))), INDEX(Paste_Here!AH$2:AH$210, MATCH(B9, Paste_Here!A$2:A$210, 0)), ""), ""), "")</f>
        <v/>
      </c>
      <c r="DP9" s="69"/>
      <c r="DQ9" s="114"/>
      <c r="DR9" s="69"/>
      <c r="DS9" s="119" t="str">
        <f>IFERROR(IF(B9&lt;&gt;"", IF(LOWER(INDEX(Paste_Here!AI$2:AI$210, MATCH(B9, Paste_Here!A$2:A$210, 0)))="approaching expectations", "Approaching", IF(LOWER(INDEX(Paste_Here!AI$2:AI$210, MATCH(B9, Paste_Here!A$2:A$210, 0)))="met expectations", "Met", IF(LOWER(INDEX(Paste_Here!AI$2:AI$210, MATCH(B9, Paste_Here!A$2:A$210, 0)))="exceeded expectations", "Exceeded", IF(LOWER(INDEX(Paste_Here!AI$2:AI$210, MATCH(B9, Paste_Here!A$2:A$210, 0)))="below expectations", "Below", "")))), ""), "")</f>
        <v/>
      </c>
      <c r="DT9" s="69"/>
      <c r="DU9" s="79" t="str">
        <f>IFERROR(IF(B9&lt;&gt;"", IF(AND(INDEX(Paste_Here!AJ$2:AJ$210, MATCH(B9, Paste_Here!A$2:A$210, 0))&lt;&gt;"", ISNUMBER(VALUE(INDEX(Paste_Here!AJ$2:AJ$210, MATCH(B9, Paste_Here!A$2:A$210, 0))))), INDEX(Paste_Here!AJ$2:AJ$210, MATCH(B9, Paste_Here!A$2:A$210, 0)), ""), ""), "")</f>
        <v/>
      </c>
      <c r="DV9" s="69"/>
      <c r="DW9" s="114"/>
      <c r="DX9" s="69"/>
      <c r="DY9" s="114"/>
      <c r="DZ9" s="69"/>
      <c r="EA9" s="114"/>
      <c r="EB9" s="69"/>
      <c r="EC9" s="114"/>
      <c r="ED9" s="69"/>
      <c r="EE9" s="114"/>
      <c r="EF9" s="69"/>
      <c r="EH9" s="69"/>
      <c r="EI9" s="69"/>
      <c r="EJ9" s="79"/>
      <c r="EK9" s="69"/>
      <c r="EL9" s="79"/>
      <c r="EM9" s="69"/>
      <c r="EN9" s="79"/>
      <c r="EO9" s="69"/>
      <c r="EP9" s="79"/>
      <c r="EQ9" s="69"/>
      <c r="ER9" s="79"/>
      <c r="ES9" s="69"/>
      <c r="ET9" s="79"/>
      <c r="EU9" s="69"/>
      <c r="EV9" s="79"/>
      <c r="EW9" s="69"/>
      <c r="EX9" s="79"/>
      <c r="EY9" s="69"/>
      <c r="EZ9" s="79"/>
      <c r="FA9" s="69"/>
      <c r="FB9" s="79"/>
      <c r="FC9" s="69"/>
      <c r="FD9" s="79"/>
      <c r="FE9" s="69"/>
      <c r="FF9" s="69"/>
      <c r="FG9" s="79" t="str">
        <f t="shared" si="4"/>
        <v/>
      </c>
      <c r="FH9" s="69"/>
      <c r="FI9" s="79" t="str">
        <f>IFERROR(IF(B9&lt;&gt;"", IF(ISNUMBER(VALUE(INDEX(Paste_Here!H$2:H$210, MATCH(B9, Paste_Here!A$2:A$210, 0)))), IF(VALUE(INDEX(Paste_Here!H$2:H$210, MATCH(B9, Paste_Here!A$2:A$210, 0)))=0, "No", IF(AND(VALUE(INDEX(Paste_Here!H$2:H$210, MATCH(B9, Paste_Here!A$2:A$210, 0)))&gt;=1, VALUE(INDEX(Paste_Here!H$2:H$210, MATCH(B9, Paste_Here!A$2:A$210, 0)))&lt;=4), VALUE(INDEX(Paste_Here!H$2:H$210, MATCH(B9, Paste_Here!A$2:A$210, 0))), "")), ""), ""), "")</f>
        <v/>
      </c>
      <c r="FJ9" s="69"/>
      <c r="FK9" s="79" t="str">
        <f>IFERROR(IF(B9&lt;&gt;"", IF(ISNUMBER(VALUE(INDEX(Paste_Here!I$2:I$210, MATCH(B9, Paste_Here!A$2:A$210, 0)))), IF(VALUE(INDEX(Paste_Here!I$2:I$210, MATCH(B9, Paste_Here!A$2:A$210, 0)))=0, "No", IF(AND(VALUE(INDEX(Paste_Here!I$2:I$210, MATCH(B9, Paste_Here!A$2:A$210, 0)))&gt;=1, VALUE(INDEX(Paste_Here!I$2:I$210, MATCH(B9, Paste_Here!A$2:A$210, 0)))&lt;=4), VALUE(INDEX(Paste_Here!I$2:I$210, MATCH(B9, Paste_Here!A$2:A$210, 0))), "")), ""), ""), "")</f>
        <v/>
      </c>
      <c r="FL9" s="69"/>
      <c r="FM9" s="114"/>
      <c r="FN9" s="69"/>
      <c r="FO9" s="114"/>
      <c r="FP9" s="69"/>
      <c r="FQ9" s="114"/>
      <c r="FR9" s="69"/>
      <c r="FS9" s="114"/>
      <c r="FT9" s="69"/>
      <c r="FU9" s="79" t="str">
        <f>IFERROR(IF(B9&lt;&gt;"", IF(AND(INDEX(Paste_Here!R$2:R$210, MATCH(B9, Paste_Here!A$2:A$210, 0))&lt;&gt;"", ISNUMBER(VALUE(INDEX(Paste_Here!R$2:R$210, MATCH(B9, Paste_Here!A$2:A$210, 0))))), INDEX(Paste_Here!R$2:R$210, MATCH(B9, Paste_Here!A$2:A$210, 0)), ""), ""), "")</f>
        <v/>
      </c>
      <c r="FV9" s="69"/>
      <c r="FW9" s="79" t="str">
        <f>IFERROR(IF(B9&lt;&gt;"", IF(AND(INDEX(Paste_Here!BB$2:BB$210, MATCH(B9, Paste_Here!A$2:A$210, 0))&lt;&gt;"", ISNUMBER(VALUE(INDEX(Paste_Here!BB$2:BB$210, MATCH(B9, Paste_Here!A$2:A$210, 0))))), INDEX(Paste_Here!BB$2:BB$210, MATCH(B9, Paste_Here!A$2:A$210, 0)), ""), ""), "")</f>
        <v/>
      </c>
      <c r="FX9" s="69"/>
      <c r="FY9" s="79" t="str">
        <f>IFERROR(IF(B9&lt;&gt;"", IF(AND(INDEX(Paste_Here!AS$2:AS$210, MATCH(B9, Paste_Here!A$2:A$210, 0))&lt;&gt;"", ISNUMBER(VALUE(INDEX(Paste_Here!AS$2:AS$210, MATCH(B9, Paste_Here!A$2:A$210, 0))))), INDEX(Paste_Here!AS$2:AS$210, MATCH(B9, Paste_Here!A$2:A$210, 0)), ""), ""), "")</f>
        <v/>
      </c>
      <c r="FZ9" s="69"/>
      <c r="GA9" s="79" t="str">
        <f>IFERROR(IF(B9&lt;&gt;"", IF(AND(INDEX(Paste_Here!BC$2:BC$210, MATCH(B9, Paste_Here!A$2:A$210, 0))&lt;&gt;"", ISNUMBER(VALUE(INDEX(Paste_Here!BC$2:BC$210, MATCH(B9, Paste_Here!A$2:A$210, 0))))), INDEX(Paste_Here!BC$2:BC$210, MATCH(B9, Paste_Here!A$2:A$210, 0)), ""), ""), "")</f>
        <v/>
      </c>
      <c r="GB9" s="69"/>
      <c r="GC9" s="69"/>
      <c r="GD9" s="79" t="str">
        <f t="shared" si="5"/>
        <v/>
      </c>
      <c r="GE9" s="69"/>
      <c r="GF9" s="79" t="str">
        <f>IFERROR(IF(B9&lt;&gt;"", IF(ISNUMBER(SEARCH("s", LOWER(INDEX(Paste_Here!M$2:M$210, MATCH(B9, Paste_Here!A$2:A$210, 0))))), "Yes", IF(INDEX(Paste_Here!M$2:M$210, MATCH(B9, Paste_Here!A$2:A$210, 0))&lt;&gt;"", "No", "")), ""), "")</f>
        <v/>
      </c>
      <c r="GG9" s="69"/>
      <c r="GH9" s="79" t="str">
        <f>IFERROR(IF(B9&lt;&gt;"", IF(ISNUMBER(SEARCH("yes", LOWER(INDEX(Paste_Here!F$2:F$210, MATCH(B9, Paste_Here!A$2:A$210, 0))))), "Yes", IF(ISNUMBER(SEARCH("no", LOWER(INDEX(Paste_Here!F$2:F$210, MATCH(B9, Paste_Here!A$2:A$210, 0))))), "No", "")), ""), "")</f>
        <v/>
      </c>
      <c r="GI9" s="69"/>
      <c r="GJ9" s="79" t="str">
        <f>IFERROR(IF(B9&lt;&gt;"", IF(ISNUMBER(SEARCH("english language learner", LOWER(INDEX(Paste_Here!C$2:C$210, MATCH(B9, Paste_Here!A$2:A$210, 0))))), "Yes", ""), ""), "")</f>
        <v/>
      </c>
      <c r="GK9" s="69"/>
      <c r="GL9" s="79" t="str">
        <f>IFERROR(IF(B9&lt;&gt;"", IF(OR(ISNUMBER(SEARCH("b", LOWER(INDEX(Paste_Here!K$2:K$210, MATCH(B9, Paste_Here!A$2:A$210, 0))))), ISNUMBER(SEARCH("h", LOWER(INDEX(Paste_Here!K$2:K$210, MATCH(B9, Paste_Here!A$2:A$210, 0))))), ISNUMBER(SEARCH("i", LOWER(INDEX(Paste_Here!K$2:K$210, MATCH(B9, Paste_Here!A$2:A$210, 0)))))), "Yes", IF(INDEX(Paste_Here!K$2:K$210, MATCH(B9, Paste_Here!A$2:A$210, 0))&lt;&gt;"", "No", "")), ""), "")</f>
        <v/>
      </c>
      <c r="GM9" s="69"/>
      <c r="GN9" s="79" t="str">
        <f>IFERROR(IF(B9&lt;&gt;"", IF(ISNUMBER(SEARCH("yes", LOWER(INDEX(Paste_Here!L$2:L$210, MATCH(B9, Paste_Here!A$2:A$210, 0))))), "Yes", IF(ISNUMBER(SEARCH("no", LOWER(INDEX(Paste_Here!L$2:L$210, MATCH(B9, Paste_Here!A$2:A$210, 0))))), "No", "")), ""), "")</f>
        <v/>
      </c>
      <c r="GO9" s="69"/>
      <c r="GP9" s="79" t="str">
        <f>IFERROR(IF(B9&lt;&gt;"", IF(ISNUMBER(SEARCH("transitional 2", LOWER(INDEX(Paste_Here!C$2:C$210, MATCH(B9, Paste_Here!A$2:A$210, 0))))), "T2", IF(ISNUMBER(SEARCH("transitional 1", LOWER(INDEX(Paste_Here!C$2:C$210, MATCH(B9, Paste_Here!A$2:A$210, 0))))), "T1", IF(ISNUMBER(SEARCH("waived ell services", LOWER(INDEX(Paste_Here!C$2:C$210, MATCH(B9, Paste_Here!A$2:A$210, 0))))), "W", ""))), ""), "")</f>
        <v/>
      </c>
      <c r="GQ9" s="69"/>
      <c r="GR9" s="114"/>
      <c r="GS9" s="69"/>
      <c r="GT9" s="114"/>
      <c r="GU9" s="69"/>
      <c r="GV9" s="114"/>
      <c r="GW9" s="69"/>
      <c r="GX9" s="118"/>
      <c r="GY9" s="69"/>
      <c r="GZ9" s="69"/>
      <c r="HA9" s="79"/>
      <c r="HB9" s="69"/>
      <c r="HC9" s="79"/>
      <c r="HD9" s="69"/>
      <c r="HE9" s="79"/>
      <c r="HF9" s="69"/>
      <c r="HG9" s="79"/>
      <c r="HH9" s="69"/>
      <c r="HI9" s="79"/>
      <c r="HJ9" s="69"/>
      <c r="HK9" s="79"/>
      <c r="HL9" s="69"/>
      <c r="HM9" s="79"/>
      <c r="HN9" s="69"/>
      <c r="HO9" s="79"/>
      <c r="HP9" s="69"/>
      <c r="HQ9" s="79"/>
      <c r="HR9" s="69"/>
      <c r="HS9" s="79"/>
      <c r="HT9" s="69"/>
      <c r="HU9" s="79"/>
      <c r="HV9" s="69"/>
      <c r="HW9" s="69"/>
      <c r="HX9" s="79"/>
      <c r="HY9" s="69"/>
      <c r="HZ9" s="79"/>
      <c r="IA9" s="69"/>
      <c r="IB9" s="79"/>
      <c r="IC9" s="69"/>
      <c r="ID9" s="79"/>
      <c r="IE9" s="69"/>
      <c r="IF9" s="79"/>
      <c r="IG9" s="69"/>
      <c r="IH9" s="79"/>
      <c r="II9" s="69"/>
      <c r="IJ9" s="79"/>
      <c r="IK9" s="69"/>
      <c r="IL9" s="79"/>
      <c r="IM9" s="69"/>
      <c r="IN9" s="79"/>
      <c r="IO9" s="69"/>
      <c r="IP9" s="79"/>
      <c r="IQ9" s="69"/>
      <c r="IR9" s="79"/>
      <c r="IS9" s="69"/>
      <c r="IT9" s="69"/>
      <c r="IU9" s="79"/>
      <c r="IV9" s="69"/>
      <c r="IW9" s="79"/>
      <c r="IX9" s="69"/>
      <c r="IY9" s="79"/>
      <c r="IZ9" s="69"/>
      <c r="JA9" s="79"/>
      <c r="JB9" s="69"/>
      <c r="JC9" s="79"/>
      <c r="JD9" s="69"/>
      <c r="JE9" s="79"/>
      <c r="JF9" s="69"/>
      <c r="JG9" s="79"/>
      <c r="JH9" s="69"/>
      <c r="JI9" s="79"/>
      <c r="JJ9" s="69"/>
      <c r="JK9" s="79"/>
      <c r="JL9" s="69"/>
      <c r="JM9" s="79"/>
      <c r="JN9" s="69"/>
      <c r="JO9" s="79"/>
      <c r="JP9" s="69"/>
      <c r="JQ9" s="69"/>
      <c r="JR9" s="79"/>
      <c r="JS9" s="69"/>
      <c r="JT9" s="79"/>
      <c r="JU9" s="69"/>
      <c r="JV9" s="79"/>
      <c r="JW9" s="69"/>
      <c r="JX9" s="79"/>
      <c r="JY9" s="69"/>
      <c r="JZ9" s="79"/>
      <c r="KA9" s="69"/>
      <c r="KB9" s="79"/>
      <c r="KC9" s="69"/>
      <c r="KD9" s="79"/>
      <c r="KE9" s="69"/>
      <c r="KF9" s="79"/>
      <c r="KG9" s="69"/>
      <c r="KH9" s="79"/>
      <c r="KI9" s="69"/>
      <c r="KJ9" s="79"/>
      <c r="KK9" s="69"/>
      <c r="KL9" s="79"/>
      <c r="KM9" s="69"/>
      <c r="KP9" s="1" t="str" cm="1">
        <f t="array" ref="KP9">IFERROR(INDEX(Paste_Here!$B$2:$B$210, MATCH(0, COUNTIF(KP$4:KP8, Paste_Here!$B$2:$B$210) + IF(Paste_Here!$B$2:$B$210="", 1, 0), 0)), "")</f>
        <v/>
      </c>
      <c r="KQ9" s="1" t="str">
        <f>IF(KP9&lt;&gt;"", INDEX(Paste_Here!$A$2:$A$210, MATCH(KP9, Paste_Here!$B$2:$B$210, 0)), "")</f>
        <v/>
      </c>
      <c r="KR9" s="1" t="str">
        <f t="shared" si="6"/>
        <v/>
      </c>
      <c r="KS9" s="1" t="str" cm="1">
        <f t="array" ref="KS9">IFERROR(INDEX($KR$5:$KR$210, MATCH(SMALL(IF($KR$5:$KR$210&lt;&gt;"", COUNTIF($KR$5:$KR$210, "&lt;"&amp;$KR$5:$KR$210)+1), ROW()-ROW($KS$5)+1), COUNTIF($KR$5:$KR$210, "&lt;"&amp;$KR$5:$KR$210)+1, 0)), "")</f>
        <v/>
      </c>
    </row>
    <row r="10" spans="1:305">
      <c r="A10" s="69"/>
      <c r="B10" s="79" t="str">
        <f t="shared" si="0"/>
        <v/>
      </c>
      <c r="C10" s="69"/>
      <c r="D10" s="79" t="str">
        <f>IFERROR(IF(B10&lt;&gt;"", IF(COUNTIF(INDEX(Paste_Here!N$2:Q$210, MATCH(B10, Paste_Here!A$2:A$210, 0), 0), "yes") &gt; 0, "No", IF(COUNTIF(INDEX(Paste_Here!N$2:Q$210, MATCH(B10, Paste_Here!A$2:A$210, 0), 0), "no") &gt; 0, "Yes", "")), ""), "")</f>
        <v/>
      </c>
      <c r="E10" s="69"/>
      <c r="F10" s="79" t="str">
        <f>IFERROR(IF(B10&lt;&gt;"", IF(ISNUMBER(SEARCH("yes", LOWER(INDEX(Paste_Here!S$2:S$210, MATCH(B10, Paste_Here!A$2:A$210, 0))))), "Yes", IF(ISNUMBER(SEARCH("no", LOWER(INDEX(Paste_Here!S$2:S$210, MATCH(B10, Paste_Here!A$2:A$210, 0))))), "No", "")), ""), "")</f>
        <v/>
      </c>
      <c r="G10" s="69"/>
      <c r="H10" s="79" t="str">
        <f>IFERROR(IF(B10&lt;&gt;"", IF(COUNTIF(INDEX(Paste_Here!AX$2:BA$210, MATCH(B10, Paste_Here!A$2:A$210, 0), 0), "yes") &gt; 0, "No", IF(COUNTIF(INDEX(Paste_Here!AX$2:BA$210, MATCH(B10, Paste_Here!A$2:A$210, 0), 0), "no") &gt; 0, "Yes", "")), ""), "")</f>
        <v/>
      </c>
      <c r="I10" s="69"/>
      <c r="J10" s="79" t="str">
        <f>IFERROR(IF(B10&lt;&gt;"", IF(ISNUMBER(SEARCH("yes", LOWER(INDEX(Paste_Here!Z$2:Z$210, MATCH(B10, Paste_Here!A$2:A$210, 0))))), "Yes", IF(ISNUMBER(SEARCH("no", LOWER(INDEX(Paste_Here!Z$2:Z$210, MATCH(B10, Paste_Here!A$2:A$210, 0))))), "No", "")), ""), "")</f>
        <v/>
      </c>
      <c r="K10" s="69"/>
      <c r="L10" s="79" t="str">
        <f>IFERROR(IF(B10&lt;&gt;"", IF(ISNUMBER(SEARCH("yes", LOWER(INDEX(Paste_Here!AG$2:AG$210, MATCH(B10, Paste_Here!A$2:A$210, 0))))), "Yes", IF(ISNUMBER(SEARCH("no", LOWER(INDEX(Paste_Here!AG$2:AG$210, MATCH(B10, Paste_Here!A$2:A$210, 0))))), "No", "")), ""), "")</f>
        <v/>
      </c>
      <c r="M10" s="69"/>
      <c r="N10" s="114" t="str">
        <f>IFERROR(IF(J10&lt;&gt;"", IF(ISNUMBER(SEARCH("yes", LOWER(INDEX(Paste_Here!AB$2:AB$210, MATCH(J10, Paste_Here!I$2:I$210, 0))))), "Yes", IF(ISNUMBER(SEARCH("no", LOWER(INDEX(Paste_Here!AB$2:AB$210, MATCH(J10, Paste_Here!I$2:I$210, 0))))), "No", "")), ""), "")</f>
        <v/>
      </c>
      <c r="O10" s="69"/>
      <c r="P10" s="79" t="str">
        <f>IFERROR(IF(B10&lt;&gt;"", IF(ISNUMBER(SEARCH("Revealed-Potential (Primary Focus)", LOWER(INDEX(Paste_Here!U$2:U$210, MATCH(B10, Paste_Here!A$2:A$210, 0))))), "Rev-Potential: Prim", IF(ISNUMBER(SEARCH("Revealed-Potential (Secondary Focus)", LOWER(INDEX(Paste_Here!U$2:U$210, MATCH(B10, Paste_Here!A$2:A$210, 0))))), "Rev-Potential: Sec", IF(ISNUMBER(SEARCH("Monitoring", LOWER(INDEX(Paste_Here!U$2:U$210, MATCH(B10, Paste_Here!A$2:A$210, 0))))), "Monitoring", IF(ISNUMBER(SEARCH("At-Promise (Secondary Focus)", LOWER(INDEX(Paste_Here!U$2:U$210, MATCH(B10, Paste_Here!A$2:A$210, 0))))), "At-Promise: Sec", IF(ISNUMBER(SEARCH("At-Promise (Primary Focus)", LOWER(INDEX(Paste_Here!U$2:U$210, MATCH(B10, Paste_Here!A$2:A$210, 0))))), "At-Promise: Prim", ""))))), ""), "")</f>
        <v/>
      </c>
      <c r="Q10" s="69"/>
      <c r="R10" s="79" t="str">
        <f>IFERROR(IF(B10&lt;&gt;"", IF(ISNUMBER(SEARCH("Revealed-Potential (Primary Focus)", LOWER(INDEX(Paste_Here!AB$2:AB$210, MATCH(B10, Paste_Here!A$2:A$210, 0))))), "Rev-Potential: Prim", IF(ISNUMBER(SEARCH("Revealed-Potential (Secondary Focus)", LOWER(INDEX(Paste_Here!AB$2:AB$210, MATCH(B10, Paste_Here!A$2:A$210, 0))))), "Rev-Potential: Sec", IF(ISNUMBER(SEARCH("Monitoring", LOWER(INDEX(Paste_Here!AB$2:AB$210, MATCH(B10, Paste_Here!A$2:A$210, 0))))), "Monitoring", IF(ISNUMBER(SEARCH("At-Promise (Secondary Focus)", LOWER(INDEX(Paste_Here!AB$2:AB$210, MATCH(B10, Paste_Here!A$2:A$210, 0))))), "At-Promise: Sec", IF(ISNUMBER(SEARCH("At-Promise (Primary Focus)", LOWER(INDEX(Paste_Here!AB$2:AB$210, MATCH(B10, Paste_Here!A$2:A$210, 0))))), "At-Promise: Prim", ""))))), ""), "")</f>
        <v/>
      </c>
      <c r="S10" s="69"/>
      <c r="T10" s="114" t="str">
        <f>IFERROR(IF(P10&lt;&gt;"", IF(ISNUMBER(SEARCH("yes", LOWER(INDEX(Paste_Here!AH$2:AH$210, MATCH(P10, Paste_Here!O$2:O$210, 0))))), "Yes", IF(ISNUMBER(SEARCH("no", LOWER(INDEX(Paste_Here!AH$2:AH$210, MATCH(P10, Paste_Here!O$2:O$210, 0))))), "No", "")), ""), "")</f>
        <v/>
      </c>
      <c r="U10" s="69"/>
      <c r="V10" s="114" t="str">
        <f>IFERROR(IF(R10&lt;&gt;"", IF(ISNUMBER(SEARCH("yes", LOWER(INDEX(Paste_Here!AJ$2:AJ$210, MATCH(R10, Paste_Here!Q$2:Q$210, 0))))), "Yes", IF(ISNUMBER(SEARCH("no", LOWER(INDEX(Paste_Here!AJ$2:AJ$210, MATCH(R10, Paste_Here!Q$2:Q$210, 0))))), "No", "")), ""), "")</f>
        <v/>
      </c>
      <c r="W10" s="69"/>
      <c r="X10" s="69"/>
      <c r="Y10" s="79" t="str">
        <f t="shared" si="1"/>
        <v/>
      </c>
      <c r="Z10" s="69"/>
      <c r="AA10" s="79" t="str">
        <f>IFERROR(IF(B10&lt;&gt;"", IF(AND(INDEX(Paste_Here!W$2:W$210, MATCH(B10, Paste_Here!A$2:A$210, 0))&lt;&gt;"", ISNUMBER(VALUE(INDEX(Paste_Here!W$2:W$210, MATCH(B10, Paste_Here!A$2:A$210, 0))))), INDEX(Paste_Here!W$2:W$210, MATCH(B10, Paste_Here!A$2:A$210, 0)), ""), ""), "")</f>
        <v/>
      </c>
      <c r="AB10" s="69"/>
      <c r="AC10" s="79" t="str">
        <f>IFERROR(IF(B10&lt;&gt;"", IF(AND(INDEX(Paste_Here!V$2:V$210, MATCH(B10, Paste_Here!A$2:A$210, 0))&lt;&gt;"", ISNUMBER(VALUE(INDEX(Paste_Here!V$2:V$210, MATCH(B10, Paste_Here!A$2:A$210, 0))))), TEXT(ROUND(VALUE(INDEX(Paste_Here!V$2:V$210, MATCH(B10, Paste_Here!A$2:A$210, 0))), 2), "0.00"), ""), ""), "")</f>
        <v/>
      </c>
      <c r="AD10" s="69"/>
      <c r="AE10" s="79" t="str">
        <f>IFERROR(IF(B10&lt;&gt;"", IF(LOWER(INDEX(Paste_Here!X$2:X$210, MATCH(B10, Paste_Here!A$2:A$210, 0)))="approaching expectations", "Approaching", IF(LOWER(INDEX(Paste_Here!X$2:X$210, MATCH(B10, Paste_Here!A$2:A$210, 0)))="met expectations", "Met", IF(LOWER(INDEX(Paste_Here!X$2:X$210, MATCH(B10, Paste_Here!A$2:A$210, 0)))="exceeded expectations", "Exceeded", IF(LOWER(INDEX(Paste_Here!X$2:X$210, MATCH(B10, Paste_Here!A$2:A$210, 0)))="below expectations", "Below", "")))), ""), "")</f>
        <v/>
      </c>
      <c r="AF10" s="69"/>
      <c r="AG10" s="79" t="str">
        <f>IFERROR(IF(B10&lt;&gt;"", IF(AND(INDEX(Paste_Here!Y$2:Y$210, MATCH(B10, Paste_Here!A$2:A$210, 0))&lt;&gt;"", ISNUMBER(VALUE(INDEX(Paste_Here!Y$2:Y$210, MATCH(B10, Paste_Here!A$2:A$210, 0))))), INDEX(Paste_Here!Y$2:Y$210, MATCH(B10, Paste_Here!A$2:A$210, 0)), ""), ""), "")</f>
        <v/>
      </c>
      <c r="AH10" s="69"/>
      <c r="AI10" s="79" t="str">
        <f>IFERROR(IF(B10&lt;&gt;"", IF(AND(INDEX(Paste_Here!AK$2:AK$210, MATCH(B10, Paste_Here!A$2:A$210, 0))&lt;&gt;"", ISNUMBER(VALUE(INDEX(Paste_Here!AK$2:AK$210, MATCH(B10, Paste_Here!A$2:A$210, 0))))), INDEX(Paste_Here!AK$2:AK$210, MATCH(B10, Paste_Here!A$2:A$210, 0)), ""), ""), "")</f>
        <v/>
      </c>
      <c r="AJ10" s="69"/>
      <c r="AK10" s="79" t="str">
        <f>IFERROR(IF(B10&lt;&gt;"", IF(ISNUMBER(SEARCH("highrisk", LOWER(INDEX(Paste_Here!AL$2:AL$210, MATCH(B10, Paste_Here!A$2:A$210, 0))))), "High Risk", IF(ISNUMBER(SEARCH("lowrisk", LOWER(INDEX(Paste_Here!AL$2:AL$210, MATCH(B10, Paste_Here!A$2:A$210, 0))))), "Low Risk", IF(ISNUMBER(SEARCH("somerisk", LOWER(INDEX(Paste_Here!AL$2:AL$210, MATCH(B10, Paste_Here!A$2:A$210, 0))))), "Some Risk", ""))), ""), "")</f>
        <v/>
      </c>
      <c r="AL10" s="69"/>
      <c r="AM10" s="79" t="str">
        <f>IFERROR(IF(B10&lt;&gt;"", IF(AND(INDEX(Paste_Here!AT$2:AT$210, MATCH(B10, Paste_Here!A$2:A$210, 0))&lt;&gt;"", ISNUMBER(VALUE(INDEX(Paste_Here!AT$2:AT$210, MATCH(B10, Paste_Here!A$2:A$210, 0))))), INDEX(Paste_Here!AT$2:AT$210, MATCH(B10, Paste_Here!A$2:A$210, 0)), ""), ""), "")</f>
        <v/>
      </c>
      <c r="AN10" s="69"/>
      <c r="AO10" s="79" t="str">
        <f>IFERROR(IF(B10&lt;&gt;"", IF(AND(INDEX(Paste_Here!AM$2:AM$210, MATCH(B10, Paste_Here!A$2:A$210, 0))&lt;&gt;"", ISNUMBER(VALUE(INDEX(Paste_Here!AM$2:AM$210, MATCH(B10, Paste_Here!A$2:A$210, 0))))), INDEX(Paste_Here!AM$2:AM$210, MATCH(B10, Paste_Here!A$2:A$210, 0)), ""), ""), "")</f>
        <v/>
      </c>
      <c r="AP10" s="69"/>
      <c r="AQ10" s="79" t="str">
        <f>IFERROR(IF(B10&lt;&gt;"", IF(ISNUMBER(SEARCH("highrisk", LOWER(INDEX(Paste_Here!AN$2:AN$210, MATCH(B10, Paste_Here!A$2:A$210, 0))))), "High Risk", IF(ISNUMBER(SEARCH("lowrisk", LOWER(INDEX(Paste_Here!AN$2:AN$210, MATCH(B10, Paste_Here!A$2:A$210, 0))))), "Low Risk", IF(ISNUMBER(SEARCH("somerisk", LOWER(INDEX(Paste_Here!AN$2:AN$210, MATCH(B10, Paste_Here!A$2:A$210, 0))))), "Some Risk", ""))), ""), "")</f>
        <v/>
      </c>
      <c r="AR10" s="69"/>
      <c r="AS10" s="79" t="str" cm="1">
        <f t="array" aca="1" ref="AS10" ca="1">IFERROR(IF(ISNUMBER(SEARCH("BR", INDEX(Paste_Here!AO$2:AO$210, MATCH(B10, Paste_Here!A$2:A$210, 0)))), -1, 1) * VALUE(_xlfn.TEXTJOIN("", TRUE, IF(ISNUMBER(--MID(INDEX(Paste_Here!AO$2:AO$210, MATCH(B10, Paste_Here!A$2:A$210, 0)), ROW(INDIRECT("1:"&amp;LEN(INDEX(Paste_Here!AO$2:AO$210, MATCH(B10, Paste_Here!A$2:A$210, 0))))), 1)), MID(INDEX(Paste_Here!AO$2:AO$210, MATCH(B10, Paste_Here!A$2:A$210, 0)), ROW(INDIRECT("1:"&amp;LEN(INDEX(Paste_Here!AO$2:AO$210, MATCH(B10, Paste_Here!A$2:A$210, 0))))), 1), ""))), "")</f>
        <v/>
      </c>
      <c r="AT10" s="69"/>
      <c r="AU10" s="69"/>
      <c r="AV10" s="79"/>
      <c r="AW10" s="69"/>
      <c r="AX10" s="79"/>
      <c r="AY10" s="69"/>
      <c r="AZ10" s="79"/>
      <c r="BA10" s="69"/>
      <c r="BB10" s="79"/>
      <c r="BC10" s="69"/>
      <c r="BD10" s="79"/>
      <c r="BE10" s="69"/>
      <c r="BF10" s="79"/>
      <c r="BG10" s="69"/>
      <c r="BH10" s="79"/>
      <c r="BI10" s="69"/>
      <c r="BJ10" s="79"/>
      <c r="BK10" s="69"/>
      <c r="BL10" s="79"/>
      <c r="BM10" s="69"/>
      <c r="BN10" s="79"/>
      <c r="BO10" s="69"/>
      <c r="BP10" s="79"/>
      <c r="BQ10" s="69"/>
      <c r="BR10" s="69"/>
      <c r="BS10" s="79"/>
      <c r="BT10" s="69"/>
      <c r="BU10" s="79"/>
      <c r="BV10" s="69"/>
      <c r="BW10" s="79"/>
      <c r="BX10" s="69"/>
      <c r="BY10" s="79"/>
      <c r="BZ10" s="69"/>
      <c r="CA10" s="79"/>
      <c r="CB10" s="69"/>
      <c r="CC10" s="79"/>
      <c r="CD10" s="69"/>
      <c r="CE10" s="79"/>
      <c r="CF10" s="69"/>
      <c r="CG10" s="79"/>
      <c r="CH10" s="69"/>
      <c r="CI10" s="79"/>
      <c r="CJ10" s="69"/>
      <c r="CK10" s="79"/>
      <c r="CL10" s="69"/>
      <c r="CM10" s="79"/>
      <c r="CN10" s="69"/>
      <c r="CO10" s="69"/>
      <c r="CP10" s="79" t="str">
        <f t="shared" si="2"/>
        <v/>
      </c>
      <c r="CQ10" s="69"/>
      <c r="CR10" s="79" t="str">
        <f>IFERROR(IF(B10&lt;&gt;"", IF(AND(INDEX(Paste_Here!AD$2:AD$210, MATCH(B10, Paste_Here!A$2:A$210, 0))&lt;&gt;"", ISNUMBER(VALUE(INDEX(Paste_Here!AD$2:AD$210, MATCH(B10, Paste_Here!A$2:A$210, 0))))), INDEX(Paste_Here!AD$2:AD$210, MATCH(B10, Paste_Here!A$2:A$210, 0)), ""), ""), "")</f>
        <v/>
      </c>
      <c r="CS10" s="69"/>
      <c r="CT10" s="79" t="str">
        <f>IFERROR(IF(B10&lt;&gt;"", IF(AND(INDEX(Paste_Here!AC$2:AC$210, MATCH(B10, Paste_Here!A$2:A$210, 0))&lt;&gt;"", ISNUMBER(--INDEX(Paste_Here!AC$2:AC$210, MATCH(B10, Paste_Here!A$2:A$210, 0)))), TEXT(ROUND(--INDEX(Paste_Here!AC$2:AC$210, MATCH(B10, Paste_Here!A$2:A$210, 0)), 2), "0.00"), ""), ""), "")</f>
        <v/>
      </c>
      <c r="CU10" s="69"/>
      <c r="CV10" s="79" t="str">
        <f>IFERROR(IF(B10&lt;&gt;"", IF(LOWER(INDEX(Paste_Here!AE$2:AE$210, MATCH(B10, Paste_Here!A$2:A$210, 0)))="approaching expectations", "Approaching", IF(LOWER(INDEX(Paste_Here!AE$2:AE$210, MATCH(B10, Paste_Here!A$2:A$210, 0)))="met expectations", "Met", IF(LOWER(INDEX(Paste_Here!AE$2:AE$210, MATCH(B10, Paste_Here!A$2:A$210, 0)))="exceeded expectations", "Exceeded", IF(LOWER(INDEX(Paste_Here!AE$2:AE$210, MATCH(B10, Paste_Here!A$2:A$210, 0)))="below expectations", "Below", "")))), ""), "")</f>
        <v/>
      </c>
      <c r="CW10" s="69"/>
      <c r="CX10" s="79" t="str">
        <f>IFERROR(IF(B10&lt;&gt;"", IF(AND(INDEX(Paste_Here!AF$2:AF$210, MATCH(B10, Paste_Here!A$2:A$210, 0))&lt;&gt;"", ISNUMBER(VALUE(INDEX(Paste_Here!AF$2:AF$210, MATCH(B10, Paste_Here!A$2:A$210, 0))))), INDEX(Paste_Here!AF$2:AF$210, MATCH(B10, Paste_Here!A$2:A$210, 0)), ""), ""), "")</f>
        <v/>
      </c>
      <c r="CY10" s="69"/>
      <c r="CZ10" s="79" t="str">
        <f>IFERROR(IF(B10&lt;&gt;"", IF(AND(INDEX(Paste_Here!AU$2:AU$210, MATCH(B10, Paste_Here!A$2:A$210, 0))&lt;&gt;"", ISNUMBER(VALUE(INDEX(Paste_Here!AU$2:AU$210, MATCH(B10, Paste_Here!A$2:A$210, 0))))), INDEX(Paste_Here!AU$2:AU$210, MATCH(B10, Paste_Here!A$2:A$210, 0)), ""), ""), "")</f>
        <v/>
      </c>
      <c r="DA10" s="69"/>
      <c r="DB10" s="79" t="str">
        <f>IFERROR(IF(B10&lt;&gt;"", IF(ISNUMBER(SEARCH("highrisk", LOWER(INDEX(Paste_Here!AV$2:AV$210, MATCH(B10, Paste_Here!A$2:A$210, 0))))), "High Risk", IF(ISNUMBER(SEARCH("lowrisk", LOWER(INDEX(Paste_Here!AV$2:AV$210, MATCH(B10, Paste_Here!A$2:A$210, 0))))), "Low Risk", IF(ISNUMBER(SEARCH("somerisk", LOWER(INDEX(Paste_Here!AV$2:AV$210, MATCH(B10, Paste_Here!A$2:A$210, 0))))), "Some Risk", ""))), ""), "")</f>
        <v/>
      </c>
      <c r="DC10" s="69"/>
      <c r="DD10" s="79" t="str">
        <f>IFERROR(IF(B10&lt;&gt;"", IF(AND(INDEX(Paste_Here!AW$2:AW$210, MATCH(B10, Paste_Here!A$2:A$210, 0))&lt;&gt;"", ISNUMBER(VALUE(INDEX(Paste_Here!AW$2:AW$210, MATCH(B10, Paste_Here!A$2:A$210, 0))))), INDEX(Paste_Here!AW$2:AW$210, MATCH(B10, Paste_Here!A$2:A$210, 0)), ""), ""), "")</f>
        <v/>
      </c>
      <c r="DE10" s="69"/>
      <c r="DF10" s="79" t="str">
        <f>IFERROR(IF(B10&lt;&gt;"", IF(AND(INDEX(Paste_Here!AP$2:AP$210, MATCH(B10, Paste_Here!A$2:A$210, 0))&lt;&gt;"", ISNUMBER(VALUE(INDEX(Paste_Here!AP$2:AP$210, MATCH(B10, Paste_Here!A$2:A$210, 0))))), INDEX(Paste_Here!AP$2:AP$210, MATCH(B10, Paste_Here!A$2:A$210, 0)), ""), ""), "")</f>
        <v/>
      </c>
      <c r="DG10" s="69"/>
      <c r="DH10" s="79" t="str">
        <f>IFERROR(IF(B10&lt;&gt;"", IF(ISNUMBER(SEARCH("highrisk", LOWER(INDEX(Paste_Here!AQ$2:AQ$210, MATCH(B10, Paste_Here!A$2:A$210, 0))))), "High Risk", IF(ISNUMBER(SEARCH("lowrisk", LOWER(INDEX(Paste_Here!AQ$2:AQ$210, MATCH(B10, Paste_Here!A$2:A$210, 0))))), "Low Risk", IF(ISNUMBER(SEARCH("somerisk", LOWER(INDEX(Paste_Here!AQ$2:AQ$210, MATCH(B10, Paste_Here!A$2:A$210, 0))))), "Some Risk", ""))), ""), "")</f>
        <v/>
      </c>
      <c r="DI10" s="69"/>
      <c r="DJ10" s="79" t="str" cm="1">
        <f t="array" aca="1" ref="DJ10" ca="1">IFERROR(VALUE(IF(ISNUMBER(SEARCH("EM", INDEX(Paste_Here!AR$2:AR$500, MATCH(B10, Paste_Here!A$2:A$500, 0)))),"-" &amp; _xlfn.TEXTJOIN("", TRUE, IF(ISNUMBER(--MID(INDEX(Paste_Here!AR$2:AR$500, MATCH(B10, Paste_Here!A$2:A$500, 0)), ROW(INDIRECT("1:"&amp;LEN(INDEX(Paste_Here!AR$2:AR$500, MATCH(B10, Paste_Here!A$2:A$500, 0))))), 1)), MID(INDEX(Paste_Here!AR$2:AR$500, MATCH(B10, Paste_Here!A$2:A$500, 0)), ROW(INDIRECT("1:"&amp;LEN(INDEX(Paste_Here!AR$2:AR$500, MATCH(B10, Paste_Here!A$2:A$500, 0))))), 1), "")), _xlfn.TEXTJOIN("", TRUE, IF(ISNUMBER(--MID(INDEX(Paste_Here!AR$2:AR$500, MATCH(B10, Paste_Here!A$2:AR$500, 0)), ROW(INDIRECT("1:"&amp;LEN(INDEX(Paste_Here!AR$2:AR$500, MATCH(B10, Paste_Here!A$2:AR$500, 0))))), 1)), MID(INDEX(Paste_Here!AR$2:AR$500, MATCH(B10, Paste_Here!A$2:A$500, 0)), ROW(INDIRECT("1:"&amp;LEN(INDEX(Paste_Here!AR$2:AR$500, MATCH(B10, Paste_Here!A$2:A$500, 0))))), 1), "")))), "")</f>
        <v/>
      </c>
      <c r="DK10" s="69"/>
      <c r="DL10" s="69"/>
      <c r="DM10" s="79" t="str">
        <f t="shared" si="3"/>
        <v/>
      </c>
      <c r="DN10" s="69"/>
      <c r="DO10" s="79" t="str">
        <f>IFERROR(IF(B10&lt;&gt;"", IF(AND(INDEX(Paste_Here!AH$2:AH$210, MATCH(B10, Paste_Here!A$2:A$210, 0))&lt;&gt;"", ISNUMBER(VALUE(INDEX(Paste_Here!AH$2:AH$210, MATCH(B10, Paste_Here!A$2:A$210, 0))))), INDEX(Paste_Here!AH$2:AH$210, MATCH(B10, Paste_Here!A$2:A$210, 0)), ""), ""), "")</f>
        <v/>
      </c>
      <c r="DP10" s="69"/>
      <c r="DQ10" s="114"/>
      <c r="DR10" s="69"/>
      <c r="DS10" s="119" t="str">
        <f>IFERROR(IF(B10&lt;&gt;"", IF(LOWER(INDEX(Paste_Here!AI$2:AI$210, MATCH(B10, Paste_Here!A$2:A$210, 0)))="approaching expectations", "Approaching", IF(LOWER(INDEX(Paste_Here!AI$2:AI$210, MATCH(B10, Paste_Here!A$2:A$210, 0)))="met expectations", "Met", IF(LOWER(INDEX(Paste_Here!AI$2:AI$210, MATCH(B10, Paste_Here!A$2:A$210, 0)))="exceeded expectations", "Exceeded", IF(LOWER(INDEX(Paste_Here!AI$2:AI$210, MATCH(B10, Paste_Here!A$2:A$210, 0)))="below expectations", "Below", "")))), ""), "")</f>
        <v/>
      </c>
      <c r="DT10" s="69"/>
      <c r="DU10" s="79" t="str">
        <f>IFERROR(IF(B10&lt;&gt;"", IF(AND(INDEX(Paste_Here!AJ$2:AJ$210, MATCH(B10, Paste_Here!A$2:A$210, 0))&lt;&gt;"", ISNUMBER(VALUE(INDEX(Paste_Here!AJ$2:AJ$210, MATCH(B10, Paste_Here!A$2:A$210, 0))))), INDEX(Paste_Here!AJ$2:AJ$210, MATCH(B10, Paste_Here!A$2:A$210, 0)), ""), ""), "")</f>
        <v/>
      </c>
      <c r="DV10" s="69"/>
      <c r="DW10" s="114"/>
      <c r="DX10" s="69"/>
      <c r="DY10" s="114"/>
      <c r="DZ10" s="69"/>
      <c r="EA10" s="114"/>
      <c r="EB10" s="69"/>
      <c r="EC10" s="114"/>
      <c r="ED10" s="69"/>
      <c r="EE10" s="114"/>
      <c r="EF10" s="69"/>
      <c r="EH10" s="69"/>
      <c r="EI10" s="69"/>
      <c r="EJ10" s="79"/>
      <c r="EK10" s="69"/>
      <c r="EL10" s="79"/>
      <c r="EM10" s="69"/>
      <c r="EN10" s="79"/>
      <c r="EO10" s="69"/>
      <c r="EP10" s="79"/>
      <c r="EQ10" s="69"/>
      <c r="ER10" s="79"/>
      <c r="ES10" s="69"/>
      <c r="ET10" s="79"/>
      <c r="EU10" s="69"/>
      <c r="EV10" s="79"/>
      <c r="EW10" s="69"/>
      <c r="EX10" s="79"/>
      <c r="EY10" s="69"/>
      <c r="EZ10" s="79"/>
      <c r="FA10" s="69"/>
      <c r="FB10" s="79"/>
      <c r="FC10" s="69"/>
      <c r="FD10" s="79"/>
      <c r="FE10" s="69"/>
      <c r="FF10" s="69"/>
      <c r="FG10" s="79" t="str">
        <f t="shared" si="4"/>
        <v/>
      </c>
      <c r="FH10" s="69"/>
      <c r="FI10" s="79" t="str">
        <f>IFERROR(IF(B10&lt;&gt;"", IF(ISNUMBER(VALUE(INDEX(Paste_Here!H$2:H$210, MATCH(B10, Paste_Here!A$2:A$210, 0)))), IF(VALUE(INDEX(Paste_Here!H$2:H$210, MATCH(B10, Paste_Here!A$2:A$210, 0)))=0, "No", IF(AND(VALUE(INDEX(Paste_Here!H$2:H$210, MATCH(B10, Paste_Here!A$2:A$210, 0)))&gt;=1, VALUE(INDEX(Paste_Here!H$2:H$210, MATCH(B10, Paste_Here!A$2:A$210, 0)))&lt;=4), VALUE(INDEX(Paste_Here!H$2:H$210, MATCH(B10, Paste_Here!A$2:A$210, 0))), "")), ""), ""), "")</f>
        <v/>
      </c>
      <c r="FJ10" s="69"/>
      <c r="FK10" s="79" t="str">
        <f>IFERROR(IF(B10&lt;&gt;"", IF(ISNUMBER(VALUE(INDEX(Paste_Here!I$2:I$210, MATCH(B10, Paste_Here!A$2:A$210, 0)))), IF(VALUE(INDEX(Paste_Here!I$2:I$210, MATCH(B10, Paste_Here!A$2:A$210, 0)))=0, "No", IF(AND(VALUE(INDEX(Paste_Here!I$2:I$210, MATCH(B10, Paste_Here!A$2:A$210, 0)))&gt;=1, VALUE(INDEX(Paste_Here!I$2:I$210, MATCH(B10, Paste_Here!A$2:A$210, 0)))&lt;=4), VALUE(INDEX(Paste_Here!I$2:I$210, MATCH(B10, Paste_Here!A$2:A$210, 0))), "")), ""), ""), "")</f>
        <v/>
      </c>
      <c r="FL10" s="69"/>
      <c r="FM10" s="114"/>
      <c r="FN10" s="69"/>
      <c r="FO10" s="114"/>
      <c r="FP10" s="69"/>
      <c r="FQ10" s="114"/>
      <c r="FR10" s="69"/>
      <c r="FS10" s="114"/>
      <c r="FT10" s="69"/>
      <c r="FU10" s="79" t="str">
        <f>IFERROR(IF(B10&lt;&gt;"", IF(AND(INDEX(Paste_Here!R$2:R$210, MATCH(B10, Paste_Here!A$2:A$210, 0))&lt;&gt;"", ISNUMBER(VALUE(INDEX(Paste_Here!R$2:R$210, MATCH(B10, Paste_Here!A$2:A$210, 0))))), INDEX(Paste_Here!R$2:R$210, MATCH(B10, Paste_Here!A$2:A$210, 0)), ""), ""), "")</f>
        <v/>
      </c>
      <c r="FV10" s="69"/>
      <c r="FW10" s="79" t="str">
        <f>IFERROR(IF(B10&lt;&gt;"", IF(AND(INDEX(Paste_Here!BB$2:BB$210, MATCH(B10, Paste_Here!A$2:A$210, 0))&lt;&gt;"", ISNUMBER(VALUE(INDEX(Paste_Here!BB$2:BB$210, MATCH(B10, Paste_Here!A$2:A$210, 0))))), INDEX(Paste_Here!BB$2:BB$210, MATCH(B10, Paste_Here!A$2:A$210, 0)), ""), ""), "")</f>
        <v/>
      </c>
      <c r="FX10" s="69"/>
      <c r="FY10" s="79" t="str">
        <f>IFERROR(IF(B10&lt;&gt;"", IF(AND(INDEX(Paste_Here!AS$2:AS$210, MATCH(B10, Paste_Here!A$2:A$210, 0))&lt;&gt;"", ISNUMBER(VALUE(INDEX(Paste_Here!AS$2:AS$210, MATCH(B10, Paste_Here!A$2:A$210, 0))))), INDEX(Paste_Here!AS$2:AS$210, MATCH(B10, Paste_Here!A$2:A$210, 0)), ""), ""), "")</f>
        <v/>
      </c>
      <c r="FZ10" s="69"/>
      <c r="GA10" s="79" t="str">
        <f>IFERROR(IF(B10&lt;&gt;"", IF(AND(INDEX(Paste_Here!BC$2:BC$210, MATCH(B10, Paste_Here!A$2:A$210, 0))&lt;&gt;"", ISNUMBER(VALUE(INDEX(Paste_Here!BC$2:BC$210, MATCH(B10, Paste_Here!A$2:A$210, 0))))), INDEX(Paste_Here!BC$2:BC$210, MATCH(B10, Paste_Here!A$2:A$210, 0)), ""), ""), "")</f>
        <v/>
      </c>
      <c r="GB10" s="69"/>
      <c r="GC10" s="69"/>
      <c r="GD10" s="79" t="str">
        <f t="shared" si="5"/>
        <v/>
      </c>
      <c r="GE10" s="69"/>
      <c r="GF10" s="79" t="str">
        <f>IFERROR(IF(B10&lt;&gt;"", IF(ISNUMBER(SEARCH("s", LOWER(INDEX(Paste_Here!M$2:M$210, MATCH(B10, Paste_Here!A$2:A$210, 0))))), "Yes", IF(INDEX(Paste_Here!M$2:M$210, MATCH(B10, Paste_Here!A$2:A$210, 0))&lt;&gt;"", "No", "")), ""), "")</f>
        <v/>
      </c>
      <c r="GG10" s="69"/>
      <c r="GH10" s="79" t="str">
        <f>IFERROR(IF(B10&lt;&gt;"", IF(ISNUMBER(SEARCH("yes", LOWER(INDEX(Paste_Here!F$2:F$210, MATCH(B10, Paste_Here!A$2:A$210, 0))))), "Yes", IF(ISNUMBER(SEARCH("no", LOWER(INDEX(Paste_Here!F$2:F$210, MATCH(B10, Paste_Here!A$2:A$210, 0))))), "No", "")), ""), "")</f>
        <v/>
      </c>
      <c r="GI10" s="69"/>
      <c r="GJ10" s="79" t="str">
        <f>IFERROR(IF(B10&lt;&gt;"", IF(ISNUMBER(SEARCH("english language learner", LOWER(INDEX(Paste_Here!C$2:C$210, MATCH(B10, Paste_Here!A$2:A$210, 0))))), "Yes", ""), ""), "")</f>
        <v/>
      </c>
      <c r="GK10" s="69"/>
      <c r="GL10" s="79" t="str">
        <f>IFERROR(IF(B10&lt;&gt;"", IF(OR(ISNUMBER(SEARCH("b", LOWER(INDEX(Paste_Here!K$2:K$210, MATCH(B10, Paste_Here!A$2:A$210, 0))))), ISNUMBER(SEARCH("h", LOWER(INDEX(Paste_Here!K$2:K$210, MATCH(B10, Paste_Here!A$2:A$210, 0))))), ISNUMBER(SEARCH("i", LOWER(INDEX(Paste_Here!K$2:K$210, MATCH(B10, Paste_Here!A$2:A$210, 0)))))), "Yes", IF(INDEX(Paste_Here!K$2:K$210, MATCH(B10, Paste_Here!A$2:A$210, 0))&lt;&gt;"", "No", "")), ""), "")</f>
        <v/>
      </c>
      <c r="GM10" s="69"/>
      <c r="GN10" s="79" t="str">
        <f>IFERROR(IF(B10&lt;&gt;"", IF(ISNUMBER(SEARCH("yes", LOWER(INDEX(Paste_Here!L$2:L$210, MATCH(B10, Paste_Here!A$2:A$210, 0))))), "Yes", IF(ISNUMBER(SEARCH("no", LOWER(INDEX(Paste_Here!L$2:L$210, MATCH(B10, Paste_Here!A$2:A$210, 0))))), "No", "")), ""), "")</f>
        <v/>
      </c>
      <c r="GO10" s="69"/>
      <c r="GP10" s="79" t="str">
        <f>IFERROR(IF(B10&lt;&gt;"", IF(ISNUMBER(SEARCH("transitional 2", LOWER(INDEX(Paste_Here!C$2:C$210, MATCH(B10, Paste_Here!A$2:A$210, 0))))), "T2", IF(ISNUMBER(SEARCH("transitional 1", LOWER(INDEX(Paste_Here!C$2:C$210, MATCH(B10, Paste_Here!A$2:A$210, 0))))), "T1", IF(ISNUMBER(SEARCH("waived ell services", LOWER(INDEX(Paste_Here!C$2:C$210, MATCH(B10, Paste_Here!A$2:A$210, 0))))), "W", ""))), ""), "")</f>
        <v/>
      </c>
      <c r="GQ10" s="69"/>
      <c r="GR10" s="114"/>
      <c r="GS10" s="69"/>
      <c r="GT10" s="114"/>
      <c r="GU10" s="69"/>
      <c r="GV10" s="114"/>
      <c r="GW10" s="69"/>
      <c r="GX10" s="118"/>
      <c r="GY10" s="69"/>
      <c r="GZ10" s="69"/>
      <c r="HA10" s="79"/>
      <c r="HB10" s="69"/>
      <c r="HC10" s="79"/>
      <c r="HD10" s="69"/>
      <c r="HE10" s="79"/>
      <c r="HF10" s="69"/>
      <c r="HG10" s="79"/>
      <c r="HH10" s="69"/>
      <c r="HI10" s="79"/>
      <c r="HJ10" s="69"/>
      <c r="HK10" s="79"/>
      <c r="HL10" s="69"/>
      <c r="HM10" s="79"/>
      <c r="HN10" s="69"/>
      <c r="HO10" s="79"/>
      <c r="HP10" s="69"/>
      <c r="HQ10" s="79"/>
      <c r="HR10" s="69"/>
      <c r="HS10" s="79"/>
      <c r="HT10" s="69"/>
      <c r="HU10" s="79"/>
      <c r="HV10" s="69"/>
      <c r="HW10" s="69"/>
      <c r="HX10" s="79"/>
      <c r="HY10" s="69"/>
      <c r="HZ10" s="79"/>
      <c r="IA10" s="69"/>
      <c r="IB10" s="79"/>
      <c r="IC10" s="69"/>
      <c r="ID10" s="79"/>
      <c r="IE10" s="69"/>
      <c r="IF10" s="79"/>
      <c r="IG10" s="69"/>
      <c r="IH10" s="79"/>
      <c r="II10" s="69"/>
      <c r="IJ10" s="79"/>
      <c r="IK10" s="69"/>
      <c r="IL10" s="79"/>
      <c r="IM10" s="69"/>
      <c r="IN10" s="79"/>
      <c r="IO10" s="69"/>
      <c r="IP10" s="79"/>
      <c r="IQ10" s="69"/>
      <c r="IR10" s="79"/>
      <c r="IS10" s="69"/>
      <c r="IT10" s="69"/>
      <c r="IU10" s="79"/>
      <c r="IV10" s="69"/>
      <c r="IW10" s="79"/>
      <c r="IX10" s="69"/>
      <c r="IY10" s="79"/>
      <c r="IZ10" s="69"/>
      <c r="JA10" s="79"/>
      <c r="JB10" s="69"/>
      <c r="JC10" s="79"/>
      <c r="JD10" s="69"/>
      <c r="JE10" s="79"/>
      <c r="JF10" s="69"/>
      <c r="JG10" s="79"/>
      <c r="JH10" s="69"/>
      <c r="JI10" s="79"/>
      <c r="JJ10" s="69"/>
      <c r="JK10" s="79"/>
      <c r="JL10" s="69"/>
      <c r="JM10" s="79"/>
      <c r="JN10" s="69"/>
      <c r="JO10" s="79"/>
      <c r="JP10" s="69"/>
      <c r="JQ10" s="69"/>
      <c r="JR10" s="79"/>
      <c r="JS10" s="69"/>
      <c r="JT10" s="79"/>
      <c r="JU10" s="69"/>
      <c r="JV10" s="79"/>
      <c r="JW10" s="69"/>
      <c r="JX10" s="79"/>
      <c r="JY10" s="69"/>
      <c r="JZ10" s="79"/>
      <c r="KA10" s="69"/>
      <c r="KB10" s="79"/>
      <c r="KC10" s="69"/>
      <c r="KD10" s="79"/>
      <c r="KE10" s="69"/>
      <c r="KF10" s="79"/>
      <c r="KG10" s="69"/>
      <c r="KH10" s="79"/>
      <c r="KI10" s="69"/>
      <c r="KJ10" s="79"/>
      <c r="KK10" s="69"/>
      <c r="KL10" s="79"/>
      <c r="KM10" s="69"/>
      <c r="KP10" s="1" t="str" cm="1">
        <f t="array" ref="KP10">IFERROR(INDEX(Paste_Here!$B$2:$B$210, MATCH(0, COUNTIF(KP$4:KP9, Paste_Here!$B$2:$B$210) + IF(Paste_Here!$B$2:$B$210="", 1, 0), 0)), "")</f>
        <v/>
      </c>
      <c r="KQ10" s="1" t="str">
        <f>IF(KP10&lt;&gt;"", INDEX(Paste_Here!$A$2:$A$210, MATCH(KP10, Paste_Here!$B$2:$B$210, 0)), "")</f>
        <v/>
      </c>
      <c r="KR10" s="1" t="str">
        <f t="shared" si="6"/>
        <v/>
      </c>
      <c r="KS10" s="1" t="str" cm="1">
        <f t="array" ref="KS10">IFERROR(INDEX($KR$5:$KR$210, MATCH(SMALL(IF($KR$5:$KR$210&lt;&gt;"", COUNTIF($KR$5:$KR$210, "&lt;"&amp;$KR$5:$KR$210)+1), ROW()-ROW($KS$5)+1), COUNTIF($KR$5:$KR$210, "&lt;"&amp;$KR$5:$KR$210)+1, 0)), "")</f>
        <v/>
      </c>
    </row>
    <row r="11" spans="1:305">
      <c r="A11" s="69"/>
      <c r="B11" s="79" t="str">
        <f t="shared" si="0"/>
        <v/>
      </c>
      <c r="C11" s="69"/>
      <c r="D11" s="79" t="str">
        <f>IFERROR(IF(B11&lt;&gt;"", IF(COUNTIF(INDEX(Paste_Here!N$2:Q$210, MATCH(B11, Paste_Here!A$2:A$210, 0), 0), "yes") &gt; 0, "No", IF(COUNTIF(INDEX(Paste_Here!N$2:Q$210, MATCH(B11, Paste_Here!A$2:A$210, 0), 0), "no") &gt; 0, "Yes", "")), ""), "")</f>
        <v/>
      </c>
      <c r="E11" s="69"/>
      <c r="F11" s="79" t="str">
        <f>IFERROR(IF(B11&lt;&gt;"", IF(ISNUMBER(SEARCH("yes", LOWER(INDEX(Paste_Here!S$2:S$210, MATCH(B11, Paste_Here!A$2:A$210, 0))))), "Yes", IF(ISNUMBER(SEARCH("no", LOWER(INDEX(Paste_Here!S$2:S$210, MATCH(B11, Paste_Here!A$2:A$210, 0))))), "No", "")), ""), "")</f>
        <v/>
      </c>
      <c r="G11" s="69"/>
      <c r="H11" s="79" t="str">
        <f>IFERROR(IF(B11&lt;&gt;"", IF(COUNTIF(INDEX(Paste_Here!AX$2:BA$210, MATCH(B11, Paste_Here!A$2:A$210, 0), 0), "yes") &gt; 0, "No", IF(COUNTIF(INDEX(Paste_Here!AX$2:BA$210, MATCH(B11, Paste_Here!A$2:A$210, 0), 0), "no") &gt; 0, "Yes", "")), ""), "")</f>
        <v/>
      </c>
      <c r="I11" s="69"/>
      <c r="J11" s="79" t="str">
        <f>IFERROR(IF(B11&lt;&gt;"", IF(ISNUMBER(SEARCH("yes", LOWER(INDEX(Paste_Here!Z$2:Z$210, MATCH(B11, Paste_Here!A$2:A$210, 0))))), "Yes", IF(ISNUMBER(SEARCH("no", LOWER(INDEX(Paste_Here!Z$2:Z$210, MATCH(B11, Paste_Here!A$2:A$210, 0))))), "No", "")), ""), "")</f>
        <v/>
      </c>
      <c r="K11" s="69"/>
      <c r="L11" s="79" t="str">
        <f>IFERROR(IF(B11&lt;&gt;"", IF(ISNUMBER(SEARCH("yes", LOWER(INDEX(Paste_Here!AG$2:AG$210, MATCH(B11, Paste_Here!A$2:A$210, 0))))), "Yes", IF(ISNUMBER(SEARCH("no", LOWER(INDEX(Paste_Here!AG$2:AG$210, MATCH(B11, Paste_Here!A$2:A$210, 0))))), "No", "")), ""), "")</f>
        <v/>
      </c>
      <c r="M11" s="69"/>
      <c r="N11" s="114" t="str">
        <f>IFERROR(IF(J11&lt;&gt;"", IF(ISNUMBER(SEARCH("yes", LOWER(INDEX(Paste_Here!AB$2:AB$210, MATCH(J11, Paste_Here!I$2:I$210, 0))))), "Yes", IF(ISNUMBER(SEARCH("no", LOWER(INDEX(Paste_Here!AB$2:AB$210, MATCH(J11, Paste_Here!I$2:I$210, 0))))), "No", "")), ""), "")</f>
        <v/>
      </c>
      <c r="O11" s="69"/>
      <c r="P11" s="79" t="str">
        <f>IFERROR(IF(B11&lt;&gt;"", IF(ISNUMBER(SEARCH("Revealed-Potential (Primary Focus)", LOWER(INDEX(Paste_Here!U$2:U$210, MATCH(B11, Paste_Here!A$2:A$210, 0))))), "Rev-Potential: Prim", IF(ISNUMBER(SEARCH("Revealed-Potential (Secondary Focus)", LOWER(INDEX(Paste_Here!U$2:U$210, MATCH(B11, Paste_Here!A$2:A$210, 0))))), "Rev-Potential: Sec", IF(ISNUMBER(SEARCH("Monitoring", LOWER(INDEX(Paste_Here!U$2:U$210, MATCH(B11, Paste_Here!A$2:A$210, 0))))), "Monitoring", IF(ISNUMBER(SEARCH("At-Promise (Secondary Focus)", LOWER(INDEX(Paste_Here!U$2:U$210, MATCH(B11, Paste_Here!A$2:A$210, 0))))), "At-Promise: Sec", IF(ISNUMBER(SEARCH("At-Promise (Primary Focus)", LOWER(INDEX(Paste_Here!U$2:U$210, MATCH(B11, Paste_Here!A$2:A$210, 0))))), "At-Promise: Prim", ""))))), ""), "")</f>
        <v/>
      </c>
      <c r="Q11" s="69"/>
      <c r="R11" s="79" t="str">
        <f>IFERROR(IF(B11&lt;&gt;"", IF(ISNUMBER(SEARCH("Revealed-Potential (Primary Focus)", LOWER(INDEX(Paste_Here!AB$2:AB$210, MATCH(B11, Paste_Here!A$2:A$210, 0))))), "Rev-Potential: Prim", IF(ISNUMBER(SEARCH("Revealed-Potential (Secondary Focus)", LOWER(INDEX(Paste_Here!AB$2:AB$210, MATCH(B11, Paste_Here!A$2:A$210, 0))))), "Rev-Potential: Sec", IF(ISNUMBER(SEARCH("Monitoring", LOWER(INDEX(Paste_Here!AB$2:AB$210, MATCH(B11, Paste_Here!A$2:A$210, 0))))), "Monitoring", IF(ISNUMBER(SEARCH("At-Promise (Secondary Focus)", LOWER(INDEX(Paste_Here!AB$2:AB$210, MATCH(B11, Paste_Here!A$2:A$210, 0))))), "At-Promise: Sec", IF(ISNUMBER(SEARCH("At-Promise (Primary Focus)", LOWER(INDEX(Paste_Here!AB$2:AB$210, MATCH(B11, Paste_Here!A$2:A$210, 0))))), "At-Promise: Prim", ""))))), ""), "")</f>
        <v/>
      </c>
      <c r="S11" s="69"/>
      <c r="T11" s="114" t="str">
        <f>IFERROR(IF(P11&lt;&gt;"", IF(ISNUMBER(SEARCH("yes", LOWER(INDEX(Paste_Here!AH$2:AH$210, MATCH(P11, Paste_Here!O$2:O$210, 0))))), "Yes", IF(ISNUMBER(SEARCH("no", LOWER(INDEX(Paste_Here!AH$2:AH$210, MATCH(P11, Paste_Here!O$2:O$210, 0))))), "No", "")), ""), "")</f>
        <v/>
      </c>
      <c r="U11" s="69"/>
      <c r="V11" s="114" t="str">
        <f>IFERROR(IF(R11&lt;&gt;"", IF(ISNUMBER(SEARCH("yes", LOWER(INDEX(Paste_Here!AJ$2:AJ$210, MATCH(R11, Paste_Here!Q$2:Q$210, 0))))), "Yes", IF(ISNUMBER(SEARCH("no", LOWER(INDEX(Paste_Here!AJ$2:AJ$210, MATCH(R11, Paste_Here!Q$2:Q$210, 0))))), "No", "")), ""), "")</f>
        <v/>
      </c>
      <c r="W11" s="69"/>
      <c r="X11" s="69"/>
      <c r="Y11" s="79" t="str">
        <f t="shared" si="1"/>
        <v/>
      </c>
      <c r="Z11" s="69"/>
      <c r="AA11" s="79" t="str">
        <f>IFERROR(IF(B11&lt;&gt;"", IF(AND(INDEX(Paste_Here!W$2:W$210, MATCH(B11, Paste_Here!A$2:A$210, 0))&lt;&gt;"", ISNUMBER(VALUE(INDEX(Paste_Here!W$2:W$210, MATCH(B11, Paste_Here!A$2:A$210, 0))))), INDEX(Paste_Here!W$2:W$210, MATCH(B11, Paste_Here!A$2:A$210, 0)), ""), ""), "")</f>
        <v/>
      </c>
      <c r="AB11" s="69"/>
      <c r="AC11" s="79" t="str">
        <f>IFERROR(IF(B11&lt;&gt;"", IF(AND(INDEX(Paste_Here!V$2:V$210, MATCH(B11, Paste_Here!A$2:A$210, 0))&lt;&gt;"", ISNUMBER(VALUE(INDEX(Paste_Here!V$2:V$210, MATCH(B11, Paste_Here!A$2:A$210, 0))))), TEXT(ROUND(VALUE(INDEX(Paste_Here!V$2:V$210, MATCH(B11, Paste_Here!A$2:A$210, 0))), 2), "0.00"), ""), ""), "")</f>
        <v/>
      </c>
      <c r="AD11" s="69"/>
      <c r="AE11" s="79" t="str">
        <f>IFERROR(IF(B11&lt;&gt;"", IF(LOWER(INDEX(Paste_Here!X$2:X$210, MATCH(B11, Paste_Here!A$2:A$210, 0)))="approaching expectations", "Approaching", IF(LOWER(INDEX(Paste_Here!X$2:X$210, MATCH(B11, Paste_Here!A$2:A$210, 0)))="met expectations", "Met", IF(LOWER(INDEX(Paste_Here!X$2:X$210, MATCH(B11, Paste_Here!A$2:A$210, 0)))="exceeded expectations", "Exceeded", IF(LOWER(INDEX(Paste_Here!X$2:X$210, MATCH(B11, Paste_Here!A$2:A$210, 0)))="below expectations", "Below", "")))), ""), "")</f>
        <v/>
      </c>
      <c r="AF11" s="69"/>
      <c r="AG11" s="79" t="str">
        <f>IFERROR(IF(B11&lt;&gt;"", IF(AND(INDEX(Paste_Here!Y$2:Y$210, MATCH(B11, Paste_Here!A$2:A$210, 0))&lt;&gt;"", ISNUMBER(VALUE(INDEX(Paste_Here!Y$2:Y$210, MATCH(B11, Paste_Here!A$2:A$210, 0))))), INDEX(Paste_Here!Y$2:Y$210, MATCH(B11, Paste_Here!A$2:A$210, 0)), ""), ""), "")</f>
        <v/>
      </c>
      <c r="AH11" s="69"/>
      <c r="AI11" s="79" t="str">
        <f>IFERROR(IF(B11&lt;&gt;"", IF(AND(INDEX(Paste_Here!AK$2:AK$210, MATCH(B11, Paste_Here!A$2:A$210, 0))&lt;&gt;"", ISNUMBER(VALUE(INDEX(Paste_Here!AK$2:AK$210, MATCH(B11, Paste_Here!A$2:A$210, 0))))), INDEX(Paste_Here!AK$2:AK$210, MATCH(B11, Paste_Here!A$2:A$210, 0)), ""), ""), "")</f>
        <v/>
      </c>
      <c r="AJ11" s="69"/>
      <c r="AK11" s="79" t="str">
        <f>IFERROR(IF(B11&lt;&gt;"", IF(ISNUMBER(SEARCH("highrisk", LOWER(INDEX(Paste_Here!AL$2:AL$210, MATCH(B11, Paste_Here!A$2:A$210, 0))))), "High Risk", IF(ISNUMBER(SEARCH("lowrisk", LOWER(INDEX(Paste_Here!AL$2:AL$210, MATCH(B11, Paste_Here!A$2:A$210, 0))))), "Low Risk", IF(ISNUMBER(SEARCH("somerisk", LOWER(INDEX(Paste_Here!AL$2:AL$210, MATCH(B11, Paste_Here!A$2:A$210, 0))))), "Some Risk", ""))), ""), "")</f>
        <v/>
      </c>
      <c r="AL11" s="69"/>
      <c r="AM11" s="79" t="str">
        <f>IFERROR(IF(B11&lt;&gt;"", IF(AND(INDEX(Paste_Here!AT$2:AT$210, MATCH(B11, Paste_Here!A$2:A$210, 0))&lt;&gt;"", ISNUMBER(VALUE(INDEX(Paste_Here!AT$2:AT$210, MATCH(B11, Paste_Here!A$2:A$210, 0))))), INDEX(Paste_Here!AT$2:AT$210, MATCH(B11, Paste_Here!A$2:A$210, 0)), ""), ""), "")</f>
        <v/>
      </c>
      <c r="AN11" s="69"/>
      <c r="AO11" s="79" t="str">
        <f>IFERROR(IF(B11&lt;&gt;"", IF(AND(INDEX(Paste_Here!AM$2:AM$210, MATCH(B11, Paste_Here!A$2:A$210, 0))&lt;&gt;"", ISNUMBER(VALUE(INDEX(Paste_Here!AM$2:AM$210, MATCH(B11, Paste_Here!A$2:A$210, 0))))), INDEX(Paste_Here!AM$2:AM$210, MATCH(B11, Paste_Here!A$2:A$210, 0)), ""), ""), "")</f>
        <v/>
      </c>
      <c r="AP11" s="69"/>
      <c r="AQ11" s="79" t="str">
        <f>IFERROR(IF(B11&lt;&gt;"", IF(ISNUMBER(SEARCH("highrisk", LOWER(INDEX(Paste_Here!AN$2:AN$210, MATCH(B11, Paste_Here!A$2:A$210, 0))))), "High Risk", IF(ISNUMBER(SEARCH("lowrisk", LOWER(INDEX(Paste_Here!AN$2:AN$210, MATCH(B11, Paste_Here!A$2:A$210, 0))))), "Low Risk", IF(ISNUMBER(SEARCH("somerisk", LOWER(INDEX(Paste_Here!AN$2:AN$210, MATCH(B11, Paste_Here!A$2:A$210, 0))))), "Some Risk", ""))), ""), "")</f>
        <v/>
      </c>
      <c r="AR11" s="69"/>
      <c r="AS11" s="79" t="str" cm="1">
        <f t="array" aca="1" ref="AS11" ca="1">IFERROR(IF(ISNUMBER(SEARCH("BR", INDEX(Paste_Here!AO$2:AO$210, MATCH(B11, Paste_Here!A$2:A$210, 0)))), -1, 1) * VALUE(_xlfn.TEXTJOIN("", TRUE, IF(ISNUMBER(--MID(INDEX(Paste_Here!AO$2:AO$210, MATCH(B11, Paste_Here!A$2:A$210, 0)), ROW(INDIRECT("1:"&amp;LEN(INDEX(Paste_Here!AO$2:AO$210, MATCH(B11, Paste_Here!A$2:A$210, 0))))), 1)), MID(INDEX(Paste_Here!AO$2:AO$210, MATCH(B11, Paste_Here!A$2:A$210, 0)), ROW(INDIRECT("1:"&amp;LEN(INDEX(Paste_Here!AO$2:AO$210, MATCH(B11, Paste_Here!A$2:A$210, 0))))), 1), ""))), "")</f>
        <v/>
      </c>
      <c r="AT11" s="69"/>
      <c r="AU11" s="69"/>
      <c r="AV11" s="79"/>
      <c r="AW11" s="69"/>
      <c r="AX11" s="79"/>
      <c r="AY11" s="69"/>
      <c r="AZ11" s="79"/>
      <c r="BA11" s="69"/>
      <c r="BB11" s="79"/>
      <c r="BC11" s="69"/>
      <c r="BD11" s="79"/>
      <c r="BE11" s="69"/>
      <c r="BF11" s="79"/>
      <c r="BG11" s="69"/>
      <c r="BH11" s="79"/>
      <c r="BI11" s="69"/>
      <c r="BJ11" s="79"/>
      <c r="BK11" s="69"/>
      <c r="BL11" s="79"/>
      <c r="BM11" s="69"/>
      <c r="BN11" s="79"/>
      <c r="BO11" s="69"/>
      <c r="BP11" s="79"/>
      <c r="BQ11" s="69"/>
      <c r="BR11" s="69"/>
      <c r="BS11" s="79"/>
      <c r="BT11" s="69"/>
      <c r="BU11" s="79"/>
      <c r="BV11" s="69"/>
      <c r="BW11" s="79"/>
      <c r="BX11" s="69"/>
      <c r="BY11" s="79"/>
      <c r="BZ11" s="69"/>
      <c r="CA11" s="79"/>
      <c r="CB11" s="69"/>
      <c r="CC11" s="79"/>
      <c r="CD11" s="69"/>
      <c r="CE11" s="79"/>
      <c r="CF11" s="69"/>
      <c r="CG11" s="79"/>
      <c r="CH11" s="69"/>
      <c r="CI11" s="79"/>
      <c r="CJ11" s="69"/>
      <c r="CK11" s="79"/>
      <c r="CL11" s="69"/>
      <c r="CM11" s="79"/>
      <c r="CN11" s="69"/>
      <c r="CO11" s="69"/>
      <c r="CP11" s="79" t="str">
        <f t="shared" si="2"/>
        <v/>
      </c>
      <c r="CQ11" s="69"/>
      <c r="CR11" s="79" t="str">
        <f>IFERROR(IF(B11&lt;&gt;"", IF(AND(INDEX(Paste_Here!AD$2:AD$210, MATCH(B11, Paste_Here!A$2:A$210, 0))&lt;&gt;"", ISNUMBER(VALUE(INDEX(Paste_Here!AD$2:AD$210, MATCH(B11, Paste_Here!A$2:A$210, 0))))), INDEX(Paste_Here!AD$2:AD$210, MATCH(B11, Paste_Here!A$2:A$210, 0)), ""), ""), "")</f>
        <v/>
      </c>
      <c r="CS11" s="69"/>
      <c r="CT11" s="79" t="str">
        <f>IFERROR(IF(B11&lt;&gt;"", IF(AND(INDEX(Paste_Here!AC$2:AC$210, MATCH(B11, Paste_Here!A$2:A$210, 0))&lt;&gt;"", ISNUMBER(--INDEX(Paste_Here!AC$2:AC$210, MATCH(B11, Paste_Here!A$2:A$210, 0)))), TEXT(ROUND(--INDEX(Paste_Here!AC$2:AC$210, MATCH(B11, Paste_Here!A$2:A$210, 0)), 2), "0.00"), ""), ""), "")</f>
        <v/>
      </c>
      <c r="CU11" s="69"/>
      <c r="CV11" s="79" t="str">
        <f>IFERROR(IF(B11&lt;&gt;"", IF(LOWER(INDEX(Paste_Here!AE$2:AE$210, MATCH(B11, Paste_Here!A$2:A$210, 0)))="approaching expectations", "Approaching", IF(LOWER(INDEX(Paste_Here!AE$2:AE$210, MATCH(B11, Paste_Here!A$2:A$210, 0)))="met expectations", "Met", IF(LOWER(INDEX(Paste_Here!AE$2:AE$210, MATCH(B11, Paste_Here!A$2:A$210, 0)))="exceeded expectations", "Exceeded", IF(LOWER(INDEX(Paste_Here!AE$2:AE$210, MATCH(B11, Paste_Here!A$2:A$210, 0)))="below expectations", "Below", "")))), ""), "")</f>
        <v/>
      </c>
      <c r="CW11" s="69"/>
      <c r="CX11" s="79" t="str">
        <f>IFERROR(IF(B11&lt;&gt;"", IF(AND(INDEX(Paste_Here!AF$2:AF$210, MATCH(B11, Paste_Here!A$2:A$210, 0))&lt;&gt;"", ISNUMBER(VALUE(INDEX(Paste_Here!AF$2:AF$210, MATCH(B11, Paste_Here!A$2:A$210, 0))))), INDEX(Paste_Here!AF$2:AF$210, MATCH(B11, Paste_Here!A$2:A$210, 0)), ""), ""), "")</f>
        <v/>
      </c>
      <c r="CY11" s="69"/>
      <c r="CZ11" s="79" t="str">
        <f>IFERROR(IF(B11&lt;&gt;"", IF(AND(INDEX(Paste_Here!AU$2:AU$210, MATCH(B11, Paste_Here!A$2:A$210, 0))&lt;&gt;"", ISNUMBER(VALUE(INDEX(Paste_Here!AU$2:AU$210, MATCH(B11, Paste_Here!A$2:A$210, 0))))), INDEX(Paste_Here!AU$2:AU$210, MATCH(B11, Paste_Here!A$2:A$210, 0)), ""), ""), "")</f>
        <v/>
      </c>
      <c r="DA11" s="69"/>
      <c r="DB11" s="79" t="str">
        <f>IFERROR(IF(B11&lt;&gt;"", IF(ISNUMBER(SEARCH("highrisk", LOWER(INDEX(Paste_Here!AV$2:AV$210, MATCH(B11, Paste_Here!A$2:A$210, 0))))), "High Risk", IF(ISNUMBER(SEARCH("lowrisk", LOWER(INDEX(Paste_Here!AV$2:AV$210, MATCH(B11, Paste_Here!A$2:A$210, 0))))), "Low Risk", IF(ISNUMBER(SEARCH("somerisk", LOWER(INDEX(Paste_Here!AV$2:AV$210, MATCH(B11, Paste_Here!A$2:A$210, 0))))), "Some Risk", ""))), ""), "")</f>
        <v/>
      </c>
      <c r="DC11" s="69"/>
      <c r="DD11" s="79" t="str">
        <f>IFERROR(IF(B11&lt;&gt;"", IF(AND(INDEX(Paste_Here!AW$2:AW$210, MATCH(B11, Paste_Here!A$2:A$210, 0))&lt;&gt;"", ISNUMBER(VALUE(INDEX(Paste_Here!AW$2:AW$210, MATCH(B11, Paste_Here!A$2:A$210, 0))))), INDEX(Paste_Here!AW$2:AW$210, MATCH(B11, Paste_Here!A$2:A$210, 0)), ""), ""), "")</f>
        <v/>
      </c>
      <c r="DE11" s="69"/>
      <c r="DF11" s="79" t="str">
        <f>IFERROR(IF(B11&lt;&gt;"", IF(AND(INDEX(Paste_Here!AP$2:AP$210, MATCH(B11, Paste_Here!A$2:A$210, 0))&lt;&gt;"", ISNUMBER(VALUE(INDEX(Paste_Here!AP$2:AP$210, MATCH(B11, Paste_Here!A$2:A$210, 0))))), INDEX(Paste_Here!AP$2:AP$210, MATCH(B11, Paste_Here!A$2:A$210, 0)), ""), ""), "")</f>
        <v/>
      </c>
      <c r="DG11" s="69"/>
      <c r="DH11" s="79" t="str">
        <f>IFERROR(IF(B11&lt;&gt;"", IF(ISNUMBER(SEARCH("highrisk", LOWER(INDEX(Paste_Here!AQ$2:AQ$210, MATCH(B11, Paste_Here!A$2:A$210, 0))))), "High Risk", IF(ISNUMBER(SEARCH("lowrisk", LOWER(INDEX(Paste_Here!AQ$2:AQ$210, MATCH(B11, Paste_Here!A$2:A$210, 0))))), "Low Risk", IF(ISNUMBER(SEARCH("somerisk", LOWER(INDEX(Paste_Here!AQ$2:AQ$210, MATCH(B11, Paste_Here!A$2:A$210, 0))))), "Some Risk", ""))), ""), "")</f>
        <v/>
      </c>
      <c r="DI11" s="69"/>
      <c r="DJ11" s="79" t="str" cm="1">
        <f t="array" aca="1" ref="DJ11" ca="1">IFERROR(VALUE(IF(ISNUMBER(SEARCH("EM", INDEX(Paste_Here!AR$2:AR$500, MATCH(B11, Paste_Here!A$2:A$500, 0)))),"-" &amp; _xlfn.TEXTJOIN("", TRUE, IF(ISNUMBER(--MID(INDEX(Paste_Here!AR$2:AR$500, MATCH(B11, Paste_Here!A$2:A$500, 0)), ROW(INDIRECT("1:"&amp;LEN(INDEX(Paste_Here!AR$2:AR$500, MATCH(B11, Paste_Here!A$2:A$500, 0))))), 1)), MID(INDEX(Paste_Here!AR$2:AR$500, MATCH(B11, Paste_Here!A$2:A$500, 0)), ROW(INDIRECT("1:"&amp;LEN(INDEX(Paste_Here!AR$2:AR$500, MATCH(B11, Paste_Here!A$2:A$500, 0))))), 1), "")), _xlfn.TEXTJOIN("", TRUE, IF(ISNUMBER(--MID(INDEX(Paste_Here!AR$2:AR$500, MATCH(B11, Paste_Here!A$2:AR$500, 0)), ROW(INDIRECT("1:"&amp;LEN(INDEX(Paste_Here!AR$2:AR$500, MATCH(B11, Paste_Here!A$2:AR$500, 0))))), 1)), MID(INDEX(Paste_Here!AR$2:AR$500, MATCH(B11, Paste_Here!A$2:A$500, 0)), ROW(INDIRECT("1:"&amp;LEN(INDEX(Paste_Here!AR$2:AR$500, MATCH(B11, Paste_Here!A$2:A$500, 0))))), 1), "")))), "")</f>
        <v/>
      </c>
      <c r="DK11" s="69"/>
      <c r="DL11" s="69"/>
      <c r="DM11" s="79" t="str">
        <f t="shared" si="3"/>
        <v/>
      </c>
      <c r="DN11" s="69"/>
      <c r="DO11" s="79" t="str">
        <f>IFERROR(IF(B11&lt;&gt;"", IF(AND(INDEX(Paste_Here!AH$2:AH$210, MATCH(B11, Paste_Here!A$2:A$210, 0))&lt;&gt;"", ISNUMBER(VALUE(INDEX(Paste_Here!AH$2:AH$210, MATCH(B11, Paste_Here!A$2:A$210, 0))))), INDEX(Paste_Here!AH$2:AH$210, MATCH(B11, Paste_Here!A$2:A$210, 0)), ""), ""), "")</f>
        <v/>
      </c>
      <c r="DP11" s="69"/>
      <c r="DQ11" s="114"/>
      <c r="DR11" s="69"/>
      <c r="DS11" s="119" t="str">
        <f>IFERROR(IF(B11&lt;&gt;"", IF(LOWER(INDEX(Paste_Here!AI$2:AI$210, MATCH(B11, Paste_Here!A$2:A$210, 0)))="approaching expectations", "Approaching", IF(LOWER(INDEX(Paste_Here!AI$2:AI$210, MATCH(B11, Paste_Here!A$2:A$210, 0)))="met expectations", "Met", IF(LOWER(INDEX(Paste_Here!AI$2:AI$210, MATCH(B11, Paste_Here!A$2:A$210, 0)))="exceeded expectations", "Exceeded", IF(LOWER(INDEX(Paste_Here!AI$2:AI$210, MATCH(B11, Paste_Here!A$2:A$210, 0)))="below expectations", "Below", "")))), ""), "")</f>
        <v/>
      </c>
      <c r="DT11" s="69"/>
      <c r="DU11" s="79" t="str">
        <f>IFERROR(IF(B11&lt;&gt;"", IF(AND(INDEX(Paste_Here!AJ$2:AJ$210, MATCH(B11, Paste_Here!A$2:A$210, 0))&lt;&gt;"", ISNUMBER(VALUE(INDEX(Paste_Here!AJ$2:AJ$210, MATCH(B11, Paste_Here!A$2:A$210, 0))))), INDEX(Paste_Here!AJ$2:AJ$210, MATCH(B11, Paste_Here!A$2:A$210, 0)), ""), ""), "")</f>
        <v/>
      </c>
      <c r="DV11" s="69"/>
      <c r="DW11" s="114"/>
      <c r="DX11" s="69"/>
      <c r="DY11" s="114"/>
      <c r="DZ11" s="69"/>
      <c r="EA11" s="114"/>
      <c r="EB11" s="69"/>
      <c r="EC11" s="114"/>
      <c r="ED11" s="69"/>
      <c r="EE11" s="114"/>
      <c r="EF11" s="69"/>
      <c r="EH11" s="69"/>
      <c r="EI11" s="69"/>
      <c r="EJ11" s="79"/>
      <c r="EK11" s="69"/>
      <c r="EL11" s="79"/>
      <c r="EM11" s="69"/>
      <c r="EN11" s="79"/>
      <c r="EO11" s="69"/>
      <c r="EP11" s="79"/>
      <c r="EQ11" s="69"/>
      <c r="ER11" s="79"/>
      <c r="ES11" s="69"/>
      <c r="ET11" s="79"/>
      <c r="EU11" s="69"/>
      <c r="EV11" s="79"/>
      <c r="EW11" s="69"/>
      <c r="EX11" s="79"/>
      <c r="EY11" s="69"/>
      <c r="EZ11" s="79"/>
      <c r="FA11" s="69"/>
      <c r="FB11" s="79"/>
      <c r="FC11" s="69"/>
      <c r="FD11" s="79"/>
      <c r="FE11" s="69"/>
      <c r="FF11" s="69"/>
      <c r="FG11" s="79" t="str">
        <f t="shared" si="4"/>
        <v/>
      </c>
      <c r="FH11" s="69"/>
      <c r="FI11" s="79" t="str">
        <f>IFERROR(IF(B11&lt;&gt;"", IF(ISNUMBER(VALUE(INDEX(Paste_Here!H$2:H$210, MATCH(B11, Paste_Here!A$2:A$210, 0)))), IF(VALUE(INDEX(Paste_Here!H$2:H$210, MATCH(B11, Paste_Here!A$2:A$210, 0)))=0, "No", IF(AND(VALUE(INDEX(Paste_Here!H$2:H$210, MATCH(B11, Paste_Here!A$2:A$210, 0)))&gt;=1, VALUE(INDEX(Paste_Here!H$2:H$210, MATCH(B11, Paste_Here!A$2:A$210, 0)))&lt;=4), VALUE(INDEX(Paste_Here!H$2:H$210, MATCH(B11, Paste_Here!A$2:A$210, 0))), "")), ""), ""), "")</f>
        <v/>
      </c>
      <c r="FJ11" s="69"/>
      <c r="FK11" s="79" t="str">
        <f>IFERROR(IF(B11&lt;&gt;"", IF(ISNUMBER(VALUE(INDEX(Paste_Here!I$2:I$210, MATCH(B11, Paste_Here!A$2:A$210, 0)))), IF(VALUE(INDEX(Paste_Here!I$2:I$210, MATCH(B11, Paste_Here!A$2:A$210, 0)))=0, "No", IF(AND(VALUE(INDEX(Paste_Here!I$2:I$210, MATCH(B11, Paste_Here!A$2:A$210, 0)))&gt;=1, VALUE(INDEX(Paste_Here!I$2:I$210, MATCH(B11, Paste_Here!A$2:A$210, 0)))&lt;=4), VALUE(INDEX(Paste_Here!I$2:I$210, MATCH(B11, Paste_Here!A$2:A$210, 0))), "")), ""), ""), "")</f>
        <v/>
      </c>
      <c r="FL11" s="69"/>
      <c r="FM11" s="114"/>
      <c r="FN11" s="69"/>
      <c r="FO11" s="114"/>
      <c r="FP11" s="69"/>
      <c r="FQ11" s="114"/>
      <c r="FR11" s="69"/>
      <c r="FS11" s="114"/>
      <c r="FT11" s="69"/>
      <c r="FU11" s="79" t="str">
        <f>IFERROR(IF(B11&lt;&gt;"", IF(AND(INDEX(Paste_Here!R$2:R$210, MATCH(B11, Paste_Here!A$2:A$210, 0))&lt;&gt;"", ISNUMBER(VALUE(INDEX(Paste_Here!R$2:R$210, MATCH(B11, Paste_Here!A$2:A$210, 0))))), INDEX(Paste_Here!R$2:R$210, MATCH(B11, Paste_Here!A$2:A$210, 0)), ""), ""), "")</f>
        <v/>
      </c>
      <c r="FV11" s="69"/>
      <c r="FW11" s="79" t="str">
        <f>IFERROR(IF(B11&lt;&gt;"", IF(AND(INDEX(Paste_Here!BB$2:BB$210, MATCH(B11, Paste_Here!A$2:A$210, 0))&lt;&gt;"", ISNUMBER(VALUE(INDEX(Paste_Here!BB$2:BB$210, MATCH(B11, Paste_Here!A$2:A$210, 0))))), INDEX(Paste_Here!BB$2:BB$210, MATCH(B11, Paste_Here!A$2:A$210, 0)), ""), ""), "")</f>
        <v/>
      </c>
      <c r="FX11" s="69"/>
      <c r="FY11" s="79" t="str">
        <f>IFERROR(IF(B11&lt;&gt;"", IF(AND(INDEX(Paste_Here!AS$2:AS$210, MATCH(B11, Paste_Here!A$2:A$210, 0))&lt;&gt;"", ISNUMBER(VALUE(INDEX(Paste_Here!AS$2:AS$210, MATCH(B11, Paste_Here!A$2:A$210, 0))))), INDEX(Paste_Here!AS$2:AS$210, MATCH(B11, Paste_Here!A$2:A$210, 0)), ""), ""), "")</f>
        <v/>
      </c>
      <c r="FZ11" s="69"/>
      <c r="GA11" s="79" t="str">
        <f>IFERROR(IF(B11&lt;&gt;"", IF(AND(INDEX(Paste_Here!BC$2:BC$210, MATCH(B11, Paste_Here!A$2:A$210, 0))&lt;&gt;"", ISNUMBER(VALUE(INDEX(Paste_Here!BC$2:BC$210, MATCH(B11, Paste_Here!A$2:A$210, 0))))), INDEX(Paste_Here!BC$2:BC$210, MATCH(B11, Paste_Here!A$2:A$210, 0)), ""), ""), "")</f>
        <v/>
      </c>
      <c r="GB11" s="69"/>
      <c r="GC11" s="69"/>
      <c r="GD11" s="79" t="str">
        <f t="shared" si="5"/>
        <v/>
      </c>
      <c r="GE11" s="69"/>
      <c r="GF11" s="79" t="str">
        <f>IFERROR(IF(B11&lt;&gt;"", IF(ISNUMBER(SEARCH("s", LOWER(INDEX(Paste_Here!M$2:M$210, MATCH(B11, Paste_Here!A$2:A$210, 0))))), "Yes", IF(INDEX(Paste_Here!M$2:M$210, MATCH(B11, Paste_Here!A$2:A$210, 0))&lt;&gt;"", "No", "")), ""), "")</f>
        <v/>
      </c>
      <c r="GG11" s="69"/>
      <c r="GH11" s="79" t="str">
        <f>IFERROR(IF(B11&lt;&gt;"", IF(ISNUMBER(SEARCH("yes", LOWER(INDEX(Paste_Here!F$2:F$210, MATCH(B11, Paste_Here!A$2:A$210, 0))))), "Yes", IF(ISNUMBER(SEARCH("no", LOWER(INDEX(Paste_Here!F$2:F$210, MATCH(B11, Paste_Here!A$2:A$210, 0))))), "No", "")), ""), "")</f>
        <v/>
      </c>
      <c r="GI11" s="69"/>
      <c r="GJ11" s="79" t="str">
        <f>IFERROR(IF(B11&lt;&gt;"", IF(ISNUMBER(SEARCH("english language learner", LOWER(INDEX(Paste_Here!C$2:C$210, MATCH(B11, Paste_Here!A$2:A$210, 0))))), "Yes", ""), ""), "")</f>
        <v/>
      </c>
      <c r="GK11" s="69"/>
      <c r="GL11" s="79" t="str">
        <f>IFERROR(IF(B11&lt;&gt;"", IF(OR(ISNUMBER(SEARCH("b", LOWER(INDEX(Paste_Here!K$2:K$210, MATCH(B11, Paste_Here!A$2:A$210, 0))))), ISNUMBER(SEARCH("h", LOWER(INDEX(Paste_Here!K$2:K$210, MATCH(B11, Paste_Here!A$2:A$210, 0))))), ISNUMBER(SEARCH("i", LOWER(INDEX(Paste_Here!K$2:K$210, MATCH(B11, Paste_Here!A$2:A$210, 0)))))), "Yes", IF(INDEX(Paste_Here!K$2:K$210, MATCH(B11, Paste_Here!A$2:A$210, 0))&lt;&gt;"", "No", "")), ""), "")</f>
        <v/>
      </c>
      <c r="GM11" s="69"/>
      <c r="GN11" s="79" t="str">
        <f>IFERROR(IF(B11&lt;&gt;"", IF(ISNUMBER(SEARCH("yes", LOWER(INDEX(Paste_Here!L$2:L$210, MATCH(B11, Paste_Here!A$2:A$210, 0))))), "Yes", IF(ISNUMBER(SEARCH("no", LOWER(INDEX(Paste_Here!L$2:L$210, MATCH(B11, Paste_Here!A$2:A$210, 0))))), "No", "")), ""), "")</f>
        <v/>
      </c>
      <c r="GO11" s="69"/>
      <c r="GP11" s="79" t="str">
        <f>IFERROR(IF(B11&lt;&gt;"", IF(ISNUMBER(SEARCH("transitional 2", LOWER(INDEX(Paste_Here!C$2:C$210, MATCH(B11, Paste_Here!A$2:A$210, 0))))), "T2", IF(ISNUMBER(SEARCH("transitional 1", LOWER(INDEX(Paste_Here!C$2:C$210, MATCH(B11, Paste_Here!A$2:A$210, 0))))), "T1", IF(ISNUMBER(SEARCH("waived ell services", LOWER(INDEX(Paste_Here!C$2:C$210, MATCH(B11, Paste_Here!A$2:A$210, 0))))), "W", ""))), ""), "")</f>
        <v/>
      </c>
      <c r="GQ11" s="69"/>
      <c r="GR11" s="114"/>
      <c r="GS11" s="69"/>
      <c r="GT11" s="114"/>
      <c r="GU11" s="69"/>
      <c r="GV11" s="114"/>
      <c r="GW11" s="69"/>
      <c r="GX11" s="118"/>
      <c r="GY11" s="69"/>
      <c r="GZ11" s="69"/>
      <c r="HA11" s="79"/>
      <c r="HB11" s="69"/>
      <c r="HC11" s="79"/>
      <c r="HD11" s="69"/>
      <c r="HE11" s="79"/>
      <c r="HF11" s="69"/>
      <c r="HG11" s="79"/>
      <c r="HH11" s="69"/>
      <c r="HI11" s="79"/>
      <c r="HJ11" s="69"/>
      <c r="HK11" s="79"/>
      <c r="HL11" s="69"/>
      <c r="HM11" s="79"/>
      <c r="HN11" s="69"/>
      <c r="HO11" s="79"/>
      <c r="HP11" s="69"/>
      <c r="HQ11" s="79"/>
      <c r="HR11" s="69"/>
      <c r="HS11" s="79"/>
      <c r="HT11" s="69"/>
      <c r="HU11" s="79"/>
      <c r="HV11" s="69"/>
      <c r="HW11" s="69"/>
      <c r="HX11" s="79"/>
      <c r="HY11" s="69"/>
      <c r="HZ11" s="79"/>
      <c r="IA11" s="69"/>
      <c r="IB11" s="79"/>
      <c r="IC11" s="69"/>
      <c r="ID11" s="79"/>
      <c r="IE11" s="69"/>
      <c r="IF11" s="79"/>
      <c r="IG11" s="69"/>
      <c r="IH11" s="79"/>
      <c r="II11" s="69"/>
      <c r="IJ11" s="79"/>
      <c r="IK11" s="69"/>
      <c r="IL11" s="79"/>
      <c r="IM11" s="69"/>
      <c r="IN11" s="79"/>
      <c r="IO11" s="69"/>
      <c r="IP11" s="79"/>
      <c r="IQ11" s="69"/>
      <c r="IR11" s="79"/>
      <c r="IS11" s="69"/>
      <c r="IT11" s="69"/>
      <c r="IU11" s="79"/>
      <c r="IV11" s="69"/>
      <c r="IW11" s="79"/>
      <c r="IX11" s="69"/>
      <c r="IY11" s="79"/>
      <c r="IZ11" s="69"/>
      <c r="JA11" s="79"/>
      <c r="JB11" s="69"/>
      <c r="JC11" s="79"/>
      <c r="JD11" s="69"/>
      <c r="JE11" s="79"/>
      <c r="JF11" s="69"/>
      <c r="JG11" s="79"/>
      <c r="JH11" s="69"/>
      <c r="JI11" s="79"/>
      <c r="JJ11" s="69"/>
      <c r="JK11" s="79"/>
      <c r="JL11" s="69"/>
      <c r="JM11" s="79"/>
      <c r="JN11" s="69"/>
      <c r="JO11" s="79"/>
      <c r="JP11" s="69"/>
      <c r="JQ11" s="69"/>
      <c r="JR11" s="79"/>
      <c r="JS11" s="69"/>
      <c r="JT11" s="79"/>
      <c r="JU11" s="69"/>
      <c r="JV11" s="79"/>
      <c r="JW11" s="69"/>
      <c r="JX11" s="79"/>
      <c r="JY11" s="69"/>
      <c r="JZ11" s="79"/>
      <c r="KA11" s="69"/>
      <c r="KB11" s="79"/>
      <c r="KC11" s="69"/>
      <c r="KD11" s="79"/>
      <c r="KE11" s="69"/>
      <c r="KF11" s="79"/>
      <c r="KG11" s="69"/>
      <c r="KH11" s="79"/>
      <c r="KI11" s="69"/>
      <c r="KJ11" s="79"/>
      <c r="KK11" s="69"/>
      <c r="KL11" s="79"/>
      <c r="KM11" s="69"/>
      <c r="KP11" s="1" t="str" cm="1">
        <f t="array" ref="KP11">IFERROR(INDEX(Paste_Here!$B$2:$B$210, MATCH(0, COUNTIF(KP$4:KP10, Paste_Here!$B$2:$B$210) + IF(Paste_Here!$B$2:$B$210="", 1, 0), 0)), "")</f>
        <v/>
      </c>
      <c r="KQ11" s="1" t="str">
        <f>IF(KP11&lt;&gt;"", INDEX(Paste_Here!$A$2:$A$210, MATCH(KP11, Paste_Here!$B$2:$B$210, 0)), "")</f>
        <v/>
      </c>
      <c r="KR11" s="1" t="str">
        <f t="shared" si="6"/>
        <v/>
      </c>
      <c r="KS11" s="1" t="str" cm="1">
        <f t="array" ref="KS11">IFERROR(INDEX($KR$5:$KR$210, MATCH(SMALL(IF($KR$5:$KR$210&lt;&gt;"", COUNTIF($KR$5:$KR$210, "&lt;"&amp;$KR$5:$KR$210)+1), ROW()-ROW($KS$5)+1), COUNTIF($KR$5:$KR$210, "&lt;"&amp;$KR$5:$KR$210)+1, 0)), "")</f>
        <v/>
      </c>
    </row>
    <row r="12" spans="1:305">
      <c r="A12" s="69"/>
      <c r="B12" s="79" t="str">
        <f t="shared" si="0"/>
        <v/>
      </c>
      <c r="C12" s="69"/>
      <c r="D12" s="79" t="str">
        <f>IFERROR(IF(B12&lt;&gt;"", IF(COUNTIF(INDEX(Paste_Here!N$2:Q$210, MATCH(B12, Paste_Here!A$2:A$210, 0), 0), "yes") &gt; 0, "No", IF(COUNTIF(INDEX(Paste_Here!N$2:Q$210, MATCH(B12, Paste_Here!A$2:A$210, 0), 0), "no") &gt; 0, "Yes", "")), ""), "")</f>
        <v/>
      </c>
      <c r="E12" s="69"/>
      <c r="F12" s="79" t="str">
        <f>IFERROR(IF(B12&lt;&gt;"", IF(ISNUMBER(SEARCH("yes", LOWER(INDEX(Paste_Here!S$2:S$210, MATCH(B12, Paste_Here!A$2:A$210, 0))))), "Yes", IF(ISNUMBER(SEARCH("no", LOWER(INDEX(Paste_Here!S$2:S$210, MATCH(B12, Paste_Here!A$2:A$210, 0))))), "No", "")), ""), "")</f>
        <v/>
      </c>
      <c r="G12" s="69"/>
      <c r="H12" s="79" t="str">
        <f>IFERROR(IF(B12&lt;&gt;"", IF(COUNTIF(INDEX(Paste_Here!AX$2:BA$210, MATCH(B12, Paste_Here!A$2:A$210, 0), 0), "yes") &gt; 0, "No", IF(COUNTIF(INDEX(Paste_Here!AX$2:BA$210, MATCH(B12, Paste_Here!A$2:A$210, 0), 0), "no") &gt; 0, "Yes", "")), ""), "")</f>
        <v/>
      </c>
      <c r="I12" s="69"/>
      <c r="J12" s="79" t="str">
        <f>IFERROR(IF(B12&lt;&gt;"", IF(ISNUMBER(SEARCH("yes", LOWER(INDEX(Paste_Here!Z$2:Z$210, MATCH(B12, Paste_Here!A$2:A$210, 0))))), "Yes", IF(ISNUMBER(SEARCH("no", LOWER(INDEX(Paste_Here!Z$2:Z$210, MATCH(B12, Paste_Here!A$2:A$210, 0))))), "No", "")), ""), "")</f>
        <v/>
      </c>
      <c r="K12" s="69"/>
      <c r="L12" s="79" t="str">
        <f>IFERROR(IF(B12&lt;&gt;"", IF(ISNUMBER(SEARCH("yes", LOWER(INDEX(Paste_Here!AG$2:AG$210, MATCH(B12, Paste_Here!A$2:A$210, 0))))), "Yes", IF(ISNUMBER(SEARCH("no", LOWER(INDEX(Paste_Here!AG$2:AG$210, MATCH(B12, Paste_Here!A$2:A$210, 0))))), "No", "")), ""), "")</f>
        <v/>
      </c>
      <c r="M12" s="69"/>
      <c r="N12" s="114" t="str">
        <f>IFERROR(IF(J12&lt;&gt;"", IF(ISNUMBER(SEARCH("yes", LOWER(INDEX(Paste_Here!AB$2:AB$210, MATCH(J12, Paste_Here!I$2:I$210, 0))))), "Yes", IF(ISNUMBER(SEARCH("no", LOWER(INDEX(Paste_Here!AB$2:AB$210, MATCH(J12, Paste_Here!I$2:I$210, 0))))), "No", "")), ""), "")</f>
        <v/>
      </c>
      <c r="O12" s="69"/>
      <c r="P12" s="79" t="str">
        <f>IFERROR(IF(B12&lt;&gt;"", IF(ISNUMBER(SEARCH("Revealed-Potential (Primary Focus)", LOWER(INDEX(Paste_Here!U$2:U$210, MATCH(B12, Paste_Here!A$2:A$210, 0))))), "Rev-Potential: Prim", IF(ISNUMBER(SEARCH("Revealed-Potential (Secondary Focus)", LOWER(INDEX(Paste_Here!U$2:U$210, MATCH(B12, Paste_Here!A$2:A$210, 0))))), "Rev-Potential: Sec", IF(ISNUMBER(SEARCH("Monitoring", LOWER(INDEX(Paste_Here!U$2:U$210, MATCH(B12, Paste_Here!A$2:A$210, 0))))), "Monitoring", IF(ISNUMBER(SEARCH("At-Promise (Secondary Focus)", LOWER(INDEX(Paste_Here!U$2:U$210, MATCH(B12, Paste_Here!A$2:A$210, 0))))), "At-Promise: Sec", IF(ISNUMBER(SEARCH("At-Promise (Primary Focus)", LOWER(INDEX(Paste_Here!U$2:U$210, MATCH(B12, Paste_Here!A$2:A$210, 0))))), "At-Promise: Prim", ""))))), ""), "")</f>
        <v/>
      </c>
      <c r="Q12" s="69"/>
      <c r="R12" s="79" t="str">
        <f>IFERROR(IF(B12&lt;&gt;"", IF(ISNUMBER(SEARCH("Revealed-Potential (Primary Focus)", LOWER(INDEX(Paste_Here!AB$2:AB$210, MATCH(B12, Paste_Here!A$2:A$210, 0))))), "Rev-Potential: Prim", IF(ISNUMBER(SEARCH("Revealed-Potential (Secondary Focus)", LOWER(INDEX(Paste_Here!AB$2:AB$210, MATCH(B12, Paste_Here!A$2:A$210, 0))))), "Rev-Potential: Sec", IF(ISNUMBER(SEARCH("Monitoring", LOWER(INDEX(Paste_Here!AB$2:AB$210, MATCH(B12, Paste_Here!A$2:A$210, 0))))), "Monitoring", IF(ISNUMBER(SEARCH("At-Promise (Secondary Focus)", LOWER(INDEX(Paste_Here!AB$2:AB$210, MATCH(B12, Paste_Here!A$2:A$210, 0))))), "At-Promise: Sec", IF(ISNUMBER(SEARCH("At-Promise (Primary Focus)", LOWER(INDEX(Paste_Here!AB$2:AB$210, MATCH(B12, Paste_Here!A$2:A$210, 0))))), "At-Promise: Prim", ""))))), ""), "")</f>
        <v/>
      </c>
      <c r="S12" s="69"/>
      <c r="T12" s="114" t="str">
        <f>IFERROR(IF(P12&lt;&gt;"", IF(ISNUMBER(SEARCH("yes", LOWER(INDEX(Paste_Here!AH$2:AH$210, MATCH(P12, Paste_Here!O$2:O$210, 0))))), "Yes", IF(ISNUMBER(SEARCH("no", LOWER(INDEX(Paste_Here!AH$2:AH$210, MATCH(P12, Paste_Here!O$2:O$210, 0))))), "No", "")), ""), "")</f>
        <v/>
      </c>
      <c r="U12" s="69"/>
      <c r="V12" s="114" t="str">
        <f>IFERROR(IF(R12&lt;&gt;"", IF(ISNUMBER(SEARCH("yes", LOWER(INDEX(Paste_Here!AJ$2:AJ$210, MATCH(R12, Paste_Here!Q$2:Q$210, 0))))), "Yes", IF(ISNUMBER(SEARCH("no", LOWER(INDEX(Paste_Here!AJ$2:AJ$210, MATCH(R12, Paste_Here!Q$2:Q$210, 0))))), "No", "")), ""), "")</f>
        <v/>
      </c>
      <c r="W12" s="69"/>
      <c r="X12" s="69"/>
      <c r="Y12" s="79" t="str">
        <f t="shared" si="1"/>
        <v/>
      </c>
      <c r="Z12" s="69"/>
      <c r="AA12" s="79" t="str">
        <f>IFERROR(IF(B12&lt;&gt;"", IF(AND(INDEX(Paste_Here!W$2:W$210, MATCH(B12, Paste_Here!A$2:A$210, 0))&lt;&gt;"", ISNUMBER(VALUE(INDEX(Paste_Here!W$2:W$210, MATCH(B12, Paste_Here!A$2:A$210, 0))))), INDEX(Paste_Here!W$2:W$210, MATCH(B12, Paste_Here!A$2:A$210, 0)), ""), ""), "")</f>
        <v/>
      </c>
      <c r="AB12" s="69"/>
      <c r="AC12" s="79" t="str">
        <f>IFERROR(IF(B12&lt;&gt;"", IF(AND(INDEX(Paste_Here!V$2:V$210, MATCH(B12, Paste_Here!A$2:A$210, 0))&lt;&gt;"", ISNUMBER(VALUE(INDEX(Paste_Here!V$2:V$210, MATCH(B12, Paste_Here!A$2:A$210, 0))))), TEXT(ROUND(VALUE(INDEX(Paste_Here!V$2:V$210, MATCH(B12, Paste_Here!A$2:A$210, 0))), 2), "0.00"), ""), ""), "")</f>
        <v/>
      </c>
      <c r="AD12" s="69"/>
      <c r="AE12" s="79" t="str">
        <f>IFERROR(IF(B12&lt;&gt;"", IF(LOWER(INDEX(Paste_Here!X$2:X$210, MATCH(B12, Paste_Here!A$2:A$210, 0)))="approaching expectations", "Approaching", IF(LOWER(INDEX(Paste_Here!X$2:X$210, MATCH(B12, Paste_Here!A$2:A$210, 0)))="met expectations", "Met", IF(LOWER(INDEX(Paste_Here!X$2:X$210, MATCH(B12, Paste_Here!A$2:A$210, 0)))="exceeded expectations", "Exceeded", IF(LOWER(INDEX(Paste_Here!X$2:X$210, MATCH(B12, Paste_Here!A$2:A$210, 0)))="below expectations", "Below", "")))), ""), "")</f>
        <v/>
      </c>
      <c r="AF12" s="69"/>
      <c r="AG12" s="79" t="str">
        <f>IFERROR(IF(B12&lt;&gt;"", IF(AND(INDEX(Paste_Here!Y$2:Y$210, MATCH(B12, Paste_Here!A$2:A$210, 0))&lt;&gt;"", ISNUMBER(VALUE(INDEX(Paste_Here!Y$2:Y$210, MATCH(B12, Paste_Here!A$2:A$210, 0))))), INDEX(Paste_Here!Y$2:Y$210, MATCH(B12, Paste_Here!A$2:A$210, 0)), ""), ""), "")</f>
        <v/>
      </c>
      <c r="AH12" s="69"/>
      <c r="AI12" s="79" t="str">
        <f>IFERROR(IF(B12&lt;&gt;"", IF(AND(INDEX(Paste_Here!AK$2:AK$210, MATCH(B12, Paste_Here!A$2:A$210, 0))&lt;&gt;"", ISNUMBER(VALUE(INDEX(Paste_Here!AK$2:AK$210, MATCH(B12, Paste_Here!A$2:A$210, 0))))), INDEX(Paste_Here!AK$2:AK$210, MATCH(B12, Paste_Here!A$2:A$210, 0)), ""), ""), "")</f>
        <v/>
      </c>
      <c r="AJ12" s="69"/>
      <c r="AK12" s="79" t="str">
        <f>IFERROR(IF(B12&lt;&gt;"", IF(ISNUMBER(SEARCH("highrisk", LOWER(INDEX(Paste_Here!AL$2:AL$210, MATCH(B12, Paste_Here!A$2:A$210, 0))))), "High Risk", IF(ISNUMBER(SEARCH("lowrisk", LOWER(INDEX(Paste_Here!AL$2:AL$210, MATCH(B12, Paste_Here!A$2:A$210, 0))))), "Low Risk", IF(ISNUMBER(SEARCH("somerisk", LOWER(INDEX(Paste_Here!AL$2:AL$210, MATCH(B12, Paste_Here!A$2:A$210, 0))))), "Some Risk", ""))), ""), "")</f>
        <v/>
      </c>
      <c r="AL12" s="69"/>
      <c r="AM12" s="79" t="str">
        <f>IFERROR(IF(B12&lt;&gt;"", IF(AND(INDEX(Paste_Here!AT$2:AT$210, MATCH(B12, Paste_Here!A$2:A$210, 0))&lt;&gt;"", ISNUMBER(VALUE(INDEX(Paste_Here!AT$2:AT$210, MATCH(B12, Paste_Here!A$2:A$210, 0))))), INDEX(Paste_Here!AT$2:AT$210, MATCH(B12, Paste_Here!A$2:A$210, 0)), ""), ""), "")</f>
        <v/>
      </c>
      <c r="AN12" s="69"/>
      <c r="AO12" s="79" t="str">
        <f>IFERROR(IF(B12&lt;&gt;"", IF(AND(INDEX(Paste_Here!AM$2:AM$210, MATCH(B12, Paste_Here!A$2:A$210, 0))&lt;&gt;"", ISNUMBER(VALUE(INDEX(Paste_Here!AM$2:AM$210, MATCH(B12, Paste_Here!A$2:A$210, 0))))), INDEX(Paste_Here!AM$2:AM$210, MATCH(B12, Paste_Here!A$2:A$210, 0)), ""), ""), "")</f>
        <v/>
      </c>
      <c r="AP12" s="69"/>
      <c r="AQ12" s="79" t="str">
        <f>IFERROR(IF(B12&lt;&gt;"", IF(ISNUMBER(SEARCH("highrisk", LOWER(INDEX(Paste_Here!AN$2:AN$210, MATCH(B12, Paste_Here!A$2:A$210, 0))))), "High Risk", IF(ISNUMBER(SEARCH("lowrisk", LOWER(INDEX(Paste_Here!AN$2:AN$210, MATCH(B12, Paste_Here!A$2:A$210, 0))))), "Low Risk", IF(ISNUMBER(SEARCH("somerisk", LOWER(INDEX(Paste_Here!AN$2:AN$210, MATCH(B12, Paste_Here!A$2:A$210, 0))))), "Some Risk", ""))), ""), "")</f>
        <v/>
      </c>
      <c r="AR12" s="69"/>
      <c r="AS12" s="79" t="str" cm="1">
        <f t="array" aca="1" ref="AS12" ca="1">IFERROR(IF(ISNUMBER(SEARCH("BR", INDEX(Paste_Here!AO$2:AO$210, MATCH(B12, Paste_Here!A$2:A$210, 0)))), -1, 1) * VALUE(_xlfn.TEXTJOIN("", TRUE, IF(ISNUMBER(--MID(INDEX(Paste_Here!AO$2:AO$210, MATCH(B12, Paste_Here!A$2:A$210, 0)), ROW(INDIRECT("1:"&amp;LEN(INDEX(Paste_Here!AO$2:AO$210, MATCH(B12, Paste_Here!A$2:A$210, 0))))), 1)), MID(INDEX(Paste_Here!AO$2:AO$210, MATCH(B12, Paste_Here!A$2:A$210, 0)), ROW(INDIRECT("1:"&amp;LEN(INDEX(Paste_Here!AO$2:AO$210, MATCH(B12, Paste_Here!A$2:A$210, 0))))), 1), ""))), "")</f>
        <v/>
      </c>
      <c r="AT12" s="69"/>
      <c r="AU12" s="69"/>
      <c r="AV12" s="79"/>
      <c r="AW12" s="69"/>
      <c r="AX12" s="79"/>
      <c r="AY12" s="69"/>
      <c r="AZ12" s="79"/>
      <c r="BA12" s="69"/>
      <c r="BB12" s="79"/>
      <c r="BC12" s="69"/>
      <c r="BD12" s="79"/>
      <c r="BE12" s="69"/>
      <c r="BF12" s="79"/>
      <c r="BG12" s="69"/>
      <c r="BH12" s="79"/>
      <c r="BI12" s="69"/>
      <c r="BJ12" s="79"/>
      <c r="BK12" s="69"/>
      <c r="BL12" s="79"/>
      <c r="BM12" s="69"/>
      <c r="BN12" s="79"/>
      <c r="BO12" s="69"/>
      <c r="BP12" s="79"/>
      <c r="BQ12" s="69"/>
      <c r="BR12" s="69"/>
      <c r="BS12" s="79"/>
      <c r="BT12" s="69"/>
      <c r="BU12" s="79"/>
      <c r="BV12" s="69"/>
      <c r="BW12" s="79"/>
      <c r="BX12" s="69"/>
      <c r="BY12" s="79"/>
      <c r="BZ12" s="69"/>
      <c r="CA12" s="79"/>
      <c r="CB12" s="69"/>
      <c r="CC12" s="79"/>
      <c r="CD12" s="69"/>
      <c r="CE12" s="79"/>
      <c r="CF12" s="69"/>
      <c r="CG12" s="79"/>
      <c r="CH12" s="69"/>
      <c r="CI12" s="79"/>
      <c r="CJ12" s="69"/>
      <c r="CK12" s="79"/>
      <c r="CL12" s="69"/>
      <c r="CM12" s="79"/>
      <c r="CN12" s="69"/>
      <c r="CO12" s="69"/>
      <c r="CP12" s="79" t="str">
        <f t="shared" si="2"/>
        <v/>
      </c>
      <c r="CQ12" s="69"/>
      <c r="CR12" s="79" t="str">
        <f>IFERROR(IF(B12&lt;&gt;"", IF(AND(INDEX(Paste_Here!AD$2:AD$210, MATCH(B12, Paste_Here!A$2:A$210, 0))&lt;&gt;"", ISNUMBER(VALUE(INDEX(Paste_Here!AD$2:AD$210, MATCH(B12, Paste_Here!A$2:A$210, 0))))), INDEX(Paste_Here!AD$2:AD$210, MATCH(B12, Paste_Here!A$2:A$210, 0)), ""), ""), "")</f>
        <v/>
      </c>
      <c r="CS12" s="69"/>
      <c r="CT12" s="79" t="str">
        <f>IFERROR(IF(B12&lt;&gt;"", IF(AND(INDEX(Paste_Here!AC$2:AC$210, MATCH(B12, Paste_Here!A$2:A$210, 0))&lt;&gt;"", ISNUMBER(--INDEX(Paste_Here!AC$2:AC$210, MATCH(B12, Paste_Here!A$2:A$210, 0)))), TEXT(ROUND(--INDEX(Paste_Here!AC$2:AC$210, MATCH(B12, Paste_Here!A$2:A$210, 0)), 2), "0.00"), ""), ""), "")</f>
        <v/>
      </c>
      <c r="CU12" s="69"/>
      <c r="CV12" s="79" t="str">
        <f>IFERROR(IF(B12&lt;&gt;"", IF(LOWER(INDEX(Paste_Here!AE$2:AE$210, MATCH(B12, Paste_Here!A$2:A$210, 0)))="approaching expectations", "Approaching", IF(LOWER(INDEX(Paste_Here!AE$2:AE$210, MATCH(B12, Paste_Here!A$2:A$210, 0)))="met expectations", "Met", IF(LOWER(INDEX(Paste_Here!AE$2:AE$210, MATCH(B12, Paste_Here!A$2:A$210, 0)))="exceeded expectations", "Exceeded", IF(LOWER(INDEX(Paste_Here!AE$2:AE$210, MATCH(B12, Paste_Here!A$2:A$210, 0)))="below expectations", "Below", "")))), ""), "")</f>
        <v/>
      </c>
      <c r="CW12" s="69"/>
      <c r="CX12" s="79" t="str">
        <f>IFERROR(IF(B12&lt;&gt;"", IF(AND(INDEX(Paste_Here!AF$2:AF$210, MATCH(B12, Paste_Here!A$2:A$210, 0))&lt;&gt;"", ISNUMBER(VALUE(INDEX(Paste_Here!AF$2:AF$210, MATCH(B12, Paste_Here!A$2:A$210, 0))))), INDEX(Paste_Here!AF$2:AF$210, MATCH(B12, Paste_Here!A$2:A$210, 0)), ""), ""), "")</f>
        <v/>
      </c>
      <c r="CY12" s="69"/>
      <c r="CZ12" s="79" t="str">
        <f>IFERROR(IF(B12&lt;&gt;"", IF(AND(INDEX(Paste_Here!AU$2:AU$210, MATCH(B12, Paste_Here!A$2:A$210, 0))&lt;&gt;"", ISNUMBER(VALUE(INDEX(Paste_Here!AU$2:AU$210, MATCH(B12, Paste_Here!A$2:A$210, 0))))), INDEX(Paste_Here!AU$2:AU$210, MATCH(B12, Paste_Here!A$2:A$210, 0)), ""), ""), "")</f>
        <v/>
      </c>
      <c r="DA12" s="69"/>
      <c r="DB12" s="79" t="str">
        <f>IFERROR(IF(B12&lt;&gt;"", IF(ISNUMBER(SEARCH("highrisk", LOWER(INDEX(Paste_Here!AV$2:AV$210, MATCH(B12, Paste_Here!A$2:A$210, 0))))), "High Risk", IF(ISNUMBER(SEARCH("lowrisk", LOWER(INDEX(Paste_Here!AV$2:AV$210, MATCH(B12, Paste_Here!A$2:A$210, 0))))), "Low Risk", IF(ISNUMBER(SEARCH("somerisk", LOWER(INDEX(Paste_Here!AV$2:AV$210, MATCH(B12, Paste_Here!A$2:A$210, 0))))), "Some Risk", ""))), ""), "")</f>
        <v/>
      </c>
      <c r="DC12" s="69"/>
      <c r="DD12" s="79" t="str">
        <f>IFERROR(IF(B12&lt;&gt;"", IF(AND(INDEX(Paste_Here!AW$2:AW$210, MATCH(B12, Paste_Here!A$2:A$210, 0))&lt;&gt;"", ISNUMBER(VALUE(INDEX(Paste_Here!AW$2:AW$210, MATCH(B12, Paste_Here!A$2:A$210, 0))))), INDEX(Paste_Here!AW$2:AW$210, MATCH(B12, Paste_Here!A$2:A$210, 0)), ""), ""), "")</f>
        <v/>
      </c>
      <c r="DE12" s="69"/>
      <c r="DF12" s="79" t="str">
        <f>IFERROR(IF(B12&lt;&gt;"", IF(AND(INDEX(Paste_Here!AP$2:AP$210, MATCH(B12, Paste_Here!A$2:A$210, 0))&lt;&gt;"", ISNUMBER(VALUE(INDEX(Paste_Here!AP$2:AP$210, MATCH(B12, Paste_Here!A$2:A$210, 0))))), INDEX(Paste_Here!AP$2:AP$210, MATCH(B12, Paste_Here!A$2:A$210, 0)), ""), ""), "")</f>
        <v/>
      </c>
      <c r="DG12" s="69"/>
      <c r="DH12" s="79" t="str">
        <f>IFERROR(IF(B12&lt;&gt;"", IF(ISNUMBER(SEARCH("highrisk", LOWER(INDEX(Paste_Here!AQ$2:AQ$210, MATCH(B12, Paste_Here!A$2:A$210, 0))))), "High Risk", IF(ISNUMBER(SEARCH("lowrisk", LOWER(INDEX(Paste_Here!AQ$2:AQ$210, MATCH(B12, Paste_Here!A$2:A$210, 0))))), "Low Risk", IF(ISNUMBER(SEARCH("somerisk", LOWER(INDEX(Paste_Here!AQ$2:AQ$210, MATCH(B12, Paste_Here!A$2:A$210, 0))))), "Some Risk", ""))), ""), "")</f>
        <v/>
      </c>
      <c r="DI12" s="69"/>
      <c r="DJ12" s="79" t="str" cm="1">
        <f t="array" aca="1" ref="DJ12" ca="1">IFERROR(VALUE(IF(ISNUMBER(SEARCH("EM", INDEX(Paste_Here!AR$2:AR$500, MATCH(B12, Paste_Here!A$2:A$500, 0)))),"-" &amp; _xlfn.TEXTJOIN("", TRUE, IF(ISNUMBER(--MID(INDEX(Paste_Here!AR$2:AR$500, MATCH(B12, Paste_Here!A$2:A$500, 0)), ROW(INDIRECT("1:"&amp;LEN(INDEX(Paste_Here!AR$2:AR$500, MATCH(B12, Paste_Here!A$2:A$500, 0))))), 1)), MID(INDEX(Paste_Here!AR$2:AR$500, MATCH(B12, Paste_Here!A$2:A$500, 0)), ROW(INDIRECT("1:"&amp;LEN(INDEX(Paste_Here!AR$2:AR$500, MATCH(B12, Paste_Here!A$2:A$500, 0))))), 1), "")), _xlfn.TEXTJOIN("", TRUE, IF(ISNUMBER(--MID(INDEX(Paste_Here!AR$2:AR$500, MATCH(B12, Paste_Here!A$2:AR$500, 0)), ROW(INDIRECT("1:"&amp;LEN(INDEX(Paste_Here!AR$2:AR$500, MATCH(B12, Paste_Here!A$2:AR$500, 0))))), 1)), MID(INDEX(Paste_Here!AR$2:AR$500, MATCH(B12, Paste_Here!A$2:A$500, 0)), ROW(INDIRECT("1:"&amp;LEN(INDEX(Paste_Here!AR$2:AR$500, MATCH(B12, Paste_Here!A$2:A$500, 0))))), 1), "")))), "")</f>
        <v/>
      </c>
      <c r="DK12" s="69"/>
      <c r="DL12" s="69"/>
      <c r="DM12" s="79" t="str">
        <f t="shared" si="3"/>
        <v/>
      </c>
      <c r="DN12" s="69"/>
      <c r="DO12" s="79" t="str">
        <f>IFERROR(IF(B12&lt;&gt;"", IF(AND(INDEX(Paste_Here!AH$2:AH$210, MATCH(B12, Paste_Here!A$2:A$210, 0))&lt;&gt;"", ISNUMBER(VALUE(INDEX(Paste_Here!AH$2:AH$210, MATCH(B12, Paste_Here!A$2:A$210, 0))))), INDEX(Paste_Here!AH$2:AH$210, MATCH(B12, Paste_Here!A$2:A$210, 0)), ""), ""), "")</f>
        <v/>
      </c>
      <c r="DP12" s="69"/>
      <c r="DQ12" s="114"/>
      <c r="DR12" s="69"/>
      <c r="DS12" s="119" t="str">
        <f>IFERROR(IF(B12&lt;&gt;"", IF(LOWER(INDEX(Paste_Here!AI$2:AI$210, MATCH(B12, Paste_Here!A$2:A$210, 0)))="approaching expectations", "Approaching", IF(LOWER(INDEX(Paste_Here!AI$2:AI$210, MATCH(B12, Paste_Here!A$2:A$210, 0)))="met expectations", "Met", IF(LOWER(INDEX(Paste_Here!AI$2:AI$210, MATCH(B12, Paste_Here!A$2:A$210, 0)))="exceeded expectations", "Exceeded", IF(LOWER(INDEX(Paste_Here!AI$2:AI$210, MATCH(B12, Paste_Here!A$2:A$210, 0)))="below expectations", "Below", "")))), ""), "")</f>
        <v/>
      </c>
      <c r="DT12" s="69"/>
      <c r="DU12" s="79" t="str">
        <f>IFERROR(IF(B12&lt;&gt;"", IF(AND(INDEX(Paste_Here!AJ$2:AJ$210, MATCH(B12, Paste_Here!A$2:A$210, 0))&lt;&gt;"", ISNUMBER(VALUE(INDEX(Paste_Here!AJ$2:AJ$210, MATCH(B12, Paste_Here!A$2:A$210, 0))))), INDEX(Paste_Here!AJ$2:AJ$210, MATCH(B12, Paste_Here!A$2:A$210, 0)), ""), ""), "")</f>
        <v/>
      </c>
      <c r="DV12" s="69"/>
      <c r="DW12" s="114"/>
      <c r="DX12" s="69"/>
      <c r="DY12" s="114"/>
      <c r="DZ12" s="69"/>
      <c r="EA12" s="114"/>
      <c r="EB12" s="69"/>
      <c r="EC12" s="114"/>
      <c r="ED12" s="69"/>
      <c r="EE12" s="114"/>
      <c r="EF12" s="69"/>
      <c r="EH12" s="69"/>
      <c r="EI12" s="69"/>
      <c r="EJ12" s="79"/>
      <c r="EK12" s="69"/>
      <c r="EL12" s="79"/>
      <c r="EM12" s="69"/>
      <c r="EN12" s="79"/>
      <c r="EO12" s="69"/>
      <c r="EP12" s="79"/>
      <c r="EQ12" s="69"/>
      <c r="ER12" s="79"/>
      <c r="ES12" s="69"/>
      <c r="ET12" s="79"/>
      <c r="EU12" s="69"/>
      <c r="EV12" s="79"/>
      <c r="EW12" s="69"/>
      <c r="EX12" s="79"/>
      <c r="EY12" s="69"/>
      <c r="EZ12" s="79"/>
      <c r="FA12" s="69"/>
      <c r="FB12" s="79"/>
      <c r="FC12" s="69"/>
      <c r="FD12" s="79"/>
      <c r="FE12" s="69"/>
      <c r="FF12" s="69"/>
      <c r="FG12" s="79" t="str">
        <f t="shared" si="4"/>
        <v/>
      </c>
      <c r="FH12" s="69"/>
      <c r="FI12" s="79" t="str">
        <f>IFERROR(IF(B12&lt;&gt;"", IF(ISNUMBER(VALUE(INDEX(Paste_Here!H$2:H$210, MATCH(B12, Paste_Here!A$2:A$210, 0)))), IF(VALUE(INDEX(Paste_Here!H$2:H$210, MATCH(B12, Paste_Here!A$2:A$210, 0)))=0, "No", IF(AND(VALUE(INDEX(Paste_Here!H$2:H$210, MATCH(B12, Paste_Here!A$2:A$210, 0)))&gt;=1, VALUE(INDEX(Paste_Here!H$2:H$210, MATCH(B12, Paste_Here!A$2:A$210, 0)))&lt;=4), VALUE(INDEX(Paste_Here!H$2:H$210, MATCH(B12, Paste_Here!A$2:A$210, 0))), "")), ""), ""), "")</f>
        <v/>
      </c>
      <c r="FJ12" s="69"/>
      <c r="FK12" s="79" t="str">
        <f>IFERROR(IF(B12&lt;&gt;"", IF(ISNUMBER(VALUE(INDEX(Paste_Here!I$2:I$210, MATCH(B12, Paste_Here!A$2:A$210, 0)))), IF(VALUE(INDEX(Paste_Here!I$2:I$210, MATCH(B12, Paste_Here!A$2:A$210, 0)))=0, "No", IF(AND(VALUE(INDEX(Paste_Here!I$2:I$210, MATCH(B12, Paste_Here!A$2:A$210, 0)))&gt;=1, VALUE(INDEX(Paste_Here!I$2:I$210, MATCH(B12, Paste_Here!A$2:A$210, 0)))&lt;=4), VALUE(INDEX(Paste_Here!I$2:I$210, MATCH(B12, Paste_Here!A$2:A$210, 0))), "")), ""), ""), "")</f>
        <v/>
      </c>
      <c r="FL12" s="69"/>
      <c r="FM12" s="114"/>
      <c r="FN12" s="69"/>
      <c r="FO12" s="114"/>
      <c r="FP12" s="69"/>
      <c r="FQ12" s="114"/>
      <c r="FR12" s="69"/>
      <c r="FS12" s="114"/>
      <c r="FT12" s="69"/>
      <c r="FU12" s="79" t="str">
        <f>IFERROR(IF(B12&lt;&gt;"", IF(AND(INDEX(Paste_Here!R$2:R$210, MATCH(B12, Paste_Here!A$2:A$210, 0))&lt;&gt;"", ISNUMBER(VALUE(INDEX(Paste_Here!R$2:R$210, MATCH(B12, Paste_Here!A$2:A$210, 0))))), INDEX(Paste_Here!R$2:R$210, MATCH(B12, Paste_Here!A$2:A$210, 0)), ""), ""), "")</f>
        <v/>
      </c>
      <c r="FV12" s="69"/>
      <c r="FW12" s="79" t="str">
        <f>IFERROR(IF(B12&lt;&gt;"", IF(AND(INDEX(Paste_Here!BB$2:BB$210, MATCH(B12, Paste_Here!A$2:A$210, 0))&lt;&gt;"", ISNUMBER(VALUE(INDEX(Paste_Here!BB$2:BB$210, MATCH(B12, Paste_Here!A$2:A$210, 0))))), INDEX(Paste_Here!BB$2:BB$210, MATCH(B12, Paste_Here!A$2:A$210, 0)), ""), ""), "")</f>
        <v/>
      </c>
      <c r="FX12" s="69"/>
      <c r="FY12" s="79" t="str">
        <f>IFERROR(IF(B12&lt;&gt;"", IF(AND(INDEX(Paste_Here!AS$2:AS$210, MATCH(B12, Paste_Here!A$2:A$210, 0))&lt;&gt;"", ISNUMBER(VALUE(INDEX(Paste_Here!AS$2:AS$210, MATCH(B12, Paste_Here!A$2:A$210, 0))))), INDEX(Paste_Here!AS$2:AS$210, MATCH(B12, Paste_Here!A$2:A$210, 0)), ""), ""), "")</f>
        <v/>
      </c>
      <c r="FZ12" s="69"/>
      <c r="GA12" s="79" t="str">
        <f>IFERROR(IF(B12&lt;&gt;"", IF(AND(INDEX(Paste_Here!BC$2:BC$210, MATCH(B12, Paste_Here!A$2:A$210, 0))&lt;&gt;"", ISNUMBER(VALUE(INDEX(Paste_Here!BC$2:BC$210, MATCH(B12, Paste_Here!A$2:A$210, 0))))), INDEX(Paste_Here!BC$2:BC$210, MATCH(B12, Paste_Here!A$2:A$210, 0)), ""), ""), "")</f>
        <v/>
      </c>
      <c r="GB12" s="69"/>
      <c r="GC12" s="69"/>
      <c r="GD12" s="79" t="str">
        <f t="shared" si="5"/>
        <v/>
      </c>
      <c r="GE12" s="69"/>
      <c r="GF12" s="79" t="str">
        <f>IFERROR(IF(B12&lt;&gt;"", IF(ISNUMBER(SEARCH("s", LOWER(INDEX(Paste_Here!M$2:M$210, MATCH(B12, Paste_Here!A$2:A$210, 0))))), "Yes", IF(INDEX(Paste_Here!M$2:M$210, MATCH(B12, Paste_Here!A$2:A$210, 0))&lt;&gt;"", "No", "")), ""), "")</f>
        <v/>
      </c>
      <c r="GG12" s="69"/>
      <c r="GH12" s="79" t="str">
        <f>IFERROR(IF(B12&lt;&gt;"", IF(ISNUMBER(SEARCH("yes", LOWER(INDEX(Paste_Here!F$2:F$210, MATCH(B12, Paste_Here!A$2:A$210, 0))))), "Yes", IF(ISNUMBER(SEARCH("no", LOWER(INDEX(Paste_Here!F$2:F$210, MATCH(B12, Paste_Here!A$2:A$210, 0))))), "No", "")), ""), "")</f>
        <v/>
      </c>
      <c r="GI12" s="69"/>
      <c r="GJ12" s="79" t="str">
        <f>IFERROR(IF(B12&lt;&gt;"", IF(ISNUMBER(SEARCH("english language learner", LOWER(INDEX(Paste_Here!C$2:C$210, MATCH(B12, Paste_Here!A$2:A$210, 0))))), "Yes", ""), ""), "")</f>
        <v/>
      </c>
      <c r="GK12" s="69"/>
      <c r="GL12" s="79" t="str">
        <f>IFERROR(IF(B12&lt;&gt;"", IF(OR(ISNUMBER(SEARCH("b", LOWER(INDEX(Paste_Here!K$2:K$210, MATCH(B12, Paste_Here!A$2:A$210, 0))))), ISNUMBER(SEARCH("h", LOWER(INDEX(Paste_Here!K$2:K$210, MATCH(B12, Paste_Here!A$2:A$210, 0))))), ISNUMBER(SEARCH("i", LOWER(INDEX(Paste_Here!K$2:K$210, MATCH(B12, Paste_Here!A$2:A$210, 0)))))), "Yes", IF(INDEX(Paste_Here!K$2:K$210, MATCH(B12, Paste_Here!A$2:A$210, 0))&lt;&gt;"", "No", "")), ""), "")</f>
        <v/>
      </c>
      <c r="GM12" s="69"/>
      <c r="GN12" s="79" t="str">
        <f>IFERROR(IF(B12&lt;&gt;"", IF(ISNUMBER(SEARCH("yes", LOWER(INDEX(Paste_Here!L$2:L$210, MATCH(B12, Paste_Here!A$2:A$210, 0))))), "Yes", IF(ISNUMBER(SEARCH("no", LOWER(INDEX(Paste_Here!L$2:L$210, MATCH(B12, Paste_Here!A$2:A$210, 0))))), "No", "")), ""), "")</f>
        <v/>
      </c>
      <c r="GO12" s="69"/>
      <c r="GP12" s="79" t="str">
        <f>IFERROR(IF(B12&lt;&gt;"", IF(ISNUMBER(SEARCH("transitional 2", LOWER(INDEX(Paste_Here!C$2:C$210, MATCH(B12, Paste_Here!A$2:A$210, 0))))), "T2", IF(ISNUMBER(SEARCH("transitional 1", LOWER(INDEX(Paste_Here!C$2:C$210, MATCH(B12, Paste_Here!A$2:A$210, 0))))), "T1", IF(ISNUMBER(SEARCH("waived ell services", LOWER(INDEX(Paste_Here!C$2:C$210, MATCH(B12, Paste_Here!A$2:A$210, 0))))), "W", ""))), ""), "")</f>
        <v/>
      </c>
      <c r="GQ12" s="69"/>
      <c r="GR12" s="114"/>
      <c r="GS12" s="69"/>
      <c r="GT12" s="114"/>
      <c r="GU12" s="69"/>
      <c r="GV12" s="114"/>
      <c r="GW12" s="69"/>
      <c r="GX12" s="118"/>
      <c r="GY12" s="69"/>
      <c r="GZ12" s="69"/>
      <c r="HA12" s="79"/>
      <c r="HB12" s="69"/>
      <c r="HC12" s="79"/>
      <c r="HD12" s="69"/>
      <c r="HE12" s="79"/>
      <c r="HF12" s="69"/>
      <c r="HG12" s="79"/>
      <c r="HH12" s="69"/>
      <c r="HI12" s="79"/>
      <c r="HJ12" s="69"/>
      <c r="HK12" s="79"/>
      <c r="HL12" s="69"/>
      <c r="HM12" s="79"/>
      <c r="HN12" s="69"/>
      <c r="HO12" s="79"/>
      <c r="HP12" s="69"/>
      <c r="HQ12" s="79"/>
      <c r="HR12" s="69"/>
      <c r="HS12" s="79"/>
      <c r="HT12" s="69"/>
      <c r="HU12" s="79"/>
      <c r="HV12" s="69"/>
      <c r="HW12" s="69"/>
      <c r="HX12" s="79"/>
      <c r="HY12" s="69"/>
      <c r="HZ12" s="79"/>
      <c r="IA12" s="69"/>
      <c r="IB12" s="79"/>
      <c r="IC12" s="69"/>
      <c r="ID12" s="79"/>
      <c r="IE12" s="69"/>
      <c r="IF12" s="79"/>
      <c r="IG12" s="69"/>
      <c r="IH12" s="79"/>
      <c r="II12" s="69"/>
      <c r="IJ12" s="79"/>
      <c r="IK12" s="69"/>
      <c r="IL12" s="79"/>
      <c r="IM12" s="69"/>
      <c r="IN12" s="79"/>
      <c r="IO12" s="69"/>
      <c r="IP12" s="79"/>
      <c r="IQ12" s="69"/>
      <c r="IR12" s="79"/>
      <c r="IS12" s="69"/>
      <c r="IT12" s="69"/>
      <c r="IU12" s="79"/>
      <c r="IV12" s="69"/>
      <c r="IW12" s="79"/>
      <c r="IX12" s="69"/>
      <c r="IY12" s="79"/>
      <c r="IZ12" s="69"/>
      <c r="JA12" s="79"/>
      <c r="JB12" s="69"/>
      <c r="JC12" s="79"/>
      <c r="JD12" s="69"/>
      <c r="JE12" s="79"/>
      <c r="JF12" s="69"/>
      <c r="JG12" s="79"/>
      <c r="JH12" s="69"/>
      <c r="JI12" s="79"/>
      <c r="JJ12" s="69"/>
      <c r="JK12" s="79"/>
      <c r="JL12" s="69"/>
      <c r="JM12" s="79"/>
      <c r="JN12" s="69"/>
      <c r="JO12" s="79"/>
      <c r="JP12" s="69"/>
      <c r="JQ12" s="69"/>
      <c r="JR12" s="79"/>
      <c r="JS12" s="69"/>
      <c r="JT12" s="79"/>
      <c r="JU12" s="69"/>
      <c r="JV12" s="79"/>
      <c r="JW12" s="69"/>
      <c r="JX12" s="79"/>
      <c r="JY12" s="69"/>
      <c r="JZ12" s="79"/>
      <c r="KA12" s="69"/>
      <c r="KB12" s="79"/>
      <c r="KC12" s="69"/>
      <c r="KD12" s="79"/>
      <c r="KE12" s="69"/>
      <c r="KF12" s="79"/>
      <c r="KG12" s="69"/>
      <c r="KH12" s="79"/>
      <c r="KI12" s="69"/>
      <c r="KJ12" s="79"/>
      <c r="KK12" s="69"/>
      <c r="KL12" s="79"/>
      <c r="KM12" s="69"/>
      <c r="KP12" s="1" t="str" cm="1">
        <f t="array" ref="KP12">IFERROR(INDEX(Paste_Here!$B$2:$B$210, MATCH(0, COUNTIF(KP$4:KP11, Paste_Here!$B$2:$B$210) + IF(Paste_Here!$B$2:$B$210="", 1, 0), 0)), "")</f>
        <v/>
      </c>
      <c r="KQ12" s="1" t="str">
        <f>IF(KP12&lt;&gt;"", INDEX(Paste_Here!$A$2:$A$210, MATCH(KP12, Paste_Here!$B$2:$B$210, 0)), "")</f>
        <v/>
      </c>
      <c r="KR12" s="1" t="str">
        <f t="shared" si="6"/>
        <v/>
      </c>
      <c r="KS12" s="1" t="str" cm="1">
        <f t="array" ref="KS12">IFERROR(INDEX($KR$5:$KR$210, MATCH(SMALL(IF($KR$5:$KR$210&lt;&gt;"", COUNTIF($KR$5:$KR$210, "&lt;"&amp;$KR$5:$KR$210)+1), ROW()-ROW($KS$5)+1), COUNTIF($KR$5:$KR$210, "&lt;"&amp;$KR$5:$KR$210)+1, 0)), "")</f>
        <v/>
      </c>
    </row>
    <row r="13" spans="1:305">
      <c r="A13" s="69"/>
      <c r="B13" s="79" t="str">
        <f t="shared" si="0"/>
        <v/>
      </c>
      <c r="C13" s="69"/>
      <c r="D13" s="79" t="str">
        <f>IFERROR(IF(B13&lt;&gt;"", IF(COUNTIF(INDEX(Paste_Here!N$2:Q$210, MATCH(B13, Paste_Here!A$2:A$210, 0), 0), "yes") &gt; 0, "No", IF(COUNTIF(INDEX(Paste_Here!N$2:Q$210, MATCH(B13, Paste_Here!A$2:A$210, 0), 0), "no") &gt; 0, "Yes", "")), ""), "")</f>
        <v/>
      </c>
      <c r="E13" s="69"/>
      <c r="F13" s="79" t="str">
        <f>IFERROR(IF(B13&lt;&gt;"", IF(ISNUMBER(SEARCH("yes", LOWER(INDEX(Paste_Here!S$2:S$210, MATCH(B13, Paste_Here!A$2:A$210, 0))))), "Yes", IF(ISNUMBER(SEARCH("no", LOWER(INDEX(Paste_Here!S$2:S$210, MATCH(B13, Paste_Here!A$2:A$210, 0))))), "No", "")), ""), "")</f>
        <v/>
      </c>
      <c r="G13" s="69"/>
      <c r="H13" s="79" t="str">
        <f>IFERROR(IF(B13&lt;&gt;"", IF(COUNTIF(INDEX(Paste_Here!AX$2:BA$210, MATCH(B13, Paste_Here!A$2:A$210, 0), 0), "yes") &gt; 0, "No", IF(COUNTIF(INDEX(Paste_Here!AX$2:BA$210, MATCH(B13, Paste_Here!A$2:A$210, 0), 0), "no") &gt; 0, "Yes", "")), ""), "")</f>
        <v/>
      </c>
      <c r="I13" s="69"/>
      <c r="J13" s="79" t="str">
        <f>IFERROR(IF(B13&lt;&gt;"", IF(ISNUMBER(SEARCH("yes", LOWER(INDEX(Paste_Here!Z$2:Z$210, MATCH(B13, Paste_Here!A$2:A$210, 0))))), "Yes", IF(ISNUMBER(SEARCH("no", LOWER(INDEX(Paste_Here!Z$2:Z$210, MATCH(B13, Paste_Here!A$2:A$210, 0))))), "No", "")), ""), "")</f>
        <v/>
      </c>
      <c r="K13" s="69"/>
      <c r="L13" s="79" t="str">
        <f>IFERROR(IF(B13&lt;&gt;"", IF(ISNUMBER(SEARCH("yes", LOWER(INDEX(Paste_Here!AG$2:AG$210, MATCH(B13, Paste_Here!A$2:A$210, 0))))), "Yes", IF(ISNUMBER(SEARCH("no", LOWER(INDEX(Paste_Here!AG$2:AG$210, MATCH(B13, Paste_Here!A$2:A$210, 0))))), "No", "")), ""), "")</f>
        <v/>
      </c>
      <c r="M13" s="69"/>
      <c r="N13" s="114" t="str">
        <f>IFERROR(IF(J13&lt;&gt;"", IF(ISNUMBER(SEARCH("yes", LOWER(INDEX(Paste_Here!AB$2:AB$210, MATCH(J13, Paste_Here!I$2:I$210, 0))))), "Yes", IF(ISNUMBER(SEARCH("no", LOWER(INDEX(Paste_Here!AB$2:AB$210, MATCH(J13, Paste_Here!I$2:I$210, 0))))), "No", "")), ""), "")</f>
        <v/>
      </c>
      <c r="O13" s="69"/>
      <c r="P13" s="79" t="str">
        <f>IFERROR(IF(B13&lt;&gt;"", IF(ISNUMBER(SEARCH("Revealed-Potential (Primary Focus)", LOWER(INDEX(Paste_Here!U$2:U$210, MATCH(B13, Paste_Here!A$2:A$210, 0))))), "Rev-Potential: Prim", IF(ISNUMBER(SEARCH("Revealed-Potential (Secondary Focus)", LOWER(INDEX(Paste_Here!U$2:U$210, MATCH(B13, Paste_Here!A$2:A$210, 0))))), "Rev-Potential: Sec", IF(ISNUMBER(SEARCH("Monitoring", LOWER(INDEX(Paste_Here!U$2:U$210, MATCH(B13, Paste_Here!A$2:A$210, 0))))), "Monitoring", IF(ISNUMBER(SEARCH("At-Promise (Secondary Focus)", LOWER(INDEX(Paste_Here!U$2:U$210, MATCH(B13, Paste_Here!A$2:A$210, 0))))), "At-Promise: Sec", IF(ISNUMBER(SEARCH("At-Promise (Primary Focus)", LOWER(INDEX(Paste_Here!U$2:U$210, MATCH(B13, Paste_Here!A$2:A$210, 0))))), "At-Promise: Prim", ""))))), ""), "")</f>
        <v/>
      </c>
      <c r="Q13" s="69"/>
      <c r="R13" s="79" t="str">
        <f>IFERROR(IF(B13&lt;&gt;"", IF(ISNUMBER(SEARCH("Revealed-Potential (Primary Focus)", LOWER(INDEX(Paste_Here!AB$2:AB$210, MATCH(B13, Paste_Here!A$2:A$210, 0))))), "Rev-Potential: Prim", IF(ISNUMBER(SEARCH("Revealed-Potential (Secondary Focus)", LOWER(INDEX(Paste_Here!AB$2:AB$210, MATCH(B13, Paste_Here!A$2:A$210, 0))))), "Rev-Potential: Sec", IF(ISNUMBER(SEARCH("Monitoring", LOWER(INDEX(Paste_Here!AB$2:AB$210, MATCH(B13, Paste_Here!A$2:A$210, 0))))), "Monitoring", IF(ISNUMBER(SEARCH("At-Promise (Secondary Focus)", LOWER(INDEX(Paste_Here!AB$2:AB$210, MATCH(B13, Paste_Here!A$2:A$210, 0))))), "At-Promise: Sec", IF(ISNUMBER(SEARCH("At-Promise (Primary Focus)", LOWER(INDEX(Paste_Here!AB$2:AB$210, MATCH(B13, Paste_Here!A$2:A$210, 0))))), "At-Promise: Prim", ""))))), ""), "")</f>
        <v/>
      </c>
      <c r="S13" s="69"/>
      <c r="T13" s="114" t="str">
        <f>IFERROR(IF(P13&lt;&gt;"", IF(ISNUMBER(SEARCH("yes", LOWER(INDEX(Paste_Here!AH$2:AH$210, MATCH(P13, Paste_Here!O$2:O$210, 0))))), "Yes", IF(ISNUMBER(SEARCH("no", LOWER(INDEX(Paste_Here!AH$2:AH$210, MATCH(P13, Paste_Here!O$2:O$210, 0))))), "No", "")), ""), "")</f>
        <v/>
      </c>
      <c r="U13" s="69"/>
      <c r="V13" s="114" t="str">
        <f>IFERROR(IF(R13&lt;&gt;"", IF(ISNUMBER(SEARCH("yes", LOWER(INDEX(Paste_Here!AJ$2:AJ$210, MATCH(R13, Paste_Here!Q$2:Q$210, 0))))), "Yes", IF(ISNUMBER(SEARCH("no", LOWER(INDEX(Paste_Here!AJ$2:AJ$210, MATCH(R13, Paste_Here!Q$2:Q$210, 0))))), "No", "")), ""), "")</f>
        <v/>
      </c>
      <c r="W13" s="69"/>
      <c r="X13" s="69"/>
      <c r="Y13" s="79" t="str">
        <f t="shared" si="1"/>
        <v/>
      </c>
      <c r="Z13" s="69"/>
      <c r="AA13" s="79" t="str">
        <f>IFERROR(IF(B13&lt;&gt;"", IF(AND(INDEX(Paste_Here!W$2:W$210, MATCH(B13, Paste_Here!A$2:A$210, 0))&lt;&gt;"", ISNUMBER(VALUE(INDEX(Paste_Here!W$2:W$210, MATCH(B13, Paste_Here!A$2:A$210, 0))))), INDEX(Paste_Here!W$2:W$210, MATCH(B13, Paste_Here!A$2:A$210, 0)), ""), ""), "")</f>
        <v/>
      </c>
      <c r="AB13" s="69"/>
      <c r="AC13" s="79" t="str">
        <f>IFERROR(IF(B13&lt;&gt;"", IF(AND(INDEX(Paste_Here!V$2:V$210, MATCH(B13, Paste_Here!A$2:A$210, 0))&lt;&gt;"", ISNUMBER(VALUE(INDEX(Paste_Here!V$2:V$210, MATCH(B13, Paste_Here!A$2:A$210, 0))))), TEXT(ROUND(VALUE(INDEX(Paste_Here!V$2:V$210, MATCH(B13, Paste_Here!A$2:A$210, 0))), 2), "0.00"), ""), ""), "")</f>
        <v/>
      </c>
      <c r="AD13" s="69"/>
      <c r="AE13" s="79" t="str">
        <f>IFERROR(IF(B13&lt;&gt;"", IF(LOWER(INDEX(Paste_Here!X$2:X$210, MATCH(B13, Paste_Here!A$2:A$210, 0)))="approaching expectations", "Approaching", IF(LOWER(INDEX(Paste_Here!X$2:X$210, MATCH(B13, Paste_Here!A$2:A$210, 0)))="met expectations", "Met", IF(LOWER(INDEX(Paste_Here!X$2:X$210, MATCH(B13, Paste_Here!A$2:A$210, 0)))="exceeded expectations", "Exceeded", IF(LOWER(INDEX(Paste_Here!X$2:X$210, MATCH(B13, Paste_Here!A$2:A$210, 0)))="below expectations", "Below", "")))), ""), "")</f>
        <v/>
      </c>
      <c r="AF13" s="69"/>
      <c r="AG13" s="79" t="str">
        <f>IFERROR(IF(B13&lt;&gt;"", IF(AND(INDEX(Paste_Here!Y$2:Y$210, MATCH(B13, Paste_Here!A$2:A$210, 0))&lt;&gt;"", ISNUMBER(VALUE(INDEX(Paste_Here!Y$2:Y$210, MATCH(B13, Paste_Here!A$2:A$210, 0))))), INDEX(Paste_Here!Y$2:Y$210, MATCH(B13, Paste_Here!A$2:A$210, 0)), ""), ""), "")</f>
        <v/>
      </c>
      <c r="AH13" s="69"/>
      <c r="AI13" s="79" t="str">
        <f>IFERROR(IF(B13&lt;&gt;"", IF(AND(INDEX(Paste_Here!AK$2:AK$210, MATCH(B13, Paste_Here!A$2:A$210, 0))&lt;&gt;"", ISNUMBER(VALUE(INDEX(Paste_Here!AK$2:AK$210, MATCH(B13, Paste_Here!A$2:A$210, 0))))), INDEX(Paste_Here!AK$2:AK$210, MATCH(B13, Paste_Here!A$2:A$210, 0)), ""), ""), "")</f>
        <v/>
      </c>
      <c r="AJ13" s="69"/>
      <c r="AK13" s="79" t="str">
        <f>IFERROR(IF(B13&lt;&gt;"", IF(ISNUMBER(SEARCH("highrisk", LOWER(INDEX(Paste_Here!AL$2:AL$210, MATCH(B13, Paste_Here!A$2:A$210, 0))))), "High Risk", IF(ISNUMBER(SEARCH("lowrisk", LOWER(INDEX(Paste_Here!AL$2:AL$210, MATCH(B13, Paste_Here!A$2:A$210, 0))))), "Low Risk", IF(ISNUMBER(SEARCH("somerisk", LOWER(INDEX(Paste_Here!AL$2:AL$210, MATCH(B13, Paste_Here!A$2:A$210, 0))))), "Some Risk", ""))), ""), "")</f>
        <v/>
      </c>
      <c r="AL13" s="69"/>
      <c r="AM13" s="79" t="str">
        <f>IFERROR(IF(B13&lt;&gt;"", IF(AND(INDEX(Paste_Here!AT$2:AT$210, MATCH(B13, Paste_Here!A$2:A$210, 0))&lt;&gt;"", ISNUMBER(VALUE(INDEX(Paste_Here!AT$2:AT$210, MATCH(B13, Paste_Here!A$2:A$210, 0))))), INDEX(Paste_Here!AT$2:AT$210, MATCH(B13, Paste_Here!A$2:A$210, 0)), ""), ""), "")</f>
        <v/>
      </c>
      <c r="AN13" s="69"/>
      <c r="AO13" s="79" t="str">
        <f>IFERROR(IF(B13&lt;&gt;"", IF(AND(INDEX(Paste_Here!AM$2:AM$210, MATCH(B13, Paste_Here!A$2:A$210, 0))&lt;&gt;"", ISNUMBER(VALUE(INDEX(Paste_Here!AM$2:AM$210, MATCH(B13, Paste_Here!A$2:A$210, 0))))), INDEX(Paste_Here!AM$2:AM$210, MATCH(B13, Paste_Here!A$2:A$210, 0)), ""), ""), "")</f>
        <v/>
      </c>
      <c r="AP13" s="69"/>
      <c r="AQ13" s="79" t="str">
        <f>IFERROR(IF(B13&lt;&gt;"", IF(ISNUMBER(SEARCH("highrisk", LOWER(INDEX(Paste_Here!AN$2:AN$210, MATCH(B13, Paste_Here!A$2:A$210, 0))))), "High Risk", IF(ISNUMBER(SEARCH("lowrisk", LOWER(INDEX(Paste_Here!AN$2:AN$210, MATCH(B13, Paste_Here!A$2:A$210, 0))))), "Low Risk", IF(ISNUMBER(SEARCH("somerisk", LOWER(INDEX(Paste_Here!AN$2:AN$210, MATCH(B13, Paste_Here!A$2:A$210, 0))))), "Some Risk", ""))), ""), "")</f>
        <v/>
      </c>
      <c r="AR13" s="69"/>
      <c r="AS13" s="79" t="str" cm="1">
        <f t="array" aca="1" ref="AS13" ca="1">IFERROR(IF(ISNUMBER(SEARCH("BR", INDEX(Paste_Here!AO$2:AO$210, MATCH(B13, Paste_Here!A$2:A$210, 0)))), -1, 1) * VALUE(_xlfn.TEXTJOIN("", TRUE, IF(ISNUMBER(--MID(INDEX(Paste_Here!AO$2:AO$210, MATCH(B13, Paste_Here!A$2:A$210, 0)), ROW(INDIRECT("1:"&amp;LEN(INDEX(Paste_Here!AO$2:AO$210, MATCH(B13, Paste_Here!A$2:A$210, 0))))), 1)), MID(INDEX(Paste_Here!AO$2:AO$210, MATCH(B13, Paste_Here!A$2:A$210, 0)), ROW(INDIRECT("1:"&amp;LEN(INDEX(Paste_Here!AO$2:AO$210, MATCH(B13, Paste_Here!A$2:A$210, 0))))), 1), ""))), "")</f>
        <v/>
      </c>
      <c r="AT13" s="69"/>
      <c r="AU13" s="69"/>
      <c r="AV13" s="79"/>
      <c r="AW13" s="69"/>
      <c r="AX13" s="79"/>
      <c r="AY13" s="69"/>
      <c r="AZ13" s="79"/>
      <c r="BA13" s="69"/>
      <c r="BB13" s="79"/>
      <c r="BC13" s="69"/>
      <c r="BD13" s="79"/>
      <c r="BE13" s="69"/>
      <c r="BF13" s="79"/>
      <c r="BG13" s="69"/>
      <c r="BH13" s="79"/>
      <c r="BI13" s="69"/>
      <c r="BJ13" s="79"/>
      <c r="BK13" s="69"/>
      <c r="BL13" s="79"/>
      <c r="BM13" s="69"/>
      <c r="BN13" s="79"/>
      <c r="BO13" s="69"/>
      <c r="BP13" s="79"/>
      <c r="BQ13" s="69"/>
      <c r="BR13" s="69"/>
      <c r="BS13" s="79"/>
      <c r="BT13" s="69"/>
      <c r="BU13" s="79"/>
      <c r="BV13" s="69"/>
      <c r="BW13" s="79"/>
      <c r="BX13" s="69"/>
      <c r="BY13" s="79"/>
      <c r="BZ13" s="69"/>
      <c r="CA13" s="79"/>
      <c r="CB13" s="69"/>
      <c r="CC13" s="79"/>
      <c r="CD13" s="69"/>
      <c r="CE13" s="79"/>
      <c r="CF13" s="69"/>
      <c r="CG13" s="79"/>
      <c r="CH13" s="69"/>
      <c r="CI13" s="79"/>
      <c r="CJ13" s="69"/>
      <c r="CK13" s="79"/>
      <c r="CL13" s="69"/>
      <c r="CM13" s="79"/>
      <c r="CN13" s="69"/>
      <c r="CO13" s="69"/>
      <c r="CP13" s="79" t="str">
        <f t="shared" si="2"/>
        <v/>
      </c>
      <c r="CQ13" s="69"/>
      <c r="CR13" s="79" t="str">
        <f>IFERROR(IF(B13&lt;&gt;"", IF(AND(INDEX(Paste_Here!AD$2:AD$210, MATCH(B13, Paste_Here!A$2:A$210, 0))&lt;&gt;"", ISNUMBER(VALUE(INDEX(Paste_Here!AD$2:AD$210, MATCH(B13, Paste_Here!A$2:A$210, 0))))), INDEX(Paste_Here!AD$2:AD$210, MATCH(B13, Paste_Here!A$2:A$210, 0)), ""), ""), "")</f>
        <v/>
      </c>
      <c r="CS13" s="69"/>
      <c r="CT13" s="79" t="str">
        <f>IFERROR(IF(B13&lt;&gt;"", IF(AND(INDEX(Paste_Here!AC$2:AC$210, MATCH(B13, Paste_Here!A$2:A$210, 0))&lt;&gt;"", ISNUMBER(--INDEX(Paste_Here!AC$2:AC$210, MATCH(B13, Paste_Here!A$2:A$210, 0)))), TEXT(ROUND(--INDEX(Paste_Here!AC$2:AC$210, MATCH(B13, Paste_Here!A$2:A$210, 0)), 2), "0.00"), ""), ""), "")</f>
        <v/>
      </c>
      <c r="CU13" s="69"/>
      <c r="CV13" s="79" t="str">
        <f>IFERROR(IF(B13&lt;&gt;"", IF(LOWER(INDEX(Paste_Here!AE$2:AE$210, MATCH(B13, Paste_Here!A$2:A$210, 0)))="approaching expectations", "Approaching", IF(LOWER(INDEX(Paste_Here!AE$2:AE$210, MATCH(B13, Paste_Here!A$2:A$210, 0)))="met expectations", "Met", IF(LOWER(INDEX(Paste_Here!AE$2:AE$210, MATCH(B13, Paste_Here!A$2:A$210, 0)))="exceeded expectations", "Exceeded", IF(LOWER(INDEX(Paste_Here!AE$2:AE$210, MATCH(B13, Paste_Here!A$2:A$210, 0)))="below expectations", "Below", "")))), ""), "")</f>
        <v/>
      </c>
      <c r="CW13" s="69"/>
      <c r="CX13" s="79" t="str">
        <f>IFERROR(IF(B13&lt;&gt;"", IF(AND(INDEX(Paste_Here!AF$2:AF$210, MATCH(B13, Paste_Here!A$2:A$210, 0))&lt;&gt;"", ISNUMBER(VALUE(INDEX(Paste_Here!AF$2:AF$210, MATCH(B13, Paste_Here!A$2:A$210, 0))))), INDEX(Paste_Here!AF$2:AF$210, MATCH(B13, Paste_Here!A$2:A$210, 0)), ""), ""), "")</f>
        <v/>
      </c>
      <c r="CY13" s="69"/>
      <c r="CZ13" s="79" t="str">
        <f>IFERROR(IF(B13&lt;&gt;"", IF(AND(INDEX(Paste_Here!AU$2:AU$210, MATCH(B13, Paste_Here!A$2:A$210, 0))&lt;&gt;"", ISNUMBER(VALUE(INDEX(Paste_Here!AU$2:AU$210, MATCH(B13, Paste_Here!A$2:A$210, 0))))), INDEX(Paste_Here!AU$2:AU$210, MATCH(B13, Paste_Here!A$2:A$210, 0)), ""), ""), "")</f>
        <v/>
      </c>
      <c r="DA13" s="69"/>
      <c r="DB13" s="79" t="str">
        <f>IFERROR(IF(B13&lt;&gt;"", IF(ISNUMBER(SEARCH("highrisk", LOWER(INDEX(Paste_Here!AV$2:AV$210, MATCH(B13, Paste_Here!A$2:A$210, 0))))), "High Risk", IF(ISNUMBER(SEARCH("lowrisk", LOWER(INDEX(Paste_Here!AV$2:AV$210, MATCH(B13, Paste_Here!A$2:A$210, 0))))), "Low Risk", IF(ISNUMBER(SEARCH("somerisk", LOWER(INDEX(Paste_Here!AV$2:AV$210, MATCH(B13, Paste_Here!A$2:A$210, 0))))), "Some Risk", ""))), ""), "")</f>
        <v/>
      </c>
      <c r="DC13" s="69"/>
      <c r="DD13" s="79" t="str">
        <f>IFERROR(IF(B13&lt;&gt;"", IF(AND(INDEX(Paste_Here!AW$2:AW$210, MATCH(B13, Paste_Here!A$2:A$210, 0))&lt;&gt;"", ISNUMBER(VALUE(INDEX(Paste_Here!AW$2:AW$210, MATCH(B13, Paste_Here!A$2:A$210, 0))))), INDEX(Paste_Here!AW$2:AW$210, MATCH(B13, Paste_Here!A$2:A$210, 0)), ""), ""), "")</f>
        <v/>
      </c>
      <c r="DE13" s="69"/>
      <c r="DF13" s="79" t="str">
        <f>IFERROR(IF(B13&lt;&gt;"", IF(AND(INDEX(Paste_Here!AP$2:AP$210, MATCH(B13, Paste_Here!A$2:A$210, 0))&lt;&gt;"", ISNUMBER(VALUE(INDEX(Paste_Here!AP$2:AP$210, MATCH(B13, Paste_Here!A$2:A$210, 0))))), INDEX(Paste_Here!AP$2:AP$210, MATCH(B13, Paste_Here!A$2:A$210, 0)), ""), ""), "")</f>
        <v/>
      </c>
      <c r="DG13" s="69"/>
      <c r="DH13" s="79" t="str">
        <f>IFERROR(IF(B13&lt;&gt;"", IF(ISNUMBER(SEARCH("highrisk", LOWER(INDEX(Paste_Here!AQ$2:AQ$210, MATCH(B13, Paste_Here!A$2:A$210, 0))))), "High Risk", IF(ISNUMBER(SEARCH("lowrisk", LOWER(INDEX(Paste_Here!AQ$2:AQ$210, MATCH(B13, Paste_Here!A$2:A$210, 0))))), "Low Risk", IF(ISNUMBER(SEARCH("somerisk", LOWER(INDEX(Paste_Here!AQ$2:AQ$210, MATCH(B13, Paste_Here!A$2:A$210, 0))))), "Some Risk", ""))), ""), "")</f>
        <v/>
      </c>
      <c r="DI13" s="69"/>
      <c r="DJ13" s="79" t="str" cm="1">
        <f t="array" aca="1" ref="DJ13" ca="1">IFERROR(VALUE(IF(ISNUMBER(SEARCH("EM", INDEX(Paste_Here!AR$2:AR$500, MATCH(B13, Paste_Here!A$2:A$500, 0)))),"-" &amp; _xlfn.TEXTJOIN("", TRUE, IF(ISNUMBER(--MID(INDEX(Paste_Here!AR$2:AR$500, MATCH(B13, Paste_Here!A$2:A$500, 0)), ROW(INDIRECT("1:"&amp;LEN(INDEX(Paste_Here!AR$2:AR$500, MATCH(B13, Paste_Here!A$2:A$500, 0))))), 1)), MID(INDEX(Paste_Here!AR$2:AR$500, MATCH(B13, Paste_Here!A$2:A$500, 0)), ROW(INDIRECT("1:"&amp;LEN(INDEX(Paste_Here!AR$2:AR$500, MATCH(B13, Paste_Here!A$2:A$500, 0))))), 1), "")), _xlfn.TEXTJOIN("", TRUE, IF(ISNUMBER(--MID(INDEX(Paste_Here!AR$2:AR$500, MATCH(B13, Paste_Here!A$2:AR$500, 0)), ROW(INDIRECT("1:"&amp;LEN(INDEX(Paste_Here!AR$2:AR$500, MATCH(B13, Paste_Here!A$2:AR$500, 0))))), 1)), MID(INDEX(Paste_Here!AR$2:AR$500, MATCH(B13, Paste_Here!A$2:A$500, 0)), ROW(INDIRECT("1:"&amp;LEN(INDEX(Paste_Here!AR$2:AR$500, MATCH(B13, Paste_Here!A$2:A$500, 0))))), 1), "")))), "")</f>
        <v/>
      </c>
      <c r="DK13" s="69"/>
      <c r="DL13" s="69"/>
      <c r="DM13" s="79" t="str">
        <f t="shared" si="3"/>
        <v/>
      </c>
      <c r="DN13" s="69"/>
      <c r="DO13" s="79" t="str">
        <f>IFERROR(IF(B13&lt;&gt;"", IF(AND(INDEX(Paste_Here!AH$2:AH$210, MATCH(B13, Paste_Here!A$2:A$210, 0))&lt;&gt;"", ISNUMBER(VALUE(INDEX(Paste_Here!AH$2:AH$210, MATCH(B13, Paste_Here!A$2:A$210, 0))))), INDEX(Paste_Here!AH$2:AH$210, MATCH(B13, Paste_Here!A$2:A$210, 0)), ""), ""), "")</f>
        <v/>
      </c>
      <c r="DP13" s="69"/>
      <c r="DQ13" s="114"/>
      <c r="DR13" s="69"/>
      <c r="DS13" s="119" t="str">
        <f>IFERROR(IF(B13&lt;&gt;"", IF(LOWER(INDEX(Paste_Here!AI$2:AI$210, MATCH(B13, Paste_Here!A$2:A$210, 0)))="approaching expectations", "Approaching", IF(LOWER(INDEX(Paste_Here!AI$2:AI$210, MATCH(B13, Paste_Here!A$2:A$210, 0)))="met expectations", "Met", IF(LOWER(INDEX(Paste_Here!AI$2:AI$210, MATCH(B13, Paste_Here!A$2:A$210, 0)))="exceeded expectations", "Exceeded", IF(LOWER(INDEX(Paste_Here!AI$2:AI$210, MATCH(B13, Paste_Here!A$2:A$210, 0)))="below expectations", "Below", "")))), ""), "")</f>
        <v/>
      </c>
      <c r="DT13" s="69"/>
      <c r="DU13" s="79" t="str">
        <f>IFERROR(IF(B13&lt;&gt;"", IF(AND(INDEX(Paste_Here!AJ$2:AJ$210, MATCH(B13, Paste_Here!A$2:A$210, 0))&lt;&gt;"", ISNUMBER(VALUE(INDEX(Paste_Here!AJ$2:AJ$210, MATCH(B13, Paste_Here!A$2:A$210, 0))))), INDEX(Paste_Here!AJ$2:AJ$210, MATCH(B13, Paste_Here!A$2:A$210, 0)), ""), ""), "")</f>
        <v/>
      </c>
      <c r="DV13" s="69"/>
      <c r="DW13" s="114"/>
      <c r="DX13" s="69"/>
      <c r="DY13" s="114"/>
      <c r="DZ13" s="69"/>
      <c r="EA13" s="114"/>
      <c r="EB13" s="69"/>
      <c r="EC13" s="114"/>
      <c r="ED13" s="69"/>
      <c r="EE13" s="114"/>
      <c r="EF13" s="69"/>
      <c r="EH13" s="69"/>
      <c r="EI13" s="69"/>
      <c r="EJ13" s="79"/>
      <c r="EK13" s="69"/>
      <c r="EL13" s="79"/>
      <c r="EM13" s="69"/>
      <c r="EN13" s="79"/>
      <c r="EO13" s="69"/>
      <c r="EP13" s="79"/>
      <c r="EQ13" s="69"/>
      <c r="ER13" s="79"/>
      <c r="ES13" s="69"/>
      <c r="ET13" s="79"/>
      <c r="EU13" s="69"/>
      <c r="EV13" s="79"/>
      <c r="EW13" s="69"/>
      <c r="EX13" s="79"/>
      <c r="EY13" s="69"/>
      <c r="EZ13" s="79"/>
      <c r="FA13" s="69"/>
      <c r="FB13" s="79"/>
      <c r="FC13" s="69"/>
      <c r="FD13" s="79"/>
      <c r="FE13" s="69"/>
      <c r="FF13" s="69"/>
      <c r="FG13" s="79" t="str">
        <f t="shared" si="4"/>
        <v/>
      </c>
      <c r="FH13" s="69"/>
      <c r="FI13" s="79" t="str">
        <f>IFERROR(IF(B13&lt;&gt;"", IF(ISNUMBER(VALUE(INDEX(Paste_Here!H$2:H$210, MATCH(B13, Paste_Here!A$2:A$210, 0)))), IF(VALUE(INDEX(Paste_Here!H$2:H$210, MATCH(B13, Paste_Here!A$2:A$210, 0)))=0, "No", IF(AND(VALUE(INDEX(Paste_Here!H$2:H$210, MATCH(B13, Paste_Here!A$2:A$210, 0)))&gt;=1, VALUE(INDEX(Paste_Here!H$2:H$210, MATCH(B13, Paste_Here!A$2:A$210, 0)))&lt;=4), VALUE(INDEX(Paste_Here!H$2:H$210, MATCH(B13, Paste_Here!A$2:A$210, 0))), "")), ""), ""), "")</f>
        <v/>
      </c>
      <c r="FJ13" s="69"/>
      <c r="FK13" s="79" t="str">
        <f>IFERROR(IF(B13&lt;&gt;"", IF(ISNUMBER(VALUE(INDEX(Paste_Here!I$2:I$210, MATCH(B13, Paste_Here!A$2:A$210, 0)))), IF(VALUE(INDEX(Paste_Here!I$2:I$210, MATCH(B13, Paste_Here!A$2:A$210, 0)))=0, "No", IF(AND(VALUE(INDEX(Paste_Here!I$2:I$210, MATCH(B13, Paste_Here!A$2:A$210, 0)))&gt;=1, VALUE(INDEX(Paste_Here!I$2:I$210, MATCH(B13, Paste_Here!A$2:A$210, 0)))&lt;=4), VALUE(INDEX(Paste_Here!I$2:I$210, MATCH(B13, Paste_Here!A$2:A$210, 0))), "")), ""), ""), "")</f>
        <v/>
      </c>
      <c r="FL13" s="69"/>
      <c r="FM13" s="114"/>
      <c r="FN13" s="69"/>
      <c r="FO13" s="114"/>
      <c r="FP13" s="69"/>
      <c r="FQ13" s="114"/>
      <c r="FR13" s="69"/>
      <c r="FS13" s="114"/>
      <c r="FT13" s="69"/>
      <c r="FU13" s="79" t="str">
        <f>IFERROR(IF(B13&lt;&gt;"", IF(AND(INDEX(Paste_Here!R$2:R$210, MATCH(B13, Paste_Here!A$2:A$210, 0))&lt;&gt;"", ISNUMBER(VALUE(INDEX(Paste_Here!R$2:R$210, MATCH(B13, Paste_Here!A$2:A$210, 0))))), INDEX(Paste_Here!R$2:R$210, MATCH(B13, Paste_Here!A$2:A$210, 0)), ""), ""), "")</f>
        <v/>
      </c>
      <c r="FV13" s="69"/>
      <c r="FW13" s="79" t="str">
        <f>IFERROR(IF(B13&lt;&gt;"", IF(AND(INDEX(Paste_Here!BB$2:BB$210, MATCH(B13, Paste_Here!A$2:A$210, 0))&lt;&gt;"", ISNUMBER(VALUE(INDEX(Paste_Here!BB$2:BB$210, MATCH(B13, Paste_Here!A$2:A$210, 0))))), INDEX(Paste_Here!BB$2:BB$210, MATCH(B13, Paste_Here!A$2:A$210, 0)), ""), ""), "")</f>
        <v/>
      </c>
      <c r="FX13" s="69"/>
      <c r="FY13" s="79" t="str">
        <f>IFERROR(IF(B13&lt;&gt;"", IF(AND(INDEX(Paste_Here!AS$2:AS$210, MATCH(B13, Paste_Here!A$2:A$210, 0))&lt;&gt;"", ISNUMBER(VALUE(INDEX(Paste_Here!AS$2:AS$210, MATCH(B13, Paste_Here!A$2:A$210, 0))))), INDEX(Paste_Here!AS$2:AS$210, MATCH(B13, Paste_Here!A$2:A$210, 0)), ""), ""), "")</f>
        <v/>
      </c>
      <c r="FZ13" s="69"/>
      <c r="GA13" s="79" t="str">
        <f>IFERROR(IF(B13&lt;&gt;"", IF(AND(INDEX(Paste_Here!BC$2:BC$210, MATCH(B13, Paste_Here!A$2:A$210, 0))&lt;&gt;"", ISNUMBER(VALUE(INDEX(Paste_Here!BC$2:BC$210, MATCH(B13, Paste_Here!A$2:A$210, 0))))), INDEX(Paste_Here!BC$2:BC$210, MATCH(B13, Paste_Here!A$2:A$210, 0)), ""), ""), "")</f>
        <v/>
      </c>
      <c r="GB13" s="69"/>
      <c r="GC13" s="69"/>
      <c r="GD13" s="79" t="str">
        <f t="shared" si="5"/>
        <v/>
      </c>
      <c r="GE13" s="69"/>
      <c r="GF13" s="79" t="str">
        <f>IFERROR(IF(B13&lt;&gt;"", IF(ISNUMBER(SEARCH("s", LOWER(INDEX(Paste_Here!M$2:M$210, MATCH(B13, Paste_Here!A$2:A$210, 0))))), "Yes", IF(INDEX(Paste_Here!M$2:M$210, MATCH(B13, Paste_Here!A$2:A$210, 0))&lt;&gt;"", "No", "")), ""), "")</f>
        <v/>
      </c>
      <c r="GG13" s="69"/>
      <c r="GH13" s="79" t="str">
        <f>IFERROR(IF(B13&lt;&gt;"", IF(ISNUMBER(SEARCH("yes", LOWER(INDEX(Paste_Here!F$2:F$210, MATCH(B13, Paste_Here!A$2:A$210, 0))))), "Yes", IF(ISNUMBER(SEARCH("no", LOWER(INDEX(Paste_Here!F$2:F$210, MATCH(B13, Paste_Here!A$2:A$210, 0))))), "No", "")), ""), "")</f>
        <v/>
      </c>
      <c r="GI13" s="69"/>
      <c r="GJ13" s="79" t="str">
        <f>IFERROR(IF(B13&lt;&gt;"", IF(ISNUMBER(SEARCH("english language learner", LOWER(INDEX(Paste_Here!C$2:C$210, MATCH(B13, Paste_Here!A$2:A$210, 0))))), "Yes", ""), ""), "")</f>
        <v/>
      </c>
      <c r="GK13" s="69"/>
      <c r="GL13" s="79" t="str">
        <f>IFERROR(IF(B13&lt;&gt;"", IF(OR(ISNUMBER(SEARCH("b", LOWER(INDEX(Paste_Here!K$2:K$210, MATCH(B13, Paste_Here!A$2:A$210, 0))))), ISNUMBER(SEARCH("h", LOWER(INDEX(Paste_Here!K$2:K$210, MATCH(B13, Paste_Here!A$2:A$210, 0))))), ISNUMBER(SEARCH("i", LOWER(INDEX(Paste_Here!K$2:K$210, MATCH(B13, Paste_Here!A$2:A$210, 0)))))), "Yes", IF(INDEX(Paste_Here!K$2:K$210, MATCH(B13, Paste_Here!A$2:A$210, 0))&lt;&gt;"", "No", "")), ""), "")</f>
        <v/>
      </c>
      <c r="GM13" s="69"/>
      <c r="GN13" s="79" t="str">
        <f>IFERROR(IF(B13&lt;&gt;"", IF(ISNUMBER(SEARCH("yes", LOWER(INDEX(Paste_Here!L$2:L$210, MATCH(B13, Paste_Here!A$2:A$210, 0))))), "Yes", IF(ISNUMBER(SEARCH("no", LOWER(INDEX(Paste_Here!L$2:L$210, MATCH(B13, Paste_Here!A$2:A$210, 0))))), "No", "")), ""), "")</f>
        <v/>
      </c>
      <c r="GO13" s="69"/>
      <c r="GP13" s="79" t="str">
        <f>IFERROR(IF(B13&lt;&gt;"", IF(ISNUMBER(SEARCH("transitional 2", LOWER(INDEX(Paste_Here!C$2:C$210, MATCH(B13, Paste_Here!A$2:A$210, 0))))), "T2", IF(ISNUMBER(SEARCH("transitional 1", LOWER(INDEX(Paste_Here!C$2:C$210, MATCH(B13, Paste_Here!A$2:A$210, 0))))), "T1", IF(ISNUMBER(SEARCH("waived ell services", LOWER(INDEX(Paste_Here!C$2:C$210, MATCH(B13, Paste_Here!A$2:A$210, 0))))), "W", ""))), ""), "")</f>
        <v/>
      </c>
      <c r="GQ13" s="69"/>
      <c r="GR13" s="114"/>
      <c r="GS13" s="69"/>
      <c r="GT13" s="114"/>
      <c r="GU13" s="69"/>
      <c r="GV13" s="114"/>
      <c r="GW13" s="69"/>
      <c r="GX13" s="118"/>
      <c r="GY13" s="69"/>
      <c r="GZ13" s="69"/>
      <c r="HA13" s="79"/>
      <c r="HB13" s="69"/>
      <c r="HC13" s="79"/>
      <c r="HD13" s="69"/>
      <c r="HE13" s="79"/>
      <c r="HF13" s="69"/>
      <c r="HG13" s="79"/>
      <c r="HH13" s="69"/>
      <c r="HI13" s="79"/>
      <c r="HJ13" s="69"/>
      <c r="HK13" s="79"/>
      <c r="HL13" s="69"/>
      <c r="HM13" s="79"/>
      <c r="HN13" s="69"/>
      <c r="HO13" s="79"/>
      <c r="HP13" s="69"/>
      <c r="HQ13" s="79"/>
      <c r="HR13" s="69"/>
      <c r="HS13" s="79"/>
      <c r="HT13" s="69"/>
      <c r="HU13" s="79"/>
      <c r="HV13" s="69"/>
      <c r="HW13" s="69"/>
      <c r="HX13" s="79"/>
      <c r="HY13" s="69"/>
      <c r="HZ13" s="79"/>
      <c r="IA13" s="69"/>
      <c r="IB13" s="79"/>
      <c r="IC13" s="69"/>
      <c r="ID13" s="79"/>
      <c r="IE13" s="69"/>
      <c r="IF13" s="79"/>
      <c r="IG13" s="69"/>
      <c r="IH13" s="79"/>
      <c r="II13" s="69"/>
      <c r="IJ13" s="79"/>
      <c r="IK13" s="69"/>
      <c r="IL13" s="79"/>
      <c r="IM13" s="69"/>
      <c r="IN13" s="79"/>
      <c r="IO13" s="69"/>
      <c r="IP13" s="79"/>
      <c r="IQ13" s="69"/>
      <c r="IR13" s="79"/>
      <c r="IS13" s="69"/>
      <c r="IT13" s="69"/>
      <c r="IU13" s="79"/>
      <c r="IV13" s="69"/>
      <c r="IW13" s="79"/>
      <c r="IX13" s="69"/>
      <c r="IY13" s="79"/>
      <c r="IZ13" s="69"/>
      <c r="JA13" s="79"/>
      <c r="JB13" s="69"/>
      <c r="JC13" s="79"/>
      <c r="JD13" s="69"/>
      <c r="JE13" s="79"/>
      <c r="JF13" s="69"/>
      <c r="JG13" s="79"/>
      <c r="JH13" s="69"/>
      <c r="JI13" s="79"/>
      <c r="JJ13" s="69"/>
      <c r="JK13" s="79"/>
      <c r="JL13" s="69"/>
      <c r="JM13" s="79"/>
      <c r="JN13" s="69"/>
      <c r="JO13" s="79"/>
      <c r="JP13" s="69"/>
      <c r="JQ13" s="69"/>
      <c r="JR13" s="79"/>
      <c r="JS13" s="69"/>
      <c r="JT13" s="79"/>
      <c r="JU13" s="69"/>
      <c r="JV13" s="79"/>
      <c r="JW13" s="69"/>
      <c r="JX13" s="79"/>
      <c r="JY13" s="69"/>
      <c r="JZ13" s="79"/>
      <c r="KA13" s="69"/>
      <c r="KB13" s="79"/>
      <c r="KC13" s="69"/>
      <c r="KD13" s="79"/>
      <c r="KE13" s="69"/>
      <c r="KF13" s="79"/>
      <c r="KG13" s="69"/>
      <c r="KH13" s="79"/>
      <c r="KI13" s="69"/>
      <c r="KJ13" s="79"/>
      <c r="KK13" s="69"/>
      <c r="KL13" s="79"/>
      <c r="KM13" s="69"/>
      <c r="KP13" s="1" t="str" cm="1">
        <f t="array" ref="KP13">IFERROR(INDEX(Paste_Here!$B$2:$B$210, MATCH(0, COUNTIF(KP$4:KP12, Paste_Here!$B$2:$B$210) + IF(Paste_Here!$B$2:$B$210="", 1, 0), 0)), "")</f>
        <v/>
      </c>
      <c r="KQ13" s="1" t="str">
        <f>IF(KP13&lt;&gt;"", INDEX(Paste_Here!$A$2:$A$210, MATCH(KP13, Paste_Here!$B$2:$B$210, 0)), "")</f>
        <v/>
      </c>
      <c r="KR13" s="1" t="str">
        <f t="shared" si="6"/>
        <v/>
      </c>
      <c r="KS13" s="1" t="str" cm="1">
        <f t="array" ref="KS13">IFERROR(INDEX($KR$5:$KR$210, MATCH(SMALL(IF($KR$5:$KR$210&lt;&gt;"", COUNTIF($KR$5:$KR$210, "&lt;"&amp;$KR$5:$KR$210)+1), ROW()-ROW($KS$5)+1), COUNTIF($KR$5:$KR$210, "&lt;"&amp;$KR$5:$KR$210)+1, 0)), "")</f>
        <v/>
      </c>
    </row>
    <row r="14" spans="1:305">
      <c r="A14" s="69"/>
      <c r="B14" s="79" t="str">
        <f t="shared" si="0"/>
        <v/>
      </c>
      <c r="C14" s="69"/>
      <c r="D14" s="79" t="str">
        <f>IFERROR(IF(B14&lt;&gt;"", IF(COUNTIF(INDEX(Paste_Here!N$2:Q$210, MATCH(B14, Paste_Here!A$2:A$210, 0), 0), "yes") &gt; 0, "No", IF(COUNTIF(INDEX(Paste_Here!N$2:Q$210, MATCH(B14, Paste_Here!A$2:A$210, 0), 0), "no") &gt; 0, "Yes", "")), ""), "")</f>
        <v/>
      </c>
      <c r="E14" s="69"/>
      <c r="F14" s="79" t="str">
        <f>IFERROR(IF(B14&lt;&gt;"", IF(ISNUMBER(SEARCH("yes", LOWER(INDEX(Paste_Here!S$2:S$210, MATCH(B14, Paste_Here!A$2:A$210, 0))))), "Yes", IF(ISNUMBER(SEARCH("no", LOWER(INDEX(Paste_Here!S$2:S$210, MATCH(B14, Paste_Here!A$2:A$210, 0))))), "No", "")), ""), "")</f>
        <v/>
      </c>
      <c r="G14" s="69"/>
      <c r="H14" s="79" t="str">
        <f>IFERROR(IF(B14&lt;&gt;"", IF(COUNTIF(INDEX(Paste_Here!AX$2:BA$210, MATCH(B14, Paste_Here!A$2:A$210, 0), 0), "yes") &gt; 0, "No", IF(COUNTIF(INDEX(Paste_Here!AX$2:BA$210, MATCH(B14, Paste_Here!A$2:A$210, 0), 0), "no") &gt; 0, "Yes", "")), ""), "")</f>
        <v/>
      </c>
      <c r="I14" s="69"/>
      <c r="J14" s="79" t="str">
        <f>IFERROR(IF(B14&lt;&gt;"", IF(ISNUMBER(SEARCH("yes", LOWER(INDEX(Paste_Here!Z$2:Z$210, MATCH(B14, Paste_Here!A$2:A$210, 0))))), "Yes", IF(ISNUMBER(SEARCH("no", LOWER(INDEX(Paste_Here!Z$2:Z$210, MATCH(B14, Paste_Here!A$2:A$210, 0))))), "No", "")), ""), "")</f>
        <v/>
      </c>
      <c r="K14" s="69"/>
      <c r="L14" s="79" t="str">
        <f>IFERROR(IF(B14&lt;&gt;"", IF(ISNUMBER(SEARCH("yes", LOWER(INDEX(Paste_Here!AG$2:AG$210, MATCH(B14, Paste_Here!A$2:A$210, 0))))), "Yes", IF(ISNUMBER(SEARCH("no", LOWER(INDEX(Paste_Here!AG$2:AG$210, MATCH(B14, Paste_Here!A$2:A$210, 0))))), "No", "")), ""), "")</f>
        <v/>
      </c>
      <c r="M14" s="69"/>
      <c r="N14" s="114" t="str">
        <f>IFERROR(IF(J14&lt;&gt;"", IF(ISNUMBER(SEARCH("yes", LOWER(INDEX(Paste_Here!AB$2:AB$210, MATCH(J14, Paste_Here!I$2:I$210, 0))))), "Yes", IF(ISNUMBER(SEARCH("no", LOWER(INDEX(Paste_Here!AB$2:AB$210, MATCH(J14, Paste_Here!I$2:I$210, 0))))), "No", "")), ""), "")</f>
        <v/>
      </c>
      <c r="O14" s="69"/>
      <c r="P14" s="79" t="str">
        <f>IFERROR(IF(B14&lt;&gt;"", IF(ISNUMBER(SEARCH("Revealed-Potential (Primary Focus)", LOWER(INDEX(Paste_Here!U$2:U$210, MATCH(B14, Paste_Here!A$2:A$210, 0))))), "Rev-Potential: Prim", IF(ISNUMBER(SEARCH("Revealed-Potential (Secondary Focus)", LOWER(INDEX(Paste_Here!U$2:U$210, MATCH(B14, Paste_Here!A$2:A$210, 0))))), "Rev-Potential: Sec", IF(ISNUMBER(SEARCH("Monitoring", LOWER(INDEX(Paste_Here!U$2:U$210, MATCH(B14, Paste_Here!A$2:A$210, 0))))), "Monitoring", IF(ISNUMBER(SEARCH("At-Promise (Secondary Focus)", LOWER(INDEX(Paste_Here!U$2:U$210, MATCH(B14, Paste_Here!A$2:A$210, 0))))), "At-Promise: Sec", IF(ISNUMBER(SEARCH("At-Promise (Primary Focus)", LOWER(INDEX(Paste_Here!U$2:U$210, MATCH(B14, Paste_Here!A$2:A$210, 0))))), "At-Promise: Prim", ""))))), ""), "")</f>
        <v/>
      </c>
      <c r="Q14" s="69"/>
      <c r="R14" s="79" t="str">
        <f>IFERROR(IF(B14&lt;&gt;"", IF(ISNUMBER(SEARCH("Revealed-Potential (Primary Focus)", LOWER(INDEX(Paste_Here!AB$2:AB$210, MATCH(B14, Paste_Here!A$2:A$210, 0))))), "Rev-Potential: Prim", IF(ISNUMBER(SEARCH("Revealed-Potential (Secondary Focus)", LOWER(INDEX(Paste_Here!AB$2:AB$210, MATCH(B14, Paste_Here!A$2:A$210, 0))))), "Rev-Potential: Sec", IF(ISNUMBER(SEARCH("Monitoring", LOWER(INDEX(Paste_Here!AB$2:AB$210, MATCH(B14, Paste_Here!A$2:A$210, 0))))), "Monitoring", IF(ISNUMBER(SEARCH("At-Promise (Secondary Focus)", LOWER(INDEX(Paste_Here!AB$2:AB$210, MATCH(B14, Paste_Here!A$2:A$210, 0))))), "At-Promise: Sec", IF(ISNUMBER(SEARCH("At-Promise (Primary Focus)", LOWER(INDEX(Paste_Here!AB$2:AB$210, MATCH(B14, Paste_Here!A$2:A$210, 0))))), "At-Promise: Prim", ""))))), ""), "")</f>
        <v/>
      </c>
      <c r="S14" s="69"/>
      <c r="T14" s="114" t="str">
        <f>IFERROR(IF(P14&lt;&gt;"", IF(ISNUMBER(SEARCH("yes", LOWER(INDEX(Paste_Here!AH$2:AH$210, MATCH(P14, Paste_Here!O$2:O$210, 0))))), "Yes", IF(ISNUMBER(SEARCH("no", LOWER(INDEX(Paste_Here!AH$2:AH$210, MATCH(P14, Paste_Here!O$2:O$210, 0))))), "No", "")), ""), "")</f>
        <v/>
      </c>
      <c r="U14" s="69"/>
      <c r="V14" s="114" t="str">
        <f>IFERROR(IF(R14&lt;&gt;"", IF(ISNUMBER(SEARCH("yes", LOWER(INDEX(Paste_Here!AJ$2:AJ$210, MATCH(R14, Paste_Here!Q$2:Q$210, 0))))), "Yes", IF(ISNUMBER(SEARCH("no", LOWER(INDEX(Paste_Here!AJ$2:AJ$210, MATCH(R14, Paste_Here!Q$2:Q$210, 0))))), "No", "")), ""), "")</f>
        <v/>
      </c>
      <c r="W14" s="69"/>
      <c r="X14" s="69"/>
      <c r="Y14" s="79" t="str">
        <f t="shared" si="1"/>
        <v/>
      </c>
      <c r="Z14" s="69"/>
      <c r="AA14" s="79" t="str">
        <f>IFERROR(IF(B14&lt;&gt;"", IF(AND(INDEX(Paste_Here!W$2:W$210, MATCH(B14, Paste_Here!A$2:A$210, 0))&lt;&gt;"", ISNUMBER(VALUE(INDEX(Paste_Here!W$2:W$210, MATCH(B14, Paste_Here!A$2:A$210, 0))))), INDEX(Paste_Here!W$2:W$210, MATCH(B14, Paste_Here!A$2:A$210, 0)), ""), ""), "")</f>
        <v/>
      </c>
      <c r="AB14" s="69"/>
      <c r="AC14" s="79" t="str">
        <f>IFERROR(IF(B14&lt;&gt;"", IF(AND(INDEX(Paste_Here!V$2:V$210, MATCH(B14, Paste_Here!A$2:A$210, 0))&lt;&gt;"", ISNUMBER(VALUE(INDEX(Paste_Here!V$2:V$210, MATCH(B14, Paste_Here!A$2:A$210, 0))))), TEXT(ROUND(VALUE(INDEX(Paste_Here!V$2:V$210, MATCH(B14, Paste_Here!A$2:A$210, 0))), 2), "0.00"), ""), ""), "")</f>
        <v/>
      </c>
      <c r="AD14" s="69"/>
      <c r="AE14" s="79" t="str">
        <f>IFERROR(IF(B14&lt;&gt;"", IF(LOWER(INDEX(Paste_Here!X$2:X$210, MATCH(B14, Paste_Here!A$2:A$210, 0)))="approaching expectations", "Approaching", IF(LOWER(INDEX(Paste_Here!X$2:X$210, MATCH(B14, Paste_Here!A$2:A$210, 0)))="met expectations", "Met", IF(LOWER(INDEX(Paste_Here!X$2:X$210, MATCH(B14, Paste_Here!A$2:A$210, 0)))="exceeded expectations", "Exceeded", IF(LOWER(INDEX(Paste_Here!X$2:X$210, MATCH(B14, Paste_Here!A$2:A$210, 0)))="below expectations", "Below", "")))), ""), "")</f>
        <v/>
      </c>
      <c r="AF14" s="69"/>
      <c r="AG14" s="79" t="str">
        <f>IFERROR(IF(B14&lt;&gt;"", IF(AND(INDEX(Paste_Here!Y$2:Y$210, MATCH(B14, Paste_Here!A$2:A$210, 0))&lt;&gt;"", ISNUMBER(VALUE(INDEX(Paste_Here!Y$2:Y$210, MATCH(B14, Paste_Here!A$2:A$210, 0))))), INDEX(Paste_Here!Y$2:Y$210, MATCH(B14, Paste_Here!A$2:A$210, 0)), ""), ""), "")</f>
        <v/>
      </c>
      <c r="AH14" s="69"/>
      <c r="AI14" s="79" t="str">
        <f>IFERROR(IF(B14&lt;&gt;"", IF(AND(INDEX(Paste_Here!AK$2:AK$210, MATCH(B14, Paste_Here!A$2:A$210, 0))&lt;&gt;"", ISNUMBER(VALUE(INDEX(Paste_Here!AK$2:AK$210, MATCH(B14, Paste_Here!A$2:A$210, 0))))), INDEX(Paste_Here!AK$2:AK$210, MATCH(B14, Paste_Here!A$2:A$210, 0)), ""), ""), "")</f>
        <v/>
      </c>
      <c r="AJ14" s="69"/>
      <c r="AK14" s="79" t="str">
        <f>IFERROR(IF(B14&lt;&gt;"", IF(ISNUMBER(SEARCH("highrisk", LOWER(INDEX(Paste_Here!AL$2:AL$210, MATCH(B14, Paste_Here!A$2:A$210, 0))))), "High Risk", IF(ISNUMBER(SEARCH("lowrisk", LOWER(INDEX(Paste_Here!AL$2:AL$210, MATCH(B14, Paste_Here!A$2:A$210, 0))))), "Low Risk", IF(ISNUMBER(SEARCH("somerisk", LOWER(INDEX(Paste_Here!AL$2:AL$210, MATCH(B14, Paste_Here!A$2:A$210, 0))))), "Some Risk", ""))), ""), "")</f>
        <v/>
      </c>
      <c r="AL14" s="69"/>
      <c r="AM14" s="79" t="str">
        <f>IFERROR(IF(B14&lt;&gt;"", IF(AND(INDEX(Paste_Here!AT$2:AT$210, MATCH(B14, Paste_Here!A$2:A$210, 0))&lt;&gt;"", ISNUMBER(VALUE(INDEX(Paste_Here!AT$2:AT$210, MATCH(B14, Paste_Here!A$2:A$210, 0))))), INDEX(Paste_Here!AT$2:AT$210, MATCH(B14, Paste_Here!A$2:A$210, 0)), ""), ""), "")</f>
        <v/>
      </c>
      <c r="AN14" s="69"/>
      <c r="AO14" s="79" t="str">
        <f>IFERROR(IF(B14&lt;&gt;"", IF(AND(INDEX(Paste_Here!AM$2:AM$210, MATCH(B14, Paste_Here!A$2:A$210, 0))&lt;&gt;"", ISNUMBER(VALUE(INDEX(Paste_Here!AM$2:AM$210, MATCH(B14, Paste_Here!A$2:A$210, 0))))), INDEX(Paste_Here!AM$2:AM$210, MATCH(B14, Paste_Here!A$2:A$210, 0)), ""), ""), "")</f>
        <v/>
      </c>
      <c r="AP14" s="69"/>
      <c r="AQ14" s="79" t="str">
        <f>IFERROR(IF(B14&lt;&gt;"", IF(ISNUMBER(SEARCH("highrisk", LOWER(INDEX(Paste_Here!AN$2:AN$210, MATCH(B14, Paste_Here!A$2:A$210, 0))))), "High Risk", IF(ISNUMBER(SEARCH("lowrisk", LOWER(INDEX(Paste_Here!AN$2:AN$210, MATCH(B14, Paste_Here!A$2:A$210, 0))))), "Low Risk", IF(ISNUMBER(SEARCH("somerisk", LOWER(INDEX(Paste_Here!AN$2:AN$210, MATCH(B14, Paste_Here!A$2:A$210, 0))))), "Some Risk", ""))), ""), "")</f>
        <v/>
      </c>
      <c r="AR14" s="69"/>
      <c r="AS14" s="79" t="str" cm="1">
        <f t="array" aca="1" ref="AS14" ca="1">IFERROR(IF(ISNUMBER(SEARCH("BR", INDEX(Paste_Here!AO$2:AO$210, MATCH(B14, Paste_Here!A$2:A$210, 0)))), -1, 1) * VALUE(_xlfn.TEXTJOIN("", TRUE, IF(ISNUMBER(--MID(INDEX(Paste_Here!AO$2:AO$210, MATCH(B14, Paste_Here!A$2:A$210, 0)), ROW(INDIRECT("1:"&amp;LEN(INDEX(Paste_Here!AO$2:AO$210, MATCH(B14, Paste_Here!A$2:A$210, 0))))), 1)), MID(INDEX(Paste_Here!AO$2:AO$210, MATCH(B14, Paste_Here!A$2:A$210, 0)), ROW(INDIRECT("1:"&amp;LEN(INDEX(Paste_Here!AO$2:AO$210, MATCH(B14, Paste_Here!A$2:A$210, 0))))), 1), ""))), "")</f>
        <v/>
      </c>
      <c r="AT14" s="69"/>
      <c r="AU14" s="69"/>
      <c r="AV14" s="79"/>
      <c r="AW14" s="69"/>
      <c r="AX14" s="79"/>
      <c r="AY14" s="69"/>
      <c r="AZ14" s="79"/>
      <c r="BA14" s="69"/>
      <c r="BB14" s="79"/>
      <c r="BC14" s="69"/>
      <c r="BD14" s="79"/>
      <c r="BE14" s="69"/>
      <c r="BF14" s="79"/>
      <c r="BG14" s="69"/>
      <c r="BH14" s="79"/>
      <c r="BI14" s="69"/>
      <c r="BJ14" s="79"/>
      <c r="BK14" s="69"/>
      <c r="BL14" s="79"/>
      <c r="BM14" s="69"/>
      <c r="BN14" s="79"/>
      <c r="BO14" s="69"/>
      <c r="BP14" s="79"/>
      <c r="BQ14" s="69"/>
      <c r="BR14" s="69"/>
      <c r="BS14" s="79"/>
      <c r="BT14" s="69"/>
      <c r="BU14" s="79"/>
      <c r="BV14" s="69"/>
      <c r="BW14" s="79"/>
      <c r="BX14" s="69"/>
      <c r="BY14" s="79"/>
      <c r="BZ14" s="69"/>
      <c r="CA14" s="79"/>
      <c r="CB14" s="69"/>
      <c r="CC14" s="79"/>
      <c r="CD14" s="69"/>
      <c r="CE14" s="79"/>
      <c r="CF14" s="69"/>
      <c r="CG14" s="79"/>
      <c r="CH14" s="69"/>
      <c r="CI14" s="79"/>
      <c r="CJ14" s="69"/>
      <c r="CK14" s="79"/>
      <c r="CL14" s="69"/>
      <c r="CM14" s="79"/>
      <c r="CN14" s="69"/>
      <c r="CO14" s="69"/>
      <c r="CP14" s="79" t="str">
        <f t="shared" si="2"/>
        <v/>
      </c>
      <c r="CQ14" s="69"/>
      <c r="CR14" s="79" t="str">
        <f>IFERROR(IF(B14&lt;&gt;"", IF(AND(INDEX(Paste_Here!AD$2:AD$210, MATCH(B14, Paste_Here!A$2:A$210, 0))&lt;&gt;"", ISNUMBER(VALUE(INDEX(Paste_Here!AD$2:AD$210, MATCH(B14, Paste_Here!A$2:A$210, 0))))), INDEX(Paste_Here!AD$2:AD$210, MATCH(B14, Paste_Here!A$2:A$210, 0)), ""), ""), "")</f>
        <v/>
      </c>
      <c r="CS14" s="69"/>
      <c r="CT14" s="79" t="str">
        <f>IFERROR(IF(B14&lt;&gt;"", IF(AND(INDEX(Paste_Here!AC$2:AC$210, MATCH(B14, Paste_Here!A$2:A$210, 0))&lt;&gt;"", ISNUMBER(--INDEX(Paste_Here!AC$2:AC$210, MATCH(B14, Paste_Here!A$2:A$210, 0)))), TEXT(ROUND(--INDEX(Paste_Here!AC$2:AC$210, MATCH(B14, Paste_Here!A$2:A$210, 0)), 2), "0.00"), ""), ""), "")</f>
        <v/>
      </c>
      <c r="CU14" s="69"/>
      <c r="CV14" s="79" t="str">
        <f>IFERROR(IF(B14&lt;&gt;"", IF(LOWER(INDEX(Paste_Here!AE$2:AE$210, MATCH(B14, Paste_Here!A$2:A$210, 0)))="approaching expectations", "Approaching", IF(LOWER(INDEX(Paste_Here!AE$2:AE$210, MATCH(B14, Paste_Here!A$2:A$210, 0)))="met expectations", "Met", IF(LOWER(INDEX(Paste_Here!AE$2:AE$210, MATCH(B14, Paste_Here!A$2:A$210, 0)))="exceeded expectations", "Exceeded", IF(LOWER(INDEX(Paste_Here!AE$2:AE$210, MATCH(B14, Paste_Here!A$2:A$210, 0)))="below expectations", "Below", "")))), ""), "")</f>
        <v/>
      </c>
      <c r="CW14" s="69"/>
      <c r="CX14" s="79" t="str">
        <f>IFERROR(IF(B14&lt;&gt;"", IF(AND(INDEX(Paste_Here!AF$2:AF$210, MATCH(B14, Paste_Here!A$2:A$210, 0))&lt;&gt;"", ISNUMBER(VALUE(INDEX(Paste_Here!AF$2:AF$210, MATCH(B14, Paste_Here!A$2:A$210, 0))))), INDEX(Paste_Here!AF$2:AF$210, MATCH(B14, Paste_Here!A$2:A$210, 0)), ""), ""), "")</f>
        <v/>
      </c>
      <c r="CY14" s="69"/>
      <c r="CZ14" s="79" t="str">
        <f>IFERROR(IF(B14&lt;&gt;"", IF(AND(INDEX(Paste_Here!AU$2:AU$210, MATCH(B14, Paste_Here!A$2:A$210, 0))&lt;&gt;"", ISNUMBER(VALUE(INDEX(Paste_Here!AU$2:AU$210, MATCH(B14, Paste_Here!A$2:A$210, 0))))), INDEX(Paste_Here!AU$2:AU$210, MATCH(B14, Paste_Here!A$2:A$210, 0)), ""), ""), "")</f>
        <v/>
      </c>
      <c r="DA14" s="69"/>
      <c r="DB14" s="79" t="str">
        <f>IFERROR(IF(B14&lt;&gt;"", IF(ISNUMBER(SEARCH("highrisk", LOWER(INDEX(Paste_Here!AV$2:AV$210, MATCH(B14, Paste_Here!A$2:A$210, 0))))), "High Risk", IF(ISNUMBER(SEARCH("lowrisk", LOWER(INDEX(Paste_Here!AV$2:AV$210, MATCH(B14, Paste_Here!A$2:A$210, 0))))), "Low Risk", IF(ISNUMBER(SEARCH("somerisk", LOWER(INDEX(Paste_Here!AV$2:AV$210, MATCH(B14, Paste_Here!A$2:A$210, 0))))), "Some Risk", ""))), ""), "")</f>
        <v/>
      </c>
      <c r="DC14" s="69"/>
      <c r="DD14" s="79" t="str">
        <f>IFERROR(IF(B14&lt;&gt;"", IF(AND(INDEX(Paste_Here!AW$2:AW$210, MATCH(B14, Paste_Here!A$2:A$210, 0))&lt;&gt;"", ISNUMBER(VALUE(INDEX(Paste_Here!AW$2:AW$210, MATCH(B14, Paste_Here!A$2:A$210, 0))))), INDEX(Paste_Here!AW$2:AW$210, MATCH(B14, Paste_Here!A$2:A$210, 0)), ""), ""), "")</f>
        <v/>
      </c>
      <c r="DE14" s="69"/>
      <c r="DF14" s="79" t="str">
        <f>IFERROR(IF(B14&lt;&gt;"", IF(AND(INDEX(Paste_Here!AP$2:AP$210, MATCH(B14, Paste_Here!A$2:A$210, 0))&lt;&gt;"", ISNUMBER(VALUE(INDEX(Paste_Here!AP$2:AP$210, MATCH(B14, Paste_Here!A$2:A$210, 0))))), INDEX(Paste_Here!AP$2:AP$210, MATCH(B14, Paste_Here!A$2:A$210, 0)), ""), ""), "")</f>
        <v/>
      </c>
      <c r="DG14" s="69"/>
      <c r="DH14" s="79" t="str">
        <f>IFERROR(IF(B14&lt;&gt;"", IF(ISNUMBER(SEARCH("highrisk", LOWER(INDEX(Paste_Here!AQ$2:AQ$210, MATCH(B14, Paste_Here!A$2:A$210, 0))))), "High Risk", IF(ISNUMBER(SEARCH("lowrisk", LOWER(INDEX(Paste_Here!AQ$2:AQ$210, MATCH(B14, Paste_Here!A$2:A$210, 0))))), "Low Risk", IF(ISNUMBER(SEARCH("somerisk", LOWER(INDEX(Paste_Here!AQ$2:AQ$210, MATCH(B14, Paste_Here!A$2:A$210, 0))))), "Some Risk", ""))), ""), "")</f>
        <v/>
      </c>
      <c r="DI14" s="69"/>
      <c r="DJ14" s="79" t="str" cm="1">
        <f t="array" aca="1" ref="DJ14" ca="1">IFERROR(VALUE(IF(ISNUMBER(SEARCH("EM", INDEX(Paste_Here!AR$2:AR$500, MATCH(B14, Paste_Here!A$2:A$500, 0)))),"-" &amp; _xlfn.TEXTJOIN("", TRUE, IF(ISNUMBER(--MID(INDEX(Paste_Here!AR$2:AR$500, MATCH(B14, Paste_Here!A$2:A$500, 0)), ROW(INDIRECT("1:"&amp;LEN(INDEX(Paste_Here!AR$2:AR$500, MATCH(B14, Paste_Here!A$2:A$500, 0))))), 1)), MID(INDEX(Paste_Here!AR$2:AR$500, MATCH(B14, Paste_Here!A$2:A$500, 0)), ROW(INDIRECT("1:"&amp;LEN(INDEX(Paste_Here!AR$2:AR$500, MATCH(B14, Paste_Here!A$2:A$500, 0))))), 1), "")), _xlfn.TEXTJOIN("", TRUE, IF(ISNUMBER(--MID(INDEX(Paste_Here!AR$2:AR$500, MATCH(B14, Paste_Here!A$2:AR$500, 0)), ROW(INDIRECT("1:"&amp;LEN(INDEX(Paste_Here!AR$2:AR$500, MATCH(B14, Paste_Here!A$2:AR$500, 0))))), 1)), MID(INDEX(Paste_Here!AR$2:AR$500, MATCH(B14, Paste_Here!A$2:A$500, 0)), ROW(INDIRECT("1:"&amp;LEN(INDEX(Paste_Here!AR$2:AR$500, MATCH(B14, Paste_Here!A$2:A$500, 0))))), 1), "")))), "")</f>
        <v/>
      </c>
      <c r="DK14" s="69"/>
      <c r="DL14" s="69"/>
      <c r="DM14" s="79" t="str">
        <f t="shared" si="3"/>
        <v/>
      </c>
      <c r="DN14" s="69"/>
      <c r="DO14" s="79" t="str">
        <f>IFERROR(IF(B14&lt;&gt;"", IF(AND(INDEX(Paste_Here!AH$2:AH$210, MATCH(B14, Paste_Here!A$2:A$210, 0))&lt;&gt;"", ISNUMBER(VALUE(INDEX(Paste_Here!AH$2:AH$210, MATCH(B14, Paste_Here!A$2:A$210, 0))))), INDEX(Paste_Here!AH$2:AH$210, MATCH(B14, Paste_Here!A$2:A$210, 0)), ""), ""), "")</f>
        <v/>
      </c>
      <c r="DP14" s="69"/>
      <c r="DQ14" s="114"/>
      <c r="DR14" s="69"/>
      <c r="DS14" s="119" t="str">
        <f>IFERROR(IF(B14&lt;&gt;"", IF(LOWER(INDEX(Paste_Here!AI$2:AI$210, MATCH(B14, Paste_Here!A$2:A$210, 0)))="approaching expectations", "Approaching", IF(LOWER(INDEX(Paste_Here!AI$2:AI$210, MATCH(B14, Paste_Here!A$2:A$210, 0)))="met expectations", "Met", IF(LOWER(INDEX(Paste_Here!AI$2:AI$210, MATCH(B14, Paste_Here!A$2:A$210, 0)))="exceeded expectations", "Exceeded", IF(LOWER(INDEX(Paste_Here!AI$2:AI$210, MATCH(B14, Paste_Here!A$2:A$210, 0)))="below expectations", "Below", "")))), ""), "")</f>
        <v/>
      </c>
      <c r="DT14" s="69"/>
      <c r="DU14" s="79" t="str">
        <f>IFERROR(IF(B14&lt;&gt;"", IF(AND(INDEX(Paste_Here!AJ$2:AJ$210, MATCH(B14, Paste_Here!A$2:A$210, 0))&lt;&gt;"", ISNUMBER(VALUE(INDEX(Paste_Here!AJ$2:AJ$210, MATCH(B14, Paste_Here!A$2:A$210, 0))))), INDEX(Paste_Here!AJ$2:AJ$210, MATCH(B14, Paste_Here!A$2:A$210, 0)), ""), ""), "")</f>
        <v/>
      </c>
      <c r="DV14" s="69"/>
      <c r="DW14" s="114"/>
      <c r="DX14" s="69"/>
      <c r="DY14" s="114"/>
      <c r="DZ14" s="69"/>
      <c r="EA14" s="114"/>
      <c r="EB14" s="69"/>
      <c r="EC14" s="114"/>
      <c r="ED14" s="69"/>
      <c r="EE14" s="114"/>
      <c r="EF14" s="69"/>
      <c r="EH14" s="69"/>
      <c r="EI14" s="69"/>
      <c r="EJ14" s="79"/>
      <c r="EK14" s="69"/>
      <c r="EL14" s="79"/>
      <c r="EM14" s="69"/>
      <c r="EN14" s="79"/>
      <c r="EO14" s="69"/>
      <c r="EP14" s="79"/>
      <c r="EQ14" s="69"/>
      <c r="ER14" s="79"/>
      <c r="ES14" s="69"/>
      <c r="ET14" s="79"/>
      <c r="EU14" s="69"/>
      <c r="EV14" s="79"/>
      <c r="EW14" s="69"/>
      <c r="EX14" s="79"/>
      <c r="EY14" s="69"/>
      <c r="EZ14" s="79"/>
      <c r="FA14" s="69"/>
      <c r="FB14" s="79"/>
      <c r="FC14" s="69"/>
      <c r="FD14" s="79"/>
      <c r="FE14" s="69"/>
      <c r="FF14" s="69"/>
      <c r="FG14" s="79" t="str">
        <f t="shared" si="4"/>
        <v/>
      </c>
      <c r="FH14" s="69"/>
      <c r="FI14" s="79" t="str">
        <f>IFERROR(IF(B14&lt;&gt;"", IF(ISNUMBER(VALUE(INDEX(Paste_Here!H$2:H$210, MATCH(B14, Paste_Here!A$2:A$210, 0)))), IF(VALUE(INDEX(Paste_Here!H$2:H$210, MATCH(B14, Paste_Here!A$2:A$210, 0)))=0, "No", IF(AND(VALUE(INDEX(Paste_Here!H$2:H$210, MATCH(B14, Paste_Here!A$2:A$210, 0)))&gt;=1, VALUE(INDEX(Paste_Here!H$2:H$210, MATCH(B14, Paste_Here!A$2:A$210, 0)))&lt;=4), VALUE(INDEX(Paste_Here!H$2:H$210, MATCH(B14, Paste_Here!A$2:A$210, 0))), "")), ""), ""), "")</f>
        <v/>
      </c>
      <c r="FJ14" s="69"/>
      <c r="FK14" s="79" t="str">
        <f>IFERROR(IF(B14&lt;&gt;"", IF(ISNUMBER(VALUE(INDEX(Paste_Here!I$2:I$210, MATCH(B14, Paste_Here!A$2:A$210, 0)))), IF(VALUE(INDEX(Paste_Here!I$2:I$210, MATCH(B14, Paste_Here!A$2:A$210, 0)))=0, "No", IF(AND(VALUE(INDEX(Paste_Here!I$2:I$210, MATCH(B14, Paste_Here!A$2:A$210, 0)))&gt;=1, VALUE(INDEX(Paste_Here!I$2:I$210, MATCH(B14, Paste_Here!A$2:A$210, 0)))&lt;=4), VALUE(INDEX(Paste_Here!I$2:I$210, MATCH(B14, Paste_Here!A$2:A$210, 0))), "")), ""), ""), "")</f>
        <v/>
      </c>
      <c r="FL14" s="69"/>
      <c r="FM14" s="114"/>
      <c r="FN14" s="69"/>
      <c r="FO14" s="114"/>
      <c r="FP14" s="69"/>
      <c r="FQ14" s="114"/>
      <c r="FR14" s="69"/>
      <c r="FS14" s="114"/>
      <c r="FT14" s="69"/>
      <c r="FU14" s="79" t="str">
        <f>IFERROR(IF(B14&lt;&gt;"", IF(AND(INDEX(Paste_Here!R$2:R$210, MATCH(B14, Paste_Here!A$2:A$210, 0))&lt;&gt;"", ISNUMBER(VALUE(INDEX(Paste_Here!R$2:R$210, MATCH(B14, Paste_Here!A$2:A$210, 0))))), INDEX(Paste_Here!R$2:R$210, MATCH(B14, Paste_Here!A$2:A$210, 0)), ""), ""), "")</f>
        <v/>
      </c>
      <c r="FV14" s="69"/>
      <c r="FW14" s="79" t="str">
        <f>IFERROR(IF(B14&lt;&gt;"", IF(AND(INDEX(Paste_Here!BB$2:BB$210, MATCH(B14, Paste_Here!A$2:A$210, 0))&lt;&gt;"", ISNUMBER(VALUE(INDEX(Paste_Here!BB$2:BB$210, MATCH(B14, Paste_Here!A$2:A$210, 0))))), INDEX(Paste_Here!BB$2:BB$210, MATCH(B14, Paste_Here!A$2:A$210, 0)), ""), ""), "")</f>
        <v/>
      </c>
      <c r="FX14" s="69"/>
      <c r="FY14" s="79" t="str">
        <f>IFERROR(IF(B14&lt;&gt;"", IF(AND(INDEX(Paste_Here!AS$2:AS$210, MATCH(B14, Paste_Here!A$2:A$210, 0))&lt;&gt;"", ISNUMBER(VALUE(INDEX(Paste_Here!AS$2:AS$210, MATCH(B14, Paste_Here!A$2:A$210, 0))))), INDEX(Paste_Here!AS$2:AS$210, MATCH(B14, Paste_Here!A$2:A$210, 0)), ""), ""), "")</f>
        <v/>
      </c>
      <c r="FZ14" s="69"/>
      <c r="GA14" s="79" t="str">
        <f>IFERROR(IF(B14&lt;&gt;"", IF(AND(INDEX(Paste_Here!BC$2:BC$210, MATCH(B14, Paste_Here!A$2:A$210, 0))&lt;&gt;"", ISNUMBER(VALUE(INDEX(Paste_Here!BC$2:BC$210, MATCH(B14, Paste_Here!A$2:A$210, 0))))), INDEX(Paste_Here!BC$2:BC$210, MATCH(B14, Paste_Here!A$2:A$210, 0)), ""), ""), "")</f>
        <v/>
      </c>
      <c r="GB14" s="69"/>
      <c r="GC14" s="69"/>
      <c r="GD14" s="79" t="str">
        <f t="shared" si="5"/>
        <v/>
      </c>
      <c r="GE14" s="69"/>
      <c r="GF14" s="79" t="str">
        <f>IFERROR(IF(B14&lt;&gt;"", IF(ISNUMBER(SEARCH("s", LOWER(INDEX(Paste_Here!M$2:M$210, MATCH(B14, Paste_Here!A$2:A$210, 0))))), "Yes", IF(INDEX(Paste_Here!M$2:M$210, MATCH(B14, Paste_Here!A$2:A$210, 0))&lt;&gt;"", "No", "")), ""), "")</f>
        <v/>
      </c>
      <c r="GG14" s="69"/>
      <c r="GH14" s="79" t="str">
        <f>IFERROR(IF(B14&lt;&gt;"", IF(ISNUMBER(SEARCH("yes", LOWER(INDEX(Paste_Here!F$2:F$210, MATCH(B14, Paste_Here!A$2:A$210, 0))))), "Yes", IF(ISNUMBER(SEARCH("no", LOWER(INDEX(Paste_Here!F$2:F$210, MATCH(B14, Paste_Here!A$2:A$210, 0))))), "No", "")), ""), "")</f>
        <v/>
      </c>
      <c r="GI14" s="69"/>
      <c r="GJ14" s="79" t="str">
        <f>IFERROR(IF(B14&lt;&gt;"", IF(ISNUMBER(SEARCH("english language learner", LOWER(INDEX(Paste_Here!C$2:C$210, MATCH(B14, Paste_Here!A$2:A$210, 0))))), "Yes", ""), ""), "")</f>
        <v/>
      </c>
      <c r="GK14" s="69"/>
      <c r="GL14" s="79" t="str">
        <f>IFERROR(IF(B14&lt;&gt;"", IF(OR(ISNUMBER(SEARCH("b", LOWER(INDEX(Paste_Here!K$2:K$210, MATCH(B14, Paste_Here!A$2:A$210, 0))))), ISNUMBER(SEARCH("h", LOWER(INDEX(Paste_Here!K$2:K$210, MATCH(B14, Paste_Here!A$2:A$210, 0))))), ISNUMBER(SEARCH("i", LOWER(INDEX(Paste_Here!K$2:K$210, MATCH(B14, Paste_Here!A$2:A$210, 0)))))), "Yes", IF(INDEX(Paste_Here!K$2:K$210, MATCH(B14, Paste_Here!A$2:A$210, 0))&lt;&gt;"", "No", "")), ""), "")</f>
        <v/>
      </c>
      <c r="GM14" s="69"/>
      <c r="GN14" s="79" t="str">
        <f>IFERROR(IF(B14&lt;&gt;"", IF(ISNUMBER(SEARCH("yes", LOWER(INDEX(Paste_Here!L$2:L$210, MATCH(B14, Paste_Here!A$2:A$210, 0))))), "Yes", IF(ISNUMBER(SEARCH("no", LOWER(INDEX(Paste_Here!L$2:L$210, MATCH(B14, Paste_Here!A$2:A$210, 0))))), "No", "")), ""), "")</f>
        <v/>
      </c>
      <c r="GO14" s="69"/>
      <c r="GP14" s="79" t="str">
        <f>IFERROR(IF(B14&lt;&gt;"", IF(ISNUMBER(SEARCH("transitional 2", LOWER(INDEX(Paste_Here!C$2:C$210, MATCH(B14, Paste_Here!A$2:A$210, 0))))), "T2", IF(ISNUMBER(SEARCH("transitional 1", LOWER(INDEX(Paste_Here!C$2:C$210, MATCH(B14, Paste_Here!A$2:A$210, 0))))), "T1", IF(ISNUMBER(SEARCH("waived ell services", LOWER(INDEX(Paste_Here!C$2:C$210, MATCH(B14, Paste_Here!A$2:A$210, 0))))), "W", ""))), ""), "")</f>
        <v/>
      </c>
      <c r="GQ14" s="69"/>
      <c r="GR14" s="114"/>
      <c r="GS14" s="69"/>
      <c r="GT14" s="114"/>
      <c r="GU14" s="69"/>
      <c r="GV14" s="114"/>
      <c r="GW14" s="69"/>
      <c r="GX14" s="118"/>
      <c r="GY14" s="69"/>
      <c r="GZ14" s="69"/>
      <c r="HA14" s="79"/>
      <c r="HB14" s="69"/>
      <c r="HC14" s="79"/>
      <c r="HD14" s="69"/>
      <c r="HE14" s="79"/>
      <c r="HF14" s="69"/>
      <c r="HG14" s="79"/>
      <c r="HH14" s="69"/>
      <c r="HI14" s="79"/>
      <c r="HJ14" s="69"/>
      <c r="HK14" s="79"/>
      <c r="HL14" s="69"/>
      <c r="HM14" s="79"/>
      <c r="HN14" s="69"/>
      <c r="HO14" s="79"/>
      <c r="HP14" s="69"/>
      <c r="HQ14" s="79"/>
      <c r="HR14" s="69"/>
      <c r="HS14" s="79"/>
      <c r="HT14" s="69"/>
      <c r="HU14" s="79"/>
      <c r="HV14" s="69"/>
      <c r="HW14" s="69"/>
      <c r="HX14" s="79"/>
      <c r="HY14" s="69"/>
      <c r="HZ14" s="79"/>
      <c r="IA14" s="69"/>
      <c r="IB14" s="79"/>
      <c r="IC14" s="69"/>
      <c r="ID14" s="79"/>
      <c r="IE14" s="69"/>
      <c r="IF14" s="79"/>
      <c r="IG14" s="69"/>
      <c r="IH14" s="79"/>
      <c r="II14" s="69"/>
      <c r="IJ14" s="79"/>
      <c r="IK14" s="69"/>
      <c r="IL14" s="79"/>
      <c r="IM14" s="69"/>
      <c r="IN14" s="79"/>
      <c r="IO14" s="69"/>
      <c r="IP14" s="79"/>
      <c r="IQ14" s="69"/>
      <c r="IR14" s="79"/>
      <c r="IS14" s="69"/>
      <c r="IT14" s="69"/>
      <c r="IU14" s="79"/>
      <c r="IV14" s="69"/>
      <c r="IW14" s="79"/>
      <c r="IX14" s="69"/>
      <c r="IY14" s="79"/>
      <c r="IZ14" s="69"/>
      <c r="JA14" s="79"/>
      <c r="JB14" s="69"/>
      <c r="JC14" s="79"/>
      <c r="JD14" s="69"/>
      <c r="JE14" s="79"/>
      <c r="JF14" s="69"/>
      <c r="JG14" s="79"/>
      <c r="JH14" s="69"/>
      <c r="JI14" s="79"/>
      <c r="JJ14" s="69"/>
      <c r="JK14" s="79"/>
      <c r="JL14" s="69"/>
      <c r="JM14" s="79"/>
      <c r="JN14" s="69"/>
      <c r="JO14" s="79"/>
      <c r="JP14" s="69"/>
      <c r="JQ14" s="69"/>
      <c r="JR14" s="79"/>
      <c r="JS14" s="69"/>
      <c r="JT14" s="79"/>
      <c r="JU14" s="69"/>
      <c r="JV14" s="79"/>
      <c r="JW14" s="69"/>
      <c r="JX14" s="79"/>
      <c r="JY14" s="69"/>
      <c r="JZ14" s="79"/>
      <c r="KA14" s="69"/>
      <c r="KB14" s="79"/>
      <c r="KC14" s="69"/>
      <c r="KD14" s="79"/>
      <c r="KE14" s="69"/>
      <c r="KF14" s="79"/>
      <c r="KG14" s="69"/>
      <c r="KH14" s="79"/>
      <c r="KI14" s="69"/>
      <c r="KJ14" s="79"/>
      <c r="KK14" s="69"/>
      <c r="KL14" s="79"/>
      <c r="KM14" s="69"/>
      <c r="KP14" s="1" t="str" cm="1">
        <f t="array" ref="KP14">IFERROR(INDEX(Paste_Here!$B$2:$B$210, MATCH(0, COUNTIF(KP$4:KP13, Paste_Here!$B$2:$B$210) + IF(Paste_Here!$B$2:$B$210="", 1, 0), 0)), "")</f>
        <v/>
      </c>
      <c r="KQ14" s="1" t="str">
        <f>IF(KP14&lt;&gt;"", INDEX(Paste_Here!$A$2:$A$210, MATCH(KP14, Paste_Here!$B$2:$B$210, 0)), "")</f>
        <v/>
      </c>
      <c r="KR14" s="1" t="str">
        <f t="shared" si="6"/>
        <v/>
      </c>
      <c r="KS14" s="1" t="str" cm="1">
        <f t="array" ref="KS14">IFERROR(INDEX($KR$5:$KR$210, MATCH(SMALL(IF($KR$5:$KR$210&lt;&gt;"", COUNTIF($KR$5:$KR$210, "&lt;"&amp;$KR$5:$KR$210)+1), ROW()-ROW($KS$5)+1), COUNTIF($KR$5:$KR$210, "&lt;"&amp;$KR$5:$KR$210)+1, 0)), "")</f>
        <v/>
      </c>
    </row>
    <row r="15" spans="1:305">
      <c r="A15" s="69"/>
      <c r="B15" s="79" t="str">
        <f t="shared" si="0"/>
        <v/>
      </c>
      <c r="C15" s="69"/>
      <c r="D15" s="79" t="str">
        <f>IFERROR(IF(B15&lt;&gt;"", IF(COUNTIF(INDEX(Paste_Here!N$2:Q$210, MATCH(B15, Paste_Here!A$2:A$210, 0), 0), "yes") &gt; 0, "No", IF(COUNTIF(INDEX(Paste_Here!N$2:Q$210, MATCH(B15, Paste_Here!A$2:A$210, 0), 0), "no") &gt; 0, "Yes", "")), ""), "")</f>
        <v/>
      </c>
      <c r="E15" s="69"/>
      <c r="F15" s="79" t="str">
        <f>IFERROR(IF(B15&lt;&gt;"", IF(ISNUMBER(SEARCH("yes", LOWER(INDEX(Paste_Here!S$2:S$210, MATCH(B15, Paste_Here!A$2:A$210, 0))))), "Yes", IF(ISNUMBER(SEARCH("no", LOWER(INDEX(Paste_Here!S$2:S$210, MATCH(B15, Paste_Here!A$2:A$210, 0))))), "No", "")), ""), "")</f>
        <v/>
      </c>
      <c r="G15" s="69"/>
      <c r="H15" s="79" t="str">
        <f>IFERROR(IF(B15&lt;&gt;"", IF(COUNTIF(INDEX(Paste_Here!AX$2:BA$210, MATCH(B15, Paste_Here!A$2:A$210, 0), 0), "yes") &gt; 0, "No", IF(COUNTIF(INDEX(Paste_Here!AX$2:BA$210, MATCH(B15, Paste_Here!A$2:A$210, 0), 0), "no") &gt; 0, "Yes", "")), ""), "")</f>
        <v/>
      </c>
      <c r="I15" s="69"/>
      <c r="J15" s="79" t="str">
        <f>IFERROR(IF(B15&lt;&gt;"", IF(ISNUMBER(SEARCH("yes", LOWER(INDEX(Paste_Here!Z$2:Z$210, MATCH(B15, Paste_Here!A$2:A$210, 0))))), "Yes", IF(ISNUMBER(SEARCH("no", LOWER(INDEX(Paste_Here!Z$2:Z$210, MATCH(B15, Paste_Here!A$2:A$210, 0))))), "No", "")), ""), "")</f>
        <v/>
      </c>
      <c r="K15" s="69"/>
      <c r="L15" s="79" t="str">
        <f>IFERROR(IF(B15&lt;&gt;"", IF(ISNUMBER(SEARCH("yes", LOWER(INDEX(Paste_Here!AG$2:AG$210, MATCH(B15, Paste_Here!A$2:A$210, 0))))), "Yes", IF(ISNUMBER(SEARCH("no", LOWER(INDEX(Paste_Here!AG$2:AG$210, MATCH(B15, Paste_Here!A$2:A$210, 0))))), "No", "")), ""), "")</f>
        <v/>
      </c>
      <c r="M15" s="69"/>
      <c r="N15" s="114" t="str">
        <f>IFERROR(IF(J15&lt;&gt;"", IF(ISNUMBER(SEARCH("yes", LOWER(INDEX(Paste_Here!AB$2:AB$210, MATCH(J15, Paste_Here!I$2:I$210, 0))))), "Yes", IF(ISNUMBER(SEARCH("no", LOWER(INDEX(Paste_Here!AB$2:AB$210, MATCH(J15, Paste_Here!I$2:I$210, 0))))), "No", "")), ""), "")</f>
        <v/>
      </c>
      <c r="O15" s="69"/>
      <c r="P15" s="79" t="str">
        <f>IFERROR(IF(B15&lt;&gt;"", IF(ISNUMBER(SEARCH("Revealed-Potential (Primary Focus)", LOWER(INDEX(Paste_Here!U$2:U$210, MATCH(B15, Paste_Here!A$2:A$210, 0))))), "Rev-Potential: Prim", IF(ISNUMBER(SEARCH("Revealed-Potential (Secondary Focus)", LOWER(INDEX(Paste_Here!U$2:U$210, MATCH(B15, Paste_Here!A$2:A$210, 0))))), "Rev-Potential: Sec", IF(ISNUMBER(SEARCH("Monitoring", LOWER(INDEX(Paste_Here!U$2:U$210, MATCH(B15, Paste_Here!A$2:A$210, 0))))), "Monitoring", IF(ISNUMBER(SEARCH("At-Promise (Secondary Focus)", LOWER(INDEX(Paste_Here!U$2:U$210, MATCH(B15, Paste_Here!A$2:A$210, 0))))), "At-Promise: Sec", IF(ISNUMBER(SEARCH("At-Promise (Primary Focus)", LOWER(INDEX(Paste_Here!U$2:U$210, MATCH(B15, Paste_Here!A$2:A$210, 0))))), "At-Promise: Prim", ""))))), ""), "")</f>
        <v/>
      </c>
      <c r="Q15" s="69"/>
      <c r="R15" s="79" t="str">
        <f>IFERROR(IF(B15&lt;&gt;"", IF(ISNUMBER(SEARCH("Revealed-Potential (Primary Focus)", LOWER(INDEX(Paste_Here!AB$2:AB$210, MATCH(B15, Paste_Here!A$2:A$210, 0))))), "Rev-Potential: Prim", IF(ISNUMBER(SEARCH("Revealed-Potential (Secondary Focus)", LOWER(INDEX(Paste_Here!AB$2:AB$210, MATCH(B15, Paste_Here!A$2:A$210, 0))))), "Rev-Potential: Sec", IF(ISNUMBER(SEARCH("Monitoring", LOWER(INDEX(Paste_Here!AB$2:AB$210, MATCH(B15, Paste_Here!A$2:A$210, 0))))), "Monitoring", IF(ISNUMBER(SEARCH("At-Promise (Secondary Focus)", LOWER(INDEX(Paste_Here!AB$2:AB$210, MATCH(B15, Paste_Here!A$2:A$210, 0))))), "At-Promise: Sec", IF(ISNUMBER(SEARCH("At-Promise (Primary Focus)", LOWER(INDEX(Paste_Here!AB$2:AB$210, MATCH(B15, Paste_Here!A$2:A$210, 0))))), "At-Promise: Prim", ""))))), ""), "")</f>
        <v/>
      </c>
      <c r="S15" s="69"/>
      <c r="T15" s="114" t="str">
        <f>IFERROR(IF(P15&lt;&gt;"", IF(ISNUMBER(SEARCH("yes", LOWER(INDEX(Paste_Here!AH$2:AH$210, MATCH(P15, Paste_Here!O$2:O$210, 0))))), "Yes", IF(ISNUMBER(SEARCH("no", LOWER(INDEX(Paste_Here!AH$2:AH$210, MATCH(P15, Paste_Here!O$2:O$210, 0))))), "No", "")), ""), "")</f>
        <v/>
      </c>
      <c r="U15" s="69"/>
      <c r="V15" s="114" t="str">
        <f>IFERROR(IF(R15&lt;&gt;"", IF(ISNUMBER(SEARCH("yes", LOWER(INDEX(Paste_Here!AJ$2:AJ$210, MATCH(R15, Paste_Here!Q$2:Q$210, 0))))), "Yes", IF(ISNUMBER(SEARCH("no", LOWER(INDEX(Paste_Here!AJ$2:AJ$210, MATCH(R15, Paste_Here!Q$2:Q$210, 0))))), "No", "")), ""), "")</f>
        <v/>
      </c>
      <c r="W15" s="69"/>
      <c r="X15" s="69"/>
      <c r="Y15" s="79" t="str">
        <f t="shared" si="1"/>
        <v/>
      </c>
      <c r="Z15" s="69"/>
      <c r="AA15" s="79" t="str">
        <f>IFERROR(IF(B15&lt;&gt;"", IF(AND(INDEX(Paste_Here!W$2:W$210, MATCH(B15, Paste_Here!A$2:A$210, 0))&lt;&gt;"", ISNUMBER(VALUE(INDEX(Paste_Here!W$2:W$210, MATCH(B15, Paste_Here!A$2:A$210, 0))))), INDEX(Paste_Here!W$2:W$210, MATCH(B15, Paste_Here!A$2:A$210, 0)), ""), ""), "")</f>
        <v/>
      </c>
      <c r="AB15" s="69"/>
      <c r="AC15" s="79" t="str">
        <f>IFERROR(IF(B15&lt;&gt;"", IF(AND(INDEX(Paste_Here!V$2:V$210, MATCH(B15, Paste_Here!A$2:A$210, 0))&lt;&gt;"", ISNUMBER(VALUE(INDEX(Paste_Here!V$2:V$210, MATCH(B15, Paste_Here!A$2:A$210, 0))))), TEXT(ROUND(VALUE(INDEX(Paste_Here!V$2:V$210, MATCH(B15, Paste_Here!A$2:A$210, 0))), 2), "0.00"), ""), ""), "")</f>
        <v/>
      </c>
      <c r="AD15" s="69"/>
      <c r="AE15" s="79" t="str">
        <f>IFERROR(IF(B15&lt;&gt;"", IF(LOWER(INDEX(Paste_Here!X$2:X$210, MATCH(B15, Paste_Here!A$2:A$210, 0)))="approaching expectations", "Approaching", IF(LOWER(INDEX(Paste_Here!X$2:X$210, MATCH(B15, Paste_Here!A$2:A$210, 0)))="met expectations", "Met", IF(LOWER(INDEX(Paste_Here!X$2:X$210, MATCH(B15, Paste_Here!A$2:A$210, 0)))="exceeded expectations", "Exceeded", IF(LOWER(INDEX(Paste_Here!X$2:X$210, MATCH(B15, Paste_Here!A$2:A$210, 0)))="below expectations", "Below", "")))), ""), "")</f>
        <v/>
      </c>
      <c r="AF15" s="69"/>
      <c r="AG15" s="79" t="str">
        <f>IFERROR(IF(B15&lt;&gt;"", IF(AND(INDEX(Paste_Here!Y$2:Y$210, MATCH(B15, Paste_Here!A$2:A$210, 0))&lt;&gt;"", ISNUMBER(VALUE(INDEX(Paste_Here!Y$2:Y$210, MATCH(B15, Paste_Here!A$2:A$210, 0))))), INDEX(Paste_Here!Y$2:Y$210, MATCH(B15, Paste_Here!A$2:A$210, 0)), ""), ""), "")</f>
        <v/>
      </c>
      <c r="AH15" s="69"/>
      <c r="AI15" s="79" t="str">
        <f>IFERROR(IF(B15&lt;&gt;"", IF(AND(INDEX(Paste_Here!AK$2:AK$210, MATCH(B15, Paste_Here!A$2:A$210, 0))&lt;&gt;"", ISNUMBER(VALUE(INDEX(Paste_Here!AK$2:AK$210, MATCH(B15, Paste_Here!A$2:A$210, 0))))), INDEX(Paste_Here!AK$2:AK$210, MATCH(B15, Paste_Here!A$2:A$210, 0)), ""), ""), "")</f>
        <v/>
      </c>
      <c r="AJ15" s="69"/>
      <c r="AK15" s="79" t="str">
        <f>IFERROR(IF(B15&lt;&gt;"", IF(ISNUMBER(SEARCH("highrisk", LOWER(INDEX(Paste_Here!AL$2:AL$210, MATCH(B15, Paste_Here!A$2:A$210, 0))))), "High Risk", IF(ISNUMBER(SEARCH("lowrisk", LOWER(INDEX(Paste_Here!AL$2:AL$210, MATCH(B15, Paste_Here!A$2:A$210, 0))))), "Low Risk", IF(ISNUMBER(SEARCH("somerisk", LOWER(INDEX(Paste_Here!AL$2:AL$210, MATCH(B15, Paste_Here!A$2:A$210, 0))))), "Some Risk", ""))), ""), "")</f>
        <v/>
      </c>
      <c r="AL15" s="69"/>
      <c r="AM15" s="79" t="str">
        <f>IFERROR(IF(B15&lt;&gt;"", IF(AND(INDEX(Paste_Here!AT$2:AT$210, MATCH(B15, Paste_Here!A$2:A$210, 0))&lt;&gt;"", ISNUMBER(VALUE(INDEX(Paste_Here!AT$2:AT$210, MATCH(B15, Paste_Here!A$2:A$210, 0))))), INDEX(Paste_Here!AT$2:AT$210, MATCH(B15, Paste_Here!A$2:A$210, 0)), ""), ""), "")</f>
        <v/>
      </c>
      <c r="AN15" s="69"/>
      <c r="AO15" s="79" t="str">
        <f>IFERROR(IF(B15&lt;&gt;"", IF(AND(INDEX(Paste_Here!AM$2:AM$210, MATCH(B15, Paste_Here!A$2:A$210, 0))&lt;&gt;"", ISNUMBER(VALUE(INDEX(Paste_Here!AM$2:AM$210, MATCH(B15, Paste_Here!A$2:A$210, 0))))), INDEX(Paste_Here!AM$2:AM$210, MATCH(B15, Paste_Here!A$2:A$210, 0)), ""), ""), "")</f>
        <v/>
      </c>
      <c r="AP15" s="69"/>
      <c r="AQ15" s="79" t="str">
        <f>IFERROR(IF(B15&lt;&gt;"", IF(ISNUMBER(SEARCH("highrisk", LOWER(INDEX(Paste_Here!AN$2:AN$210, MATCH(B15, Paste_Here!A$2:A$210, 0))))), "High Risk", IF(ISNUMBER(SEARCH("lowrisk", LOWER(INDEX(Paste_Here!AN$2:AN$210, MATCH(B15, Paste_Here!A$2:A$210, 0))))), "Low Risk", IF(ISNUMBER(SEARCH("somerisk", LOWER(INDEX(Paste_Here!AN$2:AN$210, MATCH(B15, Paste_Here!A$2:A$210, 0))))), "Some Risk", ""))), ""), "")</f>
        <v/>
      </c>
      <c r="AR15" s="69"/>
      <c r="AS15" s="79" t="str" cm="1">
        <f t="array" aca="1" ref="AS15" ca="1">IFERROR(IF(ISNUMBER(SEARCH("BR", INDEX(Paste_Here!AO$2:AO$210, MATCH(B15, Paste_Here!A$2:A$210, 0)))), -1, 1) * VALUE(_xlfn.TEXTJOIN("", TRUE, IF(ISNUMBER(--MID(INDEX(Paste_Here!AO$2:AO$210, MATCH(B15, Paste_Here!A$2:A$210, 0)), ROW(INDIRECT("1:"&amp;LEN(INDEX(Paste_Here!AO$2:AO$210, MATCH(B15, Paste_Here!A$2:A$210, 0))))), 1)), MID(INDEX(Paste_Here!AO$2:AO$210, MATCH(B15, Paste_Here!A$2:A$210, 0)), ROW(INDIRECT("1:"&amp;LEN(INDEX(Paste_Here!AO$2:AO$210, MATCH(B15, Paste_Here!A$2:A$210, 0))))), 1), ""))), "")</f>
        <v/>
      </c>
      <c r="AT15" s="69"/>
      <c r="AU15" s="69"/>
      <c r="AV15" s="79"/>
      <c r="AW15" s="69"/>
      <c r="AX15" s="79"/>
      <c r="AY15" s="69"/>
      <c r="AZ15" s="79"/>
      <c r="BA15" s="69"/>
      <c r="BB15" s="79"/>
      <c r="BC15" s="69"/>
      <c r="BD15" s="79"/>
      <c r="BE15" s="69"/>
      <c r="BF15" s="79"/>
      <c r="BG15" s="69"/>
      <c r="BH15" s="79"/>
      <c r="BI15" s="69"/>
      <c r="BJ15" s="79"/>
      <c r="BK15" s="69"/>
      <c r="BL15" s="79"/>
      <c r="BM15" s="69"/>
      <c r="BN15" s="79"/>
      <c r="BO15" s="69"/>
      <c r="BP15" s="79"/>
      <c r="BQ15" s="69"/>
      <c r="BR15" s="69"/>
      <c r="BS15" s="79"/>
      <c r="BT15" s="69"/>
      <c r="BU15" s="79"/>
      <c r="BV15" s="69"/>
      <c r="BW15" s="79"/>
      <c r="BX15" s="69"/>
      <c r="BY15" s="79"/>
      <c r="BZ15" s="69"/>
      <c r="CA15" s="79"/>
      <c r="CB15" s="69"/>
      <c r="CC15" s="79"/>
      <c r="CD15" s="69"/>
      <c r="CE15" s="79"/>
      <c r="CF15" s="69"/>
      <c r="CG15" s="79"/>
      <c r="CH15" s="69"/>
      <c r="CI15" s="79"/>
      <c r="CJ15" s="69"/>
      <c r="CK15" s="79"/>
      <c r="CL15" s="69"/>
      <c r="CM15" s="79"/>
      <c r="CN15" s="69"/>
      <c r="CO15" s="69"/>
      <c r="CP15" s="79" t="str">
        <f t="shared" si="2"/>
        <v/>
      </c>
      <c r="CQ15" s="69"/>
      <c r="CR15" s="79" t="str">
        <f>IFERROR(IF(B15&lt;&gt;"", IF(AND(INDEX(Paste_Here!AD$2:AD$210, MATCH(B15, Paste_Here!A$2:A$210, 0))&lt;&gt;"", ISNUMBER(VALUE(INDEX(Paste_Here!AD$2:AD$210, MATCH(B15, Paste_Here!A$2:A$210, 0))))), INDEX(Paste_Here!AD$2:AD$210, MATCH(B15, Paste_Here!A$2:A$210, 0)), ""), ""), "")</f>
        <v/>
      </c>
      <c r="CS15" s="69"/>
      <c r="CT15" s="79" t="str">
        <f>IFERROR(IF(B15&lt;&gt;"", IF(AND(INDEX(Paste_Here!AC$2:AC$210, MATCH(B15, Paste_Here!A$2:A$210, 0))&lt;&gt;"", ISNUMBER(--INDEX(Paste_Here!AC$2:AC$210, MATCH(B15, Paste_Here!A$2:A$210, 0)))), TEXT(ROUND(--INDEX(Paste_Here!AC$2:AC$210, MATCH(B15, Paste_Here!A$2:A$210, 0)), 2), "0.00"), ""), ""), "")</f>
        <v/>
      </c>
      <c r="CU15" s="69"/>
      <c r="CV15" s="79" t="str">
        <f>IFERROR(IF(B15&lt;&gt;"", IF(LOWER(INDEX(Paste_Here!AE$2:AE$210, MATCH(B15, Paste_Here!A$2:A$210, 0)))="approaching expectations", "Approaching", IF(LOWER(INDEX(Paste_Here!AE$2:AE$210, MATCH(B15, Paste_Here!A$2:A$210, 0)))="met expectations", "Met", IF(LOWER(INDEX(Paste_Here!AE$2:AE$210, MATCH(B15, Paste_Here!A$2:A$210, 0)))="exceeded expectations", "Exceeded", IF(LOWER(INDEX(Paste_Here!AE$2:AE$210, MATCH(B15, Paste_Here!A$2:A$210, 0)))="below expectations", "Below", "")))), ""), "")</f>
        <v/>
      </c>
      <c r="CW15" s="69"/>
      <c r="CX15" s="79" t="str">
        <f>IFERROR(IF(B15&lt;&gt;"", IF(AND(INDEX(Paste_Here!AF$2:AF$210, MATCH(B15, Paste_Here!A$2:A$210, 0))&lt;&gt;"", ISNUMBER(VALUE(INDEX(Paste_Here!AF$2:AF$210, MATCH(B15, Paste_Here!A$2:A$210, 0))))), INDEX(Paste_Here!AF$2:AF$210, MATCH(B15, Paste_Here!A$2:A$210, 0)), ""), ""), "")</f>
        <v/>
      </c>
      <c r="CY15" s="69"/>
      <c r="CZ15" s="79" t="str">
        <f>IFERROR(IF(B15&lt;&gt;"", IF(AND(INDEX(Paste_Here!AU$2:AU$210, MATCH(B15, Paste_Here!A$2:A$210, 0))&lt;&gt;"", ISNUMBER(VALUE(INDEX(Paste_Here!AU$2:AU$210, MATCH(B15, Paste_Here!A$2:A$210, 0))))), INDEX(Paste_Here!AU$2:AU$210, MATCH(B15, Paste_Here!A$2:A$210, 0)), ""), ""), "")</f>
        <v/>
      </c>
      <c r="DA15" s="69"/>
      <c r="DB15" s="79" t="str">
        <f>IFERROR(IF(B15&lt;&gt;"", IF(ISNUMBER(SEARCH("highrisk", LOWER(INDEX(Paste_Here!AV$2:AV$210, MATCH(B15, Paste_Here!A$2:A$210, 0))))), "High Risk", IF(ISNUMBER(SEARCH("lowrisk", LOWER(INDEX(Paste_Here!AV$2:AV$210, MATCH(B15, Paste_Here!A$2:A$210, 0))))), "Low Risk", IF(ISNUMBER(SEARCH("somerisk", LOWER(INDEX(Paste_Here!AV$2:AV$210, MATCH(B15, Paste_Here!A$2:A$210, 0))))), "Some Risk", ""))), ""), "")</f>
        <v/>
      </c>
      <c r="DC15" s="69"/>
      <c r="DD15" s="79" t="str">
        <f>IFERROR(IF(B15&lt;&gt;"", IF(AND(INDEX(Paste_Here!AW$2:AW$210, MATCH(B15, Paste_Here!A$2:A$210, 0))&lt;&gt;"", ISNUMBER(VALUE(INDEX(Paste_Here!AW$2:AW$210, MATCH(B15, Paste_Here!A$2:A$210, 0))))), INDEX(Paste_Here!AW$2:AW$210, MATCH(B15, Paste_Here!A$2:A$210, 0)), ""), ""), "")</f>
        <v/>
      </c>
      <c r="DE15" s="69"/>
      <c r="DF15" s="79" t="str">
        <f>IFERROR(IF(B15&lt;&gt;"", IF(AND(INDEX(Paste_Here!AP$2:AP$210, MATCH(B15, Paste_Here!A$2:A$210, 0))&lt;&gt;"", ISNUMBER(VALUE(INDEX(Paste_Here!AP$2:AP$210, MATCH(B15, Paste_Here!A$2:A$210, 0))))), INDEX(Paste_Here!AP$2:AP$210, MATCH(B15, Paste_Here!A$2:A$210, 0)), ""), ""), "")</f>
        <v/>
      </c>
      <c r="DG15" s="69"/>
      <c r="DH15" s="79" t="str">
        <f>IFERROR(IF(B15&lt;&gt;"", IF(ISNUMBER(SEARCH("highrisk", LOWER(INDEX(Paste_Here!AQ$2:AQ$210, MATCH(B15, Paste_Here!A$2:A$210, 0))))), "High Risk", IF(ISNUMBER(SEARCH("lowrisk", LOWER(INDEX(Paste_Here!AQ$2:AQ$210, MATCH(B15, Paste_Here!A$2:A$210, 0))))), "Low Risk", IF(ISNUMBER(SEARCH("somerisk", LOWER(INDEX(Paste_Here!AQ$2:AQ$210, MATCH(B15, Paste_Here!A$2:A$210, 0))))), "Some Risk", ""))), ""), "")</f>
        <v/>
      </c>
      <c r="DI15" s="69"/>
      <c r="DJ15" s="79" t="str" cm="1">
        <f t="array" aca="1" ref="DJ15" ca="1">IFERROR(VALUE(IF(ISNUMBER(SEARCH("EM", INDEX(Paste_Here!AR$2:AR$500, MATCH(B15, Paste_Here!A$2:A$500, 0)))),"-" &amp; _xlfn.TEXTJOIN("", TRUE, IF(ISNUMBER(--MID(INDEX(Paste_Here!AR$2:AR$500, MATCH(B15, Paste_Here!A$2:A$500, 0)), ROW(INDIRECT("1:"&amp;LEN(INDEX(Paste_Here!AR$2:AR$500, MATCH(B15, Paste_Here!A$2:A$500, 0))))), 1)), MID(INDEX(Paste_Here!AR$2:AR$500, MATCH(B15, Paste_Here!A$2:A$500, 0)), ROW(INDIRECT("1:"&amp;LEN(INDEX(Paste_Here!AR$2:AR$500, MATCH(B15, Paste_Here!A$2:A$500, 0))))), 1), "")), _xlfn.TEXTJOIN("", TRUE, IF(ISNUMBER(--MID(INDEX(Paste_Here!AR$2:AR$500, MATCH(B15, Paste_Here!A$2:AR$500, 0)), ROW(INDIRECT("1:"&amp;LEN(INDEX(Paste_Here!AR$2:AR$500, MATCH(B15, Paste_Here!A$2:AR$500, 0))))), 1)), MID(INDEX(Paste_Here!AR$2:AR$500, MATCH(B15, Paste_Here!A$2:A$500, 0)), ROW(INDIRECT("1:"&amp;LEN(INDEX(Paste_Here!AR$2:AR$500, MATCH(B15, Paste_Here!A$2:A$500, 0))))), 1), "")))), "")</f>
        <v/>
      </c>
      <c r="DK15" s="69"/>
      <c r="DL15" s="69"/>
      <c r="DM15" s="79" t="str">
        <f t="shared" si="3"/>
        <v/>
      </c>
      <c r="DN15" s="69"/>
      <c r="DO15" s="79" t="str">
        <f>IFERROR(IF(B15&lt;&gt;"", IF(AND(INDEX(Paste_Here!AH$2:AH$210, MATCH(B15, Paste_Here!A$2:A$210, 0))&lt;&gt;"", ISNUMBER(VALUE(INDEX(Paste_Here!AH$2:AH$210, MATCH(B15, Paste_Here!A$2:A$210, 0))))), INDEX(Paste_Here!AH$2:AH$210, MATCH(B15, Paste_Here!A$2:A$210, 0)), ""), ""), "")</f>
        <v/>
      </c>
      <c r="DP15" s="69"/>
      <c r="DQ15" s="114"/>
      <c r="DR15" s="69"/>
      <c r="DS15" s="119" t="str">
        <f>IFERROR(IF(B15&lt;&gt;"", IF(LOWER(INDEX(Paste_Here!AI$2:AI$210, MATCH(B15, Paste_Here!A$2:A$210, 0)))="approaching expectations", "Approaching", IF(LOWER(INDEX(Paste_Here!AI$2:AI$210, MATCH(B15, Paste_Here!A$2:A$210, 0)))="met expectations", "Met", IF(LOWER(INDEX(Paste_Here!AI$2:AI$210, MATCH(B15, Paste_Here!A$2:A$210, 0)))="exceeded expectations", "Exceeded", IF(LOWER(INDEX(Paste_Here!AI$2:AI$210, MATCH(B15, Paste_Here!A$2:A$210, 0)))="below expectations", "Below", "")))), ""), "")</f>
        <v/>
      </c>
      <c r="DT15" s="69"/>
      <c r="DU15" s="79" t="str">
        <f>IFERROR(IF(B15&lt;&gt;"", IF(AND(INDEX(Paste_Here!AJ$2:AJ$210, MATCH(B15, Paste_Here!A$2:A$210, 0))&lt;&gt;"", ISNUMBER(VALUE(INDEX(Paste_Here!AJ$2:AJ$210, MATCH(B15, Paste_Here!A$2:A$210, 0))))), INDEX(Paste_Here!AJ$2:AJ$210, MATCH(B15, Paste_Here!A$2:A$210, 0)), ""), ""), "")</f>
        <v/>
      </c>
      <c r="DV15" s="69"/>
      <c r="DW15" s="114"/>
      <c r="DX15" s="69"/>
      <c r="DY15" s="114"/>
      <c r="DZ15" s="69"/>
      <c r="EA15" s="114"/>
      <c r="EB15" s="69"/>
      <c r="EC15" s="114"/>
      <c r="ED15" s="69"/>
      <c r="EE15" s="114"/>
      <c r="EF15" s="69"/>
      <c r="EH15" s="69"/>
      <c r="EI15" s="69"/>
      <c r="EJ15" s="79"/>
      <c r="EK15" s="69"/>
      <c r="EL15" s="79"/>
      <c r="EM15" s="69"/>
      <c r="EN15" s="79"/>
      <c r="EO15" s="69"/>
      <c r="EP15" s="79"/>
      <c r="EQ15" s="69"/>
      <c r="ER15" s="79"/>
      <c r="ES15" s="69"/>
      <c r="ET15" s="79"/>
      <c r="EU15" s="69"/>
      <c r="EV15" s="79"/>
      <c r="EW15" s="69"/>
      <c r="EX15" s="79"/>
      <c r="EY15" s="69"/>
      <c r="EZ15" s="79"/>
      <c r="FA15" s="69"/>
      <c r="FB15" s="79"/>
      <c r="FC15" s="69"/>
      <c r="FD15" s="79"/>
      <c r="FE15" s="69"/>
      <c r="FF15" s="69"/>
      <c r="FG15" s="79" t="str">
        <f t="shared" si="4"/>
        <v/>
      </c>
      <c r="FH15" s="69"/>
      <c r="FI15" s="79" t="str">
        <f>IFERROR(IF(B15&lt;&gt;"", IF(ISNUMBER(VALUE(INDEX(Paste_Here!H$2:H$210, MATCH(B15, Paste_Here!A$2:A$210, 0)))), IF(VALUE(INDEX(Paste_Here!H$2:H$210, MATCH(B15, Paste_Here!A$2:A$210, 0)))=0, "No", IF(AND(VALUE(INDEX(Paste_Here!H$2:H$210, MATCH(B15, Paste_Here!A$2:A$210, 0)))&gt;=1, VALUE(INDEX(Paste_Here!H$2:H$210, MATCH(B15, Paste_Here!A$2:A$210, 0)))&lt;=4), VALUE(INDEX(Paste_Here!H$2:H$210, MATCH(B15, Paste_Here!A$2:A$210, 0))), "")), ""), ""), "")</f>
        <v/>
      </c>
      <c r="FJ15" s="69"/>
      <c r="FK15" s="79" t="str">
        <f>IFERROR(IF(B15&lt;&gt;"", IF(ISNUMBER(VALUE(INDEX(Paste_Here!I$2:I$210, MATCH(B15, Paste_Here!A$2:A$210, 0)))), IF(VALUE(INDEX(Paste_Here!I$2:I$210, MATCH(B15, Paste_Here!A$2:A$210, 0)))=0, "No", IF(AND(VALUE(INDEX(Paste_Here!I$2:I$210, MATCH(B15, Paste_Here!A$2:A$210, 0)))&gt;=1, VALUE(INDEX(Paste_Here!I$2:I$210, MATCH(B15, Paste_Here!A$2:A$210, 0)))&lt;=4), VALUE(INDEX(Paste_Here!I$2:I$210, MATCH(B15, Paste_Here!A$2:A$210, 0))), "")), ""), ""), "")</f>
        <v/>
      </c>
      <c r="FL15" s="69"/>
      <c r="FM15" s="114"/>
      <c r="FN15" s="69"/>
      <c r="FO15" s="114"/>
      <c r="FP15" s="69"/>
      <c r="FQ15" s="114"/>
      <c r="FR15" s="69"/>
      <c r="FS15" s="114"/>
      <c r="FT15" s="69"/>
      <c r="FU15" s="79" t="str">
        <f>IFERROR(IF(B15&lt;&gt;"", IF(AND(INDEX(Paste_Here!R$2:R$210, MATCH(B15, Paste_Here!A$2:A$210, 0))&lt;&gt;"", ISNUMBER(VALUE(INDEX(Paste_Here!R$2:R$210, MATCH(B15, Paste_Here!A$2:A$210, 0))))), INDEX(Paste_Here!R$2:R$210, MATCH(B15, Paste_Here!A$2:A$210, 0)), ""), ""), "")</f>
        <v/>
      </c>
      <c r="FV15" s="69"/>
      <c r="FW15" s="79" t="str">
        <f>IFERROR(IF(B15&lt;&gt;"", IF(AND(INDEX(Paste_Here!BB$2:BB$210, MATCH(B15, Paste_Here!A$2:A$210, 0))&lt;&gt;"", ISNUMBER(VALUE(INDEX(Paste_Here!BB$2:BB$210, MATCH(B15, Paste_Here!A$2:A$210, 0))))), INDEX(Paste_Here!BB$2:BB$210, MATCH(B15, Paste_Here!A$2:A$210, 0)), ""), ""), "")</f>
        <v/>
      </c>
      <c r="FX15" s="69"/>
      <c r="FY15" s="79" t="str">
        <f>IFERROR(IF(B15&lt;&gt;"", IF(AND(INDEX(Paste_Here!AS$2:AS$210, MATCH(B15, Paste_Here!A$2:A$210, 0))&lt;&gt;"", ISNUMBER(VALUE(INDEX(Paste_Here!AS$2:AS$210, MATCH(B15, Paste_Here!A$2:A$210, 0))))), INDEX(Paste_Here!AS$2:AS$210, MATCH(B15, Paste_Here!A$2:A$210, 0)), ""), ""), "")</f>
        <v/>
      </c>
      <c r="FZ15" s="69"/>
      <c r="GA15" s="79" t="str">
        <f>IFERROR(IF(B15&lt;&gt;"", IF(AND(INDEX(Paste_Here!BC$2:BC$210, MATCH(B15, Paste_Here!A$2:A$210, 0))&lt;&gt;"", ISNUMBER(VALUE(INDEX(Paste_Here!BC$2:BC$210, MATCH(B15, Paste_Here!A$2:A$210, 0))))), INDEX(Paste_Here!BC$2:BC$210, MATCH(B15, Paste_Here!A$2:A$210, 0)), ""), ""), "")</f>
        <v/>
      </c>
      <c r="GB15" s="69"/>
      <c r="GC15" s="69"/>
      <c r="GD15" s="79" t="str">
        <f t="shared" si="5"/>
        <v/>
      </c>
      <c r="GE15" s="69"/>
      <c r="GF15" s="79" t="str">
        <f>IFERROR(IF(B15&lt;&gt;"", IF(ISNUMBER(SEARCH("s", LOWER(INDEX(Paste_Here!M$2:M$210, MATCH(B15, Paste_Here!A$2:A$210, 0))))), "Yes", IF(INDEX(Paste_Here!M$2:M$210, MATCH(B15, Paste_Here!A$2:A$210, 0))&lt;&gt;"", "No", "")), ""), "")</f>
        <v/>
      </c>
      <c r="GG15" s="69"/>
      <c r="GH15" s="79" t="str">
        <f>IFERROR(IF(B15&lt;&gt;"", IF(ISNUMBER(SEARCH("yes", LOWER(INDEX(Paste_Here!F$2:F$210, MATCH(B15, Paste_Here!A$2:A$210, 0))))), "Yes", IF(ISNUMBER(SEARCH("no", LOWER(INDEX(Paste_Here!F$2:F$210, MATCH(B15, Paste_Here!A$2:A$210, 0))))), "No", "")), ""), "")</f>
        <v/>
      </c>
      <c r="GI15" s="69"/>
      <c r="GJ15" s="79" t="str">
        <f>IFERROR(IF(B15&lt;&gt;"", IF(ISNUMBER(SEARCH("english language learner", LOWER(INDEX(Paste_Here!C$2:C$210, MATCH(B15, Paste_Here!A$2:A$210, 0))))), "Yes", ""), ""), "")</f>
        <v/>
      </c>
      <c r="GK15" s="69"/>
      <c r="GL15" s="79" t="str">
        <f>IFERROR(IF(B15&lt;&gt;"", IF(OR(ISNUMBER(SEARCH("b", LOWER(INDEX(Paste_Here!K$2:K$210, MATCH(B15, Paste_Here!A$2:A$210, 0))))), ISNUMBER(SEARCH("h", LOWER(INDEX(Paste_Here!K$2:K$210, MATCH(B15, Paste_Here!A$2:A$210, 0))))), ISNUMBER(SEARCH("i", LOWER(INDEX(Paste_Here!K$2:K$210, MATCH(B15, Paste_Here!A$2:A$210, 0)))))), "Yes", IF(INDEX(Paste_Here!K$2:K$210, MATCH(B15, Paste_Here!A$2:A$210, 0))&lt;&gt;"", "No", "")), ""), "")</f>
        <v/>
      </c>
      <c r="GM15" s="69"/>
      <c r="GN15" s="79" t="str">
        <f>IFERROR(IF(B15&lt;&gt;"", IF(ISNUMBER(SEARCH("yes", LOWER(INDEX(Paste_Here!L$2:L$210, MATCH(B15, Paste_Here!A$2:A$210, 0))))), "Yes", IF(ISNUMBER(SEARCH("no", LOWER(INDEX(Paste_Here!L$2:L$210, MATCH(B15, Paste_Here!A$2:A$210, 0))))), "No", "")), ""), "")</f>
        <v/>
      </c>
      <c r="GO15" s="69"/>
      <c r="GP15" s="79" t="str">
        <f>IFERROR(IF(B15&lt;&gt;"", IF(ISNUMBER(SEARCH("transitional 2", LOWER(INDEX(Paste_Here!C$2:C$210, MATCH(B15, Paste_Here!A$2:A$210, 0))))), "T2", IF(ISNUMBER(SEARCH("transitional 1", LOWER(INDEX(Paste_Here!C$2:C$210, MATCH(B15, Paste_Here!A$2:A$210, 0))))), "T1", IF(ISNUMBER(SEARCH("waived ell services", LOWER(INDEX(Paste_Here!C$2:C$210, MATCH(B15, Paste_Here!A$2:A$210, 0))))), "W", ""))), ""), "")</f>
        <v/>
      </c>
      <c r="GQ15" s="69"/>
      <c r="GR15" s="114"/>
      <c r="GS15" s="69"/>
      <c r="GT15" s="114"/>
      <c r="GU15" s="69"/>
      <c r="GV15" s="114"/>
      <c r="GW15" s="69"/>
      <c r="GX15" s="118"/>
      <c r="GY15" s="69"/>
      <c r="GZ15" s="69"/>
      <c r="HA15" s="79"/>
      <c r="HB15" s="69"/>
      <c r="HC15" s="79"/>
      <c r="HD15" s="69"/>
      <c r="HE15" s="79"/>
      <c r="HF15" s="69"/>
      <c r="HG15" s="79"/>
      <c r="HH15" s="69"/>
      <c r="HI15" s="79"/>
      <c r="HJ15" s="69"/>
      <c r="HK15" s="79"/>
      <c r="HL15" s="69"/>
      <c r="HM15" s="79"/>
      <c r="HN15" s="69"/>
      <c r="HO15" s="79"/>
      <c r="HP15" s="69"/>
      <c r="HQ15" s="79"/>
      <c r="HR15" s="69"/>
      <c r="HS15" s="79"/>
      <c r="HT15" s="69"/>
      <c r="HU15" s="79"/>
      <c r="HV15" s="69"/>
      <c r="HW15" s="69"/>
      <c r="HX15" s="79"/>
      <c r="HY15" s="69"/>
      <c r="HZ15" s="79"/>
      <c r="IA15" s="69"/>
      <c r="IB15" s="79"/>
      <c r="IC15" s="69"/>
      <c r="ID15" s="79"/>
      <c r="IE15" s="69"/>
      <c r="IF15" s="79"/>
      <c r="IG15" s="69"/>
      <c r="IH15" s="79"/>
      <c r="II15" s="69"/>
      <c r="IJ15" s="79"/>
      <c r="IK15" s="69"/>
      <c r="IL15" s="79"/>
      <c r="IM15" s="69"/>
      <c r="IN15" s="79"/>
      <c r="IO15" s="69"/>
      <c r="IP15" s="79"/>
      <c r="IQ15" s="69"/>
      <c r="IR15" s="79"/>
      <c r="IS15" s="69"/>
      <c r="IT15" s="69"/>
      <c r="IU15" s="79"/>
      <c r="IV15" s="69"/>
      <c r="IW15" s="79"/>
      <c r="IX15" s="69"/>
      <c r="IY15" s="79"/>
      <c r="IZ15" s="69"/>
      <c r="JA15" s="79"/>
      <c r="JB15" s="69"/>
      <c r="JC15" s="79"/>
      <c r="JD15" s="69"/>
      <c r="JE15" s="79"/>
      <c r="JF15" s="69"/>
      <c r="JG15" s="79"/>
      <c r="JH15" s="69"/>
      <c r="JI15" s="79"/>
      <c r="JJ15" s="69"/>
      <c r="JK15" s="79"/>
      <c r="JL15" s="69"/>
      <c r="JM15" s="79"/>
      <c r="JN15" s="69"/>
      <c r="JO15" s="79"/>
      <c r="JP15" s="69"/>
      <c r="JQ15" s="69"/>
      <c r="JR15" s="79"/>
      <c r="JS15" s="69"/>
      <c r="JT15" s="79"/>
      <c r="JU15" s="69"/>
      <c r="JV15" s="79"/>
      <c r="JW15" s="69"/>
      <c r="JX15" s="79"/>
      <c r="JY15" s="69"/>
      <c r="JZ15" s="79"/>
      <c r="KA15" s="69"/>
      <c r="KB15" s="79"/>
      <c r="KC15" s="69"/>
      <c r="KD15" s="79"/>
      <c r="KE15" s="69"/>
      <c r="KF15" s="79"/>
      <c r="KG15" s="69"/>
      <c r="KH15" s="79"/>
      <c r="KI15" s="69"/>
      <c r="KJ15" s="79"/>
      <c r="KK15" s="69"/>
      <c r="KL15" s="79"/>
      <c r="KM15" s="69"/>
      <c r="KP15" s="1" t="str" cm="1">
        <f t="array" ref="KP15">IFERROR(INDEX(Paste_Here!$B$2:$B$210, MATCH(0, COUNTIF(KP$4:KP14, Paste_Here!$B$2:$B$210) + IF(Paste_Here!$B$2:$B$210="", 1, 0), 0)), "")</f>
        <v/>
      </c>
      <c r="KQ15" s="1" t="str">
        <f>IF(KP15&lt;&gt;"", INDEX(Paste_Here!$A$2:$A$210, MATCH(KP15, Paste_Here!$B$2:$B$210, 0)), "")</f>
        <v/>
      </c>
      <c r="KR15" s="1" t="str">
        <f t="shared" si="6"/>
        <v/>
      </c>
      <c r="KS15" s="1" t="str" cm="1">
        <f t="array" ref="KS15">IFERROR(INDEX($KR$5:$KR$210, MATCH(SMALL(IF($KR$5:$KR$210&lt;&gt;"", COUNTIF($KR$5:$KR$210, "&lt;"&amp;$KR$5:$KR$210)+1), ROW()-ROW($KS$5)+1), COUNTIF($KR$5:$KR$210, "&lt;"&amp;$KR$5:$KR$210)+1, 0)), "")</f>
        <v/>
      </c>
    </row>
    <row r="16" spans="1:305">
      <c r="A16" s="69"/>
      <c r="B16" s="79" t="str">
        <f t="shared" si="0"/>
        <v/>
      </c>
      <c r="C16" s="69"/>
      <c r="D16" s="79" t="str">
        <f>IFERROR(IF(B16&lt;&gt;"", IF(COUNTIF(INDEX(Paste_Here!N$2:Q$210, MATCH(B16, Paste_Here!A$2:A$210, 0), 0), "yes") &gt; 0, "No", IF(COUNTIF(INDEX(Paste_Here!N$2:Q$210, MATCH(B16, Paste_Here!A$2:A$210, 0), 0), "no") &gt; 0, "Yes", "")), ""), "")</f>
        <v/>
      </c>
      <c r="E16" s="69"/>
      <c r="F16" s="79" t="str">
        <f>IFERROR(IF(B16&lt;&gt;"", IF(ISNUMBER(SEARCH("yes", LOWER(INDEX(Paste_Here!S$2:S$210, MATCH(B16, Paste_Here!A$2:A$210, 0))))), "Yes", IF(ISNUMBER(SEARCH("no", LOWER(INDEX(Paste_Here!S$2:S$210, MATCH(B16, Paste_Here!A$2:A$210, 0))))), "No", "")), ""), "")</f>
        <v/>
      </c>
      <c r="G16" s="69"/>
      <c r="H16" s="79" t="str">
        <f>IFERROR(IF(B16&lt;&gt;"", IF(COUNTIF(INDEX(Paste_Here!AX$2:BA$210, MATCH(B16, Paste_Here!A$2:A$210, 0), 0), "yes") &gt; 0, "No", IF(COUNTIF(INDEX(Paste_Here!AX$2:BA$210, MATCH(B16, Paste_Here!A$2:A$210, 0), 0), "no") &gt; 0, "Yes", "")), ""), "")</f>
        <v/>
      </c>
      <c r="I16" s="69"/>
      <c r="J16" s="79" t="str">
        <f>IFERROR(IF(B16&lt;&gt;"", IF(ISNUMBER(SEARCH("yes", LOWER(INDEX(Paste_Here!Z$2:Z$210, MATCH(B16, Paste_Here!A$2:A$210, 0))))), "Yes", IF(ISNUMBER(SEARCH("no", LOWER(INDEX(Paste_Here!Z$2:Z$210, MATCH(B16, Paste_Here!A$2:A$210, 0))))), "No", "")), ""), "")</f>
        <v/>
      </c>
      <c r="K16" s="69"/>
      <c r="L16" s="79" t="str">
        <f>IFERROR(IF(B16&lt;&gt;"", IF(ISNUMBER(SEARCH("yes", LOWER(INDEX(Paste_Here!AG$2:AG$210, MATCH(B16, Paste_Here!A$2:A$210, 0))))), "Yes", IF(ISNUMBER(SEARCH("no", LOWER(INDEX(Paste_Here!AG$2:AG$210, MATCH(B16, Paste_Here!A$2:A$210, 0))))), "No", "")), ""), "")</f>
        <v/>
      </c>
      <c r="M16" s="69"/>
      <c r="N16" s="114" t="str">
        <f>IFERROR(IF(J16&lt;&gt;"", IF(ISNUMBER(SEARCH("yes", LOWER(INDEX(Paste_Here!AB$2:AB$210, MATCH(J16, Paste_Here!I$2:I$210, 0))))), "Yes", IF(ISNUMBER(SEARCH("no", LOWER(INDEX(Paste_Here!AB$2:AB$210, MATCH(J16, Paste_Here!I$2:I$210, 0))))), "No", "")), ""), "")</f>
        <v/>
      </c>
      <c r="O16" s="69"/>
      <c r="P16" s="79" t="str">
        <f>IFERROR(IF(B16&lt;&gt;"", IF(ISNUMBER(SEARCH("Revealed-Potential (Primary Focus)", LOWER(INDEX(Paste_Here!U$2:U$210, MATCH(B16, Paste_Here!A$2:A$210, 0))))), "Rev-Potential: Prim", IF(ISNUMBER(SEARCH("Revealed-Potential (Secondary Focus)", LOWER(INDEX(Paste_Here!U$2:U$210, MATCH(B16, Paste_Here!A$2:A$210, 0))))), "Rev-Potential: Sec", IF(ISNUMBER(SEARCH("Monitoring", LOWER(INDEX(Paste_Here!U$2:U$210, MATCH(B16, Paste_Here!A$2:A$210, 0))))), "Monitoring", IF(ISNUMBER(SEARCH("At-Promise (Secondary Focus)", LOWER(INDEX(Paste_Here!U$2:U$210, MATCH(B16, Paste_Here!A$2:A$210, 0))))), "At-Promise: Sec", IF(ISNUMBER(SEARCH("At-Promise (Primary Focus)", LOWER(INDEX(Paste_Here!U$2:U$210, MATCH(B16, Paste_Here!A$2:A$210, 0))))), "At-Promise: Prim", ""))))), ""), "")</f>
        <v/>
      </c>
      <c r="Q16" s="69"/>
      <c r="R16" s="79" t="str">
        <f>IFERROR(IF(B16&lt;&gt;"", IF(ISNUMBER(SEARCH("Revealed-Potential (Primary Focus)", LOWER(INDEX(Paste_Here!AB$2:AB$210, MATCH(B16, Paste_Here!A$2:A$210, 0))))), "Rev-Potential: Prim", IF(ISNUMBER(SEARCH("Revealed-Potential (Secondary Focus)", LOWER(INDEX(Paste_Here!AB$2:AB$210, MATCH(B16, Paste_Here!A$2:A$210, 0))))), "Rev-Potential: Sec", IF(ISNUMBER(SEARCH("Monitoring", LOWER(INDEX(Paste_Here!AB$2:AB$210, MATCH(B16, Paste_Here!A$2:A$210, 0))))), "Monitoring", IF(ISNUMBER(SEARCH("At-Promise (Secondary Focus)", LOWER(INDEX(Paste_Here!AB$2:AB$210, MATCH(B16, Paste_Here!A$2:A$210, 0))))), "At-Promise: Sec", IF(ISNUMBER(SEARCH("At-Promise (Primary Focus)", LOWER(INDEX(Paste_Here!AB$2:AB$210, MATCH(B16, Paste_Here!A$2:A$210, 0))))), "At-Promise: Prim", ""))))), ""), "")</f>
        <v/>
      </c>
      <c r="S16" s="69"/>
      <c r="T16" s="114" t="str">
        <f>IFERROR(IF(P16&lt;&gt;"", IF(ISNUMBER(SEARCH("yes", LOWER(INDEX(Paste_Here!AH$2:AH$210, MATCH(P16, Paste_Here!O$2:O$210, 0))))), "Yes", IF(ISNUMBER(SEARCH("no", LOWER(INDEX(Paste_Here!AH$2:AH$210, MATCH(P16, Paste_Here!O$2:O$210, 0))))), "No", "")), ""), "")</f>
        <v/>
      </c>
      <c r="U16" s="69"/>
      <c r="V16" s="114" t="str">
        <f>IFERROR(IF(R16&lt;&gt;"", IF(ISNUMBER(SEARCH("yes", LOWER(INDEX(Paste_Here!AJ$2:AJ$210, MATCH(R16, Paste_Here!Q$2:Q$210, 0))))), "Yes", IF(ISNUMBER(SEARCH("no", LOWER(INDEX(Paste_Here!AJ$2:AJ$210, MATCH(R16, Paste_Here!Q$2:Q$210, 0))))), "No", "")), ""), "")</f>
        <v/>
      </c>
      <c r="W16" s="69"/>
      <c r="X16" s="69"/>
      <c r="Y16" s="79" t="str">
        <f t="shared" si="1"/>
        <v/>
      </c>
      <c r="Z16" s="69"/>
      <c r="AA16" s="79" t="str">
        <f>IFERROR(IF(B16&lt;&gt;"", IF(AND(INDEX(Paste_Here!W$2:W$210, MATCH(B16, Paste_Here!A$2:A$210, 0))&lt;&gt;"", ISNUMBER(VALUE(INDEX(Paste_Here!W$2:W$210, MATCH(B16, Paste_Here!A$2:A$210, 0))))), INDEX(Paste_Here!W$2:W$210, MATCH(B16, Paste_Here!A$2:A$210, 0)), ""), ""), "")</f>
        <v/>
      </c>
      <c r="AB16" s="69"/>
      <c r="AC16" s="79" t="str">
        <f>IFERROR(IF(B16&lt;&gt;"", IF(AND(INDEX(Paste_Here!V$2:V$210, MATCH(B16, Paste_Here!A$2:A$210, 0))&lt;&gt;"", ISNUMBER(VALUE(INDEX(Paste_Here!V$2:V$210, MATCH(B16, Paste_Here!A$2:A$210, 0))))), TEXT(ROUND(VALUE(INDEX(Paste_Here!V$2:V$210, MATCH(B16, Paste_Here!A$2:A$210, 0))), 2), "0.00"), ""), ""), "")</f>
        <v/>
      </c>
      <c r="AD16" s="69"/>
      <c r="AE16" s="79" t="str">
        <f>IFERROR(IF(B16&lt;&gt;"", IF(LOWER(INDEX(Paste_Here!X$2:X$210, MATCH(B16, Paste_Here!A$2:A$210, 0)))="approaching expectations", "Approaching", IF(LOWER(INDEX(Paste_Here!X$2:X$210, MATCH(B16, Paste_Here!A$2:A$210, 0)))="met expectations", "Met", IF(LOWER(INDEX(Paste_Here!X$2:X$210, MATCH(B16, Paste_Here!A$2:A$210, 0)))="exceeded expectations", "Exceeded", IF(LOWER(INDEX(Paste_Here!X$2:X$210, MATCH(B16, Paste_Here!A$2:A$210, 0)))="below expectations", "Below", "")))), ""), "")</f>
        <v/>
      </c>
      <c r="AF16" s="69"/>
      <c r="AG16" s="79" t="str">
        <f>IFERROR(IF(B16&lt;&gt;"", IF(AND(INDEX(Paste_Here!Y$2:Y$210, MATCH(B16, Paste_Here!A$2:A$210, 0))&lt;&gt;"", ISNUMBER(VALUE(INDEX(Paste_Here!Y$2:Y$210, MATCH(B16, Paste_Here!A$2:A$210, 0))))), INDEX(Paste_Here!Y$2:Y$210, MATCH(B16, Paste_Here!A$2:A$210, 0)), ""), ""), "")</f>
        <v/>
      </c>
      <c r="AH16" s="69"/>
      <c r="AI16" s="79" t="str">
        <f>IFERROR(IF(B16&lt;&gt;"", IF(AND(INDEX(Paste_Here!AK$2:AK$210, MATCH(B16, Paste_Here!A$2:A$210, 0))&lt;&gt;"", ISNUMBER(VALUE(INDEX(Paste_Here!AK$2:AK$210, MATCH(B16, Paste_Here!A$2:A$210, 0))))), INDEX(Paste_Here!AK$2:AK$210, MATCH(B16, Paste_Here!A$2:A$210, 0)), ""), ""), "")</f>
        <v/>
      </c>
      <c r="AJ16" s="69"/>
      <c r="AK16" s="79" t="str">
        <f>IFERROR(IF(B16&lt;&gt;"", IF(ISNUMBER(SEARCH("highrisk", LOWER(INDEX(Paste_Here!AL$2:AL$210, MATCH(B16, Paste_Here!A$2:A$210, 0))))), "High Risk", IF(ISNUMBER(SEARCH("lowrisk", LOWER(INDEX(Paste_Here!AL$2:AL$210, MATCH(B16, Paste_Here!A$2:A$210, 0))))), "Low Risk", IF(ISNUMBER(SEARCH("somerisk", LOWER(INDEX(Paste_Here!AL$2:AL$210, MATCH(B16, Paste_Here!A$2:A$210, 0))))), "Some Risk", ""))), ""), "")</f>
        <v/>
      </c>
      <c r="AL16" s="69"/>
      <c r="AM16" s="79" t="str">
        <f>IFERROR(IF(B16&lt;&gt;"", IF(AND(INDEX(Paste_Here!AT$2:AT$210, MATCH(B16, Paste_Here!A$2:A$210, 0))&lt;&gt;"", ISNUMBER(VALUE(INDEX(Paste_Here!AT$2:AT$210, MATCH(B16, Paste_Here!A$2:A$210, 0))))), INDEX(Paste_Here!AT$2:AT$210, MATCH(B16, Paste_Here!A$2:A$210, 0)), ""), ""), "")</f>
        <v/>
      </c>
      <c r="AN16" s="69"/>
      <c r="AO16" s="79" t="str">
        <f>IFERROR(IF(B16&lt;&gt;"", IF(AND(INDEX(Paste_Here!AM$2:AM$210, MATCH(B16, Paste_Here!A$2:A$210, 0))&lt;&gt;"", ISNUMBER(VALUE(INDEX(Paste_Here!AM$2:AM$210, MATCH(B16, Paste_Here!A$2:A$210, 0))))), INDEX(Paste_Here!AM$2:AM$210, MATCH(B16, Paste_Here!A$2:A$210, 0)), ""), ""), "")</f>
        <v/>
      </c>
      <c r="AP16" s="69"/>
      <c r="AQ16" s="79" t="str">
        <f>IFERROR(IF(B16&lt;&gt;"", IF(ISNUMBER(SEARCH("highrisk", LOWER(INDEX(Paste_Here!AN$2:AN$210, MATCH(B16, Paste_Here!A$2:A$210, 0))))), "High Risk", IF(ISNUMBER(SEARCH("lowrisk", LOWER(INDEX(Paste_Here!AN$2:AN$210, MATCH(B16, Paste_Here!A$2:A$210, 0))))), "Low Risk", IF(ISNUMBER(SEARCH("somerisk", LOWER(INDEX(Paste_Here!AN$2:AN$210, MATCH(B16, Paste_Here!A$2:A$210, 0))))), "Some Risk", ""))), ""), "")</f>
        <v/>
      </c>
      <c r="AR16" s="69"/>
      <c r="AS16" s="79" t="str" cm="1">
        <f t="array" aca="1" ref="AS16" ca="1">IFERROR(IF(ISNUMBER(SEARCH("BR", INDEX(Paste_Here!AO$2:AO$210, MATCH(B16, Paste_Here!A$2:A$210, 0)))), -1, 1) * VALUE(_xlfn.TEXTJOIN("", TRUE, IF(ISNUMBER(--MID(INDEX(Paste_Here!AO$2:AO$210, MATCH(B16, Paste_Here!A$2:A$210, 0)), ROW(INDIRECT("1:"&amp;LEN(INDEX(Paste_Here!AO$2:AO$210, MATCH(B16, Paste_Here!A$2:A$210, 0))))), 1)), MID(INDEX(Paste_Here!AO$2:AO$210, MATCH(B16, Paste_Here!A$2:A$210, 0)), ROW(INDIRECT("1:"&amp;LEN(INDEX(Paste_Here!AO$2:AO$210, MATCH(B16, Paste_Here!A$2:A$210, 0))))), 1), ""))), "")</f>
        <v/>
      </c>
      <c r="AT16" s="69"/>
      <c r="AU16" s="69"/>
      <c r="AV16" s="79"/>
      <c r="AW16" s="69"/>
      <c r="AX16" s="79"/>
      <c r="AY16" s="69"/>
      <c r="AZ16" s="79"/>
      <c r="BA16" s="69"/>
      <c r="BB16" s="79"/>
      <c r="BC16" s="69"/>
      <c r="BD16" s="79"/>
      <c r="BE16" s="69"/>
      <c r="BF16" s="79"/>
      <c r="BG16" s="69"/>
      <c r="BH16" s="79"/>
      <c r="BI16" s="69"/>
      <c r="BJ16" s="79"/>
      <c r="BK16" s="69"/>
      <c r="BL16" s="79"/>
      <c r="BM16" s="69"/>
      <c r="BN16" s="79"/>
      <c r="BO16" s="69"/>
      <c r="BP16" s="79"/>
      <c r="BQ16" s="69"/>
      <c r="BR16" s="69"/>
      <c r="BS16" s="79"/>
      <c r="BT16" s="69"/>
      <c r="BU16" s="79"/>
      <c r="BV16" s="69"/>
      <c r="BW16" s="79"/>
      <c r="BX16" s="69"/>
      <c r="BY16" s="79"/>
      <c r="BZ16" s="69"/>
      <c r="CA16" s="79"/>
      <c r="CB16" s="69"/>
      <c r="CC16" s="79"/>
      <c r="CD16" s="69"/>
      <c r="CE16" s="79"/>
      <c r="CF16" s="69"/>
      <c r="CG16" s="79"/>
      <c r="CH16" s="69"/>
      <c r="CI16" s="79"/>
      <c r="CJ16" s="69"/>
      <c r="CK16" s="79"/>
      <c r="CL16" s="69"/>
      <c r="CM16" s="79"/>
      <c r="CN16" s="69"/>
      <c r="CO16" s="69"/>
      <c r="CP16" s="79" t="str">
        <f t="shared" si="2"/>
        <v/>
      </c>
      <c r="CQ16" s="69"/>
      <c r="CR16" s="79" t="str">
        <f>IFERROR(IF(B16&lt;&gt;"", IF(AND(INDEX(Paste_Here!AD$2:AD$210, MATCH(B16, Paste_Here!A$2:A$210, 0))&lt;&gt;"", ISNUMBER(VALUE(INDEX(Paste_Here!AD$2:AD$210, MATCH(B16, Paste_Here!A$2:A$210, 0))))), INDEX(Paste_Here!AD$2:AD$210, MATCH(B16, Paste_Here!A$2:A$210, 0)), ""), ""), "")</f>
        <v/>
      </c>
      <c r="CS16" s="69"/>
      <c r="CT16" s="79" t="str">
        <f>IFERROR(IF(B16&lt;&gt;"", IF(AND(INDEX(Paste_Here!AC$2:AC$210, MATCH(B16, Paste_Here!A$2:A$210, 0))&lt;&gt;"", ISNUMBER(--INDEX(Paste_Here!AC$2:AC$210, MATCH(B16, Paste_Here!A$2:A$210, 0)))), TEXT(ROUND(--INDEX(Paste_Here!AC$2:AC$210, MATCH(B16, Paste_Here!A$2:A$210, 0)), 2), "0.00"), ""), ""), "")</f>
        <v/>
      </c>
      <c r="CU16" s="69"/>
      <c r="CV16" s="79" t="str">
        <f>IFERROR(IF(B16&lt;&gt;"", IF(LOWER(INDEX(Paste_Here!AE$2:AE$210, MATCH(B16, Paste_Here!A$2:A$210, 0)))="approaching expectations", "Approaching", IF(LOWER(INDEX(Paste_Here!AE$2:AE$210, MATCH(B16, Paste_Here!A$2:A$210, 0)))="met expectations", "Met", IF(LOWER(INDEX(Paste_Here!AE$2:AE$210, MATCH(B16, Paste_Here!A$2:A$210, 0)))="exceeded expectations", "Exceeded", IF(LOWER(INDEX(Paste_Here!AE$2:AE$210, MATCH(B16, Paste_Here!A$2:A$210, 0)))="below expectations", "Below", "")))), ""), "")</f>
        <v/>
      </c>
      <c r="CW16" s="69"/>
      <c r="CX16" s="79" t="str">
        <f>IFERROR(IF(B16&lt;&gt;"", IF(AND(INDEX(Paste_Here!AF$2:AF$210, MATCH(B16, Paste_Here!A$2:A$210, 0))&lt;&gt;"", ISNUMBER(VALUE(INDEX(Paste_Here!AF$2:AF$210, MATCH(B16, Paste_Here!A$2:A$210, 0))))), INDEX(Paste_Here!AF$2:AF$210, MATCH(B16, Paste_Here!A$2:A$210, 0)), ""), ""), "")</f>
        <v/>
      </c>
      <c r="CY16" s="69"/>
      <c r="CZ16" s="79" t="str">
        <f>IFERROR(IF(B16&lt;&gt;"", IF(AND(INDEX(Paste_Here!AU$2:AU$210, MATCH(B16, Paste_Here!A$2:A$210, 0))&lt;&gt;"", ISNUMBER(VALUE(INDEX(Paste_Here!AU$2:AU$210, MATCH(B16, Paste_Here!A$2:A$210, 0))))), INDEX(Paste_Here!AU$2:AU$210, MATCH(B16, Paste_Here!A$2:A$210, 0)), ""), ""), "")</f>
        <v/>
      </c>
      <c r="DA16" s="69"/>
      <c r="DB16" s="79" t="str">
        <f>IFERROR(IF(B16&lt;&gt;"", IF(ISNUMBER(SEARCH("highrisk", LOWER(INDEX(Paste_Here!AV$2:AV$210, MATCH(B16, Paste_Here!A$2:A$210, 0))))), "High Risk", IF(ISNUMBER(SEARCH("lowrisk", LOWER(INDEX(Paste_Here!AV$2:AV$210, MATCH(B16, Paste_Here!A$2:A$210, 0))))), "Low Risk", IF(ISNUMBER(SEARCH("somerisk", LOWER(INDEX(Paste_Here!AV$2:AV$210, MATCH(B16, Paste_Here!A$2:A$210, 0))))), "Some Risk", ""))), ""), "")</f>
        <v/>
      </c>
      <c r="DC16" s="69"/>
      <c r="DD16" s="79" t="str">
        <f>IFERROR(IF(B16&lt;&gt;"", IF(AND(INDEX(Paste_Here!AW$2:AW$210, MATCH(B16, Paste_Here!A$2:A$210, 0))&lt;&gt;"", ISNUMBER(VALUE(INDEX(Paste_Here!AW$2:AW$210, MATCH(B16, Paste_Here!A$2:A$210, 0))))), INDEX(Paste_Here!AW$2:AW$210, MATCH(B16, Paste_Here!A$2:A$210, 0)), ""), ""), "")</f>
        <v/>
      </c>
      <c r="DE16" s="69"/>
      <c r="DF16" s="79" t="str">
        <f>IFERROR(IF(B16&lt;&gt;"", IF(AND(INDEX(Paste_Here!AP$2:AP$210, MATCH(B16, Paste_Here!A$2:A$210, 0))&lt;&gt;"", ISNUMBER(VALUE(INDEX(Paste_Here!AP$2:AP$210, MATCH(B16, Paste_Here!A$2:A$210, 0))))), INDEX(Paste_Here!AP$2:AP$210, MATCH(B16, Paste_Here!A$2:A$210, 0)), ""), ""), "")</f>
        <v/>
      </c>
      <c r="DG16" s="69"/>
      <c r="DH16" s="79" t="str">
        <f>IFERROR(IF(B16&lt;&gt;"", IF(ISNUMBER(SEARCH("highrisk", LOWER(INDEX(Paste_Here!AQ$2:AQ$210, MATCH(B16, Paste_Here!A$2:A$210, 0))))), "High Risk", IF(ISNUMBER(SEARCH("lowrisk", LOWER(INDEX(Paste_Here!AQ$2:AQ$210, MATCH(B16, Paste_Here!A$2:A$210, 0))))), "Low Risk", IF(ISNUMBER(SEARCH("somerisk", LOWER(INDEX(Paste_Here!AQ$2:AQ$210, MATCH(B16, Paste_Here!A$2:A$210, 0))))), "Some Risk", ""))), ""), "")</f>
        <v/>
      </c>
      <c r="DI16" s="69"/>
      <c r="DJ16" s="79" t="str" cm="1">
        <f t="array" aca="1" ref="DJ16" ca="1">IFERROR(VALUE(IF(ISNUMBER(SEARCH("EM", INDEX(Paste_Here!AR$2:AR$500, MATCH(B16, Paste_Here!A$2:A$500, 0)))),"-" &amp; _xlfn.TEXTJOIN("", TRUE, IF(ISNUMBER(--MID(INDEX(Paste_Here!AR$2:AR$500, MATCH(B16, Paste_Here!A$2:A$500, 0)), ROW(INDIRECT("1:"&amp;LEN(INDEX(Paste_Here!AR$2:AR$500, MATCH(B16, Paste_Here!A$2:A$500, 0))))), 1)), MID(INDEX(Paste_Here!AR$2:AR$500, MATCH(B16, Paste_Here!A$2:A$500, 0)), ROW(INDIRECT("1:"&amp;LEN(INDEX(Paste_Here!AR$2:AR$500, MATCH(B16, Paste_Here!A$2:A$500, 0))))), 1), "")), _xlfn.TEXTJOIN("", TRUE, IF(ISNUMBER(--MID(INDEX(Paste_Here!AR$2:AR$500, MATCH(B16, Paste_Here!A$2:AR$500, 0)), ROW(INDIRECT("1:"&amp;LEN(INDEX(Paste_Here!AR$2:AR$500, MATCH(B16, Paste_Here!A$2:AR$500, 0))))), 1)), MID(INDEX(Paste_Here!AR$2:AR$500, MATCH(B16, Paste_Here!A$2:A$500, 0)), ROW(INDIRECT("1:"&amp;LEN(INDEX(Paste_Here!AR$2:AR$500, MATCH(B16, Paste_Here!A$2:A$500, 0))))), 1), "")))), "")</f>
        <v/>
      </c>
      <c r="DK16" s="69"/>
      <c r="DL16" s="69"/>
      <c r="DM16" s="79" t="str">
        <f t="shared" si="3"/>
        <v/>
      </c>
      <c r="DN16" s="69"/>
      <c r="DO16" s="79" t="str">
        <f>IFERROR(IF(B16&lt;&gt;"", IF(AND(INDEX(Paste_Here!AH$2:AH$210, MATCH(B16, Paste_Here!A$2:A$210, 0))&lt;&gt;"", ISNUMBER(VALUE(INDEX(Paste_Here!AH$2:AH$210, MATCH(B16, Paste_Here!A$2:A$210, 0))))), INDEX(Paste_Here!AH$2:AH$210, MATCH(B16, Paste_Here!A$2:A$210, 0)), ""), ""), "")</f>
        <v/>
      </c>
      <c r="DP16" s="69"/>
      <c r="DQ16" s="114"/>
      <c r="DR16" s="69"/>
      <c r="DS16" s="119" t="str">
        <f>IFERROR(IF(B16&lt;&gt;"", IF(LOWER(INDEX(Paste_Here!AI$2:AI$210, MATCH(B16, Paste_Here!A$2:A$210, 0)))="approaching expectations", "Approaching", IF(LOWER(INDEX(Paste_Here!AI$2:AI$210, MATCH(B16, Paste_Here!A$2:A$210, 0)))="met expectations", "Met", IF(LOWER(INDEX(Paste_Here!AI$2:AI$210, MATCH(B16, Paste_Here!A$2:A$210, 0)))="exceeded expectations", "Exceeded", IF(LOWER(INDEX(Paste_Here!AI$2:AI$210, MATCH(B16, Paste_Here!A$2:A$210, 0)))="below expectations", "Below", "")))), ""), "")</f>
        <v/>
      </c>
      <c r="DT16" s="69"/>
      <c r="DU16" s="79" t="str">
        <f>IFERROR(IF(B16&lt;&gt;"", IF(AND(INDEX(Paste_Here!AJ$2:AJ$210, MATCH(B16, Paste_Here!A$2:A$210, 0))&lt;&gt;"", ISNUMBER(VALUE(INDEX(Paste_Here!AJ$2:AJ$210, MATCH(B16, Paste_Here!A$2:A$210, 0))))), INDEX(Paste_Here!AJ$2:AJ$210, MATCH(B16, Paste_Here!A$2:A$210, 0)), ""), ""), "")</f>
        <v/>
      </c>
      <c r="DV16" s="69"/>
      <c r="DW16" s="114"/>
      <c r="DX16" s="69"/>
      <c r="DY16" s="114"/>
      <c r="DZ16" s="69"/>
      <c r="EA16" s="114"/>
      <c r="EB16" s="69"/>
      <c r="EC16" s="114"/>
      <c r="ED16" s="69"/>
      <c r="EE16" s="114"/>
      <c r="EF16" s="69"/>
      <c r="EH16" s="69"/>
      <c r="EI16" s="69"/>
      <c r="EJ16" s="79"/>
      <c r="EK16" s="69"/>
      <c r="EL16" s="79"/>
      <c r="EM16" s="69"/>
      <c r="EN16" s="79"/>
      <c r="EO16" s="69"/>
      <c r="EP16" s="79"/>
      <c r="EQ16" s="69"/>
      <c r="ER16" s="79"/>
      <c r="ES16" s="69"/>
      <c r="ET16" s="79"/>
      <c r="EU16" s="69"/>
      <c r="EV16" s="79"/>
      <c r="EW16" s="69"/>
      <c r="EX16" s="79"/>
      <c r="EY16" s="69"/>
      <c r="EZ16" s="79"/>
      <c r="FA16" s="69"/>
      <c r="FB16" s="79"/>
      <c r="FC16" s="69"/>
      <c r="FD16" s="79"/>
      <c r="FE16" s="69"/>
      <c r="FF16" s="69"/>
      <c r="FG16" s="79" t="str">
        <f t="shared" si="4"/>
        <v/>
      </c>
      <c r="FH16" s="69"/>
      <c r="FI16" s="79" t="str">
        <f>IFERROR(IF(B16&lt;&gt;"", IF(ISNUMBER(VALUE(INDEX(Paste_Here!H$2:H$210, MATCH(B16, Paste_Here!A$2:A$210, 0)))), IF(VALUE(INDEX(Paste_Here!H$2:H$210, MATCH(B16, Paste_Here!A$2:A$210, 0)))=0, "No", IF(AND(VALUE(INDEX(Paste_Here!H$2:H$210, MATCH(B16, Paste_Here!A$2:A$210, 0)))&gt;=1, VALUE(INDEX(Paste_Here!H$2:H$210, MATCH(B16, Paste_Here!A$2:A$210, 0)))&lt;=4), VALUE(INDEX(Paste_Here!H$2:H$210, MATCH(B16, Paste_Here!A$2:A$210, 0))), "")), ""), ""), "")</f>
        <v/>
      </c>
      <c r="FJ16" s="69"/>
      <c r="FK16" s="79" t="str">
        <f>IFERROR(IF(B16&lt;&gt;"", IF(ISNUMBER(VALUE(INDEX(Paste_Here!I$2:I$210, MATCH(B16, Paste_Here!A$2:A$210, 0)))), IF(VALUE(INDEX(Paste_Here!I$2:I$210, MATCH(B16, Paste_Here!A$2:A$210, 0)))=0, "No", IF(AND(VALUE(INDEX(Paste_Here!I$2:I$210, MATCH(B16, Paste_Here!A$2:A$210, 0)))&gt;=1, VALUE(INDEX(Paste_Here!I$2:I$210, MATCH(B16, Paste_Here!A$2:A$210, 0)))&lt;=4), VALUE(INDEX(Paste_Here!I$2:I$210, MATCH(B16, Paste_Here!A$2:A$210, 0))), "")), ""), ""), "")</f>
        <v/>
      </c>
      <c r="FL16" s="69"/>
      <c r="FM16" s="114"/>
      <c r="FN16" s="69"/>
      <c r="FO16" s="114"/>
      <c r="FP16" s="69"/>
      <c r="FQ16" s="114"/>
      <c r="FR16" s="69"/>
      <c r="FS16" s="114"/>
      <c r="FT16" s="69"/>
      <c r="FU16" s="79" t="str">
        <f>IFERROR(IF(B16&lt;&gt;"", IF(AND(INDEX(Paste_Here!R$2:R$210, MATCH(B16, Paste_Here!A$2:A$210, 0))&lt;&gt;"", ISNUMBER(VALUE(INDEX(Paste_Here!R$2:R$210, MATCH(B16, Paste_Here!A$2:A$210, 0))))), INDEX(Paste_Here!R$2:R$210, MATCH(B16, Paste_Here!A$2:A$210, 0)), ""), ""), "")</f>
        <v/>
      </c>
      <c r="FV16" s="69"/>
      <c r="FW16" s="79" t="str">
        <f>IFERROR(IF(B16&lt;&gt;"", IF(AND(INDEX(Paste_Here!BB$2:BB$210, MATCH(B16, Paste_Here!A$2:A$210, 0))&lt;&gt;"", ISNUMBER(VALUE(INDEX(Paste_Here!BB$2:BB$210, MATCH(B16, Paste_Here!A$2:A$210, 0))))), INDEX(Paste_Here!BB$2:BB$210, MATCH(B16, Paste_Here!A$2:A$210, 0)), ""), ""), "")</f>
        <v/>
      </c>
      <c r="FX16" s="69"/>
      <c r="FY16" s="79" t="str">
        <f>IFERROR(IF(B16&lt;&gt;"", IF(AND(INDEX(Paste_Here!AS$2:AS$210, MATCH(B16, Paste_Here!A$2:A$210, 0))&lt;&gt;"", ISNUMBER(VALUE(INDEX(Paste_Here!AS$2:AS$210, MATCH(B16, Paste_Here!A$2:A$210, 0))))), INDEX(Paste_Here!AS$2:AS$210, MATCH(B16, Paste_Here!A$2:A$210, 0)), ""), ""), "")</f>
        <v/>
      </c>
      <c r="FZ16" s="69"/>
      <c r="GA16" s="79" t="str">
        <f>IFERROR(IF(B16&lt;&gt;"", IF(AND(INDEX(Paste_Here!BC$2:BC$210, MATCH(B16, Paste_Here!A$2:A$210, 0))&lt;&gt;"", ISNUMBER(VALUE(INDEX(Paste_Here!BC$2:BC$210, MATCH(B16, Paste_Here!A$2:A$210, 0))))), INDEX(Paste_Here!BC$2:BC$210, MATCH(B16, Paste_Here!A$2:A$210, 0)), ""), ""), "")</f>
        <v/>
      </c>
      <c r="GB16" s="69"/>
      <c r="GC16" s="69"/>
      <c r="GD16" s="79" t="str">
        <f t="shared" si="5"/>
        <v/>
      </c>
      <c r="GE16" s="69"/>
      <c r="GF16" s="79" t="str">
        <f>IFERROR(IF(B16&lt;&gt;"", IF(ISNUMBER(SEARCH("s", LOWER(INDEX(Paste_Here!M$2:M$210, MATCH(B16, Paste_Here!A$2:A$210, 0))))), "Yes", IF(INDEX(Paste_Here!M$2:M$210, MATCH(B16, Paste_Here!A$2:A$210, 0))&lt;&gt;"", "No", "")), ""), "")</f>
        <v/>
      </c>
      <c r="GG16" s="69"/>
      <c r="GH16" s="79" t="str">
        <f>IFERROR(IF(B16&lt;&gt;"", IF(ISNUMBER(SEARCH("yes", LOWER(INDEX(Paste_Here!F$2:F$210, MATCH(B16, Paste_Here!A$2:A$210, 0))))), "Yes", IF(ISNUMBER(SEARCH("no", LOWER(INDEX(Paste_Here!F$2:F$210, MATCH(B16, Paste_Here!A$2:A$210, 0))))), "No", "")), ""), "")</f>
        <v/>
      </c>
      <c r="GI16" s="69"/>
      <c r="GJ16" s="79" t="str">
        <f>IFERROR(IF(B16&lt;&gt;"", IF(ISNUMBER(SEARCH("english language learner", LOWER(INDEX(Paste_Here!C$2:C$210, MATCH(B16, Paste_Here!A$2:A$210, 0))))), "Yes", ""), ""), "")</f>
        <v/>
      </c>
      <c r="GK16" s="69"/>
      <c r="GL16" s="79" t="str">
        <f>IFERROR(IF(B16&lt;&gt;"", IF(OR(ISNUMBER(SEARCH("b", LOWER(INDEX(Paste_Here!K$2:K$210, MATCH(B16, Paste_Here!A$2:A$210, 0))))), ISNUMBER(SEARCH("h", LOWER(INDEX(Paste_Here!K$2:K$210, MATCH(B16, Paste_Here!A$2:A$210, 0))))), ISNUMBER(SEARCH("i", LOWER(INDEX(Paste_Here!K$2:K$210, MATCH(B16, Paste_Here!A$2:A$210, 0)))))), "Yes", IF(INDEX(Paste_Here!K$2:K$210, MATCH(B16, Paste_Here!A$2:A$210, 0))&lt;&gt;"", "No", "")), ""), "")</f>
        <v/>
      </c>
      <c r="GM16" s="69"/>
      <c r="GN16" s="79" t="str">
        <f>IFERROR(IF(B16&lt;&gt;"", IF(ISNUMBER(SEARCH("yes", LOWER(INDEX(Paste_Here!L$2:L$210, MATCH(B16, Paste_Here!A$2:A$210, 0))))), "Yes", IF(ISNUMBER(SEARCH("no", LOWER(INDEX(Paste_Here!L$2:L$210, MATCH(B16, Paste_Here!A$2:A$210, 0))))), "No", "")), ""), "")</f>
        <v/>
      </c>
      <c r="GO16" s="69"/>
      <c r="GP16" s="79" t="str">
        <f>IFERROR(IF(B16&lt;&gt;"", IF(ISNUMBER(SEARCH("transitional 2", LOWER(INDEX(Paste_Here!C$2:C$210, MATCH(B16, Paste_Here!A$2:A$210, 0))))), "T2", IF(ISNUMBER(SEARCH("transitional 1", LOWER(INDEX(Paste_Here!C$2:C$210, MATCH(B16, Paste_Here!A$2:A$210, 0))))), "T1", IF(ISNUMBER(SEARCH("waived ell services", LOWER(INDEX(Paste_Here!C$2:C$210, MATCH(B16, Paste_Here!A$2:A$210, 0))))), "W", ""))), ""), "")</f>
        <v/>
      </c>
      <c r="GQ16" s="69"/>
      <c r="GR16" s="114"/>
      <c r="GS16" s="69"/>
      <c r="GT16" s="114"/>
      <c r="GU16" s="69"/>
      <c r="GV16" s="114"/>
      <c r="GW16" s="69"/>
      <c r="GX16" s="118"/>
      <c r="GY16" s="69"/>
      <c r="GZ16" s="69"/>
      <c r="HA16" s="79"/>
      <c r="HB16" s="69"/>
      <c r="HC16" s="79"/>
      <c r="HD16" s="69"/>
      <c r="HE16" s="79"/>
      <c r="HF16" s="69"/>
      <c r="HG16" s="79"/>
      <c r="HH16" s="69"/>
      <c r="HI16" s="79"/>
      <c r="HJ16" s="69"/>
      <c r="HK16" s="79"/>
      <c r="HL16" s="69"/>
      <c r="HM16" s="79"/>
      <c r="HN16" s="69"/>
      <c r="HO16" s="79"/>
      <c r="HP16" s="69"/>
      <c r="HQ16" s="79"/>
      <c r="HR16" s="69"/>
      <c r="HS16" s="79"/>
      <c r="HT16" s="69"/>
      <c r="HU16" s="79"/>
      <c r="HV16" s="69"/>
      <c r="HW16" s="69"/>
      <c r="HX16" s="79"/>
      <c r="HY16" s="69"/>
      <c r="HZ16" s="79"/>
      <c r="IA16" s="69"/>
      <c r="IB16" s="79"/>
      <c r="IC16" s="69"/>
      <c r="ID16" s="79"/>
      <c r="IE16" s="69"/>
      <c r="IF16" s="79"/>
      <c r="IG16" s="69"/>
      <c r="IH16" s="79"/>
      <c r="II16" s="69"/>
      <c r="IJ16" s="79"/>
      <c r="IK16" s="69"/>
      <c r="IL16" s="79"/>
      <c r="IM16" s="69"/>
      <c r="IN16" s="79"/>
      <c r="IO16" s="69"/>
      <c r="IP16" s="79"/>
      <c r="IQ16" s="69"/>
      <c r="IR16" s="79"/>
      <c r="IS16" s="69"/>
      <c r="IT16" s="69"/>
      <c r="IU16" s="79"/>
      <c r="IV16" s="69"/>
      <c r="IW16" s="79"/>
      <c r="IX16" s="69"/>
      <c r="IY16" s="79"/>
      <c r="IZ16" s="69"/>
      <c r="JA16" s="79"/>
      <c r="JB16" s="69"/>
      <c r="JC16" s="79"/>
      <c r="JD16" s="69"/>
      <c r="JE16" s="79"/>
      <c r="JF16" s="69"/>
      <c r="JG16" s="79"/>
      <c r="JH16" s="69"/>
      <c r="JI16" s="79"/>
      <c r="JJ16" s="69"/>
      <c r="JK16" s="79"/>
      <c r="JL16" s="69"/>
      <c r="JM16" s="79"/>
      <c r="JN16" s="69"/>
      <c r="JO16" s="79"/>
      <c r="JP16" s="69"/>
      <c r="JQ16" s="69"/>
      <c r="JR16" s="79"/>
      <c r="JS16" s="69"/>
      <c r="JT16" s="79"/>
      <c r="JU16" s="69"/>
      <c r="JV16" s="79"/>
      <c r="JW16" s="69"/>
      <c r="JX16" s="79"/>
      <c r="JY16" s="69"/>
      <c r="JZ16" s="79"/>
      <c r="KA16" s="69"/>
      <c r="KB16" s="79"/>
      <c r="KC16" s="69"/>
      <c r="KD16" s="79"/>
      <c r="KE16" s="69"/>
      <c r="KF16" s="79"/>
      <c r="KG16" s="69"/>
      <c r="KH16" s="79"/>
      <c r="KI16" s="69"/>
      <c r="KJ16" s="79"/>
      <c r="KK16" s="69"/>
      <c r="KL16" s="79"/>
      <c r="KM16" s="69"/>
      <c r="KP16" s="1" t="str" cm="1">
        <f t="array" ref="KP16">IFERROR(INDEX(Paste_Here!$B$2:$B$210, MATCH(0, COUNTIF(KP$4:KP15, Paste_Here!$B$2:$B$210) + IF(Paste_Here!$B$2:$B$210="", 1, 0), 0)), "")</f>
        <v/>
      </c>
      <c r="KQ16" s="1" t="str">
        <f>IF(KP16&lt;&gt;"", INDEX(Paste_Here!$A$2:$A$210, MATCH(KP16, Paste_Here!$B$2:$B$210, 0)), "")</f>
        <v/>
      </c>
      <c r="KR16" s="1" t="str">
        <f t="shared" si="6"/>
        <v/>
      </c>
      <c r="KS16" s="1" t="str" cm="1">
        <f t="array" ref="KS16">IFERROR(INDEX($KR$5:$KR$210, MATCH(SMALL(IF($KR$5:$KR$210&lt;&gt;"", COUNTIF($KR$5:$KR$210, "&lt;"&amp;$KR$5:$KR$210)+1), ROW()-ROW($KS$5)+1), COUNTIF($KR$5:$KR$210, "&lt;"&amp;$KR$5:$KR$210)+1, 0)), "")</f>
        <v/>
      </c>
    </row>
    <row r="17" spans="1:305">
      <c r="A17" s="69"/>
      <c r="B17" s="79" t="str">
        <f t="shared" si="0"/>
        <v/>
      </c>
      <c r="C17" s="69"/>
      <c r="D17" s="79" t="str">
        <f>IFERROR(IF(B17&lt;&gt;"", IF(COUNTIF(INDEX(Paste_Here!N$2:Q$210, MATCH(B17, Paste_Here!A$2:A$210, 0), 0), "yes") &gt; 0, "No", IF(COUNTIF(INDEX(Paste_Here!N$2:Q$210, MATCH(B17, Paste_Here!A$2:A$210, 0), 0), "no") &gt; 0, "Yes", "")), ""), "")</f>
        <v/>
      </c>
      <c r="E17" s="69"/>
      <c r="F17" s="79" t="str">
        <f>IFERROR(IF(B17&lt;&gt;"", IF(ISNUMBER(SEARCH("yes", LOWER(INDEX(Paste_Here!S$2:S$210, MATCH(B17, Paste_Here!A$2:A$210, 0))))), "Yes", IF(ISNUMBER(SEARCH("no", LOWER(INDEX(Paste_Here!S$2:S$210, MATCH(B17, Paste_Here!A$2:A$210, 0))))), "No", "")), ""), "")</f>
        <v/>
      </c>
      <c r="G17" s="69"/>
      <c r="H17" s="79" t="str">
        <f>IFERROR(IF(B17&lt;&gt;"", IF(COUNTIF(INDEX(Paste_Here!AX$2:BA$210, MATCH(B17, Paste_Here!A$2:A$210, 0), 0), "yes") &gt; 0, "No", IF(COUNTIF(INDEX(Paste_Here!AX$2:BA$210, MATCH(B17, Paste_Here!A$2:A$210, 0), 0), "no") &gt; 0, "Yes", "")), ""), "")</f>
        <v/>
      </c>
      <c r="I17" s="69"/>
      <c r="J17" s="79" t="str">
        <f>IFERROR(IF(B17&lt;&gt;"", IF(ISNUMBER(SEARCH("yes", LOWER(INDEX(Paste_Here!Z$2:Z$210, MATCH(B17, Paste_Here!A$2:A$210, 0))))), "Yes", IF(ISNUMBER(SEARCH("no", LOWER(INDEX(Paste_Here!Z$2:Z$210, MATCH(B17, Paste_Here!A$2:A$210, 0))))), "No", "")), ""), "")</f>
        <v/>
      </c>
      <c r="K17" s="69"/>
      <c r="L17" s="79" t="str">
        <f>IFERROR(IF(B17&lt;&gt;"", IF(ISNUMBER(SEARCH("yes", LOWER(INDEX(Paste_Here!AG$2:AG$210, MATCH(B17, Paste_Here!A$2:A$210, 0))))), "Yes", IF(ISNUMBER(SEARCH("no", LOWER(INDEX(Paste_Here!AG$2:AG$210, MATCH(B17, Paste_Here!A$2:A$210, 0))))), "No", "")), ""), "")</f>
        <v/>
      </c>
      <c r="M17" s="69"/>
      <c r="N17" s="114" t="str">
        <f>IFERROR(IF(J17&lt;&gt;"", IF(ISNUMBER(SEARCH("yes", LOWER(INDEX(Paste_Here!AB$2:AB$210, MATCH(J17, Paste_Here!I$2:I$210, 0))))), "Yes", IF(ISNUMBER(SEARCH("no", LOWER(INDEX(Paste_Here!AB$2:AB$210, MATCH(J17, Paste_Here!I$2:I$210, 0))))), "No", "")), ""), "")</f>
        <v/>
      </c>
      <c r="O17" s="69"/>
      <c r="P17" s="79" t="str">
        <f>IFERROR(IF(B17&lt;&gt;"", IF(ISNUMBER(SEARCH("Revealed-Potential (Primary Focus)", LOWER(INDEX(Paste_Here!U$2:U$210, MATCH(B17, Paste_Here!A$2:A$210, 0))))), "Rev-Potential: Prim", IF(ISNUMBER(SEARCH("Revealed-Potential (Secondary Focus)", LOWER(INDEX(Paste_Here!U$2:U$210, MATCH(B17, Paste_Here!A$2:A$210, 0))))), "Rev-Potential: Sec", IF(ISNUMBER(SEARCH("Monitoring", LOWER(INDEX(Paste_Here!U$2:U$210, MATCH(B17, Paste_Here!A$2:A$210, 0))))), "Monitoring", IF(ISNUMBER(SEARCH("At-Promise (Secondary Focus)", LOWER(INDEX(Paste_Here!U$2:U$210, MATCH(B17, Paste_Here!A$2:A$210, 0))))), "At-Promise: Sec", IF(ISNUMBER(SEARCH("At-Promise (Primary Focus)", LOWER(INDEX(Paste_Here!U$2:U$210, MATCH(B17, Paste_Here!A$2:A$210, 0))))), "At-Promise: Prim", ""))))), ""), "")</f>
        <v/>
      </c>
      <c r="Q17" s="69"/>
      <c r="R17" s="79" t="str">
        <f>IFERROR(IF(B17&lt;&gt;"", IF(ISNUMBER(SEARCH("Revealed-Potential (Primary Focus)", LOWER(INDEX(Paste_Here!AB$2:AB$210, MATCH(B17, Paste_Here!A$2:A$210, 0))))), "Rev-Potential: Prim", IF(ISNUMBER(SEARCH("Revealed-Potential (Secondary Focus)", LOWER(INDEX(Paste_Here!AB$2:AB$210, MATCH(B17, Paste_Here!A$2:A$210, 0))))), "Rev-Potential: Sec", IF(ISNUMBER(SEARCH("Monitoring", LOWER(INDEX(Paste_Here!AB$2:AB$210, MATCH(B17, Paste_Here!A$2:A$210, 0))))), "Monitoring", IF(ISNUMBER(SEARCH("At-Promise (Secondary Focus)", LOWER(INDEX(Paste_Here!AB$2:AB$210, MATCH(B17, Paste_Here!A$2:A$210, 0))))), "At-Promise: Sec", IF(ISNUMBER(SEARCH("At-Promise (Primary Focus)", LOWER(INDEX(Paste_Here!AB$2:AB$210, MATCH(B17, Paste_Here!A$2:A$210, 0))))), "At-Promise: Prim", ""))))), ""), "")</f>
        <v/>
      </c>
      <c r="S17" s="69"/>
      <c r="T17" s="114" t="str">
        <f>IFERROR(IF(P17&lt;&gt;"", IF(ISNUMBER(SEARCH("yes", LOWER(INDEX(Paste_Here!AH$2:AH$210, MATCH(P17, Paste_Here!O$2:O$210, 0))))), "Yes", IF(ISNUMBER(SEARCH("no", LOWER(INDEX(Paste_Here!AH$2:AH$210, MATCH(P17, Paste_Here!O$2:O$210, 0))))), "No", "")), ""), "")</f>
        <v/>
      </c>
      <c r="U17" s="69"/>
      <c r="V17" s="114" t="str">
        <f>IFERROR(IF(R17&lt;&gt;"", IF(ISNUMBER(SEARCH("yes", LOWER(INDEX(Paste_Here!AJ$2:AJ$210, MATCH(R17, Paste_Here!Q$2:Q$210, 0))))), "Yes", IF(ISNUMBER(SEARCH("no", LOWER(INDEX(Paste_Here!AJ$2:AJ$210, MATCH(R17, Paste_Here!Q$2:Q$210, 0))))), "No", "")), ""), "")</f>
        <v/>
      </c>
      <c r="W17" s="69"/>
      <c r="X17" s="69"/>
      <c r="Y17" s="79" t="str">
        <f t="shared" si="1"/>
        <v/>
      </c>
      <c r="Z17" s="69"/>
      <c r="AA17" s="79" t="str">
        <f>IFERROR(IF(B17&lt;&gt;"", IF(AND(INDEX(Paste_Here!W$2:W$210, MATCH(B17, Paste_Here!A$2:A$210, 0))&lt;&gt;"", ISNUMBER(VALUE(INDEX(Paste_Here!W$2:W$210, MATCH(B17, Paste_Here!A$2:A$210, 0))))), INDEX(Paste_Here!W$2:W$210, MATCH(B17, Paste_Here!A$2:A$210, 0)), ""), ""), "")</f>
        <v/>
      </c>
      <c r="AB17" s="69"/>
      <c r="AC17" s="79" t="str">
        <f>IFERROR(IF(B17&lt;&gt;"", IF(AND(INDEX(Paste_Here!V$2:V$210, MATCH(B17, Paste_Here!A$2:A$210, 0))&lt;&gt;"", ISNUMBER(VALUE(INDEX(Paste_Here!V$2:V$210, MATCH(B17, Paste_Here!A$2:A$210, 0))))), TEXT(ROUND(VALUE(INDEX(Paste_Here!V$2:V$210, MATCH(B17, Paste_Here!A$2:A$210, 0))), 2), "0.00"), ""), ""), "")</f>
        <v/>
      </c>
      <c r="AD17" s="69"/>
      <c r="AE17" s="79" t="str">
        <f>IFERROR(IF(B17&lt;&gt;"", IF(LOWER(INDEX(Paste_Here!X$2:X$210, MATCH(B17, Paste_Here!A$2:A$210, 0)))="approaching expectations", "Approaching", IF(LOWER(INDEX(Paste_Here!X$2:X$210, MATCH(B17, Paste_Here!A$2:A$210, 0)))="met expectations", "Met", IF(LOWER(INDEX(Paste_Here!X$2:X$210, MATCH(B17, Paste_Here!A$2:A$210, 0)))="exceeded expectations", "Exceeded", IF(LOWER(INDEX(Paste_Here!X$2:X$210, MATCH(B17, Paste_Here!A$2:A$210, 0)))="below expectations", "Below", "")))), ""), "")</f>
        <v/>
      </c>
      <c r="AF17" s="69"/>
      <c r="AG17" s="79" t="str">
        <f>IFERROR(IF(B17&lt;&gt;"", IF(AND(INDEX(Paste_Here!Y$2:Y$210, MATCH(B17, Paste_Here!A$2:A$210, 0))&lt;&gt;"", ISNUMBER(VALUE(INDEX(Paste_Here!Y$2:Y$210, MATCH(B17, Paste_Here!A$2:A$210, 0))))), INDEX(Paste_Here!Y$2:Y$210, MATCH(B17, Paste_Here!A$2:A$210, 0)), ""), ""), "")</f>
        <v/>
      </c>
      <c r="AH17" s="69"/>
      <c r="AI17" s="79" t="str">
        <f>IFERROR(IF(B17&lt;&gt;"", IF(AND(INDEX(Paste_Here!AK$2:AK$210, MATCH(B17, Paste_Here!A$2:A$210, 0))&lt;&gt;"", ISNUMBER(VALUE(INDEX(Paste_Here!AK$2:AK$210, MATCH(B17, Paste_Here!A$2:A$210, 0))))), INDEX(Paste_Here!AK$2:AK$210, MATCH(B17, Paste_Here!A$2:A$210, 0)), ""), ""), "")</f>
        <v/>
      </c>
      <c r="AJ17" s="69"/>
      <c r="AK17" s="79" t="str">
        <f>IFERROR(IF(B17&lt;&gt;"", IF(ISNUMBER(SEARCH("highrisk", LOWER(INDEX(Paste_Here!AL$2:AL$210, MATCH(B17, Paste_Here!A$2:A$210, 0))))), "High Risk", IF(ISNUMBER(SEARCH("lowrisk", LOWER(INDEX(Paste_Here!AL$2:AL$210, MATCH(B17, Paste_Here!A$2:A$210, 0))))), "Low Risk", IF(ISNUMBER(SEARCH("somerisk", LOWER(INDEX(Paste_Here!AL$2:AL$210, MATCH(B17, Paste_Here!A$2:A$210, 0))))), "Some Risk", ""))), ""), "")</f>
        <v/>
      </c>
      <c r="AL17" s="69"/>
      <c r="AM17" s="79" t="str">
        <f>IFERROR(IF(B17&lt;&gt;"", IF(AND(INDEX(Paste_Here!AT$2:AT$210, MATCH(B17, Paste_Here!A$2:A$210, 0))&lt;&gt;"", ISNUMBER(VALUE(INDEX(Paste_Here!AT$2:AT$210, MATCH(B17, Paste_Here!A$2:A$210, 0))))), INDEX(Paste_Here!AT$2:AT$210, MATCH(B17, Paste_Here!A$2:A$210, 0)), ""), ""), "")</f>
        <v/>
      </c>
      <c r="AN17" s="69"/>
      <c r="AO17" s="79" t="str">
        <f>IFERROR(IF(B17&lt;&gt;"", IF(AND(INDEX(Paste_Here!AM$2:AM$210, MATCH(B17, Paste_Here!A$2:A$210, 0))&lt;&gt;"", ISNUMBER(VALUE(INDEX(Paste_Here!AM$2:AM$210, MATCH(B17, Paste_Here!A$2:A$210, 0))))), INDEX(Paste_Here!AM$2:AM$210, MATCH(B17, Paste_Here!A$2:A$210, 0)), ""), ""), "")</f>
        <v/>
      </c>
      <c r="AP17" s="69"/>
      <c r="AQ17" s="79" t="str">
        <f>IFERROR(IF(B17&lt;&gt;"", IF(ISNUMBER(SEARCH("highrisk", LOWER(INDEX(Paste_Here!AN$2:AN$210, MATCH(B17, Paste_Here!A$2:A$210, 0))))), "High Risk", IF(ISNUMBER(SEARCH("lowrisk", LOWER(INDEX(Paste_Here!AN$2:AN$210, MATCH(B17, Paste_Here!A$2:A$210, 0))))), "Low Risk", IF(ISNUMBER(SEARCH("somerisk", LOWER(INDEX(Paste_Here!AN$2:AN$210, MATCH(B17, Paste_Here!A$2:A$210, 0))))), "Some Risk", ""))), ""), "")</f>
        <v/>
      </c>
      <c r="AR17" s="69"/>
      <c r="AS17" s="79" t="str" cm="1">
        <f t="array" aca="1" ref="AS17" ca="1">IFERROR(IF(ISNUMBER(SEARCH("BR", INDEX(Paste_Here!AO$2:AO$210, MATCH(B17, Paste_Here!A$2:A$210, 0)))), -1, 1) * VALUE(_xlfn.TEXTJOIN("", TRUE, IF(ISNUMBER(--MID(INDEX(Paste_Here!AO$2:AO$210, MATCH(B17, Paste_Here!A$2:A$210, 0)), ROW(INDIRECT("1:"&amp;LEN(INDEX(Paste_Here!AO$2:AO$210, MATCH(B17, Paste_Here!A$2:A$210, 0))))), 1)), MID(INDEX(Paste_Here!AO$2:AO$210, MATCH(B17, Paste_Here!A$2:A$210, 0)), ROW(INDIRECT("1:"&amp;LEN(INDEX(Paste_Here!AO$2:AO$210, MATCH(B17, Paste_Here!A$2:A$210, 0))))), 1), ""))), "")</f>
        <v/>
      </c>
      <c r="AT17" s="69"/>
      <c r="AU17" s="69"/>
      <c r="AV17" s="79"/>
      <c r="AW17" s="69"/>
      <c r="AX17" s="79"/>
      <c r="AY17" s="69"/>
      <c r="AZ17" s="79"/>
      <c r="BA17" s="69"/>
      <c r="BB17" s="79"/>
      <c r="BC17" s="69"/>
      <c r="BD17" s="79"/>
      <c r="BE17" s="69"/>
      <c r="BF17" s="79"/>
      <c r="BG17" s="69"/>
      <c r="BH17" s="79"/>
      <c r="BI17" s="69"/>
      <c r="BJ17" s="79"/>
      <c r="BK17" s="69"/>
      <c r="BL17" s="79"/>
      <c r="BM17" s="69"/>
      <c r="BN17" s="79"/>
      <c r="BO17" s="69"/>
      <c r="BP17" s="79"/>
      <c r="BQ17" s="69"/>
      <c r="BR17" s="69"/>
      <c r="BS17" s="79"/>
      <c r="BT17" s="69"/>
      <c r="BU17" s="79"/>
      <c r="BV17" s="69"/>
      <c r="BW17" s="79"/>
      <c r="BX17" s="69"/>
      <c r="BY17" s="79"/>
      <c r="BZ17" s="69"/>
      <c r="CA17" s="79"/>
      <c r="CB17" s="69"/>
      <c r="CC17" s="79"/>
      <c r="CD17" s="69"/>
      <c r="CE17" s="79"/>
      <c r="CF17" s="69"/>
      <c r="CG17" s="79"/>
      <c r="CH17" s="69"/>
      <c r="CI17" s="79"/>
      <c r="CJ17" s="69"/>
      <c r="CK17" s="79"/>
      <c r="CL17" s="69"/>
      <c r="CM17" s="79"/>
      <c r="CN17" s="69"/>
      <c r="CO17" s="69"/>
      <c r="CP17" s="79" t="str">
        <f t="shared" si="2"/>
        <v/>
      </c>
      <c r="CQ17" s="69"/>
      <c r="CR17" s="79" t="str">
        <f>IFERROR(IF(B17&lt;&gt;"", IF(AND(INDEX(Paste_Here!AD$2:AD$210, MATCH(B17, Paste_Here!A$2:A$210, 0))&lt;&gt;"", ISNUMBER(VALUE(INDEX(Paste_Here!AD$2:AD$210, MATCH(B17, Paste_Here!A$2:A$210, 0))))), INDEX(Paste_Here!AD$2:AD$210, MATCH(B17, Paste_Here!A$2:A$210, 0)), ""), ""), "")</f>
        <v/>
      </c>
      <c r="CS17" s="69"/>
      <c r="CT17" s="79" t="str">
        <f>IFERROR(IF(B17&lt;&gt;"", IF(AND(INDEX(Paste_Here!AC$2:AC$210, MATCH(B17, Paste_Here!A$2:A$210, 0))&lt;&gt;"", ISNUMBER(--INDEX(Paste_Here!AC$2:AC$210, MATCH(B17, Paste_Here!A$2:A$210, 0)))), TEXT(ROUND(--INDEX(Paste_Here!AC$2:AC$210, MATCH(B17, Paste_Here!A$2:A$210, 0)), 2), "0.00"), ""), ""), "")</f>
        <v/>
      </c>
      <c r="CU17" s="69"/>
      <c r="CV17" s="79" t="str">
        <f>IFERROR(IF(B17&lt;&gt;"", IF(LOWER(INDEX(Paste_Here!AE$2:AE$210, MATCH(B17, Paste_Here!A$2:A$210, 0)))="approaching expectations", "Approaching", IF(LOWER(INDEX(Paste_Here!AE$2:AE$210, MATCH(B17, Paste_Here!A$2:A$210, 0)))="met expectations", "Met", IF(LOWER(INDEX(Paste_Here!AE$2:AE$210, MATCH(B17, Paste_Here!A$2:A$210, 0)))="exceeded expectations", "Exceeded", IF(LOWER(INDEX(Paste_Here!AE$2:AE$210, MATCH(B17, Paste_Here!A$2:A$210, 0)))="below expectations", "Below", "")))), ""), "")</f>
        <v/>
      </c>
      <c r="CW17" s="69"/>
      <c r="CX17" s="79" t="str">
        <f>IFERROR(IF(B17&lt;&gt;"", IF(AND(INDEX(Paste_Here!AF$2:AF$210, MATCH(B17, Paste_Here!A$2:A$210, 0))&lt;&gt;"", ISNUMBER(VALUE(INDEX(Paste_Here!AF$2:AF$210, MATCH(B17, Paste_Here!A$2:A$210, 0))))), INDEX(Paste_Here!AF$2:AF$210, MATCH(B17, Paste_Here!A$2:A$210, 0)), ""), ""), "")</f>
        <v/>
      </c>
      <c r="CY17" s="69"/>
      <c r="CZ17" s="79" t="str">
        <f>IFERROR(IF(B17&lt;&gt;"", IF(AND(INDEX(Paste_Here!AU$2:AU$210, MATCH(B17, Paste_Here!A$2:A$210, 0))&lt;&gt;"", ISNUMBER(VALUE(INDEX(Paste_Here!AU$2:AU$210, MATCH(B17, Paste_Here!A$2:A$210, 0))))), INDEX(Paste_Here!AU$2:AU$210, MATCH(B17, Paste_Here!A$2:A$210, 0)), ""), ""), "")</f>
        <v/>
      </c>
      <c r="DA17" s="69"/>
      <c r="DB17" s="79" t="str">
        <f>IFERROR(IF(B17&lt;&gt;"", IF(ISNUMBER(SEARCH("highrisk", LOWER(INDEX(Paste_Here!AV$2:AV$210, MATCH(B17, Paste_Here!A$2:A$210, 0))))), "High Risk", IF(ISNUMBER(SEARCH("lowrisk", LOWER(INDEX(Paste_Here!AV$2:AV$210, MATCH(B17, Paste_Here!A$2:A$210, 0))))), "Low Risk", IF(ISNUMBER(SEARCH("somerisk", LOWER(INDEX(Paste_Here!AV$2:AV$210, MATCH(B17, Paste_Here!A$2:A$210, 0))))), "Some Risk", ""))), ""), "")</f>
        <v/>
      </c>
      <c r="DC17" s="69"/>
      <c r="DD17" s="79" t="str">
        <f>IFERROR(IF(B17&lt;&gt;"", IF(AND(INDEX(Paste_Here!AW$2:AW$210, MATCH(B17, Paste_Here!A$2:A$210, 0))&lt;&gt;"", ISNUMBER(VALUE(INDEX(Paste_Here!AW$2:AW$210, MATCH(B17, Paste_Here!A$2:A$210, 0))))), INDEX(Paste_Here!AW$2:AW$210, MATCH(B17, Paste_Here!A$2:A$210, 0)), ""), ""), "")</f>
        <v/>
      </c>
      <c r="DE17" s="69"/>
      <c r="DF17" s="79" t="str">
        <f>IFERROR(IF(B17&lt;&gt;"", IF(AND(INDEX(Paste_Here!AP$2:AP$210, MATCH(B17, Paste_Here!A$2:A$210, 0))&lt;&gt;"", ISNUMBER(VALUE(INDEX(Paste_Here!AP$2:AP$210, MATCH(B17, Paste_Here!A$2:A$210, 0))))), INDEX(Paste_Here!AP$2:AP$210, MATCH(B17, Paste_Here!A$2:A$210, 0)), ""), ""), "")</f>
        <v/>
      </c>
      <c r="DG17" s="69"/>
      <c r="DH17" s="79" t="str">
        <f>IFERROR(IF(B17&lt;&gt;"", IF(ISNUMBER(SEARCH("highrisk", LOWER(INDEX(Paste_Here!AQ$2:AQ$210, MATCH(B17, Paste_Here!A$2:A$210, 0))))), "High Risk", IF(ISNUMBER(SEARCH("lowrisk", LOWER(INDEX(Paste_Here!AQ$2:AQ$210, MATCH(B17, Paste_Here!A$2:A$210, 0))))), "Low Risk", IF(ISNUMBER(SEARCH("somerisk", LOWER(INDEX(Paste_Here!AQ$2:AQ$210, MATCH(B17, Paste_Here!A$2:A$210, 0))))), "Some Risk", ""))), ""), "")</f>
        <v/>
      </c>
      <c r="DI17" s="69"/>
      <c r="DJ17" s="79" t="str" cm="1">
        <f t="array" aca="1" ref="DJ17" ca="1">IFERROR(VALUE(IF(ISNUMBER(SEARCH("EM", INDEX(Paste_Here!AR$2:AR$500, MATCH(B17, Paste_Here!A$2:A$500, 0)))),"-" &amp; _xlfn.TEXTJOIN("", TRUE, IF(ISNUMBER(--MID(INDEX(Paste_Here!AR$2:AR$500, MATCH(B17, Paste_Here!A$2:A$500, 0)), ROW(INDIRECT("1:"&amp;LEN(INDEX(Paste_Here!AR$2:AR$500, MATCH(B17, Paste_Here!A$2:A$500, 0))))), 1)), MID(INDEX(Paste_Here!AR$2:AR$500, MATCH(B17, Paste_Here!A$2:A$500, 0)), ROW(INDIRECT("1:"&amp;LEN(INDEX(Paste_Here!AR$2:AR$500, MATCH(B17, Paste_Here!A$2:A$500, 0))))), 1), "")), _xlfn.TEXTJOIN("", TRUE, IF(ISNUMBER(--MID(INDEX(Paste_Here!AR$2:AR$500, MATCH(B17, Paste_Here!A$2:AR$500, 0)), ROW(INDIRECT("1:"&amp;LEN(INDEX(Paste_Here!AR$2:AR$500, MATCH(B17, Paste_Here!A$2:AR$500, 0))))), 1)), MID(INDEX(Paste_Here!AR$2:AR$500, MATCH(B17, Paste_Here!A$2:A$500, 0)), ROW(INDIRECT("1:"&amp;LEN(INDEX(Paste_Here!AR$2:AR$500, MATCH(B17, Paste_Here!A$2:A$500, 0))))), 1), "")))), "")</f>
        <v/>
      </c>
      <c r="DK17" s="69"/>
      <c r="DL17" s="69"/>
      <c r="DM17" s="79" t="str">
        <f t="shared" si="3"/>
        <v/>
      </c>
      <c r="DN17" s="69"/>
      <c r="DO17" s="79" t="str">
        <f>IFERROR(IF(B17&lt;&gt;"", IF(AND(INDEX(Paste_Here!AH$2:AH$210, MATCH(B17, Paste_Here!A$2:A$210, 0))&lt;&gt;"", ISNUMBER(VALUE(INDEX(Paste_Here!AH$2:AH$210, MATCH(B17, Paste_Here!A$2:A$210, 0))))), INDEX(Paste_Here!AH$2:AH$210, MATCH(B17, Paste_Here!A$2:A$210, 0)), ""), ""), "")</f>
        <v/>
      </c>
      <c r="DP17" s="69"/>
      <c r="DQ17" s="114"/>
      <c r="DR17" s="69"/>
      <c r="DS17" s="119" t="str">
        <f>IFERROR(IF(B17&lt;&gt;"", IF(LOWER(INDEX(Paste_Here!AI$2:AI$210, MATCH(B17, Paste_Here!A$2:A$210, 0)))="approaching expectations", "Approaching", IF(LOWER(INDEX(Paste_Here!AI$2:AI$210, MATCH(B17, Paste_Here!A$2:A$210, 0)))="met expectations", "Met", IF(LOWER(INDEX(Paste_Here!AI$2:AI$210, MATCH(B17, Paste_Here!A$2:A$210, 0)))="exceeded expectations", "Exceeded", IF(LOWER(INDEX(Paste_Here!AI$2:AI$210, MATCH(B17, Paste_Here!A$2:A$210, 0)))="below expectations", "Below", "")))), ""), "")</f>
        <v/>
      </c>
      <c r="DT17" s="69"/>
      <c r="DU17" s="79" t="str">
        <f>IFERROR(IF(B17&lt;&gt;"", IF(AND(INDEX(Paste_Here!AJ$2:AJ$210, MATCH(B17, Paste_Here!A$2:A$210, 0))&lt;&gt;"", ISNUMBER(VALUE(INDEX(Paste_Here!AJ$2:AJ$210, MATCH(B17, Paste_Here!A$2:A$210, 0))))), INDEX(Paste_Here!AJ$2:AJ$210, MATCH(B17, Paste_Here!A$2:A$210, 0)), ""), ""), "")</f>
        <v/>
      </c>
      <c r="DV17" s="69"/>
      <c r="DW17" s="114"/>
      <c r="DX17" s="69"/>
      <c r="DY17" s="114"/>
      <c r="DZ17" s="69"/>
      <c r="EA17" s="114"/>
      <c r="EB17" s="69"/>
      <c r="EC17" s="114"/>
      <c r="ED17" s="69"/>
      <c r="EE17" s="114"/>
      <c r="EF17" s="69"/>
      <c r="EH17" s="69"/>
      <c r="EI17" s="69"/>
      <c r="EJ17" s="79"/>
      <c r="EK17" s="69"/>
      <c r="EL17" s="79"/>
      <c r="EM17" s="69"/>
      <c r="EN17" s="79"/>
      <c r="EO17" s="69"/>
      <c r="EP17" s="79"/>
      <c r="EQ17" s="69"/>
      <c r="ER17" s="79"/>
      <c r="ES17" s="69"/>
      <c r="ET17" s="79"/>
      <c r="EU17" s="69"/>
      <c r="EV17" s="79"/>
      <c r="EW17" s="69"/>
      <c r="EX17" s="79"/>
      <c r="EY17" s="69"/>
      <c r="EZ17" s="79"/>
      <c r="FA17" s="69"/>
      <c r="FB17" s="79"/>
      <c r="FC17" s="69"/>
      <c r="FD17" s="79"/>
      <c r="FE17" s="69"/>
      <c r="FF17" s="69"/>
      <c r="FG17" s="79" t="str">
        <f t="shared" si="4"/>
        <v/>
      </c>
      <c r="FH17" s="69"/>
      <c r="FI17" s="79" t="str">
        <f>IFERROR(IF(B17&lt;&gt;"", IF(ISNUMBER(VALUE(INDEX(Paste_Here!H$2:H$210, MATCH(B17, Paste_Here!A$2:A$210, 0)))), IF(VALUE(INDEX(Paste_Here!H$2:H$210, MATCH(B17, Paste_Here!A$2:A$210, 0)))=0, "No", IF(AND(VALUE(INDEX(Paste_Here!H$2:H$210, MATCH(B17, Paste_Here!A$2:A$210, 0)))&gt;=1, VALUE(INDEX(Paste_Here!H$2:H$210, MATCH(B17, Paste_Here!A$2:A$210, 0)))&lt;=4), VALUE(INDEX(Paste_Here!H$2:H$210, MATCH(B17, Paste_Here!A$2:A$210, 0))), "")), ""), ""), "")</f>
        <v/>
      </c>
      <c r="FJ17" s="69"/>
      <c r="FK17" s="79" t="str">
        <f>IFERROR(IF(B17&lt;&gt;"", IF(ISNUMBER(VALUE(INDEX(Paste_Here!I$2:I$210, MATCH(B17, Paste_Here!A$2:A$210, 0)))), IF(VALUE(INDEX(Paste_Here!I$2:I$210, MATCH(B17, Paste_Here!A$2:A$210, 0)))=0, "No", IF(AND(VALUE(INDEX(Paste_Here!I$2:I$210, MATCH(B17, Paste_Here!A$2:A$210, 0)))&gt;=1, VALUE(INDEX(Paste_Here!I$2:I$210, MATCH(B17, Paste_Here!A$2:A$210, 0)))&lt;=4), VALUE(INDEX(Paste_Here!I$2:I$210, MATCH(B17, Paste_Here!A$2:A$210, 0))), "")), ""), ""), "")</f>
        <v/>
      </c>
      <c r="FL17" s="69"/>
      <c r="FM17" s="114"/>
      <c r="FN17" s="69"/>
      <c r="FO17" s="114"/>
      <c r="FP17" s="69"/>
      <c r="FQ17" s="114"/>
      <c r="FR17" s="69"/>
      <c r="FS17" s="114"/>
      <c r="FT17" s="69"/>
      <c r="FU17" s="79" t="str">
        <f>IFERROR(IF(B17&lt;&gt;"", IF(AND(INDEX(Paste_Here!R$2:R$210, MATCH(B17, Paste_Here!A$2:A$210, 0))&lt;&gt;"", ISNUMBER(VALUE(INDEX(Paste_Here!R$2:R$210, MATCH(B17, Paste_Here!A$2:A$210, 0))))), INDEX(Paste_Here!R$2:R$210, MATCH(B17, Paste_Here!A$2:A$210, 0)), ""), ""), "")</f>
        <v/>
      </c>
      <c r="FV17" s="69"/>
      <c r="FW17" s="79" t="str">
        <f>IFERROR(IF(B17&lt;&gt;"", IF(AND(INDEX(Paste_Here!BB$2:BB$210, MATCH(B17, Paste_Here!A$2:A$210, 0))&lt;&gt;"", ISNUMBER(VALUE(INDEX(Paste_Here!BB$2:BB$210, MATCH(B17, Paste_Here!A$2:A$210, 0))))), INDEX(Paste_Here!BB$2:BB$210, MATCH(B17, Paste_Here!A$2:A$210, 0)), ""), ""), "")</f>
        <v/>
      </c>
      <c r="FX17" s="69"/>
      <c r="FY17" s="79" t="str">
        <f>IFERROR(IF(B17&lt;&gt;"", IF(AND(INDEX(Paste_Here!AS$2:AS$210, MATCH(B17, Paste_Here!A$2:A$210, 0))&lt;&gt;"", ISNUMBER(VALUE(INDEX(Paste_Here!AS$2:AS$210, MATCH(B17, Paste_Here!A$2:A$210, 0))))), INDEX(Paste_Here!AS$2:AS$210, MATCH(B17, Paste_Here!A$2:A$210, 0)), ""), ""), "")</f>
        <v/>
      </c>
      <c r="FZ17" s="69"/>
      <c r="GA17" s="79" t="str">
        <f>IFERROR(IF(B17&lt;&gt;"", IF(AND(INDEX(Paste_Here!BC$2:BC$210, MATCH(B17, Paste_Here!A$2:A$210, 0))&lt;&gt;"", ISNUMBER(VALUE(INDEX(Paste_Here!BC$2:BC$210, MATCH(B17, Paste_Here!A$2:A$210, 0))))), INDEX(Paste_Here!BC$2:BC$210, MATCH(B17, Paste_Here!A$2:A$210, 0)), ""), ""), "")</f>
        <v/>
      </c>
      <c r="GB17" s="69"/>
      <c r="GC17" s="69"/>
      <c r="GD17" s="79" t="str">
        <f t="shared" si="5"/>
        <v/>
      </c>
      <c r="GE17" s="69"/>
      <c r="GF17" s="79" t="str">
        <f>IFERROR(IF(B17&lt;&gt;"", IF(ISNUMBER(SEARCH("s", LOWER(INDEX(Paste_Here!M$2:M$210, MATCH(B17, Paste_Here!A$2:A$210, 0))))), "Yes", IF(INDEX(Paste_Here!M$2:M$210, MATCH(B17, Paste_Here!A$2:A$210, 0))&lt;&gt;"", "No", "")), ""), "")</f>
        <v/>
      </c>
      <c r="GG17" s="69"/>
      <c r="GH17" s="79" t="str">
        <f>IFERROR(IF(B17&lt;&gt;"", IF(ISNUMBER(SEARCH("yes", LOWER(INDEX(Paste_Here!F$2:F$210, MATCH(B17, Paste_Here!A$2:A$210, 0))))), "Yes", IF(ISNUMBER(SEARCH("no", LOWER(INDEX(Paste_Here!F$2:F$210, MATCH(B17, Paste_Here!A$2:A$210, 0))))), "No", "")), ""), "")</f>
        <v/>
      </c>
      <c r="GI17" s="69"/>
      <c r="GJ17" s="79" t="str">
        <f>IFERROR(IF(B17&lt;&gt;"", IF(ISNUMBER(SEARCH("english language learner", LOWER(INDEX(Paste_Here!C$2:C$210, MATCH(B17, Paste_Here!A$2:A$210, 0))))), "Yes", ""), ""), "")</f>
        <v/>
      </c>
      <c r="GK17" s="69"/>
      <c r="GL17" s="79" t="str">
        <f>IFERROR(IF(B17&lt;&gt;"", IF(OR(ISNUMBER(SEARCH("b", LOWER(INDEX(Paste_Here!K$2:K$210, MATCH(B17, Paste_Here!A$2:A$210, 0))))), ISNUMBER(SEARCH("h", LOWER(INDEX(Paste_Here!K$2:K$210, MATCH(B17, Paste_Here!A$2:A$210, 0))))), ISNUMBER(SEARCH("i", LOWER(INDEX(Paste_Here!K$2:K$210, MATCH(B17, Paste_Here!A$2:A$210, 0)))))), "Yes", IF(INDEX(Paste_Here!K$2:K$210, MATCH(B17, Paste_Here!A$2:A$210, 0))&lt;&gt;"", "No", "")), ""), "")</f>
        <v/>
      </c>
      <c r="GM17" s="69"/>
      <c r="GN17" s="79" t="str">
        <f>IFERROR(IF(B17&lt;&gt;"", IF(ISNUMBER(SEARCH("yes", LOWER(INDEX(Paste_Here!L$2:L$210, MATCH(B17, Paste_Here!A$2:A$210, 0))))), "Yes", IF(ISNUMBER(SEARCH("no", LOWER(INDEX(Paste_Here!L$2:L$210, MATCH(B17, Paste_Here!A$2:A$210, 0))))), "No", "")), ""), "")</f>
        <v/>
      </c>
      <c r="GO17" s="69"/>
      <c r="GP17" s="79" t="str">
        <f>IFERROR(IF(B17&lt;&gt;"", IF(ISNUMBER(SEARCH("transitional 2", LOWER(INDEX(Paste_Here!C$2:C$210, MATCH(B17, Paste_Here!A$2:A$210, 0))))), "T2", IF(ISNUMBER(SEARCH("transitional 1", LOWER(INDEX(Paste_Here!C$2:C$210, MATCH(B17, Paste_Here!A$2:A$210, 0))))), "T1", IF(ISNUMBER(SEARCH("waived ell services", LOWER(INDEX(Paste_Here!C$2:C$210, MATCH(B17, Paste_Here!A$2:A$210, 0))))), "W", ""))), ""), "")</f>
        <v/>
      </c>
      <c r="GQ17" s="69"/>
      <c r="GR17" s="114"/>
      <c r="GS17" s="69"/>
      <c r="GT17" s="114"/>
      <c r="GU17" s="69"/>
      <c r="GV17" s="114"/>
      <c r="GW17" s="69"/>
      <c r="GX17" s="118"/>
      <c r="GY17" s="69"/>
      <c r="GZ17" s="69"/>
      <c r="HA17" s="79"/>
      <c r="HB17" s="69"/>
      <c r="HC17" s="79"/>
      <c r="HD17" s="69"/>
      <c r="HE17" s="79"/>
      <c r="HF17" s="69"/>
      <c r="HG17" s="79"/>
      <c r="HH17" s="69"/>
      <c r="HI17" s="79"/>
      <c r="HJ17" s="69"/>
      <c r="HK17" s="79"/>
      <c r="HL17" s="69"/>
      <c r="HM17" s="79"/>
      <c r="HN17" s="69"/>
      <c r="HO17" s="79"/>
      <c r="HP17" s="69"/>
      <c r="HQ17" s="79"/>
      <c r="HR17" s="69"/>
      <c r="HS17" s="79"/>
      <c r="HT17" s="69"/>
      <c r="HU17" s="79"/>
      <c r="HV17" s="69"/>
      <c r="HW17" s="69"/>
      <c r="HX17" s="79"/>
      <c r="HY17" s="69"/>
      <c r="HZ17" s="79"/>
      <c r="IA17" s="69"/>
      <c r="IB17" s="79"/>
      <c r="IC17" s="69"/>
      <c r="ID17" s="79"/>
      <c r="IE17" s="69"/>
      <c r="IF17" s="79"/>
      <c r="IG17" s="69"/>
      <c r="IH17" s="79"/>
      <c r="II17" s="69"/>
      <c r="IJ17" s="79"/>
      <c r="IK17" s="69"/>
      <c r="IL17" s="79"/>
      <c r="IM17" s="69"/>
      <c r="IN17" s="79"/>
      <c r="IO17" s="69"/>
      <c r="IP17" s="79"/>
      <c r="IQ17" s="69"/>
      <c r="IR17" s="79"/>
      <c r="IS17" s="69"/>
      <c r="IT17" s="69"/>
      <c r="IU17" s="79"/>
      <c r="IV17" s="69"/>
      <c r="IW17" s="79"/>
      <c r="IX17" s="69"/>
      <c r="IY17" s="79"/>
      <c r="IZ17" s="69"/>
      <c r="JA17" s="79"/>
      <c r="JB17" s="69"/>
      <c r="JC17" s="79"/>
      <c r="JD17" s="69"/>
      <c r="JE17" s="79"/>
      <c r="JF17" s="69"/>
      <c r="JG17" s="79"/>
      <c r="JH17" s="69"/>
      <c r="JI17" s="79"/>
      <c r="JJ17" s="69"/>
      <c r="JK17" s="79"/>
      <c r="JL17" s="69"/>
      <c r="JM17" s="79"/>
      <c r="JN17" s="69"/>
      <c r="JO17" s="79"/>
      <c r="JP17" s="69"/>
      <c r="JQ17" s="69"/>
      <c r="JR17" s="79"/>
      <c r="JS17" s="69"/>
      <c r="JT17" s="79"/>
      <c r="JU17" s="69"/>
      <c r="JV17" s="79"/>
      <c r="JW17" s="69"/>
      <c r="JX17" s="79"/>
      <c r="JY17" s="69"/>
      <c r="JZ17" s="79"/>
      <c r="KA17" s="69"/>
      <c r="KB17" s="79"/>
      <c r="KC17" s="69"/>
      <c r="KD17" s="79"/>
      <c r="KE17" s="69"/>
      <c r="KF17" s="79"/>
      <c r="KG17" s="69"/>
      <c r="KH17" s="79"/>
      <c r="KI17" s="69"/>
      <c r="KJ17" s="79"/>
      <c r="KK17" s="69"/>
      <c r="KL17" s="79"/>
      <c r="KM17" s="69"/>
      <c r="KP17" s="1" t="str" cm="1">
        <f t="array" ref="KP17">IFERROR(INDEX(Paste_Here!$B$2:$B$210, MATCH(0, COUNTIF(KP$4:KP16, Paste_Here!$B$2:$B$210) + IF(Paste_Here!$B$2:$B$210="", 1, 0), 0)), "")</f>
        <v/>
      </c>
      <c r="KQ17" s="1" t="str">
        <f>IF(KP17&lt;&gt;"", INDEX(Paste_Here!$A$2:$A$210, MATCH(KP17, Paste_Here!$B$2:$B$210, 0)), "")</f>
        <v/>
      </c>
      <c r="KR17" s="1" t="str">
        <f t="shared" si="6"/>
        <v/>
      </c>
      <c r="KS17" s="1" t="str" cm="1">
        <f t="array" ref="KS17">IFERROR(INDEX($KR$5:$KR$210, MATCH(SMALL(IF($KR$5:$KR$210&lt;&gt;"", COUNTIF($KR$5:$KR$210, "&lt;"&amp;$KR$5:$KR$210)+1), ROW()-ROW($KS$5)+1), COUNTIF($KR$5:$KR$210, "&lt;"&amp;$KR$5:$KR$210)+1, 0)), "")</f>
        <v/>
      </c>
    </row>
    <row r="18" spans="1:305">
      <c r="A18" s="69"/>
      <c r="B18" s="79" t="str">
        <f t="shared" si="0"/>
        <v/>
      </c>
      <c r="C18" s="69"/>
      <c r="D18" s="79" t="str">
        <f>IFERROR(IF(B18&lt;&gt;"", IF(COUNTIF(INDEX(Paste_Here!N$2:Q$210, MATCH(B18, Paste_Here!A$2:A$210, 0), 0), "yes") &gt; 0, "No", IF(COUNTIF(INDEX(Paste_Here!N$2:Q$210, MATCH(B18, Paste_Here!A$2:A$210, 0), 0), "no") &gt; 0, "Yes", "")), ""), "")</f>
        <v/>
      </c>
      <c r="E18" s="69"/>
      <c r="F18" s="79" t="str">
        <f>IFERROR(IF(B18&lt;&gt;"", IF(ISNUMBER(SEARCH("yes", LOWER(INDEX(Paste_Here!S$2:S$210, MATCH(B18, Paste_Here!A$2:A$210, 0))))), "Yes", IF(ISNUMBER(SEARCH("no", LOWER(INDEX(Paste_Here!S$2:S$210, MATCH(B18, Paste_Here!A$2:A$210, 0))))), "No", "")), ""), "")</f>
        <v/>
      </c>
      <c r="G18" s="69"/>
      <c r="H18" s="79" t="str">
        <f>IFERROR(IF(B18&lt;&gt;"", IF(COUNTIF(INDEX(Paste_Here!AX$2:BA$210, MATCH(B18, Paste_Here!A$2:A$210, 0), 0), "yes") &gt; 0, "No", IF(COUNTIF(INDEX(Paste_Here!AX$2:BA$210, MATCH(B18, Paste_Here!A$2:A$210, 0), 0), "no") &gt; 0, "Yes", "")), ""), "")</f>
        <v/>
      </c>
      <c r="I18" s="69"/>
      <c r="J18" s="79" t="str">
        <f>IFERROR(IF(B18&lt;&gt;"", IF(ISNUMBER(SEARCH("yes", LOWER(INDEX(Paste_Here!Z$2:Z$210, MATCH(B18, Paste_Here!A$2:A$210, 0))))), "Yes", IF(ISNUMBER(SEARCH("no", LOWER(INDEX(Paste_Here!Z$2:Z$210, MATCH(B18, Paste_Here!A$2:A$210, 0))))), "No", "")), ""), "")</f>
        <v/>
      </c>
      <c r="K18" s="69"/>
      <c r="L18" s="79" t="str">
        <f>IFERROR(IF(B18&lt;&gt;"", IF(ISNUMBER(SEARCH("yes", LOWER(INDEX(Paste_Here!AG$2:AG$210, MATCH(B18, Paste_Here!A$2:A$210, 0))))), "Yes", IF(ISNUMBER(SEARCH("no", LOWER(INDEX(Paste_Here!AG$2:AG$210, MATCH(B18, Paste_Here!A$2:A$210, 0))))), "No", "")), ""), "")</f>
        <v/>
      </c>
      <c r="M18" s="69"/>
      <c r="N18" s="114" t="str">
        <f>IFERROR(IF(J18&lt;&gt;"", IF(ISNUMBER(SEARCH("yes", LOWER(INDEX(Paste_Here!AB$2:AB$210, MATCH(J18, Paste_Here!I$2:I$210, 0))))), "Yes", IF(ISNUMBER(SEARCH("no", LOWER(INDEX(Paste_Here!AB$2:AB$210, MATCH(J18, Paste_Here!I$2:I$210, 0))))), "No", "")), ""), "")</f>
        <v/>
      </c>
      <c r="O18" s="69"/>
      <c r="P18" s="79" t="str">
        <f>IFERROR(IF(B18&lt;&gt;"", IF(ISNUMBER(SEARCH("Revealed-Potential (Primary Focus)", LOWER(INDEX(Paste_Here!U$2:U$210, MATCH(B18, Paste_Here!A$2:A$210, 0))))), "Rev-Potential: Prim", IF(ISNUMBER(SEARCH("Revealed-Potential (Secondary Focus)", LOWER(INDEX(Paste_Here!U$2:U$210, MATCH(B18, Paste_Here!A$2:A$210, 0))))), "Rev-Potential: Sec", IF(ISNUMBER(SEARCH("Monitoring", LOWER(INDEX(Paste_Here!U$2:U$210, MATCH(B18, Paste_Here!A$2:A$210, 0))))), "Monitoring", IF(ISNUMBER(SEARCH("At-Promise (Secondary Focus)", LOWER(INDEX(Paste_Here!U$2:U$210, MATCH(B18, Paste_Here!A$2:A$210, 0))))), "At-Promise: Sec", IF(ISNUMBER(SEARCH("At-Promise (Primary Focus)", LOWER(INDEX(Paste_Here!U$2:U$210, MATCH(B18, Paste_Here!A$2:A$210, 0))))), "At-Promise: Prim", ""))))), ""), "")</f>
        <v/>
      </c>
      <c r="Q18" s="69"/>
      <c r="R18" s="79" t="str">
        <f>IFERROR(IF(B18&lt;&gt;"", IF(ISNUMBER(SEARCH("Revealed-Potential (Primary Focus)", LOWER(INDEX(Paste_Here!AB$2:AB$210, MATCH(B18, Paste_Here!A$2:A$210, 0))))), "Rev-Potential: Prim", IF(ISNUMBER(SEARCH("Revealed-Potential (Secondary Focus)", LOWER(INDEX(Paste_Here!AB$2:AB$210, MATCH(B18, Paste_Here!A$2:A$210, 0))))), "Rev-Potential: Sec", IF(ISNUMBER(SEARCH("Monitoring", LOWER(INDEX(Paste_Here!AB$2:AB$210, MATCH(B18, Paste_Here!A$2:A$210, 0))))), "Monitoring", IF(ISNUMBER(SEARCH("At-Promise (Secondary Focus)", LOWER(INDEX(Paste_Here!AB$2:AB$210, MATCH(B18, Paste_Here!A$2:A$210, 0))))), "At-Promise: Sec", IF(ISNUMBER(SEARCH("At-Promise (Primary Focus)", LOWER(INDEX(Paste_Here!AB$2:AB$210, MATCH(B18, Paste_Here!A$2:A$210, 0))))), "At-Promise: Prim", ""))))), ""), "")</f>
        <v/>
      </c>
      <c r="S18" s="69"/>
      <c r="T18" s="114" t="str">
        <f>IFERROR(IF(P18&lt;&gt;"", IF(ISNUMBER(SEARCH("yes", LOWER(INDEX(Paste_Here!AH$2:AH$210, MATCH(P18, Paste_Here!O$2:O$210, 0))))), "Yes", IF(ISNUMBER(SEARCH("no", LOWER(INDEX(Paste_Here!AH$2:AH$210, MATCH(P18, Paste_Here!O$2:O$210, 0))))), "No", "")), ""), "")</f>
        <v/>
      </c>
      <c r="U18" s="69"/>
      <c r="V18" s="114" t="str">
        <f>IFERROR(IF(R18&lt;&gt;"", IF(ISNUMBER(SEARCH("yes", LOWER(INDEX(Paste_Here!AJ$2:AJ$210, MATCH(R18, Paste_Here!Q$2:Q$210, 0))))), "Yes", IF(ISNUMBER(SEARCH("no", LOWER(INDEX(Paste_Here!AJ$2:AJ$210, MATCH(R18, Paste_Here!Q$2:Q$210, 0))))), "No", "")), ""), "")</f>
        <v/>
      </c>
      <c r="W18" s="69"/>
      <c r="X18" s="69"/>
      <c r="Y18" s="79" t="str">
        <f t="shared" si="1"/>
        <v/>
      </c>
      <c r="Z18" s="69"/>
      <c r="AA18" s="79" t="str">
        <f>IFERROR(IF(B18&lt;&gt;"", IF(AND(INDEX(Paste_Here!W$2:W$210, MATCH(B18, Paste_Here!A$2:A$210, 0))&lt;&gt;"", ISNUMBER(VALUE(INDEX(Paste_Here!W$2:W$210, MATCH(B18, Paste_Here!A$2:A$210, 0))))), INDEX(Paste_Here!W$2:W$210, MATCH(B18, Paste_Here!A$2:A$210, 0)), ""), ""), "")</f>
        <v/>
      </c>
      <c r="AB18" s="69"/>
      <c r="AC18" s="79" t="str">
        <f>IFERROR(IF(B18&lt;&gt;"", IF(AND(INDEX(Paste_Here!V$2:V$210, MATCH(B18, Paste_Here!A$2:A$210, 0))&lt;&gt;"", ISNUMBER(VALUE(INDEX(Paste_Here!V$2:V$210, MATCH(B18, Paste_Here!A$2:A$210, 0))))), TEXT(ROUND(VALUE(INDEX(Paste_Here!V$2:V$210, MATCH(B18, Paste_Here!A$2:A$210, 0))), 2), "0.00"), ""), ""), "")</f>
        <v/>
      </c>
      <c r="AD18" s="69"/>
      <c r="AE18" s="79" t="str">
        <f>IFERROR(IF(B18&lt;&gt;"", IF(LOWER(INDEX(Paste_Here!X$2:X$210, MATCH(B18, Paste_Here!A$2:A$210, 0)))="approaching expectations", "Approaching", IF(LOWER(INDEX(Paste_Here!X$2:X$210, MATCH(B18, Paste_Here!A$2:A$210, 0)))="met expectations", "Met", IF(LOWER(INDEX(Paste_Here!X$2:X$210, MATCH(B18, Paste_Here!A$2:A$210, 0)))="exceeded expectations", "Exceeded", IF(LOWER(INDEX(Paste_Here!X$2:X$210, MATCH(B18, Paste_Here!A$2:A$210, 0)))="below expectations", "Below", "")))), ""), "")</f>
        <v/>
      </c>
      <c r="AF18" s="69"/>
      <c r="AG18" s="79" t="str">
        <f>IFERROR(IF(B18&lt;&gt;"", IF(AND(INDEX(Paste_Here!Y$2:Y$210, MATCH(B18, Paste_Here!A$2:A$210, 0))&lt;&gt;"", ISNUMBER(VALUE(INDEX(Paste_Here!Y$2:Y$210, MATCH(B18, Paste_Here!A$2:A$210, 0))))), INDEX(Paste_Here!Y$2:Y$210, MATCH(B18, Paste_Here!A$2:A$210, 0)), ""), ""), "")</f>
        <v/>
      </c>
      <c r="AH18" s="69"/>
      <c r="AI18" s="79" t="str">
        <f>IFERROR(IF(B18&lt;&gt;"", IF(AND(INDEX(Paste_Here!AK$2:AK$210, MATCH(B18, Paste_Here!A$2:A$210, 0))&lt;&gt;"", ISNUMBER(VALUE(INDEX(Paste_Here!AK$2:AK$210, MATCH(B18, Paste_Here!A$2:A$210, 0))))), INDEX(Paste_Here!AK$2:AK$210, MATCH(B18, Paste_Here!A$2:A$210, 0)), ""), ""), "")</f>
        <v/>
      </c>
      <c r="AJ18" s="69"/>
      <c r="AK18" s="79" t="str">
        <f>IFERROR(IF(B18&lt;&gt;"", IF(ISNUMBER(SEARCH("highrisk", LOWER(INDEX(Paste_Here!AL$2:AL$210, MATCH(B18, Paste_Here!A$2:A$210, 0))))), "High Risk", IF(ISNUMBER(SEARCH("lowrisk", LOWER(INDEX(Paste_Here!AL$2:AL$210, MATCH(B18, Paste_Here!A$2:A$210, 0))))), "Low Risk", IF(ISNUMBER(SEARCH("somerisk", LOWER(INDEX(Paste_Here!AL$2:AL$210, MATCH(B18, Paste_Here!A$2:A$210, 0))))), "Some Risk", ""))), ""), "")</f>
        <v/>
      </c>
      <c r="AL18" s="69"/>
      <c r="AM18" s="79" t="str">
        <f>IFERROR(IF(B18&lt;&gt;"", IF(AND(INDEX(Paste_Here!AT$2:AT$210, MATCH(B18, Paste_Here!A$2:A$210, 0))&lt;&gt;"", ISNUMBER(VALUE(INDEX(Paste_Here!AT$2:AT$210, MATCH(B18, Paste_Here!A$2:A$210, 0))))), INDEX(Paste_Here!AT$2:AT$210, MATCH(B18, Paste_Here!A$2:A$210, 0)), ""), ""), "")</f>
        <v/>
      </c>
      <c r="AN18" s="69"/>
      <c r="AO18" s="79" t="str">
        <f>IFERROR(IF(B18&lt;&gt;"", IF(AND(INDEX(Paste_Here!AM$2:AM$210, MATCH(B18, Paste_Here!A$2:A$210, 0))&lt;&gt;"", ISNUMBER(VALUE(INDEX(Paste_Here!AM$2:AM$210, MATCH(B18, Paste_Here!A$2:A$210, 0))))), INDEX(Paste_Here!AM$2:AM$210, MATCH(B18, Paste_Here!A$2:A$210, 0)), ""), ""), "")</f>
        <v/>
      </c>
      <c r="AP18" s="69"/>
      <c r="AQ18" s="79" t="str">
        <f>IFERROR(IF(B18&lt;&gt;"", IF(ISNUMBER(SEARCH("highrisk", LOWER(INDEX(Paste_Here!AN$2:AN$210, MATCH(B18, Paste_Here!A$2:A$210, 0))))), "High Risk", IF(ISNUMBER(SEARCH("lowrisk", LOWER(INDEX(Paste_Here!AN$2:AN$210, MATCH(B18, Paste_Here!A$2:A$210, 0))))), "Low Risk", IF(ISNUMBER(SEARCH("somerisk", LOWER(INDEX(Paste_Here!AN$2:AN$210, MATCH(B18, Paste_Here!A$2:A$210, 0))))), "Some Risk", ""))), ""), "")</f>
        <v/>
      </c>
      <c r="AR18" s="69"/>
      <c r="AS18" s="79" t="str" cm="1">
        <f t="array" aca="1" ref="AS18" ca="1">IFERROR(IF(ISNUMBER(SEARCH("BR", INDEX(Paste_Here!AO$2:AO$210, MATCH(B18, Paste_Here!A$2:A$210, 0)))), -1, 1) * VALUE(_xlfn.TEXTJOIN("", TRUE, IF(ISNUMBER(--MID(INDEX(Paste_Here!AO$2:AO$210, MATCH(B18, Paste_Here!A$2:A$210, 0)), ROW(INDIRECT("1:"&amp;LEN(INDEX(Paste_Here!AO$2:AO$210, MATCH(B18, Paste_Here!A$2:A$210, 0))))), 1)), MID(INDEX(Paste_Here!AO$2:AO$210, MATCH(B18, Paste_Here!A$2:A$210, 0)), ROW(INDIRECT("1:"&amp;LEN(INDEX(Paste_Here!AO$2:AO$210, MATCH(B18, Paste_Here!A$2:A$210, 0))))), 1), ""))), "")</f>
        <v/>
      </c>
      <c r="AT18" s="69"/>
      <c r="AU18" s="69"/>
      <c r="AV18" s="79"/>
      <c r="AW18" s="69"/>
      <c r="AX18" s="79"/>
      <c r="AY18" s="69"/>
      <c r="AZ18" s="79"/>
      <c r="BA18" s="69"/>
      <c r="BB18" s="79"/>
      <c r="BC18" s="69"/>
      <c r="BD18" s="79"/>
      <c r="BE18" s="69"/>
      <c r="BF18" s="79"/>
      <c r="BG18" s="69"/>
      <c r="BH18" s="79"/>
      <c r="BI18" s="69"/>
      <c r="BJ18" s="79"/>
      <c r="BK18" s="69"/>
      <c r="BL18" s="79"/>
      <c r="BM18" s="69"/>
      <c r="BN18" s="79"/>
      <c r="BO18" s="69"/>
      <c r="BP18" s="79"/>
      <c r="BQ18" s="69"/>
      <c r="BR18" s="69"/>
      <c r="BS18" s="79"/>
      <c r="BT18" s="69"/>
      <c r="BU18" s="79"/>
      <c r="BV18" s="69"/>
      <c r="BW18" s="79"/>
      <c r="BX18" s="69"/>
      <c r="BY18" s="79"/>
      <c r="BZ18" s="69"/>
      <c r="CA18" s="79"/>
      <c r="CB18" s="69"/>
      <c r="CC18" s="79"/>
      <c r="CD18" s="69"/>
      <c r="CE18" s="79"/>
      <c r="CF18" s="69"/>
      <c r="CG18" s="79"/>
      <c r="CH18" s="69"/>
      <c r="CI18" s="79"/>
      <c r="CJ18" s="69"/>
      <c r="CK18" s="79"/>
      <c r="CL18" s="69"/>
      <c r="CM18" s="79"/>
      <c r="CN18" s="69"/>
      <c r="CO18" s="69"/>
      <c r="CP18" s="79" t="str">
        <f t="shared" si="2"/>
        <v/>
      </c>
      <c r="CQ18" s="69"/>
      <c r="CR18" s="79" t="str">
        <f>IFERROR(IF(B18&lt;&gt;"", IF(AND(INDEX(Paste_Here!AD$2:AD$210, MATCH(B18, Paste_Here!A$2:A$210, 0))&lt;&gt;"", ISNUMBER(VALUE(INDEX(Paste_Here!AD$2:AD$210, MATCH(B18, Paste_Here!A$2:A$210, 0))))), INDEX(Paste_Here!AD$2:AD$210, MATCH(B18, Paste_Here!A$2:A$210, 0)), ""), ""), "")</f>
        <v/>
      </c>
      <c r="CS18" s="69"/>
      <c r="CT18" s="79" t="str">
        <f>IFERROR(IF(B18&lt;&gt;"", IF(AND(INDEX(Paste_Here!AC$2:AC$210, MATCH(B18, Paste_Here!A$2:A$210, 0))&lt;&gt;"", ISNUMBER(--INDEX(Paste_Here!AC$2:AC$210, MATCH(B18, Paste_Here!A$2:A$210, 0)))), TEXT(ROUND(--INDEX(Paste_Here!AC$2:AC$210, MATCH(B18, Paste_Here!A$2:A$210, 0)), 2), "0.00"), ""), ""), "")</f>
        <v/>
      </c>
      <c r="CU18" s="69"/>
      <c r="CV18" s="79" t="str">
        <f>IFERROR(IF(B18&lt;&gt;"", IF(LOWER(INDEX(Paste_Here!AE$2:AE$210, MATCH(B18, Paste_Here!A$2:A$210, 0)))="approaching expectations", "Approaching", IF(LOWER(INDEX(Paste_Here!AE$2:AE$210, MATCH(B18, Paste_Here!A$2:A$210, 0)))="met expectations", "Met", IF(LOWER(INDEX(Paste_Here!AE$2:AE$210, MATCH(B18, Paste_Here!A$2:A$210, 0)))="exceeded expectations", "Exceeded", IF(LOWER(INDEX(Paste_Here!AE$2:AE$210, MATCH(B18, Paste_Here!A$2:A$210, 0)))="below expectations", "Below", "")))), ""), "")</f>
        <v/>
      </c>
      <c r="CW18" s="69"/>
      <c r="CX18" s="79" t="str">
        <f>IFERROR(IF(B18&lt;&gt;"", IF(AND(INDEX(Paste_Here!AF$2:AF$210, MATCH(B18, Paste_Here!A$2:A$210, 0))&lt;&gt;"", ISNUMBER(VALUE(INDEX(Paste_Here!AF$2:AF$210, MATCH(B18, Paste_Here!A$2:A$210, 0))))), INDEX(Paste_Here!AF$2:AF$210, MATCH(B18, Paste_Here!A$2:A$210, 0)), ""), ""), "")</f>
        <v/>
      </c>
      <c r="CY18" s="69"/>
      <c r="CZ18" s="79" t="str">
        <f>IFERROR(IF(B18&lt;&gt;"", IF(AND(INDEX(Paste_Here!AU$2:AU$210, MATCH(B18, Paste_Here!A$2:A$210, 0))&lt;&gt;"", ISNUMBER(VALUE(INDEX(Paste_Here!AU$2:AU$210, MATCH(B18, Paste_Here!A$2:A$210, 0))))), INDEX(Paste_Here!AU$2:AU$210, MATCH(B18, Paste_Here!A$2:A$210, 0)), ""), ""), "")</f>
        <v/>
      </c>
      <c r="DA18" s="69"/>
      <c r="DB18" s="79" t="str">
        <f>IFERROR(IF(B18&lt;&gt;"", IF(ISNUMBER(SEARCH("highrisk", LOWER(INDEX(Paste_Here!AV$2:AV$210, MATCH(B18, Paste_Here!A$2:A$210, 0))))), "High Risk", IF(ISNUMBER(SEARCH("lowrisk", LOWER(INDEX(Paste_Here!AV$2:AV$210, MATCH(B18, Paste_Here!A$2:A$210, 0))))), "Low Risk", IF(ISNUMBER(SEARCH("somerisk", LOWER(INDEX(Paste_Here!AV$2:AV$210, MATCH(B18, Paste_Here!A$2:A$210, 0))))), "Some Risk", ""))), ""), "")</f>
        <v/>
      </c>
      <c r="DC18" s="69"/>
      <c r="DD18" s="79" t="str">
        <f>IFERROR(IF(B18&lt;&gt;"", IF(AND(INDEX(Paste_Here!AW$2:AW$210, MATCH(B18, Paste_Here!A$2:A$210, 0))&lt;&gt;"", ISNUMBER(VALUE(INDEX(Paste_Here!AW$2:AW$210, MATCH(B18, Paste_Here!A$2:A$210, 0))))), INDEX(Paste_Here!AW$2:AW$210, MATCH(B18, Paste_Here!A$2:A$210, 0)), ""), ""), "")</f>
        <v/>
      </c>
      <c r="DE18" s="69"/>
      <c r="DF18" s="79" t="str">
        <f>IFERROR(IF(B18&lt;&gt;"", IF(AND(INDEX(Paste_Here!AP$2:AP$210, MATCH(B18, Paste_Here!A$2:A$210, 0))&lt;&gt;"", ISNUMBER(VALUE(INDEX(Paste_Here!AP$2:AP$210, MATCH(B18, Paste_Here!A$2:A$210, 0))))), INDEX(Paste_Here!AP$2:AP$210, MATCH(B18, Paste_Here!A$2:A$210, 0)), ""), ""), "")</f>
        <v/>
      </c>
      <c r="DG18" s="69"/>
      <c r="DH18" s="79" t="str">
        <f>IFERROR(IF(B18&lt;&gt;"", IF(ISNUMBER(SEARCH("highrisk", LOWER(INDEX(Paste_Here!AQ$2:AQ$210, MATCH(B18, Paste_Here!A$2:A$210, 0))))), "High Risk", IF(ISNUMBER(SEARCH("lowrisk", LOWER(INDEX(Paste_Here!AQ$2:AQ$210, MATCH(B18, Paste_Here!A$2:A$210, 0))))), "Low Risk", IF(ISNUMBER(SEARCH("somerisk", LOWER(INDEX(Paste_Here!AQ$2:AQ$210, MATCH(B18, Paste_Here!A$2:A$210, 0))))), "Some Risk", ""))), ""), "")</f>
        <v/>
      </c>
      <c r="DI18" s="69"/>
      <c r="DJ18" s="79" t="str" cm="1">
        <f t="array" aca="1" ref="DJ18" ca="1">IFERROR(VALUE(IF(ISNUMBER(SEARCH("EM", INDEX(Paste_Here!AR$2:AR$500, MATCH(B18, Paste_Here!A$2:A$500, 0)))),"-" &amp; _xlfn.TEXTJOIN("", TRUE, IF(ISNUMBER(--MID(INDEX(Paste_Here!AR$2:AR$500, MATCH(B18, Paste_Here!A$2:A$500, 0)), ROW(INDIRECT("1:"&amp;LEN(INDEX(Paste_Here!AR$2:AR$500, MATCH(B18, Paste_Here!A$2:A$500, 0))))), 1)), MID(INDEX(Paste_Here!AR$2:AR$500, MATCH(B18, Paste_Here!A$2:A$500, 0)), ROW(INDIRECT("1:"&amp;LEN(INDEX(Paste_Here!AR$2:AR$500, MATCH(B18, Paste_Here!A$2:A$500, 0))))), 1), "")), _xlfn.TEXTJOIN("", TRUE, IF(ISNUMBER(--MID(INDEX(Paste_Here!AR$2:AR$500, MATCH(B18, Paste_Here!A$2:AR$500, 0)), ROW(INDIRECT("1:"&amp;LEN(INDEX(Paste_Here!AR$2:AR$500, MATCH(B18, Paste_Here!A$2:AR$500, 0))))), 1)), MID(INDEX(Paste_Here!AR$2:AR$500, MATCH(B18, Paste_Here!A$2:A$500, 0)), ROW(INDIRECT("1:"&amp;LEN(INDEX(Paste_Here!AR$2:AR$500, MATCH(B18, Paste_Here!A$2:A$500, 0))))), 1), "")))), "")</f>
        <v/>
      </c>
      <c r="DK18" s="69"/>
      <c r="DL18" s="69"/>
      <c r="DM18" s="79" t="str">
        <f t="shared" si="3"/>
        <v/>
      </c>
      <c r="DN18" s="69"/>
      <c r="DO18" s="79" t="str">
        <f>IFERROR(IF(B18&lt;&gt;"", IF(AND(INDEX(Paste_Here!AH$2:AH$210, MATCH(B18, Paste_Here!A$2:A$210, 0))&lt;&gt;"", ISNUMBER(VALUE(INDEX(Paste_Here!AH$2:AH$210, MATCH(B18, Paste_Here!A$2:A$210, 0))))), INDEX(Paste_Here!AH$2:AH$210, MATCH(B18, Paste_Here!A$2:A$210, 0)), ""), ""), "")</f>
        <v/>
      </c>
      <c r="DP18" s="69"/>
      <c r="DQ18" s="114"/>
      <c r="DR18" s="69"/>
      <c r="DS18" s="119" t="str">
        <f>IFERROR(IF(B18&lt;&gt;"", IF(LOWER(INDEX(Paste_Here!AI$2:AI$210, MATCH(B18, Paste_Here!A$2:A$210, 0)))="approaching expectations", "Approaching", IF(LOWER(INDEX(Paste_Here!AI$2:AI$210, MATCH(B18, Paste_Here!A$2:A$210, 0)))="met expectations", "Met", IF(LOWER(INDEX(Paste_Here!AI$2:AI$210, MATCH(B18, Paste_Here!A$2:A$210, 0)))="exceeded expectations", "Exceeded", IF(LOWER(INDEX(Paste_Here!AI$2:AI$210, MATCH(B18, Paste_Here!A$2:A$210, 0)))="below expectations", "Below", "")))), ""), "")</f>
        <v/>
      </c>
      <c r="DT18" s="69"/>
      <c r="DU18" s="79" t="str">
        <f>IFERROR(IF(B18&lt;&gt;"", IF(AND(INDEX(Paste_Here!AJ$2:AJ$210, MATCH(B18, Paste_Here!A$2:A$210, 0))&lt;&gt;"", ISNUMBER(VALUE(INDEX(Paste_Here!AJ$2:AJ$210, MATCH(B18, Paste_Here!A$2:A$210, 0))))), INDEX(Paste_Here!AJ$2:AJ$210, MATCH(B18, Paste_Here!A$2:A$210, 0)), ""), ""), "")</f>
        <v/>
      </c>
      <c r="DV18" s="69"/>
      <c r="DW18" s="114"/>
      <c r="DX18" s="69"/>
      <c r="DY18" s="114"/>
      <c r="DZ18" s="69"/>
      <c r="EA18" s="114"/>
      <c r="EB18" s="69"/>
      <c r="EC18" s="114"/>
      <c r="ED18" s="69"/>
      <c r="EE18" s="114"/>
      <c r="EF18" s="69"/>
      <c r="EH18" s="69"/>
      <c r="EI18" s="69"/>
      <c r="EJ18" s="79"/>
      <c r="EK18" s="69"/>
      <c r="EL18" s="79"/>
      <c r="EM18" s="69"/>
      <c r="EN18" s="79"/>
      <c r="EO18" s="69"/>
      <c r="EP18" s="79"/>
      <c r="EQ18" s="69"/>
      <c r="ER18" s="79"/>
      <c r="ES18" s="69"/>
      <c r="ET18" s="79"/>
      <c r="EU18" s="69"/>
      <c r="EV18" s="79"/>
      <c r="EW18" s="69"/>
      <c r="EX18" s="79"/>
      <c r="EY18" s="69"/>
      <c r="EZ18" s="79"/>
      <c r="FA18" s="69"/>
      <c r="FB18" s="79"/>
      <c r="FC18" s="69"/>
      <c r="FD18" s="79"/>
      <c r="FE18" s="69"/>
      <c r="FF18" s="69"/>
      <c r="FG18" s="79" t="str">
        <f t="shared" si="4"/>
        <v/>
      </c>
      <c r="FH18" s="69"/>
      <c r="FI18" s="79" t="str">
        <f>IFERROR(IF(B18&lt;&gt;"", IF(ISNUMBER(VALUE(INDEX(Paste_Here!H$2:H$210, MATCH(B18, Paste_Here!A$2:A$210, 0)))), IF(VALUE(INDEX(Paste_Here!H$2:H$210, MATCH(B18, Paste_Here!A$2:A$210, 0)))=0, "No", IF(AND(VALUE(INDEX(Paste_Here!H$2:H$210, MATCH(B18, Paste_Here!A$2:A$210, 0)))&gt;=1, VALUE(INDEX(Paste_Here!H$2:H$210, MATCH(B18, Paste_Here!A$2:A$210, 0)))&lt;=4), VALUE(INDEX(Paste_Here!H$2:H$210, MATCH(B18, Paste_Here!A$2:A$210, 0))), "")), ""), ""), "")</f>
        <v/>
      </c>
      <c r="FJ18" s="69"/>
      <c r="FK18" s="79" t="str">
        <f>IFERROR(IF(B18&lt;&gt;"", IF(ISNUMBER(VALUE(INDEX(Paste_Here!I$2:I$210, MATCH(B18, Paste_Here!A$2:A$210, 0)))), IF(VALUE(INDEX(Paste_Here!I$2:I$210, MATCH(B18, Paste_Here!A$2:A$210, 0)))=0, "No", IF(AND(VALUE(INDEX(Paste_Here!I$2:I$210, MATCH(B18, Paste_Here!A$2:A$210, 0)))&gt;=1, VALUE(INDEX(Paste_Here!I$2:I$210, MATCH(B18, Paste_Here!A$2:A$210, 0)))&lt;=4), VALUE(INDEX(Paste_Here!I$2:I$210, MATCH(B18, Paste_Here!A$2:A$210, 0))), "")), ""), ""), "")</f>
        <v/>
      </c>
      <c r="FL18" s="69"/>
      <c r="FM18" s="114"/>
      <c r="FN18" s="69"/>
      <c r="FO18" s="114"/>
      <c r="FP18" s="69"/>
      <c r="FQ18" s="114"/>
      <c r="FR18" s="69"/>
      <c r="FS18" s="114"/>
      <c r="FT18" s="69"/>
      <c r="FU18" s="79" t="str">
        <f>IFERROR(IF(B18&lt;&gt;"", IF(AND(INDEX(Paste_Here!R$2:R$210, MATCH(B18, Paste_Here!A$2:A$210, 0))&lt;&gt;"", ISNUMBER(VALUE(INDEX(Paste_Here!R$2:R$210, MATCH(B18, Paste_Here!A$2:A$210, 0))))), INDEX(Paste_Here!R$2:R$210, MATCH(B18, Paste_Here!A$2:A$210, 0)), ""), ""), "")</f>
        <v/>
      </c>
      <c r="FV18" s="69"/>
      <c r="FW18" s="79" t="str">
        <f>IFERROR(IF(B18&lt;&gt;"", IF(AND(INDEX(Paste_Here!BB$2:BB$210, MATCH(B18, Paste_Here!A$2:A$210, 0))&lt;&gt;"", ISNUMBER(VALUE(INDEX(Paste_Here!BB$2:BB$210, MATCH(B18, Paste_Here!A$2:A$210, 0))))), INDEX(Paste_Here!BB$2:BB$210, MATCH(B18, Paste_Here!A$2:A$210, 0)), ""), ""), "")</f>
        <v/>
      </c>
      <c r="FX18" s="69"/>
      <c r="FY18" s="79" t="str">
        <f>IFERROR(IF(B18&lt;&gt;"", IF(AND(INDEX(Paste_Here!AS$2:AS$210, MATCH(B18, Paste_Here!A$2:A$210, 0))&lt;&gt;"", ISNUMBER(VALUE(INDEX(Paste_Here!AS$2:AS$210, MATCH(B18, Paste_Here!A$2:A$210, 0))))), INDEX(Paste_Here!AS$2:AS$210, MATCH(B18, Paste_Here!A$2:A$210, 0)), ""), ""), "")</f>
        <v/>
      </c>
      <c r="FZ18" s="69"/>
      <c r="GA18" s="79" t="str">
        <f>IFERROR(IF(B18&lt;&gt;"", IF(AND(INDEX(Paste_Here!BC$2:BC$210, MATCH(B18, Paste_Here!A$2:A$210, 0))&lt;&gt;"", ISNUMBER(VALUE(INDEX(Paste_Here!BC$2:BC$210, MATCH(B18, Paste_Here!A$2:A$210, 0))))), INDEX(Paste_Here!BC$2:BC$210, MATCH(B18, Paste_Here!A$2:A$210, 0)), ""), ""), "")</f>
        <v/>
      </c>
      <c r="GB18" s="69"/>
      <c r="GC18" s="69"/>
      <c r="GD18" s="79" t="str">
        <f t="shared" si="5"/>
        <v/>
      </c>
      <c r="GE18" s="69"/>
      <c r="GF18" s="79" t="str">
        <f>IFERROR(IF(B18&lt;&gt;"", IF(ISNUMBER(SEARCH("s", LOWER(INDEX(Paste_Here!M$2:M$210, MATCH(B18, Paste_Here!A$2:A$210, 0))))), "Yes", IF(INDEX(Paste_Here!M$2:M$210, MATCH(B18, Paste_Here!A$2:A$210, 0))&lt;&gt;"", "No", "")), ""), "")</f>
        <v/>
      </c>
      <c r="GG18" s="69"/>
      <c r="GH18" s="79" t="str">
        <f>IFERROR(IF(B18&lt;&gt;"", IF(ISNUMBER(SEARCH("yes", LOWER(INDEX(Paste_Here!F$2:F$210, MATCH(B18, Paste_Here!A$2:A$210, 0))))), "Yes", IF(ISNUMBER(SEARCH("no", LOWER(INDEX(Paste_Here!F$2:F$210, MATCH(B18, Paste_Here!A$2:A$210, 0))))), "No", "")), ""), "")</f>
        <v/>
      </c>
      <c r="GI18" s="69"/>
      <c r="GJ18" s="79" t="str">
        <f>IFERROR(IF(B18&lt;&gt;"", IF(ISNUMBER(SEARCH("english language learner", LOWER(INDEX(Paste_Here!C$2:C$210, MATCH(B18, Paste_Here!A$2:A$210, 0))))), "Yes", ""), ""), "")</f>
        <v/>
      </c>
      <c r="GK18" s="69"/>
      <c r="GL18" s="79" t="str">
        <f>IFERROR(IF(B18&lt;&gt;"", IF(OR(ISNUMBER(SEARCH("b", LOWER(INDEX(Paste_Here!K$2:K$210, MATCH(B18, Paste_Here!A$2:A$210, 0))))), ISNUMBER(SEARCH("h", LOWER(INDEX(Paste_Here!K$2:K$210, MATCH(B18, Paste_Here!A$2:A$210, 0))))), ISNUMBER(SEARCH("i", LOWER(INDEX(Paste_Here!K$2:K$210, MATCH(B18, Paste_Here!A$2:A$210, 0)))))), "Yes", IF(INDEX(Paste_Here!K$2:K$210, MATCH(B18, Paste_Here!A$2:A$210, 0))&lt;&gt;"", "No", "")), ""), "")</f>
        <v/>
      </c>
      <c r="GM18" s="69"/>
      <c r="GN18" s="79" t="str">
        <f>IFERROR(IF(B18&lt;&gt;"", IF(ISNUMBER(SEARCH("yes", LOWER(INDEX(Paste_Here!L$2:L$210, MATCH(B18, Paste_Here!A$2:A$210, 0))))), "Yes", IF(ISNUMBER(SEARCH("no", LOWER(INDEX(Paste_Here!L$2:L$210, MATCH(B18, Paste_Here!A$2:A$210, 0))))), "No", "")), ""), "")</f>
        <v/>
      </c>
      <c r="GO18" s="69"/>
      <c r="GP18" s="79" t="str">
        <f>IFERROR(IF(B18&lt;&gt;"", IF(ISNUMBER(SEARCH("transitional 2", LOWER(INDEX(Paste_Here!C$2:C$210, MATCH(B18, Paste_Here!A$2:A$210, 0))))), "T2", IF(ISNUMBER(SEARCH("transitional 1", LOWER(INDEX(Paste_Here!C$2:C$210, MATCH(B18, Paste_Here!A$2:A$210, 0))))), "T1", IF(ISNUMBER(SEARCH("waived ell services", LOWER(INDEX(Paste_Here!C$2:C$210, MATCH(B18, Paste_Here!A$2:A$210, 0))))), "W", ""))), ""), "")</f>
        <v/>
      </c>
      <c r="GQ18" s="69"/>
      <c r="GR18" s="114"/>
      <c r="GS18" s="69"/>
      <c r="GT18" s="114"/>
      <c r="GU18" s="69"/>
      <c r="GV18" s="114"/>
      <c r="GW18" s="69"/>
      <c r="GX18" s="118"/>
      <c r="GY18" s="69"/>
      <c r="GZ18" s="69"/>
      <c r="HA18" s="79"/>
      <c r="HB18" s="69"/>
      <c r="HC18" s="79"/>
      <c r="HD18" s="69"/>
      <c r="HE18" s="79"/>
      <c r="HF18" s="69"/>
      <c r="HG18" s="79"/>
      <c r="HH18" s="69"/>
      <c r="HI18" s="79"/>
      <c r="HJ18" s="69"/>
      <c r="HK18" s="79"/>
      <c r="HL18" s="69"/>
      <c r="HM18" s="79"/>
      <c r="HN18" s="69"/>
      <c r="HO18" s="79"/>
      <c r="HP18" s="69"/>
      <c r="HQ18" s="79"/>
      <c r="HR18" s="69"/>
      <c r="HS18" s="79"/>
      <c r="HT18" s="69"/>
      <c r="HU18" s="79"/>
      <c r="HV18" s="69"/>
      <c r="HW18" s="69"/>
      <c r="HX18" s="79"/>
      <c r="HY18" s="69"/>
      <c r="HZ18" s="79"/>
      <c r="IA18" s="69"/>
      <c r="IB18" s="79"/>
      <c r="IC18" s="69"/>
      <c r="ID18" s="79"/>
      <c r="IE18" s="69"/>
      <c r="IF18" s="79"/>
      <c r="IG18" s="69"/>
      <c r="IH18" s="79"/>
      <c r="II18" s="69"/>
      <c r="IJ18" s="79"/>
      <c r="IK18" s="69"/>
      <c r="IL18" s="79"/>
      <c r="IM18" s="69"/>
      <c r="IN18" s="79"/>
      <c r="IO18" s="69"/>
      <c r="IP18" s="79"/>
      <c r="IQ18" s="69"/>
      <c r="IR18" s="79"/>
      <c r="IS18" s="69"/>
      <c r="IT18" s="69"/>
      <c r="IU18" s="79"/>
      <c r="IV18" s="69"/>
      <c r="IW18" s="79"/>
      <c r="IX18" s="69"/>
      <c r="IY18" s="79"/>
      <c r="IZ18" s="69"/>
      <c r="JA18" s="79"/>
      <c r="JB18" s="69"/>
      <c r="JC18" s="79"/>
      <c r="JD18" s="69"/>
      <c r="JE18" s="79"/>
      <c r="JF18" s="69"/>
      <c r="JG18" s="79"/>
      <c r="JH18" s="69"/>
      <c r="JI18" s="79"/>
      <c r="JJ18" s="69"/>
      <c r="JK18" s="79"/>
      <c r="JL18" s="69"/>
      <c r="JM18" s="79"/>
      <c r="JN18" s="69"/>
      <c r="JO18" s="79"/>
      <c r="JP18" s="69"/>
      <c r="JQ18" s="69"/>
      <c r="JR18" s="79"/>
      <c r="JS18" s="69"/>
      <c r="JT18" s="79"/>
      <c r="JU18" s="69"/>
      <c r="JV18" s="79"/>
      <c r="JW18" s="69"/>
      <c r="JX18" s="79"/>
      <c r="JY18" s="69"/>
      <c r="JZ18" s="79"/>
      <c r="KA18" s="69"/>
      <c r="KB18" s="79"/>
      <c r="KC18" s="69"/>
      <c r="KD18" s="79"/>
      <c r="KE18" s="69"/>
      <c r="KF18" s="79"/>
      <c r="KG18" s="69"/>
      <c r="KH18" s="79"/>
      <c r="KI18" s="69"/>
      <c r="KJ18" s="79"/>
      <c r="KK18" s="69"/>
      <c r="KL18" s="79"/>
      <c r="KM18" s="69"/>
      <c r="KP18" s="1" t="str" cm="1">
        <f t="array" ref="KP18">IFERROR(INDEX(Paste_Here!$B$2:$B$210, MATCH(0, COUNTIF(KP$4:KP17, Paste_Here!$B$2:$B$210) + IF(Paste_Here!$B$2:$B$210="", 1, 0), 0)), "")</f>
        <v/>
      </c>
      <c r="KQ18" s="1" t="str">
        <f>IF(KP18&lt;&gt;"", INDEX(Paste_Here!$A$2:$A$210, MATCH(KP18, Paste_Here!$B$2:$B$210, 0)), "")</f>
        <v/>
      </c>
      <c r="KR18" s="1" t="str">
        <f t="shared" si="6"/>
        <v/>
      </c>
      <c r="KS18" s="1" t="str" cm="1">
        <f t="array" ref="KS18">IFERROR(INDEX($KR$5:$KR$210, MATCH(SMALL(IF($KR$5:$KR$210&lt;&gt;"", COUNTIF($KR$5:$KR$210, "&lt;"&amp;$KR$5:$KR$210)+1), ROW()-ROW($KS$5)+1), COUNTIF($KR$5:$KR$210, "&lt;"&amp;$KR$5:$KR$210)+1, 0)), "")</f>
        <v/>
      </c>
    </row>
    <row r="19" spans="1:305">
      <c r="A19" s="69"/>
      <c r="B19" s="79" t="str">
        <f t="shared" si="0"/>
        <v/>
      </c>
      <c r="C19" s="69"/>
      <c r="D19" s="79" t="str">
        <f>IFERROR(IF(B19&lt;&gt;"", IF(COUNTIF(INDEX(Paste_Here!N$2:Q$210, MATCH(B19, Paste_Here!A$2:A$210, 0), 0), "yes") &gt; 0, "No", IF(COUNTIF(INDEX(Paste_Here!N$2:Q$210, MATCH(B19, Paste_Here!A$2:A$210, 0), 0), "no") &gt; 0, "Yes", "")), ""), "")</f>
        <v/>
      </c>
      <c r="E19" s="69"/>
      <c r="F19" s="79" t="str">
        <f>IFERROR(IF(B19&lt;&gt;"", IF(ISNUMBER(SEARCH("yes", LOWER(INDEX(Paste_Here!S$2:S$210, MATCH(B19, Paste_Here!A$2:A$210, 0))))), "Yes", IF(ISNUMBER(SEARCH("no", LOWER(INDEX(Paste_Here!S$2:S$210, MATCH(B19, Paste_Here!A$2:A$210, 0))))), "No", "")), ""), "")</f>
        <v/>
      </c>
      <c r="G19" s="69"/>
      <c r="H19" s="79" t="str">
        <f>IFERROR(IF(B19&lt;&gt;"", IF(COUNTIF(INDEX(Paste_Here!AX$2:BA$210, MATCH(B19, Paste_Here!A$2:A$210, 0), 0), "yes") &gt; 0, "No", IF(COUNTIF(INDEX(Paste_Here!AX$2:BA$210, MATCH(B19, Paste_Here!A$2:A$210, 0), 0), "no") &gt; 0, "Yes", "")), ""), "")</f>
        <v/>
      </c>
      <c r="I19" s="69"/>
      <c r="J19" s="79" t="str">
        <f>IFERROR(IF(B19&lt;&gt;"", IF(ISNUMBER(SEARCH("yes", LOWER(INDEX(Paste_Here!Z$2:Z$210, MATCH(B19, Paste_Here!A$2:A$210, 0))))), "Yes", IF(ISNUMBER(SEARCH("no", LOWER(INDEX(Paste_Here!Z$2:Z$210, MATCH(B19, Paste_Here!A$2:A$210, 0))))), "No", "")), ""), "")</f>
        <v/>
      </c>
      <c r="K19" s="69"/>
      <c r="L19" s="79" t="str">
        <f>IFERROR(IF(B19&lt;&gt;"", IF(ISNUMBER(SEARCH("yes", LOWER(INDEX(Paste_Here!AG$2:AG$210, MATCH(B19, Paste_Here!A$2:A$210, 0))))), "Yes", IF(ISNUMBER(SEARCH("no", LOWER(INDEX(Paste_Here!AG$2:AG$210, MATCH(B19, Paste_Here!A$2:A$210, 0))))), "No", "")), ""), "")</f>
        <v/>
      </c>
      <c r="M19" s="69"/>
      <c r="N19" s="114" t="str">
        <f>IFERROR(IF(J19&lt;&gt;"", IF(ISNUMBER(SEARCH("yes", LOWER(INDEX(Paste_Here!AB$2:AB$210, MATCH(J19, Paste_Here!I$2:I$210, 0))))), "Yes", IF(ISNUMBER(SEARCH("no", LOWER(INDEX(Paste_Here!AB$2:AB$210, MATCH(J19, Paste_Here!I$2:I$210, 0))))), "No", "")), ""), "")</f>
        <v/>
      </c>
      <c r="O19" s="69"/>
      <c r="P19" s="79" t="str">
        <f>IFERROR(IF(B19&lt;&gt;"", IF(ISNUMBER(SEARCH("Revealed-Potential (Primary Focus)", LOWER(INDEX(Paste_Here!U$2:U$210, MATCH(B19, Paste_Here!A$2:A$210, 0))))), "Rev-Potential: Prim", IF(ISNUMBER(SEARCH("Revealed-Potential (Secondary Focus)", LOWER(INDEX(Paste_Here!U$2:U$210, MATCH(B19, Paste_Here!A$2:A$210, 0))))), "Rev-Potential: Sec", IF(ISNUMBER(SEARCH("Monitoring", LOWER(INDEX(Paste_Here!U$2:U$210, MATCH(B19, Paste_Here!A$2:A$210, 0))))), "Monitoring", IF(ISNUMBER(SEARCH("At-Promise (Secondary Focus)", LOWER(INDEX(Paste_Here!U$2:U$210, MATCH(B19, Paste_Here!A$2:A$210, 0))))), "At-Promise: Sec", IF(ISNUMBER(SEARCH("At-Promise (Primary Focus)", LOWER(INDEX(Paste_Here!U$2:U$210, MATCH(B19, Paste_Here!A$2:A$210, 0))))), "At-Promise: Prim", ""))))), ""), "")</f>
        <v/>
      </c>
      <c r="Q19" s="69"/>
      <c r="R19" s="79" t="str">
        <f>IFERROR(IF(B19&lt;&gt;"", IF(ISNUMBER(SEARCH("Revealed-Potential (Primary Focus)", LOWER(INDEX(Paste_Here!AB$2:AB$210, MATCH(B19, Paste_Here!A$2:A$210, 0))))), "Rev-Potential: Prim", IF(ISNUMBER(SEARCH("Revealed-Potential (Secondary Focus)", LOWER(INDEX(Paste_Here!AB$2:AB$210, MATCH(B19, Paste_Here!A$2:A$210, 0))))), "Rev-Potential: Sec", IF(ISNUMBER(SEARCH("Monitoring", LOWER(INDEX(Paste_Here!AB$2:AB$210, MATCH(B19, Paste_Here!A$2:A$210, 0))))), "Monitoring", IF(ISNUMBER(SEARCH("At-Promise (Secondary Focus)", LOWER(INDEX(Paste_Here!AB$2:AB$210, MATCH(B19, Paste_Here!A$2:A$210, 0))))), "At-Promise: Sec", IF(ISNUMBER(SEARCH("At-Promise (Primary Focus)", LOWER(INDEX(Paste_Here!AB$2:AB$210, MATCH(B19, Paste_Here!A$2:A$210, 0))))), "At-Promise: Prim", ""))))), ""), "")</f>
        <v/>
      </c>
      <c r="S19" s="69"/>
      <c r="T19" s="114" t="str">
        <f>IFERROR(IF(P19&lt;&gt;"", IF(ISNUMBER(SEARCH("yes", LOWER(INDEX(Paste_Here!AH$2:AH$210, MATCH(P19, Paste_Here!O$2:O$210, 0))))), "Yes", IF(ISNUMBER(SEARCH("no", LOWER(INDEX(Paste_Here!AH$2:AH$210, MATCH(P19, Paste_Here!O$2:O$210, 0))))), "No", "")), ""), "")</f>
        <v/>
      </c>
      <c r="U19" s="69"/>
      <c r="V19" s="114" t="str">
        <f>IFERROR(IF(R19&lt;&gt;"", IF(ISNUMBER(SEARCH("yes", LOWER(INDEX(Paste_Here!AJ$2:AJ$210, MATCH(R19, Paste_Here!Q$2:Q$210, 0))))), "Yes", IF(ISNUMBER(SEARCH("no", LOWER(INDEX(Paste_Here!AJ$2:AJ$210, MATCH(R19, Paste_Here!Q$2:Q$210, 0))))), "No", "")), ""), "")</f>
        <v/>
      </c>
      <c r="W19" s="69"/>
      <c r="X19" s="69"/>
      <c r="Y19" s="79" t="str">
        <f t="shared" si="1"/>
        <v/>
      </c>
      <c r="Z19" s="69"/>
      <c r="AA19" s="79" t="str">
        <f>IFERROR(IF(B19&lt;&gt;"", IF(AND(INDEX(Paste_Here!W$2:W$210, MATCH(B19, Paste_Here!A$2:A$210, 0))&lt;&gt;"", ISNUMBER(VALUE(INDEX(Paste_Here!W$2:W$210, MATCH(B19, Paste_Here!A$2:A$210, 0))))), INDEX(Paste_Here!W$2:W$210, MATCH(B19, Paste_Here!A$2:A$210, 0)), ""), ""), "")</f>
        <v/>
      </c>
      <c r="AB19" s="69"/>
      <c r="AC19" s="79" t="str">
        <f>IFERROR(IF(B19&lt;&gt;"", IF(AND(INDEX(Paste_Here!V$2:V$210, MATCH(B19, Paste_Here!A$2:A$210, 0))&lt;&gt;"", ISNUMBER(VALUE(INDEX(Paste_Here!V$2:V$210, MATCH(B19, Paste_Here!A$2:A$210, 0))))), TEXT(ROUND(VALUE(INDEX(Paste_Here!V$2:V$210, MATCH(B19, Paste_Here!A$2:A$210, 0))), 2), "0.00"), ""), ""), "")</f>
        <v/>
      </c>
      <c r="AD19" s="69"/>
      <c r="AE19" s="79" t="str">
        <f>IFERROR(IF(B19&lt;&gt;"", IF(LOWER(INDEX(Paste_Here!X$2:X$210, MATCH(B19, Paste_Here!A$2:A$210, 0)))="approaching expectations", "Approaching", IF(LOWER(INDEX(Paste_Here!X$2:X$210, MATCH(B19, Paste_Here!A$2:A$210, 0)))="met expectations", "Met", IF(LOWER(INDEX(Paste_Here!X$2:X$210, MATCH(B19, Paste_Here!A$2:A$210, 0)))="exceeded expectations", "Exceeded", IF(LOWER(INDEX(Paste_Here!X$2:X$210, MATCH(B19, Paste_Here!A$2:A$210, 0)))="below expectations", "Below", "")))), ""), "")</f>
        <v/>
      </c>
      <c r="AF19" s="69"/>
      <c r="AG19" s="79" t="str">
        <f>IFERROR(IF(B19&lt;&gt;"", IF(AND(INDEX(Paste_Here!Y$2:Y$210, MATCH(B19, Paste_Here!A$2:A$210, 0))&lt;&gt;"", ISNUMBER(VALUE(INDEX(Paste_Here!Y$2:Y$210, MATCH(B19, Paste_Here!A$2:A$210, 0))))), INDEX(Paste_Here!Y$2:Y$210, MATCH(B19, Paste_Here!A$2:A$210, 0)), ""), ""), "")</f>
        <v/>
      </c>
      <c r="AH19" s="69"/>
      <c r="AI19" s="79" t="str">
        <f>IFERROR(IF(B19&lt;&gt;"", IF(AND(INDEX(Paste_Here!AK$2:AK$210, MATCH(B19, Paste_Here!A$2:A$210, 0))&lt;&gt;"", ISNUMBER(VALUE(INDEX(Paste_Here!AK$2:AK$210, MATCH(B19, Paste_Here!A$2:A$210, 0))))), INDEX(Paste_Here!AK$2:AK$210, MATCH(B19, Paste_Here!A$2:A$210, 0)), ""), ""), "")</f>
        <v/>
      </c>
      <c r="AJ19" s="69"/>
      <c r="AK19" s="79" t="str">
        <f>IFERROR(IF(B19&lt;&gt;"", IF(ISNUMBER(SEARCH("highrisk", LOWER(INDEX(Paste_Here!AL$2:AL$210, MATCH(B19, Paste_Here!A$2:A$210, 0))))), "High Risk", IF(ISNUMBER(SEARCH("lowrisk", LOWER(INDEX(Paste_Here!AL$2:AL$210, MATCH(B19, Paste_Here!A$2:A$210, 0))))), "Low Risk", IF(ISNUMBER(SEARCH("somerisk", LOWER(INDEX(Paste_Here!AL$2:AL$210, MATCH(B19, Paste_Here!A$2:A$210, 0))))), "Some Risk", ""))), ""), "")</f>
        <v/>
      </c>
      <c r="AL19" s="69"/>
      <c r="AM19" s="79" t="str">
        <f>IFERROR(IF(B19&lt;&gt;"", IF(AND(INDEX(Paste_Here!AT$2:AT$210, MATCH(B19, Paste_Here!A$2:A$210, 0))&lt;&gt;"", ISNUMBER(VALUE(INDEX(Paste_Here!AT$2:AT$210, MATCH(B19, Paste_Here!A$2:A$210, 0))))), INDEX(Paste_Here!AT$2:AT$210, MATCH(B19, Paste_Here!A$2:A$210, 0)), ""), ""), "")</f>
        <v/>
      </c>
      <c r="AN19" s="69"/>
      <c r="AO19" s="79" t="str">
        <f>IFERROR(IF(B19&lt;&gt;"", IF(AND(INDEX(Paste_Here!AM$2:AM$210, MATCH(B19, Paste_Here!A$2:A$210, 0))&lt;&gt;"", ISNUMBER(VALUE(INDEX(Paste_Here!AM$2:AM$210, MATCH(B19, Paste_Here!A$2:A$210, 0))))), INDEX(Paste_Here!AM$2:AM$210, MATCH(B19, Paste_Here!A$2:A$210, 0)), ""), ""), "")</f>
        <v/>
      </c>
      <c r="AP19" s="69"/>
      <c r="AQ19" s="79" t="str">
        <f>IFERROR(IF(B19&lt;&gt;"", IF(ISNUMBER(SEARCH("highrisk", LOWER(INDEX(Paste_Here!AN$2:AN$210, MATCH(B19, Paste_Here!A$2:A$210, 0))))), "High Risk", IF(ISNUMBER(SEARCH("lowrisk", LOWER(INDEX(Paste_Here!AN$2:AN$210, MATCH(B19, Paste_Here!A$2:A$210, 0))))), "Low Risk", IF(ISNUMBER(SEARCH("somerisk", LOWER(INDEX(Paste_Here!AN$2:AN$210, MATCH(B19, Paste_Here!A$2:A$210, 0))))), "Some Risk", ""))), ""), "")</f>
        <v/>
      </c>
      <c r="AR19" s="69"/>
      <c r="AS19" s="79" t="str" cm="1">
        <f t="array" aca="1" ref="AS19" ca="1">IFERROR(IF(ISNUMBER(SEARCH("BR", INDEX(Paste_Here!AO$2:AO$210, MATCH(B19, Paste_Here!A$2:A$210, 0)))), -1, 1) * VALUE(_xlfn.TEXTJOIN("", TRUE, IF(ISNUMBER(--MID(INDEX(Paste_Here!AO$2:AO$210, MATCH(B19, Paste_Here!A$2:A$210, 0)), ROW(INDIRECT("1:"&amp;LEN(INDEX(Paste_Here!AO$2:AO$210, MATCH(B19, Paste_Here!A$2:A$210, 0))))), 1)), MID(INDEX(Paste_Here!AO$2:AO$210, MATCH(B19, Paste_Here!A$2:A$210, 0)), ROW(INDIRECT("1:"&amp;LEN(INDEX(Paste_Here!AO$2:AO$210, MATCH(B19, Paste_Here!A$2:A$210, 0))))), 1), ""))), "")</f>
        <v/>
      </c>
      <c r="AT19" s="69"/>
      <c r="AU19" s="69"/>
      <c r="AV19" s="79"/>
      <c r="AW19" s="69"/>
      <c r="AX19" s="79"/>
      <c r="AY19" s="69"/>
      <c r="AZ19" s="79"/>
      <c r="BA19" s="69"/>
      <c r="BB19" s="79"/>
      <c r="BC19" s="69"/>
      <c r="BD19" s="79"/>
      <c r="BE19" s="69"/>
      <c r="BF19" s="79"/>
      <c r="BG19" s="69"/>
      <c r="BH19" s="79"/>
      <c r="BI19" s="69"/>
      <c r="BJ19" s="79"/>
      <c r="BK19" s="69"/>
      <c r="BL19" s="79"/>
      <c r="BM19" s="69"/>
      <c r="BN19" s="79"/>
      <c r="BO19" s="69"/>
      <c r="BP19" s="79"/>
      <c r="BQ19" s="69"/>
      <c r="BR19" s="69"/>
      <c r="BS19" s="79"/>
      <c r="BT19" s="69"/>
      <c r="BU19" s="79"/>
      <c r="BV19" s="69"/>
      <c r="BW19" s="79"/>
      <c r="BX19" s="69"/>
      <c r="BY19" s="79"/>
      <c r="BZ19" s="69"/>
      <c r="CA19" s="79"/>
      <c r="CB19" s="69"/>
      <c r="CC19" s="79"/>
      <c r="CD19" s="69"/>
      <c r="CE19" s="79"/>
      <c r="CF19" s="69"/>
      <c r="CG19" s="79"/>
      <c r="CH19" s="69"/>
      <c r="CI19" s="79"/>
      <c r="CJ19" s="69"/>
      <c r="CK19" s="79"/>
      <c r="CL19" s="69"/>
      <c r="CM19" s="79"/>
      <c r="CN19" s="69"/>
      <c r="CO19" s="69"/>
      <c r="CP19" s="79" t="str">
        <f t="shared" si="2"/>
        <v/>
      </c>
      <c r="CQ19" s="69"/>
      <c r="CR19" s="79" t="str">
        <f>IFERROR(IF(B19&lt;&gt;"", IF(AND(INDEX(Paste_Here!AD$2:AD$210, MATCH(B19, Paste_Here!A$2:A$210, 0))&lt;&gt;"", ISNUMBER(VALUE(INDEX(Paste_Here!AD$2:AD$210, MATCH(B19, Paste_Here!A$2:A$210, 0))))), INDEX(Paste_Here!AD$2:AD$210, MATCH(B19, Paste_Here!A$2:A$210, 0)), ""), ""), "")</f>
        <v/>
      </c>
      <c r="CS19" s="69"/>
      <c r="CT19" s="79" t="str">
        <f>IFERROR(IF(B19&lt;&gt;"", IF(AND(INDEX(Paste_Here!AC$2:AC$210, MATCH(B19, Paste_Here!A$2:A$210, 0))&lt;&gt;"", ISNUMBER(--INDEX(Paste_Here!AC$2:AC$210, MATCH(B19, Paste_Here!A$2:A$210, 0)))), TEXT(ROUND(--INDEX(Paste_Here!AC$2:AC$210, MATCH(B19, Paste_Here!A$2:A$210, 0)), 2), "0.00"), ""), ""), "")</f>
        <v/>
      </c>
      <c r="CU19" s="69"/>
      <c r="CV19" s="79" t="str">
        <f>IFERROR(IF(B19&lt;&gt;"", IF(LOWER(INDEX(Paste_Here!AE$2:AE$210, MATCH(B19, Paste_Here!A$2:A$210, 0)))="approaching expectations", "Approaching", IF(LOWER(INDEX(Paste_Here!AE$2:AE$210, MATCH(B19, Paste_Here!A$2:A$210, 0)))="met expectations", "Met", IF(LOWER(INDEX(Paste_Here!AE$2:AE$210, MATCH(B19, Paste_Here!A$2:A$210, 0)))="exceeded expectations", "Exceeded", IF(LOWER(INDEX(Paste_Here!AE$2:AE$210, MATCH(B19, Paste_Here!A$2:A$210, 0)))="below expectations", "Below", "")))), ""), "")</f>
        <v/>
      </c>
      <c r="CW19" s="69"/>
      <c r="CX19" s="79" t="str">
        <f>IFERROR(IF(B19&lt;&gt;"", IF(AND(INDEX(Paste_Here!AF$2:AF$210, MATCH(B19, Paste_Here!A$2:A$210, 0))&lt;&gt;"", ISNUMBER(VALUE(INDEX(Paste_Here!AF$2:AF$210, MATCH(B19, Paste_Here!A$2:A$210, 0))))), INDEX(Paste_Here!AF$2:AF$210, MATCH(B19, Paste_Here!A$2:A$210, 0)), ""), ""), "")</f>
        <v/>
      </c>
      <c r="CY19" s="69"/>
      <c r="CZ19" s="79" t="str">
        <f>IFERROR(IF(B19&lt;&gt;"", IF(AND(INDEX(Paste_Here!AU$2:AU$210, MATCH(B19, Paste_Here!A$2:A$210, 0))&lt;&gt;"", ISNUMBER(VALUE(INDEX(Paste_Here!AU$2:AU$210, MATCH(B19, Paste_Here!A$2:A$210, 0))))), INDEX(Paste_Here!AU$2:AU$210, MATCH(B19, Paste_Here!A$2:A$210, 0)), ""), ""), "")</f>
        <v/>
      </c>
      <c r="DA19" s="69"/>
      <c r="DB19" s="79" t="str">
        <f>IFERROR(IF(B19&lt;&gt;"", IF(ISNUMBER(SEARCH("highrisk", LOWER(INDEX(Paste_Here!AV$2:AV$210, MATCH(B19, Paste_Here!A$2:A$210, 0))))), "High Risk", IF(ISNUMBER(SEARCH("lowrisk", LOWER(INDEX(Paste_Here!AV$2:AV$210, MATCH(B19, Paste_Here!A$2:A$210, 0))))), "Low Risk", IF(ISNUMBER(SEARCH("somerisk", LOWER(INDEX(Paste_Here!AV$2:AV$210, MATCH(B19, Paste_Here!A$2:A$210, 0))))), "Some Risk", ""))), ""), "")</f>
        <v/>
      </c>
      <c r="DC19" s="69"/>
      <c r="DD19" s="79" t="str">
        <f>IFERROR(IF(B19&lt;&gt;"", IF(AND(INDEX(Paste_Here!AW$2:AW$210, MATCH(B19, Paste_Here!A$2:A$210, 0))&lt;&gt;"", ISNUMBER(VALUE(INDEX(Paste_Here!AW$2:AW$210, MATCH(B19, Paste_Here!A$2:A$210, 0))))), INDEX(Paste_Here!AW$2:AW$210, MATCH(B19, Paste_Here!A$2:A$210, 0)), ""), ""), "")</f>
        <v/>
      </c>
      <c r="DE19" s="69"/>
      <c r="DF19" s="79" t="str">
        <f>IFERROR(IF(B19&lt;&gt;"", IF(AND(INDEX(Paste_Here!AP$2:AP$210, MATCH(B19, Paste_Here!A$2:A$210, 0))&lt;&gt;"", ISNUMBER(VALUE(INDEX(Paste_Here!AP$2:AP$210, MATCH(B19, Paste_Here!A$2:A$210, 0))))), INDEX(Paste_Here!AP$2:AP$210, MATCH(B19, Paste_Here!A$2:A$210, 0)), ""), ""), "")</f>
        <v/>
      </c>
      <c r="DG19" s="69"/>
      <c r="DH19" s="79" t="str">
        <f>IFERROR(IF(B19&lt;&gt;"", IF(ISNUMBER(SEARCH("highrisk", LOWER(INDEX(Paste_Here!AQ$2:AQ$210, MATCH(B19, Paste_Here!A$2:A$210, 0))))), "High Risk", IF(ISNUMBER(SEARCH("lowrisk", LOWER(INDEX(Paste_Here!AQ$2:AQ$210, MATCH(B19, Paste_Here!A$2:A$210, 0))))), "Low Risk", IF(ISNUMBER(SEARCH("somerisk", LOWER(INDEX(Paste_Here!AQ$2:AQ$210, MATCH(B19, Paste_Here!A$2:A$210, 0))))), "Some Risk", ""))), ""), "")</f>
        <v/>
      </c>
      <c r="DI19" s="69"/>
      <c r="DJ19" s="79" t="str" cm="1">
        <f t="array" aca="1" ref="DJ19" ca="1">IFERROR(VALUE(IF(ISNUMBER(SEARCH("EM", INDEX(Paste_Here!AR$2:AR$500, MATCH(B19, Paste_Here!A$2:A$500, 0)))),"-" &amp; _xlfn.TEXTJOIN("", TRUE, IF(ISNUMBER(--MID(INDEX(Paste_Here!AR$2:AR$500, MATCH(B19, Paste_Here!A$2:A$500, 0)), ROW(INDIRECT("1:"&amp;LEN(INDEX(Paste_Here!AR$2:AR$500, MATCH(B19, Paste_Here!A$2:A$500, 0))))), 1)), MID(INDEX(Paste_Here!AR$2:AR$500, MATCH(B19, Paste_Here!A$2:A$500, 0)), ROW(INDIRECT("1:"&amp;LEN(INDEX(Paste_Here!AR$2:AR$500, MATCH(B19, Paste_Here!A$2:A$500, 0))))), 1), "")), _xlfn.TEXTJOIN("", TRUE, IF(ISNUMBER(--MID(INDEX(Paste_Here!AR$2:AR$500, MATCH(B19, Paste_Here!A$2:AR$500, 0)), ROW(INDIRECT("1:"&amp;LEN(INDEX(Paste_Here!AR$2:AR$500, MATCH(B19, Paste_Here!A$2:AR$500, 0))))), 1)), MID(INDEX(Paste_Here!AR$2:AR$500, MATCH(B19, Paste_Here!A$2:A$500, 0)), ROW(INDIRECT("1:"&amp;LEN(INDEX(Paste_Here!AR$2:AR$500, MATCH(B19, Paste_Here!A$2:A$500, 0))))), 1), "")))), "")</f>
        <v/>
      </c>
      <c r="DK19" s="69"/>
      <c r="DL19" s="69"/>
      <c r="DM19" s="79" t="str">
        <f t="shared" si="3"/>
        <v/>
      </c>
      <c r="DN19" s="69"/>
      <c r="DO19" s="79" t="str">
        <f>IFERROR(IF(B19&lt;&gt;"", IF(AND(INDEX(Paste_Here!AH$2:AH$210, MATCH(B19, Paste_Here!A$2:A$210, 0))&lt;&gt;"", ISNUMBER(VALUE(INDEX(Paste_Here!AH$2:AH$210, MATCH(B19, Paste_Here!A$2:A$210, 0))))), INDEX(Paste_Here!AH$2:AH$210, MATCH(B19, Paste_Here!A$2:A$210, 0)), ""), ""), "")</f>
        <v/>
      </c>
      <c r="DP19" s="69"/>
      <c r="DQ19" s="114"/>
      <c r="DR19" s="69"/>
      <c r="DS19" s="119" t="str">
        <f>IFERROR(IF(B19&lt;&gt;"", IF(LOWER(INDEX(Paste_Here!AI$2:AI$210, MATCH(B19, Paste_Here!A$2:A$210, 0)))="approaching expectations", "Approaching", IF(LOWER(INDEX(Paste_Here!AI$2:AI$210, MATCH(B19, Paste_Here!A$2:A$210, 0)))="met expectations", "Met", IF(LOWER(INDEX(Paste_Here!AI$2:AI$210, MATCH(B19, Paste_Here!A$2:A$210, 0)))="exceeded expectations", "Exceeded", IF(LOWER(INDEX(Paste_Here!AI$2:AI$210, MATCH(B19, Paste_Here!A$2:A$210, 0)))="below expectations", "Below", "")))), ""), "")</f>
        <v/>
      </c>
      <c r="DT19" s="69"/>
      <c r="DU19" s="79" t="str">
        <f>IFERROR(IF(B19&lt;&gt;"", IF(AND(INDEX(Paste_Here!AJ$2:AJ$210, MATCH(B19, Paste_Here!A$2:A$210, 0))&lt;&gt;"", ISNUMBER(VALUE(INDEX(Paste_Here!AJ$2:AJ$210, MATCH(B19, Paste_Here!A$2:A$210, 0))))), INDEX(Paste_Here!AJ$2:AJ$210, MATCH(B19, Paste_Here!A$2:A$210, 0)), ""), ""), "")</f>
        <v/>
      </c>
      <c r="DV19" s="69"/>
      <c r="DW19" s="114"/>
      <c r="DX19" s="69"/>
      <c r="DY19" s="114"/>
      <c r="DZ19" s="69"/>
      <c r="EA19" s="114"/>
      <c r="EB19" s="69"/>
      <c r="EC19" s="114"/>
      <c r="ED19" s="69"/>
      <c r="EE19" s="114"/>
      <c r="EF19" s="69"/>
      <c r="EH19" s="69"/>
      <c r="EI19" s="69"/>
      <c r="EJ19" s="79"/>
      <c r="EK19" s="69"/>
      <c r="EL19" s="79"/>
      <c r="EM19" s="69"/>
      <c r="EN19" s="79"/>
      <c r="EO19" s="69"/>
      <c r="EP19" s="79"/>
      <c r="EQ19" s="69"/>
      <c r="ER19" s="79"/>
      <c r="ES19" s="69"/>
      <c r="ET19" s="79"/>
      <c r="EU19" s="69"/>
      <c r="EV19" s="79"/>
      <c r="EW19" s="69"/>
      <c r="EX19" s="79"/>
      <c r="EY19" s="69"/>
      <c r="EZ19" s="79"/>
      <c r="FA19" s="69"/>
      <c r="FB19" s="79"/>
      <c r="FC19" s="69"/>
      <c r="FD19" s="79"/>
      <c r="FE19" s="69"/>
      <c r="FF19" s="69"/>
      <c r="FG19" s="79" t="str">
        <f t="shared" si="4"/>
        <v/>
      </c>
      <c r="FH19" s="69"/>
      <c r="FI19" s="79" t="str">
        <f>IFERROR(IF(B19&lt;&gt;"", IF(ISNUMBER(VALUE(INDEX(Paste_Here!H$2:H$210, MATCH(B19, Paste_Here!A$2:A$210, 0)))), IF(VALUE(INDEX(Paste_Here!H$2:H$210, MATCH(B19, Paste_Here!A$2:A$210, 0)))=0, "No", IF(AND(VALUE(INDEX(Paste_Here!H$2:H$210, MATCH(B19, Paste_Here!A$2:A$210, 0)))&gt;=1, VALUE(INDEX(Paste_Here!H$2:H$210, MATCH(B19, Paste_Here!A$2:A$210, 0)))&lt;=4), VALUE(INDEX(Paste_Here!H$2:H$210, MATCH(B19, Paste_Here!A$2:A$210, 0))), "")), ""), ""), "")</f>
        <v/>
      </c>
      <c r="FJ19" s="69"/>
      <c r="FK19" s="79" t="str">
        <f>IFERROR(IF(B19&lt;&gt;"", IF(ISNUMBER(VALUE(INDEX(Paste_Here!I$2:I$210, MATCH(B19, Paste_Here!A$2:A$210, 0)))), IF(VALUE(INDEX(Paste_Here!I$2:I$210, MATCH(B19, Paste_Here!A$2:A$210, 0)))=0, "No", IF(AND(VALUE(INDEX(Paste_Here!I$2:I$210, MATCH(B19, Paste_Here!A$2:A$210, 0)))&gt;=1, VALUE(INDEX(Paste_Here!I$2:I$210, MATCH(B19, Paste_Here!A$2:A$210, 0)))&lt;=4), VALUE(INDEX(Paste_Here!I$2:I$210, MATCH(B19, Paste_Here!A$2:A$210, 0))), "")), ""), ""), "")</f>
        <v/>
      </c>
      <c r="FL19" s="69"/>
      <c r="FM19" s="114"/>
      <c r="FN19" s="69"/>
      <c r="FO19" s="114"/>
      <c r="FP19" s="69"/>
      <c r="FQ19" s="114"/>
      <c r="FR19" s="69"/>
      <c r="FS19" s="114"/>
      <c r="FT19" s="69"/>
      <c r="FU19" s="79" t="str">
        <f>IFERROR(IF(B19&lt;&gt;"", IF(AND(INDEX(Paste_Here!R$2:R$210, MATCH(B19, Paste_Here!A$2:A$210, 0))&lt;&gt;"", ISNUMBER(VALUE(INDEX(Paste_Here!R$2:R$210, MATCH(B19, Paste_Here!A$2:A$210, 0))))), INDEX(Paste_Here!R$2:R$210, MATCH(B19, Paste_Here!A$2:A$210, 0)), ""), ""), "")</f>
        <v/>
      </c>
      <c r="FV19" s="69"/>
      <c r="FW19" s="79" t="str">
        <f>IFERROR(IF(B19&lt;&gt;"", IF(AND(INDEX(Paste_Here!BB$2:BB$210, MATCH(B19, Paste_Here!A$2:A$210, 0))&lt;&gt;"", ISNUMBER(VALUE(INDEX(Paste_Here!BB$2:BB$210, MATCH(B19, Paste_Here!A$2:A$210, 0))))), INDEX(Paste_Here!BB$2:BB$210, MATCH(B19, Paste_Here!A$2:A$210, 0)), ""), ""), "")</f>
        <v/>
      </c>
      <c r="FX19" s="69"/>
      <c r="FY19" s="79" t="str">
        <f>IFERROR(IF(B19&lt;&gt;"", IF(AND(INDEX(Paste_Here!AS$2:AS$210, MATCH(B19, Paste_Here!A$2:A$210, 0))&lt;&gt;"", ISNUMBER(VALUE(INDEX(Paste_Here!AS$2:AS$210, MATCH(B19, Paste_Here!A$2:A$210, 0))))), INDEX(Paste_Here!AS$2:AS$210, MATCH(B19, Paste_Here!A$2:A$210, 0)), ""), ""), "")</f>
        <v/>
      </c>
      <c r="FZ19" s="69"/>
      <c r="GA19" s="79" t="str">
        <f>IFERROR(IF(B19&lt;&gt;"", IF(AND(INDEX(Paste_Here!BC$2:BC$210, MATCH(B19, Paste_Here!A$2:A$210, 0))&lt;&gt;"", ISNUMBER(VALUE(INDEX(Paste_Here!BC$2:BC$210, MATCH(B19, Paste_Here!A$2:A$210, 0))))), INDEX(Paste_Here!BC$2:BC$210, MATCH(B19, Paste_Here!A$2:A$210, 0)), ""), ""), "")</f>
        <v/>
      </c>
      <c r="GB19" s="69"/>
      <c r="GC19" s="69"/>
      <c r="GD19" s="79" t="str">
        <f t="shared" si="5"/>
        <v/>
      </c>
      <c r="GE19" s="69"/>
      <c r="GF19" s="79" t="str">
        <f>IFERROR(IF(B19&lt;&gt;"", IF(ISNUMBER(SEARCH("s", LOWER(INDEX(Paste_Here!M$2:M$210, MATCH(B19, Paste_Here!A$2:A$210, 0))))), "Yes", IF(INDEX(Paste_Here!M$2:M$210, MATCH(B19, Paste_Here!A$2:A$210, 0))&lt;&gt;"", "No", "")), ""), "")</f>
        <v/>
      </c>
      <c r="GG19" s="69"/>
      <c r="GH19" s="79" t="str">
        <f>IFERROR(IF(B19&lt;&gt;"", IF(ISNUMBER(SEARCH("yes", LOWER(INDEX(Paste_Here!F$2:F$210, MATCH(B19, Paste_Here!A$2:A$210, 0))))), "Yes", IF(ISNUMBER(SEARCH("no", LOWER(INDEX(Paste_Here!F$2:F$210, MATCH(B19, Paste_Here!A$2:A$210, 0))))), "No", "")), ""), "")</f>
        <v/>
      </c>
      <c r="GI19" s="69"/>
      <c r="GJ19" s="79" t="str">
        <f>IFERROR(IF(B19&lt;&gt;"", IF(ISNUMBER(SEARCH("english language learner", LOWER(INDEX(Paste_Here!C$2:C$210, MATCH(B19, Paste_Here!A$2:A$210, 0))))), "Yes", ""), ""), "")</f>
        <v/>
      </c>
      <c r="GK19" s="69"/>
      <c r="GL19" s="79" t="str">
        <f>IFERROR(IF(B19&lt;&gt;"", IF(OR(ISNUMBER(SEARCH("b", LOWER(INDEX(Paste_Here!K$2:K$210, MATCH(B19, Paste_Here!A$2:A$210, 0))))), ISNUMBER(SEARCH("h", LOWER(INDEX(Paste_Here!K$2:K$210, MATCH(B19, Paste_Here!A$2:A$210, 0))))), ISNUMBER(SEARCH("i", LOWER(INDEX(Paste_Here!K$2:K$210, MATCH(B19, Paste_Here!A$2:A$210, 0)))))), "Yes", IF(INDEX(Paste_Here!K$2:K$210, MATCH(B19, Paste_Here!A$2:A$210, 0))&lt;&gt;"", "No", "")), ""), "")</f>
        <v/>
      </c>
      <c r="GM19" s="69"/>
      <c r="GN19" s="79" t="str">
        <f>IFERROR(IF(B19&lt;&gt;"", IF(ISNUMBER(SEARCH("yes", LOWER(INDEX(Paste_Here!L$2:L$210, MATCH(B19, Paste_Here!A$2:A$210, 0))))), "Yes", IF(ISNUMBER(SEARCH("no", LOWER(INDEX(Paste_Here!L$2:L$210, MATCH(B19, Paste_Here!A$2:A$210, 0))))), "No", "")), ""), "")</f>
        <v/>
      </c>
      <c r="GO19" s="69"/>
      <c r="GP19" s="79" t="str">
        <f>IFERROR(IF(B19&lt;&gt;"", IF(ISNUMBER(SEARCH("transitional 2", LOWER(INDEX(Paste_Here!C$2:C$210, MATCH(B19, Paste_Here!A$2:A$210, 0))))), "T2", IF(ISNUMBER(SEARCH("transitional 1", LOWER(INDEX(Paste_Here!C$2:C$210, MATCH(B19, Paste_Here!A$2:A$210, 0))))), "T1", IF(ISNUMBER(SEARCH("waived ell services", LOWER(INDEX(Paste_Here!C$2:C$210, MATCH(B19, Paste_Here!A$2:A$210, 0))))), "W", ""))), ""), "")</f>
        <v/>
      </c>
      <c r="GQ19" s="69"/>
      <c r="GR19" s="114"/>
      <c r="GS19" s="69"/>
      <c r="GT19" s="114"/>
      <c r="GU19" s="69"/>
      <c r="GV19" s="114"/>
      <c r="GW19" s="69"/>
      <c r="GX19" s="118"/>
      <c r="GY19" s="69"/>
      <c r="GZ19" s="69"/>
      <c r="HA19" s="79"/>
      <c r="HB19" s="69"/>
      <c r="HC19" s="79"/>
      <c r="HD19" s="69"/>
      <c r="HE19" s="79"/>
      <c r="HF19" s="69"/>
      <c r="HG19" s="79"/>
      <c r="HH19" s="69"/>
      <c r="HI19" s="79"/>
      <c r="HJ19" s="69"/>
      <c r="HK19" s="79"/>
      <c r="HL19" s="69"/>
      <c r="HM19" s="79"/>
      <c r="HN19" s="69"/>
      <c r="HO19" s="79"/>
      <c r="HP19" s="69"/>
      <c r="HQ19" s="79"/>
      <c r="HR19" s="69"/>
      <c r="HS19" s="79"/>
      <c r="HT19" s="69"/>
      <c r="HU19" s="79"/>
      <c r="HV19" s="69"/>
      <c r="HW19" s="69"/>
      <c r="HX19" s="79"/>
      <c r="HY19" s="69"/>
      <c r="HZ19" s="79"/>
      <c r="IA19" s="69"/>
      <c r="IB19" s="79"/>
      <c r="IC19" s="69"/>
      <c r="ID19" s="79"/>
      <c r="IE19" s="69"/>
      <c r="IF19" s="79"/>
      <c r="IG19" s="69"/>
      <c r="IH19" s="79"/>
      <c r="II19" s="69"/>
      <c r="IJ19" s="79"/>
      <c r="IK19" s="69"/>
      <c r="IL19" s="79"/>
      <c r="IM19" s="69"/>
      <c r="IN19" s="79"/>
      <c r="IO19" s="69"/>
      <c r="IP19" s="79"/>
      <c r="IQ19" s="69"/>
      <c r="IR19" s="79"/>
      <c r="IS19" s="69"/>
      <c r="IT19" s="69"/>
      <c r="IU19" s="79"/>
      <c r="IV19" s="69"/>
      <c r="IW19" s="79"/>
      <c r="IX19" s="69"/>
      <c r="IY19" s="79"/>
      <c r="IZ19" s="69"/>
      <c r="JA19" s="79"/>
      <c r="JB19" s="69"/>
      <c r="JC19" s="79"/>
      <c r="JD19" s="69"/>
      <c r="JE19" s="79"/>
      <c r="JF19" s="69"/>
      <c r="JG19" s="79"/>
      <c r="JH19" s="69"/>
      <c r="JI19" s="79"/>
      <c r="JJ19" s="69"/>
      <c r="JK19" s="79"/>
      <c r="JL19" s="69"/>
      <c r="JM19" s="79"/>
      <c r="JN19" s="69"/>
      <c r="JO19" s="79"/>
      <c r="JP19" s="69"/>
      <c r="JQ19" s="69"/>
      <c r="JR19" s="79"/>
      <c r="JS19" s="69"/>
      <c r="JT19" s="79"/>
      <c r="JU19" s="69"/>
      <c r="JV19" s="79"/>
      <c r="JW19" s="69"/>
      <c r="JX19" s="79"/>
      <c r="JY19" s="69"/>
      <c r="JZ19" s="79"/>
      <c r="KA19" s="69"/>
      <c r="KB19" s="79"/>
      <c r="KC19" s="69"/>
      <c r="KD19" s="79"/>
      <c r="KE19" s="69"/>
      <c r="KF19" s="79"/>
      <c r="KG19" s="69"/>
      <c r="KH19" s="79"/>
      <c r="KI19" s="69"/>
      <c r="KJ19" s="79"/>
      <c r="KK19" s="69"/>
      <c r="KL19" s="79"/>
      <c r="KM19" s="69"/>
      <c r="KP19" s="1" t="str" cm="1">
        <f t="array" ref="KP19">IFERROR(INDEX(Paste_Here!$B$2:$B$210, MATCH(0, COUNTIF(KP$4:KP18, Paste_Here!$B$2:$B$210) + IF(Paste_Here!$B$2:$B$210="", 1, 0), 0)), "")</f>
        <v/>
      </c>
      <c r="KQ19" s="1" t="str">
        <f>IF(KP19&lt;&gt;"", INDEX(Paste_Here!$A$2:$A$210, MATCH(KP19, Paste_Here!$B$2:$B$210, 0)), "")</f>
        <v/>
      </c>
      <c r="KR19" s="1" t="str">
        <f t="shared" si="6"/>
        <v/>
      </c>
      <c r="KS19" s="1" t="str" cm="1">
        <f t="array" ref="KS19">IFERROR(INDEX($KR$5:$KR$210, MATCH(SMALL(IF($KR$5:$KR$210&lt;&gt;"", COUNTIF($KR$5:$KR$210, "&lt;"&amp;$KR$5:$KR$210)+1), ROW()-ROW($KS$5)+1), COUNTIF($KR$5:$KR$210, "&lt;"&amp;$KR$5:$KR$210)+1, 0)), "")</f>
        <v/>
      </c>
    </row>
    <row r="20" spans="1:305">
      <c r="A20" s="69"/>
      <c r="B20" s="79" t="str">
        <f t="shared" si="0"/>
        <v/>
      </c>
      <c r="C20" s="69"/>
      <c r="D20" s="79" t="str">
        <f>IFERROR(IF(B20&lt;&gt;"", IF(COUNTIF(INDEX(Paste_Here!N$2:Q$210, MATCH(B20, Paste_Here!A$2:A$210, 0), 0), "yes") &gt; 0, "No", IF(COUNTIF(INDEX(Paste_Here!N$2:Q$210, MATCH(B20, Paste_Here!A$2:A$210, 0), 0), "no") &gt; 0, "Yes", "")), ""), "")</f>
        <v/>
      </c>
      <c r="E20" s="69"/>
      <c r="F20" s="79" t="str">
        <f>IFERROR(IF(B20&lt;&gt;"", IF(ISNUMBER(SEARCH("yes", LOWER(INDEX(Paste_Here!S$2:S$210, MATCH(B20, Paste_Here!A$2:A$210, 0))))), "Yes", IF(ISNUMBER(SEARCH("no", LOWER(INDEX(Paste_Here!S$2:S$210, MATCH(B20, Paste_Here!A$2:A$210, 0))))), "No", "")), ""), "")</f>
        <v/>
      </c>
      <c r="G20" s="69"/>
      <c r="H20" s="79" t="str">
        <f>IFERROR(IF(B20&lt;&gt;"", IF(COUNTIF(INDEX(Paste_Here!AX$2:BA$210, MATCH(B20, Paste_Here!A$2:A$210, 0), 0), "yes") &gt; 0, "No", IF(COUNTIF(INDEX(Paste_Here!AX$2:BA$210, MATCH(B20, Paste_Here!A$2:A$210, 0), 0), "no") &gt; 0, "Yes", "")), ""), "")</f>
        <v/>
      </c>
      <c r="I20" s="69"/>
      <c r="J20" s="79" t="str">
        <f>IFERROR(IF(B20&lt;&gt;"", IF(ISNUMBER(SEARCH("yes", LOWER(INDEX(Paste_Here!Z$2:Z$210, MATCH(B20, Paste_Here!A$2:A$210, 0))))), "Yes", IF(ISNUMBER(SEARCH("no", LOWER(INDEX(Paste_Here!Z$2:Z$210, MATCH(B20, Paste_Here!A$2:A$210, 0))))), "No", "")), ""), "")</f>
        <v/>
      </c>
      <c r="K20" s="69"/>
      <c r="L20" s="79" t="str">
        <f>IFERROR(IF(B20&lt;&gt;"", IF(ISNUMBER(SEARCH("yes", LOWER(INDEX(Paste_Here!AG$2:AG$210, MATCH(B20, Paste_Here!A$2:A$210, 0))))), "Yes", IF(ISNUMBER(SEARCH("no", LOWER(INDEX(Paste_Here!AG$2:AG$210, MATCH(B20, Paste_Here!A$2:A$210, 0))))), "No", "")), ""), "")</f>
        <v/>
      </c>
      <c r="M20" s="69"/>
      <c r="N20" s="114" t="str">
        <f>IFERROR(IF(J20&lt;&gt;"", IF(ISNUMBER(SEARCH("yes", LOWER(INDEX(Paste_Here!AB$2:AB$210, MATCH(J20, Paste_Here!I$2:I$210, 0))))), "Yes", IF(ISNUMBER(SEARCH("no", LOWER(INDEX(Paste_Here!AB$2:AB$210, MATCH(J20, Paste_Here!I$2:I$210, 0))))), "No", "")), ""), "")</f>
        <v/>
      </c>
      <c r="O20" s="69"/>
      <c r="P20" s="79" t="str">
        <f>IFERROR(IF(B20&lt;&gt;"", IF(ISNUMBER(SEARCH("Revealed-Potential (Primary Focus)", LOWER(INDEX(Paste_Here!U$2:U$210, MATCH(B20, Paste_Here!A$2:A$210, 0))))), "Rev-Potential: Prim", IF(ISNUMBER(SEARCH("Revealed-Potential (Secondary Focus)", LOWER(INDEX(Paste_Here!U$2:U$210, MATCH(B20, Paste_Here!A$2:A$210, 0))))), "Rev-Potential: Sec", IF(ISNUMBER(SEARCH("Monitoring", LOWER(INDEX(Paste_Here!U$2:U$210, MATCH(B20, Paste_Here!A$2:A$210, 0))))), "Monitoring", IF(ISNUMBER(SEARCH("At-Promise (Secondary Focus)", LOWER(INDEX(Paste_Here!U$2:U$210, MATCH(B20, Paste_Here!A$2:A$210, 0))))), "At-Promise: Sec", IF(ISNUMBER(SEARCH("At-Promise (Primary Focus)", LOWER(INDEX(Paste_Here!U$2:U$210, MATCH(B20, Paste_Here!A$2:A$210, 0))))), "At-Promise: Prim", ""))))), ""), "")</f>
        <v/>
      </c>
      <c r="Q20" s="69"/>
      <c r="R20" s="79" t="str">
        <f>IFERROR(IF(B20&lt;&gt;"", IF(ISNUMBER(SEARCH("Revealed-Potential (Primary Focus)", LOWER(INDEX(Paste_Here!AB$2:AB$210, MATCH(B20, Paste_Here!A$2:A$210, 0))))), "Rev-Potential: Prim", IF(ISNUMBER(SEARCH("Revealed-Potential (Secondary Focus)", LOWER(INDEX(Paste_Here!AB$2:AB$210, MATCH(B20, Paste_Here!A$2:A$210, 0))))), "Rev-Potential: Sec", IF(ISNUMBER(SEARCH("Monitoring", LOWER(INDEX(Paste_Here!AB$2:AB$210, MATCH(B20, Paste_Here!A$2:A$210, 0))))), "Monitoring", IF(ISNUMBER(SEARCH("At-Promise (Secondary Focus)", LOWER(INDEX(Paste_Here!AB$2:AB$210, MATCH(B20, Paste_Here!A$2:A$210, 0))))), "At-Promise: Sec", IF(ISNUMBER(SEARCH("At-Promise (Primary Focus)", LOWER(INDEX(Paste_Here!AB$2:AB$210, MATCH(B20, Paste_Here!A$2:A$210, 0))))), "At-Promise: Prim", ""))))), ""), "")</f>
        <v/>
      </c>
      <c r="S20" s="69"/>
      <c r="T20" s="114" t="str">
        <f>IFERROR(IF(P20&lt;&gt;"", IF(ISNUMBER(SEARCH("yes", LOWER(INDEX(Paste_Here!AH$2:AH$210, MATCH(P20, Paste_Here!O$2:O$210, 0))))), "Yes", IF(ISNUMBER(SEARCH("no", LOWER(INDEX(Paste_Here!AH$2:AH$210, MATCH(P20, Paste_Here!O$2:O$210, 0))))), "No", "")), ""), "")</f>
        <v/>
      </c>
      <c r="U20" s="69"/>
      <c r="V20" s="114" t="str">
        <f>IFERROR(IF(R20&lt;&gt;"", IF(ISNUMBER(SEARCH("yes", LOWER(INDEX(Paste_Here!AJ$2:AJ$210, MATCH(R20, Paste_Here!Q$2:Q$210, 0))))), "Yes", IF(ISNUMBER(SEARCH("no", LOWER(INDEX(Paste_Here!AJ$2:AJ$210, MATCH(R20, Paste_Here!Q$2:Q$210, 0))))), "No", "")), ""), "")</f>
        <v/>
      </c>
      <c r="W20" s="69"/>
      <c r="X20" s="69"/>
      <c r="Y20" s="79" t="str">
        <f t="shared" si="1"/>
        <v/>
      </c>
      <c r="Z20" s="69"/>
      <c r="AA20" s="79" t="str">
        <f>IFERROR(IF(B20&lt;&gt;"", IF(AND(INDEX(Paste_Here!W$2:W$210, MATCH(B20, Paste_Here!A$2:A$210, 0))&lt;&gt;"", ISNUMBER(VALUE(INDEX(Paste_Here!W$2:W$210, MATCH(B20, Paste_Here!A$2:A$210, 0))))), INDEX(Paste_Here!W$2:W$210, MATCH(B20, Paste_Here!A$2:A$210, 0)), ""), ""), "")</f>
        <v/>
      </c>
      <c r="AB20" s="69"/>
      <c r="AC20" s="79" t="str">
        <f>IFERROR(IF(B20&lt;&gt;"", IF(AND(INDEX(Paste_Here!V$2:V$210, MATCH(B20, Paste_Here!A$2:A$210, 0))&lt;&gt;"", ISNUMBER(VALUE(INDEX(Paste_Here!V$2:V$210, MATCH(B20, Paste_Here!A$2:A$210, 0))))), TEXT(ROUND(VALUE(INDEX(Paste_Here!V$2:V$210, MATCH(B20, Paste_Here!A$2:A$210, 0))), 2), "0.00"), ""), ""), "")</f>
        <v/>
      </c>
      <c r="AD20" s="69"/>
      <c r="AE20" s="79" t="str">
        <f>IFERROR(IF(B20&lt;&gt;"", IF(LOWER(INDEX(Paste_Here!X$2:X$210, MATCH(B20, Paste_Here!A$2:A$210, 0)))="approaching expectations", "Approaching", IF(LOWER(INDEX(Paste_Here!X$2:X$210, MATCH(B20, Paste_Here!A$2:A$210, 0)))="met expectations", "Met", IF(LOWER(INDEX(Paste_Here!X$2:X$210, MATCH(B20, Paste_Here!A$2:A$210, 0)))="exceeded expectations", "Exceeded", IF(LOWER(INDEX(Paste_Here!X$2:X$210, MATCH(B20, Paste_Here!A$2:A$210, 0)))="below expectations", "Below", "")))), ""), "")</f>
        <v/>
      </c>
      <c r="AF20" s="69"/>
      <c r="AG20" s="79" t="str">
        <f>IFERROR(IF(B20&lt;&gt;"", IF(AND(INDEX(Paste_Here!Y$2:Y$210, MATCH(B20, Paste_Here!A$2:A$210, 0))&lt;&gt;"", ISNUMBER(VALUE(INDEX(Paste_Here!Y$2:Y$210, MATCH(B20, Paste_Here!A$2:A$210, 0))))), INDEX(Paste_Here!Y$2:Y$210, MATCH(B20, Paste_Here!A$2:A$210, 0)), ""), ""), "")</f>
        <v/>
      </c>
      <c r="AH20" s="69"/>
      <c r="AI20" s="79" t="str">
        <f>IFERROR(IF(B20&lt;&gt;"", IF(AND(INDEX(Paste_Here!AK$2:AK$210, MATCH(B20, Paste_Here!A$2:A$210, 0))&lt;&gt;"", ISNUMBER(VALUE(INDEX(Paste_Here!AK$2:AK$210, MATCH(B20, Paste_Here!A$2:A$210, 0))))), INDEX(Paste_Here!AK$2:AK$210, MATCH(B20, Paste_Here!A$2:A$210, 0)), ""), ""), "")</f>
        <v/>
      </c>
      <c r="AJ20" s="69"/>
      <c r="AK20" s="79" t="str">
        <f>IFERROR(IF(B20&lt;&gt;"", IF(ISNUMBER(SEARCH("highrisk", LOWER(INDEX(Paste_Here!AL$2:AL$210, MATCH(B20, Paste_Here!A$2:A$210, 0))))), "High Risk", IF(ISNUMBER(SEARCH("lowrisk", LOWER(INDEX(Paste_Here!AL$2:AL$210, MATCH(B20, Paste_Here!A$2:A$210, 0))))), "Low Risk", IF(ISNUMBER(SEARCH("somerisk", LOWER(INDEX(Paste_Here!AL$2:AL$210, MATCH(B20, Paste_Here!A$2:A$210, 0))))), "Some Risk", ""))), ""), "")</f>
        <v/>
      </c>
      <c r="AL20" s="69"/>
      <c r="AM20" s="79" t="str">
        <f>IFERROR(IF(B20&lt;&gt;"", IF(AND(INDEX(Paste_Here!AT$2:AT$210, MATCH(B20, Paste_Here!A$2:A$210, 0))&lt;&gt;"", ISNUMBER(VALUE(INDEX(Paste_Here!AT$2:AT$210, MATCH(B20, Paste_Here!A$2:A$210, 0))))), INDEX(Paste_Here!AT$2:AT$210, MATCH(B20, Paste_Here!A$2:A$210, 0)), ""), ""), "")</f>
        <v/>
      </c>
      <c r="AN20" s="69"/>
      <c r="AO20" s="79" t="str">
        <f>IFERROR(IF(B20&lt;&gt;"", IF(AND(INDEX(Paste_Here!AM$2:AM$210, MATCH(B20, Paste_Here!A$2:A$210, 0))&lt;&gt;"", ISNUMBER(VALUE(INDEX(Paste_Here!AM$2:AM$210, MATCH(B20, Paste_Here!A$2:A$210, 0))))), INDEX(Paste_Here!AM$2:AM$210, MATCH(B20, Paste_Here!A$2:A$210, 0)), ""), ""), "")</f>
        <v/>
      </c>
      <c r="AP20" s="69"/>
      <c r="AQ20" s="79" t="str">
        <f>IFERROR(IF(B20&lt;&gt;"", IF(ISNUMBER(SEARCH("highrisk", LOWER(INDEX(Paste_Here!AN$2:AN$210, MATCH(B20, Paste_Here!A$2:A$210, 0))))), "High Risk", IF(ISNUMBER(SEARCH("lowrisk", LOWER(INDEX(Paste_Here!AN$2:AN$210, MATCH(B20, Paste_Here!A$2:A$210, 0))))), "Low Risk", IF(ISNUMBER(SEARCH("somerisk", LOWER(INDEX(Paste_Here!AN$2:AN$210, MATCH(B20, Paste_Here!A$2:A$210, 0))))), "Some Risk", ""))), ""), "")</f>
        <v/>
      </c>
      <c r="AR20" s="69"/>
      <c r="AS20" s="79" t="str" cm="1">
        <f t="array" aca="1" ref="AS20" ca="1">IFERROR(IF(ISNUMBER(SEARCH("BR", INDEX(Paste_Here!AO$2:AO$210, MATCH(B20, Paste_Here!A$2:A$210, 0)))), -1, 1) * VALUE(_xlfn.TEXTJOIN("", TRUE, IF(ISNUMBER(--MID(INDEX(Paste_Here!AO$2:AO$210, MATCH(B20, Paste_Here!A$2:A$210, 0)), ROW(INDIRECT("1:"&amp;LEN(INDEX(Paste_Here!AO$2:AO$210, MATCH(B20, Paste_Here!A$2:A$210, 0))))), 1)), MID(INDEX(Paste_Here!AO$2:AO$210, MATCH(B20, Paste_Here!A$2:A$210, 0)), ROW(INDIRECT("1:"&amp;LEN(INDEX(Paste_Here!AO$2:AO$210, MATCH(B20, Paste_Here!A$2:A$210, 0))))), 1), ""))), "")</f>
        <v/>
      </c>
      <c r="AT20" s="69"/>
      <c r="AU20" s="69"/>
      <c r="AV20" s="79"/>
      <c r="AW20" s="69"/>
      <c r="AX20" s="79"/>
      <c r="AY20" s="69"/>
      <c r="AZ20" s="79"/>
      <c r="BA20" s="69"/>
      <c r="BB20" s="79"/>
      <c r="BC20" s="69"/>
      <c r="BD20" s="79"/>
      <c r="BE20" s="69"/>
      <c r="BF20" s="79"/>
      <c r="BG20" s="69"/>
      <c r="BH20" s="79"/>
      <c r="BI20" s="69"/>
      <c r="BJ20" s="79"/>
      <c r="BK20" s="69"/>
      <c r="BL20" s="79"/>
      <c r="BM20" s="69"/>
      <c r="BN20" s="79"/>
      <c r="BO20" s="69"/>
      <c r="BP20" s="79"/>
      <c r="BQ20" s="69"/>
      <c r="BR20" s="69"/>
      <c r="BS20" s="79"/>
      <c r="BT20" s="69"/>
      <c r="BU20" s="79"/>
      <c r="BV20" s="69"/>
      <c r="BW20" s="79"/>
      <c r="BX20" s="69"/>
      <c r="BY20" s="79"/>
      <c r="BZ20" s="69"/>
      <c r="CA20" s="79"/>
      <c r="CB20" s="69"/>
      <c r="CC20" s="79"/>
      <c r="CD20" s="69"/>
      <c r="CE20" s="79"/>
      <c r="CF20" s="69"/>
      <c r="CG20" s="79"/>
      <c r="CH20" s="69"/>
      <c r="CI20" s="79"/>
      <c r="CJ20" s="69"/>
      <c r="CK20" s="79"/>
      <c r="CL20" s="69"/>
      <c r="CM20" s="79"/>
      <c r="CN20" s="69"/>
      <c r="CO20" s="69"/>
      <c r="CP20" s="79" t="str">
        <f t="shared" si="2"/>
        <v/>
      </c>
      <c r="CQ20" s="69"/>
      <c r="CR20" s="79" t="str">
        <f>IFERROR(IF(B20&lt;&gt;"", IF(AND(INDEX(Paste_Here!AD$2:AD$210, MATCH(B20, Paste_Here!A$2:A$210, 0))&lt;&gt;"", ISNUMBER(VALUE(INDEX(Paste_Here!AD$2:AD$210, MATCH(B20, Paste_Here!A$2:A$210, 0))))), INDEX(Paste_Here!AD$2:AD$210, MATCH(B20, Paste_Here!A$2:A$210, 0)), ""), ""), "")</f>
        <v/>
      </c>
      <c r="CS20" s="69"/>
      <c r="CT20" s="79" t="str">
        <f>IFERROR(IF(B20&lt;&gt;"", IF(AND(INDEX(Paste_Here!AC$2:AC$210, MATCH(B20, Paste_Here!A$2:A$210, 0))&lt;&gt;"", ISNUMBER(--INDEX(Paste_Here!AC$2:AC$210, MATCH(B20, Paste_Here!A$2:A$210, 0)))), TEXT(ROUND(--INDEX(Paste_Here!AC$2:AC$210, MATCH(B20, Paste_Here!A$2:A$210, 0)), 2), "0.00"), ""), ""), "")</f>
        <v/>
      </c>
      <c r="CU20" s="69"/>
      <c r="CV20" s="79" t="str">
        <f>IFERROR(IF(B20&lt;&gt;"", IF(LOWER(INDEX(Paste_Here!AE$2:AE$210, MATCH(B20, Paste_Here!A$2:A$210, 0)))="approaching expectations", "Approaching", IF(LOWER(INDEX(Paste_Here!AE$2:AE$210, MATCH(B20, Paste_Here!A$2:A$210, 0)))="met expectations", "Met", IF(LOWER(INDEX(Paste_Here!AE$2:AE$210, MATCH(B20, Paste_Here!A$2:A$210, 0)))="exceeded expectations", "Exceeded", IF(LOWER(INDEX(Paste_Here!AE$2:AE$210, MATCH(B20, Paste_Here!A$2:A$210, 0)))="below expectations", "Below", "")))), ""), "")</f>
        <v/>
      </c>
      <c r="CW20" s="69"/>
      <c r="CX20" s="79" t="str">
        <f>IFERROR(IF(B20&lt;&gt;"", IF(AND(INDEX(Paste_Here!AF$2:AF$210, MATCH(B20, Paste_Here!A$2:A$210, 0))&lt;&gt;"", ISNUMBER(VALUE(INDEX(Paste_Here!AF$2:AF$210, MATCH(B20, Paste_Here!A$2:A$210, 0))))), INDEX(Paste_Here!AF$2:AF$210, MATCH(B20, Paste_Here!A$2:A$210, 0)), ""), ""), "")</f>
        <v/>
      </c>
      <c r="CY20" s="69"/>
      <c r="CZ20" s="79" t="str">
        <f>IFERROR(IF(B20&lt;&gt;"", IF(AND(INDEX(Paste_Here!AU$2:AU$210, MATCH(B20, Paste_Here!A$2:A$210, 0))&lt;&gt;"", ISNUMBER(VALUE(INDEX(Paste_Here!AU$2:AU$210, MATCH(B20, Paste_Here!A$2:A$210, 0))))), INDEX(Paste_Here!AU$2:AU$210, MATCH(B20, Paste_Here!A$2:A$210, 0)), ""), ""), "")</f>
        <v/>
      </c>
      <c r="DA20" s="69"/>
      <c r="DB20" s="79" t="str">
        <f>IFERROR(IF(B20&lt;&gt;"", IF(ISNUMBER(SEARCH("highrisk", LOWER(INDEX(Paste_Here!AV$2:AV$210, MATCH(B20, Paste_Here!A$2:A$210, 0))))), "High Risk", IF(ISNUMBER(SEARCH("lowrisk", LOWER(INDEX(Paste_Here!AV$2:AV$210, MATCH(B20, Paste_Here!A$2:A$210, 0))))), "Low Risk", IF(ISNUMBER(SEARCH("somerisk", LOWER(INDEX(Paste_Here!AV$2:AV$210, MATCH(B20, Paste_Here!A$2:A$210, 0))))), "Some Risk", ""))), ""), "")</f>
        <v/>
      </c>
      <c r="DC20" s="69"/>
      <c r="DD20" s="79" t="str">
        <f>IFERROR(IF(B20&lt;&gt;"", IF(AND(INDEX(Paste_Here!AW$2:AW$210, MATCH(B20, Paste_Here!A$2:A$210, 0))&lt;&gt;"", ISNUMBER(VALUE(INDEX(Paste_Here!AW$2:AW$210, MATCH(B20, Paste_Here!A$2:A$210, 0))))), INDEX(Paste_Here!AW$2:AW$210, MATCH(B20, Paste_Here!A$2:A$210, 0)), ""), ""), "")</f>
        <v/>
      </c>
      <c r="DE20" s="69"/>
      <c r="DF20" s="79" t="str">
        <f>IFERROR(IF(B20&lt;&gt;"", IF(AND(INDEX(Paste_Here!AP$2:AP$210, MATCH(B20, Paste_Here!A$2:A$210, 0))&lt;&gt;"", ISNUMBER(VALUE(INDEX(Paste_Here!AP$2:AP$210, MATCH(B20, Paste_Here!A$2:A$210, 0))))), INDEX(Paste_Here!AP$2:AP$210, MATCH(B20, Paste_Here!A$2:A$210, 0)), ""), ""), "")</f>
        <v/>
      </c>
      <c r="DG20" s="69"/>
      <c r="DH20" s="79" t="str">
        <f>IFERROR(IF(B20&lt;&gt;"", IF(ISNUMBER(SEARCH("highrisk", LOWER(INDEX(Paste_Here!AQ$2:AQ$210, MATCH(B20, Paste_Here!A$2:A$210, 0))))), "High Risk", IF(ISNUMBER(SEARCH("lowrisk", LOWER(INDEX(Paste_Here!AQ$2:AQ$210, MATCH(B20, Paste_Here!A$2:A$210, 0))))), "Low Risk", IF(ISNUMBER(SEARCH("somerisk", LOWER(INDEX(Paste_Here!AQ$2:AQ$210, MATCH(B20, Paste_Here!A$2:A$210, 0))))), "Some Risk", ""))), ""), "")</f>
        <v/>
      </c>
      <c r="DI20" s="69"/>
      <c r="DJ20" s="79" t="str" cm="1">
        <f t="array" aca="1" ref="DJ20" ca="1">IFERROR(VALUE(IF(ISNUMBER(SEARCH("EM", INDEX(Paste_Here!AR$2:AR$500, MATCH(B20, Paste_Here!A$2:A$500, 0)))),"-" &amp; _xlfn.TEXTJOIN("", TRUE, IF(ISNUMBER(--MID(INDEX(Paste_Here!AR$2:AR$500, MATCH(B20, Paste_Here!A$2:A$500, 0)), ROW(INDIRECT("1:"&amp;LEN(INDEX(Paste_Here!AR$2:AR$500, MATCH(B20, Paste_Here!A$2:A$500, 0))))), 1)), MID(INDEX(Paste_Here!AR$2:AR$500, MATCH(B20, Paste_Here!A$2:A$500, 0)), ROW(INDIRECT("1:"&amp;LEN(INDEX(Paste_Here!AR$2:AR$500, MATCH(B20, Paste_Here!A$2:A$500, 0))))), 1), "")), _xlfn.TEXTJOIN("", TRUE, IF(ISNUMBER(--MID(INDEX(Paste_Here!AR$2:AR$500, MATCH(B20, Paste_Here!A$2:AR$500, 0)), ROW(INDIRECT("1:"&amp;LEN(INDEX(Paste_Here!AR$2:AR$500, MATCH(B20, Paste_Here!A$2:AR$500, 0))))), 1)), MID(INDEX(Paste_Here!AR$2:AR$500, MATCH(B20, Paste_Here!A$2:A$500, 0)), ROW(INDIRECT("1:"&amp;LEN(INDEX(Paste_Here!AR$2:AR$500, MATCH(B20, Paste_Here!A$2:A$500, 0))))), 1), "")))), "")</f>
        <v/>
      </c>
      <c r="DK20" s="69"/>
      <c r="DL20" s="69"/>
      <c r="DM20" s="79" t="str">
        <f t="shared" si="3"/>
        <v/>
      </c>
      <c r="DN20" s="69"/>
      <c r="DO20" s="79" t="str">
        <f>IFERROR(IF(B20&lt;&gt;"", IF(AND(INDEX(Paste_Here!AH$2:AH$210, MATCH(B20, Paste_Here!A$2:A$210, 0))&lt;&gt;"", ISNUMBER(VALUE(INDEX(Paste_Here!AH$2:AH$210, MATCH(B20, Paste_Here!A$2:A$210, 0))))), INDEX(Paste_Here!AH$2:AH$210, MATCH(B20, Paste_Here!A$2:A$210, 0)), ""), ""), "")</f>
        <v/>
      </c>
      <c r="DP20" s="69"/>
      <c r="DQ20" s="114"/>
      <c r="DR20" s="69"/>
      <c r="DS20" s="119" t="str">
        <f>IFERROR(IF(B20&lt;&gt;"", IF(LOWER(INDEX(Paste_Here!AI$2:AI$210, MATCH(B20, Paste_Here!A$2:A$210, 0)))="approaching expectations", "Approaching", IF(LOWER(INDEX(Paste_Here!AI$2:AI$210, MATCH(B20, Paste_Here!A$2:A$210, 0)))="met expectations", "Met", IF(LOWER(INDEX(Paste_Here!AI$2:AI$210, MATCH(B20, Paste_Here!A$2:A$210, 0)))="exceeded expectations", "Exceeded", IF(LOWER(INDEX(Paste_Here!AI$2:AI$210, MATCH(B20, Paste_Here!A$2:A$210, 0)))="below expectations", "Below", "")))), ""), "")</f>
        <v/>
      </c>
      <c r="DT20" s="69"/>
      <c r="DU20" s="79" t="str">
        <f>IFERROR(IF(B20&lt;&gt;"", IF(AND(INDEX(Paste_Here!AJ$2:AJ$210, MATCH(B20, Paste_Here!A$2:A$210, 0))&lt;&gt;"", ISNUMBER(VALUE(INDEX(Paste_Here!AJ$2:AJ$210, MATCH(B20, Paste_Here!A$2:A$210, 0))))), INDEX(Paste_Here!AJ$2:AJ$210, MATCH(B20, Paste_Here!A$2:A$210, 0)), ""), ""), "")</f>
        <v/>
      </c>
      <c r="DV20" s="69"/>
      <c r="DW20" s="114"/>
      <c r="DX20" s="69"/>
      <c r="DY20" s="114"/>
      <c r="DZ20" s="69"/>
      <c r="EA20" s="114"/>
      <c r="EB20" s="69"/>
      <c r="EC20" s="114"/>
      <c r="ED20" s="69"/>
      <c r="EE20" s="114"/>
      <c r="EF20" s="69"/>
      <c r="EH20" s="69"/>
      <c r="EI20" s="69"/>
      <c r="EJ20" s="79"/>
      <c r="EK20" s="69"/>
      <c r="EL20" s="79"/>
      <c r="EM20" s="69"/>
      <c r="EN20" s="79"/>
      <c r="EO20" s="69"/>
      <c r="EP20" s="79"/>
      <c r="EQ20" s="69"/>
      <c r="ER20" s="79"/>
      <c r="ES20" s="69"/>
      <c r="ET20" s="79"/>
      <c r="EU20" s="69"/>
      <c r="EV20" s="79"/>
      <c r="EW20" s="69"/>
      <c r="EX20" s="79"/>
      <c r="EY20" s="69"/>
      <c r="EZ20" s="79"/>
      <c r="FA20" s="69"/>
      <c r="FB20" s="79"/>
      <c r="FC20" s="69"/>
      <c r="FD20" s="79"/>
      <c r="FE20" s="69"/>
      <c r="FF20" s="69"/>
      <c r="FG20" s="79" t="str">
        <f t="shared" si="4"/>
        <v/>
      </c>
      <c r="FH20" s="69"/>
      <c r="FI20" s="79" t="str">
        <f>IFERROR(IF(B20&lt;&gt;"", IF(ISNUMBER(VALUE(INDEX(Paste_Here!H$2:H$210, MATCH(B20, Paste_Here!A$2:A$210, 0)))), IF(VALUE(INDEX(Paste_Here!H$2:H$210, MATCH(B20, Paste_Here!A$2:A$210, 0)))=0, "No", IF(AND(VALUE(INDEX(Paste_Here!H$2:H$210, MATCH(B20, Paste_Here!A$2:A$210, 0)))&gt;=1, VALUE(INDEX(Paste_Here!H$2:H$210, MATCH(B20, Paste_Here!A$2:A$210, 0)))&lt;=4), VALUE(INDEX(Paste_Here!H$2:H$210, MATCH(B20, Paste_Here!A$2:A$210, 0))), "")), ""), ""), "")</f>
        <v/>
      </c>
      <c r="FJ20" s="69"/>
      <c r="FK20" s="79" t="str">
        <f>IFERROR(IF(B20&lt;&gt;"", IF(ISNUMBER(VALUE(INDEX(Paste_Here!I$2:I$210, MATCH(B20, Paste_Here!A$2:A$210, 0)))), IF(VALUE(INDEX(Paste_Here!I$2:I$210, MATCH(B20, Paste_Here!A$2:A$210, 0)))=0, "No", IF(AND(VALUE(INDEX(Paste_Here!I$2:I$210, MATCH(B20, Paste_Here!A$2:A$210, 0)))&gt;=1, VALUE(INDEX(Paste_Here!I$2:I$210, MATCH(B20, Paste_Here!A$2:A$210, 0)))&lt;=4), VALUE(INDEX(Paste_Here!I$2:I$210, MATCH(B20, Paste_Here!A$2:A$210, 0))), "")), ""), ""), "")</f>
        <v/>
      </c>
      <c r="FL20" s="69"/>
      <c r="FM20" s="114"/>
      <c r="FN20" s="69"/>
      <c r="FO20" s="114"/>
      <c r="FP20" s="69"/>
      <c r="FQ20" s="114"/>
      <c r="FR20" s="69"/>
      <c r="FS20" s="114"/>
      <c r="FT20" s="69"/>
      <c r="FU20" s="79" t="str">
        <f>IFERROR(IF(B20&lt;&gt;"", IF(AND(INDEX(Paste_Here!R$2:R$210, MATCH(B20, Paste_Here!A$2:A$210, 0))&lt;&gt;"", ISNUMBER(VALUE(INDEX(Paste_Here!R$2:R$210, MATCH(B20, Paste_Here!A$2:A$210, 0))))), INDEX(Paste_Here!R$2:R$210, MATCH(B20, Paste_Here!A$2:A$210, 0)), ""), ""), "")</f>
        <v/>
      </c>
      <c r="FV20" s="69"/>
      <c r="FW20" s="79" t="str">
        <f>IFERROR(IF(B20&lt;&gt;"", IF(AND(INDEX(Paste_Here!BB$2:BB$210, MATCH(B20, Paste_Here!A$2:A$210, 0))&lt;&gt;"", ISNUMBER(VALUE(INDEX(Paste_Here!BB$2:BB$210, MATCH(B20, Paste_Here!A$2:A$210, 0))))), INDEX(Paste_Here!BB$2:BB$210, MATCH(B20, Paste_Here!A$2:A$210, 0)), ""), ""), "")</f>
        <v/>
      </c>
      <c r="FX20" s="69"/>
      <c r="FY20" s="79" t="str">
        <f>IFERROR(IF(B20&lt;&gt;"", IF(AND(INDEX(Paste_Here!AS$2:AS$210, MATCH(B20, Paste_Here!A$2:A$210, 0))&lt;&gt;"", ISNUMBER(VALUE(INDEX(Paste_Here!AS$2:AS$210, MATCH(B20, Paste_Here!A$2:A$210, 0))))), INDEX(Paste_Here!AS$2:AS$210, MATCH(B20, Paste_Here!A$2:A$210, 0)), ""), ""), "")</f>
        <v/>
      </c>
      <c r="FZ20" s="69"/>
      <c r="GA20" s="79" t="str">
        <f>IFERROR(IF(B20&lt;&gt;"", IF(AND(INDEX(Paste_Here!BC$2:BC$210, MATCH(B20, Paste_Here!A$2:A$210, 0))&lt;&gt;"", ISNUMBER(VALUE(INDEX(Paste_Here!BC$2:BC$210, MATCH(B20, Paste_Here!A$2:A$210, 0))))), INDEX(Paste_Here!BC$2:BC$210, MATCH(B20, Paste_Here!A$2:A$210, 0)), ""), ""), "")</f>
        <v/>
      </c>
      <c r="GB20" s="69"/>
      <c r="GC20" s="69"/>
      <c r="GD20" s="79" t="str">
        <f t="shared" si="5"/>
        <v/>
      </c>
      <c r="GE20" s="69"/>
      <c r="GF20" s="79" t="str">
        <f>IFERROR(IF(B20&lt;&gt;"", IF(ISNUMBER(SEARCH("s", LOWER(INDEX(Paste_Here!M$2:M$210, MATCH(B20, Paste_Here!A$2:A$210, 0))))), "Yes", IF(INDEX(Paste_Here!M$2:M$210, MATCH(B20, Paste_Here!A$2:A$210, 0))&lt;&gt;"", "No", "")), ""), "")</f>
        <v/>
      </c>
      <c r="GG20" s="69"/>
      <c r="GH20" s="79" t="str">
        <f>IFERROR(IF(B20&lt;&gt;"", IF(ISNUMBER(SEARCH("yes", LOWER(INDEX(Paste_Here!F$2:F$210, MATCH(B20, Paste_Here!A$2:A$210, 0))))), "Yes", IF(ISNUMBER(SEARCH("no", LOWER(INDEX(Paste_Here!F$2:F$210, MATCH(B20, Paste_Here!A$2:A$210, 0))))), "No", "")), ""), "")</f>
        <v/>
      </c>
      <c r="GI20" s="69"/>
      <c r="GJ20" s="79" t="str">
        <f>IFERROR(IF(B20&lt;&gt;"", IF(ISNUMBER(SEARCH("english language learner", LOWER(INDEX(Paste_Here!C$2:C$210, MATCH(B20, Paste_Here!A$2:A$210, 0))))), "Yes", ""), ""), "")</f>
        <v/>
      </c>
      <c r="GK20" s="69"/>
      <c r="GL20" s="79" t="str">
        <f>IFERROR(IF(B20&lt;&gt;"", IF(OR(ISNUMBER(SEARCH("b", LOWER(INDEX(Paste_Here!K$2:K$210, MATCH(B20, Paste_Here!A$2:A$210, 0))))), ISNUMBER(SEARCH("h", LOWER(INDEX(Paste_Here!K$2:K$210, MATCH(B20, Paste_Here!A$2:A$210, 0))))), ISNUMBER(SEARCH("i", LOWER(INDEX(Paste_Here!K$2:K$210, MATCH(B20, Paste_Here!A$2:A$210, 0)))))), "Yes", IF(INDEX(Paste_Here!K$2:K$210, MATCH(B20, Paste_Here!A$2:A$210, 0))&lt;&gt;"", "No", "")), ""), "")</f>
        <v/>
      </c>
      <c r="GM20" s="69"/>
      <c r="GN20" s="79" t="str">
        <f>IFERROR(IF(B20&lt;&gt;"", IF(ISNUMBER(SEARCH("yes", LOWER(INDEX(Paste_Here!L$2:L$210, MATCH(B20, Paste_Here!A$2:A$210, 0))))), "Yes", IF(ISNUMBER(SEARCH("no", LOWER(INDEX(Paste_Here!L$2:L$210, MATCH(B20, Paste_Here!A$2:A$210, 0))))), "No", "")), ""), "")</f>
        <v/>
      </c>
      <c r="GO20" s="69"/>
      <c r="GP20" s="79" t="str">
        <f>IFERROR(IF(B20&lt;&gt;"", IF(ISNUMBER(SEARCH("transitional 2", LOWER(INDEX(Paste_Here!C$2:C$210, MATCH(B20, Paste_Here!A$2:A$210, 0))))), "T2", IF(ISNUMBER(SEARCH("transitional 1", LOWER(INDEX(Paste_Here!C$2:C$210, MATCH(B20, Paste_Here!A$2:A$210, 0))))), "T1", IF(ISNUMBER(SEARCH("waived ell services", LOWER(INDEX(Paste_Here!C$2:C$210, MATCH(B20, Paste_Here!A$2:A$210, 0))))), "W", ""))), ""), "")</f>
        <v/>
      </c>
      <c r="GQ20" s="69"/>
      <c r="GR20" s="114"/>
      <c r="GS20" s="69"/>
      <c r="GT20" s="114"/>
      <c r="GU20" s="69"/>
      <c r="GV20" s="114"/>
      <c r="GW20" s="69"/>
      <c r="GX20" s="118"/>
      <c r="GY20" s="69"/>
      <c r="GZ20" s="69"/>
      <c r="HA20" s="79"/>
      <c r="HB20" s="69"/>
      <c r="HC20" s="79"/>
      <c r="HD20" s="69"/>
      <c r="HE20" s="79"/>
      <c r="HF20" s="69"/>
      <c r="HG20" s="79"/>
      <c r="HH20" s="69"/>
      <c r="HI20" s="79"/>
      <c r="HJ20" s="69"/>
      <c r="HK20" s="79"/>
      <c r="HL20" s="69"/>
      <c r="HM20" s="79"/>
      <c r="HN20" s="69"/>
      <c r="HO20" s="79"/>
      <c r="HP20" s="69"/>
      <c r="HQ20" s="79"/>
      <c r="HR20" s="69"/>
      <c r="HS20" s="79"/>
      <c r="HT20" s="69"/>
      <c r="HU20" s="79"/>
      <c r="HV20" s="69"/>
      <c r="HW20" s="69"/>
      <c r="HX20" s="79"/>
      <c r="HY20" s="69"/>
      <c r="HZ20" s="79"/>
      <c r="IA20" s="69"/>
      <c r="IB20" s="79"/>
      <c r="IC20" s="69"/>
      <c r="ID20" s="79"/>
      <c r="IE20" s="69"/>
      <c r="IF20" s="79"/>
      <c r="IG20" s="69"/>
      <c r="IH20" s="79"/>
      <c r="II20" s="69"/>
      <c r="IJ20" s="79"/>
      <c r="IK20" s="69"/>
      <c r="IL20" s="79"/>
      <c r="IM20" s="69"/>
      <c r="IN20" s="79"/>
      <c r="IO20" s="69"/>
      <c r="IP20" s="79"/>
      <c r="IQ20" s="69"/>
      <c r="IR20" s="79"/>
      <c r="IS20" s="69"/>
      <c r="IT20" s="69"/>
      <c r="IU20" s="79"/>
      <c r="IV20" s="69"/>
      <c r="IW20" s="79"/>
      <c r="IX20" s="69"/>
      <c r="IY20" s="79"/>
      <c r="IZ20" s="69"/>
      <c r="JA20" s="79"/>
      <c r="JB20" s="69"/>
      <c r="JC20" s="79"/>
      <c r="JD20" s="69"/>
      <c r="JE20" s="79"/>
      <c r="JF20" s="69"/>
      <c r="JG20" s="79"/>
      <c r="JH20" s="69"/>
      <c r="JI20" s="79"/>
      <c r="JJ20" s="69"/>
      <c r="JK20" s="79"/>
      <c r="JL20" s="69"/>
      <c r="JM20" s="79"/>
      <c r="JN20" s="69"/>
      <c r="JO20" s="79"/>
      <c r="JP20" s="69"/>
      <c r="JQ20" s="69"/>
      <c r="JR20" s="79"/>
      <c r="JS20" s="69"/>
      <c r="JT20" s="79"/>
      <c r="JU20" s="69"/>
      <c r="JV20" s="79"/>
      <c r="JW20" s="69"/>
      <c r="JX20" s="79"/>
      <c r="JY20" s="69"/>
      <c r="JZ20" s="79"/>
      <c r="KA20" s="69"/>
      <c r="KB20" s="79"/>
      <c r="KC20" s="69"/>
      <c r="KD20" s="79"/>
      <c r="KE20" s="69"/>
      <c r="KF20" s="79"/>
      <c r="KG20" s="69"/>
      <c r="KH20" s="79"/>
      <c r="KI20" s="69"/>
      <c r="KJ20" s="79"/>
      <c r="KK20" s="69"/>
      <c r="KL20" s="79"/>
      <c r="KM20" s="69"/>
      <c r="KP20" s="1" t="str" cm="1">
        <f t="array" ref="KP20">IFERROR(INDEX(Paste_Here!$B$2:$B$210, MATCH(0, COUNTIF(KP$4:KP19, Paste_Here!$B$2:$B$210) + IF(Paste_Here!$B$2:$B$210="", 1, 0), 0)), "")</f>
        <v/>
      </c>
      <c r="KQ20" s="1" t="str">
        <f>IF(KP20&lt;&gt;"", INDEX(Paste_Here!$A$2:$A$210, MATCH(KP20, Paste_Here!$B$2:$B$210, 0)), "")</f>
        <v/>
      </c>
      <c r="KR20" s="1" t="str">
        <f t="shared" si="6"/>
        <v/>
      </c>
      <c r="KS20" s="1" t="str" cm="1">
        <f t="array" ref="KS20">IFERROR(INDEX($KR$5:$KR$210, MATCH(SMALL(IF($KR$5:$KR$210&lt;&gt;"", COUNTIF($KR$5:$KR$210, "&lt;"&amp;$KR$5:$KR$210)+1), ROW()-ROW($KS$5)+1), COUNTIF($KR$5:$KR$210, "&lt;"&amp;$KR$5:$KR$210)+1, 0)), "")</f>
        <v/>
      </c>
    </row>
    <row r="21" spans="1:305">
      <c r="A21" s="69"/>
      <c r="B21" s="79" t="str">
        <f t="shared" si="0"/>
        <v/>
      </c>
      <c r="C21" s="69"/>
      <c r="D21" s="79" t="str">
        <f>IFERROR(IF(B21&lt;&gt;"", IF(COUNTIF(INDEX(Paste_Here!N$2:Q$210, MATCH(B21, Paste_Here!A$2:A$210, 0), 0), "yes") &gt; 0, "No", IF(COUNTIF(INDEX(Paste_Here!N$2:Q$210, MATCH(B21, Paste_Here!A$2:A$210, 0), 0), "no") &gt; 0, "Yes", "")), ""), "")</f>
        <v/>
      </c>
      <c r="E21" s="69"/>
      <c r="F21" s="79" t="str">
        <f>IFERROR(IF(B21&lt;&gt;"", IF(ISNUMBER(SEARCH("yes", LOWER(INDEX(Paste_Here!S$2:S$210, MATCH(B21, Paste_Here!A$2:A$210, 0))))), "Yes", IF(ISNUMBER(SEARCH("no", LOWER(INDEX(Paste_Here!S$2:S$210, MATCH(B21, Paste_Here!A$2:A$210, 0))))), "No", "")), ""), "")</f>
        <v/>
      </c>
      <c r="G21" s="69"/>
      <c r="H21" s="79" t="str">
        <f>IFERROR(IF(B21&lt;&gt;"", IF(COUNTIF(INDEX(Paste_Here!AX$2:BA$210, MATCH(B21, Paste_Here!A$2:A$210, 0), 0), "yes") &gt; 0, "No", IF(COUNTIF(INDEX(Paste_Here!AX$2:BA$210, MATCH(B21, Paste_Here!A$2:A$210, 0), 0), "no") &gt; 0, "Yes", "")), ""), "")</f>
        <v/>
      </c>
      <c r="I21" s="69"/>
      <c r="J21" s="79" t="str">
        <f>IFERROR(IF(B21&lt;&gt;"", IF(ISNUMBER(SEARCH("yes", LOWER(INDEX(Paste_Here!Z$2:Z$210, MATCH(B21, Paste_Here!A$2:A$210, 0))))), "Yes", IF(ISNUMBER(SEARCH("no", LOWER(INDEX(Paste_Here!Z$2:Z$210, MATCH(B21, Paste_Here!A$2:A$210, 0))))), "No", "")), ""), "")</f>
        <v/>
      </c>
      <c r="K21" s="69"/>
      <c r="L21" s="79" t="str">
        <f>IFERROR(IF(B21&lt;&gt;"", IF(ISNUMBER(SEARCH("yes", LOWER(INDEX(Paste_Here!AG$2:AG$210, MATCH(B21, Paste_Here!A$2:A$210, 0))))), "Yes", IF(ISNUMBER(SEARCH("no", LOWER(INDEX(Paste_Here!AG$2:AG$210, MATCH(B21, Paste_Here!A$2:A$210, 0))))), "No", "")), ""), "")</f>
        <v/>
      </c>
      <c r="M21" s="69"/>
      <c r="N21" s="114" t="str">
        <f>IFERROR(IF(J21&lt;&gt;"", IF(ISNUMBER(SEARCH("yes", LOWER(INDEX(Paste_Here!AB$2:AB$210, MATCH(J21, Paste_Here!I$2:I$210, 0))))), "Yes", IF(ISNUMBER(SEARCH("no", LOWER(INDEX(Paste_Here!AB$2:AB$210, MATCH(J21, Paste_Here!I$2:I$210, 0))))), "No", "")), ""), "")</f>
        <v/>
      </c>
      <c r="O21" s="69"/>
      <c r="P21" s="79" t="str">
        <f>IFERROR(IF(B21&lt;&gt;"", IF(ISNUMBER(SEARCH("Revealed-Potential (Primary Focus)", LOWER(INDEX(Paste_Here!U$2:U$210, MATCH(B21, Paste_Here!A$2:A$210, 0))))), "Rev-Potential: Prim", IF(ISNUMBER(SEARCH("Revealed-Potential (Secondary Focus)", LOWER(INDEX(Paste_Here!U$2:U$210, MATCH(B21, Paste_Here!A$2:A$210, 0))))), "Rev-Potential: Sec", IF(ISNUMBER(SEARCH("Monitoring", LOWER(INDEX(Paste_Here!U$2:U$210, MATCH(B21, Paste_Here!A$2:A$210, 0))))), "Monitoring", IF(ISNUMBER(SEARCH("At-Promise (Secondary Focus)", LOWER(INDEX(Paste_Here!U$2:U$210, MATCH(B21, Paste_Here!A$2:A$210, 0))))), "At-Promise: Sec", IF(ISNUMBER(SEARCH("At-Promise (Primary Focus)", LOWER(INDEX(Paste_Here!U$2:U$210, MATCH(B21, Paste_Here!A$2:A$210, 0))))), "At-Promise: Prim", ""))))), ""), "")</f>
        <v/>
      </c>
      <c r="Q21" s="69"/>
      <c r="R21" s="79" t="str">
        <f>IFERROR(IF(B21&lt;&gt;"", IF(ISNUMBER(SEARCH("Revealed-Potential (Primary Focus)", LOWER(INDEX(Paste_Here!AB$2:AB$210, MATCH(B21, Paste_Here!A$2:A$210, 0))))), "Rev-Potential: Prim", IF(ISNUMBER(SEARCH("Revealed-Potential (Secondary Focus)", LOWER(INDEX(Paste_Here!AB$2:AB$210, MATCH(B21, Paste_Here!A$2:A$210, 0))))), "Rev-Potential: Sec", IF(ISNUMBER(SEARCH("Monitoring", LOWER(INDEX(Paste_Here!AB$2:AB$210, MATCH(B21, Paste_Here!A$2:A$210, 0))))), "Monitoring", IF(ISNUMBER(SEARCH("At-Promise (Secondary Focus)", LOWER(INDEX(Paste_Here!AB$2:AB$210, MATCH(B21, Paste_Here!A$2:A$210, 0))))), "At-Promise: Sec", IF(ISNUMBER(SEARCH("At-Promise (Primary Focus)", LOWER(INDEX(Paste_Here!AB$2:AB$210, MATCH(B21, Paste_Here!A$2:A$210, 0))))), "At-Promise: Prim", ""))))), ""), "")</f>
        <v/>
      </c>
      <c r="S21" s="69"/>
      <c r="T21" s="114" t="str">
        <f>IFERROR(IF(P21&lt;&gt;"", IF(ISNUMBER(SEARCH("yes", LOWER(INDEX(Paste_Here!AH$2:AH$210, MATCH(P21, Paste_Here!O$2:O$210, 0))))), "Yes", IF(ISNUMBER(SEARCH("no", LOWER(INDEX(Paste_Here!AH$2:AH$210, MATCH(P21, Paste_Here!O$2:O$210, 0))))), "No", "")), ""), "")</f>
        <v/>
      </c>
      <c r="U21" s="69"/>
      <c r="V21" s="114" t="str">
        <f>IFERROR(IF(R21&lt;&gt;"", IF(ISNUMBER(SEARCH("yes", LOWER(INDEX(Paste_Here!AJ$2:AJ$210, MATCH(R21, Paste_Here!Q$2:Q$210, 0))))), "Yes", IF(ISNUMBER(SEARCH("no", LOWER(INDEX(Paste_Here!AJ$2:AJ$210, MATCH(R21, Paste_Here!Q$2:Q$210, 0))))), "No", "")), ""), "")</f>
        <v/>
      </c>
      <c r="W21" s="69"/>
      <c r="X21" s="69"/>
      <c r="Y21" s="79" t="str">
        <f t="shared" si="1"/>
        <v/>
      </c>
      <c r="Z21" s="69"/>
      <c r="AA21" s="79" t="str">
        <f>IFERROR(IF(B21&lt;&gt;"", IF(AND(INDEX(Paste_Here!W$2:W$210, MATCH(B21, Paste_Here!A$2:A$210, 0))&lt;&gt;"", ISNUMBER(VALUE(INDEX(Paste_Here!W$2:W$210, MATCH(B21, Paste_Here!A$2:A$210, 0))))), INDEX(Paste_Here!W$2:W$210, MATCH(B21, Paste_Here!A$2:A$210, 0)), ""), ""), "")</f>
        <v/>
      </c>
      <c r="AB21" s="69"/>
      <c r="AC21" s="79" t="str">
        <f>IFERROR(IF(B21&lt;&gt;"", IF(AND(INDEX(Paste_Here!V$2:V$210, MATCH(B21, Paste_Here!A$2:A$210, 0))&lt;&gt;"", ISNUMBER(VALUE(INDEX(Paste_Here!V$2:V$210, MATCH(B21, Paste_Here!A$2:A$210, 0))))), TEXT(ROUND(VALUE(INDEX(Paste_Here!V$2:V$210, MATCH(B21, Paste_Here!A$2:A$210, 0))), 2), "0.00"), ""), ""), "")</f>
        <v/>
      </c>
      <c r="AD21" s="69"/>
      <c r="AE21" s="79" t="str">
        <f>IFERROR(IF(B21&lt;&gt;"", IF(LOWER(INDEX(Paste_Here!X$2:X$210, MATCH(B21, Paste_Here!A$2:A$210, 0)))="approaching expectations", "Approaching", IF(LOWER(INDEX(Paste_Here!X$2:X$210, MATCH(B21, Paste_Here!A$2:A$210, 0)))="met expectations", "Met", IF(LOWER(INDEX(Paste_Here!X$2:X$210, MATCH(B21, Paste_Here!A$2:A$210, 0)))="exceeded expectations", "Exceeded", IF(LOWER(INDEX(Paste_Here!X$2:X$210, MATCH(B21, Paste_Here!A$2:A$210, 0)))="below expectations", "Below", "")))), ""), "")</f>
        <v/>
      </c>
      <c r="AF21" s="69"/>
      <c r="AG21" s="79" t="str">
        <f>IFERROR(IF(B21&lt;&gt;"", IF(AND(INDEX(Paste_Here!Y$2:Y$210, MATCH(B21, Paste_Here!A$2:A$210, 0))&lt;&gt;"", ISNUMBER(VALUE(INDEX(Paste_Here!Y$2:Y$210, MATCH(B21, Paste_Here!A$2:A$210, 0))))), INDEX(Paste_Here!Y$2:Y$210, MATCH(B21, Paste_Here!A$2:A$210, 0)), ""), ""), "")</f>
        <v/>
      </c>
      <c r="AH21" s="69"/>
      <c r="AI21" s="79" t="str">
        <f>IFERROR(IF(B21&lt;&gt;"", IF(AND(INDEX(Paste_Here!AK$2:AK$210, MATCH(B21, Paste_Here!A$2:A$210, 0))&lt;&gt;"", ISNUMBER(VALUE(INDEX(Paste_Here!AK$2:AK$210, MATCH(B21, Paste_Here!A$2:A$210, 0))))), INDEX(Paste_Here!AK$2:AK$210, MATCH(B21, Paste_Here!A$2:A$210, 0)), ""), ""), "")</f>
        <v/>
      </c>
      <c r="AJ21" s="69"/>
      <c r="AK21" s="79" t="str">
        <f>IFERROR(IF(B21&lt;&gt;"", IF(ISNUMBER(SEARCH("highrisk", LOWER(INDEX(Paste_Here!AL$2:AL$210, MATCH(B21, Paste_Here!A$2:A$210, 0))))), "High Risk", IF(ISNUMBER(SEARCH("lowrisk", LOWER(INDEX(Paste_Here!AL$2:AL$210, MATCH(B21, Paste_Here!A$2:A$210, 0))))), "Low Risk", IF(ISNUMBER(SEARCH("somerisk", LOWER(INDEX(Paste_Here!AL$2:AL$210, MATCH(B21, Paste_Here!A$2:A$210, 0))))), "Some Risk", ""))), ""), "")</f>
        <v/>
      </c>
      <c r="AL21" s="69"/>
      <c r="AM21" s="79" t="str">
        <f>IFERROR(IF(B21&lt;&gt;"", IF(AND(INDEX(Paste_Here!AT$2:AT$210, MATCH(B21, Paste_Here!A$2:A$210, 0))&lt;&gt;"", ISNUMBER(VALUE(INDEX(Paste_Here!AT$2:AT$210, MATCH(B21, Paste_Here!A$2:A$210, 0))))), INDEX(Paste_Here!AT$2:AT$210, MATCH(B21, Paste_Here!A$2:A$210, 0)), ""), ""), "")</f>
        <v/>
      </c>
      <c r="AN21" s="69"/>
      <c r="AO21" s="79" t="str">
        <f>IFERROR(IF(B21&lt;&gt;"", IF(AND(INDEX(Paste_Here!AM$2:AM$210, MATCH(B21, Paste_Here!A$2:A$210, 0))&lt;&gt;"", ISNUMBER(VALUE(INDEX(Paste_Here!AM$2:AM$210, MATCH(B21, Paste_Here!A$2:A$210, 0))))), INDEX(Paste_Here!AM$2:AM$210, MATCH(B21, Paste_Here!A$2:A$210, 0)), ""), ""), "")</f>
        <v/>
      </c>
      <c r="AP21" s="69"/>
      <c r="AQ21" s="79" t="str">
        <f>IFERROR(IF(B21&lt;&gt;"", IF(ISNUMBER(SEARCH("highrisk", LOWER(INDEX(Paste_Here!AN$2:AN$210, MATCH(B21, Paste_Here!A$2:A$210, 0))))), "High Risk", IF(ISNUMBER(SEARCH("lowrisk", LOWER(INDEX(Paste_Here!AN$2:AN$210, MATCH(B21, Paste_Here!A$2:A$210, 0))))), "Low Risk", IF(ISNUMBER(SEARCH("somerisk", LOWER(INDEX(Paste_Here!AN$2:AN$210, MATCH(B21, Paste_Here!A$2:A$210, 0))))), "Some Risk", ""))), ""), "")</f>
        <v/>
      </c>
      <c r="AR21" s="69"/>
      <c r="AS21" s="79" t="str" cm="1">
        <f t="array" aca="1" ref="AS21" ca="1">IFERROR(IF(ISNUMBER(SEARCH("BR", INDEX(Paste_Here!AO$2:AO$210, MATCH(B21, Paste_Here!A$2:A$210, 0)))), -1, 1) * VALUE(_xlfn.TEXTJOIN("", TRUE, IF(ISNUMBER(--MID(INDEX(Paste_Here!AO$2:AO$210, MATCH(B21, Paste_Here!A$2:A$210, 0)), ROW(INDIRECT("1:"&amp;LEN(INDEX(Paste_Here!AO$2:AO$210, MATCH(B21, Paste_Here!A$2:A$210, 0))))), 1)), MID(INDEX(Paste_Here!AO$2:AO$210, MATCH(B21, Paste_Here!A$2:A$210, 0)), ROW(INDIRECT("1:"&amp;LEN(INDEX(Paste_Here!AO$2:AO$210, MATCH(B21, Paste_Here!A$2:A$210, 0))))), 1), ""))), "")</f>
        <v/>
      </c>
      <c r="AT21" s="69"/>
      <c r="AU21" s="69"/>
      <c r="AV21" s="79"/>
      <c r="AW21" s="69"/>
      <c r="AX21" s="79"/>
      <c r="AY21" s="69"/>
      <c r="AZ21" s="79"/>
      <c r="BA21" s="69"/>
      <c r="BB21" s="79"/>
      <c r="BC21" s="69"/>
      <c r="BD21" s="79"/>
      <c r="BE21" s="69"/>
      <c r="BF21" s="79"/>
      <c r="BG21" s="69"/>
      <c r="BH21" s="79"/>
      <c r="BI21" s="69"/>
      <c r="BJ21" s="79"/>
      <c r="BK21" s="69"/>
      <c r="BL21" s="79"/>
      <c r="BM21" s="69"/>
      <c r="BN21" s="79"/>
      <c r="BO21" s="69"/>
      <c r="BP21" s="79"/>
      <c r="BQ21" s="69"/>
      <c r="BR21" s="69"/>
      <c r="BS21" s="79"/>
      <c r="BT21" s="69"/>
      <c r="BU21" s="79"/>
      <c r="BV21" s="69"/>
      <c r="BW21" s="79"/>
      <c r="BX21" s="69"/>
      <c r="BY21" s="79"/>
      <c r="BZ21" s="69"/>
      <c r="CA21" s="79"/>
      <c r="CB21" s="69"/>
      <c r="CC21" s="79"/>
      <c r="CD21" s="69"/>
      <c r="CE21" s="79"/>
      <c r="CF21" s="69"/>
      <c r="CG21" s="79"/>
      <c r="CH21" s="69"/>
      <c r="CI21" s="79"/>
      <c r="CJ21" s="69"/>
      <c r="CK21" s="79"/>
      <c r="CL21" s="69"/>
      <c r="CM21" s="79"/>
      <c r="CN21" s="69"/>
      <c r="CO21" s="69"/>
      <c r="CP21" s="79" t="str">
        <f t="shared" si="2"/>
        <v/>
      </c>
      <c r="CQ21" s="69"/>
      <c r="CR21" s="79" t="str">
        <f>IFERROR(IF(B21&lt;&gt;"", IF(AND(INDEX(Paste_Here!AD$2:AD$210, MATCH(B21, Paste_Here!A$2:A$210, 0))&lt;&gt;"", ISNUMBER(VALUE(INDEX(Paste_Here!AD$2:AD$210, MATCH(B21, Paste_Here!A$2:A$210, 0))))), INDEX(Paste_Here!AD$2:AD$210, MATCH(B21, Paste_Here!A$2:A$210, 0)), ""), ""), "")</f>
        <v/>
      </c>
      <c r="CS21" s="69"/>
      <c r="CT21" s="79" t="str">
        <f>IFERROR(IF(B21&lt;&gt;"", IF(AND(INDEX(Paste_Here!AC$2:AC$210, MATCH(B21, Paste_Here!A$2:A$210, 0))&lt;&gt;"", ISNUMBER(--INDEX(Paste_Here!AC$2:AC$210, MATCH(B21, Paste_Here!A$2:A$210, 0)))), TEXT(ROUND(--INDEX(Paste_Here!AC$2:AC$210, MATCH(B21, Paste_Here!A$2:A$210, 0)), 2), "0.00"), ""), ""), "")</f>
        <v/>
      </c>
      <c r="CU21" s="69"/>
      <c r="CV21" s="79" t="str">
        <f>IFERROR(IF(B21&lt;&gt;"", IF(LOWER(INDEX(Paste_Here!AE$2:AE$210, MATCH(B21, Paste_Here!A$2:A$210, 0)))="approaching expectations", "Approaching", IF(LOWER(INDEX(Paste_Here!AE$2:AE$210, MATCH(B21, Paste_Here!A$2:A$210, 0)))="met expectations", "Met", IF(LOWER(INDEX(Paste_Here!AE$2:AE$210, MATCH(B21, Paste_Here!A$2:A$210, 0)))="exceeded expectations", "Exceeded", IF(LOWER(INDEX(Paste_Here!AE$2:AE$210, MATCH(B21, Paste_Here!A$2:A$210, 0)))="below expectations", "Below", "")))), ""), "")</f>
        <v/>
      </c>
      <c r="CW21" s="69"/>
      <c r="CX21" s="79" t="str">
        <f>IFERROR(IF(B21&lt;&gt;"", IF(AND(INDEX(Paste_Here!AF$2:AF$210, MATCH(B21, Paste_Here!A$2:A$210, 0))&lt;&gt;"", ISNUMBER(VALUE(INDEX(Paste_Here!AF$2:AF$210, MATCH(B21, Paste_Here!A$2:A$210, 0))))), INDEX(Paste_Here!AF$2:AF$210, MATCH(B21, Paste_Here!A$2:A$210, 0)), ""), ""), "")</f>
        <v/>
      </c>
      <c r="CY21" s="69"/>
      <c r="CZ21" s="79" t="str">
        <f>IFERROR(IF(B21&lt;&gt;"", IF(AND(INDEX(Paste_Here!AU$2:AU$210, MATCH(B21, Paste_Here!A$2:A$210, 0))&lt;&gt;"", ISNUMBER(VALUE(INDEX(Paste_Here!AU$2:AU$210, MATCH(B21, Paste_Here!A$2:A$210, 0))))), INDEX(Paste_Here!AU$2:AU$210, MATCH(B21, Paste_Here!A$2:A$210, 0)), ""), ""), "")</f>
        <v/>
      </c>
      <c r="DA21" s="69"/>
      <c r="DB21" s="79" t="str">
        <f>IFERROR(IF(B21&lt;&gt;"", IF(ISNUMBER(SEARCH("highrisk", LOWER(INDEX(Paste_Here!AV$2:AV$210, MATCH(B21, Paste_Here!A$2:A$210, 0))))), "High Risk", IF(ISNUMBER(SEARCH("lowrisk", LOWER(INDEX(Paste_Here!AV$2:AV$210, MATCH(B21, Paste_Here!A$2:A$210, 0))))), "Low Risk", IF(ISNUMBER(SEARCH("somerisk", LOWER(INDEX(Paste_Here!AV$2:AV$210, MATCH(B21, Paste_Here!A$2:A$210, 0))))), "Some Risk", ""))), ""), "")</f>
        <v/>
      </c>
      <c r="DC21" s="69"/>
      <c r="DD21" s="79" t="str">
        <f>IFERROR(IF(B21&lt;&gt;"", IF(AND(INDEX(Paste_Here!AW$2:AW$210, MATCH(B21, Paste_Here!A$2:A$210, 0))&lt;&gt;"", ISNUMBER(VALUE(INDEX(Paste_Here!AW$2:AW$210, MATCH(B21, Paste_Here!A$2:A$210, 0))))), INDEX(Paste_Here!AW$2:AW$210, MATCH(B21, Paste_Here!A$2:A$210, 0)), ""), ""), "")</f>
        <v/>
      </c>
      <c r="DE21" s="69"/>
      <c r="DF21" s="79" t="str">
        <f>IFERROR(IF(B21&lt;&gt;"", IF(AND(INDEX(Paste_Here!AP$2:AP$210, MATCH(B21, Paste_Here!A$2:A$210, 0))&lt;&gt;"", ISNUMBER(VALUE(INDEX(Paste_Here!AP$2:AP$210, MATCH(B21, Paste_Here!A$2:A$210, 0))))), INDEX(Paste_Here!AP$2:AP$210, MATCH(B21, Paste_Here!A$2:A$210, 0)), ""), ""), "")</f>
        <v/>
      </c>
      <c r="DG21" s="69"/>
      <c r="DH21" s="79" t="str">
        <f>IFERROR(IF(B21&lt;&gt;"", IF(ISNUMBER(SEARCH("highrisk", LOWER(INDEX(Paste_Here!AQ$2:AQ$210, MATCH(B21, Paste_Here!A$2:A$210, 0))))), "High Risk", IF(ISNUMBER(SEARCH("lowrisk", LOWER(INDEX(Paste_Here!AQ$2:AQ$210, MATCH(B21, Paste_Here!A$2:A$210, 0))))), "Low Risk", IF(ISNUMBER(SEARCH("somerisk", LOWER(INDEX(Paste_Here!AQ$2:AQ$210, MATCH(B21, Paste_Here!A$2:A$210, 0))))), "Some Risk", ""))), ""), "")</f>
        <v/>
      </c>
      <c r="DI21" s="69"/>
      <c r="DJ21" s="79" t="str" cm="1">
        <f t="array" aca="1" ref="DJ21" ca="1">IFERROR(VALUE(IF(ISNUMBER(SEARCH("EM", INDEX(Paste_Here!AR$2:AR$500, MATCH(B21, Paste_Here!A$2:A$500, 0)))),"-" &amp; _xlfn.TEXTJOIN("", TRUE, IF(ISNUMBER(--MID(INDEX(Paste_Here!AR$2:AR$500, MATCH(B21, Paste_Here!A$2:A$500, 0)), ROW(INDIRECT("1:"&amp;LEN(INDEX(Paste_Here!AR$2:AR$500, MATCH(B21, Paste_Here!A$2:A$500, 0))))), 1)), MID(INDEX(Paste_Here!AR$2:AR$500, MATCH(B21, Paste_Here!A$2:A$500, 0)), ROW(INDIRECT("1:"&amp;LEN(INDEX(Paste_Here!AR$2:AR$500, MATCH(B21, Paste_Here!A$2:A$500, 0))))), 1), "")), _xlfn.TEXTJOIN("", TRUE, IF(ISNUMBER(--MID(INDEX(Paste_Here!AR$2:AR$500, MATCH(B21, Paste_Here!A$2:AR$500, 0)), ROW(INDIRECT("1:"&amp;LEN(INDEX(Paste_Here!AR$2:AR$500, MATCH(B21, Paste_Here!A$2:AR$500, 0))))), 1)), MID(INDEX(Paste_Here!AR$2:AR$500, MATCH(B21, Paste_Here!A$2:A$500, 0)), ROW(INDIRECT("1:"&amp;LEN(INDEX(Paste_Here!AR$2:AR$500, MATCH(B21, Paste_Here!A$2:A$500, 0))))), 1), "")))), "")</f>
        <v/>
      </c>
      <c r="DK21" s="69"/>
      <c r="DL21" s="69"/>
      <c r="DM21" s="79" t="str">
        <f t="shared" si="3"/>
        <v/>
      </c>
      <c r="DN21" s="69"/>
      <c r="DO21" s="79" t="str">
        <f>IFERROR(IF(B21&lt;&gt;"", IF(AND(INDEX(Paste_Here!AH$2:AH$210, MATCH(B21, Paste_Here!A$2:A$210, 0))&lt;&gt;"", ISNUMBER(VALUE(INDEX(Paste_Here!AH$2:AH$210, MATCH(B21, Paste_Here!A$2:A$210, 0))))), INDEX(Paste_Here!AH$2:AH$210, MATCH(B21, Paste_Here!A$2:A$210, 0)), ""), ""), "")</f>
        <v/>
      </c>
      <c r="DP21" s="69"/>
      <c r="DQ21" s="114"/>
      <c r="DR21" s="69"/>
      <c r="DS21" s="119" t="str">
        <f>IFERROR(IF(B21&lt;&gt;"", IF(LOWER(INDEX(Paste_Here!AI$2:AI$210, MATCH(B21, Paste_Here!A$2:A$210, 0)))="approaching expectations", "Approaching", IF(LOWER(INDEX(Paste_Here!AI$2:AI$210, MATCH(B21, Paste_Here!A$2:A$210, 0)))="met expectations", "Met", IF(LOWER(INDEX(Paste_Here!AI$2:AI$210, MATCH(B21, Paste_Here!A$2:A$210, 0)))="exceeded expectations", "Exceeded", IF(LOWER(INDEX(Paste_Here!AI$2:AI$210, MATCH(B21, Paste_Here!A$2:A$210, 0)))="below expectations", "Below", "")))), ""), "")</f>
        <v/>
      </c>
      <c r="DT21" s="69"/>
      <c r="DU21" s="79" t="str">
        <f>IFERROR(IF(B21&lt;&gt;"", IF(AND(INDEX(Paste_Here!AJ$2:AJ$210, MATCH(B21, Paste_Here!A$2:A$210, 0))&lt;&gt;"", ISNUMBER(VALUE(INDEX(Paste_Here!AJ$2:AJ$210, MATCH(B21, Paste_Here!A$2:A$210, 0))))), INDEX(Paste_Here!AJ$2:AJ$210, MATCH(B21, Paste_Here!A$2:A$210, 0)), ""), ""), "")</f>
        <v/>
      </c>
      <c r="DV21" s="69"/>
      <c r="DW21" s="114"/>
      <c r="DX21" s="69"/>
      <c r="DY21" s="114"/>
      <c r="DZ21" s="69"/>
      <c r="EA21" s="114"/>
      <c r="EB21" s="69"/>
      <c r="EC21" s="114"/>
      <c r="ED21" s="69"/>
      <c r="EE21" s="114"/>
      <c r="EF21" s="69"/>
      <c r="EH21" s="69"/>
      <c r="EI21" s="69"/>
      <c r="EJ21" s="79"/>
      <c r="EK21" s="69"/>
      <c r="EL21" s="79"/>
      <c r="EM21" s="69"/>
      <c r="EN21" s="79"/>
      <c r="EO21" s="69"/>
      <c r="EP21" s="79"/>
      <c r="EQ21" s="69"/>
      <c r="ER21" s="79"/>
      <c r="ES21" s="69"/>
      <c r="ET21" s="79"/>
      <c r="EU21" s="69"/>
      <c r="EV21" s="79"/>
      <c r="EW21" s="69"/>
      <c r="EX21" s="79"/>
      <c r="EY21" s="69"/>
      <c r="EZ21" s="79"/>
      <c r="FA21" s="69"/>
      <c r="FB21" s="79"/>
      <c r="FC21" s="69"/>
      <c r="FD21" s="79"/>
      <c r="FE21" s="69"/>
      <c r="FF21" s="69"/>
      <c r="FG21" s="79" t="str">
        <f t="shared" si="4"/>
        <v/>
      </c>
      <c r="FH21" s="69"/>
      <c r="FI21" s="79" t="str">
        <f>IFERROR(IF(B21&lt;&gt;"", IF(ISNUMBER(VALUE(INDEX(Paste_Here!H$2:H$210, MATCH(B21, Paste_Here!A$2:A$210, 0)))), IF(VALUE(INDEX(Paste_Here!H$2:H$210, MATCH(B21, Paste_Here!A$2:A$210, 0)))=0, "No", IF(AND(VALUE(INDEX(Paste_Here!H$2:H$210, MATCH(B21, Paste_Here!A$2:A$210, 0)))&gt;=1, VALUE(INDEX(Paste_Here!H$2:H$210, MATCH(B21, Paste_Here!A$2:A$210, 0)))&lt;=4), VALUE(INDEX(Paste_Here!H$2:H$210, MATCH(B21, Paste_Here!A$2:A$210, 0))), "")), ""), ""), "")</f>
        <v/>
      </c>
      <c r="FJ21" s="69"/>
      <c r="FK21" s="79" t="str">
        <f>IFERROR(IF(B21&lt;&gt;"", IF(ISNUMBER(VALUE(INDEX(Paste_Here!I$2:I$210, MATCH(B21, Paste_Here!A$2:A$210, 0)))), IF(VALUE(INDEX(Paste_Here!I$2:I$210, MATCH(B21, Paste_Here!A$2:A$210, 0)))=0, "No", IF(AND(VALUE(INDEX(Paste_Here!I$2:I$210, MATCH(B21, Paste_Here!A$2:A$210, 0)))&gt;=1, VALUE(INDEX(Paste_Here!I$2:I$210, MATCH(B21, Paste_Here!A$2:A$210, 0)))&lt;=4), VALUE(INDEX(Paste_Here!I$2:I$210, MATCH(B21, Paste_Here!A$2:A$210, 0))), "")), ""), ""), "")</f>
        <v/>
      </c>
      <c r="FL21" s="69"/>
      <c r="FM21" s="114"/>
      <c r="FN21" s="69"/>
      <c r="FO21" s="114"/>
      <c r="FP21" s="69"/>
      <c r="FQ21" s="114"/>
      <c r="FR21" s="69"/>
      <c r="FS21" s="114"/>
      <c r="FT21" s="69"/>
      <c r="FU21" s="79" t="str">
        <f>IFERROR(IF(B21&lt;&gt;"", IF(AND(INDEX(Paste_Here!R$2:R$210, MATCH(B21, Paste_Here!A$2:A$210, 0))&lt;&gt;"", ISNUMBER(VALUE(INDEX(Paste_Here!R$2:R$210, MATCH(B21, Paste_Here!A$2:A$210, 0))))), INDEX(Paste_Here!R$2:R$210, MATCH(B21, Paste_Here!A$2:A$210, 0)), ""), ""), "")</f>
        <v/>
      </c>
      <c r="FV21" s="69"/>
      <c r="FW21" s="79" t="str">
        <f>IFERROR(IF(B21&lt;&gt;"", IF(AND(INDEX(Paste_Here!BB$2:BB$210, MATCH(B21, Paste_Here!A$2:A$210, 0))&lt;&gt;"", ISNUMBER(VALUE(INDEX(Paste_Here!BB$2:BB$210, MATCH(B21, Paste_Here!A$2:A$210, 0))))), INDEX(Paste_Here!BB$2:BB$210, MATCH(B21, Paste_Here!A$2:A$210, 0)), ""), ""), "")</f>
        <v/>
      </c>
      <c r="FX21" s="69"/>
      <c r="FY21" s="79" t="str">
        <f>IFERROR(IF(B21&lt;&gt;"", IF(AND(INDEX(Paste_Here!AS$2:AS$210, MATCH(B21, Paste_Here!A$2:A$210, 0))&lt;&gt;"", ISNUMBER(VALUE(INDEX(Paste_Here!AS$2:AS$210, MATCH(B21, Paste_Here!A$2:A$210, 0))))), INDEX(Paste_Here!AS$2:AS$210, MATCH(B21, Paste_Here!A$2:A$210, 0)), ""), ""), "")</f>
        <v/>
      </c>
      <c r="FZ21" s="69"/>
      <c r="GA21" s="79" t="str">
        <f>IFERROR(IF(B21&lt;&gt;"", IF(AND(INDEX(Paste_Here!BC$2:BC$210, MATCH(B21, Paste_Here!A$2:A$210, 0))&lt;&gt;"", ISNUMBER(VALUE(INDEX(Paste_Here!BC$2:BC$210, MATCH(B21, Paste_Here!A$2:A$210, 0))))), INDEX(Paste_Here!BC$2:BC$210, MATCH(B21, Paste_Here!A$2:A$210, 0)), ""), ""), "")</f>
        <v/>
      </c>
      <c r="GB21" s="69"/>
      <c r="GC21" s="69"/>
      <c r="GD21" s="79" t="str">
        <f t="shared" si="5"/>
        <v/>
      </c>
      <c r="GE21" s="69"/>
      <c r="GF21" s="79" t="str">
        <f>IFERROR(IF(B21&lt;&gt;"", IF(ISNUMBER(SEARCH("s", LOWER(INDEX(Paste_Here!M$2:M$210, MATCH(B21, Paste_Here!A$2:A$210, 0))))), "Yes", IF(INDEX(Paste_Here!M$2:M$210, MATCH(B21, Paste_Here!A$2:A$210, 0))&lt;&gt;"", "No", "")), ""), "")</f>
        <v/>
      </c>
      <c r="GG21" s="69"/>
      <c r="GH21" s="79" t="str">
        <f>IFERROR(IF(B21&lt;&gt;"", IF(ISNUMBER(SEARCH("yes", LOWER(INDEX(Paste_Here!F$2:F$210, MATCH(B21, Paste_Here!A$2:A$210, 0))))), "Yes", IF(ISNUMBER(SEARCH("no", LOWER(INDEX(Paste_Here!F$2:F$210, MATCH(B21, Paste_Here!A$2:A$210, 0))))), "No", "")), ""), "")</f>
        <v/>
      </c>
      <c r="GI21" s="69"/>
      <c r="GJ21" s="79" t="str">
        <f>IFERROR(IF(B21&lt;&gt;"", IF(ISNUMBER(SEARCH("english language learner", LOWER(INDEX(Paste_Here!C$2:C$210, MATCH(B21, Paste_Here!A$2:A$210, 0))))), "Yes", ""), ""), "")</f>
        <v/>
      </c>
      <c r="GK21" s="69"/>
      <c r="GL21" s="79" t="str">
        <f>IFERROR(IF(B21&lt;&gt;"", IF(OR(ISNUMBER(SEARCH("b", LOWER(INDEX(Paste_Here!K$2:K$210, MATCH(B21, Paste_Here!A$2:A$210, 0))))), ISNUMBER(SEARCH("h", LOWER(INDEX(Paste_Here!K$2:K$210, MATCH(B21, Paste_Here!A$2:A$210, 0))))), ISNUMBER(SEARCH("i", LOWER(INDEX(Paste_Here!K$2:K$210, MATCH(B21, Paste_Here!A$2:A$210, 0)))))), "Yes", IF(INDEX(Paste_Here!K$2:K$210, MATCH(B21, Paste_Here!A$2:A$210, 0))&lt;&gt;"", "No", "")), ""), "")</f>
        <v/>
      </c>
      <c r="GM21" s="69"/>
      <c r="GN21" s="79" t="str">
        <f>IFERROR(IF(B21&lt;&gt;"", IF(ISNUMBER(SEARCH("yes", LOWER(INDEX(Paste_Here!L$2:L$210, MATCH(B21, Paste_Here!A$2:A$210, 0))))), "Yes", IF(ISNUMBER(SEARCH("no", LOWER(INDEX(Paste_Here!L$2:L$210, MATCH(B21, Paste_Here!A$2:A$210, 0))))), "No", "")), ""), "")</f>
        <v/>
      </c>
      <c r="GO21" s="69"/>
      <c r="GP21" s="79" t="str">
        <f>IFERROR(IF(B21&lt;&gt;"", IF(ISNUMBER(SEARCH("transitional 2", LOWER(INDEX(Paste_Here!C$2:C$210, MATCH(B21, Paste_Here!A$2:A$210, 0))))), "T2", IF(ISNUMBER(SEARCH("transitional 1", LOWER(INDEX(Paste_Here!C$2:C$210, MATCH(B21, Paste_Here!A$2:A$210, 0))))), "T1", IF(ISNUMBER(SEARCH("waived ell services", LOWER(INDEX(Paste_Here!C$2:C$210, MATCH(B21, Paste_Here!A$2:A$210, 0))))), "W", ""))), ""), "")</f>
        <v/>
      </c>
      <c r="GQ21" s="69"/>
      <c r="GR21" s="114"/>
      <c r="GS21" s="69"/>
      <c r="GT21" s="114"/>
      <c r="GU21" s="69"/>
      <c r="GV21" s="114"/>
      <c r="GW21" s="69"/>
      <c r="GX21" s="118"/>
      <c r="GY21" s="69"/>
      <c r="GZ21" s="69"/>
      <c r="HA21" s="79"/>
      <c r="HB21" s="69"/>
      <c r="HC21" s="79"/>
      <c r="HD21" s="69"/>
      <c r="HE21" s="79"/>
      <c r="HF21" s="69"/>
      <c r="HG21" s="79"/>
      <c r="HH21" s="69"/>
      <c r="HI21" s="79"/>
      <c r="HJ21" s="69"/>
      <c r="HK21" s="79"/>
      <c r="HL21" s="69"/>
      <c r="HM21" s="79"/>
      <c r="HN21" s="69"/>
      <c r="HO21" s="79"/>
      <c r="HP21" s="69"/>
      <c r="HQ21" s="79"/>
      <c r="HR21" s="69"/>
      <c r="HS21" s="79"/>
      <c r="HT21" s="69"/>
      <c r="HU21" s="79"/>
      <c r="HV21" s="69"/>
      <c r="HW21" s="69"/>
      <c r="HX21" s="79"/>
      <c r="HY21" s="69"/>
      <c r="HZ21" s="79"/>
      <c r="IA21" s="69"/>
      <c r="IB21" s="79"/>
      <c r="IC21" s="69"/>
      <c r="ID21" s="79"/>
      <c r="IE21" s="69"/>
      <c r="IF21" s="79"/>
      <c r="IG21" s="69"/>
      <c r="IH21" s="79"/>
      <c r="II21" s="69"/>
      <c r="IJ21" s="79"/>
      <c r="IK21" s="69"/>
      <c r="IL21" s="79"/>
      <c r="IM21" s="69"/>
      <c r="IN21" s="79"/>
      <c r="IO21" s="69"/>
      <c r="IP21" s="79"/>
      <c r="IQ21" s="69"/>
      <c r="IR21" s="79"/>
      <c r="IS21" s="69"/>
      <c r="IT21" s="69"/>
      <c r="IU21" s="79"/>
      <c r="IV21" s="69"/>
      <c r="IW21" s="79"/>
      <c r="IX21" s="69"/>
      <c r="IY21" s="79"/>
      <c r="IZ21" s="69"/>
      <c r="JA21" s="79"/>
      <c r="JB21" s="69"/>
      <c r="JC21" s="79"/>
      <c r="JD21" s="69"/>
      <c r="JE21" s="79"/>
      <c r="JF21" s="69"/>
      <c r="JG21" s="79"/>
      <c r="JH21" s="69"/>
      <c r="JI21" s="79"/>
      <c r="JJ21" s="69"/>
      <c r="JK21" s="79"/>
      <c r="JL21" s="69"/>
      <c r="JM21" s="79"/>
      <c r="JN21" s="69"/>
      <c r="JO21" s="79"/>
      <c r="JP21" s="69"/>
      <c r="JQ21" s="69"/>
      <c r="JR21" s="79"/>
      <c r="JS21" s="69"/>
      <c r="JT21" s="79"/>
      <c r="JU21" s="69"/>
      <c r="JV21" s="79"/>
      <c r="JW21" s="69"/>
      <c r="JX21" s="79"/>
      <c r="JY21" s="69"/>
      <c r="JZ21" s="79"/>
      <c r="KA21" s="69"/>
      <c r="KB21" s="79"/>
      <c r="KC21" s="69"/>
      <c r="KD21" s="79"/>
      <c r="KE21" s="69"/>
      <c r="KF21" s="79"/>
      <c r="KG21" s="69"/>
      <c r="KH21" s="79"/>
      <c r="KI21" s="69"/>
      <c r="KJ21" s="79"/>
      <c r="KK21" s="69"/>
      <c r="KL21" s="79"/>
      <c r="KM21" s="69"/>
      <c r="KP21" s="1" t="str" cm="1">
        <f t="array" ref="KP21">IFERROR(INDEX(Paste_Here!$B$2:$B$210, MATCH(0, COUNTIF(KP$4:KP20, Paste_Here!$B$2:$B$210) + IF(Paste_Here!$B$2:$B$210="", 1, 0), 0)), "")</f>
        <v/>
      </c>
      <c r="KQ21" s="1" t="str">
        <f>IF(KP21&lt;&gt;"", INDEX(Paste_Here!$A$2:$A$210, MATCH(KP21, Paste_Here!$B$2:$B$210, 0)), "")</f>
        <v/>
      </c>
      <c r="KR21" s="1" t="str">
        <f t="shared" si="6"/>
        <v/>
      </c>
      <c r="KS21" s="1" t="str" cm="1">
        <f t="array" ref="KS21">IFERROR(INDEX($KR$5:$KR$210, MATCH(SMALL(IF($KR$5:$KR$210&lt;&gt;"", COUNTIF($KR$5:$KR$210, "&lt;"&amp;$KR$5:$KR$210)+1), ROW()-ROW($KS$5)+1), COUNTIF($KR$5:$KR$210, "&lt;"&amp;$KR$5:$KR$210)+1, 0)), "")</f>
        <v/>
      </c>
    </row>
    <row r="22" spans="1:305">
      <c r="A22" s="69"/>
      <c r="B22" s="79" t="str">
        <f t="shared" si="0"/>
        <v/>
      </c>
      <c r="C22" s="69"/>
      <c r="D22" s="79" t="str">
        <f>IFERROR(IF(B22&lt;&gt;"", IF(COUNTIF(INDEX(Paste_Here!N$2:Q$210, MATCH(B22, Paste_Here!A$2:A$210, 0), 0), "yes") &gt; 0, "No", IF(COUNTIF(INDEX(Paste_Here!N$2:Q$210, MATCH(B22, Paste_Here!A$2:A$210, 0), 0), "no") &gt; 0, "Yes", "")), ""), "")</f>
        <v/>
      </c>
      <c r="E22" s="69"/>
      <c r="F22" s="79" t="str">
        <f>IFERROR(IF(B22&lt;&gt;"", IF(ISNUMBER(SEARCH("yes", LOWER(INDEX(Paste_Here!S$2:S$210, MATCH(B22, Paste_Here!A$2:A$210, 0))))), "Yes", IF(ISNUMBER(SEARCH("no", LOWER(INDEX(Paste_Here!S$2:S$210, MATCH(B22, Paste_Here!A$2:A$210, 0))))), "No", "")), ""), "")</f>
        <v/>
      </c>
      <c r="G22" s="69"/>
      <c r="H22" s="79" t="str">
        <f>IFERROR(IF(B22&lt;&gt;"", IF(COUNTIF(INDEX(Paste_Here!AX$2:BA$210, MATCH(B22, Paste_Here!A$2:A$210, 0), 0), "yes") &gt; 0, "No", IF(COUNTIF(INDEX(Paste_Here!AX$2:BA$210, MATCH(B22, Paste_Here!A$2:A$210, 0), 0), "no") &gt; 0, "Yes", "")), ""), "")</f>
        <v/>
      </c>
      <c r="I22" s="69"/>
      <c r="J22" s="79" t="str">
        <f>IFERROR(IF(B22&lt;&gt;"", IF(ISNUMBER(SEARCH("yes", LOWER(INDEX(Paste_Here!Z$2:Z$210, MATCH(B22, Paste_Here!A$2:A$210, 0))))), "Yes", IF(ISNUMBER(SEARCH("no", LOWER(INDEX(Paste_Here!Z$2:Z$210, MATCH(B22, Paste_Here!A$2:A$210, 0))))), "No", "")), ""), "")</f>
        <v/>
      </c>
      <c r="K22" s="69"/>
      <c r="L22" s="79" t="str">
        <f>IFERROR(IF(B22&lt;&gt;"", IF(ISNUMBER(SEARCH("yes", LOWER(INDEX(Paste_Here!AG$2:AG$210, MATCH(B22, Paste_Here!A$2:A$210, 0))))), "Yes", IF(ISNUMBER(SEARCH("no", LOWER(INDEX(Paste_Here!AG$2:AG$210, MATCH(B22, Paste_Here!A$2:A$210, 0))))), "No", "")), ""), "")</f>
        <v/>
      </c>
      <c r="M22" s="69"/>
      <c r="N22" s="114" t="str">
        <f>IFERROR(IF(J22&lt;&gt;"", IF(ISNUMBER(SEARCH("yes", LOWER(INDEX(Paste_Here!AB$2:AB$210, MATCH(J22, Paste_Here!I$2:I$210, 0))))), "Yes", IF(ISNUMBER(SEARCH("no", LOWER(INDEX(Paste_Here!AB$2:AB$210, MATCH(J22, Paste_Here!I$2:I$210, 0))))), "No", "")), ""), "")</f>
        <v/>
      </c>
      <c r="O22" s="69"/>
      <c r="P22" s="79" t="str">
        <f>IFERROR(IF(B22&lt;&gt;"", IF(ISNUMBER(SEARCH("Revealed-Potential (Primary Focus)", LOWER(INDEX(Paste_Here!U$2:U$210, MATCH(B22, Paste_Here!A$2:A$210, 0))))), "Rev-Potential: Prim", IF(ISNUMBER(SEARCH("Revealed-Potential (Secondary Focus)", LOWER(INDEX(Paste_Here!U$2:U$210, MATCH(B22, Paste_Here!A$2:A$210, 0))))), "Rev-Potential: Sec", IF(ISNUMBER(SEARCH("Monitoring", LOWER(INDEX(Paste_Here!U$2:U$210, MATCH(B22, Paste_Here!A$2:A$210, 0))))), "Monitoring", IF(ISNUMBER(SEARCH("At-Promise (Secondary Focus)", LOWER(INDEX(Paste_Here!U$2:U$210, MATCH(B22, Paste_Here!A$2:A$210, 0))))), "At-Promise: Sec", IF(ISNUMBER(SEARCH("At-Promise (Primary Focus)", LOWER(INDEX(Paste_Here!U$2:U$210, MATCH(B22, Paste_Here!A$2:A$210, 0))))), "At-Promise: Prim", ""))))), ""), "")</f>
        <v/>
      </c>
      <c r="Q22" s="69"/>
      <c r="R22" s="79" t="str">
        <f>IFERROR(IF(B22&lt;&gt;"", IF(ISNUMBER(SEARCH("Revealed-Potential (Primary Focus)", LOWER(INDEX(Paste_Here!AB$2:AB$210, MATCH(B22, Paste_Here!A$2:A$210, 0))))), "Rev-Potential: Prim", IF(ISNUMBER(SEARCH("Revealed-Potential (Secondary Focus)", LOWER(INDEX(Paste_Here!AB$2:AB$210, MATCH(B22, Paste_Here!A$2:A$210, 0))))), "Rev-Potential: Sec", IF(ISNUMBER(SEARCH("Monitoring", LOWER(INDEX(Paste_Here!AB$2:AB$210, MATCH(B22, Paste_Here!A$2:A$210, 0))))), "Monitoring", IF(ISNUMBER(SEARCH("At-Promise (Secondary Focus)", LOWER(INDEX(Paste_Here!AB$2:AB$210, MATCH(B22, Paste_Here!A$2:A$210, 0))))), "At-Promise: Sec", IF(ISNUMBER(SEARCH("At-Promise (Primary Focus)", LOWER(INDEX(Paste_Here!AB$2:AB$210, MATCH(B22, Paste_Here!A$2:A$210, 0))))), "At-Promise: Prim", ""))))), ""), "")</f>
        <v/>
      </c>
      <c r="S22" s="69"/>
      <c r="T22" s="114" t="str">
        <f>IFERROR(IF(P22&lt;&gt;"", IF(ISNUMBER(SEARCH("yes", LOWER(INDEX(Paste_Here!AH$2:AH$210, MATCH(P22, Paste_Here!O$2:O$210, 0))))), "Yes", IF(ISNUMBER(SEARCH("no", LOWER(INDEX(Paste_Here!AH$2:AH$210, MATCH(P22, Paste_Here!O$2:O$210, 0))))), "No", "")), ""), "")</f>
        <v/>
      </c>
      <c r="U22" s="69"/>
      <c r="V22" s="114" t="str">
        <f>IFERROR(IF(R22&lt;&gt;"", IF(ISNUMBER(SEARCH("yes", LOWER(INDEX(Paste_Here!AJ$2:AJ$210, MATCH(R22, Paste_Here!Q$2:Q$210, 0))))), "Yes", IF(ISNUMBER(SEARCH("no", LOWER(INDEX(Paste_Here!AJ$2:AJ$210, MATCH(R22, Paste_Here!Q$2:Q$210, 0))))), "No", "")), ""), "")</f>
        <v/>
      </c>
      <c r="W22" s="69"/>
      <c r="X22" s="69"/>
      <c r="Y22" s="79" t="str">
        <f t="shared" si="1"/>
        <v/>
      </c>
      <c r="Z22" s="69"/>
      <c r="AA22" s="79" t="str">
        <f>IFERROR(IF(B22&lt;&gt;"", IF(AND(INDEX(Paste_Here!W$2:W$210, MATCH(B22, Paste_Here!A$2:A$210, 0))&lt;&gt;"", ISNUMBER(VALUE(INDEX(Paste_Here!W$2:W$210, MATCH(B22, Paste_Here!A$2:A$210, 0))))), INDEX(Paste_Here!W$2:W$210, MATCH(B22, Paste_Here!A$2:A$210, 0)), ""), ""), "")</f>
        <v/>
      </c>
      <c r="AB22" s="69"/>
      <c r="AC22" s="79" t="str">
        <f>IFERROR(IF(B22&lt;&gt;"", IF(AND(INDEX(Paste_Here!V$2:V$210, MATCH(B22, Paste_Here!A$2:A$210, 0))&lt;&gt;"", ISNUMBER(VALUE(INDEX(Paste_Here!V$2:V$210, MATCH(B22, Paste_Here!A$2:A$210, 0))))), TEXT(ROUND(VALUE(INDEX(Paste_Here!V$2:V$210, MATCH(B22, Paste_Here!A$2:A$210, 0))), 2), "0.00"), ""), ""), "")</f>
        <v/>
      </c>
      <c r="AD22" s="69"/>
      <c r="AE22" s="79" t="str">
        <f>IFERROR(IF(B22&lt;&gt;"", IF(LOWER(INDEX(Paste_Here!X$2:X$210, MATCH(B22, Paste_Here!A$2:A$210, 0)))="approaching expectations", "Approaching", IF(LOWER(INDEX(Paste_Here!X$2:X$210, MATCH(B22, Paste_Here!A$2:A$210, 0)))="met expectations", "Met", IF(LOWER(INDEX(Paste_Here!X$2:X$210, MATCH(B22, Paste_Here!A$2:A$210, 0)))="exceeded expectations", "Exceeded", IF(LOWER(INDEX(Paste_Here!X$2:X$210, MATCH(B22, Paste_Here!A$2:A$210, 0)))="below expectations", "Below", "")))), ""), "")</f>
        <v/>
      </c>
      <c r="AF22" s="69"/>
      <c r="AG22" s="79" t="str">
        <f>IFERROR(IF(B22&lt;&gt;"", IF(AND(INDEX(Paste_Here!Y$2:Y$210, MATCH(B22, Paste_Here!A$2:A$210, 0))&lt;&gt;"", ISNUMBER(VALUE(INDEX(Paste_Here!Y$2:Y$210, MATCH(B22, Paste_Here!A$2:A$210, 0))))), INDEX(Paste_Here!Y$2:Y$210, MATCH(B22, Paste_Here!A$2:A$210, 0)), ""), ""), "")</f>
        <v/>
      </c>
      <c r="AH22" s="69"/>
      <c r="AI22" s="79" t="str">
        <f>IFERROR(IF(B22&lt;&gt;"", IF(AND(INDEX(Paste_Here!AK$2:AK$210, MATCH(B22, Paste_Here!A$2:A$210, 0))&lt;&gt;"", ISNUMBER(VALUE(INDEX(Paste_Here!AK$2:AK$210, MATCH(B22, Paste_Here!A$2:A$210, 0))))), INDEX(Paste_Here!AK$2:AK$210, MATCH(B22, Paste_Here!A$2:A$210, 0)), ""), ""), "")</f>
        <v/>
      </c>
      <c r="AJ22" s="69"/>
      <c r="AK22" s="79" t="str">
        <f>IFERROR(IF(B22&lt;&gt;"", IF(ISNUMBER(SEARCH("highrisk", LOWER(INDEX(Paste_Here!AL$2:AL$210, MATCH(B22, Paste_Here!A$2:A$210, 0))))), "High Risk", IF(ISNUMBER(SEARCH("lowrisk", LOWER(INDEX(Paste_Here!AL$2:AL$210, MATCH(B22, Paste_Here!A$2:A$210, 0))))), "Low Risk", IF(ISNUMBER(SEARCH("somerisk", LOWER(INDEX(Paste_Here!AL$2:AL$210, MATCH(B22, Paste_Here!A$2:A$210, 0))))), "Some Risk", ""))), ""), "")</f>
        <v/>
      </c>
      <c r="AL22" s="69"/>
      <c r="AM22" s="79" t="str">
        <f>IFERROR(IF(B22&lt;&gt;"", IF(AND(INDEX(Paste_Here!AT$2:AT$210, MATCH(B22, Paste_Here!A$2:A$210, 0))&lt;&gt;"", ISNUMBER(VALUE(INDEX(Paste_Here!AT$2:AT$210, MATCH(B22, Paste_Here!A$2:A$210, 0))))), INDEX(Paste_Here!AT$2:AT$210, MATCH(B22, Paste_Here!A$2:A$210, 0)), ""), ""), "")</f>
        <v/>
      </c>
      <c r="AN22" s="69"/>
      <c r="AO22" s="79" t="str">
        <f>IFERROR(IF(B22&lt;&gt;"", IF(AND(INDEX(Paste_Here!AM$2:AM$210, MATCH(B22, Paste_Here!A$2:A$210, 0))&lt;&gt;"", ISNUMBER(VALUE(INDEX(Paste_Here!AM$2:AM$210, MATCH(B22, Paste_Here!A$2:A$210, 0))))), INDEX(Paste_Here!AM$2:AM$210, MATCH(B22, Paste_Here!A$2:A$210, 0)), ""), ""), "")</f>
        <v/>
      </c>
      <c r="AP22" s="69"/>
      <c r="AQ22" s="79" t="str">
        <f>IFERROR(IF(B22&lt;&gt;"", IF(ISNUMBER(SEARCH("highrisk", LOWER(INDEX(Paste_Here!AN$2:AN$210, MATCH(B22, Paste_Here!A$2:A$210, 0))))), "High Risk", IF(ISNUMBER(SEARCH("lowrisk", LOWER(INDEX(Paste_Here!AN$2:AN$210, MATCH(B22, Paste_Here!A$2:A$210, 0))))), "Low Risk", IF(ISNUMBER(SEARCH("somerisk", LOWER(INDEX(Paste_Here!AN$2:AN$210, MATCH(B22, Paste_Here!A$2:A$210, 0))))), "Some Risk", ""))), ""), "")</f>
        <v/>
      </c>
      <c r="AR22" s="69"/>
      <c r="AS22" s="79" t="str" cm="1">
        <f t="array" aca="1" ref="AS22" ca="1">IFERROR(IF(ISNUMBER(SEARCH("BR", INDEX(Paste_Here!AO$2:AO$210, MATCH(B22, Paste_Here!A$2:A$210, 0)))), -1, 1) * VALUE(_xlfn.TEXTJOIN("", TRUE, IF(ISNUMBER(--MID(INDEX(Paste_Here!AO$2:AO$210, MATCH(B22, Paste_Here!A$2:A$210, 0)), ROW(INDIRECT("1:"&amp;LEN(INDEX(Paste_Here!AO$2:AO$210, MATCH(B22, Paste_Here!A$2:A$210, 0))))), 1)), MID(INDEX(Paste_Here!AO$2:AO$210, MATCH(B22, Paste_Here!A$2:A$210, 0)), ROW(INDIRECT("1:"&amp;LEN(INDEX(Paste_Here!AO$2:AO$210, MATCH(B22, Paste_Here!A$2:A$210, 0))))), 1), ""))), "")</f>
        <v/>
      </c>
      <c r="AT22" s="69"/>
      <c r="AU22" s="69"/>
      <c r="AV22" s="79"/>
      <c r="AW22" s="69"/>
      <c r="AX22" s="79"/>
      <c r="AY22" s="69"/>
      <c r="AZ22" s="79"/>
      <c r="BA22" s="69"/>
      <c r="BB22" s="79"/>
      <c r="BC22" s="69"/>
      <c r="BD22" s="79"/>
      <c r="BE22" s="69"/>
      <c r="BF22" s="79"/>
      <c r="BG22" s="69"/>
      <c r="BH22" s="79"/>
      <c r="BI22" s="69"/>
      <c r="BJ22" s="79"/>
      <c r="BK22" s="69"/>
      <c r="BL22" s="79"/>
      <c r="BM22" s="69"/>
      <c r="BN22" s="79"/>
      <c r="BO22" s="69"/>
      <c r="BP22" s="79"/>
      <c r="BQ22" s="69"/>
      <c r="BR22" s="69"/>
      <c r="BS22" s="79"/>
      <c r="BT22" s="69"/>
      <c r="BU22" s="79"/>
      <c r="BV22" s="69"/>
      <c r="BW22" s="79"/>
      <c r="BX22" s="69"/>
      <c r="BY22" s="79"/>
      <c r="BZ22" s="69"/>
      <c r="CA22" s="79"/>
      <c r="CB22" s="69"/>
      <c r="CC22" s="79"/>
      <c r="CD22" s="69"/>
      <c r="CE22" s="79"/>
      <c r="CF22" s="69"/>
      <c r="CG22" s="79"/>
      <c r="CH22" s="69"/>
      <c r="CI22" s="79"/>
      <c r="CJ22" s="69"/>
      <c r="CK22" s="79"/>
      <c r="CL22" s="69"/>
      <c r="CM22" s="79"/>
      <c r="CN22" s="69"/>
      <c r="CO22" s="69"/>
      <c r="CP22" s="79" t="str">
        <f t="shared" si="2"/>
        <v/>
      </c>
      <c r="CQ22" s="69"/>
      <c r="CR22" s="79" t="str">
        <f>IFERROR(IF(B22&lt;&gt;"", IF(AND(INDEX(Paste_Here!AD$2:AD$210, MATCH(B22, Paste_Here!A$2:A$210, 0))&lt;&gt;"", ISNUMBER(VALUE(INDEX(Paste_Here!AD$2:AD$210, MATCH(B22, Paste_Here!A$2:A$210, 0))))), INDEX(Paste_Here!AD$2:AD$210, MATCH(B22, Paste_Here!A$2:A$210, 0)), ""), ""), "")</f>
        <v/>
      </c>
      <c r="CS22" s="69"/>
      <c r="CT22" s="79" t="str">
        <f>IFERROR(IF(B22&lt;&gt;"", IF(AND(INDEX(Paste_Here!AC$2:AC$210, MATCH(B22, Paste_Here!A$2:A$210, 0))&lt;&gt;"", ISNUMBER(--INDEX(Paste_Here!AC$2:AC$210, MATCH(B22, Paste_Here!A$2:A$210, 0)))), TEXT(ROUND(--INDEX(Paste_Here!AC$2:AC$210, MATCH(B22, Paste_Here!A$2:A$210, 0)), 2), "0.00"), ""), ""), "")</f>
        <v/>
      </c>
      <c r="CU22" s="69"/>
      <c r="CV22" s="79" t="str">
        <f>IFERROR(IF(B22&lt;&gt;"", IF(LOWER(INDEX(Paste_Here!AE$2:AE$210, MATCH(B22, Paste_Here!A$2:A$210, 0)))="approaching expectations", "Approaching", IF(LOWER(INDEX(Paste_Here!AE$2:AE$210, MATCH(B22, Paste_Here!A$2:A$210, 0)))="met expectations", "Met", IF(LOWER(INDEX(Paste_Here!AE$2:AE$210, MATCH(B22, Paste_Here!A$2:A$210, 0)))="exceeded expectations", "Exceeded", IF(LOWER(INDEX(Paste_Here!AE$2:AE$210, MATCH(B22, Paste_Here!A$2:A$210, 0)))="below expectations", "Below", "")))), ""), "")</f>
        <v/>
      </c>
      <c r="CW22" s="69"/>
      <c r="CX22" s="79" t="str">
        <f>IFERROR(IF(B22&lt;&gt;"", IF(AND(INDEX(Paste_Here!AF$2:AF$210, MATCH(B22, Paste_Here!A$2:A$210, 0))&lt;&gt;"", ISNUMBER(VALUE(INDEX(Paste_Here!AF$2:AF$210, MATCH(B22, Paste_Here!A$2:A$210, 0))))), INDEX(Paste_Here!AF$2:AF$210, MATCH(B22, Paste_Here!A$2:A$210, 0)), ""), ""), "")</f>
        <v/>
      </c>
      <c r="CY22" s="69"/>
      <c r="CZ22" s="79" t="str">
        <f>IFERROR(IF(B22&lt;&gt;"", IF(AND(INDEX(Paste_Here!AU$2:AU$210, MATCH(B22, Paste_Here!A$2:A$210, 0))&lt;&gt;"", ISNUMBER(VALUE(INDEX(Paste_Here!AU$2:AU$210, MATCH(B22, Paste_Here!A$2:A$210, 0))))), INDEX(Paste_Here!AU$2:AU$210, MATCH(B22, Paste_Here!A$2:A$210, 0)), ""), ""), "")</f>
        <v/>
      </c>
      <c r="DA22" s="69"/>
      <c r="DB22" s="79" t="str">
        <f>IFERROR(IF(B22&lt;&gt;"", IF(ISNUMBER(SEARCH("highrisk", LOWER(INDEX(Paste_Here!AV$2:AV$210, MATCH(B22, Paste_Here!A$2:A$210, 0))))), "High Risk", IF(ISNUMBER(SEARCH("lowrisk", LOWER(INDEX(Paste_Here!AV$2:AV$210, MATCH(B22, Paste_Here!A$2:A$210, 0))))), "Low Risk", IF(ISNUMBER(SEARCH("somerisk", LOWER(INDEX(Paste_Here!AV$2:AV$210, MATCH(B22, Paste_Here!A$2:A$210, 0))))), "Some Risk", ""))), ""), "")</f>
        <v/>
      </c>
      <c r="DC22" s="69"/>
      <c r="DD22" s="79" t="str">
        <f>IFERROR(IF(B22&lt;&gt;"", IF(AND(INDEX(Paste_Here!AW$2:AW$210, MATCH(B22, Paste_Here!A$2:A$210, 0))&lt;&gt;"", ISNUMBER(VALUE(INDEX(Paste_Here!AW$2:AW$210, MATCH(B22, Paste_Here!A$2:A$210, 0))))), INDEX(Paste_Here!AW$2:AW$210, MATCH(B22, Paste_Here!A$2:A$210, 0)), ""), ""), "")</f>
        <v/>
      </c>
      <c r="DE22" s="69"/>
      <c r="DF22" s="79" t="str">
        <f>IFERROR(IF(B22&lt;&gt;"", IF(AND(INDEX(Paste_Here!AP$2:AP$210, MATCH(B22, Paste_Here!A$2:A$210, 0))&lt;&gt;"", ISNUMBER(VALUE(INDEX(Paste_Here!AP$2:AP$210, MATCH(B22, Paste_Here!A$2:A$210, 0))))), INDEX(Paste_Here!AP$2:AP$210, MATCH(B22, Paste_Here!A$2:A$210, 0)), ""), ""), "")</f>
        <v/>
      </c>
      <c r="DG22" s="69"/>
      <c r="DH22" s="79" t="str">
        <f>IFERROR(IF(B22&lt;&gt;"", IF(ISNUMBER(SEARCH("highrisk", LOWER(INDEX(Paste_Here!AQ$2:AQ$210, MATCH(B22, Paste_Here!A$2:A$210, 0))))), "High Risk", IF(ISNUMBER(SEARCH("lowrisk", LOWER(INDEX(Paste_Here!AQ$2:AQ$210, MATCH(B22, Paste_Here!A$2:A$210, 0))))), "Low Risk", IF(ISNUMBER(SEARCH("somerisk", LOWER(INDEX(Paste_Here!AQ$2:AQ$210, MATCH(B22, Paste_Here!A$2:A$210, 0))))), "Some Risk", ""))), ""), "")</f>
        <v/>
      </c>
      <c r="DI22" s="69"/>
      <c r="DJ22" s="79" t="str" cm="1">
        <f t="array" aca="1" ref="DJ22" ca="1">IFERROR(VALUE(IF(ISNUMBER(SEARCH("EM", INDEX(Paste_Here!AR$2:AR$500, MATCH(B22, Paste_Here!A$2:A$500, 0)))),"-" &amp; _xlfn.TEXTJOIN("", TRUE, IF(ISNUMBER(--MID(INDEX(Paste_Here!AR$2:AR$500, MATCH(B22, Paste_Here!A$2:A$500, 0)), ROW(INDIRECT("1:"&amp;LEN(INDEX(Paste_Here!AR$2:AR$500, MATCH(B22, Paste_Here!A$2:A$500, 0))))), 1)), MID(INDEX(Paste_Here!AR$2:AR$500, MATCH(B22, Paste_Here!A$2:A$500, 0)), ROW(INDIRECT("1:"&amp;LEN(INDEX(Paste_Here!AR$2:AR$500, MATCH(B22, Paste_Here!A$2:A$500, 0))))), 1), "")), _xlfn.TEXTJOIN("", TRUE, IF(ISNUMBER(--MID(INDEX(Paste_Here!AR$2:AR$500, MATCH(B22, Paste_Here!A$2:AR$500, 0)), ROW(INDIRECT("1:"&amp;LEN(INDEX(Paste_Here!AR$2:AR$500, MATCH(B22, Paste_Here!A$2:AR$500, 0))))), 1)), MID(INDEX(Paste_Here!AR$2:AR$500, MATCH(B22, Paste_Here!A$2:A$500, 0)), ROW(INDIRECT("1:"&amp;LEN(INDEX(Paste_Here!AR$2:AR$500, MATCH(B22, Paste_Here!A$2:A$500, 0))))), 1), "")))), "")</f>
        <v/>
      </c>
      <c r="DK22" s="69"/>
      <c r="DL22" s="69"/>
      <c r="DM22" s="79" t="str">
        <f t="shared" si="3"/>
        <v/>
      </c>
      <c r="DN22" s="69"/>
      <c r="DO22" s="79" t="str">
        <f>IFERROR(IF(B22&lt;&gt;"", IF(AND(INDEX(Paste_Here!AH$2:AH$210, MATCH(B22, Paste_Here!A$2:A$210, 0))&lt;&gt;"", ISNUMBER(VALUE(INDEX(Paste_Here!AH$2:AH$210, MATCH(B22, Paste_Here!A$2:A$210, 0))))), INDEX(Paste_Here!AH$2:AH$210, MATCH(B22, Paste_Here!A$2:A$210, 0)), ""), ""), "")</f>
        <v/>
      </c>
      <c r="DP22" s="69"/>
      <c r="DQ22" s="114"/>
      <c r="DR22" s="69"/>
      <c r="DS22" s="119" t="str">
        <f>IFERROR(IF(B22&lt;&gt;"", IF(LOWER(INDEX(Paste_Here!AI$2:AI$210, MATCH(B22, Paste_Here!A$2:A$210, 0)))="approaching expectations", "Approaching", IF(LOWER(INDEX(Paste_Here!AI$2:AI$210, MATCH(B22, Paste_Here!A$2:A$210, 0)))="met expectations", "Met", IF(LOWER(INDEX(Paste_Here!AI$2:AI$210, MATCH(B22, Paste_Here!A$2:A$210, 0)))="exceeded expectations", "Exceeded", IF(LOWER(INDEX(Paste_Here!AI$2:AI$210, MATCH(B22, Paste_Here!A$2:A$210, 0)))="below expectations", "Below", "")))), ""), "")</f>
        <v/>
      </c>
      <c r="DT22" s="69"/>
      <c r="DU22" s="79" t="str">
        <f>IFERROR(IF(B22&lt;&gt;"", IF(AND(INDEX(Paste_Here!AJ$2:AJ$210, MATCH(B22, Paste_Here!A$2:A$210, 0))&lt;&gt;"", ISNUMBER(VALUE(INDEX(Paste_Here!AJ$2:AJ$210, MATCH(B22, Paste_Here!A$2:A$210, 0))))), INDEX(Paste_Here!AJ$2:AJ$210, MATCH(B22, Paste_Here!A$2:A$210, 0)), ""), ""), "")</f>
        <v/>
      </c>
      <c r="DV22" s="69"/>
      <c r="DW22" s="114"/>
      <c r="DX22" s="69"/>
      <c r="DY22" s="114"/>
      <c r="DZ22" s="69"/>
      <c r="EA22" s="114"/>
      <c r="EB22" s="69"/>
      <c r="EC22" s="114"/>
      <c r="ED22" s="69"/>
      <c r="EE22" s="114"/>
      <c r="EF22" s="69"/>
      <c r="EH22" s="69"/>
      <c r="EI22" s="69"/>
      <c r="EJ22" s="79"/>
      <c r="EK22" s="69"/>
      <c r="EL22" s="79"/>
      <c r="EM22" s="69"/>
      <c r="EN22" s="79"/>
      <c r="EO22" s="69"/>
      <c r="EP22" s="79"/>
      <c r="EQ22" s="69"/>
      <c r="ER22" s="79"/>
      <c r="ES22" s="69"/>
      <c r="ET22" s="79"/>
      <c r="EU22" s="69"/>
      <c r="EV22" s="79"/>
      <c r="EW22" s="69"/>
      <c r="EX22" s="79"/>
      <c r="EY22" s="69"/>
      <c r="EZ22" s="79"/>
      <c r="FA22" s="69"/>
      <c r="FB22" s="79"/>
      <c r="FC22" s="69"/>
      <c r="FD22" s="79"/>
      <c r="FE22" s="69"/>
      <c r="FF22" s="69"/>
      <c r="FG22" s="79" t="str">
        <f t="shared" si="4"/>
        <v/>
      </c>
      <c r="FH22" s="69"/>
      <c r="FI22" s="79" t="str">
        <f>IFERROR(IF(B22&lt;&gt;"", IF(ISNUMBER(VALUE(INDEX(Paste_Here!H$2:H$210, MATCH(B22, Paste_Here!A$2:A$210, 0)))), IF(VALUE(INDEX(Paste_Here!H$2:H$210, MATCH(B22, Paste_Here!A$2:A$210, 0)))=0, "No", IF(AND(VALUE(INDEX(Paste_Here!H$2:H$210, MATCH(B22, Paste_Here!A$2:A$210, 0)))&gt;=1, VALUE(INDEX(Paste_Here!H$2:H$210, MATCH(B22, Paste_Here!A$2:A$210, 0)))&lt;=4), VALUE(INDEX(Paste_Here!H$2:H$210, MATCH(B22, Paste_Here!A$2:A$210, 0))), "")), ""), ""), "")</f>
        <v/>
      </c>
      <c r="FJ22" s="69"/>
      <c r="FK22" s="79" t="str">
        <f>IFERROR(IF(B22&lt;&gt;"", IF(ISNUMBER(VALUE(INDEX(Paste_Here!I$2:I$210, MATCH(B22, Paste_Here!A$2:A$210, 0)))), IF(VALUE(INDEX(Paste_Here!I$2:I$210, MATCH(B22, Paste_Here!A$2:A$210, 0)))=0, "No", IF(AND(VALUE(INDEX(Paste_Here!I$2:I$210, MATCH(B22, Paste_Here!A$2:A$210, 0)))&gt;=1, VALUE(INDEX(Paste_Here!I$2:I$210, MATCH(B22, Paste_Here!A$2:A$210, 0)))&lt;=4), VALUE(INDEX(Paste_Here!I$2:I$210, MATCH(B22, Paste_Here!A$2:A$210, 0))), "")), ""), ""), "")</f>
        <v/>
      </c>
      <c r="FL22" s="69"/>
      <c r="FM22" s="114"/>
      <c r="FN22" s="69"/>
      <c r="FO22" s="114"/>
      <c r="FP22" s="69"/>
      <c r="FQ22" s="114"/>
      <c r="FR22" s="69"/>
      <c r="FS22" s="114"/>
      <c r="FT22" s="69"/>
      <c r="FU22" s="79" t="str">
        <f>IFERROR(IF(B22&lt;&gt;"", IF(AND(INDEX(Paste_Here!R$2:R$210, MATCH(B22, Paste_Here!A$2:A$210, 0))&lt;&gt;"", ISNUMBER(VALUE(INDEX(Paste_Here!R$2:R$210, MATCH(B22, Paste_Here!A$2:A$210, 0))))), INDEX(Paste_Here!R$2:R$210, MATCH(B22, Paste_Here!A$2:A$210, 0)), ""), ""), "")</f>
        <v/>
      </c>
      <c r="FV22" s="69"/>
      <c r="FW22" s="79" t="str">
        <f>IFERROR(IF(B22&lt;&gt;"", IF(AND(INDEX(Paste_Here!BB$2:BB$210, MATCH(B22, Paste_Here!A$2:A$210, 0))&lt;&gt;"", ISNUMBER(VALUE(INDEX(Paste_Here!BB$2:BB$210, MATCH(B22, Paste_Here!A$2:A$210, 0))))), INDEX(Paste_Here!BB$2:BB$210, MATCH(B22, Paste_Here!A$2:A$210, 0)), ""), ""), "")</f>
        <v/>
      </c>
      <c r="FX22" s="69"/>
      <c r="FY22" s="79" t="str">
        <f>IFERROR(IF(B22&lt;&gt;"", IF(AND(INDEX(Paste_Here!AS$2:AS$210, MATCH(B22, Paste_Here!A$2:A$210, 0))&lt;&gt;"", ISNUMBER(VALUE(INDEX(Paste_Here!AS$2:AS$210, MATCH(B22, Paste_Here!A$2:A$210, 0))))), INDEX(Paste_Here!AS$2:AS$210, MATCH(B22, Paste_Here!A$2:A$210, 0)), ""), ""), "")</f>
        <v/>
      </c>
      <c r="FZ22" s="69"/>
      <c r="GA22" s="79" t="str">
        <f>IFERROR(IF(B22&lt;&gt;"", IF(AND(INDEX(Paste_Here!BC$2:BC$210, MATCH(B22, Paste_Here!A$2:A$210, 0))&lt;&gt;"", ISNUMBER(VALUE(INDEX(Paste_Here!BC$2:BC$210, MATCH(B22, Paste_Here!A$2:A$210, 0))))), INDEX(Paste_Here!BC$2:BC$210, MATCH(B22, Paste_Here!A$2:A$210, 0)), ""), ""), "")</f>
        <v/>
      </c>
      <c r="GB22" s="69"/>
      <c r="GC22" s="69"/>
      <c r="GD22" s="79" t="str">
        <f t="shared" si="5"/>
        <v/>
      </c>
      <c r="GE22" s="69"/>
      <c r="GF22" s="79" t="str">
        <f>IFERROR(IF(B22&lt;&gt;"", IF(ISNUMBER(SEARCH("s", LOWER(INDEX(Paste_Here!M$2:M$210, MATCH(B22, Paste_Here!A$2:A$210, 0))))), "Yes", IF(INDEX(Paste_Here!M$2:M$210, MATCH(B22, Paste_Here!A$2:A$210, 0))&lt;&gt;"", "No", "")), ""), "")</f>
        <v/>
      </c>
      <c r="GG22" s="69"/>
      <c r="GH22" s="79" t="str">
        <f>IFERROR(IF(B22&lt;&gt;"", IF(ISNUMBER(SEARCH("yes", LOWER(INDEX(Paste_Here!F$2:F$210, MATCH(B22, Paste_Here!A$2:A$210, 0))))), "Yes", IF(ISNUMBER(SEARCH("no", LOWER(INDEX(Paste_Here!F$2:F$210, MATCH(B22, Paste_Here!A$2:A$210, 0))))), "No", "")), ""), "")</f>
        <v/>
      </c>
      <c r="GI22" s="69"/>
      <c r="GJ22" s="79" t="str">
        <f>IFERROR(IF(B22&lt;&gt;"", IF(ISNUMBER(SEARCH("english language learner", LOWER(INDEX(Paste_Here!C$2:C$210, MATCH(B22, Paste_Here!A$2:A$210, 0))))), "Yes", ""), ""), "")</f>
        <v/>
      </c>
      <c r="GK22" s="69"/>
      <c r="GL22" s="79" t="str">
        <f>IFERROR(IF(B22&lt;&gt;"", IF(OR(ISNUMBER(SEARCH("b", LOWER(INDEX(Paste_Here!K$2:K$210, MATCH(B22, Paste_Here!A$2:A$210, 0))))), ISNUMBER(SEARCH("h", LOWER(INDEX(Paste_Here!K$2:K$210, MATCH(B22, Paste_Here!A$2:A$210, 0))))), ISNUMBER(SEARCH("i", LOWER(INDEX(Paste_Here!K$2:K$210, MATCH(B22, Paste_Here!A$2:A$210, 0)))))), "Yes", IF(INDEX(Paste_Here!K$2:K$210, MATCH(B22, Paste_Here!A$2:A$210, 0))&lt;&gt;"", "No", "")), ""), "")</f>
        <v/>
      </c>
      <c r="GM22" s="69"/>
      <c r="GN22" s="79" t="str">
        <f>IFERROR(IF(B22&lt;&gt;"", IF(ISNUMBER(SEARCH("yes", LOWER(INDEX(Paste_Here!L$2:L$210, MATCH(B22, Paste_Here!A$2:A$210, 0))))), "Yes", IF(ISNUMBER(SEARCH("no", LOWER(INDEX(Paste_Here!L$2:L$210, MATCH(B22, Paste_Here!A$2:A$210, 0))))), "No", "")), ""), "")</f>
        <v/>
      </c>
      <c r="GO22" s="69"/>
      <c r="GP22" s="79" t="str">
        <f>IFERROR(IF(B22&lt;&gt;"", IF(ISNUMBER(SEARCH("transitional 2", LOWER(INDEX(Paste_Here!C$2:C$210, MATCH(B22, Paste_Here!A$2:A$210, 0))))), "T2", IF(ISNUMBER(SEARCH("transitional 1", LOWER(INDEX(Paste_Here!C$2:C$210, MATCH(B22, Paste_Here!A$2:A$210, 0))))), "T1", IF(ISNUMBER(SEARCH("waived ell services", LOWER(INDEX(Paste_Here!C$2:C$210, MATCH(B22, Paste_Here!A$2:A$210, 0))))), "W", ""))), ""), "")</f>
        <v/>
      </c>
      <c r="GQ22" s="69"/>
      <c r="GR22" s="114"/>
      <c r="GS22" s="69"/>
      <c r="GT22" s="114"/>
      <c r="GU22" s="69"/>
      <c r="GV22" s="114"/>
      <c r="GW22" s="69"/>
      <c r="GX22" s="118"/>
      <c r="GY22" s="69"/>
      <c r="GZ22" s="69"/>
      <c r="HA22" s="79"/>
      <c r="HB22" s="69"/>
      <c r="HC22" s="79"/>
      <c r="HD22" s="69"/>
      <c r="HE22" s="79"/>
      <c r="HF22" s="69"/>
      <c r="HG22" s="79"/>
      <c r="HH22" s="69"/>
      <c r="HI22" s="79"/>
      <c r="HJ22" s="69"/>
      <c r="HK22" s="79"/>
      <c r="HL22" s="69"/>
      <c r="HM22" s="79"/>
      <c r="HN22" s="69"/>
      <c r="HO22" s="79"/>
      <c r="HP22" s="69"/>
      <c r="HQ22" s="79"/>
      <c r="HR22" s="69"/>
      <c r="HS22" s="79"/>
      <c r="HT22" s="69"/>
      <c r="HU22" s="79"/>
      <c r="HV22" s="69"/>
      <c r="HW22" s="69"/>
      <c r="HX22" s="79"/>
      <c r="HY22" s="69"/>
      <c r="HZ22" s="79"/>
      <c r="IA22" s="69"/>
      <c r="IB22" s="79"/>
      <c r="IC22" s="69"/>
      <c r="ID22" s="79"/>
      <c r="IE22" s="69"/>
      <c r="IF22" s="79"/>
      <c r="IG22" s="69"/>
      <c r="IH22" s="79"/>
      <c r="II22" s="69"/>
      <c r="IJ22" s="79"/>
      <c r="IK22" s="69"/>
      <c r="IL22" s="79"/>
      <c r="IM22" s="69"/>
      <c r="IN22" s="79"/>
      <c r="IO22" s="69"/>
      <c r="IP22" s="79"/>
      <c r="IQ22" s="69"/>
      <c r="IR22" s="79"/>
      <c r="IS22" s="69"/>
      <c r="IT22" s="69"/>
      <c r="IU22" s="79"/>
      <c r="IV22" s="69"/>
      <c r="IW22" s="79"/>
      <c r="IX22" s="69"/>
      <c r="IY22" s="79"/>
      <c r="IZ22" s="69"/>
      <c r="JA22" s="79"/>
      <c r="JB22" s="69"/>
      <c r="JC22" s="79"/>
      <c r="JD22" s="69"/>
      <c r="JE22" s="79"/>
      <c r="JF22" s="69"/>
      <c r="JG22" s="79"/>
      <c r="JH22" s="69"/>
      <c r="JI22" s="79"/>
      <c r="JJ22" s="69"/>
      <c r="JK22" s="79"/>
      <c r="JL22" s="69"/>
      <c r="JM22" s="79"/>
      <c r="JN22" s="69"/>
      <c r="JO22" s="79"/>
      <c r="JP22" s="69"/>
      <c r="JQ22" s="69"/>
      <c r="JR22" s="79"/>
      <c r="JS22" s="69"/>
      <c r="JT22" s="79"/>
      <c r="JU22" s="69"/>
      <c r="JV22" s="79"/>
      <c r="JW22" s="69"/>
      <c r="JX22" s="79"/>
      <c r="JY22" s="69"/>
      <c r="JZ22" s="79"/>
      <c r="KA22" s="69"/>
      <c r="KB22" s="79"/>
      <c r="KC22" s="69"/>
      <c r="KD22" s="79"/>
      <c r="KE22" s="69"/>
      <c r="KF22" s="79"/>
      <c r="KG22" s="69"/>
      <c r="KH22" s="79"/>
      <c r="KI22" s="69"/>
      <c r="KJ22" s="79"/>
      <c r="KK22" s="69"/>
      <c r="KL22" s="79"/>
      <c r="KM22" s="69"/>
      <c r="KP22" s="1" t="str" cm="1">
        <f t="array" ref="KP22">IFERROR(INDEX(Paste_Here!$B$2:$B$210, MATCH(0, COUNTIF(KP$4:KP21, Paste_Here!$B$2:$B$210) + IF(Paste_Here!$B$2:$B$210="", 1, 0), 0)), "")</f>
        <v/>
      </c>
      <c r="KQ22" s="1" t="str">
        <f>IF(KP22&lt;&gt;"", INDEX(Paste_Here!$A$2:$A$210, MATCH(KP22, Paste_Here!$B$2:$B$210, 0)), "")</f>
        <v/>
      </c>
      <c r="KR22" s="1" t="str">
        <f t="shared" si="6"/>
        <v/>
      </c>
      <c r="KS22" s="1" t="str" cm="1">
        <f t="array" ref="KS22">IFERROR(INDEX($KR$5:$KR$210, MATCH(SMALL(IF($KR$5:$KR$210&lt;&gt;"", COUNTIF($KR$5:$KR$210, "&lt;"&amp;$KR$5:$KR$210)+1), ROW()-ROW($KS$5)+1), COUNTIF($KR$5:$KR$210, "&lt;"&amp;$KR$5:$KR$210)+1, 0)), "")</f>
        <v/>
      </c>
    </row>
    <row r="23" spans="1:305">
      <c r="A23" s="69"/>
      <c r="B23" s="79" t="str">
        <f t="shared" si="0"/>
        <v/>
      </c>
      <c r="C23" s="69"/>
      <c r="D23" s="79" t="str">
        <f>IFERROR(IF(B23&lt;&gt;"", IF(COUNTIF(INDEX(Paste_Here!N$2:Q$210, MATCH(B23, Paste_Here!A$2:A$210, 0), 0), "yes") &gt; 0, "No", IF(COUNTIF(INDEX(Paste_Here!N$2:Q$210, MATCH(B23, Paste_Here!A$2:A$210, 0), 0), "no") &gt; 0, "Yes", "")), ""), "")</f>
        <v/>
      </c>
      <c r="E23" s="69"/>
      <c r="F23" s="79" t="str">
        <f>IFERROR(IF(B23&lt;&gt;"", IF(ISNUMBER(SEARCH("yes", LOWER(INDEX(Paste_Here!S$2:S$210, MATCH(B23, Paste_Here!A$2:A$210, 0))))), "Yes", IF(ISNUMBER(SEARCH("no", LOWER(INDEX(Paste_Here!S$2:S$210, MATCH(B23, Paste_Here!A$2:A$210, 0))))), "No", "")), ""), "")</f>
        <v/>
      </c>
      <c r="G23" s="69"/>
      <c r="H23" s="79" t="str">
        <f>IFERROR(IF(B23&lt;&gt;"", IF(COUNTIF(INDEX(Paste_Here!AX$2:BA$210, MATCH(B23, Paste_Here!A$2:A$210, 0), 0), "yes") &gt; 0, "No", IF(COUNTIF(INDEX(Paste_Here!AX$2:BA$210, MATCH(B23, Paste_Here!A$2:A$210, 0), 0), "no") &gt; 0, "Yes", "")), ""), "")</f>
        <v/>
      </c>
      <c r="I23" s="69"/>
      <c r="J23" s="79" t="str">
        <f>IFERROR(IF(B23&lt;&gt;"", IF(ISNUMBER(SEARCH("yes", LOWER(INDEX(Paste_Here!Z$2:Z$210, MATCH(B23, Paste_Here!A$2:A$210, 0))))), "Yes", IF(ISNUMBER(SEARCH("no", LOWER(INDEX(Paste_Here!Z$2:Z$210, MATCH(B23, Paste_Here!A$2:A$210, 0))))), "No", "")), ""), "")</f>
        <v/>
      </c>
      <c r="K23" s="69"/>
      <c r="L23" s="79" t="str">
        <f>IFERROR(IF(B23&lt;&gt;"", IF(ISNUMBER(SEARCH("yes", LOWER(INDEX(Paste_Here!AG$2:AG$210, MATCH(B23, Paste_Here!A$2:A$210, 0))))), "Yes", IF(ISNUMBER(SEARCH("no", LOWER(INDEX(Paste_Here!AG$2:AG$210, MATCH(B23, Paste_Here!A$2:A$210, 0))))), "No", "")), ""), "")</f>
        <v/>
      </c>
      <c r="M23" s="69"/>
      <c r="N23" s="114" t="str">
        <f>IFERROR(IF(J23&lt;&gt;"", IF(ISNUMBER(SEARCH("yes", LOWER(INDEX(Paste_Here!AB$2:AB$210, MATCH(J23, Paste_Here!I$2:I$210, 0))))), "Yes", IF(ISNUMBER(SEARCH("no", LOWER(INDEX(Paste_Here!AB$2:AB$210, MATCH(J23, Paste_Here!I$2:I$210, 0))))), "No", "")), ""), "")</f>
        <v/>
      </c>
      <c r="O23" s="69"/>
      <c r="P23" s="79" t="str">
        <f>IFERROR(IF(B23&lt;&gt;"", IF(ISNUMBER(SEARCH("Revealed-Potential (Primary Focus)", LOWER(INDEX(Paste_Here!U$2:U$210, MATCH(B23, Paste_Here!A$2:A$210, 0))))), "Rev-Potential: Prim", IF(ISNUMBER(SEARCH("Revealed-Potential (Secondary Focus)", LOWER(INDEX(Paste_Here!U$2:U$210, MATCH(B23, Paste_Here!A$2:A$210, 0))))), "Rev-Potential: Sec", IF(ISNUMBER(SEARCH("Monitoring", LOWER(INDEX(Paste_Here!U$2:U$210, MATCH(B23, Paste_Here!A$2:A$210, 0))))), "Monitoring", IF(ISNUMBER(SEARCH("At-Promise (Secondary Focus)", LOWER(INDEX(Paste_Here!U$2:U$210, MATCH(B23, Paste_Here!A$2:A$210, 0))))), "At-Promise: Sec", IF(ISNUMBER(SEARCH("At-Promise (Primary Focus)", LOWER(INDEX(Paste_Here!U$2:U$210, MATCH(B23, Paste_Here!A$2:A$210, 0))))), "At-Promise: Prim", ""))))), ""), "")</f>
        <v/>
      </c>
      <c r="Q23" s="69"/>
      <c r="R23" s="79" t="str">
        <f>IFERROR(IF(B23&lt;&gt;"", IF(ISNUMBER(SEARCH("Revealed-Potential (Primary Focus)", LOWER(INDEX(Paste_Here!AB$2:AB$210, MATCH(B23, Paste_Here!A$2:A$210, 0))))), "Rev-Potential: Prim", IF(ISNUMBER(SEARCH("Revealed-Potential (Secondary Focus)", LOWER(INDEX(Paste_Here!AB$2:AB$210, MATCH(B23, Paste_Here!A$2:A$210, 0))))), "Rev-Potential: Sec", IF(ISNUMBER(SEARCH("Monitoring", LOWER(INDEX(Paste_Here!AB$2:AB$210, MATCH(B23, Paste_Here!A$2:A$210, 0))))), "Monitoring", IF(ISNUMBER(SEARCH("At-Promise (Secondary Focus)", LOWER(INDEX(Paste_Here!AB$2:AB$210, MATCH(B23, Paste_Here!A$2:A$210, 0))))), "At-Promise: Sec", IF(ISNUMBER(SEARCH("At-Promise (Primary Focus)", LOWER(INDEX(Paste_Here!AB$2:AB$210, MATCH(B23, Paste_Here!A$2:A$210, 0))))), "At-Promise: Prim", ""))))), ""), "")</f>
        <v/>
      </c>
      <c r="S23" s="69"/>
      <c r="T23" s="114" t="str">
        <f>IFERROR(IF(P23&lt;&gt;"", IF(ISNUMBER(SEARCH("yes", LOWER(INDEX(Paste_Here!AH$2:AH$210, MATCH(P23, Paste_Here!O$2:O$210, 0))))), "Yes", IF(ISNUMBER(SEARCH("no", LOWER(INDEX(Paste_Here!AH$2:AH$210, MATCH(P23, Paste_Here!O$2:O$210, 0))))), "No", "")), ""), "")</f>
        <v/>
      </c>
      <c r="U23" s="69"/>
      <c r="V23" s="114" t="str">
        <f>IFERROR(IF(R23&lt;&gt;"", IF(ISNUMBER(SEARCH("yes", LOWER(INDEX(Paste_Here!AJ$2:AJ$210, MATCH(R23, Paste_Here!Q$2:Q$210, 0))))), "Yes", IF(ISNUMBER(SEARCH("no", LOWER(INDEX(Paste_Here!AJ$2:AJ$210, MATCH(R23, Paste_Here!Q$2:Q$210, 0))))), "No", "")), ""), "")</f>
        <v/>
      </c>
      <c r="W23" s="69"/>
      <c r="X23" s="69"/>
      <c r="Y23" s="79" t="str">
        <f t="shared" si="1"/>
        <v/>
      </c>
      <c r="Z23" s="69"/>
      <c r="AA23" s="79" t="str">
        <f>IFERROR(IF(B23&lt;&gt;"", IF(AND(INDEX(Paste_Here!W$2:W$210, MATCH(B23, Paste_Here!A$2:A$210, 0))&lt;&gt;"", ISNUMBER(VALUE(INDEX(Paste_Here!W$2:W$210, MATCH(B23, Paste_Here!A$2:A$210, 0))))), INDEX(Paste_Here!W$2:W$210, MATCH(B23, Paste_Here!A$2:A$210, 0)), ""), ""), "")</f>
        <v/>
      </c>
      <c r="AB23" s="69"/>
      <c r="AC23" s="79" t="str">
        <f>IFERROR(IF(B23&lt;&gt;"", IF(AND(INDEX(Paste_Here!V$2:V$210, MATCH(B23, Paste_Here!A$2:A$210, 0))&lt;&gt;"", ISNUMBER(VALUE(INDEX(Paste_Here!V$2:V$210, MATCH(B23, Paste_Here!A$2:A$210, 0))))), TEXT(ROUND(VALUE(INDEX(Paste_Here!V$2:V$210, MATCH(B23, Paste_Here!A$2:A$210, 0))), 2), "0.00"), ""), ""), "")</f>
        <v/>
      </c>
      <c r="AD23" s="69"/>
      <c r="AE23" s="79" t="str">
        <f>IFERROR(IF(B23&lt;&gt;"", IF(LOWER(INDEX(Paste_Here!X$2:X$210, MATCH(B23, Paste_Here!A$2:A$210, 0)))="approaching expectations", "Approaching", IF(LOWER(INDEX(Paste_Here!X$2:X$210, MATCH(B23, Paste_Here!A$2:A$210, 0)))="met expectations", "Met", IF(LOWER(INDEX(Paste_Here!X$2:X$210, MATCH(B23, Paste_Here!A$2:A$210, 0)))="exceeded expectations", "Exceeded", IF(LOWER(INDEX(Paste_Here!X$2:X$210, MATCH(B23, Paste_Here!A$2:A$210, 0)))="below expectations", "Below", "")))), ""), "")</f>
        <v/>
      </c>
      <c r="AF23" s="69"/>
      <c r="AG23" s="79" t="str">
        <f>IFERROR(IF(B23&lt;&gt;"", IF(AND(INDEX(Paste_Here!Y$2:Y$210, MATCH(B23, Paste_Here!A$2:A$210, 0))&lt;&gt;"", ISNUMBER(VALUE(INDEX(Paste_Here!Y$2:Y$210, MATCH(B23, Paste_Here!A$2:A$210, 0))))), INDEX(Paste_Here!Y$2:Y$210, MATCH(B23, Paste_Here!A$2:A$210, 0)), ""), ""), "")</f>
        <v/>
      </c>
      <c r="AH23" s="69"/>
      <c r="AI23" s="79" t="str">
        <f>IFERROR(IF(B23&lt;&gt;"", IF(AND(INDEX(Paste_Here!AK$2:AK$210, MATCH(B23, Paste_Here!A$2:A$210, 0))&lt;&gt;"", ISNUMBER(VALUE(INDEX(Paste_Here!AK$2:AK$210, MATCH(B23, Paste_Here!A$2:A$210, 0))))), INDEX(Paste_Here!AK$2:AK$210, MATCH(B23, Paste_Here!A$2:A$210, 0)), ""), ""), "")</f>
        <v/>
      </c>
      <c r="AJ23" s="69"/>
      <c r="AK23" s="79" t="str">
        <f>IFERROR(IF(B23&lt;&gt;"", IF(ISNUMBER(SEARCH("highrisk", LOWER(INDEX(Paste_Here!AL$2:AL$210, MATCH(B23, Paste_Here!A$2:A$210, 0))))), "High Risk", IF(ISNUMBER(SEARCH("lowrisk", LOWER(INDEX(Paste_Here!AL$2:AL$210, MATCH(B23, Paste_Here!A$2:A$210, 0))))), "Low Risk", IF(ISNUMBER(SEARCH("somerisk", LOWER(INDEX(Paste_Here!AL$2:AL$210, MATCH(B23, Paste_Here!A$2:A$210, 0))))), "Some Risk", ""))), ""), "")</f>
        <v/>
      </c>
      <c r="AL23" s="69"/>
      <c r="AM23" s="79" t="str">
        <f>IFERROR(IF(B23&lt;&gt;"", IF(AND(INDEX(Paste_Here!AT$2:AT$210, MATCH(B23, Paste_Here!A$2:A$210, 0))&lt;&gt;"", ISNUMBER(VALUE(INDEX(Paste_Here!AT$2:AT$210, MATCH(B23, Paste_Here!A$2:A$210, 0))))), INDEX(Paste_Here!AT$2:AT$210, MATCH(B23, Paste_Here!A$2:A$210, 0)), ""), ""), "")</f>
        <v/>
      </c>
      <c r="AN23" s="69"/>
      <c r="AO23" s="79" t="str">
        <f>IFERROR(IF(B23&lt;&gt;"", IF(AND(INDEX(Paste_Here!AM$2:AM$210, MATCH(B23, Paste_Here!A$2:A$210, 0))&lt;&gt;"", ISNUMBER(VALUE(INDEX(Paste_Here!AM$2:AM$210, MATCH(B23, Paste_Here!A$2:A$210, 0))))), INDEX(Paste_Here!AM$2:AM$210, MATCH(B23, Paste_Here!A$2:A$210, 0)), ""), ""), "")</f>
        <v/>
      </c>
      <c r="AP23" s="69"/>
      <c r="AQ23" s="79" t="str">
        <f>IFERROR(IF(B23&lt;&gt;"", IF(ISNUMBER(SEARCH("highrisk", LOWER(INDEX(Paste_Here!AN$2:AN$210, MATCH(B23, Paste_Here!A$2:A$210, 0))))), "High Risk", IF(ISNUMBER(SEARCH("lowrisk", LOWER(INDEX(Paste_Here!AN$2:AN$210, MATCH(B23, Paste_Here!A$2:A$210, 0))))), "Low Risk", IF(ISNUMBER(SEARCH("somerisk", LOWER(INDEX(Paste_Here!AN$2:AN$210, MATCH(B23, Paste_Here!A$2:A$210, 0))))), "Some Risk", ""))), ""), "")</f>
        <v/>
      </c>
      <c r="AR23" s="69"/>
      <c r="AS23" s="79" t="str" cm="1">
        <f t="array" aca="1" ref="AS23" ca="1">IFERROR(IF(ISNUMBER(SEARCH("BR", INDEX(Paste_Here!AO$2:AO$210, MATCH(B23, Paste_Here!A$2:A$210, 0)))), -1, 1) * VALUE(_xlfn.TEXTJOIN("", TRUE, IF(ISNUMBER(--MID(INDEX(Paste_Here!AO$2:AO$210, MATCH(B23, Paste_Here!A$2:A$210, 0)), ROW(INDIRECT("1:"&amp;LEN(INDEX(Paste_Here!AO$2:AO$210, MATCH(B23, Paste_Here!A$2:A$210, 0))))), 1)), MID(INDEX(Paste_Here!AO$2:AO$210, MATCH(B23, Paste_Here!A$2:A$210, 0)), ROW(INDIRECT("1:"&amp;LEN(INDEX(Paste_Here!AO$2:AO$210, MATCH(B23, Paste_Here!A$2:A$210, 0))))), 1), ""))), "")</f>
        <v/>
      </c>
      <c r="AT23" s="69"/>
      <c r="AU23" s="69"/>
      <c r="AV23" s="79"/>
      <c r="AW23" s="69"/>
      <c r="AX23" s="79"/>
      <c r="AY23" s="69"/>
      <c r="AZ23" s="79"/>
      <c r="BA23" s="69"/>
      <c r="BB23" s="79"/>
      <c r="BC23" s="69"/>
      <c r="BD23" s="79"/>
      <c r="BE23" s="69"/>
      <c r="BF23" s="79"/>
      <c r="BG23" s="69"/>
      <c r="BH23" s="79"/>
      <c r="BI23" s="69"/>
      <c r="BJ23" s="79"/>
      <c r="BK23" s="69"/>
      <c r="BL23" s="79"/>
      <c r="BM23" s="69"/>
      <c r="BN23" s="79"/>
      <c r="BO23" s="69"/>
      <c r="BP23" s="79"/>
      <c r="BQ23" s="69"/>
      <c r="BR23" s="69"/>
      <c r="BS23" s="79"/>
      <c r="BT23" s="69"/>
      <c r="BU23" s="79"/>
      <c r="BV23" s="69"/>
      <c r="BW23" s="79"/>
      <c r="BX23" s="69"/>
      <c r="BY23" s="79"/>
      <c r="BZ23" s="69"/>
      <c r="CA23" s="79"/>
      <c r="CB23" s="69"/>
      <c r="CC23" s="79"/>
      <c r="CD23" s="69"/>
      <c r="CE23" s="79"/>
      <c r="CF23" s="69"/>
      <c r="CG23" s="79"/>
      <c r="CH23" s="69"/>
      <c r="CI23" s="79"/>
      <c r="CJ23" s="69"/>
      <c r="CK23" s="79"/>
      <c r="CL23" s="69"/>
      <c r="CM23" s="79"/>
      <c r="CN23" s="69"/>
      <c r="CO23" s="69"/>
      <c r="CP23" s="79" t="str">
        <f t="shared" si="2"/>
        <v/>
      </c>
      <c r="CQ23" s="69"/>
      <c r="CR23" s="79" t="str">
        <f>IFERROR(IF(B23&lt;&gt;"", IF(AND(INDEX(Paste_Here!AD$2:AD$210, MATCH(B23, Paste_Here!A$2:A$210, 0))&lt;&gt;"", ISNUMBER(VALUE(INDEX(Paste_Here!AD$2:AD$210, MATCH(B23, Paste_Here!A$2:A$210, 0))))), INDEX(Paste_Here!AD$2:AD$210, MATCH(B23, Paste_Here!A$2:A$210, 0)), ""), ""), "")</f>
        <v/>
      </c>
      <c r="CS23" s="69"/>
      <c r="CT23" s="79" t="str">
        <f>IFERROR(IF(B23&lt;&gt;"", IF(AND(INDEX(Paste_Here!AC$2:AC$210, MATCH(B23, Paste_Here!A$2:A$210, 0))&lt;&gt;"", ISNUMBER(--INDEX(Paste_Here!AC$2:AC$210, MATCH(B23, Paste_Here!A$2:A$210, 0)))), TEXT(ROUND(--INDEX(Paste_Here!AC$2:AC$210, MATCH(B23, Paste_Here!A$2:A$210, 0)), 2), "0.00"), ""), ""), "")</f>
        <v/>
      </c>
      <c r="CU23" s="69"/>
      <c r="CV23" s="79" t="str">
        <f>IFERROR(IF(B23&lt;&gt;"", IF(LOWER(INDEX(Paste_Here!AE$2:AE$210, MATCH(B23, Paste_Here!A$2:A$210, 0)))="approaching expectations", "Approaching", IF(LOWER(INDEX(Paste_Here!AE$2:AE$210, MATCH(B23, Paste_Here!A$2:A$210, 0)))="met expectations", "Met", IF(LOWER(INDEX(Paste_Here!AE$2:AE$210, MATCH(B23, Paste_Here!A$2:A$210, 0)))="exceeded expectations", "Exceeded", IF(LOWER(INDEX(Paste_Here!AE$2:AE$210, MATCH(B23, Paste_Here!A$2:A$210, 0)))="below expectations", "Below", "")))), ""), "")</f>
        <v/>
      </c>
      <c r="CW23" s="69"/>
      <c r="CX23" s="79" t="str">
        <f>IFERROR(IF(B23&lt;&gt;"", IF(AND(INDEX(Paste_Here!AF$2:AF$210, MATCH(B23, Paste_Here!A$2:A$210, 0))&lt;&gt;"", ISNUMBER(VALUE(INDEX(Paste_Here!AF$2:AF$210, MATCH(B23, Paste_Here!A$2:A$210, 0))))), INDEX(Paste_Here!AF$2:AF$210, MATCH(B23, Paste_Here!A$2:A$210, 0)), ""), ""), "")</f>
        <v/>
      </c>
      <c r="CY23" s="69"/>
      <c r="CZ23" s="79" t="str">
        <f>IFERROR(IF(B23&lt;&gt;"", IF(AND(INDEX(Paste_Here!AU$2:AU$210, MATCH(B23, Paste_Here!A$2:A$210, 0))&lt;&gt;"", ISNUMBER(VALUE(INDEX(Paste_Here!AU$2:AU$210, MATCH(B23, Paste_Here!A$2:A$210, 0))))), INDEX(Paste_Here!AU$2:AU$210, MATCH(B23, Paste_Here!A$2:A$210, 0)), ""), ""), "")</f>
        <v/>
      </c>
      <c r="DA23" s="69"/>
      <c r="DB23" s="79" t="str">
        <f>IFERROR(IF(B23&lt;&gt;"", IF(ISNUMBER(SEARCH("highrisk", LOWER(INDEX(Paste_Here!AV$2:AV$210, MATCH(B23, Paste_Here!A$2:A$210, 0))))), "High Risk", IF(ISNUMBER(SEARCH("lowrisk", LOWER(INDEX(Paste_Here!AV$2:AV$210, MATCH(B23, Paste_Here!A$2:A$210, 0))))), "Low Risk", IF(ISNUMBER(SEARCH("somerisk", LOWER(INDEX(Paste_Here!AV$2:AV$210, MATCH(B23, Paste_Here!A$2:A$210, 0))))), "Some Risk", ""))), ""), "")</f>
        <v/>
      </c>
      <c r="DC23" s="69"/>
      <c r="DD23" s="79" t="str">
        <f>IFERROR(IF(B23&lt;&gt;"", IF(AND(INDEX(Paste_Here!AW$2:AW$210, MATCH(B23, Paste_Here!A$2:A$210, 0))&lt;&gt;"", ISNUMBER(VALUE(INDEX(Paste_Here!AW$2:AW$210, MATCH(B23, Paste_Here!A$2:A$210, 0))))), INDEX(Paste_Here!AW$2:AW$210, MATCH(B23, Paste_Here!A$2:A$210, 0)), ""), ""), "")</f>
        <v/>
      </c>
      <c r="DE23" s="69"/>
      <c r="DF23" s="79" t="str">
        <f>IFERROR(IF(B23&lt;&gt;"", IF(AND(INDEX(Paste_Here!AP$2:AP$210, MATCH(B23, Paste_Here!A$2:A$210, 0))&lt;&gt;"", ISNUMBER(VALUE(INDEX(Paste_Here!AP$2:AP$210, MATCH(B23, Paste_Here!A$2:A$210, 0))))), INDEX(Paste_Here!AP$2:AP$210, MATCH(B23, Paste_Here!A$2:A$210, 0)), ""), ""), "")</f>
        <v/>
      </c>
      <c r="DG23" s="69"/>
      <c r="DH23" s="79" t="str">
        <f>IFERROR(IF(B23&lt;&gt;"", IF(ISNUMBER(SEARCH("highrisk", LOWER(INDEX(Paste_Here!AQ$2:AQ$210, MATCH(B23, Paste_Here!A$2:A$210, 0))))), "High Risk", IF(ISNUMBER(SEARCH("lowrisk", LOWER(INDEX(Paste_Here!AQ$2:AQ$210, MATCH(B23, Paste_Here!A$2:A$210, 0))))), "Low Risk", IF(ISNUMBER(SEARCH("somerisk", LOWER(INDEX(Paste_Here!AQ$2:AQ$210, MATCH(B23, Paste_Here!A$2:A$210, 0))))), "Some Risk", ""))), ""), "")</f>
        <v/>
      </c>
      <c r="DI23" s="69"/>
      <c r="DJ23" s="79" t="str" cm="1">
        <f t="array" aca="1" ref="DJ23" ca="1">IFERROR(VALUE(IF(ISNUMBER(SEARCH("EM", INDEX(Paste_Here!AR$2:AR$500, MATCH(B23, Paste_Here!A$2:A$500, 0)))),"-" &amp; _xlfn.TEXTJOIN("", TRUE, IF(ISNUMBER(--MID(INDEX(Paste_Here!AR$2:AR$500, MATCH(B23, Paste_Here!A$2:A$500, 0)), ROW(INDIRECT("1:"&amp;LEN(INDEX(Paste_Here!AR$2:AR$500, MATCH(B23, Paste_Here!A$2:A$500, 0))))), 1)), MID(INDEX(Paste_Here!AR$2:AR$500, MATCH(B23, Paste_Here!A$2:A$500, 0)), ROW(INDIRECT("1:"&amp;LEN(INDEX(Paste_Here!AR$2:AR$500, MATCH(B23, Paste_Here!A$2:A$500, 0))))), 1), "")), _xlfn.TEXTJOIN("", TRUE, IF(ISNUMBER(--MID(INDEX(Paste_Here!AR$2:AR$500, MATCH(B23, Paste_Here!A$2:AR$500, 0)), ROW(INDIRECT("1:"&amp;LEN(INDEX(Paste_Here!AR$2:AR$500, MATCH(B23, Paste_Here!A$2:AR$500, 0))))), 1)), MID(INDEX(Paste_Here!AR$2:AR$500, MATCH(B23, Paste_Here!A$2:A$500, 0)), ROW(INDIRECT("1:"&amp;LEN(INDEX(Paste_Here!AR$2:AR$500, MATCH(B23, Paste_Here!A$2:A$500, 0))))), 1), "")))), "")</f>
        <v/>
      </c>
      <c r="DK23" s="69"/>
      <c r="DL23" s="69"/>
      <c r="DM23" s="79" t="str">
        <f t="shared" si="3"/>
        <v/>
      </c>
      <c r="DN23" s="69"/>
      <c r="DO23" s="79" t="str">
        <f>IFERROR(IF(B23&lt;&gt;"", IF(AND(INDEX(Paste_Here!AH$2:AH$210, MATCH(B23, Paste_Here!A$2:A$210, 0))&lt;&gt;"", ISNUMBER(VALUE(INDEX(Paste_Here!AH$2:AH$210, MATCH(B23, Paste_Here!A$2:A$210, 0))))), INDEX(Paste_Here!AH$2:AH$210, MATCH(B23, Paste_Here!A$2:A$210, 0)), ""), ""), "")</f>
        <v/>
      </c>
      <c r="DP23" s="69"/>
      <c r="DQ23" s="114"/>
      <c r="DR23" s="69"/>
      <c r="DS23" s="119" t="str">
        <f>IFERROR(IF(B23&lt;&gt;"", IF(LOWER(INDEX(Paste_Here!AI$2:AI$210, MATCH(B23, Paste_Here!A$2:A$210, 0)))="approaching expectations", "Approaching", IF(LOWER(INDEX(Paste_Here!AI$2:AI$210, MATCH(B23, Paste_Here!A$2:A$210, 0)))="met expectations", "Met", IF(LOWER(INDEX(Paste_Here!AI$2:AI$210, MATCH(B23, Paste_Here!A$2:A$210, 0)))="exceeded expectations", "Exceeded", IF(LOWER(INDEX(Paste_Here!AI$2:AI$210, MATCH(B23, Paste_Here!A$2:A$210, 0)))="below expectations", "Below", "")))), ""), "")</f>
        <v/>
      </c>
      <c r="DT23" s="69"/>
      <c r="DU23" s="79" t="str">
        <f>IFERROR(IF(B23&lt;&gt;"", IF(AND(INDEX(Paste_Here!AJ$2:AJ$210, MATCH(B23, Paste_Here!A$2:A$210, 0))&lt;&gt;"", ISNUMBER(VALUE(INDEX(Paste_Here!AJ$2:AJ$210, MATCH(B23, Paste_Here!A$2:A$210, 0))))), INDEX(Paste_Here!AJ$2:AJ$210, MATCH(B23, Paste_Here!A$2:A$210, 0)), ""), ""), "")</f>
        <v/>
      </c>
      <c r="DV23" s="69"/>
      <c r="DW23" s="114"/>
      <c r="DX23" s="69"/>
      <c r="DY23" s="114"/>
      <c r="DZ23" s="69"/>
      <c r="EA23" s="114"/>
      <c r="EB23" s="69"/>
      <c r="EC23" s="114"/>
      <c r="ED23" s="69"/>
      <c r="EE23" s="114"/>
      <c r="EF23" s="69"/>
      <c r="EH23" s="69"/>
      <c r="EI23" s="69"/>
      <c r="EJ23" s="79"/>
      <c r="EK23" s="69"/>
      <c r="EL23" s="79"/>
      <c r="EM23" s="69"/>
      <c r="EN23" s="79"/>
      <c r="EO23" s="69"/>
      <c r="EP23" s="79"/>
      <c r="EQ23" s="69"/>
      <c r="ER23" s="79"/>
      <c r="ES23" s="69"/>
      <c r="ET23" s="79"/>
      <c r="EU23" s="69"/>
      <c r="EV23" s="79"/>
      <c r="EW23" s="69"/>
      <c r="EX23" s="79"/>
      <c r="EY23" s="69"/>
      <c r="EZ23" s="79"/>
      <c r="FA23" s="69"/>
      <c r="FB23" s="79"/>
      <c r="FC23" s="69"/>
      <c r="FD23" s="79"/>
      <c r="FE23" s="69"/>
      <c r="FF23" s="69"/>
      <c r="FG23" s="79" t="str">
        <f t="shared" si="4"/>
        <v/>
      </c>
      <c r="FH23" s="69"/>
      <c r="FI23" s="79" t="str">
        <f>IFERROR(IF(B23&lt;&gt;"", IF(ISNUMBER(VALUE(INDEX(Paste_Here!H$2:H$210, MATCH(B23, Paste_Here!A$2:A$210, 0)))), IF(VALUE(INDEX(Paste_Here!H$2:H$210, MATCH(B23, Paste_Here!A$2:A$210, 0)))=0, "No", IF(AND(VALUE(INDEX(Paste_Here!H$2:H$210, MATCH(B23, Paste_Here!A$2:A$210, 0)))&gt;=1, VALUE(INDEX(Paste_Here!H$2:H$210, MATCH(B23, Paste_Here!A$2:A$210, 0)))&lt;=4), VALUE(INDEX(Paste_Here!H$2:H$210, MATCH(B23, Paste_Here!A$2:A$210, 0))), "")), ""), ""), "")</f>
        <v/>
      </c>
      <c r="FJ23" s="69"/>
      <c r="FK23" s="79" t="str">
        <f>IFERROR(IF(B23&lt;&gt;"", IF(ISNUMBER(VALUE(INDEX(Paste_Here!I$2:I$210, MATCH(B23, Paste_Here!A$2:A$210, 0)))), IF(VALUE(INDEX(Paste_Here!I$2:I$210, MATCH(B23, Paste_Here!A$2:A$210, 0)))=0, "No", IF(AND(VALUE(INDEX(Paste_Here!I$2:I$210, MATCH(B23, Paste_Here!A$2:A$210, 0)))&gt;=1, VALUE(INDEX(Paste_Here!I$2:I$210, MATCH(B23, Paste_Here!A$2:A$210, 0)))&lt;=4), VALUE(INDEX(Paste_Here!I$2:I$210, MATCH(B23, Paste_Here!A$2:A$210, 0))), "")), ""), ""), "")</f>
        <v/>
      </c>
      <c r="FL23" s="69"/>
      <c r="FM23" s="114"/>
      <c r="FN23" s="69"/>
      <c r="FO23" s="114"/>
      <c r="FP23" s="69"/>
      <c r="FQ23" s="114"/>
      <c r="FR23" s="69"/>
      <c r="FS23" s="114"/>
      <c r="FT23" s="69"/>
      <c r="FU23" s="79" t="str">
        <f>IFERROR(IF(B23&lt;&gt;"", IF(AND(INDEX(Paste_Here!R$2:R$210, MATCH(B23, Paste_Here!A$2:A$210, 0))&lt;&gt;"", ISNUMBER(VALUE(INDEX(Paste_Here!R$2:R$210, MATCH(B23, Paste_Here!A$2:A$210, 0))))), INDEX(Paste_Here!R$2:R$210, MATCH(B23, Paste_Here!A$2:A$210, 0)), ""), ""), "")</f>
        <v/>
      </c>
      <c r="FV23" s="69"/>
      <c r="FW23" s="79" t="str">
        <f>IFERROR(IF(B23&lt;&gt;"", IF(AND(INDEX(Paste_Here!BB$2:BB$210, MATCH(B23, Paste_Here!A$2:A$210, 0))&lt;&gt;"", ISNUMBER(VALUE(INDEX(Paste_Here!BB$2:BB$210, MATCH(B23, Paste_Here!A$2:A$210, 0))))), INDEX(Paste_Here!BB$2:BB$210, MATCH(B23, Paste_Here!A$2:A$210, 0)), ""), ""), "")</f>
        <v/>
      </c>
      <c r="FX23" s="69"/>
      <c r="FY23" s="79" t="str">
        <f>IFERROR(IF(B23&lt;&gt;"", IF(AND(INDEX(Paste_Here!AS$2:AS$210, MATCH(B23, Paste_Here!A$2:A$210, 0))&lt;&gt;"", ISNUMBER(VALUE(INDEX(Paste_Here!AS$2:AS$210, MATCH(B23, Paste_Here!A$2:A$210, 0))))), INDEX(Paste_Here!AS$2:AS$210, MATCH(B23, Paste_Here!A$2:A$210, 0)), ""), ""), "")</f>
        <v/>
      </c>
      <c r="FZ23" s="69"/>
      <c r="GA23" s="79" t="str">
        <f>IFERROR(IF(B23&lt;&gt;"", IF(AND(INDEX(Paste_Here!BC$2:BC$210, MATCH(B23, Paste_Here!A$2:A$210, 0))&lt;&gt;"", ISNUMBER(VALUE(INDEX(Paste_Here!BC$2:BC$210, MATCH(B23, Paste_Here!A$2:A$210, 0))))), INDEX(Paste_Here!BC$2:BC$210, MATCH(B23, Paste_Here!A$2:A$210, 0)), ""), ""), "")</f>
        <v/>
      </c>
      <c r="GB23" s="69"/>
      <c r="GC23" s="69"/>
      <c r="GD23" s="79" t="str">
        <f t="shared" si="5"/>
        <v/>
      </c>
      <c r="GE23" s="69"/>
      <c r="GF23" s="79" t="str">
        <f>IFERROR(IF(B23&lt;&gt;"", IF(ISNUMBER(SEARCH("s", LOWER(INDEX(Paste_Here!M$2:M$210, MATCH(B23, Paste_Here!A$2:A$210, 0))))), "Yes", IF(INDEX(Paste_Here!M$2:M$210, MATCH(B23, Paste_Here!A$2:A$210, 0))&lt;&gt;"", "No", "")), ""), "")</f>
        <v/>
      </c>
      <c r="GG23" s="69"/>
      <c r="GH23" s="79" t="str">
        <f>IFERROR(IF(B23&lt;&gt;"", IF(ISNUMBER(SEARCH("yes", LOWER(INDEX(Paste_Here!F$2:F$210, MATCH(B23, Paste_Here!A$2:A$210, 0))))), "Yes", IF(ISNUMBER(SEARCH("no", LOWER(INDEX(Paste_Here!F$2:F$210, MATCH(B23, Paste_Here!A$2:A$210, 0))))), "No", "")), ""), "")</f>
        <v/>
      </c>
      <c r="GI23" s="69"/>
      <c r="GJ23" s="79" t="str">
        <f>IFERROR(IF(B23&lt;&gt;"", IF(ISNUMBER(SEARCH("english language learner", LOWER(INDEX(Paste_Here!C$2:C$210, MATCH(B23, Paste_Here!A$2:A$210, 0))))), "Yes", ""), ""), "")</f>
        <v/>
      </c>
      <c r="GK23" s="69"/>
      <c r="GL23" s="79" t="str">
        <f>IFERROR(IF(B23&lt;&gt;"", IF(OR(ISNUMBER(SEARCH("b", LOWER(INDEX(Paste_Here!K$2:K$210, MATCH(B23, Paste_Here!A$2:A$210, 0))))), ISNUMBER(SEARCH("h", LOWER(INDEX(Paste_Here!K$2:K$210, MATCH(B23, Paste_Here!A$2:A$210, 0))))), ISNUMBER(SEARCH("i", LOWER(INDEX(Paste_Here!K$2:K$210, MATCH(B23, Paste_Here!A$2:A$210, 0)))))), "Yes", IF(INDEX(Paste_Here!K$2:K$210, MATCH(B23, Paste_Here!A$2:A$210, 0))&lt;&gt;"", "No", "")), ""), "")</f>
        <v/>
      </c>
      <c r="GM23" s="69"/>
      <c r="GN23" s="79" t="str">
        <f>IFERROR(IF(B23&lt;&gt;"", IF(ISNUMBER(SEARCH("yes", LOWER(INDEX(Paste_Here!L$2:L$210, MATCH(B23, Paste_Here!A$2:A$210, 0))))), "Yes", IF(ISNUMBER(SEARCH("no", LOWER(INDEX(Paste_Here!L$2:L$210, MATCH(B23, Paste_Here!A$2:A$210, 0))))), "No", "")), ""), "")</f>
        <v/>
      </c>
      <c r="GO23" s="69"/>
      <c r="GP23" s="79" t="str">
        <f>IFERROR(IF(B23&lt;&gt;"", IF(ISNUMBER(SEARCH("transitional 2", LOWER(INDEX(Paste_Here!C$2:C$210, MATCH(B23, Paste_Here!A$2:A$210, 0))))), "T2", IF(ISNUMBER(SEARCH("transitional 1", LOWER(INDEX(Paste_Here!C$2:C$210, MATCH(B23, Paste_Here!A$2:A$210, 0))))), "T1", IF(ISNUMBER(SEARCH("waived ell services", LOWER(INDEX(Paste_Here!C$2:C$210, MATCH(B23, Paste_Here!A$2:A$210, 0))))), "W", ""))), ""), "")</f>
        <v/>
      </c>
      <c r="GQ23" s="69"/>
      <c r="GR23" s="114"/>
      <c r="GS23" s="69"/>
      <c r="GT23" s="114"/>
      <c r="GU23" s="69"/>
      <c r="GV23" s="114"/>
      <c r="GW23" s="69"/>
      <c r="GX23" s="118"/>
      <c r="GY23" s="69"/>
      <c r="GZ23" s="69"/>
      <c r="HA23" s="79"/>
      <c r="HB23" s="69"/>
      <c r="HC23" s="79"/>
      <c r="HD23" s="69"/>
      <c r="HE23" s="79"/>
      <c r="HF23" s="69"/>
      <c r="HG23" s="79"/>
      <c r="HH23" s="69"/>
      <c r="HI23" s="79"/>
      <c r="HJ23" s="69"/>
      <c r="HK23" s="79"/>
      <c r="HL23" s="69"/>
      <c r="HM23" s="79"/>
      <c r="HN23" s="69"/>
      <c r="HO23" s="79"/>
      <c r="HP23" s="69"/>
      <c r="HQ23" s="79"/>
      <c r="HR23" s="69"/>
      <c r="HS23" s="79"/>
      <c r="HT23" s="69"/>
      <c r="HU23" s="79"/>
      <c r="HV23" s="69"/>
      <c r="HW23" s="69"/>
      <c r="HX23" s="79"/>
      <c r="HY23" s="69"/>
      <c r="HZ23" s="79"/>
      <c r="IA23" s="69"/>
      <c r="IB23" s="79"/>
      <c r="IC23" s="69"/>
      <c r="ID23" s="79"/>
      <c r="IE23" s="69"/>
      <c r="IF23" s="79"/>
      <c r="IG23" s="69"/>
      <c r="IH23" s="79"/>
      <c r="II23" s="69"/>
      <c r="IJ23" s="79"/>
      <c r="IK23" s="69"/>
      <c r="IL23" s="79"/>
      <c r="IM23" s="69"/>
      <c r="IN23" s="79"/>
      <c r="IO23" s="69"/>
      <c r="IP23" s="79"/>
      <c r="IQ23" s="69"/>
      <c r="IR23" s="79"/>
      <c r="IS23" s="69"/>
      <c r="IT23" s="69"/>
      <c r="IU23" s="79"/>
      <c r="IV23" s="69"/>
      <c r="IW23" s="79"/>
      <c r="IX23" s="69"/>
      <c r="IY23" s="79"/>
      <c r="IZ23" s="69"/>
      <c r="JA23" s="79"/>
      <c r="JB23" s="69"/>
      <c r="JC23" s="79"/>
      <c r="JD23" s="69"/>
      <c r="JE23" s="79"/>
      <c r="JF23" s="69"/>
      <c r="JG23" s="79"/>
      <c r="JH23" s="69"/>
      <c r="JI23" s="79"/>
      <c r="JJ23" s="69"/>
      <c r="JK23" s="79"/>
      <c r="JL23" s="69"/>
      <c r="JM23" s="79"/>
      <c r="JN23" s="69"/>
      <c r="JO23" s="79"/>
      <c r="JP23" s="69"/>
      <c r="JQ23" s="69"/>
      <c r="JR23" s="79"/>
      <c r="JS23" s="69"/>
      <c r="JT23" s="79"/>
      <c r="JU23" s="69"/>
      <c r="JV23" s="79"/>
      <c r="JW23" s="69"/>
      <c r="JX23" s="79"/>
      <c r="JY23" s="69"/>
      <c r="JZ23" s="79"/>
      <c r="KA23" s="69"/>
      <c r="KB23" s="79"/>
      <c r="KC23" s="69"/>
      <c r="KD23" s="79"/>
      <c r="KE23" s="69"/>
      <c r="KF23" s="79"/>
      <c r="KG23" s="69"/>
      <c r="KH23" s="79"/>
      <c r="KI23" s="69"/>
      <c r="KJ23" s="79"/>
      <c r="KK23" s="69"/>
      <c r="KL23" s="79"/>
      <c r="KM23" s="69"/>
      <c r="KP23" s="1" t="str" cm="1">
        <f t="array" ref="KP23">IFERROR(INDEX(Paste_Here!$B$2:$B$210, MATCH(0, COUNTIF(KP$4:KP22, Paste_Here!$B$2:$B$210) + IF(Paste_Here!$B$2:$B$210="", 1, 0), 0)), "")</f>
        <v/>
      </c>
      <c r="KQ23" s="1" t="str">
        <f>IF(KP23&lt;&gt;"", INDEX(Paste_Here!$A$2:$A$210, MATCH(KP23, Paste_Here!$B$2:$B$210, 0)), "")</f>
        <v/>
      </c>
      <c r="KR23" s="1" t="str">
        <f t="shared" si="6"/>
        <v/>
      </c>
      <c r="KS23" s="1" t="str" cm="1">
        <f t="array" ref="KS23">IFERROR(INDEX($KR$5:$KR$210, MATCH(SMALL(IF($KR$5:$KR$210&lt;&gt;"", COUNTIF($KR$5:$KR$210, "&lt;"&amp;$KR$5:$KR$210)+1), ROW()-ROW($KS$5)+1), COUNTIF($KR$5:$KR$210, "&lt;"&amp;$KR$5:$KR$210)+1, 0)), "")</f>
        <v/>
      </c>
    </row>
    <row r="24" spans="1:305">
      <c r="A24" s="69"/>
      <c r="B24" s="79" t="str">
        <f t="shared" si="0"/>
        <v/>
      </c>
      <c r="C24" s="69"/>
      <c r="D24" s="79" t="str">
        <f>IFERROR(IF(B24&lt;&gt;"", IF(COUNTIF(INDEX(Paste_Here!N$2:Q$210, MATCH(B24, Paste_Here!A$2:A$210, 0), 0), "yes") &gt; 0, "No", IF(COUNTIF(INDEX(Paste_Here!N$2:Q$210, MATCH(B24, Paste_Here!A$2:A$210, 0), 0), "no") &gt; 0, "Yes", "")), ""), "")</f>
        <v/>
      </c>
      <c r="E24" s="69"/>
      <c r="F24" s="79" t="str">
        <f>IFERROR(IF(B24&lt;&gt;"", IF(ISNUMBER(SEARCH("yes", LOWER(INDEX(Paste_Here!S$2:S$210, MATCH(B24, Paste_Here!A$2:A$210, 0))))), "Yes", IF(ISNUMBER(SEARCH("no", LOWER(INDEX(Paste_Here!S$2:S$210, MATCH(B24, Paste_Here!A$2:A$210, 0))))), "No", "")), ""), "")</f>
        <v/>
      </c>
      <c r="G24" s="69"/>
      <c r="H24" s="79" t="str">
        <f>IFERROR(IF(B24&lt;&gt;"", IF(COUNTIF(INDEX(Paste_Here!AX$2:BA$210, MATCH(B24, Paste_Here!A$2:A$210, 0), 0), "yes") &gt; 0, "No", IF(COUNTIF(INDEX(Paste_Here!AX$2:BA$210, MATCH(B24, Paste_Here!A$2:A$210, 0), 0), "no") &gt; 0, "Yes", "")), ""), "")</f>
        <v/>
      </c>
      <c r="I24" s="69"/>
      <c r="J24" s="79" t="str">
        <f>IFERROR(IF(B24&lt;&gt;"", IF(ISNUMBER(SEARCH("yes", LOWER(INDEX(Paste_Here!Z$2:Z$210, MATCH(B24, Paste_Here!A$2:A$210, 0))))), "Yes", IF(ISNUMBER(SEARCH("no", LOWER(INDEX(Paste_Here!Z$2:Z$210, MATCH(B24, Paste_Here!A$2:A$210, 0))))), "No", "")), ""), "")</f>
        <v/>
      </c>
      <c r="K24" s="69"/>
      <c r="L24" s="79" t="str">
        <f>IFERROR(IF(B24&lt;&gt;"", IF(ISNUMBER(SEARCH("yes", LOWER(INDEX(Paste_Here!AG$2:AG$210, MATCH(B24, Paste_Here!A$2:A$210, 0))))), "Yes", IF(ISNUMBER(SEARCH("no", LOWER(INDEX(Paste_Here!AG$2:AG$210, MATCH(B24, Paste_Here!A$2:A$210, 0))))), "No", "")), ""), "")</f>
        <v/>
      </c>
      <c r="M24" s="69"/>
      <c r="N24" s="114" t="str">
        <f>IFERROR(IF(J24&lt;&gt;"", IF(ISNUMBER(SEARCH("yes", LOWER(INDEX(Paste_Here!AB$2:AB$210, MATCH(J24, Paste_Here!I$2:I$210, 0))))), "Yes", IF(ISNUMBER(SEARCH("no", LOWER(INDEX(Paste_Here!AB$2:AB$210, MATCH(J24, Paste_Here!I$2:I$210, 0))))), "No", "")), ""), "")</f>
        <v/>
      </c>
      <c r="O24" s="69"/>
      <c r="P24" s="79" t="str">
        <f>IFERROR(IF(B24&lt;&gt;"", IF(ISNUMBER(SEARCH("Revealed-Potential (Primary Focus)", LOWER(INDEX(Paste_Here!U$2:U$210, MATCH(B24, Paste_Here!A$2:A$210, 0))))), "Rev-Potential: Prim", IF(ISNUMBER(SEARCH("Revealed-Potential (Secondary Focus)", LOWER(INDEX(Paste_Here!U$2:U$210, MATCH(B24, Paste_Here!A$2:A$210, 0))))), "Rev-Potential: Sec", IF(ISNUMBER(SEARCH("Monitoring", LOWER(INDEX(Paste_Here!U$2:U$210, MATCH(B24, Paste_Here!A$2:A$210, 0))))), "Monitoring", IF(ISNUMBER(SEARCH("At-Promise (Secondary Focus)", LOWER(INDEX(Paste_Here!U$2:U$210, MATCH(B24, Paste_Here!A$2:A$210, 0))))), "At-Promise: Sec", IF(ISNUMBER(SEARCH("At-Promise (Primary Focus)", LOWER(INDEX(Paste_Here!U$2:U$210, MATCH(B24, Paste_Here!A$2:A$210, 0))))), "At-Promise: Prim", ""))))), ""), "")</f>
        <v/>
      </c>
      <c r="Q24" s="69"/>
      <c r="R24" s="79" t="str">
        <f>IFERROR(IF(B24&lt;&gt;"", IF(ISNUMBER(SEARCH("Revealed-Potential (Primary Focus)", LOWER(INDEX(Paste_Here!AB$2:AB$210, MATCH(B24, Paste_Here!A$2:A$210, 0))))), "Rev-Potential: Prim", IF(ISNUMBER(SEARCH("Revealed-Potential (Secondary Focus)", LOWER(INDEX(Paste_Here!AB$2:AB$210, MATCH(B24, Paste_Here!A$2:A$210, 0))))), "Rev-Potential: Sec", IF(ISNUMBER(SEARCH("Monitoring", LOWER(INDEX(Paste_Here!AB$2:AB$210, MATCH(B24, Paste_Here!A$2:A$210, 0))))), "Monitoring", IF(ISNUMBER(SEARCH("At-Promise (Secondary Focus)", LOWER(INDEX(Paste_Here!AB$2:AB$210, MATCH(B24, Paste_Here!A$2:A$210, 0))))), "At-Promise: Sec", IF(ISNUMBER(SEARCH("At-Promise (Primary Focus)", LOWER(INDEX(Paste_Here!AB$2:AB$210, MATCH(B24, Paste_Here!A$2:A$210, 0))))), "At-Promise: Prim", ""))))), ""), "")</f>
        <v/>
      </c>
      <c r="S24" s="69"/>
      <c r="T24" s="114" t="str">
        <f>IFERROR(IF(P24&lt;&gt;"", IF(ISNUMBER(SEARCH("yes", LOWER(INDEX(Paste_Here!AH$2:AH$210, MATCH(P24, Paste_Here!O$2:O$210, 0))))), "Yes", IF(ISNUMBER(SEARCH("no", LOWER(INDEX(Paste_Here!AH$2:AH$210, MATCH(P24, Paste_Here!O$2:O$210, 0))))), "No", "")), ""), "")</f>
        <v/>
      </c>
      <c r="U24" s="69"/>
      <c r="V24" s="114" t="str">
        <f>IFERROR(IF(R24&lt;&gt;"", IF(ISNUMBER(SEARCH("yes", LOWER(INDEX(Paste_Here!AJ$2:AJ$210, MATCH(R24, Paste_Here!Q$2:Q$210, 0))))), "Yes", IF(ISNUMBER(SEARCH("no", LOWER(INDEX(Paste_Here!AJ$2:AJ$210, MATCH(R24, Paste_Here!Q$2:Q$210, 0))))), "No", "")), ""), "")</f>
        <v/>
      </c>
      <c r="W24" s="69"/>
      <c r="X24" s="69"/>
      <c r="Y24" s="79" t="str">
        <f t="shared" si="1"/>
        <v/>
      </c>
      <c r="Z24" s="69"/>
      <c r="AA24" s="79" t="str">
        <f>IFERROR(IF(B24&lt;&gt;"", IF(AND(INDEX(Paste_Here!W$2:W$210, MATCH(B24, Paste_Here!A$2:A$210, 0))&lt;&gt;"", ISNUMBER(VALUE(INDEX(Paste_Here!W$2:W$210, MATCH(B24, Paste_Here!A$2:A$210, 0))))), INDEX(Paste_Here!W$2:W$210, MATCH(B24, Paste_Here!A$2:A$210, 0)), ""), ""), "")</f>
        <v/>
      </c>
      <c r="AB24" s="69"/>
      <c r="AC24" s="79" t="str">
        <f>IFERROR(IF(B24&lt;&gt;"", IF(AND(INDEX(Paste_Here!V$2:V$210, MATCH(B24, Paste_Here!A$2:A$210, 0))&lt;&gt;"", ISNUMBER(VALUE(INDEX(Paste_Here!V$2:V$210, MATCH(B24, Paste_Here!A$2:A$210, 0))))), TEXT(ROUND(VALUE(INDEX(Paste_Here!V$2:V$210, MATCH(B24, Paste_Here!A$2:A$210, 0))), 2), "0.00"), ""), ""), "")</f>
        <v/>
      </c>
      <c r="AD24" s="69"/>
      <c r="AE24" s="79" t="str">
        <f>IFERROR(IF(B24&lt;&gt;"", IF(LOWER(INDEX(Paste_Here!X$2:X$210, MATCH(B24, Paste_Here!A$2:A$210, 0)))="approaching expectations", "Approaching", IF(LOWER(INDEX(Paste_Here!X$2:X$210, MATCH(B24, Paste_Here!A$2:A$210, 0)))="met expectations", "Met", IF(LOWER(INDEX(Paste_Here!X$2:X$210, MATCH(B24, Paste_Here!A$2:A$210, 0)))="exceeded expectations", "Exceeded", IF(LOWER(INDEX(Paste_Here!X$2:X$210, MATCH(B24, Paste_Here!A$2:A$210, 0)))="below expectations", "Below", "")))), ""), "")</f>
        <v/>
      </c>
      <c r="AF24" s="69"/>
      <c r="AG24" s="79" t="str">
        <f>IFERROR(IF(B24&lt;&gt;"", IF(AND(INDEX(Paste_Here!Y$2:Y$210, MATCH(B24, Paste_Here!A$2:A$210, 0))&lt;&gt;"", ISNUMBER(VALUE(INDEX(Paste_Here!Y$2:Y$210, MATCH(B24, Paste_Here!A$2:A$210, 0))))), INDEX(Paste_Here!Y$2:Y$210, MATCH(B24, Paste_Here!A$2:A$210, 0)), ""), ""), "")</f>
        <v/>
      </c>
      <c r="AH24" s="69"/>
      <c r="AI24" s="79" t="str">
        <f>IFERROR(IF(B24&lt;&gt;"", IF(AND(INDEX(Paste_Here!AK$2:AK$210, MATCH(B24, Paste_Here!A$2:A$210, 0))&lt;&gt;"", ISNUMBER(VALUE(INDEX(Paste_Here!AK$2:AK$210, MATCH(B24, Paste_Here!A$2:A$210, 0))))), INDEX(Paste_Here!AK$2:AK$210, MATCH(B24, Paste_Here!A$2:A$210, 0)), ""), ""), "")</f>
        <v/>
      </c>
      <c r="AJ24" s="69"/>
      <c r="AK24" s="79" t="str">
        <f>IFERROR(IF(B24&lt;&gt;"", IF(ISNUMBER(SEARCH("highrisk", LOWER(INDEX(Paste_Here!AL$2:AL$210, MATCH(B24, Paste_Here!A$2:A$210, 0))))), "High Risk", IF(ISNUMBER(SEARCH("lowrisk", LOWER(INDEX(Paste_Here!AL$2:AL$210, MATCH(B24, Paste_Here!A$2:A$210, 0))))), "Low Risk", IF(ISNUMBER(SEARCH("somerisk", LOWER(INDEX(Paste_Here!AL$2:AL$210, MATCH(B24, Paste_Here!A$2:A$210, 0))))), "Some Risk", ""))), ""), "")</f>
        <v/>
      </c>
      <c r="AL24" s="69"/>
      <c r="AM24" s="79" t="str">
        <f>IFERROR(IF(B24&lt;&gt;"", IF(AND(INDEX(Paste_Here!AT$2:AT$210, MATCH(B24, Paste_Here!A$2:A$210, 0))&lt;&gt;"", ISNUMBER(VALUE(INDEX(Paste_Here!AT$2:AT$210, MATCH(B24, Paste_Here!A$2:A$210, 0))))), INDEX(Paste_Here!AT$2:AT$210, MATCH(B24, Paste_Here!A$2:A$210, 0)), ""), ""), "")</f>
        <v/>
      </c>
      <c r="AN24" s="69"/>
      <c r="AO24" s="79" t="str">
        <f>IFERROR(IF(B24&lt;&gt;"", IF(AND(INDEX(Paste_Here!AM$2:AM$210, MATCH(B24, Paste_Here!A$2:A$210, 0))&lt;&gt;"", ISNUMBER(VALUE(INDEX(Paste_Here!AM$2:AM$210, MATCH(B24, Paste_Here!A$2:A$210, 0))))), INDEX(Paste_Here!AM$2:AM$210, MATCH(B24, Paste_Here!A$2:A$210, 0)), ""), ""), "")</f>
        <v/>
      </c>
      <c r="AP24" s="69"/>
      <c r="AQ24" s="79" t="str">
        <f>IFERROR(IF(B24&lt;&gt;"", IF(ISNUMBER(SEARCH("highrisk", LOWER(INDEX(Paste_Here!AN$2:AN$210, MATCH(B24, Paste_Here!A$2:A$210, 0))))), "High Risk", IF(ISNUMBER(SEARCH("lowrisk", LOWER(INDEX(Paste_Here!AN$2:AN$210, MATCH(B24, Paste_Here!A$2:A$210, 0))))), "Low Risk", IF(ISNUMBER(SEARCH("somerisk", LOWER(INDEX(Paste_Here!AN$2:AN$210, MATCH(B24, Paste_Here!A$2:A$210, 0))))), "Some Risk", ""))), ""), "")</f>
        <v/>
      </c>
      <c r="AR24" s="69"/>
      <c r="AS24" s="79" t="str" cm="1">
        <f t="array" aca="1" ref="AS24" ca="1">IFERROR(IF(ISNUMBER(SEARCH("BR", INDEX(Paste_Here!AO$2:AO$210, MATCH(B24, Paste_Here!A$2:A$210, 0)))), -1, 1) * VALUE(_xlfn.TEXTJOIN("", TRUE, IF(ISNUMBER(--MID(INDEX(Paste_Here!AO$2:AO$210, MATCH(B24, Paste_Here!A$2:A$210, 0)), ROW(INDIRECT("1:"&amp;LEN(INDEX(Paste_Here!AO$2:AO$210, MATCH(B24, Paste_Here!A$2:A$210, 0))))), 1)), MID(INDEX(Paste_Here!AO$2:AO$210, MATCH(B24, Paste_Here!A$2:A$210, 0)), ROW(INDIRECT("1:"&amp;LEN(INDEX(Paste_Here!AO$2:AO$210, MATCH(B24, Paste_Here!A$2:A$210, 0))))), 1), ""))), "")</f>
        <v/>
      </c>
      <c r="AT24" s="69"/>
      <c r="AU24" s="69"/>
      <c r="AV24" s="79"/>
      <c r="AW24" s="69"/>
      <c r="AX24" s="79"/>
      <c r="AY24" s="69"/>
      <c r="AZ24" s="79"/>
      <c r="BA24" s="69"/>
      <c r="BB24" s="79"/>
      <c r="BC24" s="69"/>
      <c r="BD24" s="79"/>
      <c r="BE24" s="69"/>
      <c r="BF24" s="79"/>
      <c r="BG24" s="69"/>
      <c r="BH24" s="79"/>
      <c r="BI24" s="69"/>
      <c r="BJ24" s="79"/>
      <c r="BK24" s="69"/>
      <c r="BL24" s="79"/>
      <c r="BM24" s="69"/>
      <c r="BN24" s="79"/>
      <c r="BO24" s="69"/>
      <c r="BP24" s="79"/>
      <c r="BQ24" s="69"/>
      <c r="BR24" s="69"/>
      <c r="BS24" s="79"/>
      <c r="BT24" s="69"/>
      <c r="BU24" s="79"/>
      <c r="BV24" s="69"/>
      <c r="BW24" s="79"/>
      <c r="BX24" s="69"/>
      <c r="BY24" s="79"/>
      <c r="BZ24" s="69"/>
      <c r="CA24" s="79"/>
      <c r="CB24" s="69"/>
      <c r="CC24" s="79"/>
      <c r="CD24" s="69"/>
      <c r="CE24" s="79"/>
      <c r="CF24" s="69"/>
      <c r="CG24" s="79"/>
      <c r="CH24" s="69"/>
      <c r="CI24" s="79"/>
      <c r="CJ24" s="69"/>
      <c r="CK24" s="79"/>
      <c r="CL24" s="69"/>
      <c r="CM24" s="79"/>
      <c r="CN24" s="69"/>
      <c r="CO24" s="69"/>
      <c r="CP24" s="79" t="str">
        <f t="shared" si="2"/>
        <v/>
      </c>
      <c r="CQ24" s="69"/>
      <c r="CR24" s="79" t="str">
        <f>IFERROR(IF(B24&lt;&gt;"", IF(AND(INDEX(Paste_Here!AD$2:AD$210, MATCH(B24, Paste_Here!A$2:A$210, 0))&lt;&gt;"", ISNUMBER(VALUE(INDEX(Paste_Here!AD$2:AD$210, MATCH(B24, Paste_Here!A$2:A$210, 0))))), INDEX(Paste_Here!AD$2:AD$210, MATCH(B24, Paste_Here!A$2:A$210, 0)), ""), ""), "")</f>
        <v/>
      </c>
      <c r="CS24" s="69"/>
      <c r="CT24" s="79" t="str">
        <f>IFERROR(IF(B24&lt;&gt;"", IF(AND(INDEX(Paste_Here!AC$2:AC$210, MATCH(B24, Paste_Here!A$2:A$210, 0))&lt;&gt;"", ISNUMBER(--INDEX(Paste_Here!AC$2:AC$210, MATCH(B24, Paste_Here!A$2:A$210, 0)))), TEXT(ROUND(--INDEX(Paste_Here!AC$2:AC$210, MATCH(B24, Paste_Here!A$2:A$210, 0)), 2), "0.00"), ""), ""), "")</f>
        <v/>
      </c>
      <c r="CU24" s="69"/>
      <c r="CV24" s="79" t="str">
        <f>IFERROR(IF(B24&lt;&gt;"", IF(LOWER(INDEX(Paste_Here!AE$2:AE$210, MATCH(B24, Paste_Here!A$2:A$210, 0)))="approaching expectations", "Approaching", IF(LOWER(INDEX(Paste_Here!AE$2:AE$210, MATCH(B24, Paste_Here!A$2:A$210, 0)))="met expectations", "Met", IF(LOWER(INDEX(Paste_Here!AE$2:AE$210, MATCH(B24, Paste_Here!A$2:A$210, 0)))="exceeded expectations", "Exceeded", IF(LOWER(INDEX(Paste_Here!AE$2:AE$210, MATCH(B24, Paste_Here!A$2:A$210, 0)))="below expectations", "Below", "")))), ""), "")</f>
        <v/>
      </c>
      <c r="CW24" s="69"/>
      <c r="CX24" s="79" t="str">
        <f>IFERROR(IF(B24&lt;&gt;"", IF(AND(INDEX(Paste_Here!AF$2:AF$210, MATCH(B24, Paste_Here!A$2:A$210, 0))&lt;&gt;"", ISNUMBER(VALUE(INDEX(Paste_Here!AF$2:AF$210, MATCH(B24, Paste_Here!A$2:A$210, 0))))), INDEX(Paste_Here!AF$2:AF$210, MATCH(B24, Paste_Here!A$2:A$210, 0)), ""), ""), "")</f>
        <v/>
      </c>
      <c r="CY24" s="69"/>
      <c r="CZ24" s="79" t="str">
        <f>IFERROR(IF(B24&lt;&gt;"", IF(AND(INDEX(Paste_Here!AU$2:AU$210, MATCH(B24, Paste_Here!A$2:A$210, 0))&lt;&gt;"", ISNUMBER(VALUE(INDEX(Paste_Here!AU$2:AU$210, MATCH(B24, Paste_Here!A$2:A$210, 0))))), INDEX(Paste_Here!AU$2:AU$210, MATCH(B24, Paste_Here!A$2:A$210, 0)), ""), ""), "")</f>
        <v/>
      </c>
      <c r="DA24" s="69"/>
      <c r="DB24" s="79" t="str">
        <f>IFERROR(IF(B24&lt;&gt;"", IF(ISNUMBER(SEARCH("highrisk", LOWER(INDEX(Paste_Here!AV$2:AV$210, MATCH(B24, Paste_Here!A$2:A$210, 0))))), "High Risk", IF(ISNUMBER(SEARCH("lowrisk", LOWER(INDEX(Paste_Here!AV$2:AV$210, MATCH(B24, Paste_Here!A$2:A$210, 0))))), "Low Risk", IF(ISNUMBER(SEARCH("somerisk", LOWER(INDEX(Paste_Here!AV$2:AV$210, MATCH(B24, Paste_Here!A$2:A$210, 0))))), "Some Risk", ""))), ""), "")</f>
        <v/>
      </c>
      <c r="DC24" s="69"/>
      <c r="DD24" s="79" t="str">
        <f>IFERROR(IF(B24&lt;&gt;"", IF(AND(INDEX(Paste_Here!AW$2:AW$210, MATCH(B24, Paste_Here!A$2:A$210, 0))&lt;&gt;"", ISNUMBER(VALUE(INDEX(Paste_Here!AW$2:AW$210, MATCH(B24, Paste_Here!A$2:A$210, 0))))), INDEX(Paste_Here!AW$2:AW$210, MATCH(B24, Paste_Here!A$2:A$210, 0)), ""), ""), "")</f>
        <v/>
      </c>
      <c r="DE24" s="69"/>
      <c r="DF24" s="79" t="str">
        <f>IFERROR(IF(B24&lt;&gt;"", IF(AND(INDEX(Paste_Here!AP$2:AP$210, MATCH(B24, Paste_Here!A$2:A$210, 0))&lt;&gt;"", ISNUMBER(VALUE(INDEX(Paste_Here!AP$2:AP$210, MATCH(B24, Paste_Here!A$2:A$210, 0))))), INDEX(Paste_Here!AP$2:AP$210, MATCH(B24, Paste_Here!A$2:A$210, 0)), ""), ""), "")</f>
        <v/>
      </c>
      <c r="DG24" s="69"/>
      <c r="DH24" s="79" t="str">
        <f>IFERROR(IF(B24&lt;&gt;"", IF(ISNUMBER(SEARCH("highrisk", LOWER(INDEX(Paste_Here!AQ$2:AQ$210, MATCH(B24, Paste_Here!A$2:A$210, 0))))), "High Risk", IF(ISNUMBER(SEARCH("lowrisk", LOWER(INDEX(Paste_Here!AQ$2:AQ$210, MATCH(B24, Paste_Here!A$2:A$210, 0))))), "Low Risk", IF(ISNUMBER(SEARCH("somerisk", LOWER(INDEX(Paste_Here!AQ$2:AQ$210, MATCH(B24, Paste_Here!A$2:A$210, 0))))), "Some Risk", ""))), ""), "")</f>
        <v/>
      </c>
      <c r="DI24" s="69"/>
      <c r="DJ24" s="79" t="str" cm="1">
        <f t="array" aca="1" ref="DJ24" ca="1">IFERROR(VALUE(IF(ISNUMBER(SEARCH("EM", INDEX(Paste_Here!AR$2:AR$500, MATCH(B24, Paste_Here!A$2:A$500, 0)))),"-" &amp; _xlfn.TEXTJOIN("", TRUE, IF(ISNUMBER(--MID(INDEX(Paste_Here!AR$2:AR$500, MATCH(B24, Paste_Here!A$2:A$500, 0)), ROW(INDIRECT("1:"&amp;LEN(INDEX(Paste_Here!AR$2:AR$500, MATCH(B24, Paste_Here!A$2:A$500, 0))))), 1)), MID(INDEX(Paste_Here!AR$2:AR$500, MATCH(B24, Paste_Here!A$2:A$500, 0)), ROW(INDIRECT("1:"&amp;LEN(INDEX(Paste_Here!AR$2:AR$500, MATCH(B24, Paste_Here!A$2:A$500, 0))))), 1), "")), _xlfn.TEXTJOIN("", TRUE, IF(ISNUMBER(--MID(INDEX(Paste_Here!AR$2:AR$500, MATCH(B24, Paste_Here!A$2:AR$500, 0)), ROW(INDIRECT("1:"&amp;LEN(INDEX(Paste_Here!AR$2:AR$500, MATCH(B24, Paste_Here!A$2:AR$500, 0))))), 1)), MID(INDEX(Paste_Here!AR$2:AR$500, MATCH(B24, Paste_Here!A$2:A$500, 0)), ROW(INDIRECT("1:"&amp;LEN(INDEX(Paste_Here!AR$2:AR$500, MATCH(B24, Paste_Here!A$2:A$500, 0))))), 1), "")))), "")</f>
        <v/>
      </c>
      <c r="DK24" s="69"/>
      <c r="DL24" s="69"/>
      <c r="DM24" s="79" t="str">
        <f t="shared" si="3"/>
        <v/>
      </c>
      <c r="DN24" s="69"/>
      <c r="DO24" s="79" t="str">
        <f>IFERROR(IF(B24&lt;&gt;"", IF(AND(INDEX(Paste_Here!AH$2:AH$210, MATCH(B24, Paste_Here!A$2:A$210, 0))&lt;&gt;"", ISNUMBER(VALUE(INDEX(Paste_Here!AH$2:AH$210, MATCH(B24, Paste_Here!A$2:A$210, 0))))), INDEX(Paste_Here!AH$2:AH$210, MATCH(B24, Paste_Here!A$2:A$210, 0)), ""), ""), "")</f>
        <v/>
      </c>
      <c r="DP24" s="69"/>
      <c r="DQ24" s="114"/>
      <c r="DR24" s="69"/>
      <c r="DS24" s="119" t="str">
        <f>IFERROR(IF(B24&lt;&gt;"", IF(LOWER(INDEX(Paste_Here!AI$2:AI$210, MATCH(B24, Paste_Here!A$2:A$210, 0)))="approaching expectations", "Approaching", IF(LOWER(INDEX(Paste_Here!AI$2:AI$210, MATCH(B24, Paste_Here!A$2:A$210, 0)))="met expectations", "Met", IF(LOWER(INDEX(Paste_Here!AI$2:AI$210, MATCH(B24, Paste_Here!A$2:A$210, 0)))="exceeded expectations", "Exceeded", IF(LOWER(INDEX(Paste_Here!AI$2:AI$210, MATCH(B24, Paste_Here!A$2:A$210, 0)))="below expectations", "Below", "")))), ""), "")</f>
        <v/>
      </c>
      <c r="DT24" s="69"/>
      <c r="DU24" s="79" t="str">
        <f>IFERROR(IF(B24&lt;&gt;"", IF(AND(INDEX(Paste_Here!AJ$2:AJ$210, MATCH(B24, Paste_Here!A$2:A$210, 0))&lt;&gt;"", ISNUMBER(VALUE(INDEX(Paste_Here!AJ$2:AJ$210, MATCH(B24, Paste_Here!A$2:A$210, 0))))), INDEX(Paste_Here!AJ$2:AJ$210, MATCH(B24, Paste_Here!A$2:A$210, 0)), ""), ""), "")</f>
        <v/>
      </c>
      <c r="DV24" s="69"/>
      <c r="DW24" s="114"/>
      <c r="DX24" s="69"/>
      <c r="DY24" s="114"/>
      <c r="DZ24" s="69"/>
      <c r="EA24" s="114"/>
      <c r="EB24" s="69"/>
      <c r="EC24" s="114"/>
      <c r="ED24" s="69"/>
      <c r="EE24" s="114"/>
      <c r="EF24" s="69"/>
      <c r="EH24" s="69"/>
      <c r="EI24" s="69"/>
      <c r="EJ24" s="79"/>
      <c r="EK24" s="69"/>
      <c r="EL24" s="79"/>
      <c r="EM24" s="69"/>
      <c r="EN24" s="79"/>
      <c r="EO24" s="69"/>
      <c r="EP24" s="79"/>
      <c r="EQ24" s="69"/>
      <c r="ER24" s="79"/>
      <c r="ES24" s="69"/>
      <c r="ET24" s="79"/>
      <c r="EU24" s="69"/>
      <c r="EV24" s="79"/>
      <c r="EW24" s="69"/>
      <c r="EX24" s="79"/>
      <c r="EY24" s="69"/>
      <c r="EZ24" s="79"/>
      <c r="FA24" s="69"/>
      <c r="FB24" s="79"/>
      <c r="FC24" s="69"/>
      <c r="FD24" s="79"/>
      <c r="FE24" s="69"/>
      <c r="FF24" s="69"/>
      <c r="FG24" s="79" t="str">
        <f t="shared" si="4"/>
        <v/>
      </c>
      <c r="FH24" s="69"/>
      <c r="FI24" s="79" t="str">
        <f>IFERROR(IF(B24&lt;&gt;"", IF(ISNUMBER(VALUE(INDEX(Paste_Here!H$2:H$210, MATCH(B24, Paste_Here!A$2:A$210, 0)))), IF(VALUE(INDEX(Paste_Here!H$2:H$210, MATCH(B24, Paste_Here!A$2:A$210, 0)))=0, "No", IF(AND(VALUE(INDEX(Paste_Here!H$2:H$210, MATCH(B24, Paste_Here!A$2:A$210, 0)))&gt;=1, VALUE(INDEX(Paste_Here!H$2:H$210, MATCH(B24, Paste_Here!A$2:A$210, 0)))&lt;=4), VALUE(INDEX(Paste_Here!H$2:H$210, MATCH(B24, Paste_Here!A$2:A$210, 0))), "")), ""), ""), "")</f>
        <v/>
      </c>
      <c r="FJ24" s="69"/>
      <c r="FK24" s="79" t="str">
        <f>IFERROR(IF(B24&lt;&gt;"", IF(ISNUMBER(VALUE(INDEX(Paste_Here!I$2:I$210, MATCH(B24, Paste_Here!A$2:A$210, 0)))), IF(VALUE(INDEX(Paste_Here!I$2:I$210, MATCH(B24, Paste_Here!A$2:A$210, 0)))=0, "No", IF(AND(VALUE(INDEX(Paste_Here!I$2:I$210, MATCH(B24, Paste_Here!A$2:A$210, 0)))&gt;=1, VALUE(INDEX(Paste_Here!I$2:I$210, MATCH(B24, Paste_Here!A$2:A$210, 0)))&lt;=4), VALUE(INDEX(Paste_Here!I$2:I$210, MATCH(B24, Paste_Here!A$2:A$210, 0))), "")), ""), ""), "")</f>
        <v/>
      </c>
      <c r="FL24" s="69"/>
      <c r="FM24" s="114"/>
      <c r="FN24" s="69"/>
      <c r="FO24" s="114"/>
      <c r="FP24" s="69"/>
      <c r="FQ24" s="114"/>
      <c r="FR24" s="69"/>
      <c r="FS24" s="114"/>
      <c r="FT24" s="69"/>
      <c r="FU24" s="79" t="str">
        <f>IFERROR(IF(B24&lt;&gt;"", IF(AND(INDEX(Paste_Here!R$2:R$210, MATCH(B24, Paste_Here!A$2:A$210, 0))&lt;&gt;"", ISNUMBER(VALUE(INDEX(Paste_Here!R$2:R$210, MATCH(B24, Paste_Here!A$2:A$210, 0))))), INDEX(Paste_Here!R$2:R$210, MATCH(B24, Paste_Here!A$2:A$210, 0)), ""), ""), "")</f>
        <v/>
      </c>
      <c r="FV24" s="69"/>
      <c r="FW24" s="79" t="str">
        <f>IFERROR(IF(B24&lt;&gt;"", IF(AND(INDEX(Paste_Here!BB$2:BB$210, MATCH(B24, Paste_Here!A$2:A$210, 0))&lt;&gt;"", ISNUMBER(VALUE(INDEX(Paste_Here!BB$2:BB$210, MATCH(B24, Paste_Here!A$2:A$210, 0))))), INDEX(Paste_Here!BB$2:BB$210, MATCH(B24, Paste_Here!A$2:A$210, 0)), ""), ""), "")</f>
        <v/>
      </c>
      <c r="FX24" s="69"/>
      <c r="FY24" s="79" t="str">
        <f>IFERROR(IF(B24&lt;&gt;"", IF(AND(INDEX(Paste_Here!AS$2:AS$210, MATCH(B24, Paste_Here!A$2:A$210, 0))&lt;&gt;"", ISNUMBER(VALUE(INDEX(Paste_Here!AS$2:AS$210, MATCH(B24, Paste_Here!A$2:A$210, 0))))), INDEX(Paste_Here!AS$2:AS$210, MATCH(B24, Paste_Here!A$2:A$210, 0)), ""), ""), "")</f>
        <v/>
      </c>
      <c r="FZ24" s="69"/>
      <c r="GA24" s="79" t="str">
        <f>IFERROR(IF(B24&lt;&gt;"", IF(AND(INDEX(Paste_Here!BC$2:BC$210, MATCH(B24, Paste_Here!A$2:A$210, 0))&lt;&gt;"", ISNUMBER(VALUE(INDEX(Paste_Here!BC$2:BC$210, MATCH(B24, Paste_Here!A$2:A$210, 0))))), INDEX(Paste_Here!BC$2:BC$210, MATCH(B24, Paste_Here!A$2:A$210, 0)), ""), ""), "")</f>
        <v/>
      </c>
      <c r="GB24" s="69"/>
      <c r="GC24" s="69"/>
      <c r="GD24" s="79" t="str">
        <f t="shared" si="5"/>
        <v/>
      </c>
      <c r="GE24" s="69"/>
      <c r="GF24" s="79" t="str">
        <f>IFERROR(IF(B24&lt;&gt;"", IF(ISNUMBER(SEARCH("s", LOWER(INDEX(Paste_Here!M$2:M$210, MATCH(B24, Paste_Here!A$2:A$210, 0))))), "Yes", IF(INDEX(Paste_Here!M$2:M$210, MATCH(B24, Paste_Here!A$2:A$210, 0))&lt;&gt;"", "No", "")), ""), "")</f>
        <v/>
      </c>
      <c r="GG24" s="69"/>
      <c r="GH24" s="79" t="str">
        <f>IFERROR(IF(B24&lt;&gt;"", IF(ISNUMBER(SEARCH("yes", LOWER(INDEX(Paste_Here!F$2:F$210, MATCH(B24, Paste_Here!A$2:A$210, 0))))), "Yes", IF(ISNUMBER(SEARCH("no", LOWER(INDEX(Paste_Here!F$2:F$210, MATCH(B24, Paste_Here!A$2:A$210, 0))))), "No", "")), ""), "")</f>
        <v/>
      </c>
      <c r="GI24" s="69"/>
      <c r="GJ24" s="79" t="str">
        <f>IFERROR(IF(B24&lt;&gt;"", IF(ISNUMBER(SEARCH("english language learner", LOWER(INDEX(Paste_Here!C$2:C$210, MATCH(B24, Paste_Here!A$2:A$210, 0))))), "Yes", ""), ""), "")</f>
        <v/>
      </c>
      <c r="GK24" s="69"/>
      <c r="GL24" s="79" t="str">
        <f>IFERROR(IF(B24&lt;&gt;"", IF(OR(ISNUMBER(SEARCH("b", LOWER(INDEX(Paste_Here!K$2:K$210, MATCH(B24, Paste_Here!A$2:A$210, 0))))), ISNUMBER(SEARCH("h", LOWER(INDEX(Paste_Here!K$2:K$210, MATCH(B24, Paste_Here!A$2:A$210, 0))))), ISNUMBER(SEARCH("i", LOWER(INDEX(Paste_Here!K$2:K$210, MATCH(B24, Paste_Here!A$2:A$210, 0)))))), "Yes", IF(INDEX(Paste_Here!K$2:K$210, MATCH(B24, Paste_Here!A$2:A$210, 0))&lt;&gt;"", "No", "")), ""), "")</f>
        <v/>
      </c>
      <c r="GM24" s="69"/>
      <c r="GN24" s="79" t="str">
        <f>IFERROR(IF(B24&lt;&gt;"", IF(ISNUMBER(SEARCH("yes", LOWER(INDEX(Paste_Here!L$2:L$210, MATCH(B24, Paste_Here!A$2:A$210, 0))))), "Yes", IF(ISNUMBER(SEARCH("no", LOWER(INDEX(Paste_Here!L$2:L$210, MATCH(B24, Paste_Here!A$2:A$210, 0))))), "No", "")), ""), "")</f>
        <v/>
      </c>
      <c r="GO24" s="69"/>
      <c r="GP24" s="79" t="str">
        <f>IFERROR(IF(B24&lt;&gt;"", IF(ISNUMBER(SEARCH("transitional 2", LOWER(INDEX(Paste_Here!C$2:C$210, MATCH(B24, Paste_Here!A$2:A$210, 0))))), "T2", IF(ISNUMBER(SEARCH("transitional 1", LOWER(INDEX(Paste_Here!C$2:C$210, MATCH(B24, Paste_Here!A$2:A$210, 0))))), "T1", IF(ISNUMBER(SEARCH("waived ell services", LOWER(INDEX(Paste_Here!C$2:C$210, MATCH(B24, Paste_Here!A$2:A$210, 0))))), "W", ""))), ""), "")</f>
        <v/>
      </c>
      <c r="GQ24" s="69"/>
      <c r="GR24" s="114"/>
      <c r="GS24" s="69"/>
      <c r="GT24" s="114"/>
      <c r="GU24" s="69"/>
      <c r="GV24" s="114"/>
      <c r="GW24" s="69"/>
      <c r="GX24" s="118"/>
      <c r="GY24" s="69"/>
      <c r="GZ24" s="69"/>
      <c r="HA24" s="79"/>
      <c r="HB24" s="69"/>
      <c r="HC24" s="79"/>
      <c r="HD24" s="69"/>
      <c r="HE24" s="79"/>
      <c r="HF24" s="69"/>
      <c r="HG24" s="79"/>
      <c r="HH24" s="69"/>
      <c r="HI24" s="79"/>
      <c r="HJ24" s="69"/>
      <c r="HK24" s="79"/>
      <c r="HL24" s="69"/>
      <c r="HM24" s="79"/>
      <c r="HN24" s="69"/>
      <c r="HO24" s="79"/>
      <c r="HP24" s="69"/>
      <c r="HQ24" s="79"/>
      <c r="HR24" s="69"/>
      <c r="HS24" s="79"/>
      <c r="HT24" s="69"/>
      <c r="HU24" s="79"/>
      <c r="HV24" s="69"/>
      <c r="HW24" s="69"/>
      <c r="HX24" s="79"/>
      <c r="HY24" s="69"/>
      <c r="HZ24" s="79"/>
      <c r="IA24" s="69"/>
      <c r="IB24" s="79"/>
      <c r="IC24" s="69"/>
      <c r="ID24" s="79"/>
      <c r="IE24" s="69"/>
      <c r="IF24" s="79"/>
      <c r="IG24" s="69"/>
      <c r="IH24" s="79"/>
      <c r="II24" s="69"/>
      <c r="IJ24" s="79"/>
      <c r="IK24" s="69"/>
      <c r="IL24" s="79"/>
      <c r="IM24" s="69"/>
      <c r="IN24" s="79"/>
      <c r="IO24" s="69"/>
      <c r="IP24" s="79"/>
      <c r="IQ24" s="69"/>
      <c r="IR24" s="79"/>
      <c r="IS24" s="69"/>
      <c r="IT24" s="69"/>
      <c r="IU24" s="79"/>
      <c r="IV24" s="69"/>
      <c r="IW24" s="79"/>
      <c r="IX24" s="69"/>
      <c r="IY24" s="79"/>
      <c r="IZ24" s="69"/>
      <c r="JA24" s="79"/>
      <c r="JB24" s="69"/>
      <c r="JC24" s="79"/>
      <c r="JD24" s="69"/>
      <c r="JE24" s="79"/>
      <c r="JF24" s="69"/>
      <c r="JG24" s="79"/>
      <c r="JH24" s="69"/>
      <c r="JI24" s="79"/>
      <c r="JJ24" s="69"/>
      <c r="JK24" s="79"/>
      <c r="JL24" s="69"/>
      <c r="JM24" s="79"/>
      <c r="JN24" s="69"/>
      <c r="JO24" s="79"/>
      <c r="JP24" s="69"/>
      <c r="JQ24" s="69"/>
      <c r="JR24" s="79"/>
      <c r="JS24" s="69"/>
      <c r="JT24" s="79"/>
      <c r="JU24" s="69"/>
      <c r="JV24" s="79"/>
      <c r="JW24" s="69"/>
      <c r="JX24" s="79"/>
      <c r="JY24" s="69"/>
      <c r="JZ24" s="79"/>
      <c r="KA24" s="69"/>
      <c r="KB24" s="79"/>
      <c r="KC24" s="69"/>
      <c r="KD24" s="79"/>
      <c r="KE24" s="69"/>
      <c r="KF24" s="79"/>
      <c r="KG24" s="69"/>
      <c r="KH24" s="79"/>
      <c r="KI24" s="69"/>
      <c r="KJ24" s="79"/>
      <c r="KK24" s="69"/>
      <c r="KL24" s="79"/>
      <c r="KM24" s="69"/>
      <c r="KP24" s="1" t="str" cm="1">
        <f t="array" ref="KP24">IFERROR(INDEX(Paste_Here!$B$2:$B$210, MATCH(0, COUNTIF(KP$4:KP23, Paste_Here!$B$2:$B$210) + IF(Paste_Here!$B$2:$B$210="", 1, 0), 0)), "")</f>
        <v/>
      </c>
      <c r="KQ24" s="1" t="str">
        <f>IF(KP24&lt;&gt;"", INDEX(Paste_Here!$A$2:$A$210, MATCH(KP24, Paste_Here!$B$2:$B$210, 0)), "")</f>
        <v/>
      </c>
      <c r="KR24" s="1" t="str">
        <f t="shared" si="6"/>
        <v/>
      </c>
      <c r="KS24" s="1" t="str" cm="1">
        <f t="array" ref="KS24">IFERROR(INDEX($KR$5:$KR$210, MATCH(SMALL(IF($KR$5:$KR$210&lt;&gt;"", COUNTIF($KR$5:$KR$210, "&lt;"&amp;$KR$5:$KR$210)+1), ROW()-ROW($KS$5)+1), COUNTIF($KR$5:$KR$210, "&lt;"&amp;$KR$5:$KR$210)+1, 0)), "")</f>
        <v/>
      </c>
    </row>
    <row r="25" spans="1:305">
      <c r="A25" s="69"/>
      <c r="B25" s="79" t="str">
        <f t="shared" si="0"/>
        <v/>
      </c>
      <c r="C25" s="69"/>
      <c r="D25" s="79" t="str">
        <f>IFERROR(IF(B25&lt;&gt;"", IF(COUNTIF(INDEX(Paste_Here!N$2:Q$210, MATCH(B25, Paste_Here!A$2:A$210, 0), 0), "yes") &gt; 0, "No", IF(COUNTIF(INDEX(Paste_Here!N$2:Q$210, MATCH(B25, Paste_Here!A$2:A$210, 0), 0), "no") &gt; 0, "Yes", "")), ""), "")</f>
        <v/>
      </c>
      <c r="E25" s="69"/>
      <c r="F25" s="79" t="str">
        <f>IFERROR(IF(B25&lt;&gt;"", IF(ISNUMBER(SEARCH("yes", LOWER(INDEX(Paste_Here!S$2:S$210, MATCH(B25, Paste_Here!A$2:A$210, 0))))), "Yes", IF(ISNUMBER(SEARCH("no", LOWER(INDEX(Paste_Here!S$2:S$210, MATCH(B25, Paste_Here!A$2:A$210, 0))))), "No", "")), ""), "")</f>
        <v/>
      </c>
      <c r="G25" s="69"/>
      <c r="H25" s="79" t="str">
        <f>IFERROR(IF(B25&lt;&gt;"", IF(COUNTIF(INDEX(Paste_Here!AX$2:BA$210, MATCH(B25, Paste_Here!A$2:A$210, 0), 0), "yes") &gt; 0, "No", IF(COUNTIF(INDEX(Paste_Here!AX$2:BA$210, MATCH(B25, Paste_Here!A$2:A$210, 0), 0), "no") &gt; 0, "Yes", "")), ""), "")</f>
        <v/>
      </c>
      <c r="I25" s="69"/>
      <c r="J25" s="79" t="str">
        <f>IFERROR(IF(B25&lt;&gt;"", IF(ISNUMBER(SEARCH("yes", LOWER(INDEX(Paste_Here!Z$2:Z$210, MATCH(B25, Paste_Here!A$2:A$210, 0))))), "Yes", IF(ISNUMBER(SEARCH("no", LOWER(INDEX(Paste_Here!Z$2:Z$210, MATCH(B25, Paste_Here!A$2:A$210, 0))))), "No", "")), ""), "")</f>
        <v/>
      </c>
      <c r="K25" s="69"/>
      <c r="L25" s="79" t="str">
        <f>IFERROR(IF(B25&lt;&gt;"", IF(ISNUMBER(SEARCH("yes", LOWER(INDEX(Paste_Here!AG$2:AG$210, MATCH(B25, Paste_Here!A$2:A$210, 0))))), "Yes", IF(ISNUMBER(SEARCH("no", LOWER(INDEX(Paste_Here!AG$2:AG$210, MATCH(B25, Paste_Here!A$2:A$210, 0))))), "No", "")), ""), "")</f>
        <v/>
      </c>
      <c r="M25" s="69"/>
      <c r="N25" s="114" t="str">
        <f>IFERROR(IF(J25&lt;&gt;"", IF(ISNUMBER(SEARCH("yes", LOWER(INDEX(Paste_Here!AB$2:AB$210, MATCH(J25, Paste_Here!I$2:I$210, 0))))), "Yes", IF(ISNUMBER(SEARCH("no", LOWER(INDEX(Paste_Here!AB$2:AB$210, MATCH(J25, Paste_Here!I$2:I$210, 0))))), "No", "")), ""), "")</f>
        <v/>
      </c>
      <c r="O25" s="69"/>
      <c r="P25" s="79" t="str">
        <f>IFERROR(IF(B25&lt;&gt;"", IF(ISNUMBER(SEARCH("Revealed-Potential (Primary Focus)", LOWER(INDEX(Paste_Here!U$2:U$210, MATCH(B25, Paste_Here!A$2:A$210, 0))))), "Rev-Potential: Prim", IF(ISNUMBER(SEARCH("Revealed-Potential (Secondary Focus)", LOWER(INDEX(Paste_Here!U$2:U$210, MATCH(B25, Paste_Here!A$2:A$210, 0))))), "Rev-Potential: Sec", IF(ISNUMBER(SEARCH("Monitoring", LOWER(INDEX(Paste_Here!U$2:U$210, MATCH(B25, Paste_Here!A$2:A$210, 0))))), "Monitoring", IF(ISNUMBER(SEARCH("At-Promise (Secondary Focus)", LOWER(INDEX(Paste_Here!U$2:U$210, MATCH(B25, Paste_Here!A$2:A$210, 0))))), "At-Promise: Sec", IF(ISNUMBER(SEARCH("At-Promise (Primary Focus)", LOWER(INDEX(Paste_Here!U$2:U$210, MATCH(B25, Paste_Here!A$2:A$210, 0))))), "At-Promise: Prim", ""))))), ""), "")</f>
        <v/>
      </c>
      <c r="Q25" s="69"/>
      <c r="R25" s="79" t="str">
        <f>IFERROR(IF(B25&lt;&gt;"", IF(ISNUMBER(SEARCH("Revealed-Potential (Primary Focus)", LOWER(INDEX(Paste_Here!AB$2:AB$210, MATCH(B25, Paste_Here!A$2:A$210, 0))))), "Rev-Potential: Prim", IF(ISNUMBER(SEARCH("Revealed-Potential (Secondary Focus)", LOWER(INDEX(Paste_Here!AB$2:AB$210, MATCH(B25, Paste_Here!A$2:A$210, 0))))), "Rev-Potential: Sec", IF(ISNUMBER(SEARCH("Monitoring", LOWER(INDEX(Paste_Here!AB$2:AB$210, MATCH(B25, Paste_Here!A$2:A$210, 0))))), "Monitoring", IF(ISNUMBER(SEARCH("At-Promise (Secondary Focus)", LOWER(INDEX(Paste_Here!AB$2:AB$210, MATCH(B25, Paste_Here!A$2:A$210, 0))))), "At-Promise: Sec", IF(ISNUMBER(SEARCH("At-Promise (Primary Focus)", LOWER(INDEX(Paste_Here!AB$2:AB$210, MATCH(B25, Paste_Here!A$2:A$210, 0))))), "At-Promise: Prim", ""))))), ""), "")</f>
        <v/>
      </c>
      <c r="S25" s="69"/>
      <c r="T25" s="114" t="str">
        <f>IFERROR(IF(P25&lt;&gt;"", IF(ISNUMBER(SEARCH("yes", LOWER(INDEX(Paste_Here!AH$2:AH$210, MATCH(P25, Paste_Here!O$2:O$210, 0))))), "Yes", IF(ISNUMBER(SEARCH("no", LOWER(INDEX(Paste_Here!AH$2:AH$210, MATCH(P25, Paste_Here!O$2:O$210, 0))))), "No", "")), ""), "")</f>
        <v/>
      </c>
      <c r="U25" s="69"/>
      <c r="V25" s="114" t="str">
        <f>IFERROR(IF(R25&lt;&gt;"", IF(ISNUMBER(SEARCH("yes", LOWER(INDEX(Paste_Here!AJ$2:AJ$210, MATCH(R25, Paste_Here!Q$2:Q$210, 0))))), "Yes", IF(ISNUMBER(SEARCH("no", LOWER(INDEX(Paste_Here!AJ$2:AJ$210, MATCH(R25, Paste_Here!Q$2:Q$210, 0))))), "No", "")), ""), "")</f>
        <v/>
      </c>
      <c r="W25" s="69"/>
      <c r="X25" s="69"/>
      <c r="Y25" s="79" t="str">
        <f t="shared" si="1"/>
        <v/>
      </c>
      <c r="Z25" s="69"/>
      <c r="AA25" s="79" t="str">
        <f>IFERROR(IF(B25&lt;&gt;"", IF(AND(INDEX(Paste_Here!W$2:W$210, MATCH(B25, Paste_Here!A$2:A$210, 0))&lt;&gt;"", ISNUMBER(VALUE(INDEX(Paste_Here!W$2:W$210, MATCH(B25, Paste_Here!A$2:A$210, 0))))), INDEX(Paste_Here!W$2:W$210, MATCH(B25, Paste_Here!A$2:A$210, 0)), ""), ""), "")</f>
        <v/>
      </c>
      <c r="AB25" s="69"/>
      <c r="AC25" s="79" t="str">
        <f>IFERROR(IF(B25&lt;&gt;"", IF(AND(INDEX(Paste_Here!V$2:V$210, MATCH(B25, Paste_Here!A$2:A$210, 0))&lt;&gt;"", ISNUMBER(VALUE(INDEX(Paste_Here!V$2:V$210, MATCH(B25, Paste_Here!A$2:A$210, 0))))), TEXT(ROUND(VALUE(INDEX(Paste_Here!V$2:V$210, MATCH(B25, Paste_Here!A$2:A$210, 0))), 2), "0.00"), ""), ""), "")</f>
        <v/>
      </c>
      <c r="AD25" s="69"/>
      <c r="AE25" s="79" t="str">
        <f>IFERROR(IF(B25&lt;&gt;"", IF(LOWER(INDEX(Paste_Here!X$2:X$210, MATCH(B25, Paste_Here!A$2:A$210, 0)))="approaching expectations", "Approaching", IF(LOWER(INDEX(Paste_Here!X$2:X$210, MATCH(B25, Paste_Here!A$2:A$210, 0)))="met expectations", "Met", IF(LOWER(INDEX(Paste_Here!X$2:X$210, MATCH(B25, Paste_Here!A$2:A$210, 0)))="exceeded expectations", "Exceeded", IF(LOWER(INDEX(Paste_Here!X$2:X$210, MATCH(B25, Paste_Here!A$2:A$210, 0)))="below expectations", "Below", "")))), ""), "")</f>
        <v/>
      </c>
      <c r="AF25" s="69"/>
      <c r="AG25" s="79" t="str">
        <f>IFERROR(IF(B25&lt;&gt;"", IF(AND(INDEX(Paste_Here!Y$2:Y$210, MATCH(B25, Paste_Here!A$2:A$210, 0))&lt;&gt;"", ISNUMBER(VALUE(INDEX(Paste_Here!Y$2:Y$210, MATCH(B25, Paste_Here!A$2:A$210, 0))))), INDEX(Paste_Here!Y$2:Y$210, MATCH(B25, Paste_Here!A$2:A$210, 0)), ""), ""), "")</f>
        <v/>
      </c>
      <c r="AH25" s="69"/>
      <c r="AI25" s="79" t="str">
        <f>IFERROR(IF(B25&lt;&gt;"", IF(AND(INDEX(Paste_Here!AK$2:AK$210, MATCH(B25, Paste_Here!A$2:A$210, 0))&lt;&gt;"", ISNUMBER(VALUE(INDEX(Paste_Here!AK$2:AK$210, MATCH(B25, Paste_Here!A$2:A$210, 0))))), INDEX(Paste_Here!AK$2:AK$210, MATCH(B25, Paste_Here!A$2:A$210, 0)), ""), ""), "")</f>
        <v/>
      </c>
      <c r="AJ25" s="69"/>
      <c r="AK25" s="79" t="str">
        <f>IFERROR(IF(B25&lt;&gt;"", IF(ISNUMBER(SEARCH("highrisk", LOWER(INDEX(Paste_Here!AL$2:AL$210, MATCH(B25, Paste_Here!A$2:A$210, 0))))), "High Risk", IF(ISNUMBER(SEARCH("lowrisk", LOWER(INDEX(Paste_Here!AL$2:AL$210, MATCH(B25, Paste_Here!A$2:A$210, 0))))), "Low Risk", IF(ISNUMBER(SEARCH("somerisk", LOWER(INDEX(Paste_Here!AL$2:AL$210, MATCH(B25, Paste_Here!A$2:A$210, 0))))), "Some Risk", ""))), ""), "")</f>
        <v/>
      </c>
      <c r="AL25" s="69"/>
      <c r="AM25" s="79" t="str">
        <f>IFERROR(IF(B25&lt;&gt;"", IF(AND(INDEX(Paste_Here!AT$2:AT$210, MATCH(B25, Paste_Here!A$2:A$210, 0))&lt;&gt;"", ISNUMBER(VALUE(INDEX(Paste_Here!AT$2:AT$210, MATCH(B25, Paste_Here!A$2:A$210, 0))))), INDEX(Paste_Here!AT$2:AT$210, MATCH(B25, Paste_Here!A$2:A$210, 0)), ""), ""), "")</f>
        <v/>
      </c>
      <c r="AN25" s="69"/>
      <c r="AO25" s="79" t="str">
        <f>IFERROR(IF(B25&lt;&gt;"", IF(AND(INDEX(Paste_Here!AM$2:AM$210, MATCH(B25, Paste_Here!A$2:A$210, 0))&lt;&gt;"", ISNUMBER(VALUE(INDEX(Paste_Here!AM$2:AM$210, MATCH(B25, Paste_Here!A$2:A$210, 0))))), INDEX(Paste_Here!AM$2:AM$210, MATCH(B25, Paste_Here!A$2:A$210, 0)), ""), ""), "")</f>
        <v/>
      </c>
      <c r="AP25" s="69"/>
      <c r="AQ25" s="79" t="str">
        <f>IFERROR(IF(B25&lt;&gt;"", IF(ISNUMBER(SEARCH("highrisk", LOWER(INDEX(Paste_Here!AN$2:AN$210, MATCH(B25, Paste_Here!A$2:A$210, 0))))), "High Risk", IF(ISNUMBER(SEARCH("lowrisk", LOWER(INDEX(Paste_Here!AN$2:AN$210, MATCH(B25, Paste_Here!A$2:A$210, 0))))), "Low Risk", IF(ISNUMBER(SEARCH("somerisk", LOWER(INDEX(Paste_Here!AN$2:AN$210, MATCH(B25, Paste_Here!A$2:A$210, 0))))), "Some Risk", ""))), ""), "")</f>
        <v/>
      </c>
      <c r="AR25" s="69"/>
      <c r="AS25" s="79" t="str" cm="1">
        <f t="array" aca="1" ref="AS25" ca="1">IFERROR(IF(ISNUMBER(SEARCH("BR", INDEX(Paste_Here!AO$2:AO$210, MATCH(B25, Paste_Here!A$2:A$210, 0)))), -1, 1) * VALUE(_xlfn.TEXTJOIN("", TRUE, IF(ISNUMBER(--MID(INDEX(Paste_Here!AO$2:AO$210, MATCH(B25, Paste_Here!A$2:A$210, 0)), ROW(INDIRECT("1:"&amp;LEN(INDEX(Paste_Here!AO$2:AO$210, MATCH(B25, Paste_Here!A$2:A$210, 0))))), 1)), MID(INDEX(Paste_Here!AO$2:AO$210, MATCH(B25, Paste_Here!A$2:A$210, 0)), ROW(INDIRECT("1:"&amp;LEN(INDEX(Paste_Here!AO$2:AO$210, MATCH(B25, Paste_Here!A$2:A$210, 0))))), 1), ""))), "")</f>
        <v/>
      </c>
      <c r="AT25" s="69"/>
      <c r="AU25" s="69"/>
      <c r="AV25" s="79"/>
      <c r="AW25" s="69"/>
      <c r="AX25" s="79"/>
      <c r="AY25" s="69"/>
      <c r="AZ25" s="79"/>
      <c r="BA25" s="69"/>
      <c r="BB25" s="79"/>
      <c r="BC25" s="69"/>
      <c r="BD25" s="79"/>
      <c r="BE25" s="69"/>
      <c r="BF25" s="79"/>
      <c r="BG25" s="69"/>
      <c r="BH25" s="79"/>
      <c r="BI25" s="69"/>
      <c r="BJ25" s="79"/>
      <c r="BK25" s="69"/>
      <c r="BL25" s="79"/>
      <c r="BM25" s="69"/>
      <c r="BN25" s="79"/>
      <c r="BO25" s="69"/>
      <c r="BP25" s="79"/>
      <c r="BQ25" s="69"/>
      <c r="BR25" s="69"/>
      <c r="BS25" s="79"/>
      <c r="BT25" s="69"/>
      <c r="BU25" s="79"/>
      <c r="BV25" s="69"/>
      <c r="BW25" s="79"/>
      <c r="BX25" s="69"/>
      <c r="BY25" s="79"/>
      <c r="BZ25" s="69"/>
      <c r="CA25" s="79"/>
      <c r="CB25" s="69"/>
      <c r="CC25" s="79"/>
      <c r="CD25" s="69"/>
      <c r="CE25" s="79"/>
      <c r="CF25" s="69"/>
      <c r="CG25" s="79"/>
      <c r="CH25" s="69"/>
      <c r="CI25" s="79"/>
      <c r="CJ25" s="69"/>
      <c r="CK25" s="79"/>
      <c r="CL25" s="69"/>
      <c r="CM25" s="79"/>
      <c r="CN25" s="69"/>
      <c r="CO25" s="69"/>
      <c r="CP25" s="79" t="str">
        <f t="shared" si="2"/>
        <v/>
      </c>
      <c r="CQ25" s="69"/>
      <c r="CR25" s="79" t="str">
        <f>IFERROR(IF(B25&lt;&gt;"", IF(AND(INDEX(Paste_Here!AD$2:AD$210, MATCH(B25, Paste_Here!A$2:A$210, 0))&lt;&gt;"", ISNUMBER(VALUE(INDEX(Paste_Here!AD$2:AD$210, MATCH(B25, Paste_Here!A$2:A$210, 0))))), INDEX(Paste_Here!AD$2:AD$210, MATCH(B25, Paste_Here!A$2:A$210, 0)), ""), ""), "")</f>
        <v/>
      </c>
      <c r="CS25" s="69"/>
      <c r="CT25" s="79" t="str">
        <f>IFERROR(IF(B25&lt;&gt;"", IF(AND(INDEX(Paste_Here!AC$2:AC$210, MATCH(B25, Paste_Here!A$2:A$210, 0))&lt;&gt;"", ISNUMBER(--INDEX(Paste_Here!AC$2:AC$210, MATCH(B25, Paste_Here!A$2:A$210, 0)))), TEXT(ROUND(--INDEX(Paste_Here!AC$2:AC$210, MATCH(B25, Paste_Here!A$2:A$210, 0)), 2), "0.00"), ""), ""), "")</f>
        <v/>
      </c>
      <c r="CU25" s="69"/>
      <c r="CV25" s="79" t="str">
        <f>IFERROR(IF(B25&lt;&gt;"", IF(LOWER(INDEX(Paste_Here!AE$2:AE$210, MATCH(B25, Paste_Here!A$2:A$210, 0)))="approaching expectations", "Approaching", IF(LOWER(INDEX(Paste_Here!AE$2:AE$210, MATCH(B25, Paste_Here!A$2:A$210, 0)))="met expectations", "Met", IF(LOWER(INDEX(Paste_Here!AE$2:AE$210, MATCH(B25, Paste_Here!A$2:A$210, 0)))="exceeded expectations", "Exceeded", IF(LOWER(INDEX(Paste_Here!AE$2:AE$210, MATCH(B25, Paste_Here!A$2:A$210, 0)))="below expectations", "Below", "")))), ""), "")</f>
        <v/>
      </c>
      <c r="CW25" s="69"/>
      <c r="CX25" s="79" t="str">
        <f>IFERROR(IF(B25&lt;&gt;"", IF(AND(INDEX(Paste_Here!AF$2:AF$210, MATCH(B25, Paste_Here!A$2:A$210, 0))&lt;&gt;"", ISNUMBER(VALUE(INDEX(Paste_Here!AF$2:AF$210, MATCH(B25, Paste_Here!A$2:A$210, 0))))), INDEX(Paste_Here!AF$2:AF$210, MATCH(B25, Paste_Here!A$2:A$210, 0)), ""), ""), "")</f>
        <v/>
      </c>
      <c r="CY25" s="69"/>
      <c r="CZ25" s="79" t="str">
        <f>IFERROR(IF(B25&lt;&gt;"", IF(AND(INDEX(Paste_Here!AU$2:AU$210, MATCH(B25, Paste_Here!A$2:A$210, 0))&lt;&gt;"", ISNUMBER(VALUE(INDEX(Paste_Here!AU$2:AU$210, MATCH(B25, Paste_Here!A$2:A$210, 0))))), INDEX(Paste_Here!AU$2:AU$210, MATCH(B25, Paste_Here!A$2:A$210, 0)), ""), ""), "")</f>
        <v/>
      </c>
      <c r="DA25" s="69"/>
      <c r="DB25" s="79" t="str">
        <f>IFERROR(IF(B25&lt;&gt;"", IF(ISNUMBER(SEARCH("highrisk", LOWER(INDEX(Paste_Here!AV$2:AV$210, MATCH(B25, Paste_Here!A$2:A$210, 0))))), "High Risk", IF(ISNUMBER(SEARCH("lowrisk", LOWER(INDEX(Paste_Here!AV$2:AV$210, MATCH(B25, Paste_Here!A$2:A$210, 0))))), "Low Risk", IF(ISNUMBER(SEARCH("somerisk", LOWER(INDEX(Paste_Here!AV$2:AV$210, MATCH(B25, Paste_Here!A$2:A$210, 0))))), "Some Risk", ""))), ""), "")</f>
        <v/>
      </c>
      <c r="DC25" s="69"/>
      <c r="DD25" s="79" t="str">
        <f>IFERROR(IF(B25&lt;&gt;"", IF(AND(INDEX(Paste_Here!AW$2:AW$210, MATCH(B25, Paste_Here!A$2:A$210, 0))&lt;&gt;"", ISNUMBER(VALUE(INDEX(Paste_Here!AW$2:AW$210, MATCH(B25, Paste_Here!A$2:A$210, 0))))), INDEX(Paste_Here!AW$2:AW$210, MATCH(B25, Paste_Here!A$2:A$210, 0)), ""), ""), "")</f>
        <v/>
      </c>
      <c r="DE25" s="69"/>
      <c r="DF25" s="79" t="str">
        <f>IFERROR(IF(B25&lt;&gt;"", IF(AND(INDEX(Paste_Here!AP$2:AP$210, MATCH(B25, Paste_Here!A$2:A$210, 0))&lt;&gt;"", ISNUMBER(VALUE(INDEX(Paste_Here!AP$2:AP$210, MATCH(B25, Paste_Here!A$2:A$210, 0))))), INDEX(Paste_Here!AP$2:AP$210, MATCH(B25, Paste_Here!A$2:A$210, 0)), ""), ""), "")</f>
        <v/>
      </c>
      <c r="DG25" s="69"/>
      <c r="DH25" s="79" t="str">
        <f>IFERROR(IF(B25&lt;&gt;"", IF(ISNUMBER(SEARCH("highrisk", LOWER(INDEX(Paste_Here!AQ$2:AQ$210, MATCH(B25, Paste_Here!A$2:A$210, 0))))), "High Risk", IF(ISNUMBER(SEARCH("lowrisk", LOWER(INDEX(Paste_Here!AQ$2:AQ$210, MATCH(B25, Paste_Here!A$2:A$210, 0))))), "Low Risk", IF(ISNUMBER(SEARCH("somerisk", LOWER(INDEX(Paste_Here!AQ$2:AQ$210, MATCH(B25, Paste_Here!A$2:A$210, 0))))), "Some Risk", ""))), ""), "")</f>
        <v/>
      </c>
      <c r="DI25" s="69"/>
      <c r="DJ25" s="79" t="str" cm="1">
        <f t="array" aca="1" ref="DJ25" ca="1">IFERROR(VALUE(IF(ISNUMBER(SEARCH("EM", INDEX(Paste_Here!AR$2:AR$500, MATCH(B25, Paste_Here!A$2:A$500, 0)))),"-" &amp; _xlfn.TEXTJOIN("", TRUE, IF(ISNUMBER(--MID(INDEX(Paste_Here!AR$2:AR$500, MATCH(B25, Paste_Here!A$2:A$500, 0)), ROW(INDIRECT("1:"&amp;LEN(INDEX(Paste_Here!AR$2:AR$500, MATCH(B25, Paste_Here!A$2:A$500, 0))))), 1)), MID(INDEX(Paste_Here!AR$2:AR$500, MATCH(B25, Paste_Here!A$2:A$500, 0)), ROW(INDIRECT("1:"&amp;LEN(INDEX(Paste_Here!AR$2:AR$500, MATCH(B25, Paste_Here!A$2:A$500, 0))))), 1), "")), _xlfn.TEXTJOIN("", TRUE, IF(ISNUMBER(--MID(INDEX(Paste_Here!AR$2:AR$500, MATCH(B25, Paste_Here!A$2:AR$500, 0)), ROW(INDIRECT("1:"&amp;LEN(INDEX(Paste_Here!AR$2:AR$500, MATCH(B25, Paste_Here!A$2:AR$500, 0))))), 1)), MID(INDEX(Paste_Here!AR$2:AR$500, MATCH(B25, Paste_Here!A$2:A$500, 0)), ROW(INDIRECT("1:"&amp;LEN(INDEX(Paste_Here!AR$2:AR$500, MATCH(B25, Paste_Here!A$2:A$500, 0))))), 1), "")))), "")</f>
        <v/>
      </c>
      <c r="DK25" s="69"/>
      <c r="DL25" s="69"/>
      <c r="DM25" s="79" t="str">
        <f t="shared" si="3"/>
        <v/>
      </c>
      <c r="DN25" s="69"/>
      <c r="DO25" s="79" t="str">
        <f>IFERROR(IF(B25&lt;&gt;"", IF(AND(INDEX(Paste_Here!AH$2:AH$210, MATCH(B25, Paste_Here!A$2:A$210, 0))&lt;&gt;"", ISNUMBER(VALUE(INDEX(Paste_Here!AH$2:AH$210, MATCH(B25, Paste_Here!A$2:A$210, 0))))), INDEX(Paste_Here!AH$2:AH$210, MATCH(B25, Paste_Here!A$2:A$210, 0)), ""), ""), "")</f>
        <v/>
      </c>
      <c r="DP25" s="69"/>
      <c r="DQ25" s="114"/>
      <c r="DR25" s="69"/>
      <c r="DS25" s="119" t="str">
        <f>IFERROR(IF(B25&lt;&gt;"", IF(LOWER(INDEX(Paste_Here!AI$2:AI$210, MATCH(B25, Paste_Here!A$2:A$210, 0)))="approaching expectations", "Approaching", IF(LOWER(INDEX(Paste_Here!AI$2:AI$210, MATCH(B25, Paste_Here!A$2:A$210, 0)))="met expectations", "Met", IF(LOWER(INDEX(Paste_Here!AI$2:AI$210, MATCH(B25, Paste_Here!A$2:A$210, 0)))="exceeded expectations", "Exceeded", IF(LOWER(INDEX(Paste_Here!AI$2:AI$210, MATCH(B25, Paste_Here!A$2:A$210, 0)))="below expectations", "Below", "")))), ""), "")</f>
        <v/>
      </c>
      <c r="DT25" s="69"/>
      <c r="DU25" s="79" t="str">
        <f>IFERROR(IF(B25&lt;&gt;"", IF(AND(INDEX(Paste_Here!AJ$2:AJ$210, MATCH(B25, Paste_Here!A$2:A$210, 0))&lt;&gt;"", ISNUMBER(VALUE(INDEX(Paste_Here!AJ$2:AJ$210, MATCH(B25, Paste_Here!A$2:A$210, 0))))), INDEX(Paste_Here!AJ$2:AJ$210, MATCH(B25, Paste_Here!A$2:A$210, 0)), ""), ""), "")</f>
        <v/>
      </c>
      <c r="DV25" s="69"/>
      <c r="DW25" s="114"/>
      <c r="DX25" s="69"/>
      <c r="DY25" s="114"/>
      <c r="DZ25" s="69"/>
      <c r="EA25" s="114"/>
      <c r="EB25" s="69"/>
      <c r="EC25" s="114"/>
      <c r="ED25" s="69"/>
      <c r="EE25" s="114"/>
      <c r="EF25" s="69"/>
      <c r="EH25" s="69"/>
      <c r="EI25" s="69"/>
      <c r="EJ25" s="79"/>
      <c r="EK25" s="69"/>
      <c r="EL25" s="79"/>
      <c r="EM25" s="69"/>
      <c r="EN25" s="79"/>
      <c r="EO25" s="69"/>
      <c r="EP25" s="79"/>
      <c r="EQ25" s="69"/>
      <c r="ER25" s="79"/>
      <c r="ES25" s="69"/>
      <c r="ET25" s="79"/>
      <c r="EU25" s="69"/>
      <c r="EV25" s="79"/>
      <c r="EW25" s="69"/>
      <c r="EX25" s="79"/>
      <c r="EY25" s="69"/>
      <c r="EZ25" s="79"/>
      <c r="FA25" s="69"/>
      <c r="FB25" s="79"/>
      <c r="FC25" s="69"/>
      <c r="FD25" s="79"/>
      <c r="FE25" s="69"/>
      <c r="FF25" s="69"/>
      <c r="FG25" s="79" t="str">
        <f t="shared" si="4"/>
        <v/>
      </c>
      <c r="FH25" s="69"/>
      <c r="FI25" s="79" t="str">
        <f>IFERROR(IF(B25&lt;&gt;"", IF(ISNUMBER(VALUE(INDEX(Paste_Here!H$2:H$210, MATCH(B25, Paste_Here!A$2:A$210, 0)))), IF(VALUE(INDEX(Paste_Here!H$2:H$210, MATCH(B25, Paste_Here!A$2:A$210, 0)))=0, "No", IF(AND(VALUE(INDEX(Paste_Here!H$2:H$210, MATCH(B25, Paste_Here!A$2:A$210, 0)))&gt;=1, VALUE(INDEX(Paste_Here!H$2:H$210, MATCH(B25, Paste_Here!A$2:A$210, 0)))&lt;=4), VALUE(INDEX(Paste_Here!H$2:H$210, MATCH(B25, Paste_Here!A$2:A$210, 0))), "")), ""), ""), "")</f>
        <v/>
      </c>
      <c r="FJ25" s="69"/>
      <c r="FK25" s="79" t="str">
        <f>IFERROR(IF(B25&lt;&gt;"", IF(ISNUMBER(VALUE(INDEX(Paste_Here!I$2:I$210, MATCH(B25, Paste_Here!A$2:A$210, 0)))), IF(VALUE(INDEX(Paste_Here!I$2:I$210, MATCH(B25, Paste_Here!A$2:A$210, 0)))=0, "No", IF(AND(VALUE(INDEX(Paste_Here!I$2:I$210, MATCH(B25, Paste_Here!A$2:A$210, 0)))&gt;=1, VALUE(INDEX(Paste_Here!I$2:I$210, MATCH(B25, Paste_Here!A$2:A$210, 0)))&lt;=4), VALUE(INDEX(Paste_Here!I$2:I$210, MATCH(B25, Paste_Here!A$2:A$210, 0))), "")), ""), ""), "")</f>
        <v/>
      </c>
      <c r="FL25" s="69"/>
      <c r="FM25" s="114"/>
      <c r="FN25" s="69"/>
      <c r="FO25" s="114"/>
      <c r="FP25" s="69"/>
      <c r="FQ25" s="114"/>
      <c r="FR25" s="69"/>
      <c r="FS25" s="114"/>
      <c r="FT25" s="69"/>
      <c r="FU25" s="79" t="str">
        <f>IFERROR(IF(B25&lt;&gt;"", IF(AND(INDEX(Paste_Here!R$2:R$210, MATCH(B25, Paste_Here!A$2:A$210, 0))&lt;&gt;"", ISNUMBER(VALUE(INDEX(Paste_Here!R$2:R$210, MATCH(B25, Paste_Here!A$2:A$210, 0))))), INDEX(Paste_Here!R$2:R$210, MATCH(B25, Paste_Here!A$2:A$210, 0)), ""), ""), "")</f>
        <v/>
      </c>
      <c r="FV25" s="69"/>
      <c r="FW25" s="79" t="str">
        <f>IFERROR(IF(B25&lt;&gt;"", IF(AND(INDEX(Paste_Here!BB$2:BB$210, MATCH(B25, Paste_Here!A$2:A$210, 0))&lt;&gt;"", ISNUMBER(VALUE(INDEX(Paste_Here!BB$2:BB$210, MATCH(B25, Paste_Here!A$2:A$210, 0))))), INDEX(Paste_Here!BB$2:BB$210, MATCH(B25, Paste_Here!A$2:A$210, 0)), ""), ""), "")</f>
        <v/>
      </c>
      <c r="FX25" s="69"/>
      <c r="FY25" s="79" t="str">
        <f>IFERROR(IF(B25&lt;&gt;"", IF(AND(INDEX(Paste_Here!AS$2:AS$210, MATCH(B25, Paste_Here!A$2:A$210, 0))&lt;&gt;"", ISNUMBER(VALUE(INDEX(Paste_Here!AS$2:AS$210, MATCH(B25, Paste_Here!A$2:A$210, 0))))), INDEX(Paste_Here!AS$2:AS$210, MATCH(B25, Paste_Here!A$2:A$210, 0)), ""), ""), "")</f>
        <v/>
      </c>
      <c r="FZ25" s="69"/>
      <c r="GA25" s="79" t="str">
        <f>IFERROR(IF(B25&lt;&gt;"", IF(AND(INDEX(Paste_Here!BC$2:BC$210, MATCH(B25, Paste_Here!A$2:A$210, 0))&lt;&gt;"", ISNUMBER(VALUE(INDEX(Paste_Here!BC$2:BC$210, MATCH(B25, Paste_Here!A$2:A$210, 0))))), INDEX(Paste_Here!BC$2:BC$210, MATCH(B25, Paste_Here!A$2:A$210, 0)), ""), ""), "")</f>
        <v/>
      </c>
      <c r="GB25" s="69"/>
      <c r="GC25" s="69"/>
      <c r="GD25" s="79" t="str">
        <f t="shared" si="5"/>
        <v/>
      </c>
      <c r="GE25" s="69"/>
      <c r="GF25" s="79" t="str">
        <f>IFERROR(IF(B25&lt;&gt;"", IF(ISNUMBER(SEARCH("s", LOWER(INDEX(Paste_Here!M$2:M$210, MATCH(B25, Paste_Here!A$2:A$210, 0))))), "Yes", IF(INDEX(Paste_Here!M$2:M$210, MATCH(B25, Paste_Here!A$2:A$210, 0))&lt;&gt;"", "No", "")), ""), "")</f>
        <v/>
      </c>
      <c r="GG25" s="69"/>
      <c r="GH25" s="79" t="str">
        <f>IFERROR(IF(B25&lt;&gt;"", IF(ISNUMBER(SEARCH("yes", LOWER(INDEX(Paste_Here!F$2:F$210, MATCH(B25, Paste_Here!A$2:A$210, 0))))), "Yes", IF(ISNUMBER(SEARCH("no", LOWER(INDEX(Paste_Here!F$2:F$210, MATCH(B25, Paste_Here!A$2:A$210, 0))))), "No", "")), ""), "")</f>
        <v/>
      </c>
      <c r="GI25" s="69"/>
      <c r="GJ25" s="79" t="str">
        <f>IFERROR(IF(B25&lt;&gt;"", IF(ISNUMBER(SEARCH("english language learner", LOWER(INDEX(Paste_Here!C$2:C$210, MATCH(B25, Paste_Here!A$2:A$210, 0))))), "Yes", ""), ""), "")</f>
        <v/>
      </c>
      <c r="GK25" s="69"/>
      <c r="GL25" s="79" t="str">
        <f>IFERROR(IF(B25&lt;&gt;"", IF(OR(ISNUMBER(SEARCH("b", LOWER(INDEX(Paste_Here!K$2:K$210, MATCH(B25, Paste_Here!A$2:A$210, 0))))), ISNUMBER(SEARCH("h", LOWER(INDEX(Paste_Here!K$2:K$210, MATCH(B25, Paste_Here!A$2:A$210, 0))))), ISNUMBER(SEARCH("i", LOWER(INDEX(Paste_Here!K$2:K$210, MATCH(B25, Paste_Here!A$2:A$210, 0)))))), "Yes", IF(INDEX(Paste_Here!K$2:K$210, MATCH(B25, Paste_Here!A$2:A$210, 0))&lt;&gt;"", "No", "")), ""), "")</f>
        <v/>
      </c>
      <c r="GM25" s="69"/>
      <c r="GN25" s="79" t="str">
        <f>IFERROR(IF(B25&lt;&gt;"", IF(ISNUMBER(SEARCH("yes", LOWER(INDEX(Paste_Here!L$2:L$210, MATCH(B25, Paste_Here!A$2:A$210, 0))))), "Yes", IF(ISNUMBER(SEARCH("no", LOWER(INDEX(Paste_Here!L$2:L$210, MATCH(B25, Paste_Here!A$2:A$210, 0))))), "No", "")), ""), "")</f>
        <v/>
      </c>
      <c r="GO25" s="69"/>
      <c r="GP25" s="79" t="str">
        <f>IFERROR(IF(B25&lt;&gt;"", IF(ISNUMBER(SEARCH("transitional 2", LOWER(INDEX(Paste_Here!C$2:C$210, MATCH(B25, Paste_Here!A$2:A$210, 0))))), "T2", IF(ISNUMBER(SEARCH("transitional 1", LOWER(INDEX(Paste_Here!C$2:C$210, MATCH(B25, Paste_Here!A$2:A$210, 0))))), "T1", IF(ISNUMBER(SEARCH("waived ell services", LOWER(INDEX(Paste_Here!C$2:C$210, MATCH(B25, Paste_Here!A$2:A$210, 0))))), "W", ""))), ""), "")</f>
        <v/>
      </c>
      <c r="GQ25" s="69"/>
      <c r="GR25" s="114"/>
      <c r="GS25" s="69"/>
      <c r="GT25" s="114"/>
      <c r="GU25" s="69"/>
      <c r="GV25" s="114"/>
      <c r="GW25" s="69"/>
      <c r="GX25" s="118"/>
      <c r="GY25" s="69"/>
      <c r="GZ25" s="69"/>
      <c r="HA25" s="79"/>
      <c r="HB25" s="69"/>
      <c r="HC25" s="79"/>
      <c r="HD25" s="69"/>
      <c r="HE25" s="79"/>
      <c r="HF25" s="69"/>
      <c r="HG25" s="79"/>
      <c r="HH25" s="69"/>
      <c r="HI25" s="79"/>
      <c r="HJ25" s="69"/>
      <c r="HK25" s="79"/>
      <c r="HL25" s="69"/>
      <c r="HM25" s="79"/>
      <c r="HN25" s="69"/>
      <c r="HO25" s="79"/>
      <c r="HP25" s="69"/>
      <c r="HQ25" s="79"/>
      <c r="HR25" s="69"/>
      <c r="HS25" s="79"/>
      <c r="HT25" s="69"/>
      <c r="HU25" s="79"/>
      <c r="HV25" s="69"/>
      <c r="HW25" s="69"/>
      <c r="HX25" s="79"/>
      <c r="HY25" s="69"/>
      <c r="HZ25" s="79"/>
      <c r="IA25" s="69"/>
      <c r="IB25" s="79"/>
      <c r="IC25" s="69"/>
      <c r="ID25" s="79"/>
      <c r="IE25" s="69"/>
      <c r="IF25" s="79"/>
      <c r="IG25" s="69"/>
      <c r="IH25" s="79"/>
      <c r="II25" s="69"/>
      <c r="IJ25" s="79"/>
      <c r="IK25" s="69"/>
      <c r="IL25" s="79"/>
      <c r="IM25" s="69"/>
      <c r="IN25" s="79"/>
      <c r="IO25" s="69"/>
      <c r="IP25" s="79"/>
      <c r="IQ25" s="69"/>
      <c r="IR25" s="79"/>
      <c r="IS25" s="69"/>
      <c r="IT25" s="69"/>
      <c r="IU25" s="79"/>
      <c r="IV25" s="69"/>
      <c r="IW25" s="79"/>
      <c r="IX25" s="69"/>
      <c r="IY25" s="79"/>
      <c r="IZ25" s="69"/>
      <c r="JA25" s="79"/>
      <c r="JB25" s="69"/>
      <c r="JC25" s="79"/>
      <c r="JD25" s="69"/>
      <c r="JE25" s="79"/>
      <c r="JF25" s="69"/>
      <c r="JG25" s="79"/>
      <c r="JH25" s="69"/>
      <c r="JI25" s="79"/>
      <c r="JJ25" s="69"/>
      <c r="JK25" s="79"/>
      <c r="JL25" s="69"/>
      <c r="JM25" s="79"/>
      <c r="JN25" s="69"/>
      <c r="JO25" s="79"/>
      <c r="JP25" s="69"/>
      <c r="JQ25" s="69"/>
      <c r="JR25" s="79"/>
      <c r="JS25" s="69"/>
      <c r="JT25" s="79"/>
      <c r="JU25" s="69"/>
      <c r="JV25" s="79"/>
      <c r="JW25" s="69"/>
      <c r="JX25" s="79"/>
      <c r="JY25" s="69"/>
      <c r="JZ25" s="79"/>
      <c r="KA25" s="69"/>
      <c r="KB25" s="79"/>
      <c r="KC25" s="69"/>
      <c r="KD25" s="79"/>
      <c r="KE25" s="69"/>
      <c r="KF25" s="79"/>
      <c r="KG25" s="69"/>
      <c r="KH25" s="79"/>
      <c r="KI25" s="69"/>
      <c r="KJ25" s="79"/>
      <c r="KK25" s="69"/>
      <c r="KL25" s="79"/>
      <c r="KM25" s="69"/>
      <c r="KP25" s="1" t="str" cm="1">
        <f t="array" ref="KP25">IFERROR(INDEX(Paste_Here!$B$2:$B$210, MATCH(0, COUNTIF(KP$4:KP24, Paste_Here!$B$2:$B$210) + IF(Paste_Here!$B$2:$B$210="", 1, 0), 0)), "")</f>
        <v/>
      </c>
      <c r="KQ25" s="1" t="str">
        <f>IF(KP25&lt;&gt;"", INDEX(Paste_Here!$A$2:$A$210, MATCH(KP25, Paste_Here!$B$2:$B$210, 0)), "")</f>
        <v/>
      </c>
      <c r="KR25" s="1" t="str">
        <f t="shared" si="6"/>
        <v/>
      </c>
      <c r="KS25" s="1" t="str" cm="1">
        <f t="array" ref="KS25">IFERROR(INDEX($KR$5:$KR$210, MATCH(SMALL(IF($KR$5:$KR$210&lt;&gt;"", COUNTIF($KR$5:$KR$210, "&lt;"&amp;$KR$5:$KR$210)+1), ROW()-ROW($KS$5)+1), COUNTIF($KR$5:$KR$210, "&lt;"&amp;$KR$5:$KR$210)+1, 0)), "")</f>
        <v/>
      </c>
    </row>
    <row r="26" spans="1:305">
      <c r="A26" s="69"/>
      <c r="B26" s="79" t="str">
        <f t="shared" si="0"/>
        <v/>
      </c>
      <c r="C26" s="69"/>
      <c r="D26" s="79" t="str">
        <f>IFERROR(IF(B26&lt;&gt;"", IF(COUNTIF(INDEX(Paste_Here!N$2:Q$210, MATCH(B26, Paste_Here!A$2:A$210, 0), 0), "yes") &gt; 0, "No", IF(COUNTIF(INDEX(Paste_Here!N$2:Q$210, MATCH(B26, Paste_Here!A$2:A$210, 0), 0), "no") &gt; 0, "Yes", "")), ""), "")</f>
        <v/>
      </c>
      <c r="E26" s="69"/>
      <c r="F26" s="79" t="str">
        <f>IFERROR(IF(B26&lt;&gt;"", IF(ISNUMBER(SEARCH("yes", LOWER(INDEX(Paste_Here!S$2:S$210, MATCH(B26, Paste_Here!A$2:A$210, 0))))), "Yes", IF(ISNUMBER(SEARCH("no", LOWER(INDEX(Paste_Here!S$2:S$210, MATCH(B26, Paste_Here!A$2:A$210, 0))))), "No", "")), ""), "")</f>
        <v/>
      </c>
      <c r="G26" s="69"/>
      <c r="H26" s="79" t="str">
        <f>IFERROR(IF(B26&lt;&gt;"", IF(COUNTIF(INDEX(Paste_Here!AX$2:BA$210, MATCH(B26, Paste_Here!A$2:A$210, 0), 0), "yes") &gt; 0, "No", IF(COUNTIF(INDEX(Paste_Here!AX$2:BA$210, MATCH(B26, Paste_Here!A$2:A$210, 0), 0), "no") &gt; 0, "Yes", "")), ""), "")</f>
        <v/>
      </c>
      <c r="I26" s="69"/>
      <c r="J26" s="79" t="str">
        <f>IFERROR(IF(B26&lt;&gt;"", IF(ISNUMBER(SEARCH("yes", LOWER(INDEX(Paste_Here!Z$2:Z$210, MATCH(B26, Paste_Here!A$2:A$210, 0))))), "Yes", IF(ISNUMBER(SEARCH("no", LOWER(INDEX(Paste_Here!Z$2:Z$210, MATCH(B26, Paste_Here!A$2:A$210, 0))))), "No", "")), ""), "")</f>
        <v/>
      </c>
      <c r="K26" s="69"/>
      <c r="L26" s="79" t="str">
        <f>IFERROR(IF(B26&lt;&gt;"", IF(ISNUMBER(SEARCH("yes", LOWER(INDEX(Paste_Here!AG$2:AG$210, MATCH(B26, Paste_Here!A$2:A$210, 0))))), "Yes", IF(ISNUMBER(SEARCH("no", LOWER(INDEX(Paste_Here!AG$2:AG$210, MATCH(B26, Paste_Here!A$2:A$210, 0))))), "No", "")), ""), "")</f>
        <v/>
      </c>
      <c r="M26" s="69"/>
      <c r="N26" s="114" t="str">
        <f>IFERROR(IF(J26&lt;&gt;"", IF(ISNUMBER(SEARCH("yes", LOWER(INDEX(Paste_Here!AB$2:AB$210, MATCH(J26, Paste_Here!I$2:I$210, 0))))), "Yes", IF(ISNUMBER(SEARCH("no", LOWER(INDEX(Paste_Here!AB$2:AB$210, MATCH(J26, Paste_Here!I$2:I$210, 0))))), "No", "")), ""), "")</f>
        <v/>
      </c>
      <c r="O26" s="69"/>
      <c r="P26" s="79" t="str">
        <f>IFERROR(IF(B26&lt;&gt;"", IF(ISNUMBER(SEARCH("Revealed-Potential (Primary Focus)", LOWER(INDEX(Paste_Here!U$2:U$210, MATCH(B26, Paste_Here!A$2:A$210, 0))))), "Rev-Potential: Prim", IF(ISNUMBER(SEARCH("Revealed-Potential (Secondary Focus)", LOWER(INDEX(Paste_Here!U$2:U$210, MATCH(B26, Paste_Here!A$2:A$210, 0))))), "Rev-Potential: Sec", IF(ISNUMBER(SEARCH("Monitoring", LOWER(INDEX(Paste_Here!U$2:U$210, MATCH(B26, Paste_Here!A$2:A$210, 0))))), "Monitoring", IF(ISNUMBER(SEARCH("At-Promise (Secondary Focus)", LOWER(INDEX(Paste_Here!U$2:U$210, MATCH(B26, Paste_Here!A$2:A$210, 0))))), "At-Promise: Sec", IF(ISNUMBER(SEARCH("At-Promise (Primary Focus)", LOWER(INDEX(Paste_Here!U$2:U$210, MATCH(B26, Paste_Here!A$2:A$210, 0))))), "At-Promise: Prim", ""))))), ""), "")</f>
        <v/>
      </c>
      <c r="Q26" s="69"/>
      <c r="R26" s="79" t="str">
        <f>IFERROR(IF(B26&lt;&gt;"", IF(ISNUMBER(SEARCH("Revealed-Potential (Primary Focus)", LOWER(INDEX(Paste_Here!AB$2:AB$210, MATCH(B26, Paste_Here!A$2:A$210, 0))))), "Rev-Potential: Prim", IF(ISNUMBER(SEARCH("Revealed-Potential (Secondary Focus)", LOWER(INDEX(Paste_Here!AB$2:AB$210, MATCH(B26, Paste_Here!A$2:A$210, 0))))), "Rev-Potential: Sec", IF(ISNUMBER(SEARCH("Monitoring", LOWER(INDEX(Paste_Here!AB$2:AB$210, MATCH(B26, Paste_Here!A$2:A$210, 0))))), "Monitoring", IF(ISNUMBER(SEARCH("At-Promise (Secondary Focus)", LOWER(INDEX(Paste_Here!AB$2:AB$210, MATCH(B26, Paste_Here!A$2:A$210, 0))))), "At-Promise: Sec", IF(ISNUMBER(SEARCH("At-Promise (Primary Focus)", LOWER(INDEX(Paste_Here!AB$2:AB$210, MATCH(B26, Paste_Here!A$2:A$210, 0))))), "At-Promise: Prim", ""))))), ""), "")</f>
        <v/>
      </c>
      <c r="S26" s="69"/>
      <c r="T26" s="114" t="str">
        <f>IFERROR(IF(P26&lt;&gt;"", IF(ISNUMBER(SEARCH("yes", LOWER(INDEX(Paste_Here!AH$2:AH$210, MATCH(P26, Paste_Here!O$2:O$210, 0))))), "Yes", IF(ISNUMBER(SEARCH("no", LOWER(INDEX(Paste_Here!AH$2:AH$210, MATCH(P26, Paste_Here!O$2:O$210, 0))))), "No", "")), ""), "")</f>
        <v/>
      </c>
      <c r="U26" s="69"/>
      <c r="V26" s="114" t="str">
        <f>IFERROR(IF(R26&lt;&gt;"", IF(ISNUMBER(SEARCH("yes", LOWER(INDEX(Paste_Here!AJ$2:AJ$210, MATCH(R26, Paste_Here!Q$2:Q$210, 0))))), "Yes", IF(ISNUMBER(SEARCH("no", LOWER(INDEX(Paste_Here!AJ$2:AJ$210, MATCH(R26, Paste_Here!Q$2:Q$210, 0))))), "No", "")), ""), "")</f>
        <v/>
      </c>
      <c r="W26" s="69"/>
      <c r="X26" s="69"/>
      <c r="Y26" s="79" t="str">
        <f t="shared" si="1"/>
        <v/>
      </c>
      <c r="Z26" s="69"/>
      <c r="AA26" s="79" t="str">
        <f>IFERROR(IF(B26&lt;&gt;"", IF(AND(INDEX(Paste_Here!W$2:W$210, MATCH(B26, Paste_Here!A$2:A$210, 0))&lt;&gt;"", ISNUMBER(VALUE(INDEX(Paste_Here!W$2:W$210, MATCH(B26, Paste_Here!A$2:A$210, 0))))), INDEX(Paste_Here!W$2:W$210, MATCH(B26, Paste_Here!A$2:A$210, 0)), ""), ""), "")</f>
        <v/>
      </c>
      <c r="AB26" s="69"/>
      <c r="AC26" s="79" t="str">
        <f>IFERROR(IF(B26&lt;&gt;"", IF(AND(INDEX(Paste_Here!V$2:V$210, MATCH(B26, Paste_Here!A$2:A$210, 0))&lt;&gt;"", ISNUMBER(VALUE(INDEX(Paste_Here!V$2:V$210, MATCH(B26, Paste_Here!A$2:A$210, 0))))), TEXT(ROUND(VALUE(INDEX(Paste_Here!V$2:V$210, MATCH(B26, Paste_Here!A$2:A$210, 0))), 2), "0.00"), ""), ""), "")</f>
        <v/>
      </c>
      <c r="AD26" s="69"/>
      <c r="AE26" s="79" t="str">
        <f>IFERROR(IF(B26&lt;&gt;"", IF(LOWER(INDEX(Paste_Here!X$2:X$210, MATCH(B26, Paste_Here!A$2:A$210, 0)))="approaching expectations", "Approaching", IF(LOWER(INDEX(Paste_Here!X$2:X$210, MATCH(B26, Paste_Here!A$2:A$210, 0)))="met expectations", "Met", IF(LOWER(INDEX(Paste_Here!X$2:X$210, MATCH(B26, Paste_Here!A$2:A$210, 0)))="exceeded expectations", "Exceeded", IF(LOWER(INDEX(Paste_Here!X$2:X$210, MATCH(B26, Paste_Here!A$2:A$210, 0)))="below expectations", "Below", "")))), ""), "")</f>
        <v/>
      </c>
      <c r="AF26" s="69"/>
      <c r="AG26" s="79" t="str">
        <f>IFERROR(IF(B26&lt;&gt;"", IF(AND(INDEX(Paste_Here!Y$2:Y$210, MATCH(B26, Paste_Here!A$2:A$210, 0))&lt;&gt;"", ISNUMBER(VALUE(INDEX(Paste_Here!Y$2:Y$210, MATCH(B26, Paste_Here!A$2:A$210, 0))))), INDEX(Paste_Here!Y$2:Y$210, MATCH(B26, Paste_Here!A$2:A$210, 0)), ""), ""), "")</f>
        <v/>
      </c>
      <c r="AH26" s="69"/>
      <c r="AI26" s="79" t="str">
        <f>IFERROR(IF(B26&lt;&gt;"", IF(AND(INDEX(Paste_Here!AK$2:AK$210, MATCH(B26, Paste_Here!A$2:A$210, 0))&lt;&gt;"", ISNUMBER(VALUE(INDEX(Paste_Here!AK$2:AK$210, MATCH(B26, Paste_Here!A$2:A$210, 0))))), INDEX(Paste_Here!AK$2:AK$210, MATCH(B26, Paste_Here!A$2:A$210, 0)), ""), ""), "")</f>
        <v/>
      </c>
      <c r="AJ26" s="69"/>
      <c r="AK26" s="79" t="str">
        <f>IFERROR(IF(B26&lt;&gt;"", IF(ISNUMBER(SEARCH("highrisk", LOWER(INDEX(Paste_Here!AL$2:AL$210, MATCH(B26, Paste_Here!A$2:A$210, 0))))), "High Risk", IF(ISNUMBER(SEARCH("lowrisk", LOWER(INDEX(Paste_Here!AL$2:AL$210, MATCH(B26, Paste_Here!A$2:A$210, 0))))), "Low Risk", IF(ISNUMBER(SEARCH("somerisk", LOWER(INDEX(Paste_Here!AL$2:AL$210, MATCH(B26, Paste_Here!A$2:A$210, 0))))), "Some Risk", ""))), ""), "")</f>
        <v/>
      </c>
      <c r="AL26" s="69"/>
      <c r="AM26" s="79" t="str">
        <f>IFERROR(IF(B26&lt;&gt;"", IF(AND(INDEX(Paste_Here!AT$2:AT$210, MATCH(B26, Paste_Here!A$2:A$210, 0))&lt;&gt;"", ISNUMBER(VALUE(INDEX(Paste_Here!AT$2:AT$210, MATCH(B26, Paste_Here!A$2:A$210, 0))))), INDEX(Paste_Here!AT$2:AT$210, MATCH(B26, Paste_Here!A$2:A$210, 0)), ""), ""), "")</f>
        <v/>
      </c>
      <c r="AN26" s="69"/>
      <c r="AO26" s="79" t="str">
        <f>IFERROR(IF(B26&lt;&gt;"", IF(AND(INDEX(Paste_Here!AM$2:AM$210, MATCH(B26, Paste_Here!A$2:A$210, 0))&lt;&gt;"", ISNUMBER(VALUE(INDEX(Paste_Here!AM$2:AM$210, MATCH(B26, Paste_Here!A$2:A$210, 0))))), INDEX(Paste_Here!AM$2:AM$210, MATCH(B26, Paste_Here!A$2:A$210, 0)), ""), ""), "")</f>
        <v/>
      </c>
      <c r="AP26" s="69"/>
      <c r="AQ26" s="79" t="str">
        <f>IFERROR(IF(B26&lt;&gt;"", IF(ISNUMBER(SEARCH("highrisk", LOWER(INDEX(Paste_Here!AN$2:AN$210, MATCH(B26, Paste_Here!A$2:A$210, 0))))), "High Risk", IF(ISNUMBER(SEARCH("lowrisk", LOWER(INDEX(Paste_Here!AN$2:AN$210, MATCH(B26, Paste_Here!A$2:A$210, 0))))), "Low Risk", IF(ISNUMBER(SEARCH("somerisk", LOWER(INDEX(Paste_Here!AN$2:AN$210, MATCH(B26, Paste_Here!A$2:A$210, 0))))), "Some Risk", ""))), ""), "")</f>
        <v/>
      </c>
      <c r="AR26" s="69"/>
      <c r="AS26" s="79" t="str" cm="1">
        <f t="array" aca="1" ref="AS26" ca="1">IFERROR(IF(ISNUMBER(SEARCH("BR", INDEX(Paste_Here!AO$2:AO$210, MATCH(B26, Paste_Here!A$2:A$210, 0)))), -1, 1) * VALUE(_xlfn.TEXTJOIN("", TRUE, IF(ISNUMBER(--MID(INDEX(Paste_Here!AO$2:AO$210, MATCH(B26, Paste_Here!A$2:A$210, 0)), ROW(INDIRECT("1:"&amp;LEN(INDEX(Paste_Here!AO$2:AO$210, MATCH(B26, Paste_Here!A$2:A$210, 0))))), 1)), MID(INDEX(Paste_Here!AO$2:AO$210, MATCH(B26, Paste_Here!A$2:A$210, 0)), ROW(INDIRECT("1:"&amp;LEN(INDEX(Paste_Here!AO$2:AO$210, MATCH(B26, Paste_Here!A$2:A$210, 0))))), 1), ""))), "")</f>
        <v/>
      </c>
      <c r="AT26" s="69"/>
      <c r="AU26" s="69"/>
      <c r="AV26" s="79"/>
      <c r="AW26" s="69"/>
      <c r="AX26" s="79"/>
      <c r="AY26" s="69"/>
      <c r="AZ26" s="79"/>
      <c r="BA26" s="69"/>
      <c r="BB26" s="79"/>
      <c r="BC26" s="69"/>
      <c r="BD26" s="79"/>
      <c r="BE26" s="69"/>
      <c r="BF26" s="79"/>
      <c r="BG26" s="69"/>
      <c r="BH26" s="79"/>
      <c r="BI26" s="69"/>
      <c r="BJ26" s="79"/>
      <c r="BK26" s="69"/>
      <c r="BL26" s="79"/>
      <c r="BM26" s="69"/>
      <c r="BN26" s="79"/>
      <c r="BO26" s="69"/>
      <c r="BP26" s="79"/>
      <c r="BQ26" s="69"/>
      <c r="BR26" s="69"/>
      <c r="BS26" s="79"/>
      <c r="BT26" s="69"/>
      <c r="BU26" s="79"/>
      <c r="BV26" s="69"/>
      <c r="BW26" s="79"/>
      <c r="BX26" s="69"/>
      <c r="BY26" s="79"/>
      <c r="BZ26" s="69"/>
      <c r="CA26" s="79"/>
      <c r="CB26" s="69"/>
      <c r="CC26" s="79"/>
      <c r="CD26" s="69"/>
      <c r="CE26" s="79"/>
      <c r="CF26" s="69"/>
      <c r="CG26" s="79"/>
      <c r="CH26" s="69"/>
      <c r="CI26" s="79"/>
      <c r="CJ26" s="69"/>
      <c r="CK26" s="79"/>
      <c r="CL26" s="69"/>
      <c r="CM26" s="79"/>
      <c r="CN26" s="69"/>
      <c r="CO26" s="69"/>
      <c r="CP26" s="79" t="str">
        <f t="shared" si="2"/>
        <v/>
      </c>
      <c r="CQ26" s="69"/>
      <c r="CR26" s="79" t="str">
        <f>IFERROR(IF(B26&lt;&gt;"", IF(AND(INDEX(Paste_Here!AD$2:AD$210, MATCH(B26, Paste_Here!A$2:A$210, 0))&lt;&gt;"", ISNUMBER(VALUE(INDEX(Paste_Here!AD$2:AD$210, MATCH(B26, Paste_Here!A$2:A$210, 0))))), INDEX(Paste_Here!AD$2:AD$210, MATCH(B26, Paste_Here!A$2:A$210, 0)), ""), ""), "")</f>
        <v/>
      </c>
      <c r="CS26" s="69"/>
      <c r="CT26" s="79" t="str">
        <f>IFERROR(IF(B26&lt;&gt;"", IF(AND(INDEX(Paste_Here!AC$2:AC$210, MATCH(B26, Paste_Here!A$2:A$210, 0))&lt;&gt;"", ISNUMBER(--INDEX(Paste_Here!AC$2:AC$210, MATCH(B26, Paste_Here!A$2:A$210, 0)))), TEXT(ROUND(--INDEX(Paste_Here!AC$2:AC$210, MATCH(B26, Paste_Here!A$2:A$210, 0)), 2), "0.00"), ""), ""), "")</f>
        <v/>
      </c>
      <c r="CU26" s="69"/>
      <c r="CV26" s="79" t="str">
        <f>IFERROR(IF(B26&lt;&gt;"", IF(LOWER(INDEX(Paste_Here!AE$2:AE$210, MATCH(B26, Paste_Here!A$2:A$210, 0)))="approaching expectations", "Approaching", IF(LOWER(INDEX(Paste_Here!AE$2:AE$210, MATCH(B26, Paste_Here!A$2:A$210, 0)))="met expectations", "Met", IF(LOWER(INDEX(Paste_Here!AE$2:AE$210, MATCH(B26, Paste_Here!A$2:A$210, 0)))="exceeded expectations", "Exceeded", IF(LOWER(INDEX(Paste_Here!AE$2:AE$210, MATCH(B26, Paste_Here!A$2:A$210, 0)))="below expectations", "Below", "")))), ""), "")</f>
        <v/>
      </c>
      <c r="CW26" s="69"/>
      <c r="CX26" s="79" t="str">
        <f>IFERROR(IF(B26&lt;&gt;"", IF(AND(INDEX(Paste_Here!AF$2:AF$210, MATCH(B26, Paste_Here!A$2:A$210, 0))&lt;&gt;"", ISNUMBER(VALUE(INDEX(Paste_Here!AF$2:AF$210, MATCH(B26, Paste_Here!A$2:A$210, 0))))), INDEX(Paste_Here!AF$2:AF$210, MATCH(B26, Paste_Here!A$2:A$210, 0)), ""), ""), "")</f>
        <v/>
      </c>
      <c r="CY26" s="69"/>
      <c r="CZ26" s="79" t="str">
        <f>IFERROR(IF(B26&lt;&gt;"", IF(AND(INDEX(Paste_Here!AU$2:AU$210, MATCH(B26, Paste_Here!A$2:A$210, 0))&lt;&gt;"", ISNUMBER(VALUE(INDEX(Paste_Here!AU$2:AU$210, MATCH(B26, Paste_Here!A$2:A$210, 0))))), INDEX(Paste_Here!AU$2:AU$210, MATCH(B26, Paste_Here!A$2:A$210, 0)), ""), ""), "")</f>
        <v/>
      </c>
      <c r="DA26" s="69"/>
      <c r="DB26" s="79" t="str">
        <f>IFERROR(IF(B26&lt;&gt;"", IF(ISNUMBER(SEARCH("highrisk", LOWER(INDEX(Paste_Here!AV$2:AV$210, MATCH(B26, Paste_Here!A$2:A$210, 0))))), "High Risk", IF(ISNUMBER(SEARCH("lowrisk", LOWER(INDEX(Paste_Here!AV$2:AV$210, MATCH(B26, Paste_Here!A$2:A$210, 0))))), "Low Risk", IF(ISNUMBER(SEARCH("somerisk", LOWER(INDEX(Paste_Here!AV$2:AV$210, MATCH(B26, Paste_Here!A$2:A$210, 0))))), "Some Risk", ""))), ""), "")</f>
        <v/>
      </c>
      <c r="DC26" s="69"/>
      <c r="DD26" s="79" t="str">
        <f>IFERROR(IF(B26&lt;&gt;"", IF(AND(INDEX(Paste_Here!AW$2:AW$210, MATCH(B26, Paste_Here!A$2:A$210, 0))&lt;&gt;"", ISNUMBER(VALUE(INDEX(Paste_Here!AW$2:AW$210, MATCH(B26, Paste_Here!A$2:A$210, 0))))), INDEX(Paste_Here!AW$2:AW$210, MATCH(B26, Paste_Here!A$2:A$210, 0)), ""), ""), "")</f>
        <v/>
      </c>
      <c r="DE26" s="69"/>
      <c r="DF26" s="79" t="str">
        <f>IFERROR(IF(B26&lt;&gt;"", IF(AND(INDEX(Paste_Here!AP$2:AP$210, MATCH(B26, Paste_Here!A$2:A$210, 0))&lt;&gt;"", ISNUMBER(VALUE(INDEX(Paste_Here!AP$2:AP$210, MATCH(B26, Paste_Here!A$2:A$210, 0))))), INDEX(Paste_Here!AP$2:AP$210, MATCH(B26, Paste_Here!A$2:A$210, 0)), ""), ""), "")</f>
        <v/>
      </c>
      <c r="DG26" s="69"/>
      <c r="DH26" s="79" t="str">
        <f>IFERROR(IF(B26&lt;&gt;"", IF(ISNUMBER(SEARCH("highrisk", LOWER(INDEX(Paste_Here!AQ$2:AQ$210, MATCH(B26, Paste_Here!A$2:A$210, 0))))), "High Risk", IF(ISNUMBER(SEARCH("lowrisk", LOWER(INDEX(Paste_Here!AQ$2:AQ$210, MATCH(B26, Paste_Here!A$2:A$210, 0))))), "Low Risk", IF(ISNUMBER(SEARCH("somerisk", LOWER(INDEX(Paste_Here!AQ$2:AQ$210, MATCH(B26, Paste_Here!A$2:A$210, 0))))), "Some Risk", ""))), ""), "")</f>
        <v/>
      </c>
      <c r="DI26" s="69"/>
      <c r="DJ26" s="79" t="str" cm="1">
        <f t="array" aca="1" ref="DJ26" ca="1">IFERROR(VALUE(IF(ISNUMBER(SEARCH("EM", INDEX(Paste_Here!AR$2:AR$500, MATCH(B26, Paste_Here!A$2:A$500, 0)))),"-" &amp; _xlfn.TEXTJOIN("", TRUE, IF(ISNUMBER(--MID(INDEX(Paste_Here!AR$2:AR$500, MATCH(B26, Paste_Here!A$2:A$500, 0)), ROW(INDIRECT("1:"&amp;LEN(INDEX(Paste_Here!AR$2:AR$500, MATCH(B26, Paste_Here!A$2:A$500, 0))))), 1)), MID(INDEX(Paste_Here!AR$2:AR$500, MATCH(B26, Paste_Here!A$2:A$500, 0)), ROW(INDIRECT("1:"&amp;LEN(INDEX(Paste_Here!AR$2:AR$500, MATCH(B26, Paste_Here!A$2:A$500, 0))))), 1), "")), _xlfn.TEXTJOIN("", TRUE, IF(ISNUMBER(--MID(INDEX(Paste_Here!AR$2:AR$500, MATCH(B26, Paste_Here!A$2:AR$500, 0)), ROW(INDIRECT("1:"&amp;LEN(INDEX(Paste_Here!AR$2:AR$500, MATCH(B26, Paste_Here!A$2:AR$500, 0))))), 1)), MID(INDEX(Paste_Here!AR$2:AR$500, MATCH(B26, Paste_Here!A$2:A$500, 0)), ROW(INDIRECT("1:"&amp;LEN(INDEX(Paste_Here!AR$2:AR$500, MATCH(B26, Paste_Here!A$2:A$500, 0))))), 1), "")))), "")</f>
        <v/>
      </c>
      <c r="DK26" s="69"/>
      <c r="DL26" s="69"/>
      <c r="DM26" s="79" t="str">
        <f t="shared" si="3"/>
        <v/>
      </c>
      <c r="DN26" s="69"/>
      <c r="DO26" s="79" t="str">
        <f>IFERROR(IF(B26&lt;&gt;"", IF(AND(INDEX(Paste_Here!AH$2:AH$210, MATCH(B26, Paste_Here!A$2:A$210, 0))&lt;&gt;"", ISNUMBER(VALUE(INDEX(Paste_Here!AH$2:AH$210, MATCH(B26, Paste_Here!A$2:A$210, 0))))), INDEX(Paste_Here!AH$2:AH$210, MATCH(B26, Paste_Here!A$2:A$210, 0)), ""), ""), "")</f>
        <v/>
      </c>
      <c r="DP26" s="69"/>
      <c r="DQ26" s="114"/>
      <c r="DR26" s="69"/>
      <c r="DS26" s="119" t="str">
        <f>IFERROR(IF(B26&lt;&gt;"", IF(LOWER(INDEX(Paste_Here!AI$2:AI$210, MATCH(B26, Paste_Here!A$2:A$210, 0)))="approaching expectations", "Approaching", IF(LOWER(INDEX(Paste_Here!AI$2:AI$210, MATCH(B26, Paste_Here!A$2:A$210, 0)))="met expectations", "Met", IF(LOWER(INDEX(Paste_Here!AI$2:AI$210, MATCH(B26, Paste_Here!A$2:A$210, 0)))="exceeded expectations", "Exceeded", IF(LOWER(INDEX(Paste_Here!AI$2:AI$210, MATCH(B26, Paste_Here!A$2:A$210, 0)))="below expectations", "Below", "")))), ""), "")</f>
        <v/>
      </c>
      <c r="DT26" s="69"/>
      <c r="DU26" s="79" t="str">
        <f>IFERROR(IF(B26&lt;&gt;"", IF(AND(INDEX(Paste_Here!AJ$2:AJ$210, MATCH(B26, Paste_Here!A$2:A$210, 0))&lt;&gt;"", ISNUMBER(VALUE(INDEX(Paste_Here!AJ$2:AJ$210, MATCH(B26, Paste_Here!A$2:A$210, 0))))), INDEX(Paste_Here!AJ$2:AJ$210, MATCH(B26, Paste_Here!A$2:A$210, 0)), ""), ""), "")</f>
        <v/>
      </c>
      <c r="DV26" s="69"/>
      <c r="DW26" s="114"/>
      <c r="DX26" s="69"/>
      <c r="DY26" s="114"/>
      <c r="DZ26" s="69"/>
      <c r="EA26" s="114"/>
      <c r="EB26" s="69"/>
      <c r="EC26" s="114"/>
      <c r="ED26" s="69"/>
      <c r="EE26" s="114"/>
      <c r="EF26" s="69"/>
      <c r="EH26" s="69"/>
      <c r="EI26" s="69"/>
      <c r="EJ26" s="79"/>
      <c r="EK26" s="69"/>
      <c r="EL26" s="79"/>
      <c r="EM26" s="69"/>
      <c r="EN26" s="79"/>
      <c r="EO26" s="69"/>
      <c r="EP26" s="79"/>
      <c r="EQ26" s="69"/>
      <c r="ER26" s="79"/>
      <c r="ES26" s="69"/>
      <c r="ET26" s="79"/>
      <c r="EU26" s="69"/>
      <c r="EV26" s="79"/>
      <c r="EW26" s="69"/>
      <c r="EX26" s="79"/>
      <c r="EY26" s="69"/>
      <c r="EZ26" s="79"/>
      <c r="FA26" s="69"/>
      <c r="FB26" s="79"/>
      <c r="FC26" s="69"/>
      <c r="FD26" s="79"/>
      <c r="FE26" s="69"/>
      <c r="FF26" s="69"/>
      <c r="FG26" s="79" t="str">
        <f t="shared" si="4"/>
        <v/>
      </c>
      <c r="FH26" s="69"/>
      <c r="FI26" s="79" t="str">
        <f>IFERROR(IF(B26&lt;&gt;"", IF(ISNUMBER(VALUE(INDEX(Paste_Here!H$2:H$210, MATCH(B26, Paste_Here!A$2:A$210, 0)))), IF(VALUE(INDEX(Paste_Here!H$2:H$210, MATCH(B26, Paste_Here!A$2:A$210, 0)))=0, "No", IF(AND(VALUE(INDEX(Paste_Here!H$2:H$210, MATCH(B26, Paste_Here!A$2:A$210, 0)))&gt;=1, VALUE(INDEX(Paste_Here!H$2:H$210, MATCH(B26, Paste_Here!A$2:A$210, 0)))&lt;=4), VALUE(INDEX(Paste_Here!H$2:H$210, MATCH(B26, Paste_Here!A$2:A$210, 0))), "")), ""), ""), "")</f>
        <v/>
      </c>
      <c r="FJ26" s="69"/>
      <c r="FK26" s="79" t="str">
        <f>IFERROR(IF(B26&lt;&gt;"", IF(ISNUMBER(VALUE(INDEX(Paste_Here!I$2:I$210, MATCH(B26, Paste_Here!A$2:A$210, 0)))), IF(VALUE(INDEX(Paste_Here!I$2:I$210, MATCH(B26, Paste_Here!A$2:A$210, 0)))=0, "No", IF(AND(VALUE(INDEX(Paste_Here!I$2:I$210, MATCH(B26, Paste_Here!A$2:A$210, 0)))&gt;=1, VALUE(INDEX(Paste_Here!I$2:I$210, MATCH(B26, Paste_Here!A$2:A$210, 0)))&lt;=4), VALUE(INDEX(Paste_Here!I$2:I$210, MATCH(B26, Paste_Here!A$2:A$210, 0))), "")), ""), ""), "")</f>
        <v/>
      </c>
      <c r="FL26" s="69"/>
      <c r="FM26" s="114"/>
      <c r="FN26" s="69"/>
      <c r="FO26" s="114"/>
      <c r="FP26" s="69"/>
      <c r="FQ26" s="114"/>
      <c r="FR26" s="69"/>
      <c r="FS26" s="114"/>
      <c r="FT26" s="69"/>
      <c r="FU26" s="79" t="str">
        <f>IFERROR(IF(B26&lt;&gt;"", IF(AND(INDEX(Paste_Here!R$2:R$210, MATCH(B26, Paste_Here!A$2:A$210, 0))&lt;&gt;"", ISNUMBER(VALUE(INDEX(Paste_Here!R$2:R$210, MATCH(B26, Paste_Here!A$2:A$210, 0))))), INDEX(Paste_Here!R$2:R$210, MATCH(B26, Paste_Here!A$2:A$210, 0)), ""), ""), "")</f>
        <v/>
      </c>
      <c r="FV26" s="69"/>
      <c r="FW26" s="79" t="str">
        <f>IFERROR(IF(B26&lt;&gt;"", IF(AND(INDEX(Paste_Here!BB$2:BB$210, MATCH(B26, Paste_Here!A$2:A$210, 0))&lt;&gt;"", ISNUMBER(VALUE(INDEX(Paste_Here!BB$2:BB$210, MATCH(B26, Paste_Here!A$2:A$210, 0))))), INDEX(Paste_Here!BB$2:BB$210, MATCH(B26, Paste_Here!A$2:A$210, 0)), ""), ""), "")</f>
        <v/>
      </c>
      <c r="FX26" s="69"/>
      <c r="FY26" s="79" t="str">
        <f>IFERROR(IF(B26&lt;&gt;"", IF(AND(INDEX(Paste_Here!AS$2:AS$210, MATCH(B26, Paste_Here!A$2:A$210, 0))&lt;&gt;"", ISNUMBER(VALUE(INDEX(Paste_Here!AS$2:AS$210, MATCH(B26, Paste_Here!A$2:A$210, 0))))), INDEX(Paste_Here!AS$2:AS$210, MATCH(B26, Paste_Here!A$2:A$210, 0)), ""), ""), "")</f>
        <v/>
      </c>
      <c r="FZ26" s="69"/>
      <c r="GA26" s="79" t="str">
        <f>IFERROR(IF(B26&lt;&gt;"", IF(AND(INDEX(Paste_Here!BC$2:BC$210, MATCH(B26, Paste_Here!A$2:A$210, 0))&lt;&gt;"", ISNUMBER(VALUE(INDEX(Paste_Here!BC$2:BC$210, MATCH(B26, Paste_Here!A$2:A$210, 0))))), INDEX(Paste_Here!BC$2:BC$210, MATCH(B26, Paste_Here!A$2:A$210, 0)), ""), ""), "")</f>
        <v/>
      </c>
      <c r="GB26" s="69"/>
      <c r="GC26" s="69"/>
      <c r="GD26" s="79" t="str">
        <f t="shared" si="5"/>
        <v/>
      </c>
      <c r="GE26" s="69"/>
      <c r="GF26" s="79" t="str">
        <f>IFERROR(IF(B26&lt;&gt;"", IF(ISNUMBER(SEARCH("s", LOWER(INDEX(Paste_Here!M$2:M$210, MATCH(B26, Paste_Here!A$2:A$210, 0))))), "Yes", IF(INDEX(Paste_Here!M$2:M$210, MATCH(B26, Paste_Here!A$2:A$210, 0))&lt;&gt;"", "No", "")), ""), "")</f>
        <v/>
      </c>
      <c r="GG26" s="69"/>
      <c r="GH26" s="79" t="str">
        <f>IFERROR(IF(B26&lt;&gt;"", IF(ISNUMBER(SEARCH("yes", LOWER(INDEX(Paste_Here!F$2:F$210, MATCH(B26, Paste_Here!A$2:A$210, 0))))), "Yes", IF(ISNUMBER(SEARCH("no", LOWER(INDEX(Paste_Here!F$2:F$210, MATCH(B26, Paste_Here!A$2:A$210, 0))))), "No", "")), ""), "")</f>
        <v/>
      </c>
      <c r="GI26" s="69"/>
      <c r="GJ26" s="79" t="str">
        <f>IFERROR(IF(B26&lt;&gt;"", IF(ISNUMBER(SEARCH("english language learner", LOWER(INDEX(Paste_Here!C$2:C$210, MATCH(B26, Paste_Here!A$2:A$210, 0))))), "Yes", ""), ""), "")</f>
        <v/>
      </c>
      <c r="GK26" s="69"/>
      <c r="GL26" s="79" t="str">
        <f>IFERROR(IF(B26&lt;&gt;"", IF(OR(ISNUMBER(SEARCH("b", LOWER(INDEX(Paste_Here!K$2:K$210, MATCH(B26, Paste_Here!A$2:A$210, 0))))), ISNUMBER(SEARCH("h", LOWER(INDEX(Paste_Here!K$2:K$210, MATCH(B26, Paste_Here!A$2:A$210, 0))))), ISNUMBER(SEARCH("i", LOWER(INDEX(Paste_Here!K$2:K$210, MATCH(B26, Paste_Here!A$2:A$210, 0)))))), "Yes", IF(INDEX(Paste_Here!K$2:K$210, MATCH(B26, Paste_Here!A$2:A$210, 0))&lt;&gt;"", "No", "")), ""), "")</f>
        <v/>
      </c>
      <c r="GM26" s="69"/>
      <c r="GN26" s="79" t="str">
        <f>IFERROR(IF(B26&lt;&gt;"", IF(ISNUMBER(SEARCH("yes", LOWER(INDEX(Paste_Here!L$2:L$210, MATCH(B26, Paste_Here!A$2:A$210, 0))))), "Yes", IF(ISNUMBER(SEARCH("no", LOWER(INDEX(Paste_Here!L$2:L$210, MATCH(B26, Paste_Here!A$2:A$210, 0))))), "No", "")), ""), "")</f>
        <v/>
      </c>
      <c r="GO26" s="69"/>
      <c r="GP26" s="79" t="str">
        <f>IFERROR(IF(B26&lt;&gt;"", IF(ISNUMBER(SEARCH("transitional 2", LOWER(INDEX(Paste_Here!C$2:C$210, MATCH(B26, Paste_Here!A$2:A$210, 0))))), "T2", IF(ISNUMBER(SEARCH("transitional 1", LOWER(INDEX(Paste_Here!C$2:C$210, MATCH(B26, Paste_Here!A$2:A$210, 0))))), "T1", IF(ISNUMBER(SEARCH("waived ell services", LOWER(INDEX(Paste_Here!C$2:C$210, MATCH(B26, Paste_Here!A$2:A$210, 0))))), "W", ""))), ""), "")</f>
        <v/>
      </c>
      <c r="GQ26" s="69"/>
      <c r="GR26" s="114"/>
      <c r="GS26" s="69"/>
      <c r="GT26" s="114"/>
      <c r="GU26" s="69"/>
      <c r="GV26" s="114"/>
      <c r="GW26" s="69"/>
      <c r="GX26" s="118"/>
      <c r="GY26" s="69"/>
      <c r="GZ26" s="69"/>
      <c r="HA26" s="79"/>
      <c r="HB26" s="69"/>
      <c r="HC26" s="79"/>
      <c r="HD26" s="69"/>
      <c r="HE26" s="79"/>
      <c r="HF26" s="69"/>
      <c r="HG26" s="79"/>
      <c r="HH26" s="69"/>
      <c r="HI26" s="79"/>
      <c r="HJ26" s="69"/>
      <c r="HK26" s="79"/>
      <c r="HL26" s="69"/>
      <c r="HM26" s="79"/>
      <c r="HN26" s="69"/>
      <c r="HO26" s="79"/>
      <c r="HP26" s="69"/>
      <c r="HQ26" s="79"/>
      <c r="HR26" s="69"/>
      <c r="HS26" s="79"/>
      <c r="HT26" s="69"/>
      <c r="HU26" s="79"/>
      <c r="HV26" s="69"/>
      <c r="HW26" s="69"/>
      <c r="HX26" s="79"/>
      <c r="HY26" s="69"/>
      <c r="HZ26" s="79"/>
      <c r="IA26" s="69"/>
      <c r="IB26" s="79"/>
      <c r="IC26" s="69"/>
      <c r="ID26" s="79"/>
      <c r="IE26" s="69"/>
      <c r="IF26" s="79"/>
      <c r="IG26" s="69"/>
      <c r="IH26" s="79"/>
      <c r="II26" s="69"/>
      <c r="IJ26" s="79"/>
      <c r="IK26" s="69"/>
      <c r="IL26" s="79"/>
      <c r="IM26" s="69"/>
      <c r="IN26" s="79"/>
      <c r="IO26" s="69"/>
      <c r="IP26" s="79"/>
      <c r="IQ26" s="69"/>
      <c r="IR26" s="79"/>
      <c r="IS26" s="69"/>
      <c r="IT26" s="69"/>
      <c r="IU26" s="79"/>
      <c r="IV26" s="69"/>
      <c r="IW26" s="79"/>
      <c r="IX26" s="69"/>
      <c r="IY26" s="79"/>
      <c r="IZ26" s="69"/>
      <c r="JA26" s="79"/>
      <c r="JB26" s="69"/>
      <c r="JC26" s="79"/>
      <c r="JD26" s="69"/>
      <c r="JE26" s="79"/>
      <c r="JF26" s="69"/>
      <c r="JG26" s="79"/>
      <c r="JH26" s="69"/>
      <c r="JI26" s="79"/>
      <c r="JJ26" s="69"/>
      <c r="JK26" s="79"/>
      <c r="JL26" s="69"/>
      <c r="JM26" s="79"/>
      <c r="JN26" s="69"/>
      <c r="JO26" s="79"/>
      <c r="JP26" s="69"/>
      <c r="JQ26" s="69"/>
      <c r="JR26" s="79"/>
      <c r="JS26" s="69"/>
      <c r="JT26" s="79"/>
      <c r="JU26" s="69"/>
      <c r="JV26" s="79"/>
      <c r="JW26" s="69"/>
      <c r="JX26" s="79"/>
      <c r="JY26" s="69"/>
      <c r="JZ26" s="79"/>
      <c r="KA26" s="69"/>
      <c r="KB26" s="79"/>
      <c r="KC26" s="69"/>
      <c r="KD26" s="79"/>
      <c r="KE26" s="69"/>
      <c r="KF26" s="79"/>
      <c r="KG26" s="69"/>
      <c r="KH26" s="79"/>
      <c r="KI26" s="69"/>
      <c r="KJ26" s="79"/>
      <c r="KK26" s="69"/>
      <c r="KL26" s="79"/>
      <c r="KM26" s="69"/>
      <c r="KP26" s="1" t="str" cm="1">
        <f t="array" ref="KP26">IFERROR(INDEX(Paste_Here!$B$2:$B$210, MATCH(0, COUNTIF(KP$4:KP25, Paste_Here!$B$2:$B$210) + IF(Paste_Here!$B$2:$B$210="", 1, 0), 0)), "")</f>
        <v/>
      </c>
      <c r="KQ26" s="1" t="str">
        <f>IF(KP26&lt;&gt;"", INDEX(Paste_Here!$A$2:$A$210, MATCH(KP26, Paste_Here!$B$2:$B$210, 0)), "")</f>
        <v/>
      </c>
      <c r="KR26" s="1" t="str">
        <f t="shared" si="6"/>
        <v/>
      </c>
      <c r="KS26" s="1" t="str" cm="1">
        <f t="array" ref="KS26">IFERROR(INDEX($KR$5:$KR$210, MATCH(SMALL(IF($KR$5:$KR$210&lt;&gt;"", COUNTIF($KR$5:$KR$210, "&lt;"&amp;$KR$5:$KR$210)+1), ROW()-ROW($KS$5)+1), COUNTIF($KR$5:$KR$210, "&lt;"&amp;$KR$5:$KR$210)+1, 0)), "")</f>
        <v/>
      </c>
    </row>
    <row r="27" spans="1:305">
      <c r="A27" s="69"/>
      <c r="B27" s="79" t="str">
        <f t="shared" si="0"/>
        <v/>
      </c>
      <c r="C27" s="69"/>
      <c r="D27" s="79" t="str">
        <f>IFERROR(IF(B27&lt;&gt;"", IF(COUNTIF(INDEX(Paste_Here!N$2:Q$210, MATCH(B27, Paste_Here!A$2:A$210, 0), 0), "yes") &gt; 0, "No", IF(COUNTIF(INDEX(Paste_Here!N$2:Q$210, MATCH(B27, Paste_Here!A$2:A$210, 0), 0), "no") &gt; 0, "Yes", "")), ""), "")</f>
        <v/>
      </c>
      <c r="E27" s="69"/>
      <c r="F27" s="79" t="str">
        <f>IFERROR(IF(B27&lt;&gt;"", IF(ISNUMBER(SEARCH("yes", LOWER(INDEX(Paste_Here!S$2:S$210, MATCH(B27, Paste_Here!A$2:A$210, 0))))), "Yes", IF(ISNUMBER(SEARCH("no", LOWER(INDEX(Paste_Here!S$2:S$210, MATCH(B27, Paste_Here!A$2:A$210, 0))))), "No", "")), ""), "")</f>
        <v/>
      </c>
      <c r="G27" s="69"/>
      <c r="H27" s="79" t="str">
        <f>IFERROR(IF(B27&lt;&gt;"", IF(COUNTIF(INDEX(Paste_Here!AX$2:BA$210, MATCH(B27, Paste_Here!A$2:A$210, 0), 0), "yes") &gt; 0, "No", IF(COUNTIF(INDEX(Paste_Here!AX$2:BA$210, MATCH(B27, Paste_Here!A$2:A$210, 0), 0), "no") &gt; 0, "Yes", "")), ""), "")</f>
        <v/>
      </c>
      <c r="I27" s="69"/>
      <c r="J27" s="79" t="str">
        <f>IFERROR(IF(B27&lt;&gt;"", IF(ISNUMBER(SEARCH("yes", LOWER(INDEX(Paste_Here!Z$2:Z$210, MATCH(B27, Paste_Here!A$2:A$210, 0))))), "Yes", IF(ISNUMBER(SEARCH("no", LOWER(INDEX(Paste_Here!Z$2:Z$210, MATCH(B27, Paste_Here!A$2:A$210, 0))))), "No", "")), ""), "")</f>
        <v/>
      </c>
      <c r="K27" s="69"/>
      <c r="L27" s="79" t="str">
        <f>IFERROR(IF(B27&lt;&gt;"", IF(ISNUMBER(SEARCH("yes", LOWER(INDEX(Paste_Here!AG$2:AG$210, MATCH(B27, Paste_Here!A$2:A$210, 0))))), "Yes", IF(ISNUMBER(SEARCH("no", LOWER(INDEX(Paste_Here!AG$2:AG$210, MATCH(B27, Paste_Here!A$2:A$210, 0))))), "No", "")), ""), "")</f>
        <v/>
      </c>
      <c r="M27" s="69"/>
      <c r="N27" s="114" t="str">
        <f>IFERROR(IF(J27&lt;&gt;"", IF(ISNUMBER(SEARCH("yes", LOWER(INDEX(Paste_Here!AB$2:AB$210, MATCH(J27, Paste_Here!I$2:I$210, 0))))), "Yes", IF(ISNUMBER(SEARCH("no", LOWER(INDEX(Paste_Here!AB$2:AB$210, MATCH(J27, Paste_Here!I$2:I$210, 0))))), "No", "")), ""), "")</f>
        <v/>
      </c>
      <c r="O27" s="69"/>
      <c r="P27" s="79" t="str">
        <f>IFERROR(IF(B27&lt;&gt;"", IF(ISNUMBER(SEARCH("Revealed-Potential (Primary Focus)", LOWER(INDEX(Paste_Here!U$2:U$210, MATCH(B27, Paste_Here!A$2:A$210, 0))))), "Rev-Potential: Prim", IF(ISNUMBER(SEARCH("Revealed-Potential (Secondary Focus)", LOWER(INDEX(Paste_Here!U$2:U$210, MATCH(B27, Paste_Here!A$2:A$210, 0))))), "Rev-Potential: Sec", IF(ISNUMBER(SEARCH("Monitoring", LOWER(INDEX(Paste_Here!U$2:U$210, MATCH(B27, Paste_Here!A$2:A$210, 0))))), "Monitoring", IF(ISNUMBER(SEARCH("At-Promise (Secondary Focus)", LOWER(INDEX(Paste_Here!U$2:U$210, MATCH(B27, Paste_Here!A$2:A$210, 0))))), "At-Promise: Sec", IF(ISNUMBER(SEARCH("At-Promise (Primary Focus)", LOWER(INDEX(Paste_Here!U$2:U$210, MATCH(B27, Paste_Here!A$2:A$210, 0))))), "At-Promise: Prim", ""))))), ""), "")</f>
        <v/>
      </c>
      <c r="Q27" s="69"/>
      <c r="R27" s="79" t="str">
        <f>IFERROR(IF(B27&lt;&gt;"", IF(ISNUMBER(SEARCH("Revealed-Potential (Primary Focus)", LOWER(INDEX(Paste_Here!AB$2:AB$210, MATCH(B27, Paste_Here!A$2:A$210, 0))))), "Rev-Potential: Prim", IF(ISNUMBER(SEARCH("Revealed-Potential (Secondary Focus)", LOWER(INDEX(Paste_Here!AB$2:AB$210, MATCH(B27, Paste_Here!A$2:A$210, 0))))), "Rev-Potential: Sec", IF(ISNUMBER(SEARCH("Monitoring", LOWER(INDEX(Paste_Here!AB$2:AB$210, MATCH(B27, Paste_Here!A$2:A$210, 0))))), "Monitoring", IF(ISNUMBER(SEARCH("At-Promise (Secondary Focus)", LOWER(INDEX(Paste_Here!AB$2:AB$210, MATCH(B27, Paste_Here!A$2:A$210, 0))))), "At-Promise: Sec", IF(ISNUMBER(SEARCH("At-Promise (Primary Focus)", LOWER(INDEX(Paste_Here!AB$2:AB$210, MATCH(B27, Paste_Here!A$2:A$210, 0))))), "At-Promise: Prim", ""))))), ""), "")</f>
        <v/>
      </c>
      <c r="S27" s="69"/>
      <c r="T27" s="114" t="str">
        <f>IFERROR(IF(P27&lt;&gt;"", IF(ISNUMBER(SEARCH("yes", LOWER(INDEX(Paste_Here!AH$2:AH$210, MATCH(P27, Paste_Here!O$2:O$210, 0))))), "Yes", IF(ISNUMBER(SEARCH("no", LOWER(INDEX(Paste_Here!AH$2:AH$210, MATCH(P27, Paste_Here!O$2:O$210, 0))))), "No", "")), ""), "")</f>
        <v/>
      </c>
      <c r="U27" s="69"/>
      <c r="V27" s="114" t="str">
        <f>IFERROR(IF(R27&lt;&gt;"", IF(ISNUMBER(SEARCH("yes", LOWER(INDEX(Paste_Here!AJ$2:AJ$210, MATCH(R27, Paste_Here!Q$2:Q$210, 0))))), "Yes", IF(ISNUMBER(SEARCH("no", LOWER(INDEX(Paste_Here!AJ$2:AJ$210, MATCH(R27, Paste_Here!Q$2:Q$210, 0))))), "No", "")), ""), "")</f>
        <v/>
      </c>
      <c r="W27" s="69"/>
      <c r="X27" s="69"/>
      <c r="Y27" s="79" t="str">
        <f t="shared" si="1"/>
        <v/>
      </c>
      <c r="Z27" s="69"/>
      <c r="AA27" s="79" t="str">
        <f>IFERROR(IF(B27&lt;&gt;"", IF(AND(INDEX(Paste_Here!W$2:W$210, MATCH(B27, Paste_Here!A$2:A$210, 0))&lt;&gt;"", ISNUMBER(VALUE(INDEX(Paste_Here!W$2:W$210, MATCH(B27, Paste_Here!A$2:A$210, 0))))), INDEX(Paste_Here!W$2:W$210, MATCH(B27, Paste_Here!A$2:A$210, 0)), ""), ""), "")</f>
        <v/>
      </c>
      <c r="AB27" s="69"/>
      <c r="AC27" s="79" t="str">
        <f>IFERROR(IF(B27&lt;&gt;"", IF(AND(INDEX(Paste_Here!V$2:V$210, MATCH(B27, Paste_Here!A$2:A$210, 0))&lt;&gt;"", ISNUMBER(VALUE(INDEX(Paste_Here!V$2:V$210, MATCH(B27, Paste_Here!A$2:A$210, 0))))), TEXT(ROUND(VALUE(INDEX(Paste_Here!V$2:V$210, MATCH(B27, Paste_Here!A$2:A$210, 0))), 2), "0.00"), ""), ""), "")</f>
        <v/>
      </c>
      <c r="AD27" s="69"/>
      <c r="AE27" s="79" t="str">
        <f>IFERROR(IF(B27&lt;&gt;"", IF(LOWER(INDEX(Paste_Here!X$2:X$210, MATCH(B27, Paste_Here!A$2:A$210, 0)))="approaching expectations", "Approaching", IF(LOWER(INDEX(Paste_Here!X$2:X$210, MATCH(B27, Paste_Here!A$2:A$210, 0)))="met expectations", "Met", IF(LOWER(INDEX(Paste_Here!X$2:X$210, MATCH(B27, Paste_Here!A$2:A$210, 0)))="exceeded expectations", "Exceeded", IF(LOWER(INDEX(Paste_Here!X$2:X$210, MATCH(B27, Paste_Here!A$2:A$210, 0)))="below expectations", "Below", "")))), ""), "")</f>
        <v/>
      </c>
      <c r="AF27" s="69"/>
      <c r="AG27" s="79" t="str">
        <f>IFERROR(IF(B27&lt;&gt;"", IF(AND(INDEX(Paste_Here!Y$2:Y$210, MATCH(B27, Paste_Here!A$2:A$210, 0))&lt;&gt;"", ISNUMBER(VALUE(INDEX(Paste_Here!Y$2:Y$210, MATCH(B27, Paste_Here!A$2:A$210, 0))))), INDEX(Paste_Here!Y$2:Y$210, MATCH(B27, Paste_Here!A$2:A$210, 0)), ""), ""), "")</f>
        <v/>
      </c>
      <c r="AH27" s="69"/>
      <c r="AI27" s="79" t="str">
        <f>IFERROR(IF(B27&lt;&gt;"", IF(AND(INDEX(Paste_Here!AK$2:AK$210, MATCH(B27, Paste_Here!A$2:A$210, 0))&lt;&gt;"", ISNUMBER(VALUE(INDEX(Paste_Here!AK$2:AK$210, MATCH(B27, Paste_Here!A$2:A$210, 0))))), INDEX(Paste_Here!AK$2:AK$210, MATCH(B27, Paste_Here!A$2:A$210, 0)), ""), ""), "")</f>
        <v/>
      </c>
      <c r="AJ27" s="69"/>
      <c r="AK27" s="79" t="str">
        <f>IFERROR(IF(B27&lt;&gt;"", IF(ISNUMBER(SEARCH("highrisk", LOWER(INDEX(Paste_Here!AL$2:AL$210, MATCH(B27, Paste_Here!A$2:A$210, 0))))), "High Risk", IF(ISNUMBER(SEARCH("lowrisk", LOWER(INDEX(Paste_Here!AL$2:AL$210, MATCH(B27, Paste_Here!A$2:A$210, 0))))), "Low Risk", IF(ISNUMBER(SEARCH("somerisk", LOWER(INDEX(Paste_Here!AL$2:AL$210, MATCH(B27, Paste_Here!A$2:A$210, 0))))), "Some Risk", ""))), ""), "")</f>
        <v/>
      </c>
      <c r="AL27" s="69"/>
      <c r="AM27" s="79" t="str">
        <f>IFERROR(IF(B27&lt;&gt;"", IF(AND(INDEX(Paste_Here!AT$2:AT$210, MATCH(B27, Paste_Here!A$2:A$210, 0))&lt;&gt;"", ISNUMBER(VALUE(INDEX(Paste_Here!AT$2:AT$210, MATCH(B27, Paste_Here!A$2:A$210, 0))))), INDEX(Paste_Here!AT$2:AT$210, MATCH(B27, Paste_Here!A$2:A$210, 0)), ""), ""), "")</f>
        <v/>
      </c>
      <c r="AN27" s="69"/>
      <c r="AO27" s="79" t="str">
        <f>IFERROR(IF(B27&lt;&gt;"", IF(AND(INDEX(Paste_Here!AM$2:AM$210, MATCH(B27, Paste_Here!A$2:A$210, 0))&lt;&gt;"", ISNUMBER(VALUE(INDEX(Paste_Here!AM$2:AM$210, MATCH(B27, Paste_Here!A$2:A$210, 0))))), INDEX(Paste_Here!AM$2:AM$210, MATCH(B27, Paste_Here!A$2:A$210, 0)), ""), ""), "")</f>
        <v/>
      </c>
      <c r="AP27" s="69"/>
      <c r="AQ27" s="79" t="str">
        <f>IFERROR(IF(B27&lt;&gt;"", IF(ISNUMBER(SEARCH("highrisk", LOWER(INDEX(Paste_Here!AN$2:AN$210, MATCH(B27, Paste_Here!A$2:A$210, 0))))), "High Risk", IF(ISNUMBER(SEARCH("lowrisk", LOWER(INDEX(Paste_Here!AN$2:AN$210, MATCH(B27, Paste_Here!A$2:A$210, 0))))), "Low Risk", IF(ISNUMBER(SEARCH("somerisk", LOWER(INDEX(Paste_Here!AN$2:AN$210, MATCH(B27, Paste_Here!A$2:A$210, 0))))), "Some Risk", ""))), ""), "")</f>
        <v/>
      </c>
      <c r="AR27" s="69"/>
      <c r="AS27" s="79" t="str" cm="1">
        <f t="array" aca="1" ref="AS27" ca="1">IFERROR(IF(ISNUMBER(SEARCH("BR", INDEX(Paste_Here!AO$2:AO$210, MATCH(B27, Paste_Here!A$2:A$210, 0)))), -1, 1) * VALUE(_xlfn.TEXTJOIN("", TRUE, IF(ISNUMBER(--MID(INDEX(Paste_Here!AO$2:AO$210, MATCH(B27, Paste_Here!A$2:A$210, 0)), ROW(INDIRECT("1:"&amp;LEN(INDEX(Paste_Here!AO$2:AO$210, MATCH(B27, Paste_Here!A$2:A$210, 0))))), 1)), MID(INDEX(Paste_Here!AO$2:AO$210, MATCH(B27, Paste_Here!A$2:A$210, 0)), ROW(INDIRECT("1:"&amp;LEN(INDEX(Paste_Here!AO$2:AO$210, MATCH(B27, Paste_Here!A$2:A$210, 0))))), 1), ""))), "")</f>
        <v/>
      </c>
      <c r="AT27" s="69"/>
      <c r="AU27" s="69"/>
      <c r="AV27" s="79"/>
      <c r="AW27" s="69"/>
      <c r="AX27" s="79"/>
      <c r="AY27" s="69"/>
      <c r="AZ27" s="79"/>
      <c r="BA27" s="69"/>
      <c r="BB27" s="79"/>
      <c r="BC27" s="69"/>
      <c r="BD27" s="79"/>
      <c r="BE27" s="69"/>
      <c r="BF27" s="79"/>
      <c r="BG27" s="69"/>
      <c r="BH27" s="79"/>
      <c r="BI27" s="69"/>
      <c r="BJ27" s="79"/>
      <c r="BK27" s="69"/>
      <c r="BL27" s="79"/>
      <c r="BM27" s="69"/>
      <c r="BN27" s="79"/>
      <c r="BO27" s="69"/>
      <c r="BP27" s="79"/>
      <c r="BQ27" s="69"/>
      <c r="BR27" s="69"/>
      <c r="BS27" s="79"/>
      <c r="BT27" s="69"/>
      <c r="BU27" s="79"/>
      <c r="BV27" s="69"/>
      <c r="BW27" s="79"/>
      <c r="BX27" s="69"/>
      <c r="BY27" s="79"/>
      <c r="BZ27" s="69"/>
      <c r="CA27" s="79"/>
      <c r="CB27" s="69"/>
      <c r="CC27" s="79"/>
      <c r="CD27" s="69"/>
      <c r="CE27" s="79"/>
      <c r="CF27" s="69"/>
      <c r="CG27" s="79"/>
      <c r="CH27" s="69"/>
      <c r="CI27" s="79"/>
      <c r="CJ27" s="69"/>
      <c r="CK27" s="79"/>
      <c r="CL27" s="69"/>
      <c r="CM27" s="79"/>
      <c r="CN27" s="69"/>
      <c r="CO27" s="69"/>
      <c r="CP27" s="79" t="str">
        <f t="shared" si="2"/>
        <v/>
      </c>
      <c r="CQ27" s="69"/>
      <c r="CR27" s="79" t="str">
        <f>IFERROR(IF(B27&lt;&gt;"", IF(AND(INDEX(Paste_Here!AD$2:AD$210, MATCH(B27, Paste_Here!A$2:A$210, 0))&lt;&gt;"", ISNUMBER(VALUE(INDEX(Paste_Here!AD$2:AD$210, MATCH(B27, Paste_Here!A$2:A$210, 0))))), INDEX(Paste_Here!AD$2:AD$210, MATCH(B27, Paste_Here!A$2:A$210, 0)), ""), ""), "")</f>
        <v/>
      </c>
      <c r="CS27" s="69"/>
      <c r="CT27" s="79" t="str">
        <f>IFERROR(IF(B27&lt;&gt;"", IF(AND(INDEX(Paste_Here!AC$2:AC$210, MATCH(B27, Paste_Here!A$2:A$210, 0))&lt;&gt;"", ISNUMBER(--INDEX(Paste_Here!AC$2:AC$210, MATCH(B27, Paste_Here!A$2:A$210, 0)))), TEXT(ROUND(--INDEX(Paste_Here!AC$2:AC$210, MATCH(B27, Paste_Here!A$2:A$210, 0)), 2), "0.00"), ""), ""), "")</f>
        <v/>
      </c>
      <c r="CU27" s="69"/>
      <c r="CV27" s="79" t="str">
        <f>IFERROR(IF(B27&lt;&gt;"", IF(LOWER(INDEX(Paste_Here!AE$2:AE$210, MATCH(B27, Paste_Here!A$2:A$210, 0)))="approaching expectations", "Approaching", IF(LOWER(INDEX(Paste_Here!AE$2:AE$210, MATCH(B27, Paste_Here!A$2:A$210, 0)))="met expectations", "Met", IF(LOWER(INDEX(Paste_Here!AE$2:AE$210, MATCH(B27, Paste_Here!A$2:A$210, 0)))="exceeded expectations", "Exceeded", IF(LOWER(INDEX(Paste_Here!AE$2:AE$210, MATCH(B27, Paste_Here!A$2:A$210, 0)))="below expectations", "Below", "")))), ""), "")</f>
        <v/>
      </c>
      <c r="CW27" s="69"/>
      <c r="CX27" s="79" t="str">
        <f>IFERROR(IF(B27&lt;&gt;"", IF(AND(INDEX(Paste_Here!AF$2:AF$210, MATCH(B27, Paste_Here!A$2:A$210, 0))&lt;&gt;"", ISNUMBER(VALUE(INDEX(Paste_Here!AF$2:AF$210, MATCH(B27, Paste_Here!A$2:A$210, 0))))), INDEX(Paste_Here!AF$2:AF$210, MATCH(B27, Paste_Here!A$2:A$210, 0)), ""), ""), "")</f>
        <v/>
      </c>
      <c r="CY27" s="69"/>
      <c r="CZ27" s="79" t="str">
        <f>IFERROR(IF(B27&lt;&gt;"", IF(AND(INDEX(Paste_Here!AU$2:AU$210, MATCH(B27, Paste_Here!A$2:A$210, 0))&lt;&gt;"", ISNUMBER(VALUE(INDEX(Paste_Here!AU$2:AU$210, MATCH(B27, Paste_Here!A$2:A$210, 0))))), INDEX(Paste_Here!AU$2:AU$210, MATCH(B27, Paste_Here!A$2:A$210, 0)), ""), ""), "")</f>
        <v/>
      </c>
      <c r="DA27" s="69"/>
      <c r="DB27" s="79" t="str">
        <f>IFERROR(IF(B27&lt;&gt;"", IF(ISNUMBER(SEARCH("highrisk", LOWER(INDEX(Paste_Here!AV$2:AV$210, MATCH(B27, Paste_Here!A$2:A$210, 0))))), "High Risk", IF(ISNUMBER(SEARCH("lowrisk", LOWER(INDEX(Paste_Here!AV$2:AV$210, MATCH(B27, Paste_Here!A$2:A$210, 0))))), "Low Risk", IF(ISNUMBER(SEARCH("somerisk", LOWER(INDEX(Paste_Here!AV$2:AV$210, MATCH(B27, Paste_Here!A$2:A$210, 0))))), "Some Risk", ""))), ""), "")</f>
        <v/>
      </c>
      <c r="DC27" s="69"/>
      <c r="DD27" s="79" t="str">
        <f>IFERROR(IF(B27&lt;&gt;"", IF(AND(INDEX(Paste_Here!AW$2:AW$210, MATCH(B27, Paste_Here!A$2:A$210, 0))&lt;&gt;"", ISNUMBER(VALUE(INDEX(Paste_Here!AW$2:AW$210, MATCH(B27, Paste_Here!A$2:A$210, 0))))), INDEX(Paste_Here!AW$2:AW$210, MATCH(B27, Paste_Here!A$2:A$210, 0)), ""), ""), "")</f>
        <v/>
      </c>
      <c r="DE27" s="69"/>
      <c r="DF27" s="79" t="str">
        <f>IFERROR(IF(B27&lt;&gt;"", IF(AND(INDEX(Paste_Here!AP$2:AP$210, MATCH(B27, Paste_Here!A$2:A$210, 0))&lt;&gt;"", ISNUMBER(VALUE(INDEX(Paste_Here!AP$2:AP$210, MATCH(B27, Paste_Here!A$2:A$210, 0))))), INDEX(Paste_Here!AP$2:AP$210, MATCH(B27, Paste_Here!A$2:A$210, 0)), ""), ""), "")</f>
        <v/>
      </c>
      <c r="DG27" s="69"/>
      <c r="DH27" s="79" t="str">
        <f>IFERROR(IF(B27&lt;&gt;"", IF(ISNUMBER(SEARCH("highrisk", LOWER(INDEX(Paste_Here!AQ$2:AQ$210, MATCH(B27, Paste_Here!A$2:A$210, 0))))), "High Risk", IF(ISNUMBER(SEARCH("lowrisk", LOWER(INDEX(Paste_Here!AQ$2:AQ$210, MATCH(B27, Paste_Here!A$2:A$210, 0))))), "Low Risk", IF(ISNUMBER(SEARCH("somerisk", LOWER(INDEX(Paste_Here!AQ$2:AQ$210, MATCH(B27, Paste_Here!A$2:A$210, 0))))), "Some Risk", ""))), ""), "")</f>
        <v/>
      </c>
      <c r="DI27" s="69"/>
      <c r="DJ27" s="79" t="str" cm="1">
        <f t="array" aca="1" ref="DJ27" ca="1">IFERROR(VALUE(IF(ISNUMBER(SEARCH("EM", INDEX(Paste_Here!AR$2:AR$500, MATCH(B27, Paste_Here!A$2:A$500, 0)))),"-" &amp; _xlfn.TEXTJOIN("", TRUE, IF(ISNUMBER(--MID(INDEX(Paste_Here!AR$2:AR$500, MATCH(B27, Paste_Here!A$2:A$500, 0)), ROW(INDIRECT("1:"&amp;LEN(INDEX(Paste_Here!AR$2:AR$500, MATCH(B27, Paste_Here!A$2:A$500, 0))))), 1)), MID(INDEX(Paste_Here!AR$2:AR$500, MATCH(B27, Paste_Here!A$2:A$500, 0)), ROW(INDIRECT("1:"&amp;LEN(INDEX(Paste_Here!AR$2:AR$500, MATCH(B27, Paste_Here!A$2:A$500, 0))))), 1), "")), _xlfn.TEXTJOIN("", TRUE, IF(ISNUMBER(--MID(INDEX(Paste_Here!AR$2:AR$500, MATCH(B27, Paste_Here!A$2:AR$500, 0)), ROW(INDIRECT("1:"&amp;LEN(INDEX(Paste_Here!AR$2:AR$500, MATCH(B27, Paste_Here!A$2:AR$500, 0))))), 1)), MID(INDEX(Paste_Here!AR$2:AR$500, MATCH(B27, Paste_Here!A$2:A$500, 0)), ROW(INDIRECT("1:"&amp;LEN(INDEX(Paste_Here!AR$2:AR$500, MATCH(B27, Paste_Here!A$2:A$500, 0))))), 1), "")))), "")</f>
        <v/>
      </c>
      <c r="DK27" s="69"/>
      <c r="DL27" s="69"/>
      <c r="DM27" s="79" t="str">
        <f t="shared" si="3"/>
        <v/>
      </c>
      <c r="DN27" s="69"/>
      <c r="DO27" s="79" t="str">
        <f>IFERROR(IF(B27&lt;&gt;"", IF(AND(INDEX(Paste_Here!AH$2:AH$210, MATCH(B27, Paste_Here!A$2:A$210, 0))&lt;&gt;"", ISNUMBER(VALUE(INDEX(Paste_Here!AH$2:AH$210, MATCH(B27, Paste_Here!A$2:A$210, 0))))), INDEX(Paste_Here!AH$2:AH$210, MATCH(B27, Paste_Here!A$2:A$210, 0)), ""), ""), "")</f>
        <v/>
      </c>
      <c r="DP27" s="69"/>
      <c r="DQ27" s="114"/>
      <c r="DR27" s="69"/>
      <c r="DS27" s="119" t="str">
        <f>IFERROR(IF(B27&lt;&gt;"", IF(LOWER(INDEX(Paste_Here!AI$2:AI$210, MATCH(B27, Paste_Here!A$2:A$210, 0)))="approaching expectations", "Approaching", IF(LOWER(INDEX(Paste_Here!AI$2:AI$210, MATCH(B27, Paste_Here!A$2:A$210, 0)))="met expectations", "Met", IF(LOWER(INDEX(Paste_Here!AI$2:AI$210, MATCH(B27, Paste_Here!A$2:A$210, 0)))="exceeded expectations", "Exceeded", IF(LOWER(INDEX(Paste_Here!AI$2:AI$210, MATCH(B27, Paste_Here!A$2:A$210, 0)))="below expectations", "Below", "")))), ""), "")</f>
        <v/>
      </c>
      <c r="DT27" s="69"/>
      <c r="DU27" s="79" t="str">
        <f>IFERROR(IF(B27&lt;&gt;"", IF(AND(INDEX(Paste_Here!AJ$2:AJ$210, MATCH(B27, Paste_Here!A$2:A$210, 0))&lt;&gt;"", ISNUMBER(VALUE(INDEX(Paste_Here!AJ$2:AJ$210, MATCH(B27, Paste_Here!A$2:A$210, 0))))), INDEX(Paste_Here!AJ$2:AJ$210, MATCH(B27, Paste_Here!A$2:A$210, 0)), ""), ""), "")</f>
        <v/>
      </c>
      <c r="DV27" s="69"/>
      <c r="DW27" s="114"/>
      <c r="DX27" s="69"/>
      <c r="DY27" s="114"/>
      <c r="DZ27" s="69"/>
      <c r="EA27" s="114"/>
      <c r="EB27" s="69"/>
      <c r="EC27" s="114"/>
      <c r="ED27" s="69"/>
      <c r="EE27" s="114"/>
      <c r="EF27" s="69"/>
      <c r="EH27" s="69"/>
      <c r="EI27" s="69"/>
      <c r="EJ27" s="79"/>
      <c r="EK27" s="69"/>
      <c r="EL27" s="79"/>
      <c r="EM27" s="69"/>
      <c r="EN27" s="79"/>
      <c r="EO27" s="69"/>
      <c r="EP27" s="79"/>
      <c r="EQ27" s="69"/>
      <c r="ER27" s="79"/>
      <c r="ES27" s="69"/>
      <c r="ET27" s="79"/>
      <c r="EU27" s="69"/>
      <c r="EV27" s="79"/>
      <c r="EW27" s="69"/>
      <c r="EX27" s="79"/>
      <c r="EY27" s="69"/>
      <c r="EZ27" s="79"/>
      <c r="FA27" s="69"/>
      <c r="FB27" s="79"/>
      <c r="FC27" s="69"/>
      <c r="FD27" s="79"/>
      <c r="FE27" s="69"/>
      <c r="FF27" s="69"/>
      <c r="FG27" s="79" t="str">
        <f t="shared" si="4"/>
        <v/>
      </c>
      <c r="FH27" s="69"/>
      <c r="FI27" s="79" t="str">
        <f>IFERROR(IF(B27&lt;&gt;"", IF(ISNUMBER(VALUE(INDEX(Paste_Here!H$2:H$210, MATCH(B27, Paste_Here!A$2:A$210, 0)))), IF(VALUE(INDEX(Paste_Here!H$2:H$210, MATCH(B27, Paste_Here!A$2:A$210, 0)))=0, "No", IF(AND(VALUE(INDEX(Paste_Here!H$2:H$210, MATCH(B27, Paste_Here!A$2:A$210, 0)))&gt;=1, VALUE(INDEX(Paste_Here!H$2:H$210, MATCH(B27, Paste_Here!A$2:A$210, 0)))&lt;=4), VALUE(INDEX(Paste_Here!H$2:H$210, MATCH(B27, Paste_Here!A$2:A$210, 0))), "")), ""), ""), "")</f>
        <v/>
      </c>
      <c r="FJ27" s="69"/>
      <c r="FK27" s="79" t="str">
        <f>IFERROR(IF(B27&lt;&gt;"", IF(ISNUMBER(VALUE(INDEX(Paste_Here!I$2:I$210, MATCH(B27, Paste_Here!A$2:A$210, 0)))), IF(VALUE(INDEX(Paste_Here!I$2:I$210, MATCH(B27, Paste_Here!A$2:A$210, 0)))=0, "No", IF(AND(VALUE(INDEX(Paste_Here!I$2:I$210, MATCH(B27, Paste_Here!A$2:A$210, 0)))&gt;=1, VALUE(INDEX(Paste_Here!I$2:I$210, MATCH(B27, Paste_Here!A$2:A$210, 0)))&lt;=4), VALUE(INDEX(Paste_Here!I$2:I$210, MATCH(B27, Paste_Here!A$2:A$210, 0))), "")), ""), ""), "")</f>
        <v/>
      </c>
      <c r="FL27" s="69"/>
      <c r="FM27" s="114"/>
      <c r="FN27" s="69"/>
      <c r="FO27" s="114"/>
      <c r="FP27" s="69"/>
      <c r="FQ27" s="114"/>
      <c r="FR27" s="69"/>
      <c r="FS27" s="114"/>
      <c r="FT27" s="69"/>
      <c r="FU27" s="79" t="str">
        <f>IFERROR(IF(B27&lt;&gt;"", IF(AND(INDEX(Paste_Here!R$2:R$210, MATCH(B27, Paste_Here!A$2:A$210, 0))&lt;&gt;"", ISNUMBER(VALUE(INDEX(Paste_Here!R$2:R$210, MATCH(B27, Paste_Here!A$2:A$210, 0))))), INDEX(Paste_Here!R$2:R$210, MATCH(B27, Paste_Here!A$2:A$210, 0)), ""), ""), "")</f>
        <v/>
      </c>
      <c r="FV27" s="69"/>
      <c r="FW27" s="79" t="str">
        <f>IFERROR(IF(B27&lt;&gt;"", IF(AND(INDEX(Paste_Here!BB$2:BB$210, MATCH(B27, Paste_Here!A$2:A$210, 0))&lt;&gt;"", ISNUMBER(VALUE(INDEX(Paste_Here!BB$2:BB$210, MATCH(B27, Paste_Here!A$2:A$210, 0))))), INDEX(Paste_Here!BB$2:BB$210, MATCH(B27, Paste_Here!A$2:A$210, 0)), ""), ""), "")</f>
        <v/>
      </c>
      <c r="FX27" s="69"/>
      <c r="FY27" s="79" t="str">
        <f>IFERROR(IF(B27&lt;&gt;"", IF(AND(INDEX(Paste_Here!AS$2:AS$210, MATCH(B27, Paste_Here!A$2:A$210, 0))&lt;&gt;"", ISNUMBER(VALUE(INDEX(Paste_Here!AS$2:AS$210, MATCH(B27, Paste_Here!A$2:A$210, 0))))), INDEX(Paste_Here!AS$2:AS$210, MATCH(B27, Paste_Here!A$2:A$210, 0)), ""), ""), "")</f>
        <v/>
      </c>
      <c r="FZ27" s="69"/>
      <c r="GA27" s="79" t="str">
        <f>IFERROR(IF(B27&lt;&gt;"", IF(AND(INDEX(Paste_Here!BC$2:BC$210, MATCH(B27, Paste_Here!A$2:A$210, 0))&lt;&gt;"", ISNUMBER(VALUE(INDEX(Paste_Here!BC$2:BC$210, MATCH(B27, Paste_Here!A$2:A$210, 0))))), INDEX(Paste_Here!BC$2:BC$210, MATCH(B27, Paste_Here!A$2:A$210, 0)), ""), ""), "")</f>
        <v/>
      </c>
      <c r="GB27" s="69"/>
      <c r="GC27" s="69"/>
      <c r="GD27" s="79" t="str">
        <f t="shared" si="5"/>
        <v/>
      </c>
      <c r="GE27" s="69"/>
      <c r="GF27" s="79" t="str">
        <f>IFERROR(IF(B27&lt;&gt;"", IF(ISNUMBER(SEARCH("s", LOWER(INDEX(Paste_Here!M$2:M$210, MATCH(B27, Paste_Here!A$2:A$210, 0))))), "Yes", IF(INDEX(Paste_Here!M$2:M$210, MATCH(B27, Paste_Here!A$2:A$210, 0))&lt;&gt;"", "No", "")), ""), "")</f>
        <v/>
      </c>
      <c r="GG27" s="69"/>
      <c r="GH27" s="79" t="str">
        <f>IFERROR(IF(B27&lt;&gt;"", IF(ISNUMBER(SEARCH("yes", LOWER(INDEX(Paste_Here!F$2:F$210, MATCH(B27, Paste_Here!A$2:A$210, 0))))), "Yes", IF(ISNUMBER(SEARCH("no", LOWER(INDEX(Paste_Here!F$2:F$210, MATCH(B27, Paste_Here!A$2:A$210, 0))))), "No", "")), ""), "")</f>
        <v/>
      </c>
      <c r="GI27" s="69"/>
      <c r="GJ27" s="79" t="str">
        <f>IFERROR(IF(B27&lt;&gt;"", IF(ISNUMBER(SEARCH("english language learner", LOWER(INDEX(Paste_Here!C$2:C$210, MATCH(B27, Paste_Here!A$2:A$210, 0))))), "Yes", ""), ""), "")</f>
        <v/>
      </c>
      <c r="GK27" s="69"/>
      <c r="GL27" s="79" t="str">
        <f>IFERROR(IF(B27&lt;&gt;"", IF(OR(ISNUMBER(SEARCH("b", LOWER(INDEX(Paste_Here!K$2:K$210, MATCH(B27, Paste_Here!A$2:A$210, 0))))), ISNUMBER(SEARCH("h", LOWER(INDEX(Paste_Here!K$2:K$210, MATCH(B27, Paste_Here!A$2:A$210, 0))))), ISNUMBER(SEARCH("i", LOWER(INDEX(Paste_Here!K$2:K$210, MATCH(B27, Paste_Here!A$2:A$210, 0)))))), "Yes", IF(INDEX(Paste_Here!K$2:K$210, MATCH(B27, Paste_Here!A$2:A$210, 0))&lt;&gt;"", "No", "")), ""), "")</f>
        <v/>
      </c>
      <c r="GM27" s="69"/>
      <c r="GN27" s="79" t="str">
        <f>IFERROR(IF(B27&lt;&gt;"", IF(ISNUMBER(SEARCH("yes", LOWER(INDEX(Paste_Here!L$2:L$210, MATCH(B27, Paste_Here!A$2:A$210, 0))))), "Yes", IF(ISNUMBER(SEARCH("no", LOWER(INDEX(Paste_Here!L$2:L$210, MATCH(B27, Paste_Here!A$2:A$210, 0))))), "No", "")), ""), "")</f>
        <v/>
      </c>
      <c r="GO27" s="69"/>
      <c r="GP27" s="79" t="str">
        <f>IFERROR(IF(B27&lt;&gt;"", IF(ISNUMBER(SEARCH("transitional 2", LOWER(INDEX(Paste_Here!C$2:C$210, MATCH(B27, Paste_Here!A$2:A$210, 0))))), "T2", IF(ISNUMBER(SEARCH("transitional 1", LOWER(INDEX(Paste_Here!C$2:C$210, MATCH(B27, Paste_Here!A$2:A$210, 0))))), "T1", IF(ISNUMBER(SEARCH("waived ell services", LOWER(INDEX(Paste_Here!C$2:C$210, MATCH(B27, Paste_Here!A$2:A$210, 0))))), "W", ""))), ""), "")</f>
        <v/>
      </c>
      <c r="GQ27" s="69"/>
      <c r="GR27" s="114"/>
      <c r="GS27" s="69"/>
      <c r="GT27" s="114"/>
      <c r="GU27" s="69"/>
      <c r="GV27" s="114"/>
      <c r="GW27" s="69"/>
      <c r="GX27" s="118"/>
      <c r="GY27" s="69"/>
      <c r="GZ27" s="69"/>
      <c r="HA27" s="79"/>
      <c r="HB27" s="69"/>
      <c r="HC27" s="79"/>
      <c r="HD27" s="69"/>
      <c r="HE27" s="79"/>
      <c r="HF27" s="69"/>
      <c r="HG27" s="79"/>
      <c r="HH27" s="69"/>
      <c r="HI27" s="79"/>
      <c r="HJ27" s="69"/>
      <c r="HK27" s="79"/>
      <c r="HL27" s="69"/>
      <c r="HM27" s="79"/>
      <c r="HN27" s="69"/>
      <c r="HO27" s="79"/>
      <c r="HP27" s="69"/>
      <c r="HQ27" s="79"/>
      <c r="HR27" s="69"/>
      <c r="HS27" s="79"/>
      <c r="HT27" s="69"/>
      <c r="HU27" s="79"/>
      <c r="HV27" s="69"/>
      <c r="HW27" s="69"/>
      <c r="HX27" s="79"/>
      <c r="HY27" s="69"/>
      <c r="HZ27" s="79"/>
      <c r="IA27" s="69"/>
      <c r="IB27" s="79"/>
      <c r="IC27" s="69"/>
      <c r="ID27" s="79"/>
      <c r="IE27" s="69"/>
      <c r="IF27" s="79"/>
      <c r="IG27" s="69"/>
      <c r="IH27" s="79"/>
      <c r="II27" s="69"/>
      <c r="IJ27" s="79"/>
      <c r="IK27" s="69"/>
      <c r="IL27" s="79"/>
      <c r="IM27" s="69"/>
      <c r="IN27" s="79"/>
      <c r="IO27" s="69"/>
      <c r="IP27" s="79"/>
      <c r="IQ27" s="69"/>
      <c r="IR27" s="79"/>
      <c r="IS27" s="69"/>
      <c r="IT27" s="69"/>
      <c r="IU27" s="79"/>
      <c r="IV27" s="69"/>
      <c r="IW27" s="79"/>
      <c r="IX27" s="69"/>
      <c r="IY27" s="79"/>
      <c r="IZ27" s="69"/>
      <c r="JA27" s="79"/>
      <c r="JB27" s="69"/>
      <c r="JC27" s="79"/>
      <c r="JD27" s="69"/>
      <c r="JE27" s="79"/>
      <c r="JF27" s="69"/>
      <c r="JG27" s="79"/>
      <c r="JH27" s="69"/>
      <c r="JI27" s="79"/>
      <c r="JJ27" s="69"/>
      <c r="JK27" s="79"/>
      <c r="JL27" s="69"/>
      <c r="JM27" s="79"/>
      <c r="JN27" s="69"/>
      <c r="JO27" s="79"/>
      <c r="JP27" s="69"/>
      <c r="JQ27" s="69"/>
      <c r="JR27" s="79"/>
      <c r="JS27" s="69"/>
      <c r="JT27" s="79"/>
      <c r="JU27" s="69"/>
      <c r="JV27" s="79"/>
      <c r="JW27" s="69"/>
      <c r="JX27" s="79"/>
      <c r="JY27" s="69"/>
      <c r="JZ27" s="79"/>
      <c r="KA27" s="69"/>
      <c r="KB27" s="79"/>
      <c r="KC27" s="69"/>
      <c r="KD27" s="79"/>
      <c r="KE27" s="69"/>
      <c r="KF27" s="79"/>
      <c r="KG27" s="69"/>
      <c r="KH27" s="79"/>
      <c r="KI27" s="69"/>
      <c r="KJ27" s="79"/>
      <c r="KK27" s="69"/>
      <c r="KL27" s="79"/>
      <c r="KM27" s="69"/>
      <c r="KP27" s="1" t="str" cm="1">
        <f t="array" ref="KP27">IFERROR(INDEX(Paste_Here!$B$2:$B$210, MATCH(0, COUNTIF(KP$4:KP26, Paste_Here!$B$2:$B$210) + IF(Paste_Here!$B$2:$B$210="", 1, 0), 0)), "")</f>
        <v/>
      </c>
      <c r="KQ27" s="1" t="str">
        <f>IF(KP27&lt;&gt;"", INDEX(Paste_Here!$A$2:$A$210, MATCH(KP27, Paste_Here!$B$2:$B$210, 0)), "")</f>
        <v/>
      </c>
      <c r="KR27" s="1" t="str">
        <f t="shared" si="6"/>
        <v/>
      </c>
      <c r="KS27" s="1" t="str" cm="1">
        <f t="array" ref="KS27">IFERROR(INDEX($KR$5:$KR$210, MATCH(SMALL(IF($KR$5:$KR$210&lt;&gt;"", COUNTIF($KR$5:$KR$210, "&lt;"&amp;$KR$5:$KR$210)+1), ROW()-ROW($KS$5)+1), COUNTIF($KR$5:$KR$210, "&lt;"&amp;$KR$5:$KR$210)+1, 0)), "")</f>
        <v/>
      </c>
    </row>
    <row r="28" spans="1:305">
      <c r="A28" s="69"/>
      <c r="B28" s="79" t="str">
        <f t="shared" si="0"/>
        <v/>
      </c>
      <c r="C28" s="69"/>
      <c r="D28" s="79" t="str">
        <f>IFERROR(IF(B28&lt;&gt;"", IF(COUNTIF(INDEX(Paste_Here!N$2:Q$210, MATCH(B28, Paste_Here!A$2:A$210, 0), 0), "yes") &gt; 0, "No", IF(COUNTIF(INDEX(Paste_Here!N$2:Q$210, MATCH(B28, Paste_Here!A$2:A$210, 0), 0), "no") &gt; 0, "Yes", "")), ""), "")</f>
        <v/>
      </c>
      <c r="E28" s="69"/>
      <c r="F28" s="79" t="str">
        <f>IFERROR(IF(B28&lt;&gt;"", IF(ISNUMBER(SEARCH("yes", LOWER(INDEX(Paste_Here!S$2:S$210, MATCH(B28, Paste_Here!A$2:A$210, 0))))), "Yes", IF(ISNUMBER(SEARCH("no", LOWER(INDEX(Paste_Here!S$2:S$210, MATCH(B28, Paste_Here!A$2:A$210, 0))))), "No", "")), ""), "")</f>
        <v/>
      </c>
      <c r="G28" s="69"/>
      <c r="H28" s="79" t="str">
        <f>IFERROR(IF(B28&lt;&gt;"", IF(COUNTIF(INDEX(Paste_Here!AX$2:BA$210, MATCH(B28, Paste_Here!A$2:A$210, 0), 0), "yes") &gt; 0, "No", IF(COUNTIF(INDEX(Paste_Here!AX$2:BA$210, MATCH(B28, Paste_Here!A$2:A$210, 0), 0), "no") &gt; 0, "Yes", "")), ""), "")</f>
        <v/>
      </c>
      <c r="I28" s="69"/>
      <c r="J28" s="79" t="str">
        <f>IFERROR(IF(B28&lt;&gt;"", IF(ISNUMBER(SEARCH("yes", LOWER(INDEX(Paste_Here!Z$2:Z$210, MATCH(B28, Paste_Here!A$2:A$210, 0))))), "Yes", IF(ISNUMBER(SEARCH("no", LOWER(INDEX(Paste_Here!Z$2:Z$210, MATCH(B28, Paste_Here!A$2:A$210, 0))))), "No", "")), ""), "")</f>
        <v/>
      </c>
      <c r="K28" s="69"/>
      <c r="L28" s="79" t="str">
        <f>IFERROR(IF(B28&lt;&gt;"", IF(ISNUMBER(SEARCH("yes", LOWER(INDEX(Paste_Here!AG$2:AG$210, MATCH(B28, Paste_Here!A$2:A$210, 0))))), "Yes", IF(ISNUMBER(SEARCH("no", LOWER(INDEX(Paste_Here!AG$2:AG$210, MATCH(B28, Paste_Here!A$2:A$210, 0))))), "No", "")), ""), "")</f>
        <v/>
      </c>
      <c r="M28" s="69"/>
      <c r="N28" s="114" t="str">
        <f>IFERROR(IF(J28&lt;&gt;"", IF(ISNUMBER(SEARCH("yes", LOWER(INDEX(Paste_Here!AB$2:AB$210, MATCH(J28, Paste_Here!I$2:I$210, 0))))), "Yes", IF(ISNUMBER(SEARCH("no", LOWER(INDEX(Paste_Here!AB$2:AB$210, MATCH(J28, Paste_Here!I$2:I$210, 0))))), "No", "")), ""), "")</f>
        <v/>
      </c>
      <c r="O28" s="69"/>
      <c r="P28" s="79" t="str">
        <f>IFERROR(IF(B28&lt;&gt;"", IF(ISNUMBER(SEARCH("Revealed-Potential (Primary Focus)", LOWER(INDEX(Paste_Here!U$2:U$210, MATCH(B28, Paste_Here!A$2:A$210, 0))))), "Rev-Potential: Prim", IF(ISNUMBER(SEARCH("Revealed-Potential (Secondary Focus)", LOWER(INDEX(Paste_Here!U$2:U$210, MATCH(B28, Paste_Here!A$2:A$210, 0))))), "Rev-Potential: Sec", IF(ISNUMBER(SEARCH("Monitoring", LOWER(INDEX(Paste_Here!U$2:U$210, MATCH(B28, Paste_Here!A$2:A$210, 0))))), "Monitoring", IF(ISNUMBER(SEARCH("At-Promise (Secondary Focus)", LOWER(INDEX(Paste_Here!U$2:U$210, MATCH(B28, Paste_Here!A$2:A$210, 0))))), "At-Promise: Sec", IF(ISNUMBER(SEARCH("At-Promise (Primary Focus)", LOWER(INDEX(Paste_Here!U$2:U$210, MATCH(B28, Paste_Here!A$2:A$210, 0))))), "At-Promise: Prim", ""))))), ""), "")</f>
        <v/>
      </c>
      <c r="Q28" s="69"/>
      <c r="R28" s="79" t="str">
        <f>IFERROR(IF(B28&lt;&gt;"", IF(ISNUMBER(SEARCH("Revealed-Potential (Primary Focus)", LOWER(INDEX(Paste_Here!AB$2:AB$210, MATCH(B28, Paste_Here!A$2:A$210, 0))))), "Rev-Potential: Prim", IF(ISNUMBER(SEARCH("Revealed-Potential (Secondary Focus)", LOWER(INDEX(Paste_Here!AB$2:AB$210, MATCH(B28, Paste_Here!A$2:A$210, 0))))), "Rev-Potential: Sec", IF(ISNUMBER(SEARCH("Monitoring", LOWER(INDEX(Paste_Here!AB$2:AB$210, MATCH(B28, Paste_Here!A$2:A$210, 0))))), "Monitoring", IF(ISNUMBER(SEARCH("At-Promise (Secondary Focus)", LOWER(INDEX(Paste_Here!AB$2:AB$210, MATCH(B28, Paste_Here!A$2:A$210, 0))))), "At-Promise: Sec", IF(ISNUMBER(SEARCH("At-Promise (Primary Focus)", LOWER(INDEX(Paste_Here!AB$2:AB$210, MATCH(B28, Paste_Here!A$2:A$210, 0))))), "At-Promise: Prim", ""))))), ""), "")</f>
        <v/>
      </c>
      <c r="S28" s="69"/>
      <c r="T28" s="114" t="str">
        <f>IFERROR(IF(P28&lt;&gt;"", IF(ISNUMBER(SEARCH("yes", LOWER(INDEX(Paste_Here!AH$2:AH$210, MATCH(P28, Paste_Here!O$2:O$210, 0))))), "Yes", IF(ISNUMBER(SEARCH("no", LOWER(INDEX(Paste_Here!AH$2:AH$210, MATCH(P28, Paste_Here!O$2:O$210, 0))))), "No", "")), ""), "")</f>
        <v/>
      </c>
      <c r="U28" s="69"/>
      <c r="V28" s="114" t="str">
        <f>IFERROR(IF(R28&lt;&gt;"", IF(ISNUMBER(SEARCH("yes", LOWER(INDEX(Paste_Here!AJ$2:AJ$210, MATCH(R28, Paste_Here!Q$2:Q$210, 0))))), "Yes", IF(ISNUMBER(SEARCH("no", LOWER(INDEX(Paste_Here!AJ$2:AJ$210, MATCH(R28, Paste_Here!Q$2:Q$210, 0))))), "No", "")), ""), "")</f>
        <v/>
      </c>
      <c r="W28" s="69"/>
      <c r="X28" s="69"/>
      <c r="Y28" s="79" t="str">
        <f t="shared" si="1"/>
        <v/>
      </c>
      <c r="Z28" s="69"/>
      <c r="AA28" s="79" t="str">
        <f>IFERROR(IF(B28&lt;&gt;"", IF(AND(INDEX(Paste_Here!W$2:W$210, MATCH(B28, Paste_Here!A$2:A$210, 0))&lt;&gt;"", ISNUMBER(VALUE(INDEX(Paste_Here!W$2:W$210, MATCH(B28, Paste_Here!A$2:A$210, 0))))), INDEX(Paste_Here!W$2:W$210, MATCH(B28, Paste_Here!A$2:A$210, 0)), ""), ""), "")</f>
        <v/>
      </c>
      <c r="AB28" s="69"/>
      <c r="AC28" s="79" t="str">
        <f>IFERROR(IF(B28&lt;&gt;"", IF(AND(INDEX(Paste_Here!V$2:V$210, MATCH(B28, Paste_Here!A$2:A$210, 0))&lt;&gt;"", ISNUMBER(VALUE(INDEX(Paste_Here!V$2:V$210, MATCH(B28, Paste_Here!A$2:A$210, 0))))), TEXT(ROUND(VALUE(INDEX(Paste_Here!V$2:V$210, MATCH(B28, Paste_Here!A$2:A$210, 0))), 2), "0.00"), ""), ""), "")</f>
        <v/>
      </c>
      <c r="AD28" s="69"/>
      <c r="AE28" s="79" t="str">
        <f>IFERROR(IF(B28&lt;&gt;"", IF(LOWER(INDEX(Paste_Here!X$2:X$210, MATCH(B28, Paste_Here!A$2:A$210, 0)))="approaching expectations", "Approaching", IF(LOWER(INDEX(Paste_Here!X$2:X$210, MATCH(B28, Paste_Here!A$2:A$210, 0)))="met expectations", "Met", IF(LOWER(INDEX(Paste_Here!X$2:X$210, MATCH(B28, Paste_Here!A$2:A$210, 0)))="exceeded expectations", "Exceeded", IF(LOWER(INDEX(Paste_Here!X$2:X$210, MATCH(B28, Paste_Here!A$2:A$210, 0)))="below expectations", "Below", "")))), ""), "")</f>
        <v/>
      </c>
      <c r="AF28" s="69"/>
      <c r="AG28" s="79" t="str">
        <f>IFERROR(IF(B28&lt;&gt;"", IF(AND(INDEX(Paste_Here!Y$2:Y$210, MATCH(B28, Paste_Here!A$2:A$210, 0))&lt;&gt;"", ISNUMBER(VALUE(INDEX(Paste_Here!Y$2:Y$210, MATCH(B28, Paste_Here!A$2:A$210, 0))))), INDEX(Paste_Here!Y$2:Y$210, MATCH(B28, Paste_Here!A$2:A$210, 0)), ""), ""), "")</f>
        <v/>
      </c>
      <c r="AH28" s="69"/>
      <c r="AI28" s="79" t="str">
        <f>IFERROR(IF(B28&lt;&gt;"", IF(AND(INDEX(Paste_Here!AK$2:AK$210, MATCH(B28, Paste_Here!A$2:A$210, 0))&lt;&gt;"", ISNUMBER(VALUE(INDEX(Paste_Here!AK$2:AK$210, MATCH(B28, Paste_Here!A$2:A$210, 0))))), INDEX(Paste_Here!AK$2:AK$210, MATCH(B28, Paste_Here!A$2:A$210, 0)), ""), ""), "")</f>
        <v/>
      </c>
      <c r="AJ28" s="69"/>
      <c r="AK28" s="79" t="str">
        <f>IFERROR(IF(B28&lt;&gt;"", IF(ISNUMBER(SEARCH("highrisk", LOWER(INDEX(Paste_Here!AL$2:AL$210, MATCH(B28, Paste_Here!A$2:A$210, 0))))), "High Risk", IF(ISNUMBER(SEARCH("lowrisk", LOWER(INDEX(Paste_Here!AL$2:AL$210, MATCH(B28, Paste_Here!A$2:A$210, 0))))), "Low Risk", IF(ISNUMBER(SEARCH("somerisk", LOWER(INDEX(Paste_Here!AL$2:AL$210, MATCH(B28, Paste_Here!A$2:A$210, 0))))), "Some Risk", ""))), ""), "")</f>
        <v/>
      </c>
      <c r="AL28" s="69"/>
      <c r="AM28" s="79" t="str">
        <f>IFERROR(IF(B28&lt;&gt;"", IF(AND(INDEX(Paste_Here!AT$2:AT$210, MATCH(B28, Paste_Here!A$2:A$210, 0))&lt;&gt;"", ISNUMBER(VALUE(INDEX(Paste_Here!AT$2:AT$210, MATCH(B28, Paste_Here!A$2:A$210, 0))))), INDEX(Paste_Here!AT$2:AT$210, MATCH(B28, Paste_Here!A$2:A$210, 0)), ""), ""), "")</f>
        <v/>
      </c>
      <c r="AN28" s="69"/>
      <c r="AO28" s="79" t="str">
        <f>IFERROR(IF(B28&lt;&gt;"", IF(AND(INDEX(Paste_Here!AM$2:AM$210, MATCH(B28, Paste_Here!A$2:A$210, 0))&lt;&gt;"", ISNUMBER(VALUE(INDEX(Paste_Here!AM$2:AM$210, MATCH(B28, Paste_Here!A$2:A$210, 0))))), INDEX(Paste_Here!AM$2:AM$210, MATCH(B28, Paste_Here!A$2:A$210, 0)), ""), ""), "")</f>
        <v/>
      </c>
      <c r="AP28" s="69"/>
      <c r="AQ28" s="79" t="str">
        <f>IFERROR(IF(B28&lt;&gt;"", IF(ISNUMBER(SEARCH("highrisk", LOWER(INDEX(Paste_Here!AN$2:AN$210, MATCH(B28, Paste_Here!A$2:A$210, 0))))), "High Risk", IF(ISNUMBER(SEARCH("lowrisk", LOWER(INDEX(Paste_Here!AN$2:AN$210, MATCH(B28, Paste_Here!A$2:A$210, 0))))), "Low Risk", IF(ISNUMBER(SEARCH("somerisk", LOWER(INDEX(Paste_Here!AN$2:AN$210, MATCH(B28, Paste_Here!A$2:A$210, 0))))), "Some Risk", ""))), ""), "")</f>
        <v/>
      </c>
      <c r="AR28" s="69"/>
      <c r="AS28" s="79" t="str" cm="1">
        <f t="array" aca="1" ref="AS28" ca="1">IFERROR(IF(ISNUMBER(SEARCH("BR", INDEX(Paste_Here!AO$2:AO$210, MATCH(B28, Paste_Here!A$2:A$210, 0)))), -1, 1) * VALUE(_xlfn.TEXTJOIN("", TRUE, IF(ISNUMBER(--MID(INDEX(Paste_Here!AO$2:AO$210, MATCH(B28, Paste_Here!A$2:A$210, 0)), ROW(INDIRECT("1:"&amp;LEN(INDEX(Paste_Here!AO$2:AO$210, MATCH(B28, Paste_Here!A$2:A$210, 0))))), 1)), MID(INDEX(Paste_Here!AO$2:AO$210, MATCH(B28, Paste_Here!A$2:A$210, 0)), ROW(INDIRECT("1:"&amp;LEN(INDEX(Paste_Here!AO$2:AO$210, MATCH(B28, Paste_Here!A$2:A$210, 0))))), 1), ""))), "")</f>
        <v/>
      </c>
      <c r="AT28" s="69"/>
      <c r="AU28" s="69"/>
      <c r="AV28" s="79"/>
      <c r="AW28" s="69"/>
      <c r="AX28" s="79"/>
      <c r="AY28" s="69"/>
      <c r="AZ28" s="79"/>
      <c r="BA28" s="69"/>
      <c r="BB28" s="79"/>
      <c r="BC28" s="69"/>
      <c r="BD28" s="79"/>
      <c r="BE28" s="69"/>
      <c r="BF28" s="79"/>
      <c r="BG28" s="69"/>
      <c r="BH28" s="79"/>
      <c r="BI28" s="69"/>
      <c r="BJ28" s="79"/>
      <c r="BK28" s="69"/>
      <c r="BL28" s="79"/>
      <c r="BM28" s="69"/>
      <c r="BN28" s="79"/>
      <c r="BO28" s="69"/>
      <c r="BP28" s="79"/>
      <c r="BQ28" s="69"/>
      <c r="BR28" s="69"/>
      <c r="BS28" s="79"/>
      <c r="BT28" s="69"/>
      <c r="BU28" s="79"/>
      <c r="BV28" s="69"/>
      <c r="BW28" s="79"/>
      <c r="BX28" s="69"/>
      <c r="BY28" s="79"/>
      <c r="BZ28" s="69"/>
      <c r="CA28" s="79"/>
      <c r="CB28" s="69"/>
      <c r="CC28" s="79"/>
      <c r="CD28" s="69"/>
      <c r="CE28" s="79"/>
      <c r="CF28" s="69"/>
      <c r="CG28" s="79"/>
      <c r="CH28" s="69"/>
      <c r="CI28" s="79"/>
      <c r="CJ28" s="69"/>
      <c r="CK28" s="79"/>
      <c r="CL28" s="69"/>
      <c r="CM28" s="79"/>
      <c r="CN28" s="69"/>
      <c r="CO28" s="69"/>
      <c r="CP28" s="79" t="str">
        <f t="shared" si="2"/>
        <v/>
      </c>
      <c r="CQ28" s="69"/>
      <c r="CR28" s="79" t="str">
        <f>IFERROR(IF(B28&lt;&gt;"", IF(AND(INDEX(Paste_Here!AD$2:AD$210, MATCH(B28, Paste_Here!A$2:A$210, 0))&lt;&gt;"", ISNUMBER(VALUE(INDEX(Paste_Here!AD$2:AD$210, MATCH(B28, Paste_Here!A$2:A$210, 0))))), INDEX(Paste_Here!AD$2:AD$210, MATCH(B28, Paste_Here!A$2:A$210, 0)), ""), ""), "")</f>
        <v/>
      </c>
      <c r="CS28" s="69"/>
      <c r="CT28" s="79" t="str">
        <f>IFERROR(IF(B28&lt;&gt;"", IF(AND(INDEX(Paste_Here!AC$2:AC$210, MATCH(B28, Paste_Here!A$2:A$210, 0))&lt;&gt;"", ISNUMBER(--INDEX(Paste_Here!AC$2:AC$210, MATCH(B28, Paste_Here!A$2:A$210, 0)))), TEXT(ROUND(--INDEX(Paste_Here!AC$2:AC$210, MATCH(B28, Paste_Here!A$2:A$210, 0)), 2), "0.00"), ""), ""), "")</f>
        <v/>
      </c>
      <c r="CU28" s="69"/>
      <c r="CV28" s="79" t="str">
        <f>IFERROR(IF(B28&lt;&gt;"", IF(LOWER(INDEX(Paste_Here!AE$2:AE$210, MATCH(B28, Paste_Here!A$2:A$210, 0)))="approaching expectations", "Approaching", IF(LOWER(INDEX(Paste_Here!AE$2:AE$210, MATCH(B28, Paste_Here!A$2:A$210, 0)))="met expectations", "Met", IF(LOWER(INDEX(Paste_Here!AE$2:AE$210, MATCH(B28, Paste_Here!A$2:A$210, 0)))="exceeded expectations", "Exceeded", IF(LOWER(INDEX(Paste_Here!AE$2:AE$210, MATCH(B28, Paste_Here!A$2:A$210, 0)))="below expectations", "Below", "")))), ""), "")</f>
        <v/>
      </c>
      <c r="CW28" s="69"/>
      <c r="CX28" s="79" t="str">
        <f>IFERROR(IF(B28&lt;&gt;"", IF(AND(INDEX(Paste_Here!AF$2:AF$210, MATCH(B28, Paste_Here!A$2:A$210, 0))&lt;&gt;"", ISNUMBER(VALUE(INDEX(Paste_Here!AF$2:AF$210, MATCH(B28, Paste_Here!A$2:A$210, 0))))), INDEX(Paste_Here!AF$2:AF$210, MATCH(B28, Paste_Here!A$2:A$210, 0)), ""), ""), "")</f>
        <v/>
      </c>
      <c r="CY28" s="69"/>
      <c r="CZ28" s="79" t="str">
        <f>IFERROR(IF(B28&lt;&gt;"", IF(AND(INDEX(Paste_Here!AU$2:AU$210, MATCH(B28, Paste_Here!A$2:A$210, 0))&lt;&gt;"", ISNUMBER(VALUE(INDEX(Paste_Here!AU$2:AU$210, MATCH(B28, Paste_Here!A$2:A$210, 0))))), INDEX(Paste_Here!AU$2:AU$210, MATCH(B28, Paste_Here!A$2:A$210, 0)), ""), ""), "")</f>
        <v/>
      </c>
      <c r="DA28" s="69"/>
      <c r="DB28" s="79" t="str">
        <f>IFERROR(IF(B28&lt;&gt;"", IF(ISNUMBER(SEARCH("highrisk", LOWER(INDEX(Paste_Here!AV$2:AV$210, MATCH(B28, Paste_Here!A$2:A$210, 0))))), "High Risk", IF(ISNUMBER(SEARCH("lowrisk", LOWER(INDEX(Paste_Here!AV$2:AV$210, MATCH(B28, Paste_Here!A$2:A$210, 0))))), "Low Risk", IF(ISNUMBER(SEARCH("somerisk", LOWER(INDEX(Paste_Here!AV$2:AV$210, MATCH(B28, Paste_Here!A$2:A$210, 0))))), "Some Risk", ""))), ""), "")</f>
        <v/>
      </c>
      <c r="DC28" s="69"/>
      <c r="DD28" s="79" t="str">
        <f>IFERROR(IF(B28&lt;&gt;"", IF(AND(INDEX(Paste_Here!AW$2:AW$210, MATCH(B28, Paste_Here!A$2:A$210, 0))&lt;&gt;"", ISNUMBER(VALUE(INDEX(Paste_Here!AW$2:AW$210, MATCH(B28, Paste_Here!A$2:A$210, 0))))), INDEX(Paste_Here!AW$2:AW$210, MATCH(B28, Paste_Here!A$2:A$210, 0)), ""), ""), "")</f>
        <v/>
      </c>
      <c r="DE28" s="69"/>
      <c r="DF28" s="79" t="str">
        <f>IFERROR(IF(B28&lt;&gt;"", IF(AND(INDEX(Paste_Here!AP$2:AP$210, MATCH(B28, Paste_Here!A$2:A$210, 0))&lt;&gt;"", ISNUMBER(VALUE(INDEX(Paste_Here!AP$2:AP$210, MATCH(B28, Paste_Here!A$2:A$210, 0))))), INDEX(Paste_Here!AP$2:AP$210, MATCH(B28, Paste_Here!A$2:A$210, 0)), ""), ""), "")</f>
        <v/>
      </c>
      <c r="DG28" s="69"/>
      <c r="DH28" s="79" t="str">
        <f>IFERROR(IF(B28&lt;&gt;"", IF(ISNUMBER(SEARCH("highrisk", LOWER(INDEX(Paste_Here!AQ$2:AQ$210, MATCH(B28, Paste_Here!A$2:A$210, 0))))), "High Risk", IF(ISNUMBER(SEARCH("lowrisk", LOWER(INDEX(Paste_Here!AQ$2:AQ$210, MATCH(B28, Paste_Here!A$2:A$210, 0))))), "Low Risk", IF(ISNUMBER(SEARCH("somerisk", LOWER(INDEX(Paste_Here!AQ$2:AQ$210, MATCH(B28, Paste_Here!A$2:A$210, 0))))), "Some Risk", ""))), ""), "")</f>
        <v/>
      </c>
      <c r="DI28" s="69"/>
      <c r="DJ28" s="79" t="str" cm="1">
        <f t="array" aca="1" ref="DJ28" ca="1">IFERROR(VALUE(IF(ISNUMBER(SEARCH("EM", INDEX(Paste_Here!AR$2:AR$500, MATCH(B28, Paste_Here!A$2:A$500, 0)))),"-" &amp; _xlfn.TEXTJOIN("", TRUE, IF(ISNUMBER(--MID(INDEX(Paste_Here!AR$2:AR$500, MATCH(B28, Paste_Here!A$2:A$500, 0)), ROW(INDIRECT("1:"&amp;LEN(INDEX(Paste_Here!AR$2:AR$500, MATCH(B28, Paste_Here!A$2:A$500, 0))))), 1)), MID(INDEX(Paste_Here!AR$2:AR$500, MATCH(B28, Paste_Here!A$2:A$500, 0)), ROW(INDIRECT("1:"&amp;LEN(INDEX(Paste_Here!AR$2:AR$500, MATCH(B28, Paste_Here!A$2:A$500, 0))))), 1), "")), _xlfn.TEXTJOIN("", TRUE, IF(ISNUMBER(--MID(INDEX(Paste_Here!AR$2:AR$500, MATCH(B28, Paste_Here!A$2:AR$500, 0)), ROW(INDIRECT("1:"&amp;LEN(INDEX(Paste_Here!AR$2:AR$500, MATCH(B28, Paste_Here!A$2:AR$500, 0))))), 1)), MID(INDEX(Paste_Here!AR$2:AR$500, MATCH(B28, Paste_Here!A$2:A$500, 0)), ROW(INDIRECT("1:"&amp;LEN(INDEX(Paste_Here!AR$2:AR$500, MATCH(B28, Paste_Here!A$2:A$500, 0))))), 1), "")))), "")</f>
        <v/>
      </c>
      <c r="DK28" s="69"/>
      <c r="DL28" s="69"/>
      <c r="DM28" s="79" t="str">
        <f t="shared" si="3"/>
        <v/>
      </c>
      <c r="DN28" s="69"/>
      <c r="DO28" s="79" t="str">
        <f>IFERROR(IF(B28&lt;&gt;"", IF(AND(INDEX(Paste_Here!AH$2:AH$210, MATCH(B28, Paste_Here!A$2:A$210, 0))&lt;&gt;"", ISNUMBER(VALUE(INDEX(Paste_Here!AH$2:AH$210, MATCH(B28, Paste_Here!A$2:A$210, 0))))), INDEX(Paste_Here!AH$2:AH$210, MATCH(B28, Paste_Here!A$2:A$210, 0)), ""), ""), "")</f>
        <v/>
      </c>
      <c r="DP28" s="69"/>
      <c r="DQ28" s="114"/>
      <c r="DR28" s="69"/>
      <c r="DS28" s="119" t="str">
        <f>IFERROR(IF(B28&lt;&gt;"", IF(LOWER(INDEX(Paste_Here!AI$2:AI$210, MATCH(B28, Paste_Here!A$2:A$210, 0)))="approaching expectations", "Approaching", IF(LOWER(INDEX(Paste_Here!AI$2:AI$210, MATCH(B28, Paste_Here!A$2:A$210, 0)))="met expectations", "Met", IF(LOWER(INDEX(Paste_Here!AI$2:AI$210, MATCH(B28, Paste_Here!A$2:A$210, 0)))="exceeded expectations", "Exceeded", IF(LOWER(INDEX(Paste_Here!AI$2:AI$210, MATCH(B28, Paste_Here!A$2:A$210, 0)))="below expectations", "Below", "")))), ""), "")</f>
        <v/>
      </c>
      <c r="DT28" s="69"/>
      <c r="DU28" s="79" t="str">
        <f>IFERROR(IF(B28&lt;&gt;"", IF(AND(INDEX(Paste_Here!AJ$2:AJ$210, MATCH(B28, Paste_Here!A$2:A$210, 0))&lt;&gt;"", ISNUMBER(VALUE(INDEX(Paste_Here!AJ$2:AJ$210, MATCH(B28, Paste_Here!A$2:A$210, 0))))), INDEX(Paste_Here!AJ$2:AJ$210, MATCH(B28, Paste_Here!A$2:A$210, 0)), ""), ""), "")</f>
        <v/>
      </c>
      <c r="DV28" s="69"/>
      <c r="DW28" s="114"/>
      <c r="DX28" s="69"/>
      <c r="DY28" s="114"/>
      <c r="DZ28" s="69"/>
      <c r="EA28" s="114"/>
      <c r="EB28" s="69"/>
      <c r="EC28" s="114"/>
      <c r="ED28" s="69"/>
      <c r="EE28" s="114"/>
      <c r="EF28" s="69"/>
      <c r="EH28" s="69"/>
      <c r="EI28" s="69"/>
      <c r="EJ28" s="79"/>
      <c r="EK28" s="69"/>
      <c r="EL28" s="79"/>
      <c r="EM28" s="69"/>
      <c r="EN28" s="79"/>
      <c r="EO28" s="69"/>
      <c r="EP28" s="79"/>
      <c r="EQ28" s="69"/>
      <c r="ER28" s="79"/>
      <c r="ES28" s="69"/>
      <c r="ET28" s="79"/>
      <c r="EU28" s="69"/>
      <c r="EV28" s="79"/>
      <c r="EW28" s="69"/>
      <c r="EX28" s="79"/>
      <c r="EY28" s="69"/>
      <c r="EZ28" s="79"/>
      <c r="FA28" s="69"/>
      <c r="FB28" s="79"/>
      <c r="FC28" s="69"/>
      <c r="FD28" s="79"/>
      <c r="FE28" s="69"/>
      <c r="FF28" s="69"/>
      <c r="FG28" s="79" t="str">
        <f t="shared" si="4"/>
        <v/>
      </c>
      <c r="FH28" s="69"/>
      <c r="FI28" s="79" t="str">
        <f>IFERROR(IF(B28&lt;&gt;"", IF(ISNUMBER(VALUE(INDEX(Paste_Here!H$2:H$210, MATCH(B28, Paste_Here!A$2:A$210, 0)))), IF(VALUE(INDEX(Paste_Here!H$2:H$210, MATCH(B28, Paste_Here!A$2:A$210, 0)))=0, "No", IF(AND(VALUE(INDEX(Paste_Here!H$2:H$210, MATCH(B28, Paste_Here!A$2:A$210, 0)))&gt;=1, VALUE(INDEX(Paste_Here!H$2:H$210, MATCH(B28, Paste_Here!A$2:A$210, 0)))&lt;=4), VALUE(INDEX(Paste_Here!H$2:H$210, MATCH(B28, Paste_Here!A$2:A$210, 0))), "")), ""), ""), "")</f>
        <v/>
      </c>
      <c r="FJ28" s="69"/>
      <c r="FK28" s="79" t="str">
        <f>IFERROR(IF(B28&lt;&gt;"", IF(ISNUMBER(VALUE(INDEX(Paste_Here!I$2:I$210, MATCH(B28, Paste_Here!A$2:A$210, 0)))), IF(VALUE(INDEX(Paste_Here!I$2:I$210, MATCH(B28, Paste_Here!A$2:A$210, 0)))=0, "No", IF(AND(VALUE(INDEX(Paste_Here!I$2:I$210, MATCH(B28, Paste_Here!A$2:A$210, 0)))&gt;=1, VALUE(INDEX(Paste_Here!I$2:I$210, MATCH(B28, Paste_Here!A$2:A$210, 0)))&lt;=4), VALUE(INDEX(Paste_Here!I$2:I$210, MATCH(B28, Paste_Here!A$2:A$210, 0))), "")), ""), ""), "")</f>
        <v/>
      </c>
      <c r="FL28" s="69"/>
      <c r="FM28" s="114"/>
      <c r="FN28" s="69"/>
      <c r="FO28" s="114"/>
      <c r="FP28" s="69"/>
      <c r="FQ28" s="114"/>
      <c r="FR28" s="69"/>
      <c r="FS28" s="114"/>
      <c r="FT28" s="69"/>
      <c r="FU28" s="79" t="str">
        <f>IFERROR(IF(B28&lt;&gt;"", IF(AND(INDEX(Paste_Here!R$2:R$210, MATCH(B28, Paste_Here!A$2:A$210, 0))&lt;&gt;"", ISNUMBER(VALUE(INDEX(Paste_Here!R$2:R$210, MATCH(B28, Paste_Here!A$2:A$210, 0))))), INDEX(Paste_Here!R$2:R$210, MATCH(B28, Paste_Here!A$2:A$210, 0)), ""), ""), "")</f>
        <v/>
      </c>
      <c r="FV28" s="69"/>
      <c r="FW28" s="79" t="str">
        <f>IFERROR(IF(B28&lt;&gt;"", IF(AND(INDEX(Paste_Here!BB$2:BB$210, MATCH(B28, Paste_Here!A$2:A$210, 0))&lt;&gt;"", ISNUMBER(VALUE(INDEX(Paste_Here!BB$2:BB$210, MATCH(B28, Paste_Here!A$2:A$210, 0))))), INDEX(Paste_Here!BB$2:BB$210, MATCH(B28, Paste_Here!A$2:A$210, 0)), ""), ""), "")</f>
        <v/>
      </c>
      <c r="FX28" s="69"/>
      <c r="FY28" s="79" t="str">
        <f>IFERROR(IF(B28&lt;&gt;"", IF(AND(INDEX(Paste_Here!AS$2:AS$210, MATCH(B28, Paste_Here!A$2:A$210, 0))&lt;&gt;"", ISNUMBER(VALUE(INDEX(Paste_Here!AS$2:AS$210, MATCH(B28, Paste_Here!A$2:A$210, 0))))), INDEX(Paste_Here!AS$2:AS$210, MATCH(B28, Paste_Here!A$2:A$210, 0)), ""), ""), "")</f>
        <v/>
      </c>
      <c r="FZ28" s="69"/>
      <c r="GA28" s="79" t="str">
        <f>IFERROR(IF(B28&lt;&gt;"", IF(AND(INDEX(Paste_Here!BC$2:BC$210, MATCH(B28, Paste_Here!A$2:A$210, 0))&lt;&gt;"", ISNUMBER(VALUE(INDEX(Paste_Here!BC$2:BC$210, MATCH(B28, Paste_Here!A$2:A$210, 0))))), INDEX(Paste_Here!BC$2:BC$210, MATCH(B28, Paste_Here!A$2:A$210, 0)), ""), ""), "")</f>
        <v/>
      </c>
      <c r="GB28" s="69"/>
      <c r="GC28" s="69"/>
      <c r="GD28" s="79" t="str">
        <f t="shared" si="5"/>
        <v/>
      </c>
      <c r="GE28" s="69"/>
      <c r="GF28" s="79" t="str">
        <f>IFERROR(IF(B28&lt;&gt;"", IF(ISNUMBER(SEARCH("s", LOWER(INDEX(Paste_Here!M$2:M$210, MATCH(B28, Paste_Here!A$2:A$210, 0))))), "Yes", IF(INDEX(Paste_Here!M$2:M$210, MATCH(B28, Paste_Here!A$2:A$210, 0))&lt;&gt;"", "No", "")), ""), "")</f>
        <v/>
      </c>
      <c r="GG28" s="69"/>
      <c r="GH28" s="79" t="str">
        <f>IFERROR(IF(B28&lt;&gt;"", IF(ISNUMBER(SEARCH("yes", LOWER(INDEX(Paste_Here!F$2:F$210, MATCH(B28, Paste_Here!A$2:A$210, 0))))), "Yes", IF(ISNUMBER(SEARCH("no", LOWER(INDEX(Paste_Here!F$2:F$210, MATCH(B28, Paste_Here!A$2:A$210, 0))))), "No", "")), ""), "")</f>
        <v/>
      </c>
      <c r="GI28" s="69"/>
      <c r="GJ28" s="79" t="str">
        <f>IFERROR(IF(B28&lt;&gt;"", IF(ISNUMBER(SEARCH("english language learner", LOWER(INDEX(Paste_Here!C$2:C$210, MATCH(B28, Paste_Here!A$2:A$210, 0))))), "Yes", ""), ""), "")</f>
        <v/>
      </c>
      <c r="GK28" s="69"/>
      <c r="GL28" s="79" t="str">
        <f>IFERROR(IF(B28&lt;&gt;"", IF(OR(ISNUMBER(SEARCH("b", LOWER(INDEX(Paste_Here!K$2:K$210, MATCH(B28, Paste_Here!A$2:A$210, 0))))), ISNUMBER(SEARCH("h", LOWER(INDEX(Paste_Here!K$2:K$210, MATCH(B28, Paste_Here!A$2:A$210, 0))))), ISNUMBER(SEARCH("i", LOWER(INDEX(Paste_Here!K$2:K$210, MATCH(B28, Paste_Here!A$2:A$210, 0)))))), "Yes", IF(INDEX(Paste_Here!K$2:K$210, MATCH(B28, Paste_Here!A$2:A$210, 0))&lt;&gt;"", "No", "")), ""), "")</f>
        <v/>
      </c>
      <c r="GM28" s="69"/>
      <c r="GN28" s="79" t="str">
        <f>IFERROR(IF(B28&lt;&gt;"", IF(ISNUMBER(SEARCH("yes", LOWER(INDEX(Paste_Here!L$2:L$210, MATCH(B28, Paste_Here!A$2:A$210, 0))))), "Yes", IF(ISNUMBER(SEARCH("no", LOWER(INDEX(Paste_Here!L$2:L$210, MATCH(B28, Paste_Here!A$2:A$210, 0))))), "No", "")), ""), "")</f>
        <v/>
      </c>
      <c r="GO28" s="69"/>
      <c r="GP28" s="79" t="str">
        <f>IFERROR(IF(B28&lt;&gt;"", IF(ISNUMBER(SEARCH("transitional 2", LOWER(INDEX(Paste_Here!C$2:C$210, MATCH(B28, Paste_Here!A$2:A$210, 0))))), "T2", IF(ISNUMBER(SEARCH("transitional 1", LOWER(INDEX(Paste_Here!C$2:C$210, MATCH(B28, Paste_Here!A$2:A$210, 0))))), "T1", IF(ISNUMBER(SEARCH("waived ell services", LOWER(INDEX(Paste_Here!C$2:C$210, MATCH(B28, Paste_Here!A$2:A$210, 0))))), "W", ""))), ""), "")</f>
        <v/>
      </c>
      <c r="GQ28" s="69"/>
      <c r="GR28" s="114"/>
      <c r="GS28" s="69"/>
      <c r="GT28" s="114"/>
      <c r="GU28" s="69"/>
      <c r="GV28" s="114"/>
      <c r="GW28" s="69"/>
      <c r="GX28" s="118"/>
      <c r="GY28" s="69"/>
      <c r="GZ28" s="69"/>
      <c r="HA28" s="79"/>
      <c r="HB28" s="69"/>
      <c r="HC28" s="79"/>
      <c r="HD28" s="69"/>
      <c r="HE28" s="79"/>
      <c r="HF28" s="69"/>
      <c r="HG28" s="79"/>
      <c r="HH28" s="69"/>
      <c r="HI28" s="79"/>
      <c r="HJ28" s="69"/>
      <c r="HK28" s="79"/>
      <c r="HL28" s="69"/>
      <c r="HM28" s="79"/>
      <c r="HN28" s="69"/>
      <c r="HO28" s="79"/>
      <c r="HP28" s="69"/>
      <c r="HQ28" s="79"/>
      <c r="HR28" s="69"/>
      <c r="HS28" s="79"/>
      <c r="HT28" s="69"/>
      <c r="HU28" s="79"/>
      <c r="HV28" s="69"/>
      <c r="HW28" s="69"/>
      <c r="HX28" s="79"/>
      <c r="HY28" s="69"/>
      <c r="HZ28" s="79"/>
      <c r="IA28" s="69"/>
      <c r="IB28" s="79"/>
      <c r="IC28" s="69"/>
      <c r="ID28" s="79"/>
      <c r="IE28" s="69"/>
      <c r="IF28" s="79"/>
      <c r="IG28" s="69"/>
      <c r="IH28" s="79"/>
      <c r="II28" s="69"/>
      <c r="IJ28" s="79"/>
      <c r="IK28" s="69"/>
      <c r="IL28" s="79"/>
      <c r="IM28" s="69"/>
      <c r="IN28" s="79"/>
      <c r="IO28" s="69"/>
      <c r="IP28" s="79"/>
      <c r="IQ28" s="69"/>
      <c r="IR28" s="79"/>
      <c r="IS28" s="69"/>
      <c r="IT28" s="69"/>
      <c r="IU28" s="79"/>
      <c r="IV28" s="69"/>
      <c r="IW28" s="79"/>
      <c r="IX28" s="69"/>
      <c r="IY28" s="79"/>
      <c r="IZ28" s="69"/>
      <c r="JA28" s="79"/>
      <c r="JB28" s="69"/>
      <c r="JC28" s="79"/>
      <c r="JD28" s="69"/>
      <c r="JE28" s="79"/>
      <c r="JF28" s="69"/>
      <c r="JG28" s="79"/>
      <c r="JH28" s="69"/>
      <c r="JI28" s="79"/>
      <c r="JJ28" s="69"/>
      <c r="JK28" s="79"/>
      <c r="JL28" s="69"/>
      <c r="JM28" s="79"/>
      <c r="JN28" s="69"/>
      <c r="JO28" s="79"/>
      <c r="JP28" s="69"/>
      <c r="JQ28" s="69"/>
      <c r="JR28" s="79"/>
      <c r="JS28" s="69"/>
      <c r="JT28" s="79"/>
      <c r="JU28" s="69"/>
      <c r="JV28" s="79"/>
      <c r="JW28" s="69"/>
      <c r="JX28" s="79"/>
      <c r="JY28" s="69"/>
      <c r="JZ28" s="79"/>
      <c r="KA28" s="69"/>
      <c r="KB28" s="79"/>
      <c r="KC28" s="69"/>
      <c r="KD28" s="79"/>
      <c r="KE28" s="69"/>
      <c r="KF28" s="79"/>
      <c r="KG28" s="69"/>
      <c r="KH28" s="79"/>
      <c r="KI28" s="69"/>
      <c r="KJ28" s="79"/>
      <c r="KK28" s="69"/>
      <c r="KL28" s="79"/>
      <c r="KM28" s="69"/>
      <c r="KP28" s="1" t="str" cm="1">
        <f t="array" ref="KP28">IFERROR(INDEX(Paste_Here!$B$2:$B$210, MATCH(0, COUNTIF(KP$4:KP27, Paste_Here!$B$2:$B$210) + IF(Paste_Here!$B$2:$B$210="", 1, 0), 0)), "")</f>
        <v/>
      </c>
      <c r="KQ28" s="1" t="str">
        <f>IF(KP28&lt;&gt;"", INDEX(Paste_Here!$A$2:$A$210, MATCH(KP28, Paste_Here!$B$2:$B$210, 0)), "")</f>
        <v/>
      </c>
      <c r="KR28" s="1" t="str">
        <f t="shared" si="6"/>
        <v/>
      </c>
      <c r="KS28" s="1" t="str" cm="1">
        <f t="array" ref="KS28">IFERROR(INDEX($KR$5:$KR$210, MATCH(SMALL(IF($KR$5:$KR$210&lt;&gt;"", COUNTIF($KR$5:$KR$210, "&lt;"&amp;$KR$5:$KR$210)+1), ROW()-ROW($KS$5)+1), COUNTIF($KR$5:$KR$210, "&lt;"&amp;$KR$5:$KR$210)+1, 0)), "")</f>
        <v/>
      </c>
    </row>
    <row r="29" spans="1:305">
      <c r="A29" s="69"/>
      <c r="B29" s="79" t="str">
        <f t="shared" si="0"/>
        <v/>
      </c>
      <c r="C29" s="69"/>
      <c r="D29" s="79" t="str">
        <f>IFERROR(IF(B29&lt;&gt;"", IF(COUNTIF(INDEX(Paste_Here!N$2:Q$210, MATCH(B29, Paste_Here!A$2:A$210, 0), 0), "yes") &gt; 0, "No", IF(COUNTIF(INDEX(Paste_Here!N$2:Q$210, MATCH(B29, Paste_Here!A$2:A$210, 0), 0), "no") &gt; 0, "Yes", "")), ""), "")</f>
        <v/>
      </c>
      <c r="E29" s="69"/>
      <c r="F29" s="79" t="str">
        <f>IFERROR(IF(B29&lt;&gt;"", IF(ISNUMBER(SEARCH("yes", LOWER(INDEX(Paste_Here!S$2:S$210, MATCH(B29, Paste_Here!A$2:A$210, 0))))), "Yes", IF(ISNUMBER(SEARCH("no", LOWER(INDEX(Paste_Here!S$2:S$210, MATCH(B29, Paste_Here!A$2:A$210, 0))))), "No", "")), ""), "")</f>
        <v/>
      </c>
      <c r="G29" s="69"/>
      <c r="H29" s="79" t="str">
        <f>IFERROR(IF(B29&lt;&gt;"", IF(COUNTIF(INDEX(Paste_Here!AX$2:BA$210, MATCH(B29, Paste_Here!A$2:A$210, 0), 0), "yes") &gt; 0, "No", IF(COUNTIF(INDEX(Paste_Here!AX$2:BA$210, MATCH(B29, Paste_Here!A$2:A$210, 0), 0), "no") &gt; 0, "Yes", "")), ""), "")</f>
        <v/>
      </c>
      <c r="I29" s="69"/>
      <c r="J29" s="79" t="str">
        <f>IFERROR(IF(B29&lt;&gt;"", IF(ISNUMBER(SEARCH("yes", LOWER(INDEX(Paste_Here!Z$2:Z$210, MATCH(B29, Paste_Here!A$2:A$210, 0))))), "Yes", IF(ISNUMBER(SEARCH("no", LOWER(INDEX(Paste_Here!Z$2:Z$210, MATCH(B29, Paste_Here!A$2:A$210, 0))))), "No", "")), ""), "")</f>
        <v/>
      </c>
      <c r="K29" s="69"/>
      <c r="L29" s="79" t="str">
        <f>IFERROR(IF(B29&lt;&gt;"", IF(ISNUMBER(SEARCH("yes", LOWER(INDEX(Paste_Here!AG$2:AG$210, MATCH(B29, Paste_Here!A$2:A$210, 0))))), "Yes", IF(ISNUMBER(SEARCH("no", LOWER(INDEX(Paste_Here!AG$2:AG$210, MATCH(B29, Paste_Here!A$2:A$210, 0))))), "No", "")), ""), "")</f>
        <v/>
      </c>
      <c r="M29" s="69"/>
      <c r="N29" s="114" t="str">
        <f>IFERROR(IF(J29&lt;&gt;"", IF(ISNUMBER(SEARCH("yes", LOWER(INDEX(Paste_Here!AB$2:AB$210, MATCH(J29, Paste_Here!I$2:I$210, 0))))), "Yes", IF(ISNUMBER(SEARCH("no", LOWER(INDEX(Paste_Here!AB$2:AB$210, MATCH(J29, Paste_Here!I$2:I$210, 0))))), "No", "")), ""), "")</f>
        <v/>
      </c>
      <c r="O29" s="69"/>
      <c r="P29" s="79" t="str">
        <f>IFERROR(IF(B29&lt;&gt;"", IF(ISNUMBER(SEARCH("Revealed-Potential (Primary Focus)", LOWER(INDEX(Paste_Here!U$2:U$210, MATCH(B29, Paste_Here!A$2:A$210, 0))))), "Rev-Potential: Prim", IF(ISNUMBER(SEARCH("Revealed-Potential (Secondary Focus)", LOWER(INDEX(Paste_Here!U$2:U$210, MATCH(B29, Paste_Here!A$2:A$210, 0))))), "Rev-Potential: Sec", IF(ISNUMBER(SEARCH("Monitoring", LOWER(INDEX(Paste_Here!U$2:U$210, MATCH(B29, Paste_Here!A$2:A$210, 0))))), "Monitoring", IF(ISNUMBER(SEARCH("At-Promise (Secondary Focus)", LOWER(INDEX(Paste_Here!U$2:U$210, MATCH(B29, Paste_Here!A$2:A$210, 0))))), "At-Promise: Sec", IF(ISNUMBER(SEARCH("At-Promise (Primary Focus)", LOWER(INDEX(Paste_Here!U$2:U$210, MATCH(B29, Paste_Here!A$2:A$210, 0))))), "At-Promise: Prim", ""))))), ""), "")</f>
        <v/>
      </c>
      <c r="Q29" s="69"/>
      <c r="R29" s="79" t="str">
        <f>IFERROR(IF(B29&lt;&gt;"", IF(ISNUMBER(SEARCH("Revealed-Potential (Primary Focus)", LOWER(INDEX(Paste_Here!AB$2:AB$210, MATCH(B29, Paste_Here!A$2:A$210, 0))))), "Rev-Potential: Prim", IF(ISNUMBER(SEARCH("Revealed-Potential (Secondary Focus)", LOWER(INDEX(Paste_Here!AB$2:AB$210, MATCH(B29, Paste_Here!A$2:A$210, 0))))), "Rev-Potential: Sec", IF(ISNUMBER(SEARCH("Monitoring", LOWER(INDEX(Paste_Here!AB$2:AB$210, MATCH(B29, Paste_Here!A$2:A$210, 0))))), "Monitoring", IF(ISNUMBER(SEARCH("At-Promise (Secondary Focus)", LOWER(INDEX(Paste_Here!AB$2:AB$210, MATCH(B29, Paste_Here!A$2:A$210, 0))))), "At-Promise: Sec", IF(ISNUMBER(SEARCH("At-Promise (Primary Focus)", LOWER(INDEX(Paste_Here!AB$2:AB$210, MATCH(B29, Paste_Here!A$2:A$210, 0))))), "At-Promise: Prim", ""))))), ""), "")</f>
        <v/>
      </c>
      <c r="S29" s="69"/>
      <c r="T29" s="114" t="str">
        <f>IFERROR(IF(P29&lt;&gt;"", IF(ISNUMBER(SEARCH("yes", LOWER(INDEX(Paste_Here!AH$2:AH$210, MATCH(P29, Paste_Here!O$2:O$210, 0))))), "Yes", IF(ISNUMBER(SEARCH("no", LOWER(INDEX(Paste_Here!AH$2:AH$210, MATCH(P29, Paste_Here!O$2:O$210, 0))))), "No", "")), ""), "")</f>
        <v/>
      </c>
      <c r="U29" s="69"/>
      <c r="V29" s="114" t="str">
        <f>IFERROR(IF(R29&lt;&gt;"", IF(ISNUMBER(SEARCH("yes", LOWER(INDEX(Paste_Here!AJ$2:AJ$210, MATCH(R29, Paste_Here!Q$2:Q$210, 0))))), "Yes", IF(ISNUMBER(SEARCH("no", LOWER(INDEX(Paste_Here!AJ$2:AJ$210, MATCH(R29, Paste_Here!Q$2:Q$210, 0))))), "No", "")), ""), "")</f>
        <v/>
      </c>
      <c r="W29" s="69"/>
      <c r="X29" s="69"/>
      <c r="Y29" s="79" t="str">
        <f t="shared" si="1"/>
        <v/>
      </c>
      <c r="Z29" s="69"/>
      <c r="AA29" s="79" t="str">
        <f>IFERROR(IF(B29&lt;&gt;"", IF(AND(INDEX(Paste_Here!W$2:W$210, MATCH(B29, Paste_Here!A$2:A$210, 0))&lt;&gt;"", ISNUMBER(VALUE(INDEX(Paste_Here!W$2:W$210, MATCH(B29, Paste_Here!A$2:A$210, 0))))), INDEX(Paste_Here!W$2:W$210, MATCH(B29, Paste_Here!A$2:A$210, 0)), ""), ""), "")</f>
        <v/>
      </c>
      <c r="AB29" s="69"/>
      <c r="AC29" s="79" t="str">
        <f>IFERROR(IF(B29&lt;&gt;"", IF(AND(INDEX(Paste_Here!V$2:V$210, MATCH(B29, Paste_Here!A$2:A$210, 0))&lt;&gt;"", ISNUMBER(VALUE(INDEX(Paste_Here!V$2:V$210, MATCH(B29, Paste_Here!A$2:A$210, 0))))), TEXT(ROUND(VALUE(INDEX(Paste_Here!V$2:V$210, MATCH(B29, Paste_Here!A$2:A$210, 0))), 2), "0.00"), ""), ""), "")</f>
        <v/>
      </c>
      <c r="AD29" s="69"/>
      <c r="AE29" s="79" t="str">
        <f>IFERROR(IF(B29&lt;&gt;"", IF(LOWER(INDEX(Paste_Here!X$2:X$210, MATCH(B29, Paste_Here!A$2:A$210, 0)))="approaching expectations", "Approaching", IF(LOWER(INDEX(Paste_Here!X$2:X$210, MATCH(B29, Paste_Here!A$2:A$210, 0)))="met expectations", "Met", IF(LOWER(INDEX(Paste_Here!X$2:X$210, MATCH(B29, Paste_Here!A$2:A$210, 0)))="exceeded expectations", "Exceeded", IF(LOWER(INDEX(Paste_Here!X$2:X$210, MATCH(B29, Paste_Here!A$2:A$210, 0)))="below expectations", "Below", "")))), ""), "")</f>
        <v/>
      </c>
      <c r="AF29" s="69"/>
      <c r="AG29" s="79" t="str">
        <f>IFERROR(IF(B29&lt;&gt;"", IF(AND(INDEX(Paste_Here!Y$2:Y$210, MATCH(B29, Paste_Here!A$2:A$210, 0))&lt;&gt;"", ISNUMBER(VALUE(INDEX(Paste_Here!Y$2:Y$210, MATCH(B29, Paste_Here!A$2:A$210, 0))))), INDEX(Paste_Here!Y$2:Y$210, MATCH(B29, Paste_Here!A$2:A$210, 0)), ""), ""), "")</f>
        <v/>
      </c>
      <c r="AH29" s="69"/>
      <c r="AI29" s="79" t="str">
        <f>IFERROR(IF(B29&lt;&gt;"", IF(AND(INDEX(Paste_Here!AK$2:AK$210, MATCH(B29, Paste_Here!A$2:A$210, 0))&lt;&gt;"", ISNUMBER(VALUE(INDEX(Paste_Here!AK$2:AK$210, MATCH(B29, Paste_Here!A$2:A$210, 0))))), INDEX(Paste_Here!AK$2:AK$210, MATCH(B29, Paste_Here!A$2:A$210, 0)), ""), ""), "")</f>
        <v/>
      </c>
      <c r="AJ29" s="69"/>
      <c r="AK29" s="79" t="str">
        <f>IFERROR(IF(B29&lt;&gt;"", IF(ISNUMBER(SEARCH("highrisk", LOWER(INDEX(Paste_Here!AL$2:AL$210, MATCH(B29, Paste_Here!A$2:A$210, 0))))), "High Risk", IF(ISNUMBER(SEARCH("lowrisk", LOWER(INDEX(Paste_Here!AL$2:AL$210, MATCH(B29, Paste_Here!A$2:A$210, 0))))), "Low Risk", IF(ISNUMBER(SEARCH("somerisk", LOWER(INDEX(Paste_Here!AL$2:AL$210, MATCH(B29, Paste_Here!A$2:A$210, 0))))), "Some Risk", ""))), ""), "")</f>
        <v/>
      </c>
      <c r="AL29" s="69"/>
      <c r="AM29" s="79" t="str">
        <f>IFERROR(IF(B29&lt;&gt;"", IF(AND(INDEX(Paste_Here!AT$2:AT$210, MATCH(B29, Paste_Here!A$2:A$210, 0))&lt;&gt;"", ISNUMBER(VALUE(INDEX(Paste_Here!AT$2:AT$210, MATCH(B29, Paste_Here!A$2:A$210, 0))))), INDEX(Paste_Here!AT$2:AT$210, MATCH(B29, Paste_Here!A$2:A$210, 0)), ""), ""), "")</f>
        <v/>
      </c>
      <c r="AN29" s="69"/>
      <c r="AO29" s="79" t="str">
        <f>IFERROR(IF(B29&lt;&gt;"", IF(AND(INDEX(Paste_Here!AM$2:AM$210, MATCH(B29, Paste_Here!A$2:A$210, 0))&lt;&gt;"", ISNUMBER(VALUE(INDEX(Paste_Here!AM$2:AM$210, MATCH(B29, Paste_Here!A$2:A$210, 0))))), INDEX(Paste_Here!AM$2:AM$210, MATCH(B29, Paste_Here!A$2:A$210, 0)), ""), ""), "")</f>
        <v/>
      </c>
      <c r="AP29" s="69"/>
      <c r="AQ29" s="79" t="str">
        <f>IFERROR(IF(B29&lt;&gt;"", IF(ISNUMBER(SEARCH("highrisk", LOWER(INDEX(Paste_Here!AN$2:AN$210, MATCH(B29, Paste_Here!A$2:A$210, 0))))), "High Risk", IF(ISNUMBER(SEARCH("lowrisk", LOWER(INDEX(Paste_Here!AN$2:AN$210, MATCH(B29, Paste_Here!A$2:A$210, 0))))), "Low Risk", IF(ISNUMBER(SEARCH("somerisk", LOWER(INDEX(Paste_Here!AN$2:AN$210, MATCH(B29, Paste_Here!A$2:A$210, 0))))), "Some Risk", ""))), ""), "")</f>
        <v/>
      </c>
      <c r="AR29" s="69"/>
      <c r="AS29" s="79" t="str" cm="1">
        <f t="array" aca="1" ref="AS29" ca="1">IFERROR(IF(ISNUMBER(SEARCH("BR", INDEX(Paste_Here!AO$2:AO$210, MATCH(B29, Paste_Here!A$2:A$210, 0)))), -1, 1) * VALUE(_xlfn.TEXTJOIN("", TRUE, IF(ISNUMBER(--MID(INDEX(Paste_Here!AO$2:AO$210, MATCH(B29, Paste_Here!A$2:A$210, 0)), ROW(INDIRECT("1:"&amp;LEN(INDEX(Paste_Here!AO$2:AO$210, MATCH(B29, Paste_Here!A$2:A$210, 0))))), 1)), MID(INDEX(Paste_Here!AO$2:AO$210, MATCH(B29, Paste_Here!A$2:A$210, 0)), ROW(INDIRECT("1:"&amp;LEN(INDEX(Paste_Here!AO$2:AO$210, MATCH(B29, Paste_Here!A$2:A$210, 0))))), 1), ""))), "")</f>
        <v/>
      </c>
      <c r="AT29" s="69"/>
      <c r="AU29" s="69"/>
      <c r="AV29" s="79"/>
      <c r="AW29" s="69"/>
      <c r="AX29" s="79"/>
      <c r="AY29" s="69"/>
      <c r="AZ29" s="79"/>
      <c r="BA29" s="69"/>
      <c r="BB29" s="79"/>
      <c r="BC29" s="69"/>
      <c r="BD29" s="79"/>
      <c r="BE29" s="69"/>
      <c r="BF29" s="79"/>
      <c r="BG29" s="69"/>
      <c r="BH29" s="79"/>
      <c r="BI29" s="69"/>
      <c r="BJ29" s="79"/>
      <c r="BK29" s="69"/>
      <c r="BL29" s="79"/>
      <c r="BM29" s="69"/>
      <c r="BN29" s="79"/>
      <c r="BO29" s="69"/>
      <c r="BP29" s="79"/>
      <c r="BQ29" s="69"/>
      <c r="BR29" s="69"/>
      <c r="BS29" s="79"/>
      <c r="BT29" s="69"/>
      <c r="BU29" s="79"/>
      <c r="BV29" s="69"/>
      <c r="BW29" s="79"/>
      <c r="BX29" s="69"/>
      <c r="BY29" s="79"/>
      <c r="BZ29" s="69"/>
      <c r="CA29" s="79"/>
      <c r="CB29" s="69"/>
      <c r="CC29" s="79"/>
      <c r="CD29" s="69"/>
      <c r="CE29" s="79"/>
      <c r="CF29" s="69"/>
      <c r="CG29" s="79"/>
      <c r="CH29" s="69"/>
      <c r="CI29" s="79"/>
      <c r="CJ29" s="69"/>
      <c r="CK29" s="79"/>
      <c r="CL29" s="69"/>
      <c r="CM29" s="79"/>
      <c r="CN29" s="69"/>
      <c r="CO29" s="69"/>
      <c r="CP29" s="79" t="str">
        <f t="shared" si="2"/>
        <v/>
      </c>
      <c r="CQ29" s="69"/>
      <c r="CR29" s="79" t="str">
        <f>IFERROR(IF(B29&lt;&gt;"", IF(AND(INDEX(Paste_Here!AD$2:AD$210, MATCH(B29, Paste_Here!A$2:A$210, 0))&lt;&gt;"", ISNUMBER(VALUE(INDEX(Paste_Here!AD$2:AD$210, MATCH(B29, Paste_Here!A$2:A$210, 0))))), INDEX(Paste_Here!AD$2:AD$210, MATCH(B29, Paste_Here!A$2:A$210, 0)), ""), ""), "")</f>
        <v/>
      </c>
      <c r="CS29" s="69"/>
      <c r="CT29" s="79" t="str">
        <f>IFERROR(IF(B29&lt;&gt;"", IF(AND(INDEX(Paste_Here!AC$2:AC$210, MATCH(B29, Paste_Here!A$2:A$210, 0))&lt;&gt;"", ISNUMBER(--INDEX(Paste_Here!AC$2:AC$210, MATCH(B29, Paste_Here!A$2:A$210, 0)))), TEXT(ROUND(--INDEX(Paste_Here!AC$2:AC$210, MATCH(B29, Paste_Here!A$2:A$210, 0)), 2), "0.00"), ""), ""), "")</f>
        <v/>
      </c>
      <c r="CU29" s="69"/>
      <c r="CV29" s="79" t="str">
        <f>IFERROR(IF(B29&lt;&gt;"", IF(LOWER(INDEX(Paste_Here!AE$2:AE$210, MATCH(B29, Paste_Here!A$2:A$210, 0)))="approaching expectations", "Approaching", IF(LOWER(INDEX(Paste_Here!AE$2:AE$210, MATCH(B29, Paste_Here!A$2:A$210, 0)))="met expectations", "Met", IF(LOWER(INDEX(Paste_Here!AE$2:AE$210, MATCH(B29, Paste_Here!A$2:A$210, 0)))="exceeded expectations", "Exceeded", IF(LOWER(INDEX(Paste_Here!AE$2:AE$210, MATCH(B29, Paste_Here!A$2:A$210, 0)))="below expectations", "Below", "")))), ""), "")</f>
        <v/>
      </c>
      <c r="CW29" s="69"/>
      <c r="CX29" s="79" t="str">
        <f>IFERROR(IF(B29&lt;&gt;"", IF(AND(INDEX(Paste_Here!AF$2:AF$210, MATCH(B29, Paste_Here!A$2:A$210, 0))&lt;&gt;"", ISNUMBER(VALUE(INDEX(Paste_Here!AF$2:AF$210, MATCH(B29, Paste_Here!A$2:A$210, 0))))), INDEX(Paste_Here!AF$2:AF$210, MATCH(B29, Paste_Here!A$2:A$210, 0)), ""), ""), "")</f>
        <v/>
      </c>
      <c r="CY29" s="69"/>
      <c r="CZ29" s="79" t="str">
        <f>IFERROR(IF(B29&lt;&gt;"", IF(AND(INDEX(Paste_Here!AU$2:AU$210, MATCH(B29, Paste_Here!A$2:A$210, 0))&lt;&gt;"", ISNUMBER(VALUE(INDEX(Paste_Here!AU$2:AU$210, MATCH(B29, Paste_Here!A$2:A$210, 0))))), INDEX(Paste_Here!AU$2:AU$210, MATCH(B29, Paste_Here!A$2:A$210, 0)), ""), ""), "")</f>
        <v/>
      </c>
      <c r="DA29" s="69"/>
      <c r="DB29" s="79" t="str">
        <f>IFERROR(IF(B29&lt;&gt;"", IF(ISNUMBER(SEARCH("highrisk", LOWER(INDEX(Paste_Here!AV$2:AV$210, MATCH(B29, Paste_Here!A$2:A$210, 0))))), "High Risk", IF(ISNUMBER(SEARCH("lowrisk", LOWER(INDEX(Paste_Here!AV$2:AV$210, MATCH(B29, Paste_Here!A$2:A$210, 0))))), "Low Risk", IF(ISNUMBER(SEARCH("somerisk", LOWER(INDEX(Paste_Here!AV$2:AV$210, MATCH(B29, Paste_Here!A$2:A$210, 0))))), "Some Risk", ""))), ""), "")</f>
        <v/>
      </c>
      <c r="DC29" s="69"/>
      <c r="DD29" s="79" t="str">
        <f>IFERROR(IF(B29&lt;&gt;"", IF(AND(INDEX(Paste_Here!AW$2:AW$210, MATCH(B29, Paste_Here!A$2:A$210, 0))&lt;&gt;"", ISNUMBER(VALUE(INDEX(Paste_Here!AW$2:AW$210, MATCH(B29, Paste_Here!A$2:A$210, 0))))), INDEX(Paste_Here!AW$2:AW$210, MATCH(B29, Paste_Here!A$2:A$210, 0)), ""), ""), "")</f>
        <v/>
      </c>
      <c r="DE29" s="69"/>
      <c r="DF29" s="79" t="str">
        <f>IFERROR(IF(B29&lt;&gt;"", IF(AND(INDEX(Paste_Here!AP$2:AP$210, MATCH(B29, Paste_Here!A$2:A$210, 0))&lt;&gt;"", ISNUMBER(VALUE(INDEX(Paste_Here!AP$2:AP$210, MATCH(B29, Paste_Here!A$2:A$210, 0))))), INDEX(Paste_Here!AP$2:AP$210, MATCH(B29, Paste_Here!A$2:A$210, 0)), ""), ""), "")</f>
        <v/>
      </c>
      <c r="DG29" s="69"/>
      <c r="DH29" s="79" t="str">
        <f>IFERROR(IF(B29&lt;&gt;"", IF(ISNUMBER(SEARCH("highrisk", LOWER(INDEX(Paste_Here!AQ$2:AQ$210, MATCH(B29, Paste_Here!A$2:A$210, 0))))), "High Risk", IF(ISNUMBER(SEARCH("lowrisk", LOWER(INDEX(Paste_Here!AQ$2:AQ$210, MATCH(B29, Paste_Here!A$2:A$210, 0))))), "Low Risk", IF(ISNUMBER(SEARCH("somerisk", LOWER(INDEX(Paste_Here!AQ$2:AQ$210, MATCH(B29, Paste_Here!A$2:A$210, 0))))), "Some Risk", ""))), ""), "")</f>
        <v/>
      </c>
      <c r="DI29" s="69"/>
      <c r="DJ29" s="79" t="str" cm="1">
        <f t="array" aca="1" ref="DJ29" ca="1">IFERROR(VALUE(IF(ISNUMBER(SEARCH("EM", INDEX(Paste_Here!AR$2:AR$500, MATCH(B29, Paste_Here!A$2:A$500, 0)))),"-" &amp; _xlfn.TEXTJOIN("", TRUE, IF(ISNUMBER(--MID(INDEX(Paste_Here!AR$2:AR$500, MATCH(B29, Paste_Here!A$2:A$500, 0)), ROW(INDIRECT("1:"&amp;LEN(INDEX(Paste_Here!AR$2:AR$500, MATCH(B29, Paste_Here!A$2:A$500, 0))))), 1)), MID(INDEX(Paste_Here!AR$2:AR$500, MATCH(B29, Paste_Here!A$2:A$500, 0)), ROW(INDIRECT("1:"&amp;LEN(INDEX(Paste_Here!AR$2:AR$500, MATCH(B29, Paste_Here!A$2:A$500, 0))))), 1), "")), _xlfn.TEXTJOIN("", TRUE, IF(ISNUMBER(--MID(INDEX(Paste_Here!AR$2:AR$500, MATCH(B29, Paste_Here!A$2:AR$500, 0)), ROW(INDIRECT("1:"&amp;LEN(INDEX(Paste_Here!AR$2:AR$500, MATCH(B29, Paste_Here!A$2:AR$500, 0))))), 1)), MID(INDEX(Paste_Here!AR$2:AR$500, MATCH(B29, Paste_Here!A$2:A$500, 0)), ROW(INDIRECT("1:"&amp;LEN(INDEX(Paste_Here!AR$2:AR$500, MATCH(B29, Paste_Here!A$2:A$500, 0))))), 1), "")))), "")</f>
        <v/>
      </c>
      <c r="DK29" s="69"/>
      <c r="DL29" s="69"/>
      <c r="DM29" s="79" t="str">
        <f t="shared" si="3"/>
        <v/>
      </c>
      <c r="DN29" s="69"/>
      <c r="DO29" s="79" t="str">
        <f>IFERROR(IF(B29&lt;&gt;"", IF(AND(INDEX(Paste_Here!AH$2:AH$210, MATCH(B29, Paste_Here!A$2:A$210, 0))&lt;&gt;"", ISNUMBER(VALUE(INDEX(Paste_Here!AH$2:AH$210, MATCH(B29, Paste_Here!A$2:A$210, 0))))), INDEX(Paste_Here!AH$2:AH$210, MATCH(B29, Paste_Here!A$2:A$210, 0)), ""), ""), "")</f>
        <v/>
      </c>
      <c r="DP29" s="69"/>
      <c r="DQ29" s="114"/>
      <c r="DR29" s="69"/>
      <c r="DS29" s="119" t="str">
        <f>IFERROR(IF(B29&lt;&gt;"", IF(LOWER(INDEX(Paste_Here!AI$2:AI$210, MATCH(B29, Paste_Here!A$2:A$210, 0)))="approaching expectations", "Approaching", IF(LOWER(INDEX(Paste_Here!AI$2:AI$210, MATCH(B29, Paste_Here!A$2:A$210, 0)))="met expectations", "Met", IF(LOWER(INDEX(Paste_Here!AI$2:AI$210, MATCH(B29, Paste_Here!A$2:A$210, 0)))="exceeded expectations", "Exceeded", IF(LOWER(INDEX(Paste_Here!AI$2:AI$210, MATCH(B29, Paste_Here!A$2:A$210, 0)))="below expectations", "Below", "")))), ""), "")</f>
        <v/>
      </c>
      <c r="DT29" s="69"/>
      <c r="DU29" s="79" t="str">
        <f>IFERROR(IF(B29&lt;&gt;"", IF(AND(INDEX(Paste_Here!AJ$2:AJ$210, MATCH(B29, Paste_Here!A$2:A$210, 0))&lt;&gt;"", ISNUMBER(VALUE(INDEX(Paste_Here!AJ$2:AJ$210, MATCH(B29, Paste_Here!A$2:A$210, 0))))), INDEX(Paste_Here!AJ$2:AJ$210, MATCH(B29, Paste_Here!A$2:A$210, 0)), ""), ""), "")</f>
        <v/>
      </c>
      <c r="DV29" s="69"/>
      <c r="DW29" s="114"/>
      <c r="DX29" s="69"/>
      <c r="DY29" s="114"/>
      <c r="DZ29" s="69"/>
      <c r="EA29" s="114"/>
      <c r="EB29" s="69"/>
      <c r="EC29" s="114"/>
      <c r="ED29" s="69"/>
      <c r="EE29" s="114"/>
      <c r="EF29" s="69"/>
      <c r="EH29" s="69"/>
      <c r="EI29" s="69"/>
      <c r="EJ29" s="79"/>
      <c r="EK29" s="69"/>
      <c r="EL29" s="79"/>
      <c r="EM29" s="69"/>
      <c r="EN29" s="79"/>
      <c r="EO29" s="69"/>
      <c r="EP29" s="79"/>
      <c r="EQ29" s="69"/>
      <c r="ER29" s="79"/>
      <c r="ES29" s="69"/>
      <c r="ET29" s="79"/>
      <c r="EU29" s="69"/>
      <c r="EV29" s="79"/>
      <c r="EW29" s="69"/>
      <c r="EX29" s="79"/>
      <c r="EY29" s="69"/>
      <c r="EZ29" s="79"/>
      <c r="FA29" s="69"/>
      <c r="FB29" s="79"/>
      <c r="FC29" s="69"/>
      <c r="FD29" s="79"/>
      <c r="FE29" s="69"/>
      <c r="FF29" s="69"/>
      <c r="FG29" s="79" t="str">
        <f t="shared" si="4"/>
        <v/>
      </c>
      <c r="FH29" s="69"/>
      <c r="FI29" s="79" t="str">
        <f>IFERROR(IF(B29&lt;&gt;"", IF(ISNUMBER(VALUE(INDEX(Paste_Here!H$2:H$210, MATCH(B29, Paste_Here!A$2:A$210, 0)))), IF(VALUE(INDEX(Paste_Here!H$2:H$210, MATCH(B29, Paste_Here!A$2:A$210, 0)))=0, "No", IF(AND(VALUE(INDEX(Paste_Here!H$2:H$210, MATCH(B29, Paste_Here!A$2:A$210, 0)))&gt;=1, VALUE(INDEX(Paste_Here!H$2:H$210, MATCH(B29, Paste_Here!A$2:A$210, 0)))&lt;=4), VALUE(INDEX(Paste_Here!H$2:H$210, MATCH(B29, Paste_Here!A$2:A$210, 0))), "")), ""), ""), "")</f>
        <v/>
      </c>
      <c r="FJ29" s="69"/>
      <c r="FK29" s="79" t="str">
        <f>IFERROR(IF(B29&lt;&gt;"", IF(ISNUMBER(VALUE(INDEX(Paste_Here!I$2:I$210, MATCH(B29, Paste_Here!A$2:A$210, 0)))), IF(VALUE(INDEX(Paste_Here!I$2:I$210, MATCH(B29, Paste_Here!A$2:A$210, 0)))=0, "No", IF(AND(VALUE(INDEX(Paste_Here!I$2:I$210, MATCH(B29, Paste_Here!A$2:A$210, 0)))&gt;=1, VALUE(INDEX(Paste_Here!I$2:I$210, MATCH(B29, Paste_Here!A$2:A$210, 0)))&lt;=4), VALUE(INDEX(Paste_Here!I$2:I$210, MATCH(B29, Paste_Here!A$2:A$210, 0))), "")), ""), ""), "")</f>
        <v/>
      </c>
      <c r="FL29" s="69"/>
      <c r="FM29" s="114"/>
      <c r="FN29" s="69"/>
      <c r="FO29" s="114"/>
      <c r="FP29" s="69"/>
      <c r="FQ29" s="114"/>
      <c r="FR29" s="69"/>
      <c r="FS29" s="114"/>
      <c r="FT29" s="69"/>
      <c r="FU29" s="79" t="str">
        <f>IFERROR(IF(B29&lt;&gt;"", IF(AND(INDEX(Paste_Here!R$2:R$210, MATCH(B29, Paste_Here!A$2:A$210, 0))&lt;&gt;"", ISNUMBER(VALUE(INDEX(Paste_Here!R$2:R$210, MATCH(B29, Paste_Here!A$2:A$210, 0))))), INDEX(Paste_Here!R$2:R$210, MATCH(B29, Paste_Here!A$2:A$210, 0)), ""), ""), "")</f>
        <v/>
      </c>
      <c r="FV29" s="69"/>
      <c r="FW29" s="79" t="str">
        <f>IFERROR(IF(B29&lt;&gt;"", IF(AND(INDEX(Paste_Here!BB$2:BB$210, MATCH(B29, Paste_Here!A$2:A$210, 0))&lt;&gt;"", ISNUMBER(VALUE(INDEX(Paste_Here!BB$2:BB$210, MATCH(B29, Paste_Here!A$2:A$210, 0))))), INDEX(Paste_Here!BB$2:BB$210, MATCH(B29, Paste_Here!A$2:A$210, 0)), ""), ""), "")</f>
        <v/>
      </c>
      <c r="FX29" s="69"/>
      <c r="FY29" s="79" t="str">
        <f>IFERROR(IF(B29&lt;&gt;"", IF(AND(INDEX(Paste_Here!AS$2:AS$210, MATCH(B29, Paste_Here!A$2:A$210, 0))&lt;&gt;"", ISNUMBER(VALUE(INDEX(Paste_Here!AS$2:AS$210, MATCH(B29, Paste_Here!A$2:A$210, 0))))), INDEX(Paste_Here!AS$2:AS$210, MATCH(B29, Paste_Here!A$2:A$210, 0)), ""), ""), "")</f>
        <v/>
      </c>
      <c r="FZ29" s="69"/>
      <c r="GA29" s="79" t="str">
        <f>IFERROR(IF(B29&lt;&gt;"", IF(AND(INDEX(Paste_Here!BC$2:BC$210, MATCH(B29, Paste_Here!A$2:A$210, 0))&lt;&gt;"", ISNUMBER(VALUE(INDEX(Paste_Here!BC$2:BC$210, MATCH(B29, Paste_Here!A$2:A$210, 0))))), INDEX(Paste_Here!BC$2:BC$210, MATCH(B29, Paste_Here!A$2:A$210, 0)), ""), ""), "")</f>
        <v/>
      </c>
      <c r="GB29" s="69"/>
      <c r="GC29" s="69"/>
      <c r="GD29" s="79" t="str">
        <f t="shared" si="5"/>
        <v/>
      </c>
      <c r="GE29" s="69"/>
      <c r="GF29" s="79" t="str">
        <f>IFERROR(IF(B29&lt;&gt;"", IF(ISNUMBER(SEARCH("s", LOWER(INDEX(Paste_Here!M$2:M$210, MATCH(B29, Paste_Here!A$2:A$210, 0))))), "Yes", IF(INDEX(Paste_Here!M$2:M$210, MATCH(B29, Paste_Here!A$2:A$210, 0))&lt;&gt;"", "No", "")), ""), "")</f>
        <v/>
      </c>
      <c r="GG29" s="69"/>
      <c r="GH29" s="79" t="str">
        <f>IFERROR(IF(B29&lt;&gt;"", IF(ISNUMBER(SEARCH("yes", LOWER(INDEX(Paste_Here!F$2:F$210, MATCH(B29, Paste_Here!A$2:A$210, 0))))), "Yes", IF(ISNUMBER(SEARCH("no", LOWER(INDEX(Paste_Here!F$2:F$210, MATCH(B29, Paste_Here!A$2:A$210, 0))))), "No", "")), ""), "")</f>
        <v/>
      </c>
      <c r="GI29" s="69"/>
      <c r="GJ29" s="79" t="str">
        <f>IFERROR(IF(B29&lt;&gt;"", IF(ISNUMBER(SEARCH("english language learner", LOWER(INDEX(Paste_Here!C$2:C$210, MATCH(B29, Paste_Here!A$2:A$210, 0))))), "Yes", ""), ""), "")</f>
        <v/>
      </c>
      <c r="GK29" s="69"/>
      <c r="GL29" s="79" t="str">
        <f>IFERROR(IF(B29&lt;&gt;"", IF(OR(ISNUMBER(SEARCH("b", LOWER(INDEX(Paste_Here!K$2:K$210, MATCH(B29, Paste_Here!A$2:A$210, 0))))), ISNUMBER(SEARCH("h", LOWER(INDEX(Paste_Here!K$2:K$210, MATCH(B29, Paste_Here!A$2:A$210, 0))))), ISNUMBER(SEARCH("i", LOWER(INDEX(Paste_Here!K$2:K$210, MATCH(B29, Paste_Here!A$2:A$210, 0)))))), "Yes", IF(INDEX(Paste_Here!K$2:K$210, MATCH(B29, Paste_Here!A$2:A$210, 0))&lt;&gt;"", "No", "")), ""), "")</f>
        <v/>
      </c>
      <c r="GM29" s="69"/>
      <c r="GN29" s="79" t="str">
        <f>IFERROR(IF(B29&lt;&gt;"", IF(ISNUMBER(SEARCH("yes", LOWER(INDEX(Paste_Here!L$2:L$210, MATCH(B29, Paste_Here!A$2:A$210, 0))))), "Yes", IF(ISNUMBER(SEARCH("no", LOWER(INDEX(Paste_Here!L$2:L$210, MATCH(B29, Paste_Here!A$2:A$210, 0))))), "No", "")), ""), "")</f>
        <v/>
      </c>
      <c r="GO29" s="69"/>
      <c r="GP29" s="79" t="str">
        <f>IFERROR(IF(B29&lt;&gt;"", IF(ISNUMBER(SEARCH("transitional 2", LOWER(INDEX(Paste_Here!C$2:C$210, MATCH(B29, Paste_Here!A$2:A$210, 0))))), "T2", IF(ISNUMBER(SEARCH("transitional 1", LOWER(INDEX(Paste_Here!C$2:C$210, MATCH(B29, Paste_Here!A$2:A$210, 0))))), "T1", IF(ISNUMBER(SEARCH("waived ell services", LOWER(INDEX(Paste_Here!C$2:C$210, MATCH(B29, Paste_Here!A$2:A$210, 0))))), "W", ""))), ""), "")</f>
        <v/>
      </c>
      <c r="GQ29" s="69"/>
      <c r="GR29" s="114"/>
      <c r="GS29" s="69"/>
      <c r="GT29" s="114"/>
      <c r="GU29" s="69"/>
      <c r="GV29" s="114"/>
      <c r="GW29" s="69"/>
      <c r="GX29" s="118"/>
      <c r="GY29" s="69"/>
      <c r="GZ29" s="69"/>
      <c r="HA29" s="79"/>
      <c r="HB29" s="69"/>
      <c r="HC29" s="79"/>
      <c r="HD29" s="69"/>
      <c r="HE29" s="79"/>
      <c r="HF29" s="69"/>
      <c r="HG29" s="79"/>
      <c r="HH29" s="69"/>
      <c r="HI29" s="79"/>
      <c r="HJ29" s="69"/>
      <c r="HK29" s="79"/>
      <c r="HL29" s="69"/>
      <c r="HM29" s="79"/>
      <c r="HN29" s="69"/>
      <c r="HO29" s="79"/>
      <c r="HP29" s="69"/>
      <c r="HQ29" s="79"/>
      <c r="HR29" s="69"/>
      <c r="HS29" s="79"/>
      <c r="HT29" s="69"/>
      <c r="HU29" s="79"/>
      <c r="HV29" s="69"/>
      <c r="HW29" s="69"/>
      <c r="HX29" s="79"/>
      <c r="HY29" s="69"/>
      <c r="HZ29" s="79"/>
      <c r="IA29" s="69"/>
      <c r="IB29" s="79"/>
      <c r="IC29" s="69"/>
      <c r="ID29" s="79"/>
      <c r="IE29" s="69"/>
      <c r="IF29" s="79"/>
      <c r="IG29" s="69"/>
      <c r="IH29" s="79"/>
      <c r="II29" s="69"/>
      <c r="IJ29" s="79"/>
      <c r="IK29" s="69"/>
      <c r="IL29" s="79"/>
      <c r="IM29" s="69"/>
      <c r="IN29" s="79"/>
      <c r="IO29" s="69"/>
      <c r="IP29" s="79"/>
      <c r="IQ29" s="69"/>
      <c r="IR29" s="79"/>
      <c r="IS29" s="69"/>
      <c r="IT29" s="69"/>
      <c r="IU29" s="79"/>
      <c r="IV29" s="69"/>
      <c r="IW29" s="79"/>
      <c r="IX29" s="69"/>
      <c r="IY29" s="79"/>
      <c r="IZ29" s="69"/>
      <c r="JA29" s="79"/>
      <c r="JB29" s="69"/>
      <c r="JC29" s="79"/>
      <c r="JD29" s="69"/>
      <c r="JE29" s="79"/>
      <c r="JF29" s="69"/>
      <c r="JG29" s="79"/>
      <c r="JH29" s="69"/>
      <c r="JI29" s="79"/>
      <c r="JJ29" s="69"/>
      <c r="JK29" s="79"/>
      <c r="JL29" s="69"/>
      <c r="JM29" s="79"/>
      <c r="JN29" s="69"/>
      <c r="JO29" s="79"/>
      <c r="JP29" s="69"/>
      <c r="JQ29" s="69"/>
      <c r="JR29" s="79"/>
      <c r="JS29" s="69"/>
      <c r="JT29" s="79"/>
      <c r="JU29" s="69"/>
      <c r="JV29" s="79"/>
      <c r="JW29" s="69"/>
      <c r="JX29" s="79"/>
      <c r="JY29" s="69"/>
      <c r="JZ29" s="79"/>
      <c r="KA29" s="69"/>
      <c r="KB29" s="79"/>
      <c r="KC29" s="69"/>
      <c r="KD29" s="79"/>
      <c r="KE29" s="69"/>
      <c r="KF29" s="79"/>
      <c r="KG29" s="69"/>
      <c r="KH29" s="79"/>
      <c r="KI29" s="69"/>
      <c r="KJ29" s="79"/>
      <c r="KK29" s="69"/>
      <c r="KL29" s="79"/>
      <c r="KM29" s="69"/>
      <c r="KP29" s="1" t="str" cm="1">
        <f t="array" ref="KP29">IFERROR(INDEX(Paste_Here!$B$2:$B$210, MATCH(0, COUNTIF(KP$4:KP28, Paste_Here!$B$2:$B$210) + IF(Paste_Here!$B$2:$B$210="", 1, 0), 0)), "")</f>
        <v/>
      </c>
      <c r="KQ29" s="1" t="str">
        <f>IF(KP29&lt;&gt;"", INDEX(Paste_Here!$A$2:$A$210, MATCH(KP29, Paste_Here!$B$2:$B$210, 0)), "")</f>
        <v/>
      </c>
      <c r="KR29" s="1" t="str">
        <f t="shared" si="6"/>
        <v/>
      </c>
      <c r="KS29" s="1" t="str" cm="1">
        <f t="array" ref="KS29">IFERROR(INDEX($KR$5:$KR$210, MATCH(SMALL(IF($KR$5:$KR$210&lt;&gt;"", COUNTIF($KR$5:$KR$210, "&lt;"&amp;$KR$5:$KR$210)+1), ROW()-ROW($KS$5)+1), COUNTIF($KR$5:$KR$210, "&lt;"&amp;$KR$5:$KR$210)+1, 0)), "")</f>
        <v/>
      </c>
    </row>
    <row r="30" spans="1:305">
      <c r="A30" s="69"/>
      <c r="B30" s="79" t="str">
        <f t="shared" si="0"/>
        <v/>
      </c>
      <c r="C30" s="69"/>
      <c r="D30" s="79" t="str">
        <f>IFERROR(IF(B30&lt;&gt;"", IF(COUNTIF(INDEX(Paste_Here!N$2:Q$210, MATCH(B30, Paste_Here!A$2:A$210, 0), 0), "yes") &gt; 0, "No", IF(COUNTIF(INDEX(Paste_Here!N$2:Q$210, MATCH(B30, Paste_Here!A$2:A$210, 0), 0), "no") &gt; 0, "Yes", "")), ""), "")</f>
        <v/>
      </c>
      <c r="E30" s="69"/>
      <c r="F30" s="79" t="str">
        <f>IFERROR(IF(B30&lt;&gt;"", IF(ISNUMBER(SEARCH("yes", LOWER(INDEX(Paste_Here!S$2:S$210, MATCH(B30, Paste_Here!A$2:A$210, 0))))), "Yes", IF(ISNUMBER(SEARCH("no", LOWER(INDEX(Paste_Here!S$2:S$210, MATCH(B30, Paste_Here!A$2:A$210, 0))))), "No", "")), ""), "")</f>
        <v/>
      </c>
      <c r="G30" s="69"/>
      <c r="H30" s="79" t="str">
        <f>IFERROR(IF(B30&lt;&gt;"", IF(COUNTIF(INDEX(Paste_Here!AX$2:BA$210, MATCH(B30, Paste_Here!A$2:A$210, 0), 0), "yes") &gt; 0, "No", IF(COUNTIF(INDEX(Paste_Here!AX$2:BA$210, MATCH(B30, Paste_Here!A$2:A$210, 0), 0), "no") &gt; 0, "Yes", "")), ""), "")</f>
        <v/>
      </c>
      <c r="I30" s="69"/>
      <c r="J30" s="79" t="str">
        <f>IFERROR(IF(B30&lt;&gt;"", IF(ISNUMBER(SEARCH("yes", LOWER(INDEX(Paste_Here!Z$2:Z$210, MATCH(B30, Paste_Here!A$2:A$210, 0))))), "Yes", IF(ISNUMBER(SEARCH("no", LOWER(INDEX(Paste_Here!Z$2:Z$210, MATCH(B30, Paste_Here!A$2:A$210, 0))))), "No", "")), ""), "")</f>
        <v/>
      </c>
      <c r="K30" s="69"/>
      <c r="L30" s="79" t="str">
        <f>IFERROR(IF(B30&lt;&gt;"", IF(ISNUMBER(SEARCH("yes", LOWER(INDEX(Paste_Here!AG$2:AG$210, MATCH(B30, Paste_Here!A$2:A$210, 0))))), "Yes", IF(ISNUMBER(SEARCH("no", LOWER(INDEX(Paste_Here!AG$2:AG$210, MATCH(B30, Paste_Here!A$2:A$210, 0))))), "No", "")), ""), "")</f>
        <v/>
      </c>
      <c r="M30" s="69"/>
      <c r="N30" s="114" t="str">
        <f>IFERROR(IF(J30&lt;&gt;"", IF(ISNUMBER(SEARCH("yes", LOWER(INDEX(Paste_Here!AB$2:AB$210, MATCH(J30, Paste_Here!I$2:I$210, 0))))), "Yes", IF(ISNUMBER(SEARCH("no", LOWER(INDEX(Paste_Here!AB$2:AB$210, MATCH(J30, Paste_Here!I$2:I$210, 0))))), "No", "")), ""), "")</f>
        <v/>
      </c>
      <c r="O30" s="69"/>
      <c r="P30" s="79" t="str">
        <f>IFERROR(IF(B30&lt;&gt;"", IF(ISNUMBER(SEARCH("Revealed-Potential (Primary Focus)", LOWER(INDEX(Paste_Here!U$2:U$210, MATCH(B30, Paste_Here!A$2:A$210, 0))))), "Rev-Potential: Prim", IF(ISNUMBER(SEARCH("Revealed-Potential (Secondary Focus)", LOWER(INDEX(Paste_Here!U$2:U$210, MATCH(B30, Paste_Here!A$2:A$210, 0))))), "Rev-Potential: Sec", IF(ISNUMBER(SEARCH("Monitoring", LOWER(INDEX(Paste_Here!U$2:U$210, MATCH(B30, Paste_Here!A$2:A$210, 0))))), "Monitoring", IF(ISNUMBER(SEARCH("At-Promise (Secondary Focus)", LOWER(INDEX(Paste_Here!U$2:U$210, MATCH(B30, Paste_Here!A$2:A$210, 0))))), "At-Promise: Sec", IF(ISNUMBER(SEARCH("At-Promise (Primary Focus)", LOWER(INDEX(Paste_Here!U$2:U$210, MATCH(B30, Paste_Here!A$2:A$210, 0))))), "At-Promise: Prim", ""))))), ""), "")</f>
        <v/>
      </c>
      <c r="Q30" s="69"/>
      <c r="R30" s="79" t="str">
        <f>IFERROR(IF(B30&lt;&gt;"", IF(ISNUMBER(SEARCH("Revealed-Potential (Primary Focus)", LOWER(INDEX(Paste_Here!AB$2:AB$210, MATCH(B30, Paste_Here!A$2:A$210, 0))))), "Rev-Potential: Prim", IF(ISNUMBER(SEARCH("Revealed-Potential (Secondary Focus)", LOWER(INDEX(Paste_Here!AB$2:AB$210, MATCH(B30, Paste_Here!A$2:A$210, 0))))), "Rev-Potential: Sec", IF(ISNUMBER(SEARCH("Monitoring", LOWER(INDEX(Paste_Here!AB$2:AB$210, MATCH(B30, Paste_Here!A$2:A$210, 0))))), "Monitoring", IF(ISNUMBER(SEARCH("At-Promise (Secondary Focus)", LOWER(INDEX(Paste_Here!AB$2:AB$210, MATCH(B30, Paste_Here!A$2:A$210, 0))))), "At-Promise: Sec", IF(ISNUMBER(SEARCH("At-Promise (Primary Focus)", LOWER(INDEX(Paste_Here!AB$2:AB$210, MATCH(B30, Paste_Here!A$2:A$210, 0))))), "At-Promise: Prim", ""))))), ""), "")</f>
        <v/>
      </c>
      <c r="S30" s="69"/>
      <c r="T30" s="114" t="str">
        <f>IFERROR(IF(P30&lt;&gt;"", IF(ISNUMBER(SEARCH("yes", LOWER(INDEX(Paste_Here!AH$2:AH$210, MATCH(P30, Paste_Here!O$2:O$210, 0))))), "Yes", IF(ISNUMBER(SEARCH("no", LOWER(INDEX(Paste_Here!AH$2:AH$210, MATCH(P30, Paste_Here!O$2:O$210, 0))))), "No", "")), ""), "")</f>
        <v/>
      </c>
      <c r="U30" s="69"/>
      <c r="V30" s="114" t="str">
        <f>IFERROR(IF(R30&lt;&gt;"", IF(ISNUMBER(SEARCH("yes", LOWER(INDEX(Paste_Here!AJ$2:AJ$210, MATCH(R30, Paste_Here!Q$2:Q$210, 0))))), "Yes", IF(ISNUMBER(SEARCH("no", LOWER(INDEX(Paste_Here!AJ$2:AJ$210, MATCH(R30, Paste_Here!Q$2:Q$210, 0))))), "No", "")), ""), "")</f>
        <v/>
      </c>
      <c r="W30" s="69"/>
      <c r="X30" s="69"/>
      <c r="Y30" s="79" t="str">
        <f t="shared" si="1"/>
        <v/>
      </c>
      <c r="Z30" s="69"/>
      <c r="AA30" s="79" t="str">
        <f>IFERROR(IF(B30&lt;&gt;"", IF(AND(INDEX(Paste_Here!W$2:W$210, MATCH(B30, Paste_Here!A$2:A$210, 0))&lt;&gt;"", ISNUMBER(VALUE(INDEX(Paste_Here!W$2:W$210, MATCH(B30, Paste_Here!A$2:A$210, 0))))), INDEX(Paste_Here!W$2:W$210, MATCH(B30, Paste_Here!A$2:A$210, 0)), ""), ""), "")</f>
        <v/>
      </c>
      <c r="AB30" s="69"/>
      <c r="AC30" s="79" t="str">
        <f>IFERROR(IF(B30&lt;&gt;"", IF(AND(INDEX(Paste_Here!V$2:V$210, MATCH(B30, Paste_Here!A$2:A$210, 0))&lt;&gt;"", ISNUMBER(VALUE(INDEX(Paste_Here!V$2:V$210, MATCH(B30, Paste_Here!A$2:A$210, 0))))), TEXT(ROUND(VALUE(INDEX(Paste_Here!V$2:V$210, MATCH(B30, Paste_Here!A$2:A$210, 0))), 2), "0.00"), ""), ""), "")</f>
        <v/>
      </c>
      <c r="AD30" s="69"/>
      <c r="AE30" s="79" t="str">
        <f>IFERROR(IF(B30&lt;&gt;"", IF(LOWER(INDEX(Paste_Here!X$2:X$210, MATCH(B30, Paste_Here!A$2:A$210, 0)))="approaching expectations", "Approaching", IF(LOWER(INDEX(Paste_Here!X$2:X$210, MATCH(B30, Paste_Here!A$2:A$210, 0)))="met expectations", "Met", IF(LOWER(INDEX(Paste_Here!X$2:X$210, MATCH(B30, Paste_Here!A$2:A$210, 0)))="exceeded expectations", "Exceeded", IF(LOWER(INDEX(Paste_Here!X$2:X$210, MATCH(B30, Paste_Here!A$2:A$210, 0)))="below expectations", "Below", "")))), ""), "")</f>
        <v/>
      </c>
      <c r="AF30" s="69"/>
      <c r="AG30" s="79" t="str">
        <f>IFERROR(IF(B30&lt;&gt;"", IF(AND(INDEX(Paste_Here!Y$2:Y$210, MATCH(B30, Paste_Here!A$2:A$210, 0))&lt;&gt;"", ISNUMBER(VALUE(INDEX(Paste_Here!Y$2:Y$210, MATCH(B30, Paste_Here!A$2:A$210, 0))))), INDEX(Paste_Here!Y$2:Y$210, MATCH(B30, Paste_Here!A$2:A$210, 0)), ""), ""), "")</f>
        <v/>
      </c>
      <c r="AH30" s="69"/>
      <c r="AI30" s="79" t="str">
        <f>IFERROR(IF(B30&lt;&gt;"", IF(AND(INDEX(Paste_Here!AK$2:AK$210, MATCH(B30, Paste_Here!A$2:A$210, 0))&lt;&gt;"", ISNUMBER(VALUE(INDEX(Paste_Here!AK$2:AK$210, MATCH(B30, Paste_Here!A$2:A$210, 0))))), INDEX(Paste_Here!AK$2:AK$210, MATCH(B30, Paste_Here!A$2:A$210, 0)), ""), ""), "")</f>
        <v/>
      </c>
      <c r="AJ30" s="69"/>
      <c r="AK30" s="79" t="str">
        <f>IFERROR(IF(B30&lt;&gt;"", IF(ISNUMBER(SEARCH("highrisk", LOWER(INDEX(Paste_Here!AL$2:AL$210, MATCH(B30, Paste_Here!A$2:A$210, 0))))), "High Risk", IF(ISNUMBER(SEARCH("lowrisk", LOWER(INDEX(Paste_Here!AL$2:AL$210, MATCH(B30, Paste_Here!A$2:A$210, 0))))), "Low Risk", IF(ISNUMBER(SEARCH("somerisk", LOWER(INDEX(Paste_Here!AL$2:AL$210, MATCH(B30, Paste_Here!A$2:A$210, 0))))), "Some Risk", ""))), ""), "")</f>
        <v/>
      </c>
      <c r="AL30" s="69"/>
      <c r="AM30" s="79" t="str">
        <f>IFERROR(IF(B30&lt;&gt;"", IF(AND(INDEX(Paste_Here!AT$2:AT$210, MATCH(B30, Paste_Here!A$2:A$210, 0))&lt;&gt;"", ISNUMBER(VALUE(INDEX(Paste_Here!AT$2:AT$210, MATCH(B30, Paste_Here!A$2:A$210, 0))))), INDEX(Paste_Here!AT$2:AT$210, MATCH(B30, Paste_Here!A$2:A$210, 0)), ""), ""), "")</f>
        <v/>
      </c>
      <c r="AN30" s="69"/>
      <c r="AO30" s="79" t="str">
        <f>IFERROR(IF(B30&lt;&gt;"", IF(AND(INDEX(Paste_Here!AM$2:AM$210, MATCH(B30, Paste_Here!A$2:A$210, 0))&lt;&gt;"", ISNUMBER(VALUE(INDEX(Paste_Here!AM$2:AM$210, MATCH(B30, Paste_Here!A$2:A$210, 0))))), INDEX(Paste_Here!AM$2:AM$210, MATCH(B30, Paste_Here!A$2:A$210, 0)), ""), ""), "")</f>
        <v/>
      </c>
      <c r="AP30" s="69"/>
      <c r="AQ30" s="79" t="str">
        <f>IFERROR(IF(B30&lt;&gt;"", IF(ISNUMBER(SEARCH("highrisk", LOWER(INDEX(Paste_Here!AN$2:AN$210, MATCH(B30, Paste_Here!A$2:A$210, 0))))), "High Risk", IF(ISNUMBER(SEARCH("lowrisk", LOWER(INDEX(Paste_Here!AN$2:AN$210, MATCH(B30, Paste_Here!A$2:A$210, 0))))), "Low Risk", IF(ISNUMBER(SEARCH("somerisk", LOWER(INDEX(Paste_Here!AN$2:AN$210, MATCH(B30, Paste_Here!A$2:A$210, 0))))), "Some Risk", ""))), ""), "")</f>
        <v/>
      </c>
      <c r="AR30" s="69"/>
      <c r="AS30" s="79" t="str" cm="1">
        <f t="array" aca="1" ref="AS30" ca="1">IFERROR(IF(ISNUMBER(SEARCH("BR", INDEX(Paste_Here!AO$2:AO$210, MATCH(B30, Paste_Here!A$2:A$210, 0)))), -1, 1) * VALUE(_xlfn.TEXTJOIN("", TRUE, IF(ISNUMBER(--MID(INDEX(Paste_Here!AO$2:AO$210, MATCH(B30, Paste_Here!A$2:A$210, 0)), ROW(INDIRECT("1:"&amp;LEN(INDEX(Paste_Here!AO$2:AO$210, MATCH(B30, Paste_Here!A$2:A$210, 0))))), 1)), MID(INDEX(Paste_Here!AO$2:AO$210, MATCH(B30, Paste_Here!A$2:A$210, 0)), ROW(INDIRECT("1:"&amp;LEN(INDEX(Paste_Here!AO$2:AO$210, MATCH(B30, Paste_Here!A$2:A$210, 0))))), 1), ""))), "")</f>
        <v/>
      </c>
      <c r="AT30" s="69"/>
      <c r="AU30" s="69"/>
      <c r="AV30" s="79"/>
      <c r="AW30" s="69"/>
      <c r="AX30" s="79"/>
      <c r="AY30" s="69"/>
      <c r="AZ30" s="79"/>
      <c r="BA30" s="69"/>
      <c r="BB30" s="79"/>
      <c r="BC30" s="69"/>
      <c r="BD30" s="79"/>
      <c r="BE30" s="69"/>
      <c r="BF30" s="79"/>
      <c r="BG30" s="69"/>
      <c r="BH30" s="79"/>
      <c r="BI30" s="69"/>
      <c r="BJ30" s="79"/>
      <c r="BK30" s="69"/>
      <c r="BL30" s="79"/>
      <c r="BM30" s="69"/>
      <c r="BN30" s="79"/>
      <c r="BO30" s="69"/>
      <c r="BP30" s="79"/>
      <c r="BQ30" s="69"/>
      <c r="BR30" s="69"/>
      <c r="BS30" s="79"/>
      <c r="BT30" s="69"/>
      <c r="BU30" s="79"/>
      <c r="BV30" s="69"/>
      <c r="BW30" s="79"/>
      <c r="BX30" s="69"/>
      <c r="BY30" s="79"/>
      <c r="BZ30" s="69"/>
      <c r="CA30" s="79"/>
      <c r="CB30" s="69"/>
      <c r="CC30" s="79"/>
      <c r="CD30" s="69"/>
      <c r="CE30" s="79"/>
      <c r="CF30" s="69"/>
      <c r="CG30" s="79"/>
      <c r="CH30" s="69"/>
      <c r="CI30" s="79"/>
      <c r="CJ30" s="69"/>
      <c r="CK30" s="79"/>
      <c r="CL30" s="69"/>
      <c r="CM30" s="79"/>
      <c r="CN30" s="69"/>
      <c r="CO30" s="69"/>
      <c r="CP30" s="79" t="str">
        <f t="shared" si="2"/>
        <v/>
      </c>
      <c r="CQ30" s="69"/>
      <c r="CR30" s="79" t="str">
        <f>IFERROR(IF(B30&lt;&gt;"", IF(AND(INDEX(Paste_Here!AD$2:AD$210, MATCH(B30, Paste_Here!A$2:A$210, 0))&lt;&gt;"", ISNUMBER(VALUE(INDEX(Paste_Here!AD$2:AD$210, MATCH(B30, Paste_Here!A$2:A$210, 0))))), INDEX(Paste_Here!AD$2:AD$210, MATCH(B30, Paste_Here!A$2:A$210, 0)), ""), ""), "")</f>
        <v/>
      </c>
      <c r="CS30" s="69"/>
      <c r="CT30" s="79" t="str">
        <f>IFERROR(IF(B30&lt;&gt;"", IF(AND(INDEX(Paste_Here!AC$2:AC$210, MATCH(B30, Paste_Here!A$2:A$210, 0))&lt;&gt;"", ISNUMBER(--INDEX(Paste_Here!AC$2:AC$210, MATCH(B30, Paste_Here!A$2:A$210, 0)))), TEXT(ROUND(--INDEX(Paste_Here!AC$2:AC$210, MATCH(B30, Paste_Here!A$2:A$210, 0)), 2), "0.00"), ""), ""), "")</f>
        <v/>
      </c>
      <c r="CU30" s="69"/>
      <c r="CV30" s="79" t="str">
        <f>IFERROR(IF(B30&lt;&gt;"", IF(LOWER(INDEX(Paste_Here!AE$2:AE$210, MATCH(B30, Paste_Here!A$2:A$210, 0)))="approaching expectations", "Approaching", IF(LOWER(INDEX(Paste_Here!AE$2:AE$210, MATCH(B30, Paste_Here!A$2:A$210, 0)))="met expectations", "Met", IF(LOWER(INDEX(Paste_Here!AE$2:AE$210, MATCH(B30, Paste_Here!A$2:A$210, 0)))="exceeded expectations", "Exceeded", IF(LOWER(INDEX(Paste_Here!AE$2:AE$210, MATCH(B30, Paste_Here!A$2:A$210, 0)))="below expectations", "Below", "")))), ""), "")</f>
        <v/>
      </c>
      <c r="CW30" s="69"/>
      <c r="CX30" s="79" t="str">
        <f>IFERROR(IF(B30&lt;&gt;"", IF(AND(INDEX(Paste_Here!AF$2:AF$210, MATCH(B30, Paste_Here!A$2:A$210, 0))&lt;&gt;"", ISNUMBER(VALUE(INDEX(Paste_Here!AF$2:AF$210, MATCH(B30, Paste_Here!A$2:A$210, 0))))), INDEX(Paste_Here!AF$2:AF$210, MATCH(B30, Paste_Here!A$2:A$210, 0)), ""), ""), "")</f>
        <v/>
      </c>
      <c r="CY30" s="69"/>
      <c r="CZ30" s="79" t="str">
        <f>IFERROR(IF(B30&lt;&gt;"", IF(AND(INDEX(Paste_Here!AU$2:AU$210, MATCH(B30, Paste_Here!A$2:A$210, 0))&lt;&gt;"", ISNUMBER(VALUE(INDEX(Paste_Here!AU$2:AU$210, MATCH(B30, Paste_Here!A$2:A$210, 0))))), INDEX(Paste_Here!AU$2:AU$210, MATCH(B30, Paste_Here!A$2:A$210, 0)), ""), ""), "")</f>
        <v/>
      </c>
      <c r="DA30" s="69"/>
      <c r="DB30" s="79" t="str">
        <f>IFERROR(IF(B30&lt;&gt;"", IF(ISNUMBER(SEARCH("highrisk", LOWER(INDEX(Paste_Here!AV$2:AV$210, MATCH(B30, Paste_Here!A$2:A$210, 0))))), "High Risk", IF(ISNUMBER(SEARCH("lowrisk", LOWER(INDEX(Paste_Here!AV$2:AV$210, MATCH(B30, Paste_Here!A$2:A$210, 0))))), "Low Risk", IF(ISNUMBER(SEARCH("somerisk", LOWER(INDEX(Paste_Here!AV$2:AV$210, MATCH(B30, Paste_Here!A$2:A$210, 0))))), "Some Risk", ""))), ""), "")</f>
        <v/>
      </c>
      <c r="DC30" s="69"/>
      <c r="DD30" s="79" t="str">
        <f>IFERROR(IF(B30&lt;&gt;"", IF(AND(INDEX(Paste_Here!AW$2:AW$210, MATCH(B30, Paste_Here!A$2:A$210, 0))&lt;&gt;"", ISNUMBER(VALUE(INDEX(Paste_Here!AW$2:AW$210, MATCH(B30, Paste_Here!A$2:A$210, 0))))), INDEX(Paste_Here!AW$2:AW$210, MATCH(B30, Paste_Here!A$2:A$210, 0)), ""), ""), "")</f>
        <v/>
      </c>
      <c r="DE30" s="69"/>
      <c r="DF30" s="79" t="str">
        <f>IFERROR(IF(B30&lt;&gt;"", IF(AND(INDEX(Paste_Here!AP$2:AP$210, MATCH(B30, Paste_Here!A$2:A$210, 0))&lt;&gt;"", ISNUMBER(VALUE(INDEX(Paste_Here!AP$2:AP$210, MATCH(B30, Paste_Here!A$2:A$210, 0))))), INDEX(Paste_Here!AP$2:AP$210, MATCH(B30, Paste_Here!A$2:A$210, 0)), ""), ""), "")</f>
        <v/>
      </c>
      <c r="DG30" s="69"/>
      <c r="DH30" s="79" t="str">
        <f>IFERROR(IF(B30&lt;&gt;"", IF(ISNUMBER(SEARCH("highrisk", LOWER(INDEX(Paste_Here!AQ$2:AQ$210, MATCH(B30, Paste_Here!A$2:A$210, 0))))), "High Risk", IF(ISNUMBER(SEARCH("lowrisk", LOWER(INDEX(Paste_Here!AQ$2:AQ$210, MATCH(B30, Paste_Here!A$2:A$210, 0))))), "Low Risk", IF(ISNUMBER(SEARCH("somerisk", LOWER(INDEX(Paste_Here!AQ$2:AQ$210, MATCH(B30, Paste_Here!A$2:A$210, 0))))), "Some Risk", ""))), ""), "")</f>
        <v/>
      </c>
      <c r="DI30" s="69"/>
      <c r="DJ30" s="79" t="str" cm="1">
        <f t="array" aca="1" ref="DJ30" ca="1">IFERROR(VALUE(IF(ISNUMBER(SEARCH("EM", INDEX(Paste_Here!AR$2:AR$500, MATCH(B30, Paste_Here!A$2:A$500, 0)))),"-" &amp; _xlfn.TEXTJOIN("", TRUE, IF(ISNUMBER(--MID(INDEX(Paste_Here!AR$2:AR$500, MATCH(B30, Paste_Here!A$2:A$500, 0)), ROW(INDIRECT("1:"&amp;LEN(INDEX(Paste_Here!AR$2:AR$500, MATCH(B30, Paste_Here!A$2:A$500, 0))))), 1)), MID(INDEX(Paste_Here!AR$2:AR$500, MATCH(B30, Paste_Here!A$2:A$500, 0)), ROW(INDIRECT("1:"&amp;LEN(INDEX(Paste_Here!AR$2:AR$500, MATCH(B30, Paste_Here!A$2:A$500, 0))))), 1), "")), _xlfn.TEXTJOIN("", TRUE, IF(ISNUMBER(--MID(INDEX(Paste_Here!AR$2:AR$500, MATCH(B30, Paste_Here!A$2:AR$500, 0)), ROW(INDIRECT("1:"&amp;LEN(INDEX(Paste_Here!AR$2:AR$500, MATCH(B30, Paste_Here!A$2:AR$500, 0))))), 1)), MID(INDEX(Paste_Here!AR$2:AR$500, MATCH(B30, Paste_Here!A$2:A$500, 0)), ROW(INDIRECT("1:"&amp;LEN(INDEX(Paste_Here!AR$2:AR$500, MATCH(B30, Paste_Here!A$2:A$500, 0))))), 1), "")))), "")</f>
        <v/>
      </c>
      <c r="DK30" s="69"/>
      <c r="DL30" s="69"/>
      <c r="DM30" s="79" t="str">
        <f t="shared" si="3"/>
        <v/>
      </c>
      <c r="DN30" s="69"/>
      <c r="DO30" s="79" t="str">
        <f>IFERROR(IF(B30&lt;&gt;"", IF(AND(INDEX(Paste_Here!AH$2:AH$210, MATCH(B30, Paste_Here!A$2:A$210, 0))&lt;&gt;"", ISNUMBER(VALUE(INDEX(Paste_Here!AH$2:AH$210, MATCH(B30, Paste_Here!A$2:A$210, 0))))), INDEX(Paste_Here!AH$2:AH$210, MATCH(B30, Paste_Here!A$2:A$210, 0)), ""), ""), "")</f>
        <v/>
      </c>
      <c r="DP30" s="69"/>
      <c r="DQ30" s="114"/>
      <c r="DR30" s="69"/>
      <c r="DS30" s="119" t="str">
        <f>IFERROR(IF(B30&lt;&gt;"", IF(LOWER(INDEX(Paste_Here!AI$2:AI$210, MATCH(B30, Paste_Here!A$2:A$210, 0)))="approaching expectations", "Approaching", IF(LOWER(INDEX(Paste_Here!AI$2:AI$210, MATCH(B30, Paste_Here!A$2:A$210, 0)))="met expectations", "Met", IF(LOWER(INDEX(Paste_Here!AI$2:AI$210, MATCH(B30, Paste_Here!A$2:A$210, 0)))="exceeded expectations", "Exceeded", IF(LOWER(INDEX(Paste_Here!AI$2:AI$210, MATCH(B30, Paste_Here!A$2:A$210, 0)))="below expectations", "Below", "")))), ""), "")</f>
        <v/>
      </c>
      <c r="DT30" s="69"/>
      <c r="DU30" s="79" t="str">
        <f>IFERROR(IF(B30&lt;&gt;"", IF(AND(INDEX(Paste_Here!AJ$2:AJ$210, MATCH(B30, Paste_Here!A$2:A$210, 0))&lt;&gt;"", ISNUMBER(VALUE(INDEX(Paste_Here!AJ$2:AJ$210, MATCH(B30, Paste_Here!A$2:A$210, 0))))), INDEX(Paste_Here!AJ$2:AJ$210, MATCH(B30, Paste_Here!A$2:A$210, 0)), ""), ""), "")</f>
        <v/>
      </c>
      <c r="DV30" s="69"/>
      <c r="DW30" s="114"/>
      <c r="DX30" s="69"/>
      <c r="DY30" s="114"/>
      <c r="DZ30" s="69"/>
      <c r="EA30" s="114"/>
      <c r="EB30" s="69"/>
      <c r="EC30" s="114"/>
      <c r="ED30" s="69"/>
      <c r="EE30" s="114"/>
      <c r="EF30" s="69"/>
      <c r="EH30" s="69"/>
      <c r="EI30" s="69"/>
      <c r="EJ30" s="79"/>
      <c r="EK30" s="69"/>
      <c r="EL30" s="79"/>
      <c r="EM30" s="69"/>
      <c r="EN30" s="79"/>
      <c r="EO30" s="69"/>
      <c r="EP30" s="79"/>
      <c r="EQ30" s="69"/>
      <c r="ER30" s="79"/>
      <c r="ES30" s="69"/>
      <c r="ET30" s="79"/>
      <c r="EU30" s="69"/>
      <c r="EV30" s="79"/>
      <c r="EW30" s="69"/>
      <c r="EX30" s="79"/>
      <c r="EY30" s="69"/>
      <c r="EZ30" s="79"/>
      <c r="FA30" s="69"/>
      <c r="FB30" s="79"/>
      <c r="FC30" s="69"/>
      <c r="FD30" s="79"/>
      <c r="FE30" s="69"/>
      <c r="FF30" s="69"/>
      <c r="FG30" s="79" t="str">
        <f t="shared" si="4"/>
        <v/>
      </c>
      <c r="FH30" s="69"/>
      <c r="FI30" s="79" t="str">
        <f>IFERROR(IF(B30&lt;&gt;"", IF(ISNUMBER(VALUE(INDEX(Paste_Here!H$2:H$210, MATCH(B30, Paste_Here!A$2:A$210, 0)))), IF(VALUE(INDEX(Paste_Here!H$2:H$210, MATCH(B30, Paste_Here!A$2:A$210, 0)))=0, "No", IF(AND(VALUE(INDEX(Paste_Here!H$2:H$210, MATCH(B30, Paste_Here!A$2:A$210, 0)))&gt;=1, VALUE(INDEX(Paste_Here!H$2:H$210, MATCH(B30, Paste_Here!A$2:A$210, 0)))&lt;=4), VALUE(INDEX(Paste_Here!H$2:H$210, MATCH(B30, Paste_Here!A$2:A$210, 0))), "")), ""), ""), "")</f>
        <v/>
      </c>
      <c r="FJ30" s="69"/>
      <c r="FK30" s="79" t="str">
        <f>IFERROR(IF(B30&lt;&gt;"", IF(ISNUMBER(VALUE(INDEX(Paste_Here!I$2:I$210, MATCH(B30, Paste_Here!A$2:A$210, 0)))), IF(VALUE(INDEX(Paste_Here!I$2:I$210, MATCH(B30, Paste_Here!A$2:A$210, 0)))=0, "No", IF(AND(VALUE(INDEX(Paste_Here!I$2:I$210, MATCH(B30, Paste_Here!A$2:A$210, 0)))&gt;=1, VALUE(INDEX(Paste_Here!I$2:I$210, MATCH(B30, Paste_Here!A$2:A$210, 0)))&lt;=4), VALUE(INDEX(Paste_Here!I$2:I$210, MATCH(B30, Paste_Here!A$2:A$210, 0))), "")), ""), ""), "")</f>
        <v/>
      </c>
      <c r="FL30" s="69"/>
      <c r="FM30" s="114"/>
      <c r="FN30" s="69"/>
      <c r="FO30" s="114"/>
      <c r="FP30" s="69"/>
      <c r="FQ30" s="114"/>
      <c r="FR30" s="69"/>
      <c r="FS30" s="114"/>
      <c r="FT30" s="69"/>
      <c r="FU30" s="79" t="str">
        <f>IFERROR(IF(B30&lt;&gt;"", IF(AND(INDEX(Paste_Here!R$2:R$210, MATCH(B30, Paste_Here!A$2:A$210, 0))&lt;&gt;"", ISNUMBER(VALUE(INDEX(Paste_Here!R$2:R$210, MATCH(B30, Paste_Here!A$2:A$210, 0))))), INDEX(Paste_Here!R$2:R$210, MATCH(B30, Paste_Here!A$2:A$210, 0)), ""), ""), "")</f>
        <v/>
      </c>
      <c r="FV30" s="69"/>
      <c r="FW30" s="79" t="str">
        <f>IFERROR(IF(B30&lt;&gt;"", IF(AND(INDEX(Paste_Here!BB$2:BB$210, MATCH(B30, Paste_Here!A$2:A$210, 0))&lt;&gt;"", ISNUMBER(VALUE(INDEX(Paste_Here!BB$2:BB$210, MATCH(B30, Paste_Here!A$2:A$210, 0))))), INDEX(Paste_Here!BB$2:BB$210, MATCH(B30, Paste_Here!A$2:A$210, 0)), ""), ""), "")</f>
        <v/>
      </c>
      <c r="FX30" s="69"/>
      <c r="FY30" s="79" t="str">
        <f>IFERROR(IF(B30&lt;&gt;"", IF(AND(INDEX(Paste_Here!AS$2:AS$210, MATCH(B30, Paste_Here!A$2:A$210, 0))&lt;&gt;"", ISNUMBER(VALUE(INDEX(Paste_Here!AS$2:AS$210, MATCH(B30, Paste_Here!A$2:A$210, 0))))), INDEX(Paste_Here!AS$2:AS$210, MATCH(B30, Paste_Here!A$2:A$210, 0)), ""), ""), "")</f>
        <v/>
      </c>
      <c r="FZ30" s="69"/>
      <c r="GA30" s="79" t="str">
        <f>IFERROR(IF(B30&lt;&gt;"", IF(AND(INDEX(Paste_Here!BC$2:BC$210, MATCH(B30, Paste_Here!A$2:A$210, 0))&lt;&gt;"", ISNUMBER(VALUE(INDEX(Paste_Here!BC$2:BC$210, MATCH(B30, Paste_Here!A$2:A$210, 0))))), INDEX(Paste_Here!BC$2:BC$210, MATCH(B30, Paste_Here!A$2:A$210, 0)), ""), ""), "")</f>
        <v/>
      </c>
      <c r="GB30" s="69"/>
      <c r="GC30" s="69"/>
      <c r="GD30" s="79" t="str">
        <f t="shared" si="5"/>
        <v/>
      </c>
      <c r="GE30" s="69"/>
      <c r="GF30" s="79" t="str">
        <f>IFERROR(IF(B30&lt;&gt;"", IF(ISNUMBER(SEARCH("s", LOWER(INDEX(Paste_Here!M$2:M$210, MATCH(B30, Paste_Here!A$2:A$210, 0))))), "Yes", IF(INDEX(Paste_Here!M$2:M$210, MATCH(B30, Paste_Here!A$2:A$210, 0))&lt;&gt;"", "No", "")), ""), "")</f>
        <v/>
      </c>
      <c r="GG30" s="69"/>
      <c r="GH30" s="79" t="str">
        <f>IFERROR(IF(B30&lt;&gt;"", IF(ISNUMBER(SEARCH("yes", LOWER(INDEX(Paste_Here!F$2:F$210, MATCH(B30, Paste_Here!A$2:A$210, 0))))), "Yes", IF(ISNUMBER(SEARCH("no", LOWER(INDEX(Paste_Here!F$2:F$210, MATCH(B30, Paste_Here!A$2:A$210, 0))))), "No", "")), ""), "")</f>
        <v/>
      </c>
      <c r="GI30" s="69"/>
      <c r="GJ30" s="79" t="str">
        <f>IFERROR(IF(B30&lt;&gt;"", IF(ISNUMBER(SEARCH("english language learner", LOWER(INDEX(Paste_Here!C$2:C$210, MATCH(B30, Paste_Here!A$2:A$210, 0))))), "Yes", ""), ""), "")</f>
        <v/>
      </c>
      <c r="GK30" s="69"/>
      <c r="GL30" s="79" t="str">
        <f>IFERROR(IF(B30&lt;&gt;"", IF(OR(ISNUMBER(SEARCH("b", LOWER(INDEX(Paste_Here!K$2:K$210, MATCH(B30, Paste_Here!A$2:A$210, 0))))), ISNUMBER(SEARCH("h", LOWER(INDEX(Paste_Here!K$2:K$210, MATCH(B30, Paste_Here!A$2:A$210, 0))))), ISNUMBER(SEARCH("i", LOWER(INDEX(Paste_Here!K$2:K$210, MATCH(B30, Paste_Here!A$2:A$210, 0)))))), "Yes", IF(INDEX(Paste_Here!K$2:K$210, MATCH(B30, Paste_Here!A$2:A$210, 0))&lt;&gt;"", "No", "")), ""), "")</f>
        <v/>
      </c>
      <c r="GM30" s="69"/>
      <c r="GN30" s="79" t="str">
        <f>IFERROR(IF(B30&lt;&gt;"", IF(ISNUMBER(SEARCH("yes", LOWER(INDEX(Paste_Here!L$2:L$210, MATCH(B30, Paste_Here!A$2:A$210, 0))))), "Yes", IF(ISNUMBER(SEARCH("no", LOWER(INDEX(Paste_Here!L$2:L$210, MATCH(B30, Paste_Here!A$2:A$210, 0))))), "No", "")), ""), "")</f>
        <v/>
      </c>
      <c r="GO30" s="69"/>
      <c r="GP30" s="79" t="str">
        <f>IFERROR(IF(B30&lt;&gt;"", IF(ISNUMBER(SEARCH("transitional 2", LOWER(INDEX(Paste_Here!C$2:C$210, MATCH(B30, Paste_Here!A$2:A$210, 0))))), "T2", IF(ISNUMBER(SEARCH("transitional 1", LOWER(INDEX(Paste_Here!C$2:C$210, MATCH(B30, Paste_Here!A$2:A$210, 0))))), "T1", IF(ISNUMBER(SEARCH("waived ell services", LOWER(INDEX(Paste_Here!C$2:C$210, MATCH(B30, Paste_Here!A$2:A$210, 0))))), "W", ""))), ""), "")</f>
        <v/>
      </c>
      <c r="GQ30" s="69"/>
      <c r="GR30" s="114"/>
      <c r="GS30" s="69"/>
      <c r="GT30" s="114"/>
      <c r="GU30" s="69"/>
      <c r="GV30" s="114"/>
      <c r="GW30" s="69"/>
      <c r="GX30" s="118"/>
      <c r="GY30" s="69"/>
      <c r="GZ30" s="69"/>
      <c r="HA30" s="79"/>
      <c r="HB30" s="69"/>
      <c r="HC30" s="79"/>
      <c r="HD30" s="69"/>
      <c r="HE30" s="79"/>
      <c r="HF30" s="69"/>
      <c r="HG30" s="79"/>
      <c r="HH30" s="69"/>
      <c r="HI30" s="79"/>
      <c r="HJ30" s="69"/>
      <c r="HK30" s="79"/>
      <c r="HL30" s="69"/>
      <c r="HM30" s="79"/>
      <c r="HN30" s="69"/>
      <c r="HO30" s="79"/>
      <c r="HP30" s="69"/>
      <c r="HQ30" s="79"/>
      <c r="HR30" s="69"/>
      <c r="HS30" s="79"/>
      <c r="HT30" s="69"/>
      <c r="HU30" s="79"/>
      <c r="HV30" s="69"/>
      <c r="HW30" s="69"/>
      <c r="HX30" s="79"/>
      <c r="HY30" s="69"/>
      <c r="HZ30" s="79"/>
      <c r="IA30" s="69"/>
      <c r="IB30" s="79"/>
      <c r="IC30" s="69"/>
      <c r="ID30" s="79"/>
      <c r="IE30" s="69"/>
      <c r="IF30" s="79"/>
      <c r="IG30" s="69"/>
      <c r="IH30" s="79"/>
      <c r="II30" s="69"/>
      <c r="IJ30" s="79"/>
      <c r="IK30" s="69"/>
      <c r="IL30" s="79"/>
      <c r="IM30" s="69"/>
      <c r="IN30" s="79"/>
      <c r="IO30" s="69"/>
      <c r="IP30" s="79"/>
      <c r="IQ30" s="69"/>
      <c r="IR30" s="79"/>
      <c r="IS30" s="69"/>
      <c r="IT30" s="69"/>
      <c r="IU30" s="79"/>
      <c r="IV30" s="69"/>
      <c r="IW30" s="79"/>
      <c r="IX30" s="69"/>
      <c r="IY30" s="79"/>
      <c r="IZ30" s="69"/>
      <c r="JA30" s="79"/>
      <c r="JB30" s="69"/>
      <c r="JC30" s="79"/>
      <c r="JD30" s="69"/>
      <c r="JE30" s="79"/>
      <c r="JF30" s="69"/>
      <c r="JG30" s="79"/>
      <c r="JH30" s="69"/>
      <c r="JI30" s="79"/>
      <c r="JJ30" s="69"/>
      <c r="JK30" s="79"/>
      <c r="JL30" s="69"/>
      <c r="JM30" s="79"/>
      <c r="JN30" s="69"/>
      <c r="JO30" s="79"/>
      <c r="JP30" s="69"/>
      <c r="JQ30" s="69"/>
      <c r="JR30" s="79"/>
      <c r="JS30" s="69"/>
      <c r="JT30" s="79"/>
      <c r="JU30" s="69"/>
      <c r="JV30" s="79"/>
      <c r="JW30" s="69"/>
      <c r="JX30" s="79"/>
      <c r="JY30" s="69"/>
      <c r="JZ30" s="79"/>
      <c r="KA30" s="69"/>
      <c r="KB30" s="79"/>
      <c r="KC30" s="69"/>
      <c r="KD30" s="79"/>
      <c r="KE30" s="69"/>
      <c r="KF30" s="79"/>
      <c r="KG30" s="69"/>
      <c r="KH30" s="79"/>
      <c r="KI30" s="69"/>
      <c r="KJ30" s="79"/>
      <c r="KK30" s="69"/>
      <c r="KL30" s="79"/>
      <c r="KM30" s="69"/>
      <c r="KP30" s="1" t="str" cm="1">
        <f t="array" ref="KP30">IFERROR(INDEX(Paste_Here!$B$2:$B$210, MATCH(0, COUNTIF(KP$4:KP29, Paste_Here!$B$2:$B$210) + IF(Paste_Here!$B$2:$B$210="", 1, 0), 0)), "")</f>
        <v/>
      </c>
      <c r="KQ30" s="1" t="str">
        <f>IF(KP30&lt;&gt;"", INDEX(Paste_Here!$A$2:$A$210, MATCH(KP30, Paste_Here!$B$2:$B$210, 0)), "")</f>
        <v/>
      </c>
      <c r="KR30" s="1" t="str">
        <f t="shared" si="6"/>
        <v/>
      </c>
      <c r="KS30" s="1" t="str" cm="1">
        <f t="array" ref="KS30">IFERROR(INDEX($KR$5:$KR$210, MATCH(SMALL(IF($KR$5:$KR$210&lt;&gt;"", COUNTIF($KR$5:$KR$210, "&lt;"&amp;$KR$5:$KR$210)+1), ROW()-ROW($KS$5)+1), COUNTIF($KR$5:$KR$210, "&lt;"&amp;$KR$5:$KR$210)+1, 0)), "")</f>
        <v/>
      </c>
    </row>
    <row r="31" spans="1:305">
      <c r="A31" s="69"/>
      <c r="B31" s="79" t="str">
        <f t="shared" si="0"/>
        <v/>
      </c>
      <c r="C31" s="69"/>
      <c r="D31" s="79" t="str">
        <f>IFERROR(IF(B31&lt;&gt;"", IF(COUNTIF(INDEX(Paste_Here!N$2:Q$210, MATCH(B31, Paste_Here!A$2:A$210, 0), 0), "yes") &gt; 0, "No", IF(COUNTIF(INDEX(Paste_Here!N$2:Q$210, MATCH(B31, Paste_Here!A$2:A$210, 0), 0), "no") &gt; 0, "Yes", "")), ""), "")</f>
        <v/>
      </c>
      <c r="E31" s="69"/>
      <c r="F31" s="79" t="str">
        <f>IFERROR(IF(B31&lt;&gt;"", IF(ISNUMBER(SEARCH("yes", LOWER(INDEX(Paste_Here!S$2:S$210, MATCH(B31, Paste_Here!A$2:A$210, 0))))), "Yes", IF(ISNUMBER(SEARCH("no", LOWER(INDEX(Paste_Here!S$2:S$210, MATCH(B31, Paste_Here!A$2:A$210, 0))))), "No", "")), ""), "")</f>
        <v/>
      </c>
      <c r="G31" s="69"/>
      <c r="H31" s="79" t="str">
        <f>IFERROR(IF(B31&lt;&gt;"", IF(COUNTIF(INDEX(Paste_Here!AX$2:BA$210, MATCH(B31, Paste_Here!A$2:A$210, 0), 0), "yes") &gt; 0, "No", IF(COUNTIF(INDEX(Paste_Here!AX$2:BA$210, MATCH(B31, Paste_Here!A$2:A$210, 0), 0), "no") &gt; 0, "Yes", "")), ""), "")</f>
        <v/>
      </c>
      <c r="I31" s="69"/>
      <c r="J31" s="79" t="str">
        <f>IFERROR(IF(B31&lt;&gt;"", IF(ISNUMBER(SEARCH("yes", LOWER(INDEX(Paste_Here!Z$2:Z$210, MATCH(B31, Paste_Here!A$2:A$210, 0))))), "Yes", IF(ISNUMBER(SEARCH("no", LOWER(INDEX(Paste_Here!Z$2:Z$210, MATCH(B31, Paste_Here!A$2:A$210, 0))))), "No", "")), ""), "")</f>
        <v/>
      </c>
      <c r="K31" s="69"/>
      <c r="L31" s="79" t="str">
        <f>IFERROR(IF(B31&lt;&gt;"", IF(ISNUMBER(SEARCH("yes", LOWER(INDEX(Paste_Here!AG$2:AG$210, MATCH(B31, Paste_Here!A$2:A$210, 0))))), "Yes", IF(ISNUMBER(SEARCH("no", LOWER(INDEX(Paste_Here!AG$2:AG$210, MATCH(B31, Paste_Here!A$2:A$210, 0))))), "No", "")), ""), "")</f>
        <v/>
      </c>
      <c r="M31" s="69"/>
      <c r="N31" s="114" t="str">
        <f>IFERROR(IF(J31&lt;&gt;"", IF(ISNUMBER(SEARCH("yes", LOWER(INDEX(Paste_Here!AB$2:AB$210, MATCH(J31, Paste_Here!I$2:I$210, 0))))), "Yes", IF(ISNUMBER(SEARCH("no", LOWER(INDEX(Paste_Here!AB$2:AB$210, MATCH(J31, Paste_Here!I$2:I$210, 0))))), "No", "")), ""), "")</f>
        <v/>
      </c>
      <c r="O31" s="69"/>
      <c r="P31" s="79" t="str">
        <f>IFERROR(IF(B31&lt;&gt;"", IF(ISNUMBER(SEARCH("Revealed-Potential (Primary Focus)", LOWER(INDEX(Paste_Here!U$2:U$210, MATCH(B31, Paste_Here!A$2:A$210, 0))))), "Rev-Potential: Prim", IF(ISNUMBER(SEARCH("Revealed-Potential (Secondary Focus)", LOWER(INDEX(Paste_Here!U$2:U$210, MATCH(B31, Paste_Here!A$2:A$210, 0))))), "Rev-Potential: Sec", IF(ISNUMBER(SEARCH("Monitoring", LOWER(INDEX(Paste_Here!U$2:U$210, MATCH(B31, Paste_Here!A$2:A$210, 0))))), "Monitoring", IF(ISNUMBER(SEARCH("At-Promise (Secondary Focus)", LOWER(INDEX(Paste_Here!U$2:U$210, MATCH(B31, Paste_Here!A$2:A$210, 0))))), "At-Promise: Sec", IF(ISNUMBER(SEARCH("At-Promise (Primary Focus)", LOWER(INDEX(Paste_Here!U$2:U$210, MATCH(B31, Paste_Here!A$2:A$210, 0))))), "At-Promise: Prim", ""))))), ""), "")</f>
        <v/>
      </c>
      <c r="Q31" s="69"/>
      <c r="R31" s="79" t="str">
        <f>IFERROR(IF(B31&lt;&gt;"", IF(ISNUMBER(SEARCH("Revealed-Potential (Primary Focus)", LOWER(INDEX(Paste_Here!AB$2:AB$210, MATCH(B31, Paste_Here!A$2:A$210, 0))))), "Rev-Potential: Prim", IF(ISNUMBER(SEARCH("Revealed-Potential (Secondary Focus)", LOWER(INDEX(Paste_Here!AB$2:AB$210, MATCH(B31, Paste_Here!A$2:A$210, 0))))), "Rev-Potential: Sec", IF(ISNUMBER(SEARCH("Monitoring", LOWER(INDEX(Paste_Here!AB$2:AB$210, MATCH(B31, Paste_Here!A$2:A$210, 0))))), "Monitoring", IF(ISNUMBER(SEARCH("At-Promise (Secondary Focus)", LOWER(INDEX(Paste_Here!AB$2:AB$210, MATCH(B31, Paste_Here!A$2:A$210, 0))))), "At-Promise: Sec", IF(ISNUMBER(SEARCH("At-Promise (Primary Focus)", LOWER(INDEX(Paste_Here!AB$2:AB$210, MATCH(B31, Paste_Here!A$2:A$210, 0))))), "At-Promise: Prim", ""))))), ""), "")</f>
        <v/>
      </c>
      <c r="S31" s="69"/>
      <c r="T31" s="114" t="str">
        <f>IFERROR(IF(P31&lt;&gt;"", IF(ISNUMBER(SEARCH("yes", LOWER(INDEX(Paste_Here!AH$2:AH$210, MATCH(P31, Paste_Here!O$2:O$210, 0))))), "Yes", IF(ISNUMBER(SEARCH("no", LOWER(INDEX(Paste_Here!AH$2:AH$210, MATCH(P31, Paste_Here!O$2:O$210, 0))))), "No", "")), ""), "")</f>
        <v/>
      </c>
      <c r="U31" s="69"/>
      <c r="V31" s="114" t="str">
        <f>IFERROR(IF(R31&lt;&gt;"", IF(ISNUMBER(SEARCH("yes", LOWER(INDEX(Paste_Here!AJ$2:AJ$210, MATCH(R31, Paste_Here!Q$2:Q$210, 0))))), "Yes", IF(ISNUMBER(SEARCH("no", LOWER(INDEX(Paste_Here!AJ$2:AJ$210, MATCH(R31, Paste_Here!Q$2:Q$210, 0))))), "No", "")), ""), "")</f>
        <v/>
      </c>
      <c r="W31" s="69"/>
      <c r="X31" s="69"/>
      <c r="Y31" s="79" t="str">
        <f t="shared" si="1"/>
        <v/>
      </c>
      <c r="Z31" s="69"/>
      <c r="AA31" s="79" t="str">
        <f>IFERROR(IF(B31&lt;&gt;"", IF(AND(INDEX(Paste_Here!W$2:W$210, MATCH(B31, Paste_Here!A$2:A$210, 0))&lt;&gt;"", ISNUMBER(VALUE(INDEX(Paste_Here!W$2:W$210, MATCH(B31, Paste_Here!A$2:A$210, 0))))), INDEX(Paste_Here!W$2:W$210, MATCH(B31, Paste_Here!A$2:A$210, 0)), ""), ""), "")</f>
        <v/>
      </c>
      <c r="AB31" s="69"/>
      <c r="AC31" s="79" t="str">
        <f>IFERROR(IF(B31&lt;&gt;"", IF(AND(INDEX(Paste_Here!V$2:V$210, MATCH(B31, Paste_Here!A$2:A$210, 0))&lt;&gt;"", ISNUMBER(VALUE(INDEX(Paste_Here!V$2:V$210, MATCH(B31, Paste_Here!A$2:A$210, 0))))), TEXT(ROUND(VALUE(INDEX(Paste_Here!V$2:V$210, MATCH(B31, Paste_Here!A$2:A$210, 0))), 2), "0.00"), ""), ""), "")</f>
        <v/>
      </c>
      <c r="AD31" s="69"/>
      <c r="AE31" s="79" t="str">
        <f>IFERROR(IF(B31&lt;&gt;"", IF(LOWER(INDEX(Paste_Here!X$2:X$210, MATCH(B31, Paste_Here!A$2:A$210, 0)))="approaching expectations", "Approaching", IF(LOWER(INDEX(Paste_Here!X$2:X$210, MATCH(B31, Paste_Here!A$2:A$210, 0)))="met expectations", "Met", IF(LOWER(INDEX(Paste_Here!X$2:X$210, MATCH(B31, Paste_Here!A$2:A$210, 0)))="exceeded expectations", "Exceeded", IF(LOWER(INDEX(Paste_Here!X$2:X$210, MATCH(B31, Paste_Here!A$2:A$210, 0)))="below expectations", "Below", "")))), ""), "")</f>
        <v/>
      </c>
      <c r="AF31" s="69"/>
      <c r="AG31" s="79" t="str">
        <f>IFERROR(IF(B31&lt;&gt;"", IF(AND(INDEX(Paste_Here!Y$2:Y$210, MATCH(B31, Paste_Here!A$2:A$210, 0))&lt;&gt;"", ISNUMBER(VALUE(INDEX(Paste_Here!Y$2:Y$210, MATCH(B31, Paste_Here!A$2:A$210, 0))))), INDEX(Paste_Here!Y$2:Y$210, MATCH(B31, Paste_Here!A$2:A$210, 0)), ""), ""), "")</f>
        <v/>
      </c>
      <c r="AH31" s="69"/>
      <c r="AI31" s="79" t="str">
        <f>IFERROR(IF(B31&lt;&gt;"", IF(AND(INDEX(Paste_Here!AK$2:AK$210, MATCH(B31, Paste_Here!A$2:A$210, 0))&lt;&gt;"", ISNUMBER(VALUE(INDEX(Paste_Here!AK$2:AK$210, MATCH(B31, Paste_Here!A$2:A$210, 0))))), INDEX(Paste_Here!AK$2:AK$210, MATCH(B31, Paste_Here!A$2:A$210, 0)), ""), ""), "")</f>
        <v/>
      </c>
      <c r="AJ31" s="69"/>
      <c r="AK31" s="79" t="str">
        <f>IFERROR(IF(B31&lt;&gt;"", IF(ISNUMBER(SEARCH("highrisk", LOWER(INDEX(Paste_Here!AL$2:AL$210, MATCH(B31, Paste_Here!A$2:A$210, 0))))), "High Risk", IF(ISNUMBER(SEARCH("lowrisk", LOWER(INDEX(Paste_Here!AL$2:AL$210, MATCH(B31, Paste_Here!A$2:A$210, 0))))), "Low Risk", IF(ISNUMBER(SEARCH("somerisk", LOWER(INDEX(Paste_Here!AL$2:AL$210, MATCH(B31, Paste_Here!A$2:A$210, 0))))), "Some Risk", ""))), ""), "")</f>
        <v/>
      </c>
      <c r="AL31" s="69"/>
      <c r="AM31" s="79" t="str">
        <f>IFERROR(IF(B31&lt;&gt;"", IF(AND(INDEX(Paste_Here!AT$2:AT$210, MATCH(B31, Paste_Here!A$2:A$210, 0))&lt;&gt;"", ISNUMBER(VALUE(INDEX(Paste_Here!AT$2:AT$210, MATCH(B31, Paste_Here!A$2:A$210, 0))))), INDEX(Paste_Here!AT$2:AT$210, MATCH(B31, Paste_Here!A$2:A$210, 0)), ""), ""), "")</f>
        <v/>
      </c>
      <c r="AN31" s="69"/>
      <c r="AO31" s="79" t="str">
        <f>IFERROR(IF(B31&lt;&gt;"", IF(AND(INDEX(Paste_Here!AM$2:AM$210, MATCH(B31, Paste_Here!A$2:A$210, 0))&lt;&gt;"", ISNUMBER(VALUE(INDEX(Paste_Here!AM$2:AM$210, MATCH(B31, Paste_Here!A$2:A$210, 0))))), INDEX(Paste_Here!AM$2:AM$210, MATCH(B31, Paste_Here!A$2:A$210, 0)), ""), ""), "")</f>
        <v/>
      </c>
      <c r="AP31" s="69"/>
      <c r="AQ31" s="79" t="str">
        <f>IFERROR(IF(B31&lt;&gt;"", IF(ISNUMBER(SEARCH("highrisk", LOWER(INDEX(Paste_Here!AN$2:AN$210, MATCH(B31, Paste_Here!A$2:A$210, 0))))), "High Risk", IF(ISNUMBER(SEARCH("lowrisk", LOWER(INDEX(Paste_Here!AN$2:AN$210, MATCH(B31, Paste_Here!A$2:A$210, 0))))), "Low Risk", IF(ISNUMBER(SEARCH("somerisk", LOWER(INDEX(Paste_Here!AN$2:AN$210, MATCH(B31, Paste_Here!A$2:A$210, 0))))), "Some Risk", ""))), ""), "")</f>
        <v/>
      </c>
      <c r="AR31" s="69"/>
      <c r="AS31" s="79" t="str" cm="1">
        <f t="array" aca="1" ref="AS31" ca="1">IFERROR(IF(ISNUMBER(SEARCH("BR", INDEX(Paste_Here!AO$2:AO$210, MATCH(B31, Paste_Here!A$2:A$210, 0)))), -1, 1) * VALUE(_xlfn.TEXTJOIN("", TRUE, IF(ISNUMBER(--MID(INDEX(Paste_Here!AO$2:AO$210, MATCH(B31, Paste_Here!A$2:A$210, 0)), ROW(INDIRECT("1:"&amp;LEN(INDEX(Paste_Here!AO$2:AO$210, MATCH(B31, Paste_Here!A$2:A$210, 0))))), 1)), MID(INDEX(Paste_Here!AO$2:AO$210, MATCH(B31, Paste_Here!A$2:A$210, 0)), ROW(INDIRECT("1:"&amp;LEN(INDEX(Paste_Here!AO$2:AO$210, MATCH(B31, Paste_Here!A$2:A$210, 0))))), 1), ""))), "")</f>
        <v/>
      </c>
      <c r="AT31" s="69"/>
      <c r="AU31" s="69"/>
      <c r="AV31" s="79"/>
      <c r="AW31" s="69"/>
      <c r="AX31" s="79"/>
      <c r="AY31" s="69"/>
      <c r="AZ31" s="79"/>
      <c r="BA31" s="69"/>
      <c r="BB31" s="79"/>
      <c r="BC31" s="69"/>
      <c r="BD31" s="79"/>
      <c r="BE31" s="69"/>
      <c r="BF31" s="79"/>
      <c r="BG31" s="69"/>
      <c r="BH31" s="79"/>
      <c r="BI31" s="69"/>
      <c r="BJ31" s="79"/>
      <c r="BK31" s="69"/>
      <c r="BL31" s="79"/>
      <c r="BM31" s="69"/>
      <c r="BN31" s="79"/>
      <c r="BO31" s="69"/>
      <c r="BP31" s="79"/>
      <c r="BQ31" s="69"/>
      <c r="BR31" s="69"/>
      <c r="BS31" s="79"/>
      <c r="BT31" s="69"/>
      <c r="BU31" s="79"/>
      <c r="BV31" s="69"/>
      <c r="BW31" s="79"/>
      <c r="BX31" s="69"/>
      <c r="BY31" s="79"/>
      <c r="BZ31" s="69"/>
      <c r="CA31" s="79"/>
      <c r="CB31" s="69"/>
      <c r="CC31" s="79"/>
      <c r="CD31" s="69"/>
      <c r="CE31" s="79"/>
      <c r="CF31" s="69"/>
      <c r="CG31" s="79"/>
      <c r="CH31" s="69"/>
      <c r="CI31" s="79"/>
      <c r="CJ31" s="69"/>
      <c r="CK31" s="79"/>
      <c r="CL31" s="69"/>
      <c r="CM31" s="79"/>
      <c r="CN31" s="69"/>
      <c r="CO31" s="69"/>
      <c r="CP31" s="79" t="str">
        <f t="shared" si="2"/>
        <v/>
      </c>
      <c r="CQ31" s="69"/>
      <c r="CR31" s="79" t="str">
        <f>IFERROR(IF(B31&lt;&gt;"", IF(AND(INDEX(Paste_Here!AD$2:AD$210, MATCH(B31, Paste_Here!A$2:A$210, 0))&lt;&gt;"", ISNUMBER(VALUE(INDEX(Paste_Here!AD$2:AD$210, MATCH(B31, Paste_Here!A$2:A$210, 0))))), INDEX(Paste_Here!AD$2:AD$210, MATCH(B31, Paste_Here!A$2:A$210, 0)), ""), ""), "")</f>
        <v/>
      </c>
      <c r="CS31" s="69"/>
      <c r="CT31" s="79" t="str">
        <f>IFERROR(IF(B31&lt;&gt;"", IF(AND(INDEX(Paste_Here!AC$2:AC$210, MATCH(B31, Paste_Here!A$2:A$210, 0))&lt;&gt;"", ISNUMBER(--INDEX(Paste_Here!AC$2:AC$210, MATCH(B31, Paste_Here!A$2:A$210, 0)))), TEXT(ROUND(--INDEX(Paste_Here!AC$2:AC$210, MATCH(B31, Paste_Here!A$2:A$210, 0)), 2), "0.00"), ""), ""), "")</f>
        <v/>
      </c>
      <c r="CU31" s="69"/>
      <c r="CV31" s="79" t="str">
        <f>IFERROR(IF(B31&lt;&gt;"", IF(LOWER(INDEX(Paste_Here!AE$2:AE$210, MATCH(B31, Paste_Here!A$2:A$210, 0)))="approaching expectations", "Approaching", IF(LOWER(INDEX(Paste_Here!AE$2:AE$210, MATCH(B31, Paste_Here!A$2:A$210, 0)))="met expectations", "Met", IF(LOWER(INDEX(Paste_Here!AE$2:AE$210, MATCH(B31, Paste_Here!A$2:A$210, 0)))="exceeded expectations", "Exceeded", IF(LOWER(INDEX(Paste_Here!AE$2:AE$210, MATCH(B31, Paste_Here!A$2:A$210, 0)))="below expectations", "Below", "")))), ""), "")</f>
        <v/>
      </c>
      <c r="CW31" s="69"/>
      <c r="CX31" s="79" t="str">
        <f>IFERROR(IF(B31&lt;&gt;"", IF(AND(INDEX(Paste_Here!AF$2:AF$210, MATCH(B31, Paste_Here!A$2:A$210, 0))&lt;&gt;"", ISNUMBER(VALUE(INDEX(Paste_Here!AF$2:AF$210, MATCH(B31, Paste_Here!A$2:A$210, 0))))), INDEX(Paste_Here!AF$2:AF$210, MATCH(B31, Paste_Here!A$2:A$210, 0)), ""), ""), "")</f>
        <v/>
      </c>
      <c r="CY31" s="69"/>
      <c r="CZ31" s="79" t="str">
        <f>IFERROR(IF(B31&lt;&gt;"", IF(AND(INDEX(Paste_Here!AU$2:AU$210, MATCH(B31, Paste_Here!A$2:A$210, 0))&lt;&gt;"", ISNUMBER(VALUE(INDEX(Paste_Here!AU$2:AU$210, MATCH(B31, Paste_Here!A$2:A$210, 0))))), INDEX(Paste_Here!AU$2:AU$210, MATCH(B31, Paste_Here!A$2:A$210, 0)), ""), ""), "")</f>
        <v/>
      </c>
      <c r="DA31" s="69"/>
      <c r="DB31" s="79" t="str">
        <f>IFERROR(IF(B31&lt;&gt;"", IF(ISNUMBER(SEARCH("highrisk", LOWER(INDEX(Paste_Here!AV$2:AV$210, MATCH(B31, Paste_Here!A$2:A$210, 0))))), "High Risk", IF(ISNUMBER(SEARCH("lowrisk", LOWER(INDEX(Paste_Here!AV$2:AV$210, MATCH(B31, Paste_Here!A$2:A$210, 0))))), "Low Risk", IF(ISNUMBER(SEARCH("somerisk", LOWER(INDEX(Paste_Here!AV$2:AV$210, MATCH(B31, Paste_Here!A$2:A$210, 0))))), "Some Risk", ""))), ""), "")</f>
        <v/>
      </c>
      <c r="DC31" s="69"/>
      <c r="DD31" s="79" t="str">
        <f>IFERROR(IF(B31&lt;&gt;"", IF(AND(INDEX(Paste_Here!AW$2:AW$210, MATCH(B31, Paste_Here!A$2:A$210, 0))&lt;&gt;"", ISNUMBER(VALUE(INDEX(Paste_Here!AW$2:AW$210, MATCH(B31, Paste_Here!A$2:A$210, 0))))), INDEX(Paste_Here!AW$2:AW$210, MATCH(B31, Paste_Here!A$2:A$210, 0)), ""), ""), "")</f>
        <v/>
      </c>
      <c r="DE31" s="69"/>
      <c r="DF31" s="79" t="str">
        <f>IFERROR(IF(B31&lt;&gt;"", IF(AND(INDEX(Paste_Here!AP$2:AP$210, MATCH(B31, Paste_Here!A$2:A$210, 0))&lt;&gt;"", ISNUMBER(VALUE(INDEX(Paste_Here!AP$2:AP$210, MATCH(B31, Paste_Here!A$2:A$210, 0))))), INDEX(Paste_Here!AP$2:AP$210, MATCH(B31, Paste_Here!A$2:A$210, 0)), ""), ""), "")</f>
        <v/>
      </c>
      <c r="DG31" s="69"/>
      <c r="DH31" s="79" t="str">
        <f>IFERROR(IF(B31&lt;&gt;"", IF(ISNUMBER(SEARCH("highrisk", LOWER(INDEX(Paste_Here!AQ$2:AQ$210, MATCH(B31, Paste_Here!A$2:A$210, 0))))), "High Risk", IF(ISNUMBER(SEARCH("lowrisk", LOWER(INDEX(Paste_Here!AQ$2:AQ$210, MATCH(B31, Paste_Here!A$2:A$210, 0))))), "Low Risk", IF(ISNUMBER(SEARCH("somerisk", LOWER(INDEX(Paste_Here!AQ$2:AQ$210, MATCH(B31, Paste_Here!A$2:A$210, 0))))), "Some Risk", ""))), ""), "")</f>
        <v/>
      </c>
      <c r="DI31" s="69"/>
      <c r="DJ31" s="79" t="str" cm="1">
        <f t="array" aca="1" ref="DJ31" ca="1">IFERROR(VALUE(IF(ISNUMBER(SEARCH("EM", INDEX(Paste_Here!AR$2:AR$500, MATCH(B31, Paste_Here!A$2:A$500, 0)))),"-" &amp; _xlfn.TEXTJOIN("", TRUE, IF(ISNUMBER(--MID(INDEX(Paste_Here!AR$2:AR$500, MATCH(B31, Paste_Here!A$2:A$500, 0)), ROW(INDIRECT("1:"&amp;LEN(INDEX(Paste_Here!AR$2:AR$500, MATCH(B31, Paste_Here!A$2:A$500, 0))))), 1)), MID(INDEX(Paste_Here!AR$2:AR$500, MATCH(B31, Paste_Here!A$2:A$500, 0)), ROW(INDIRECT("1:"&amp;LEN(INDEX(Paste_Here!AR$2:AR$500, MATCH(B31, Paste_Here!A$2:A$500, 0))))), 1), "")), _xlfn.TEXTJOIN("", TRUE, IF(ISNUMBER(--MID(INDEX(Paste_Here!AR$2:AR$500, MATCH(B31, Paste_Here!A$2:AR$500, 0)), ROW(INDIRECT("1:"&amp;LEN(INDEX(Paste_Here!AR$2:AR$500, MATCH(B31, Paste_Here!A$2:AR$500, 0))))), 1)), MID(INDEX(Paste_Here!AR$2:AR$500, MATCH(B31, Paste_Here!A$2:A$500, 0)), ROW(INDIRECT("1:"&amp;LEN(INDEX(Paste_Here!AR$2:AR$500, MATCH(B31, Paste_Here!A$2:A$500, 0))))), 1), "")))), "")</f>
        <v/>
      </c>
      <c r="DK31" s="69"/>
      <c r="DL31" s="69"/>
      <c r="DM31" s="79" t="str">
        <f t="shared" si="3"/>
        <v/>
      </c>
      <c r="DN31" s="69"/>
      <c r="DO31" s="79" t="str">
        <f>IFERROR(IF(B31&lt;&gt;"", IF(AND(INDEX(Paste_Here!AH$2:AH$210, MATCH(B31, Paste_Here!A$2:A$210, 0))&lt;&gt;"", ISNUMBER(VALUE(INDEX(Paste_Here!AH$2:AH$210, MATCH(B31, Paste_Here!A$2:A$210, 0))))), INDEX(Paste_Here!AH$2:AH$210, MATCH(B31, Paste_Here!A$2:A$210, 0)), ""), ""), "")</f>
        <v/>
      </c>
      <c r="DP31" s="69"/>
      <c r="DQ31" s="114"/>
      <c r="DR31" s="69"/>
      <c r="DS31" s="119" t="str">
        <f>IFERROR(IF(B31&lt;&gt;"", IF(LOWER(INDEX(Paste_Here!AI$2:AI$210, MATCH(B31, Paste_Here!A$2:A$210, 0)))="approaching expectations", "Approaching", IF(LOWER(INDEX(Paste_Here!AI$2:AI$210, MATCH(B31, Paste_Here!A$2:A$210, 0)))="met expectations", "Met", IF(LOWER(INDEX(Paste_Here!AI$2:AI$210, MATCH(B31, Paste_Here!A$2:A$210, 0)))="exceeded expectations", "Exceeded", IF(LOWER(INDEX(Paste_Here!AI$2:AI$210, MATCH(B31, Paste_Here!A$2:A$210, 0)))="below expectations", "Below", "")))), ""), "")</f>
        <v/>
      </c>
      <c r="DT31" s="69"/>
      <c r="DU31" s="79" t="str">
        <f>IFERROR(IF(B31&lt;&gt;"", IF(AND(INDEX(Paste_Here!AJ$2:AJ$210, MATCH(B31, Paste_Here!A$2:A$210, 0))&lt;&gt;"", ISNUMBER(VALUE(INDEX(Paste_Here!AJ$2:AJ$210, MATCH(B31, Paste_Here!A$2:A$210, 0))))), INDEX(Paste_Here!AJ$2:AJ$210, MATCH(B31, Paste_Here!A$2:A$210, 0)), ""), ""), "")</f>
        <v/>
      </c>
      <c r="DV31" s="69"/>
      <c r="DW31" s="114"/>
      <c r="DX31" s="69"/>
      <c r="DY31" s="114"/>
      <c r="DZ31" s="69"/>
      <c r="EA31" s="114"/>
      <c r="EB31" s="69"/>
      <c r="EC31" s="114"/>
      <c r="ED31" s="69"/>
      <c r="EE31" s="114"/>
      <c r="EF31" s="69"/>
      <c r="EH31" s="69"/>
      <c r="EI31" s="69"/>
      <c r="EJ31" s="79"/>
      <c r="EK31" s="69"/>
      <c r="EL31" s="79"/>
      <c r="EM31" s="69"/>
      <c r="EN31" s="79"/>
      <c r="EO31" s="69"/>
      <c r="EP31" s="79"/>
      <c r="EQ31" s="69"/>
      <c r="ER31" s="79"/>
      <c r="ES31" s="69"/>
      <c r="ET31" s="79"/>
      <c r="EU31" s="69"/>
      <c r="EV31" s="79"/>
      <c r="EW31" s="69"/>
      <c r="EX31" s="79"/>
      <c r="EY31" s="69"/>
      <c r="EZ31" s="79"/>
      <c r="FA31" s="69"/>
      <c r="FB31" s="79"/>
      <c r="FC31" s="69"/>
      <c r="FD31" s="79"/>
      <c r="FE31" s="69"/>
      <c r="FF31" s="69"/>
      <c r="FG31" s="79" t="str">
        <f t="shared" si="4"/>
        <v/>
      </c>
      <c r="FH31" s="69"/>
      <c r="FI31" s="79" t="str">
        <f>IFERROR(IF(B31&lt;&gt;"", IF(ISNUMBER(VALUE(INDEX(Paste_Here!H$2:H$210, MATCH(B31, Paste_Here!A$2:A$210, 0)))), IF(VALUE(INDEX(Paste_Here!H$2:H$210, MATCH(B31, Paste_Here!A$2:A$210, 0)))=0, "No", IF(AND(VALUE(INDEX(Paste_Here!H$2:H$210, MATCH(B31, Paste_Here!A$2:A$210, 0)))&gt;=1, VALUE(INDEX(Paste_Here!H$2:H$210, MATCH(B31, Paste_Here!A$2:A$210, 0)))&lt;=4), VALUE(INDEX(Paste_Here!H$2:H$210, MATCH(B31, Paste_Here!A$2:A$210, 0))), "")), ""), ""), "")</f>
        <v/>
      </c>
      <c r="FJ31" s="69"/>
      <c r="FK31" s="79" t="str">
        <f>IFERROR(IF(B31&lt;&gt;"", IF(ISNUMBER(VALUE(INDEX(Paste_Here!I$2:I$210, MATCH(B31, Paste_Here!A$2:A$210, 0)))), IF(VALUE(INDEX(Paste_Here!I$2:I$210, MATCH(B31, Paste_Here!A$2:A$210, 0)))=0, "No", IF(AND(VALUE(INDEX(Paste_Here!I$2:I$210, MATCH(B31, Paste_Here!A$2:A$210, 0)))&gt;=1, VALUE(INDEX(Paste_Here!I$2:I$210, MATCH(B31, Paste_Here!A$2:A$210, 0)))&lt;=4), VALUE(INDEX(Paste_Here!I$2:I$210, MATCH(B31, Paste_Here!A$2:A$210, 0))), "")), ""), ""), "")</f>
        <v/>
      </c>
      <c r="FL31" s="69"/>
      <c r="FM31" s="114"/>
      <c r="FN31" s="69"/>
      <c r="FO31" s="114"/>
      <c r="FP31" s="69"/>
      <c r="FQ31" s="114"/>
      <c r="FR31" s="69"/>
      <c r="FS31" s="114"/>
      <c r="FT31" s="69"/>
      <c r="FU31" s="79" t="str">
        <f>IFERROR(IF(B31&lt;&gt;"", IF(AND(INDEX(Paste_Here!R$2:R$210, MATCH(B31, Paste_Here!A$2:A$210, 0))&lt;&gt;"", ISNUMBER(VALUE(INDEX(Paste_Here!R$2:R$210, MATCH(B31, Paste_Here!A$2:A$210, 0))))), INDEX(Paste_Here!R$2:R$210, MATCH(B31, Paste_Here!A$2:A$210, 0)), ""), ""), "")</f>
        <v/>
      </c>
      <c r="FV31" s="69"/>
      <c r="FW31" s="79" t="str">
        <f>IFERROR(IF(B31&lt;&gt;"", IF(AND(INDEX(Paste_Here!BB$2:BB$210, MATCH(B31, Paste_Here!A$2:A$210, 0))&lt;&gt;"", ISNUMBER(VALUE(INDEX(Paste_Here!BB$2:BB$210, MATCH(B31, Paste_Here!A$2:A$210, 0))))), INDEX(Paste_Here!BB$2:BB$210, MATCH(B31, Paste_Here!A$2:A$210, 0)), ""), ""), "")</f>
        <v/>
      </c>
      <c r="FX31" s="69"/>
      <c r="FY31" s="79" t="str">
        <f>IFERROR(IF(B31&lt;&gt;"", IF(AND(INDEX(Paste_Here!AS$2:AS$210, MATCH(B31, Paste_Here!A$2:A$210, 0))&lt;&gt;"", ISNUMBER(VALUE(INDEX(Paste_Here!AS$2:AS$210, MATCH(B31, Paste_Here!A$2:A$210, 0))))), INDEX(Paste_Here!AS$2:AS$210, MATCH(B31, Paste_Here!A$2:A$210, 0)), ""), ""), "")</f>
        <v/>
      </c>
      <c r="FZ31" s="69"/>
      <c r="GA31" s="79" t="str">
        <f>IFERROR(IF(B31&lt;&gt;"", IF(AND(INDEX(Paste_Here!BC$2:BC$210, MATCH(B31, Paste_Here!A$2:A$210, 0))&lt;&gt;"", ISNUMBER(VALUE(INDEX(Paste_Here!BC$2:BC$210, MATCH(B31, Paste_Here!A$2:A$210, 0))))), INDEX(Paste_Here!BC$2:BC$210, MATCH(B31, Paste_Here!A$2:A$210, 0)), ""), ""), "")</f>
        <v/>
      </c>
      <c r="GB31" s="69"/>
      <c r="GC31" s="69"/>
      <c r="GD31" s="79" t="str">
        <f t="shared" si="5"/>
        <v/>
      </c>
      <c r="GE31" s="69"/>
      <c r="GF31" s="79" t="str">
        <f>IFERROR(IF(B31&lt;&gt;"", IF(ISNUMBER(SEARCH("s", LOWER(INDEX(Paste_Here!M$2:M$210, MATCH(B31, Paste_Here!A$2:A$210, 0))))), "Yes", IF(INDEX(Paste_Here!M$2:M$210, MATCH(B31, Paste_Here!A$2:A$210, 0))&lt;&gt;"", "No", "")), ""), "")</f>
        <v/>
      </c>
      <c r="GG31" s="69"/>
      <c r="GH31" s="79" t="str">
        <f>IFERROR(IF(B31&lt;&gt;"", IF(ISNUMBER(SEARCH("yes", LOWER(INDEX(Paste_Here!F$2:F$210, MATCH(B31, Paste_Here!A$2:A$210, 0))))), "Yes", IF(ISNUMBER(SEARCH("no", LOWER(INDEX(Paste_Here!F$2:F$210, MATCH(B31, Paste_Here!A$2:A$210, 0))))), "No", "")), ""), "")</f>
        <v/>
      </c>
      <c r="GI31" s="69"/>
      <c r="GJ31" s="79" t="str">
        <f>IFERROR(IF(B31&lt;&gt;"", IF(ISNUMBER(SEARCH("english language learner", LOWER(INDEX(Paste_Here!C$2:C$210, MATCH(B31, Paste_Here!A$2:A$210, 0))))), "Yes", ""), ""), "")</f>
        <v/>
      </c>
      <c r="GK31" s="69"/>
      <c r="GL31" s="79" t="str">
        <f>IFERROR(IF(B31&lt;&gt;"", IF(OR(ISNUMBER(SEARCH("b", LOWER(INDEX(Paste_Here!K$2:K$210, MATCH(B31, Paste_Here!A$2:A$210, 0))))), ISNUMBER(SEARCH("h", LOWER(INDEX(Paste_Here!K$2:K$210, MATCH(B31, Paste_Here!A$2:A$210, 0))))), ISNUMBER(SEARCH("i", LOWER(INDEX(Paste_Here!K$2:K$210, MATCH(B31, Paste_Here!A$2:A$210, 0)))))), "Yes", IF(INDEX(Paste_Here!K$2:K$210, MATCH(B31, Paste_Here!A$2:A$210, 0))&lt;&gt;"", "No", "")), ""), "")</f>
        <v/>
      </c>
      <c r="GM31" s="69"/>
      <c r="GN31" s="79" t="str">
        <f>IFERROR(IF(B31&lt;&gt;"", IF(ISNUMBER(SEARCH("yes", LOWER(INDEX(Paste_Here!L$2:L$210, MATCH(B31, Paste_Here!A$2:A$210, 0))))), "Yes", IF(ISNUMBER(SEARCH("no", LOWER(INDEX(Paste_Here!L$2:L$210, MATCH(B31, Paste_Here!A$2:A$210, 0))))), "No", "")), ""), "")</f>
        <v/>
      </c>
      <c r="GO31" s="69"/>
      <c r="GP31" s="79" t="str">
        <f>IFERROR(IF(B31&lt;&gt;"", IF(ISNUMBER(SEARCH("transitional 2", LOWER(INDEX(Paste_Here!C$2:C$210, MATCH(B31, Paste_Here!A$2:A$210, 0))))), "T2", IF(ISNUMBER(SEARCH("transitional 1", LOWER(INDEX(Paste_Here!C$2:C$210, MATCH(B31, Paste_Here!A$2:A$210, 0))))), "T1", IF(ISNUMBER(SEARCH("waived ell services", LOWER(INDEX(Paste_Here!C$2:C$210, MATCH(B31, Paste_Here!A$2:A$210, 0))))), "W", ""))), ""), "")</f>
        <v/>
      </c>
      <c r="GQ31" s="69"/>
      <c r="GR31" s="114"/>
      <c r="GS31" s="69"/>
      <c r="GT31" s="114"/>
      <c r="GU31" s="69"/>
      <c r="GV31" s="114"/>
      <c r="GW31" s="69"/>
      <c r="GX31" s="118"/>
      <c r="GY31" s="69"/>
      <c r="GZ31" s="69"/>
      <c r="HA31" s="79"/>
      <c r="HB31" s="69"/>
      <c r="HC31" s="79"/>
      <c r="HD31" s="69"/>
      <c r="HE31" s="79"/>
      <c r="HF31" s="69"/>
      <c r="HG31" s="79"/>
      <c r="HH31" s="69"/>
      <c r="HI31" s="79"/>
      <c r="HJ31" s="69"/>
      <c r="HK31" s="79"/>
      <c r="HL31" s="69"/>
      <c r="HM31" s="79"/>
      <c r="HN31" s="69"/>
      <c r="HO31" s="79"/>
      <c r="HP31" s="69"/>
      <c r="HQ31" s="79"/>
      <c r="HR31" s="69"/>
      <c r="HS31" s="79"/>
      <c r="HT31" s="69"/>
      <c r="HU31" s="79"/>
      <c r="HV31" s="69"/>
      <c r="HW31" s="69"/>
      <c r="HX31" s="79"/>
      <c r="HY31" s="69"/>
      <c r="HZ31" s="79"/>
      <c r="IA31" s="69"/>
      <c r="IB31" s="79"/>
      <c r="IC31" s="69"/>
      <c r="ID31" s="79"/>
      <c r="IE31" s="69"/>
      <c r="IF31" s="79"/>
      <c r="IG31" s="69"/>
      <c r="IH31" s="79"/>
      <c r="II31" s="69"/>
      <c r="IJ31" s="79"/>
      <c r="IK31" s="69"/>
      <c r="IL31" s="79"/>
      <c r="IM31" s="69"/>
      <c r="IN31" s="79"/>
      <c r="IO31" s="69"/>
      <c r="IP31" s="79"/>
      <c r="IQ31" s="69"/>
      <c r="IR31" s="79"/>
      <c r="IS31" s="69"/>
      <c r="IT31" s="69"/>
      <c r="IU31" s="79"/>
      <c r="IV31" s="69"/>
      <c r="IW31" s="79"/>
      <c r="IX31" s="69"/>
      <c r="IY31" s="79"/>
      <c r="IZ31" s="69"/>
      <c r="JA31" s="79"/>
      <c r="JB31" s="69"/>
      <c r="JC31" s="79"/>
      <c r="JD31" s="69"/>
      <c r="JE31" s="79"/>
      <c r="JF31" s="69"/>
      <c r="JG31" s="79"/>
      <c r="JH31" s="69"/>
      <c r="JI31" s="79"/>
      <c r="JJ31" s="69"/>
      <c r="JK31" s="79"/>
      <c r="JL31" s="69"/>
      <c r="JM31" s="79"/>
      <c r="JN31" s="69"/>
      <c r="JO31" s="79"/>
      <c r="JP31" s="69"/>
      <c r="JQ31" s="69"/>
      <c r="JR31" s="79"/>
      <c r="JS31" s="69"/>
      <c r="JT31" s="79"/>
      <c r="JU31" s="69"/>
      <c r="JV31" s="79"/>
      <c r="JW31" s="69"/>
      <c r="JX31" s="79"/>
      <c r="JY31" s="69"/>
      <c r="JZ31" s="79"/>
      <c r="KA31" s="69"/>
      <c r="KB31" s="79"/>
      <c r="KC31" s="69"/>
      <c r="KD31" s="79"/>
      <c r="KE31" s="69"/>
      <c r="KF31" s="79"/>
      <c r="KG31" s="69"/>
      <c r="KH31" s="79"/>
      <c r="KI31" s="69"/>
      <c r="KJ31" s="79"/>
      <c r="KK31" s="69"/>
      <c r="KL31" s="79"/>
      <c r="KM31" s="69"/>
      <c r="KP31" s="1" t="str" cm="1">
        <f t="array" ref="KP31">IFERROR(INDEX(Paste_Here!$B$2:$B$210, MATCH(0, COUNTIF(KP$4:KP30, Paste_Here!$B$2:$B$210) + IF(Paste_Here!$B$2:$B$210="", 1, 0), 0)), "")</f>
        <v/>
      </c>
      <c r="KQ31" s="1" t="str">
        <f>IF(KP31&lt;&gt;"", INDEX(Paste_Here!$A$2:$A$210, MATCH(KP31, Paste_Here!$B$2:$B$210, 0)), "")</f>
        <v/>
      </c>
      <c r="KR31" s="1" t="str">
        <f t="shared" si="6"/>
        <v/>
      </c>
      <c r="KS31" s="1" t="str" cm="1">
        <f t="array" ref="KS31">IFERROR(INDEX($KR$5:$KR$210, MATCH(SMALL(IF($KR$5:$KR$210&lt;&gt;"", COUNTIF($KR$5:$KR$210, "&lt;"&amp;$KR$5:$KR$210)+1), ROW()-ROW($KS$5)+1), COUNTIF($KR$5:$KR$210, "&lt;"&amp;$KR$5:$KR$210)+1, 0)), "")</f>
        <v/>
      </c>
    </row>
    <row r="32" spans="1:305">
      <c r="A32" s="69"/>
      <c r="B32" s="79" t="str">
        <f t="shared" si="0"/>
        <v/>
      </c>
      <c r="C32" s="69"/>
      <c r="D32" s="79" t="str">
        <f>IFERROR(IF(B32&lt;&gt;"", IF(COUNTIF(INDEX(Paste_Here!N$2:Q$210, MATCH(B32, Paste_Here!A$2:A$210, 0), 0), "yes") &gt; 0, "No", IF(COUNTIF(INDEX(Paste_Here!N$2:Q$210, MATCH(B32, Paste_Here!A$2:A$210, 0), 0), "no") &gt; 0, "Yes", "")), ""), "")</f>
        <v/>
      </c>
      <c r="E32" s="69"/>
      <c r="F32" s="79" t="str">
        <f>IFERROR(IF(B32&lt;&gt;"", IF(ISNUMBER(SEARCH("yes", LOWER(INDEX(Paste_Here!S$2:S$210, MATCH(B32, Paste_Here!A$2:A$210, 0))))), "Yes", IF(ISNUMBER(SEARCH("no", LOWER(INDEX(Paste_Here!S$2:S$210, MATCH(B32, Paste_Here!A$2:A$210, 0))))), "No", "")), ""), "")</f>
        <v/>
      </c>
      <c r="G32" s="69"/>
      <c r="H32" s="79" t="str">
        <f>IFERROR(IF(B32&lt;&gt;"", IF(COUNTIF(INDEX(Paste_Here!AX$2:BA$210, MATCH(B32, Paste_Here!A$2:A$210, 0), 0), "yes") &gt; 0, "No", IF(COUNTIF(INDEX(Paste_Here!AX$2:BA$210, MATCH(B32, Paste_Here!A$2:A$210, 0), 0), "no") &gt; 0, "Yes", "")), ""), "")</f>
        <v/>
      </c>
      <c r="I32" s="69"/>
      <c r="J32" s="79" t="str">
        <f>IFERROR(IF(B32&lt;&gt;"", IF(ISNUMBER(SEARCH("yes", LOWER(INDEX(Paste_Here!Z$2:Z$210, MATCH(B32, Paste_Here!A$2:A$210, 0))))), "Yes", IF(ISNUMBER(SEARCH("no", LOWER(INDEX(Paste_Here!Z$2:Z$210, MATCH(B32, Paste_Here!A$2:A$210, 0))))), "No", "")), ""), "")</f>
        <v/>
      </c>
      <c r="K32" s="69"/>
      <c r="L32" s="79" t="str">
        <f>IFERROR(IF(B32&lt;&gt;"", IF(ISNUMBER(SEARCH("yes", LOWER(INDEX(Paste_Here!AG$2:AG$210, MATCH(B32, Paste_Here!A$2:A$210, 0))))), "Yes", IF(ISNUMBER(SEARCH("no", LOWER(INDEX(Paste_Here!AG$2:AG$210, MATCH(B32, Paste_Here!A$2:A$210, 0))))), "No", "")), ""), "")</f>
        <v/>
      </c>
      <c r="M32" s="69"/>
      <c r="N32" s="114" t="str">
        <f>IFERROR(IF(J32&lt;&gt;"", IF(ISNUMBER(SEARCH("yes", LOWER(INDEX(Paste_Here!AB$2:AB$210, MATCH(J32, Paste_Here!I$2:I$210, 0))))), "Yes", IF(ISNUMBER(SEARCH("no", LOWER(INDEX(Paste_Here!AB$2:AB$210, MATCH(J32, Paste_Here!I$2:I$210, 0))))), "No", "")), ""), "")</f>
        <v/>
      </c>
      <c r="O32" s="69"/>
      <c r="P32" s="79" t="str">
        <f>IFERROR(IF(B32&lt;&gt;"", IF(ISNUMBER(SEARCH("Revealed-Potential (Primary Focus)", LOWER(INDEX(Paste_Here!U$2:U$210, MATCH(B32, Paste_Here!A$2:A$210, 0))))), "Rev-Potential: Prim", IF(ISNUMBER(SEARCH("Revealed-Potential (Secondary Focus)", LOWER(INDEX(Paste_Here!U$2:U$210, MATCH(B32, Paste_Here!A$2:A$210, 0))))), "Rev-Potential: Sec", IF(ISNUMBER(SEARCH("Monitoring", LOWER(INDEX(Paste_Here!U$2:U$210, MATCH(B32, Paste_Here!A$2:A$210, 0))))), "Monitoring", IF(ISNUMBER(SEARCH("At-Promise (Secondary Focus)", LOWER(INDEX(Paste_Here!U$2:U$210, MATCH(B32, Paste_Here!A$2:A$210, 0))))), "At-Promise: Sec", IF(ISNUMBER(SEARCH("At-Promise (Primary Focus)", LOWER(INDEX(Paste_Here!U$2:U$210, MATCH(B32, Paste_Here!A$2:A$210, 0))))), "At-Promise: Prim", ""))))), ""), "")</f>
        <v/>
      </c>
      <c r="Q32" s="69"/>
      <c r="R32" s="79" t="str">
        <f>IFERROR(IF(B32&lt;&gt;"", IF(ISNUMBER(SEARCH("Revealed-Potential (Primary Focus)", LOWER(INDEX(Paste_Here!AB$2:AB$210, MATCH(B32, Paste_Here!A$2:A$210, 0))))), "Rev-Potential: Prim", IF(ISNUMBER(SEARCH("Revealed-Potential (Secondary Focus)", LOWER(INDEX(Paste_Here!AB$2:AB$210, MATCH(B32, Paste_Here!A$2:A$210, 0))))), "Rev-Potential: Sec", IF(ISNUMBER(SEARCH("Monitoring", LOWER(INDEX(Paste_Here!AB$2:AB$210, MATCH(B32, Paste_Here!A$2:A$210, 0))))), "Monitoring", IF(ISNUMBER(SEARCH("At-Promise (Secondary Focus)", LOWER(INDEX(Paste_Here!AB$2:AB$210, MATCH(B32, Paste_Here!A$2:A$210, 0))))), "At-Promise: Sec", IF(ISNUMBER(SEARCH("At-Promise (Primary Focus)", LOWER(INDEX(Paste_Here!AB$2:AB$210, MATCH(B32, Paste_Here!A$2:A$210, 0))))), "At-Promise: Prim", ""))))), ""), "")</f>
        <v/>
      </c>
      <c r="S32" s="69"/>
      <c r="T32" s="114" t="str">
        <f>IFERROR(IF(P32&lt;&gt;"", IF(ISNUMBER(SEARCH("yes", LOWER(INDEX(Paste_Here!AH$2:AH$210, MATCH(P32, Paste_Here!O$2:O$210, 0))))), "Yes", IF(ISNUMBER(SEARCH("no", LOWER(INDEX(Paste_Here!AH$2:AH$210, MATCH(P32, Paste_Here!O$2:O$210, 0))))), "No", "")), ""), "")</f>
        <v/>
      </c>
      <c r="U32" s="69"/>
      <c r="V32" s="114" t="str">
        <f>IFERROR(IF(R32&lt;&gt;"", IF(ISNUMBER(SEARCH("yes", LOWER(INDEX(Paste_Here!AJ$2:AJ$210, MATCH(R32, Paste_Here!Q$2:Q$210, 0))))), "Yes", IF(ISNUMBER(SEARCH("no", LOWER(INDEX(Paste_Here!AJ$2:AJ$210, MATCH(R32, Paste_Here!Q$2:Q$210, 0))))), "No", "")), ""), "")</f>
        <v/>
      </c>
      <c r="W32" s="69"/>
      <c r="X32" s="69"/>
      <c r="Y32" s="79" t="str">
        <f t="shared" si="1"/>
        <v/>
      </c>
      <c r="Z32" s="69"/>
      <c r="AA32" s="79" t="str">
        <f>IFERROR(IF(B32&lt;&gt;"", IF(AND(INDEX(Paste_Here!W$2:W$210, MATCH(B32, Paste_Here!A$2:A$210, 0))&lt;&gt;"", ISNUMBER(VALUE(INDEX(Paste_Here!W$2:W$210, MATCH(B32, Paste_Here!A$2:A$210, 0))))), INDEX(Paste_Here!W$2:W$210, MATCH(B32, Paste_Here!A$2:A$210, 0)), ""), ""), "")</f>
        <v/>
      </c>
      <c r="AB32" s="69"/>
      <c r="AC32" s="79" t="str">
        <f>IFERROR(IF(B32&lt;&gt;"", IF(AND(INDEX(Paste_Here!V$2:V$210, MATCH(B32, Paste_Here!A$2:A$210, 0))&lt;&gt;"", ISNUMBER(VALUE(INDEX(Paste_Here!V$2:V$210, MATCH(B32, Paste_Here!A$2:A$210, 0))))), TEXT(ROUND(VALUE(INDEX(Paste_Here!V$2:V$210, MATCH(B32, Paste_Here!A$2:A$210, 0))), 2), "0.00"), ""), ""), "")</f>
        <v/>
      </c>
      <c r="AD32" s="69"/>
      <c r="AE32" s="79" t="str">
        <f>IFERROR(IF(B32&lt;&gt;"", IF(LOWER(INDEX(Paste_Here!X$2:X$210, MATCH(B32, Paste_Here!A$2:A$210, 0)))="approaching expectations", "Approaching", IF(LOWER(INDEX(Paste_Here!X$2:X$210, MATCH(B32, Paste_Here!A$2:A$210, 0)))="met expectations", "Met", IF(LOWER(INDEX(Paste_Here!X$2:X$210, MATCH(B32, Paste_Here!A$2:A$210, 0)))="exceeded expectations", "Exceeded", IF(LOWER(INDEX(Paste_Here!X$2:X$210, MATCH(B32, Paste_Here!A$2:A$210, 0)))="below expectations", "Below", "")))), ""), "")</f>
        <v/>
      </c>
      <c r="AF32" s="69"/>
      <c r="AG32" s="79" t="str">
        <f>IFERROR(IF(B32&lt;&gt;"", IF(AND(INDEX(Paste_Here!Y$2:Y$210, MATCH(B32, Paste_Here!A$2:A$210, 0))&lt;&gt;"", ISNUMBER(VALUE(INDEX(Paste_Here!Y$2:Y$210, MATCH(B32, Paste_Here!A$2:A$210, 0))))), INDEX(Paste_Here!Y$2:Y$210, MATCH(B32, Paste_Here!A$2:A$210, 0)), ""), ""), "")</f>
        <v/>
      </c>
      <c r="AH32" s="69"/>
      <c r="AI32" s="79" t="str">
        <f>IFERROR(IF(B32&lt;&gt;"", IF(AND(INDEX(Paste_Here!AK$2:AK$210, MATCH(B32, Paste_Here!A$2:A$210, 0))&lt;&gt;"", ISNUMBER(VALUE(INDEX(Paste_Here!AK$2:AK$210, MATCH(B32, Paste_Here!A$2:A$210, 0))))), INDEX(Paste_Here!AK$2:AK$210, MATCH(B32, Paste_Here!A$2:A$210, 0)), ""), ""), "")</f>
        <v/>
      </c>
      <c r="AJ32" s="69"/>
      <c r="AK32" s="79" t="str">
        <f>IFERROR(IF(B32&lt;&gt;"", IF(ISNUMBER(SEARCH("highrisk", LOWER(INDEX(Paste_Here!AL$2:AL$210, MATCH(B32, Paste_Here!A$2:A$210, 0))))), "High Risk", IF(ISNUMBER(SEARCH("lowrisk", LOWER(INDEX(Paste_Here!AL$2:AL$210, MATCH(B32, Paste_Here!A$2:A$210, 0))))), "Low Risk", IF(ISNUMBER(SEARCH("somerisk", LOWER(INDEX(Paste_Here!AL$2:AL$210, MATCH(B32, Paste_Here!A$2:A$210, 0))))), "Some Risk", ""))), ""), "")</f>
        <v/>
      </c>
      <c r="AL32" s="69"/>
      <c r="AM32" s="79" t="str">
        <f>IFERROR(IF(B32&lt;&gt;"", IF(AND(INDEX(Paste_Here!AT$2:AT$210, MATCH(B32, Paste_Here!A$2:A$210, 0))&lt;&gt;"", ISNUMBER(VALUE(INDEX(Paste_Here!AT$2:AT$210, MATCH(B32, Paste_Here!A$2:A$210, 0))))), INDEX(Paste_Here!AT$2:AT$210, MATCH(B32, Paste_Here!A$2:A$210, 0)), ""), ""), "")</f>
        <v/>
      </c>
      <c r="AN32" s="69"/>
      <c r="AO32" s="79" t="str">
        <f>IFERROR(IF(B32&lt;&gt;"", IF(AND(INDEX(Paste_Here!AM$2:AM$210, MATCH(B32, Paste_Here!A$2:A$210, 0))&lt;&gt;"", ISNUMBER(VALUE(INDEX(Paste_Here!AM$2:AM$210, MATCH(B32, Paste_Here!A$2:A$210, 0))))), INDEX(Paste_Here!AM$2:AM$210, MATCH(B32, Paste_Here!A$2:A$210, 0)), ""), ""), "")</f>
        <v/>
      </c>
      <c r="AP32" s="69"/>
      <c r="AQ32" s="79" t="str">
        <f>IFERROR(IF(B32&lt;&gt;"", IF(ISNUMBER(SEARCH("highrisk", LOWER(INDEX(Paste_Here!AN$2:AN$210, MATCH(B32, Paste_Here!A$2:A$210, 0))))), "High Risk", IF(ISNUMBER(SEARCH("lowrisk", LOWER(INDEX(Paste_Here!AN$2:AN$210, MATCH(B32, Paste_Here!A$2:A$210, 0))))), "Low Risk", IF(ISNUMBER(SEARCH("somerisk", LOWER(INDEX(Paste_Here!AN$2:AN$210, MATCH(B32, Paste_Here!A$2:A$210, 0))))), "Some Risk", ""))), ""), "")</f>
        <v/>
      </c>
      <c r="AR32" s="69"/>
      <c r="AS32" s="79" t="str" cm="1">
        <f t="array" aca="1" ref="AS32" ca="1">IFERROR(IF(ISNUMBER(SEARCH("BR", INDEX(Paste_Here!AO$2:AO$210, MATCH(B32, Paste_Here!A$2:A$210, 0)))), -1, 1) * VALUE(_xlfn.TEXTJOIN("", TRUE, IF(ISNUMBER(--MID(INDEX(Paste_Here!AO$2:AO$210, MATCH(B32, Paste_Here!A$2:A$210, 0)), ROW(INDIRECT("1:"&amp;LEN(INDEX(Paste_Here!AO$2:AO$210, MATCH(B32, Paste_Here!A$2:A$210, 0))))), 1)), MID(INDEX(Paste_Here!AO$2:AO$210, MATCH(B32, Paste_Here!A$2:A$210, 0)), ROW(INDIRECT("1:"&amp;LEN(INDEX(Paste_Here!AO$2:AO$210, MATCH(B32, Paste_Here!A$2:A$210, 0))))), 1), ""))), "")</f>
        <v/>
      </c>
      <c r="AT32" s="69"/>
      <c r="AU32" s="69"/>
      <c r="AV32" s="79"/>
      <c r="AW32" s="69"/>
      <c r="AX32" s="79"/>
      <c r="AY32" s="69"/>
      <c r="AZ32" s="79"/>
      <c r="BA32" s="69"/>
      <c r="BB32" s="79"/>
      <c r="BC32" s="69"/>
      <c r="BD32" s="79"/>
      <c r="BE32" s="69"/>
      <c r="BF32" s="79"/>
      <c r="BG32" s="69"/>
      <c r="BH32" s="79"/>
      <c r="BI32" s="69"/>
      <c r="BJ32" s="79"/>
      <c r="BK32" s="69"/>
      <c r="BL32" s="79"/>
      <c r="BM32" s="69"/>
      <c r="BN32" s="79"/>
      <c r="BO32" s="69"/>
      <c r="BP32" s="79"/>
      <c r="BQ32" s="69"/>
      <c r="BR32" s="69"/>
      <c r="BS32" s="79"/>
      <c r="BT32" s="69"/>
      <c r="BU32" s="79"/>
      <c r="BV32" s="69"/>
      <c r="BW32" s="79"/>
      <c r="BX32" s="69"/>
      <c r="BY32" s="79"/>
      <c r="BZ32" s="69"/>
      <c r="CA32" s="79"/>
      <c r="CB32" s="69"/>
      <c r="CC32" s="79"/>
      <c r="CD32" s="69"/>
      <c r="CE32" s="79"/>
      <c r="CF32" s="69"/>
      <c r="CG32" s="79"/>
      <c r="CH32" s="69"/>
      <c r="CI32" s="79"/>
      <c r="CJ32" s="69"/>
      <c r="CK32" s="79"/>
      <c r="CL32" s="69"/>
      <c r="CM32" s="79"/>
      <c r="CN32" s="69"/>
      <c r="CO32" s="69"/>
      <c r="CP32" s="79" t="str">
        <f t="shared" si="2"/>
        <v/>
      </c>
      <c r="CQ32" s="69"/>
      <c r="CR32" s="79" t="str">
        <f>IFERROR(IF(B32&lt;&gt;"", IF(AND(INDEX(Paste_Here!AD$2:AD$210, MATCH(B32, Paste_Here!A$2:A$210, 0))&lt;&gt;"", ISNUMBER(VALUE(INDEX(Paste_Here!AD$2:AD$210, MATCH(B32, Paste_Here!A$2:A$210, 0))))), INDEX(Paste_Here!AD$2:AD$210, MATCH(B32, Paste_Here!A$2:A$210, 0)), ""), ""), "")</f>
        <v/>
      </c>
      <c r="CS32" s="69"/>
      <c r="CT32" s="79" t="str">
        <f>IFERROR(IF(B32&lt;&gt;"", IF(AND(INDEX(Paste_Here!AC$2:AC$210, MATCH(B32, Paste_Here!A$2:A$210, 0))&lt;&gt;"", ISNUMBER(--INDEX(Paste_Here!AC$2:AC$210, MATCH(B32, Paste_Here!A$2:A$210, 0)))), TEXT(ROUND(--INDEX(Paste_Here!AC$2:AC$210, MATCH(B32, Paste_Here!A$2:A$210, 0)), 2), "0.00"), ""), ""), "")</f>
        <v/>
      </c>
      <c r="CU32" s="69"/>
      <c r="CV32" s="79" t="str">
        <f>IFERROR(IF(B32&lt;&gt;"", IF(LOWER(INDEX(Paste_Here!AE$2:AE$210, MATCH(B32, Paste_Here!A$2:A$210, 0)))="approaching expectations", "Approaching", IF(LOWER(INDEX(Paste_Here!AE$2:AE$210, MATCH(B32, Paste_Here!A$2:A$210, 0)))="met expectations", "Met", IF(LOWER(INDEX(Paste_Here!AE$2:AE$210, MATCH(B32, Paste_Here!A$2:A$210, 0)))="exceeded expectations", "Exceeded", IF(LOWER(INDEX(Paste_Here!AE$2:AE$210, MATCH(B32, Paste_Here!A$2:A$210, 0)))="below expectations", "Below", "")))), ""), "")</f>
        <v/>
      </c>
      <c r="CW32" s="69"/>
      <c r="CX32" s="79" t="str">
        <f>IFERROR(IF(B32&lt;&gt;"", IF(AND(INDEX(Paste_Here!AF$2:AF$210, MATCH(B32, Paste_Here!A$2:A$210, 0))&lt;&gt;"", ISNUMBER(VALUE(INDEX(Paste_Here!AF$2:AF$210, MATCH(B32, Paste_Here!A$2:A$210, 0))))), INDEX(Paste_Here!AF$2:AF$210, MATCH(B32, Paste_Here!A$2:A$210, 0)), ""), ""), "")</f>
        <v/>
      </c>
      <c r="CY32" s="69"/>
      <c r="CZ32" s="79" t="str">
        <f>IFERROR(IF(B32&lt;&gt;"", IF(AND(INDEX(Paste_Here!AU$2:AU$210, MATCH(B32, Paste_Here!A$2:A$210, 0))&lt;&gt;"", ISNUMBER(VALUE(INDEX(Paste_Here!AU$2:AU$210, MATCH(B32, Paste_Here!A$2:A$210, 0))))), INDEX(Paste_Here!AU$2:AU$210, MATCH(B32, Paste_Here!A$2:A$210, 0)), ""), ""), "")</f>
        <v/>
      </c>
      <c r="DA32" s="69"/>
      <c r="DB32" s="79" t="str">
        <f>IFERROR(IF(B32&lt;&gt;"", IF(ISNUMBER(SEARCH("highrisk", LOWER(INDEX(Paste_Here!AV$2:AV$210, MATCH(B32, Paste_Here!A$2:A$210, 0))))), "High Risk", IF(ISNUMBER(SEARCH("lowrisk", LOWER(INDEX(Paste_Here!AV$2:AV$210, MATCH(B32, Paste_Here!A$2:A$210, 0))))), "Low Risk", IF(ISNUMBER(SEARCH("somerisk", LOWER(INDEX(Paste_Here!AV$2:AV$210, MATCH(B32, Paste_Here!A$2:A$210, 0))))), "Some Risk", ""))), ""), "")</f>
        <v/>
      </c>
      <c r="DC32" s="69"/>
      <c r="DD32" s="79" t="str">
        <f>IFERROR(IF(B32&lt;&gt;"", IF(AND(INDEX(Paste_Here!AW$2:AW$210, MATCH(B32, Paste_Here!A$2:A$210, 0))&lt;&gt;"", ISNUMBER(VALUE(INDEX(Paste_Here!AW$2:AW$210, MATCH(B32, Paste_Here!A$2:A$210, 0))))), INDEX(Paste_Here!AW$2:AW$210, MATCH(B32, Paste_Here!A$2:A$210, 0)), ""), ""), "")</f>
        <v/>
      </c>
      <c r="DE32" s="69"/>
      <c r="DF32" s="79" t="str">
        <f>IFERROR(IF(B32&lt;&gt;"", IF(AND(INDEX(Paste_Here!AP$2:AP$210, MATCH(B32, Paste_Here!A$2:A$210, 0))&lt;&gt;"", ISNUMBER(VALUE(INDEX(Paste_Here!AP$2:AP$210, MATCH(B32, Paste_Here!A$2:A$210, 0))))), INDEX(Paste_Here!AP$2:AP$210, MATCH(B32, Paste_Here!A$2:A$210, 0)), ""), ""), "")</f>
        <v/>
      </c>
      <c r="DG32" s="69"/>
      <c r="DH32" s="79" t="str">
        <f>IFERROR(IF(B32&lt;&gt;"", IF(ISNUMBER(SEARCH("highrisk", LOWER(INDEX(Paste_Here!AQ$2:AQ$210, MATCH(B32, Paste_Here!A$2:A$210, 0))))), "High Risk", IF(ISNUMBER(SEARCH("lowrisk", LOWER(INDEX(Paste_Here!AQ$2:AQ$210, MATCH(B32, Paste_Here!A$2:A$210, 0))))), "Low Risk", IF(ISNUMBER(SEARCH("somerisk", LOWER(INDEX(Paste_Here!AQ$2:AQ$210, MATCH(B32, Paste_Here!A$2:A$210, 0))))), "Some Risk", ""))), ""), "")</f>
        <v/>
      </c>
      <c r="DI32" s="69"/>
      <c r="DJ32" s="79" t="str" cm="1">
        <f t="array" aca="1" ref="DJ32" ca="1">IFERROR(VALUE(IF(ISNUMBER(SEARCH("EM", INDEX(Paste_Here!AR$2:AR$500, MATCH(B32, Paste_Here!A$2:A$500, 0)))),"-" &amp; _xlfn.TEXTJOIN("", TRUE, IF(ISNUMBER(--MID(INDEX(Paste_Here!AR$2:AR$500, MATCH(B32, Paste_Here!A$2:A$500, 0)), ROW(INDIRECT("1:"&amp;LEN(INDEX(Paste_Here!AR$2:AR$500, MATCH(B32, Paste_Here!A$2:A$500, 0))))), 1)), MID(INDEX(Paste_Here!AR$2:AR$500, MATCH(B32, Paste_Here!A$2:A$500, 0)), ROW(INDIRECT("1:"&amp;LEN(INDEX(Paste_Here!AR$2:AR$500, MATCH(B32, Paste_Here!A$2:A$500, 0))))), 1), "")), _xlfn.TEXTJOIN("", TRUE, IF(ISNUMBER(--MID(INDEX(Paste_Here!AR$2:AR$500, MATCH(B32, Paste_Here!A$2:AR$500, 0)), ROW(INDIRECT("1:"&amp;LEN(INDEX(Paste_Here!AR$2:AR$500, MATCH(B32, Paste_Here!A$2:AR$500, 0))))), 1)), MID(INDEX(Paste_Here!AR$2:AR$500, MATCH(B32, Paste_Here!A$2:A$500, 0)), ROW(INDIRECT("1:"&amp;LEN(INDEX(Paste_Here!AR$2:AR$500, MATCH(B32, Paste_Here!A$2:A$500, 0))))), 1), "")))), "")</f>
        <v/>
      </c>
      <c r="DK32" s="69"/>
      <c r="DL32" s="69"/>
      <c r="DM32" s="79" t="str">
        <f t="shared" si="3"/>
        <v/>
      </c>
      <c r="DN32" s="69"/>
      <c r="DO32" s="79" t="str">
        <f>IFERROR(IF(B32&lt;&gt;"", IF(AND(INDEX(Paste_Here!AH$2:AH$210, MATCH(B32, Paste_Here!A$2:A$210, 0))&lt;&gt;"", ISNUMBER(VALUE(INDEX(Paste_Here!AH$2:AH$210, MATCH(B32, Paste_Here!A$2:A$210, 0))))), INDEX(Paste_Here!AH$2:AH$210, MATCH(B32, Paste_Here!A$2:A$210, 0)), ""), ""), "")</f>
        <v/>
      </c>
      <c r="DP32" s="69"/>
      <c r="DQ32" s="114"/>
      <c r="DR32" s="69"/>
      <c r="DS32" s="119" t="str">
        <f>IFERROR(IF(B32&lt;&gt;"", IF(LOWER(INDEX(Paste_Here!AI$2:AI$210, MATCH(B32, Paste_Here!A$2:A$210, 0)))="approaching expectations", "Approaching", IF(LOWER(INDEX(Paste_Here!AI$2:AI$210, MATCH(B32, Paste_Here!A$2:A$210, 0)))="met expectations", "Met", IF(LOWER(INDEX(Paste_Here!AI$2:AI$210, MATCH(B32, Paste_Here!A$2:A$210, 0)))="exceeded expectations", "Exceeded", IF(LOWER(INDEX(Paste_Here!AI$2:AI$210, MATCH(B32, Paste_Here!A$2:A$210, 0)))="below expectations", "Below", "")))), ""), "")</f>
        <v/>
      </c>
      <c r="DT32" s="69"/>
      <c r="DU32" s="79" t="str">
        <f>IFERROR(IF(B32&lt;&gt;"", IF(AND(INDEX(Paste_Here!AJ$2:AJ$210, MATCH(B32, Paste_Here!A$2:A$210, 0))&lt;&gt;"", ISNUMBER(VALUE(INDEX(Paste_Here!AJ$2:AJ$210, MATCH(B32, Paste_Here!A$2:A$210, 0))))), INDEX(Paste_Here!AJ$2:AJ$210, MATCH(B32, Paste_Here!A$2:A$210, 0)), ""), ""), "")</f>
        <v/>
      </c>
      <c r="DV32" s="69"/>
      <c r="DW32" s="114"/>
      <c r="DX32" s="69"/>
      <c r="DY32" s="114"/>
      <c r="DZ32" s="69"/>
      <c r="EA32" s="114"/>
      <c r="EB32" s="69"/>
      <c r="EC32" s="114"/>
      <c r="ED32" s="69"/>
      <c r="EE32" s="114"/>
      <c r="EF32" s="69"/>
      <c r="EH32" s="69"/>
      <c r="EI32" s="69"/>
      <c r="EJ32" s="79"/>
      <c r="EK32" s="69"/>
      <c r="EL32" s="79"/>
      <c r="EM32" s="69"/>
      <c r="EN32" s="79"/>
      <c r="EO32" s="69"/>
      <c r="EP32" s="79"/>
      <c r="EQ32" s="69"/>
      <c r="ER32" s="79"/>
      <c r="ES32" s="69"/>
      <c r="ET32" s="79"/>
      <c r="EU32" s="69"/>
      <c r="EV32" s="79"/>
      <c r="EW32" s="69"/>
      <c r="EX32" s="79"/>
      <c r="EY32" s="69"/>
      <c r="EZ32" s="79"/>
      <c r="FA32" s="69"/>
      <c r="FB32" s="79"/>
      <c r="FC32" s="69"/>
      <c r="FD32" s="79"/>
      <c r="FE32" s="69"/>
      <c r="FF32" s="69"/>
      <c r="FG32" s="79" t="str">
        <f t="shared" si="4"/>
        <v/>
      </c>
      <c r="FH32" s="69"/>
      <c r="FI32" s="79" t="str">
        <f>IFERROR(IF(B32&lt;&gt;"", IF(ISNUMBER(VALUE(INDEX(Paste_Here!H$2:H$210, MATCH(B32, Paste_Here!A$2:A$210, 0)))), IF(VALUE(INDEX(Paste_Here!H$2:H$210, MATCH(B32, Paste_Here!A$2:A$210, 0)))=0, "No", IF(AND(VALUE(INDEX(Paste_Here!H$2:H$210, MATCH(B32, Paste_Here!A$2:A$210, 0)))&gt;=1, VALUE(INDEX(Paste_Here!H$2:H$210, MATCH(B32, Paste_Here!A$2:A$210, 0)))&lt;=4), VALUE(INDEX(Paste_Here!H$2:H$210, MATCH(B32, Paste_Here!A$2:A$210, 0))), "")), ""), ""), "")</f>
        <v/>
      </c>
      <c r="FJ32" s="69"/>
      <c r="FK32" s="79" t="str">
        <f>IFERROR(IF(B32&lt;&gt;"", IF(ISNUMBER(VALUE(INDEX(Paste_Here!I$2:I$210, MATCH(B32, Paste_Here!A$2:A$210, 0)))), IF(VALUE(INDEX(Paste_Here!I$2:I$210, MATCH(B32, Paste_Here!A$2:A$210, 0)))=0, "No", IF(AND(VALUE(INDEX(Paste_Here!I$2:I$210, MATCH(B32, Paste_Here!A$2:A$210, 0)))&gt;=1, VALUE(INDEX(Paste_Here!I$2:I$210, MATCH(B32, Paste_Here!A$2:A$210, 0)))&lt;=4), VALUE(INDEX(Paste_Here!I$2:I$210, MATCH(B32, Paste_Here!A$2:A$210, 0))), "")), ""), ""), "")</f>
        <v/>
      </c>
      <c r="FL32" s="69"/>
      <c r="FM32" s="114"/>
      <c r="FN32" s="69"/>
      <c r="FO32" s="114"/>
      <c r="FP32" s="69"/>
      <c r="FQ32" s="114"/>
      <c r="FR32" s="69"/>
      <c r="FS32" s="114"/>
      <c r="FT32" s="69"/>
      <c r="FU32" s="79" t="str">
        <f>IFERROR(IF(B32&lt;&gt;"", IF(AND(INDEX(Paste_Here!R$2:R$210, MATCH(B32, Paste_Here!A$2:A$210, 0))&lt;&gt;"", ISNUMBER(VALUE(INDEX(Paste_Here!R$2:R$210, MATCH(B32, Paste_Here!A$2:A$210, 0))))), INDEX(Paste_Here!R$2:R$210, MATCH(B32, Paste_Here!A$2:A$210, 0)), ""), ""), "")</f>
        <v/>
      </c>
      <c r="FV32" s="69"/>
      <c r="FW32" s="79" t="str">
        <f>IFERROR(IF(B32&lt;&gt;"", IF(AND(INDEX(Paste_Here!BB$2:BB$210, MATCH(B32, Paste_Here!A$2:A$210, 0))&lt;&gt;"", ISNUMBER(VALUE(INDEX(Paste_Here!BB$2:BB$210, MATCH(B32, Paste_Here!A$2:A$210, 0))))), INDEX(Paste_Here!BB$2:BB$210, MATCH(B32, Paste_Here!A$2:A$210, 0)), ""), ""), "")</f>
        <v/>
      </c>
      <c r="FX32" s="69"/>
      <c r="FY32" s="79" t="str">
        <f>IFERROR(IF(B32&lt;&gt;"", IF(AND(INDEX(Paste_Here!AS$2:AS$210, MATCH(B32, Paste_Here!A$2:A$210, 0))&lt;&gt;"", ISNUMBER(VALUE(INDEX(Paste_Here!AS$2:AS$210, MATCH(B32, Paste_Here!A$2:A$210, 0))))), INDEX(Paste_Here!AS$2:AS$210, MATCH(B32, Paste_Here!A$2:A$210, 0)), ""), ""), "")</f>
        <v/>
      </c>
      <c r="FZ32" s="69"/>
      <c r="GA32" s="79" t="str">
        <f>IFERROR(IF(B32&lt;&gt;"", IF(AND(INDEX(Paste_Here!BC$2:BC$210, MATCH(B32, Paste_Here!A$2:A$210, 0))&lt;&gt;"", ISNUMBER(VALUE(INDEX(Paste_Here!BC$2:BC$210, MATCH(B32, Paste_Here!A$2:A$210, 0))))), INDEX(Paste_Here!BC$2:BC$210, MATCH(B32, Paste_Here!A$2:A$210, 0)), ""), ""), "")</f>
        <v/>
      </c>
      <c r="GB32" s="69"/>
      <c r="GC32" s="69"/>
      <c r="GD32" s="79" t="str">
        <f t="shared" si="5"/>
        <v/>
      </c>
      <c r="GE32" s="69"/>
      <c r="GF32" s="79" t="str">
        <f>IFERROR(IF(B32&lt;&gt;"", IF(ISNUMBER(SEARCH("s", LOWER(INDEX(Paste_Here!M$2:M$210, MATCH(B32, Paste_Here!A$2:A$210, 0))))), "Yes", IF(INDEX(Paste_Here!M$2:M$210, MATCH(B32, Paste_Here!A$2:A$210, 0))&lt;&gt;"", "No", "")), ""), "")</f>
        <v/>
      </c>
      <c r="GG32" s="69"/>
      <c r="GH32" s="79" t="str">
        <f>IFERROR(IF(B32&lt;&gt;"", IF(ISNUMBER(SEARCH("yes", LOWER(INDEX(Paste_Here!F$2:F$210, MATCH(B32, Paste_Here!A$2:A$210, 0))))), "Yes", IF(ISNUMBER(SEARCH("no", LOWER(INDEX(Paste_Here!F$2:F$210, MATCH(B32, Paste_Here!A$2:A$210, 0))))), "No", "")), ""), "")</f>
        <v/>
      </c>
      <c r="GI32" s="69"/>
      <c r="GJ32" s="79" t="str">
        <f>IFERROR(IF(B32&lt;&gt;"", IF(ISNUMBER(SEARCH("english language learner", LOWER(INDEX(Paste_Here!C$2:C$210, MATCH(B32, Paste_Here!A$2:A$210, 0))))), "Yes", ""), ""), "")</f>
        <v/>
      </c>
      <c r="GK32" s="69"/>
      <c r="GL32" s="79" t="str">
        <f>IFERROR(IF(B32&lt;&gt;"", IF(OR(ISNUMBER(SEARCH("b", LOWER(INDEX(Paste_Here!K$2:K$210, MATCH(B32, Paste_Here!A$2:A$210, 0))))), ISNUMBER(SEARCH("h", LOWER(INDEX(Paste_Here!K$2:K$210, MATCH(B32, Paste_Here!A$2:A$210, 0))))), ISNUMBER(SEARCH("i", LOWER(INDEX(Paste_Here!K$2:K$210, MATCH(B32, Paste_Here!A$2:A$210, 0)))))), "Yes", IF(INDEX(Paste_Here!K$2:K$210, MATCH(B32, Paste_Here!A$2:A$210, 0))&lt;&gt;"", "No", "")), ""), "")</f>
        <v/>
      </c>
      <c r="GM32" s="69"/>
      <c r="GN32" s="79" t="str">
        <f>IFERROR(IF(B32&lt;&gt;"", IF(ISNUMBER(SEARCH("yes", LOWER(INDEX(Paste_Here!L$2:L$210, MATCH(B32, Paste_Here!A$2:A$210, 0))))), "Yes", IF(ISNUMBER(SEARCH("no", LOWER(INDEX(Paste_Here!L$2:L$210, MATCH(B32, Paste_Here!A$2:A$210, 0))))), "No", "")), ""), "")</f>
        <v/>
      </c>
      <c r="GO32" s="69"/>
      <c r="GP32" s="79" t="str">
        <f>IFERROR(IF(B32&lt;&gt;"", IF(ISNUMBER(SEARCH("transitional 2", LOWER(INDEX(Paste_Here!C$2:C$210, MATCH(B32, Paste_Here!A$2:A$210, 0))))), "T2", IF(ISNUMBER(SEARCH("transitional 1", LOWER(INDEX(Paste_Here!C$2:C$210, MATCH(B32, Paste_Here!A$2:A$210, 0))))), "T1", IF(ISNUMBER(SEARCH("waived ell services", LOWER(INDEX(Paste_Here!C$2:C$210, MATCH(B32, Paste_Here!A$2:A$210, 0))))), "W", ""))), ""), "")</f>
        <v/>
      </c>
      <c r="GQ32" s="69"/>
      <c r="GR32" s="114"/>
      <c r="GS32" s="69"/>
      <c r="GT32" s="114"/>
      <c r="GU32" s="69"/>
      <c r="GV32" s="114"/>
      <c r="GW32" s="69"/>
      <c r="GX32" s="118"/>
      <c r="GY32" s="69"/>
      <c r="GZ32" s="69"/>
      <c r="HA32" s="79"/>
      <c r="HB32" s="69"/>
      <c r="HC32" s="79"/>
      <c r="HD32" s="69"/>
      <c r="HE32" s="79"/>
      <c r="HF32" s="69"/>
      <c r="HG32" s="79"/>
      <c r="HH32" s="69"/>
      <c r="HI32" s="79"/>
      <c r="HJ32" s="69"/>
      <c r="HK32" s="79"/>
      <c r="HL32" s="69"/>
      <c r="HM32" s="79"/>
      <c r="HN32" s="69"/>
      <c r="HO32" s="79"/>
      <c r="HP32" s="69"/>
      <c r="HQ32" s="79"/>
      <c r="HR32" s="69"/>
      <c r="HS32" s="79"/>
      <c r="HT32" s="69"/>
      <c r="HU32" s="79"/>
      <c r="HV32" s="69"/>
      <c r="HW32" s="69"/>
      <c r="HX32" s="79"/>
      <c r="HY32" s="69"/>
      <c r="HZ32" s="79"/>
      <c r="IA32" s="69"/>
      <c r="IB32" s="79"/>
      <c r="IC32" s="69"/>
      <c r="ID32" s="79"/>
      <c r="IE32" s="69"/>
      <c r="IF32" s="79"/>
      <c r="IG32" s="69"/>
      <c r="IH32" s="79"/>
      <c r="II32" s="69"/>
      <c r="IJ32" s="79"/>
      <c r="IK32" s="69"/>
      <c r="IL32" s="79"/>
      <c r="IM32" s="69"/>
      <c r="IN32" s="79"/>
      <c r="IO32" s="69"/>
      <c r="IP32" s="79"/>
      <c r="IQ32" s="69"/>
      <c r="IR32" s="79"/>
      <c r="IS32" s="69"/>
      <c r="IT32" s="69"/>
      <c r="IU32" s="79"/>
      <c r="IV32" s="69"/>
      <c r="IW32" s="79"/>
      <c r="IX32" s="69"/>
      <c r="IY32" s="79"/>
      <c r="IZ32" s="69"/>
      <c r="JA32" s="79"/>
      <c r="JB32" s="69"/>
      <c r="JC32" s="79"/>
      <c r="JD32" s="69"/>
      <c r="JE32" s="79"/>
      <c r="JF32" s="69"/>
      <c r="JG32" s="79"/>
      <c r="JH32" s="69"/>
      <c r="JI32" s="79"/>
      <c r="JJ32" s="69"/>
      <c r="JK32" s="79"/>
      <c r="JL32" s="69"/>
      <c r="JM32" s="79"/>
      <c r="JN32" s="69"/>
      <c r="JO32" s="79"/>
      <c r="JP32" s="69"/>
      <c r="JQ32" s="69"/>
      <c r="JR32" s="79"/>
      <c r="JS32" s="69"/>
      <c r="JT32" s="79"/>
      <c r="JU32" s="69"/>
      <c r="JV32" s="79"/>
      <c r="JW32" s="69"/>
      <c r="JX32" s="79"/>
      <c r="JY32" s="69"/>
      <c r="JZ32" s="79"/>
      <c r="KA32" s="69"/>
      <c r="KB32" s="79"/>
      <c r="KC32" s="69"/>
      <c r="KD32" s="79"/>
      <c r="KE32" s="69"/>
      <c r="KF32" s="79"/>
      <c r="KG32" s="69"/>
      <c r="KH32" s="79"/>
      <c r="KI32" s="69"/>
      <c r="KJ32" s="79"/>
      <c r="KK32" s="69"/>
      <c r="KL32" s="79"/>
      <c r="KM32" s="69"/>
      <c r="KP32" s="1" t="str" cm="1">
        <f t="array" ref="KP32">IFERROR(INDEX(Paste_Here!$B$2:$B$210, MATCH(0, COUNTIF(KP$4:KP31, Paste_Here!$B$2:$B$210) + IF(Paste_Here!$B$2:$B$210="", 1, 0), 0)), "")</f>
        <v/>
      </c>
      <c r="KQ32" s="1" t="str">
        <f>IF(KP32&lt;&gt;"", INDEX(Paste_Here!$A$2:$A$210, MATCH(KP32, Paste_Here!$B$2:$B$210, 0)), "")</f>
        <v/>
      </c>
      <c r="KR32" s="1" t="str">
        <f t="shared" si="6"/>
        <v/>
      </c>
      <c r="KS32" s="1" t="str" cm="1">
        <f t="array" ref="KS32">IFERROR(INDEX($KR$5:$KR$210, MATCH(SMALL(IF($KR$5:$KR$210&lt;&gt;"", COUNTIF($KR$5:$KR$210, "&lt;"&amp;$KR$5:$KR$210)+1), ROW()-ROW($KS$5)+1), COUNTIF($KR$5:$KR$210, "&lt;"&amp;$KR$5:$KR$210)+1, 0)), "")</f>
        <v/>
      </c>
    </row>
    <row r="33" spans="1:305">
      <c r="A33" s="69"/>
      <c r="B33" s="79" t="str">
        <f t="shared" si="0"/>
        <v/>
      </c>
      <c r="C33" s="69"/>
      <c r="D33" s="79" t="str">
        <f>IFERROR(IF(B33&lt;&gt;"", IF(COUNTIF(INDEX(Paste_Here!N$2:Q$210, MATCH(B33, Paste_Here!A$2:A$210, 0), 0), "yes") &gt; 0, "No", IF(COUNTIF(INDEX(Paste_Here!N$2:Q$210, MATCH(B33, Paste_Here!A$2:A$210, 0), 0), "no") &gt; 0, "Yes", "")), ""), "")</f>
        <v/>
      </c>
      <c r="E33" s="69"/>
      <c r="F33" s="79" t="str">
        <f>IFERROR(IF(B33&lt;&gt;"", IF(ISNUMBER(SEARCH("yes", LOWER(INDEX(Paste_Here!S$2:S$210, MATCH(B33, Paste_Here!A$2:A$210, 0))))), "Yes", IF(ISNUMBER(SEARCH("no", LOWER(INDEX(Paste_Here!S$2:S$210, MATCH(B33, Paste_Here!A$2:A$210, 0))))), "No", "")), ""), "")</f>
        <v/>
      </c>
      <c r="G33" s="69"/>
      <c r="H33" s="79" t="str">
        <f>IFERROR(IF(B33&lt;&gt;"", IF(COUNTIF(INDEX(Paste_Here!AX$2:BA$210, MATCH(B33, Paste_Here!A$2:A$210, 0), 0), "yes") &gt; 0, "No", IF(COUNTIF(INDEX(Paste_Here!AX$2:BA$210, MATCH(B33, Paste_Here!A$2:A$210, 0), 0), "no") &gt; 0, "Yes", "")), ""), "")</f>
        <v/>
      </c>
      <c r="I33" s="69"/>
      <c r="J33" s="79" t="str">
        <f>IFERROR(IF(B33&lt;&gt;"", IF(ISNUMBER(SEARCH("yes", LOWER(INDEX(Paste_Here!Z$2:Z$210, MATCH(B33, Paste_Here!A$2:A$210, 0))))), "Yes", IF(ISNUMBER(SEARCH("no", LOWER(INDEX(Paste_Here!Z$2:Z$210, MATCH(B33, Paste_Here!A$2:A$210, 0))))), "No", "")), ""), "")</f>
        <v/>
      </c>
      <c r="K33" s="69"/>
      <c r="L33" s="79" t="str">
        <f>IFERROR(IF(B33&lt;&gt;"", IF(ISNUMBER(SEARCH("yes", LOWER(INDEX(Paste_Here!AG$2:AG$210, MATCH(B33, Paste_Here!A$2:A$210, 0))))), "Yes", IF(ISNUMBER(SEARCH("no", LOWER(INDEX(Paste_Here!AG$2:AG$210, MATCH(B33, Paste_Here!A$2:A$210, 0))))), "No", "")), ""), "")</f>
        <v/>
      </c>
      <c r="M33" s="69"/>
      <c r="N33" s="114" t="str">
        <f>IFERROR(IF(J33&lt;&gt;"", IF(ISNUMBER(SEARCH("yes", LOWER(INDEX(Paste_Here!AB$2:AB$210, MATCH(J33, Paste_Here!I$2:I$210, 0))))), "Yes", IF(ISNUMBER(SEARCH("no", LOWER(INDEX(Paste_Here!AB$2:AB$210, MATCH(J33, Paste_Here!I$2:I$210, 0))))), "No", "")), ""), "")</f>
        <v/>
      </c>
      <c r="O33" s="69"/>
      <c r="P33" s="79" t="str">
        <f>IFERROR(IF(B33&lt;&gt;"", IF(ISNUMBER(SEARCH("Revealed-Potential (Primary Focus)", LOWER(INDEX(Paste_Here!U$2:U$210, MATCH(B33, Paste_Here!A$2:A$210, 0))))), "Rev-Potential: Prim", IF(ISNUMBER(SEARCH("Revealed-Potential (Secondary Focus)", LOWER(INDEX(Paste_Here!U$2:U$210, MATCH(B33, Paste_Here!A$2:A$210, 0))))), "Rev-Potential: Sec", IF(ISNUMBER(SEARCH("Monitoring", LOWER(INDEX(Paste_Here!U$2:U$210, MATCH(B33, Paste_Here!A$2:A$210, 0))))), "Monitoring", IF(ISNUMBER(SEARCH("At-Promise (Secondary Focus)", LOWER(INDEX(Paste_Here!U$2:U$210, MATCH(B33, Paste_Here!A$2:A$210, 0))))), "At-Promise: Sec", IF(ISNUMBER(SEARCH("At-Promise (Primary Focus)", LOWER(INDEX(Paste_Here!U$2:U$210, MATCH(B33, Paste_Here!A$2:A$210, 0))))), "At-Promise: Prim", ""))))), ""), "")</f>
        <v/>
      </c>
      <c r="Q33" s="69"/>
      <c r="R33" s="79" t="str">
        <f>IFERROR(IF(B33&lt;&gt;"", IF(ISNUMBER(SEARCH("Revealed-Potential (Primary Focus)", LOWER(INDEX(Paste_Here!AB$2:AB$210, MATCH(B33, Paste_Here!A$2:A$210, 0))))), "Rev-Potential: Prim", IF(ISNUMBER(SEARCH("Revealed-Potential (Secondary Focus)", LOWER(INDEX(Paste_Here!AB$2:AB$210, MATCH(B33, Paste_Here!A$2:A$210, 0))))), "Rev-Potential: Sec", IF(ISNUMBER(SEARCH("Monitoring", LOWER(INDEX(Paste_Here!AB$2:AB$210, MATCH(B33, Paste_Here!A$2:A$210, 0))))), "Monitoring", IF(ISNUMBER(SEARCH("At-Promise (Secondary Focus)", LOWER(INDEX(Paste_Here!AB$2:AB$210, MATCH(B33, Paste_Here!A$2:A$210, 0))))), "At-Promise: Sec", IF(ISNUMBER(SEARCH("At-Promise (Primary Focus)", LOWER(INDEX(Paste_Here!AB$2:AB$210, MATCH(B33, Paste_Here!A$2:A$210, 0))))), "At-Promise: Prim", ""))))), ""), "")</f>
        <v/>
      </c>
      <c r="S33" s="69"/>
      <c r="T33" s="114" t="str">
        <f>IFERROR(IF(P33&lt;&gt;"", IF(ISNUMBER(SEARCH("yes", LOWER(INDEX(Paste_Here!AH$2:AH$210, MATCH(P33, Paste_Here!O$2:O$210, 0))))), "Yes", IF(ISNUMBER(SEARCH("no", LOWER(INDEX(Paste_Here!AH$2:AH$210, MATCH(P33, Paste_Here!O$2:O$210, 0))))), "No", "")), ""), "")</f>
        <v/>
      </c>
      <c r="U33" s="69"/>
      <c r="V33" s="114" t="str">
        <f>IFERROR(IF(R33&lt;&gt;"", IF(ISNUMBER(SEARCH("yes", LOWER(INDEX(Paste_Here!AJ$2:AJ$210, MATCH(R33, Paste_Here!Q$2:Q$210, 0))))), "Yes", IF(ISNUMBER(SEARCH("no", LOWER(INDEX(Paste_Here!AJ$2:AJ$210, MATCH(R33, Paste_Here!Q$2:Q$210, 0))))), "No", "")), ""), "")</f>
        <v/>
      </c>
      <c r="W33" s="69"/>
      <c r="X33" s="69"/>
      <c r="Y33" s="79" t="str">
        <f t="shared" si="1"/>
        <v/>
      </c>
      <c r="Z33" s="69"/>
      <c r="AA33" s="79" t="str">
        <f>IFERROR(IF(B33&lt;&gt;"", IF(AND(INDEX(Paste_Here!W$2:W$210, MATCH(B33, Paste_Here!A$2:A$210, 0))&lt;&gt;"", ISNUMBER(VALUE(INDEX(Paste_Here!W$2:W$210, MATCH(B33, Paste_Here!A$2:A$210, 0))))), INDEX(Paste_Here!W$2:W$210, MATCH(B33, Paste_Here!A$2:A$210, 0)), ""), ""), "")</f>
        <v/>
      </c>
      <c r="AB33" s="69"/>
      <c r="AC33" s="79" t="str">
        <f>IFERROR(IF(B33&lt;&gt;"", IF(AND(INDEX(Paste_Here!V$2:V$210, MATCH(B33, Paste_Here!A$2:A$210, 0))&lt;&gt;"", ISNUMBER(VALUE(INDEX(Paste_Here!V$2:V$210, MATCH(B33, Paste_Here!A$2:A$210, 0))))), TEXT(ROUND(VALUE(INDEX(Paste_Here!V$2:V$210, MATCH(B33, Paste_Here!A$2:A$210, 0))), 2), "0.00"), ""), ""), "")</f>
        <v/>
      </c>
      <c r="AD33" s="69"/>
      <c r="AE33" s="79" t="str">
        <f>IFERROR(IF(B33&lt;&gt;"", IF(LOWER(INDEX(Paste_Here!X$2:X$210, MATCH(B33, Paste_Here!A$2:A$210, 0)))="approaching expectations", "Approaching", IF(LOWER(INDEX(Paste_Here!X$2:X$210, MATCH(B33, Paste_Here!A$2:A$210, 0)))="met expectations", "Met", IF(LOWER(INDEX(Paste_Here!X$2:X$210, MATCH(B33, Paste_Here!A$2:A$210, 0)))="exceeded expectations", "Exceeded", IF(LOWER(INDEX(Paste_Here!X$2:X$210, MATCH(B33, Paste_Here!A$2:A$210, 0)))="below expectations", "Below", "")))), ""), "")</f>
        <v/>
      </c>
      <c r="AF33" s="69"/>
      <c r="AG33" s="79" t="str">
        <f>IFERROR(IF(B33&lt;&gt;"", IF(AND(INDEX(Paste_Here!Y$2:Y$210, MATCH(B33, Paste_Here!A$2:A$210, 0))&lt;&gt;"", ISNUMBER(VALUE(INDEX(Paste_Here!Y$2:Y$210, MATCH(B33, Paste_Here!A$2:A$210, 0))))), INDEX(Paste_Here!Y$2:Y$210, MATCH(B33, Paste_Here!A$2:A$210, 0)), ""), ""), "")</f>
        <v/>
      </c>
      <c r="AH33" s="69"/>
      <c r="AI33" s="79" t="str">
        <f>IFERROR(IF(B33&lt;&gt;"", IF(AND(INDEX(Paste_Here!AK$2:AK$210, MATCH(B33, Paste_Here!A$2:A$210, 0))&lt;&gt;"", ISNUMBER(VALUE(INDEX(Paste_Here!AK$2:AK$210, MATCH(B33, Paste_Here!A$2:A$210, 0))))), INDEX(Paste_Here!AK$2:AK$210, MATCH(B33, Paste_Here!A$2:A$210, 0)), ""), ""), "")</f>
        <v/>
      </c>
      <c r="AJ33" s="69"/>
      <c r="AK33" s="79" t="str">
        <f>IFERROR(IF(B33&lt;&gt;"", IF(ISNUMBER(SEARCH("highrisk", LOWER(INDEX(Paste_Here!AL$2:AL$210, MATCH(B33, Paste_Here!A$2:A$210, 0))))), "High Risk", IF(ISNUMBER(SEARCH("lowrisk", LOWER(INDEX(Paste_Here!AL$2:AL$210, MATCH(B33, Paste_Here!A$2:A$210, 0))))), "Low Risk", IF(ISNUMBER(SEARCH("somerisk", LOWER(INDEX(Paste_Here!AL$2:AL$210, MATCH(B33, Paste_Here!A$2:A$210, 0))))), "Some Risk", ""))), ""), "")</f>
        <v/>
      </c>
      <c r="AL33" s="69"/>
      <c r="AM33" s="79" t="str">
        <f>IFERROR(IF(B33&lt;&gt;"", IF(AND(INDEX(Paste_Here!AT$2:AT$210, MATCH(B33, Paste_Here!A$2:A$210, 0))&lt;&gt;"", ISNUMBER(VALUE(INDEX(Paste_Here!AT$2:AT$210, MATCH(B33, Paste_Here!A$2:A$210, 0))))), INDEX(Paste_Here!AT$2:AT$210, MATCH(B33, Paste_Here!A$2:A$210, 0)), ""), ""), "")</f>
        <v/>
      </c>
      <c r="AN33" s="69"/>
      <c r="AO33" s="79" t="str">
        <f>IFERROR(IF(B33&lt;&gt;"", IF(AND(INDEX(Paste_Here!AM$2:AM$210, MATCH(B33, Paste_Here!A$2:A$210, 0))&lt;&gt;"", ISNUMBER(VALUE(INDEX(Paste_Here!AM$2:AM$210, MATCH(B33, Paste_Here!A$2:A$210, 0))))), INDEX(Paste_Here!AM$2:AM$210, MATCH(B33, Paste_Here!A$2:A$210, 0)), ""), ""), "")</f>
        <v/>
      </c>
      <c r="AP33" s="69"/>
      <c r="AQ33" s="79" t="str">
        <f>IFERROR(IF(B33&lt;&gt;"", IF(ISNUMBER(SEARCH("highrisk", LOWER(INDEX(Paste_Here!AN$2:AN$210, MATCH(B33, Paste_Here!A$2:A$210, 0))))), "High Risk", IF(ISNUMBER(SEARCH("lowrisk", LOWER(INDEX(Paste_Here!AN$2:AN$210, MATCH(B33, Paste_Here!A$2:A$210, 0))))), "Low Risk", IF(ISNUMBER(SEARCH("somerisk", LOWER(INDEX(Paste_Here!AN$2:AN$210, MATCH(B33, Paste_Here!A$2:A$210, 0))))), "Some Risk", ""))), ""), "")</f>
        <v/>
      </c>
      <c r="AR33" s="69"/>
      <c r="AS33" s="79" t="str" cm="1">
        <f t="array" aca="1" ref="AS33" ca="1">IFERROR(IF(ISNUMBER(SEARCH("BR", INDEX(Paste_Here!AO$2:AO$210, MATCH(B33, Paste_Here!A$2:A$210, 0)))), -1, 1) * VALUE(_xlfn.TEXTJOIN("", TRUE, IF(ISNUMBER(--MID(INDEX(Paste_Here!AO$2:AO$210, MATCH(B33, Paste_Here!A$2:A$210, 0)), ROW(INDIRECT("1:"&amp;LEN(INDEX(Paste_Here!AO$2:AO$210, MATCH(B33, Paste_Here!A$2:A$210, 0))))), 1)), MID(INDEX(Paste_Here!AO$2:AO$210, MATCH(B33, Paste_Here!A$2:A$210, 0)), ROW(INDIRECT("1:"&amp;LEN(INDEX(Paste_Here!AO$2:AO$210, MATCH(B33, Paste_Here!A$2:A$210, 0))))), 1), ""))), "")</f>
        <v/>
      </c>
      <c r="AT33" s="69"/>
      <c r="AU33" s="69"/>
      <c r="AV33" s="79"/>
      <c r="AW33" s="69"/>
      <c r="AX33" s="79"/>
      <c r="AY33" s="69"/>
      <c r="AZ33" s="79"/>
      <c r="BA33" s="69"/>
      <c r="BB33" s="79"/>
      <c r="BC33" s="69"/>
      <c r="BD33" s="79"/>
      <c r="BE33" s="69"/>
      <c r="BF33" s="79"/>
      <c r="BG33" s="69"/>
      <c r="BH33" s="79"/>
      <c r="BI33" s="69"/>
      <c r="BJ33" s="79"/>
      <c r="BK33" s="69"/>
      <c r="BL33" s="79"/>
      <c r="BM33" s="69"/>
      <c r="BN33" s="79"/>
      <c r="BO33" s="69"/>
      <c r="BP33" s="79"/>
      <c r="BQ33" s="69"/>
      <c r="BR33" s="69"/>
      <c r="BS33" s="79"/>
      <c r="BT33" s="69"/>
      <c r="BU33" s="79"/>
      <c r="BV33" s="69"/>
      <c r="BW33" s="79"/>
      <c r="BX33" s="69"/>
      <c r="BY33" s="79"/>
      <c r="BZ33" s="69"/>
      <c r="CA33" s="79"/>
      <c r="CB33" s="69"/>
      <c r="CC33" s="79"/>
      <c r="CD33" s="69"/>
      <c r="CE33" s="79"/>
      <c r="CF33" s="69"/>
      <c r="CG33" s="79"/>
      <c r="CH33" s="69"/>
      <c r="CI33" s="79"/>
      <c r="CJ33" s="69"/>
      <c r="CK33" s="79"/>
      <c r="CL33" s="69"/>
      <c r="CM33" s="79"/>
      <c r="CN33" s="69"/>
      <c r="CO33" s="69"/>
      <c r="CP33" s="79" t="str">
        <f t="shared" si="2"/>
        <v/>
      </c>
      <c r="CQ33" s="69"/>
      <c r="CR33" s="79" t="str">
        <f>IFERROR(IF(B33&lt;&gt;"", IF(AND(INDEX(Paste_Here!AD$2:AD$210, MATCH(B33, Paste_Here!A$2:A$210, 0))&lt;&gt;"", ISNUMBER(VALUE(INDEX(Paste_Here!AD$2:AD$210, MATCH(B33, Paste_Here!A$2:A$210, 0))))), INDEX(Paste_Here!AD$2:AD$210, MATCH(B33, Paste_Here!A$2:A$210, 0)), ""), ""), "")</f>
        <v/>
      </c>
      <c r="CS33" s="69"/>
      <c r="CT33" s="79" t="str">
        <f>IFERROR(IF(B33&lt;&gt;"", IF(AND(INDEX(Paste_Here!AC$2:AC$210, MATCH(B33, Paste_Here!A$2:A$210, 0))&lt;&gt;"", ISNUMBER(--INDEX(Paste_Here!AC$2:AC$210, MATCH(B33, Paste_Here!A$2:A$210, 0)))), TEXT(ROUND(--INDEX(Paste_Here!AC$2:AC$210, MATCH(B33, Paste_Here!A$2:A$210, 0)), 2), "0.00"), ""), ""), "")</f>
        <v/>
      </c>
      <c r="CU33" s="69"/>
      <c r="CV33" s="79" t="str">
        <f>IFERROR(IF(B33&lt;&gt;"", IF(LOWER(INDEX(Paste_Here!AE$2:AE$210, MATCH(B33, Paste_Here!A$2:A$210, 0)))="approaching expectations", "Approaching", IF(LOWER(INDEX(Paste_Here!AE$2:AE$210, MATCH(B33, Paste_Here!A$2:A$210, 0)))="met expectations", "Met", IF(LOWER(INDEX(Paste_Here!AE$2:AE$210, MATCH(B33, Paste_Here!A$2:A$210, 0)))="exceeded expectations", "Exceeded", IF(LOWER(INDEX(Paste_Here!AE$2:AE$210, MATCH(B33, Paste_Here!A$2:A$210, 0)))="below expectations", "Below", "")))), ""), "")</f>
        <v/>
      </c>
      <c r="CW33" s="69"/>
      <c r="CX33" s="79" t="str">
        <f>IFERROR(IF(B33&lt;&gt;"", IF(AND(INDEX(Paste_Here!AF$2:AF$210, MATCH(B33, Paste_Here!A$2:A$210, 0))&lt;&gt;"", ISNUMBER(VALUE(INDEX(Paste_Here!AF$2:AF$210, MATCH(B33, Paste_Here!A$2:A$210, 0))))), INDEX(Paste_Here!AF$2:AF$210, MATCH(B33, Paste_Here!A$2:A$210, 0)), ""), ""), "")</f>
        <v/>
      </c>
      <c r="CY33" s="69"/>
      <c r="CZ33" s="79" t="str">
        <f>IFERROR(IF(B33&lt;&gt;"", IF(AND(INDEX(Paste_Here!AU$2:AU$210, MATCH(B33, Paste_Here!A$2:A$210, 0))&lt;&gt;"", ISNUMBER(VALUE(INDEX(Paste_Here!AU$2:AU$210, MATCH(B33, Paste_Here!A$2:A$210, 0))))), INDEX(Paste_Here!AU$2:AU$210, MATCH(B33, Paste_Here!A$2:A$210, 0)), ""), ""), "")</f>
        <v/>
      </c>
      <c r="DA33" s="69"/>
      <c r="DB33" s="79" t="str">
        <f>IFERROR(IF(B33&lt;&gt;"", IF(ISNUMBER(SEARCH("highrisk", LOWER(INDEX(Paste_Here!AV$2:AV$210, MATCH(B33, Paste_Here!A$2:A$210, 0))))), "High Risk", IF(ISNUMBER(SEARCH("lowrisk", LOWER(INDEX(Paste_Here!AV$2:AV$210, MATCH(B33, Paste_Here!A$2:A$210, 0))))), "Low Risk", IF(ISNUMBER(SEARCH("somerisk", LOWER(INDEX(Paste_Here!AV$2:AV$210, MATCH(B33, Paste_Here!A$2:A$210, 0))))), "Some Risk", ""))), ""), "")</f>
        <v/>
      </c>
      <c r="DC33" s="69"/>
      <c r="DD33" s="79" t="str">
        <f>IFERROR(IF(B33&lt;&gt;"", IF(AND(INDEX(Paste_Here!AW$2:AW$210, MATCH(B33, Paste_Here!A$2:A$210, 0))&lt;&gt;"", ISNUMBER(VALUE(INDEX(Paste_Here!AW$2:AW$210, MATCH(B33, Paste_Here!A$2:A$210, 0))))), INDEX(Paste_Here!AW$2:AW$210, MATCH(B33, Paste_Here!A$2:A$210, 0)), ""), ""), "")</f>
        <v/>
      </c>
      <c r="DE33" s="69"/>
      <c r="DF33" s="79" t="str">
        <f>IFERROR(IF(B33&lt;&gt;"", IF(AND(INDEX(Paste_Here!AP$2:AP$210, MATCH(B33, Paste_Here!A$2:A$210, 0))&lt;&gt;"", ISNUMBER(VALUE(INDEX(Paste_Here!AP$2:AP$210, MATCH(B33, Paste_Here!A$2:A$210, 0))))), INDEX(Paste_Here!AP$2:AP$210, MATCH(B33, Paste_Here!A$2:A$210, 0)), ""), ""), "")</f>
        <v/>
      </c>
      <c r="DG33" s="69"/>
      <c r="DH33" s="79" t="str">
        <f>IFERROR(IF(B33&lt;&gt;"", IF(ISNUMBER(SEARCH("highrisk", LOWER(INDEX(Paste_Here!AQ$2:AQ$210, MATCH(B33, Paste_Here!A$2:A$210, 0))))), "High Risk", IF(ISNUMBER(SEARCH("lowrisk", LOWER(INDEX(Paste_Here!AQ$2:AQ$210, MATCH(B33, Paste_Here!A$2:A$210, 0))))), "Low Risk", IF(ISNUMBER(SEARCH("somerisk", LOWER(INDEX(Paste_Here!AQ$2:AQ$210, MATCH(B33, Paste_Here!A$2:A$210, 0))))), "Some Risk", ""))), ""), "")</f>
        <v/>
      </c>
      <c r="DI33" s="69"/>
      <c r="DJ33" s="79" t="str" cm="1">
        <f t="array" aca="1" ref="DJ33" ca="1">IFERROR(VALUE(IF(ISNUMBER(SEARCH("EM", INDEX(Paste_Here!AR$2:AR$500, MATCH(B33, Paste_Here!A$2:A$500, 0)))),"-" &amp; _xlfn.TEXTJOIN("", TRUE, IF(ISNUMBER(--MID(INDEX(Paste_Here!AR$2:AR$500, MATCH(B33, Paste_Here!A$2:A$500, 0)), ROW(INDIRECT("1:"&amp;LEN(INDEX(Paste_Here!AR$2:AR$500, MATCH(B33, Paste_Here!A$2:A$500, 0))))), 1)), MID(INDEX(Paste_Here!AR$2:AR$500, MATCH(B33, Paste_Here!A$2:A$500, 0)), ROW(INDIRECT("1:"&amp;LEN(INDEX(Paste_Here!AR$2:AR$500, MATCH(B33, Paste_Here!A$2:A$500, 0))))), 1), "")), _xlfn.TEXTJOIN("", TRUE, IF(ISNUMBER(--MID(INDEX(Paste_Here!AR$2:AR$500, MATCH(B33, Paste_Here!A$2:AR$500, 0)), ROW(INDIRECT("1:"&amp;LEN(INDEX(Paste_Here!AR$2:AR$500, MATCH(B33, Paste_Here!A$2:AR$500, 0))))), 1)), MID(INDEX(Paste_Here!AR$2:AR$500, MATCH(B33, Paste_Here!A$2:A$500, 0)), ROW(INDIRECT("1:"&amp;LEN(INDEX(Paste_Here!AR$2:AR$500, MATCH(B33, Paste_Here!A$2:A$500, 0))))), 1), "")))), "")</f>
        <v/>
      </c>
      <c r="DK33" s="69"/>
      <c r="DL33" s="69"/>
      <c r="DM33" s="79" t="str">
        <f t="shared" si="3"/>
        <v/>
      </c>
      <c r="DN33" s="69"/>
      <c r="DO33" s="79" t="str">
        <f>IFERROR(IF(B33&lt;&gt;"", IF(AND(INDEX(Paste_Here!AH$2:AH$210, MATCH(B33, Paste_Here!A$2:A$210, 0))&lt;&gt;"", ISNUMBER(VALUE(INDEX(Paste_Here!AH$2:AH$210, MATCH(B33, Paste_Here!A$2:A$210, 0))))), INDEX(Paste_Here!AH$2:AH$210, MATCH(B33, Paste_Here!A$2:A$210, 0)), ""), ""), "")</f>
        <v/>
      </c>
      <c r="DP33" s="69"/>
      <c r="DQ33" s="114"/>
      <c r="DR33" s="69"/>
      <c r="DS33" s="119" t="str">
        <f>IFERROR(IF(B33&lt;&gt;"", IF(LOWER(INDEX(Paste_Here!AI$2:AI$210, MATCH(B33, Paste_Here!A$2:A$210, 0)))="approaching expectations", "Approaching", IF(LOWER(INDEX(Paste_Here!AI$2:AI$210, MATCH(B33, Paste_Here!A$2:A$210, 0)))="met expectations", "Met", IF(LOWER(INDEX(Paste_Here!AI$2:AI$210, MATCH(B33, Paste_Here!A$2:A$210, 0)))="exceeded expectations", "Exceeded", IF(LOWER(INDEX(Paste_Here!AI$2:AI$210, MATCH(B33, Paste_Here!A$2:A$210, 0)))="below expectations", "Below", "")))), ""), "")</f>
        <v/>
      </c>
      <c r="DT33" s="69"/>
      <c r="DU33" s="79" t="str">
        <f>IFERROR(IF(B33&lt;&gt;"", IF(AND(INDEX(Paste_Here!AJ$2:AJ$210, MATCH(B33, Paste_Here!A$2:A$210, 0))&lt;&gt;"", ISNUMBER(VALUE(INDEX(Paste_Here!AJ$2:AJ$210, MATCH(B33, Paste_Here!A$2:A$210, 0))))), INDEX(Paste_Here!AJ$2:AJ$210, MATCH(B33, Paste_Here!A$2:A$210, 0)), ""), ""), "")</f>
        <v/>
      </c>
      <c r="DV33" s="69"/>
      <c r="DW33" s="114"/>
      <c r="DX33" s="69"/>
      <c r="DY33" s="114"/>
      <c r="DZ33" s="69"/>
      <c r="EA33" s="114"/>
      <c r="EB33" s="69"/>
      <c r="EC33" s="114"/>
      <c r="ED33" s="69"/>
      <c r="EE33" s="114"/>
      <c r="EF33" s="69"/>
      <c r="EH33" s="69"/>
      <c r="EI33" s="69"/>
      <c r="EJ33" s="79"/>
      <c r="EK33" s="69"/>
      <c r="EL33" s="79"/>
      <c r="EM33" s="69"/>
      <c r="EN33" s="79"/>
      <c r="EO33" s="69"/>
      <c r="EP33" s="79"/>
      <c r="EQ33" s="69"/>
      <c r="ER33" s="79"/>
      <c r="ES33" s="69"/>
      <c r="ET33" s="79"/>
      <c r="EU33" s="69"/>
      <c r="EV33" s="79"/>
      <c r="EW33" s="69"/>
      <c r="EX33" s="79"/>
      <c r="EY33" s="69"/>
      <c r="EZ33" s="79"/>
      <c r="FA33" s="69"/>
      <c r="FB33" s="79"/>
      <c r="FC33" s="69"/>
      <c r="FD33" s="79"/>
      <c r="FE33" s="69"/>
      <c r="FF33" s="69"/>
      <c r="FG33" s="79" t="str">
        <f t="shared" si="4"/>
        <v/>
      </c>
      <c r="FH33" s="69"/>
      <c r="FI33" s="79" t="str">
        <f>IFERROR(IF(B33&lt;&gt;"", IF(ISNUMBER(VALUE(INDEX(Paste_Here!H$2:H$210, MATCH(B33, Paste_Here!A$2:A$210, 0)))), IF(VALUE(INDEX(Paste_Here!H$2:H$210, MATCH(B33, Paste_Here!A$2:A$210, 0)))=0, "No", IF(AND(VALUE(INDEX(Paste_Here!H$2:H$210, MATCH(B33, Paste_Here!A$2:A$210, 0)))&gt;=1, VALUE(INDEX(Paste_Here!H$2:H$210, MATCH(B33, Paste_Here!A$2:A$210, 0)))&lt;=4), VALUE(INDEX(Paste_Here!H$2:H$210, MATCH(B33, Paste_Here!A$2:A$210, 0))), "")), ""), ""), "")</f>
        <v/>
      </c>
      <c r="FJ33" s="69"/>
      <c r="FK33" s="79" t="str">
        <f>IFERROR(IF(B33&lt;&gt;"", IF(ISNUMBER(VALUE(INDEX(Paste_Here!I$2:I$210, MATCH(B33, Paste_Here!A$2:A$210, 0)))), IF(VALUE(INDEX(Paste_Here!I$2:I$210, MATCH(B33, Paste_Here!A$2:A$210, 0)))=0, "No", IF(AND(VALUE(INDEX(Paste_Here!I$2:I$210, MATCH(B33, Paste_Here!A$2:A$210, 0)))&gt;=1, VALUE(INDEX(Paste_Here!I$2:I$210, MATCH(B33, Paste_Here!A$2:A$210, 0)))&lt;=4), VALUE(INDEX(Paste_Here!I$2:I$210, MATCH(B33, Paste_Here!A$2:A$210, 0))), "")), ""), ""), "")</f>
        <v/>
      </c>
      <c r="FL33" s="69"/>
      <c r="FM33" s="114"/>
      <c r="FN33" s="69"/>
      <c r="FO33" s="114"/>
      <c r="FP33" s="69"/>
      <c r="FQ33" s="114"/>
      <c r="FR33" s="69"/>
      <c r="FS33" s="114"/>
      <c r="FT33" s="69"/>
      <c r="FU33" s="79" t="str">
        <f>IFERROR(IF(B33&lt;&gt;"", IF(AND(INDEX(Paste_Here!R$2:R$210, MATCH(B33, Paste_Here!A$2:A$210, 0))&lt;&gt;"", ISNUMBER(VALUE(INDEX(Paste_Here!R$2:R$210, MATCH(B33, Paste_Here!A$2:A$210, 0))))), INDEX(Paste_Here!R$2:R$210, MATCH(B33, Paste_Here!A$2:A$210, 0)), ""), ""), "")</f>
        <v/>
      </c>
      <c r="FV33" s="69"/>
      <c r="FW33" s="79" t="str">
        <f>IFERROR(IF(B33&lt;&gt;"", IF(AND(INDEX(Paste_Here!BB$2:BB$210, MATCH(B33, Paste_Here!A$2:A$210, 0))&lt;&gt;"", ISNUMBER(VALUE(INDEX(Paste_Here!BB$2:BB$210, MATCH(B33, Paste_Here!A$2:A$210, 0))))), INDEX(Paste_Here!BB$2:BB$210, MATCH(B33, Paste_Here!A$2:A$210, 0)), ""), ""), "")</f>
        <v/>
      </c>
      <c r="FX33" s="69"/>
      <c r="FY33" s="79" t="str">
        <f>IFERROR(IF(B33&lt;&gt;"", IF(AND(INDEX(Paste_Here!AS$2:AS$210, MATCH(B33, Paste_Here!A$2:A$210, 0))&lt;&gt;"", ISNUMBER(VALUE(INDEX(Paste_Here!AS$2:AS$210, MATCH(B33, Paste_Here!A$2:A$210, 0))))), INDEX(Paste_Here!AS$2:AS$210, MATCH(B33, Paste_Here!A$2:A$210, 0)), ""), ""), "")</f>
        <v/>
      </c>
      <c r="FZ33" s="69"/>
      <c r="GA33" s="79" t="str">
        <f>IFERROR(IF(B33&lt;&gt;"", IF(AND(INDEX(Paste_Here!BC$2:BC$210, MATCH(B33, Paste_Here!A$2:A$210, 0))&lt;&gt;"", ISNUMBER(VALUE(INDEX(Paste_Here!BC$2:BC$210, MATCH(B33, Paste_Here!A$2:A$210, 0))))), INDEX(Paste_Here!BC$2:BC$210, MATCH(B33, Paste_Here!A$2:A$210, 0)), ""), ""), "")</f>
        <v/>
      </c>
      <c r="GB33" s="69"/>
      <c r="GC33" s="69"/>
      <c r="GD33" s="79" t="str">
        <f t="shared" si="5"/>
        <v/>
      </c>
      <c r="GE33" s="69"/>
      <c r="GF33" s="79" t="str">
        <f>IFERROR(IF(B33&lt;&gt;"", IF(ISNUMBER(SEARCH("s", LOWER(INDEX(Paste_Here!M$2:M$210, MATCH(B33, Paste_Here!A$2:A$210, 0))))), "Yes", IF(INDEX(Paste_Here!M$2:M$210, MATCH(B33, Paste_Here!A$2:A$210, 0))&lt;&gt;"", "No", "")), ""), "")</f>
        <v/>
      </c>
      <c r="GG33" s="69"/>
      <c r="GH33" s="79" t="str">
        <f>IFERROR(IF(B33&lt;&gt;"", IF(ISNUMBER(SEARCH("yes", LOWER(INDEX(Paste_Here!F$2:F$210, MATCH(B33, Paste_Here!A$2:A$210, 0))))), "Yes", IF(ISNUMBER(SEARCH("no", LOWER(INDEX(Paste_Here!F$2:F$210, MATCH(B33, Paste_Here!A$2:A$210, 0))))), "No", "")), ""), "")</f>
        <v/>
      </c>
      <c r="GI33" s="69"/>
      <c r="GJ33" s="79" t="str">
        <f>IFERROR(IF(B33&lt;&gt;"", IF(ISNUMBER(SEARCH("english language learner", LOWER(INDEX(Paste_Here!C$2:C$210, MATCH(B33, Paste_Here!A$2:A$210, 0))))), "Yes", ""), ""), "")</f>
        <v/>
      </c>
      <c r="GK33" s="69"/>
      <c r="GL33" s="79" t="str">
        <f>IFERROR(IF(B33&lt;&gt;"", IF(OR(ISNUMBER(SEARCH("b", LOWER(INDEX(Paste_Here!K$2:K$210, MATCH(B33, Paste_Here!A$2:A$210, 0))))), ISNUMBER(SEARCH("h", LOWER(INDEX(Paste_Here!K$2:K$210, MATCH(B33, Paste_Here!A$2:A$210, 0))))), ISNUMBER(SEARCH("i", LOWER(INDEX(Paste_Here!K$2:K$210, MATCH(B33, Paste_Here!A$2:A$210, 0)))))), "Yes", IF(INDEX(Paste_Here!K$2:K$210, MATCH(B33, Paste_Here!A$2:A$210, 0))&lt;&gt;"", "No", "")), ""), "")</f>
        <v/>
      </c>
      <c r="GM33" s="69"/>
      <c r="GN33" s="79" t="str">
        <f>IFERROR(IF(B33&lt;&gt;"", IF(ISNUMBER(SEARCH("yes", LOWER(INDEX(Paste_Here!L$2:L$210, MATCH(B33, Paste_Here!A$2:A$210, 0))))), "Yes", IF(ISNUMBER(SEARCH("no", LOWER(INDEX(Paste_Here!L$2:L$210, MATCH(B33, Paste_Here!A$2:A$210, 0))))), "No", "")), ""), "")</f>
        <v/>
      </c>
      <c r="GO33" s="69"/>
      <c r="GP33" s="79" t="str">
        <f>IFERROR(IF(B33&lt;&gt;"", IF(ISNUMBER(SEARCH("transitional 2", LOWER(INDEX(Paste_Here!C$2:C$210, MATCH(B33, Paste_Here!A$2:A$210, 0))))), "T2", IF(ISNUMBER(SEARCH("transitional 1", LOWER(INDEX(Paste_Here!C$2:C$210, MATCH(B33, Paste_Here!A$2:A$210, 0))))), "T1", IF(ISNUMBER(SEARCH("waived ell services", LOWER(INDEX(Paste_Here!C$2:C$210, MATCH(B33, Paste_Here!A$2:A$210, 0))))), "W", ""))), ""), "")</f>
        <v/>
      </c>
      <c r="GQ33" s="69"/>
      <c r="GR33" s="114"/>
      <c r="GS33" s="69"/>
      <c r="GT33" s="114"/>
      <c r="GU33" s="69"/>
      <c r="GV33" s="114"/>
      <c r="GW33" s="69"/>
      <c r="GX33" s="118"/>
      <c r="GY33" s="69"/>
      <c r="GZ33" s="69"/>
      <c r="HA33" s="79"/>
      <c r="HB33" s="69"/>
      <c r="HC33" s="79"/>
      <c r="HD33" s="69"/>
      <c r="HE33" s="79"/>
      <c r="HF33" s="69"/>
      <c r="HG33" s="79"/>
      <c r="HH33" s="69"/>
      <c r="HI33" s="79"/>
      <c r="HJ33" s="69"/>
      <c r="HK33" s="79"/>
      <c r="HL33" s="69"/>
      <c r="HM33" s="79"/>
      <c r="HN33" s="69"/>
      <c r="HO33" s="79"/>
      <c r="HP33" s="69"/>
      <c r="HQ33" s="79"/>
      <c r="HR33" s="69"/>
      <c r="HS33" s="79"/>
      <c r="HT33" s="69"/>
      <c r="HU33" s="79"/>
      <c r="HV33" s="69"/>
      <c r="HW33" s="69"/>
      <c r="HX33" s="79"/>
      <c r="HY33" s="69"/>
      <c r="HZ33" s="79"/>
      <c r="IA33" s="69"/>
      <c r="IB33" s="79"/>
      <c r="IC33" s="69"/>
      <c r="ID33" s="79"/>
      <c r="IE33" s="69"/>
      <c r="IF33" s="79"/>
      <c r="IG33" s="69"/>
      <c r="IH33" s="79"/>
      <c r="II33" s="69"/>
      <c r="IJ33" s="79"/>
      <c r="IK33" s="69"/>
      <c r="IL33" s="79"/>
      <c r="IM33" s="69"/>
      <c r="IN33" s="79"/>
      <c r="IO33" s="69"/>
      <c r="IP33" s="79"/>
      <c r="IQ33" s="69"/>
      <c r="IR33" s="79"/>
      <c r="IS33" s="69"/>
      <c r="IT33" s="69"/>
      <c r="IU33" s="79"/>
      <c r="IV33" s="69"/>
      <c r="IW33" s="79"/>
      <c r="IX33" s="69"/>
      <c r="IY33" s="79"/>
      <c r="IZ33" s="69"/>
      <c r="JA33" s="79"/>
      <c r="JB33" s="69"/>
      <c r="JC33" s="79"/>
      <c r="JD33" s="69"/>
      <c r="JE33" s="79"/>
      <c r="JF33" s="69"/>
      <c r="JG33" s="79"/>
      <c r="JH33" s="69"/>
      <c r="JI33" s="79"/>
      <c r="JJ33" s="69"/>
      <c r="JK33" s="79"/>
      <c r="JL33" s="69"/>
      <c r="JM33" s="79"/>
      <c r="JN33" s="69"/>
      <c r="JO33" s="79"/>
      <c r="JP33" s="69"/>
      <c r="JQ33" s="69"/>
      <c r="JR33" s="79"/>
      <c r="JS33" s="69"/>
      <c r="JT33" s="79"/>
      <c r="JU33" s="69"/>
      <c r="JV33" s="79"/>
      <c r="JW33" s="69"/>
      <c r="JX33" s="79"/>
      <c r="JY33" s="69"/>
      <c r="JZ33" s="79"/>
      <c r="KA33" s="69"/>
      <c r="KB33" s="79"/>
      <c r="KC33" s="69"/>
      <c r="KD33" s="79"/>
      <c r="KE33" s="69"/>
      <c r="KF33" s="79"/>
      <c r="KG33" s="69"/>
      <c r="KH33" s="79"/>
      <c r="KI33" s="69"/>
      <c r="KJ33" s="79"/>
      <c r="KK33" s="69"/>
      <c r="KL33" s="79"/>
      <c r="KM33" s="69"/>
      <c r="KP33" s="1" t="str" cm="1">
        <f t="array" ref="KP33">IFERROR(INDEX(Paste_Here!$B$2:$B$210, MATCH(0, COUNTIF(KP$4:KP32, Paste_Here!$B$2:$B$210) + IF(Paste_Here!$B$2:$B$210="", 1, 0), 0)), "")</f>
        <v/>
      </c>
      <c r="KQ33" s="1" t="str">
        <f>IF(KP33&lt;&gt;"", INDEX(Paste_Here!$A$2:$A$210, MATCH(KP33, Paste_Here!$B$2:$B$210, 0)), "")</f>
        <v/>
      </c>
      <c r="KR33" s="1" t="str">
        <f t="shared" si="6"/>
        <v/>
      </c>
      <c r="KS33" s="1" t="str" cm="1">
        <f t="array" ref="KS33">IFERROR(INDEX($KR$5:$KR$210, MATCH(SMALL(IF($KR$5:$KR$210&lt;&gt;"", COUNTIF($KR$5:$KR$210, "&lt;"&amp;$KR$5:$KR$210)+1), ROW()-ROW($KS$5)+1), COUNTIF($KR$5:$KR$210, "&lt;"&amp;$KR$5:$KR$210)+1, 0)), "")</f>
        <v/>
      </c>
    </row>
    <row r="34" spans="1:305">
      <c r="A34" s="69"/>
      <c r="B34" s="79" t="str">
        <f t="shared" si="0"/>
        <v/>
      </c>
      <c r="C34" s="69"/>
      <c r="D34" s="79" t="str">
        <f>IFERROR(IF(B34&lt;&gt;"", IF(COUNTIF(INDEX(Paste_Here!N$2:Q$210, MATCH(B34, Paste_Here!A$2:A$210, 0), 0), "yes") &gt; 0, "No", IF(COUNTIF(INDEX(Paste_Here!N$2:Q$210, MATCH(B34, Paste_Here!A$2:A$210, 0), 0), "no") &gt; 0, "Yes", "")), ""), "")</f>
        <v/>
      </c>
      <c r="E34" s="69"/>
      <c r="F34" s="79" t="str">
        <f>IFERROR(IF(B34&lt;&gt;"", IF(ISNUMBER(SEARCH("yes", LOWER(INDEX(Paste_Here!S$2:S$210, MATCH(B34, Paste_Here!A$2:A$210, 0))))), "Yes", IF(ISNUMBER(SEARCH("no", LOWER(INDEX(Paste_Here!S$2:S$210, MATCH(B34, Paste_Here!A$2:A$210, 0))))), "No", "")), ""), "")</f>
        <v/>
      </c>
      <c r="G34" s="69"/>
      <c r="H34" s="79" t="str">
        <f>IFERROR(IF(B34&lt;&gt;"", IF(COUNTIF(INDEX(Paste_Here!AX$2:BA$210, MATCH(B34, Paste_Here!A$2:A$210, 0), 0), "yes") &gt; 0, "No", IF(COUNTIF(INDEX(Paste_Here!AX$2:BA$210, MATCH(B34, Paste_Here!A$2:A$210, 0), 0), "no") &gt; 0, "Yes", "")), ""), "")</f>
        <v/>
      </c>
      <c r="I34" s="69"/>
      <c r="J34" s="79" t="str">
        <f>IFERROR(IF(B34&lt;&gt;"", IF(ISNUMBER(SEARCH("yes", LOWER(INDEX(Paste_Here!Z$2:Z$210, MATCH(B34, Paste_Here!A$2:A$210, 0))))), "Yes", IF(ISNUMBER(SEARCH("no", LOWER(INDEX(Paste_Here!Z$2:Z$210, MATCH(B34, Paste_Here!A$2:A$210, 0))))), "No", "")), ""), "")</f>
        <v/>
      </c>
      <c r="K34" s="69"/>
      <c r="L34" s="79" t="str">
        <f>IFERROR(IF(B34&lt;&gt;"", IF(ISNUMBER(SEARCH("yes", LOWER(INDEX(Paste_Here!AG$2:AG$210, MATCH(B34, Paste_Here!A$2:A$210, 0))))), "Yes", IF(ISNUMBER(SEARCH("no", LOWER(INDEX(Paste_Here!AG$2:AG$210, MATCH(B34, Paste_Here!A$2:A$210, 0))))), "No", "")), ""), "")</f>
        <v/>
      </c>
      <c r="M34" s="69"/>
      <c r="N34" s="114" t="str">
        <f>IFERROR(IF(J34&lt;&gt;"", IF(ISNUMBER(SEARCH("yes", LOWER(INDEX(Paste_Here!AB$2:AB$210, MATCH(J34, Paste_Here!I$2:I$210, 0))))), "Yes", IF(ISNUMBER(SEARCH("no", LOWER(INDEX(Paste_Here!AB$2:AB$210, MATCH(J34, Paste_Here!I$2:I$210, 0))))), "No", "")), ""), "")</f>
        <v/>
      </c>
      <c r="O34" s="69"/>
      <c r="P34" s="79" t="str">
        <f>IFERROR(IF(B34&lt;&gt;"", IF(ISNUMBER(SEARCH("Revealed-Potential (Primary Focus)", LOWER(INDEX(Paste_Here!U$2:U$210, MATCH(B34, Paste_Here!A$2:A$210, 0))))), "Rev-Potential: Prim", IF(ISNUMBER(SEARCH("Revealed-Potential (Secondary Focus)", LOWER(INDEX(Paste_Here!U$2:U$210, MATCH(B34, Paste_Here!A$2:A$210, 0))))), "Rev-Potential: Sec", IF(ISNUMBER(SEARCH("Monitoring", LOWER(INDEX(Paste_Here!U$2:U$210, MATCH(B34, Paste_Here!A$2:A$210, 0))))), "Monitoring", IF(ISNUMBER(SEARCH("At-Promise (Secondary Focus)", LOWER(INDEX(Paste_Here!U$2:U$210, MATCH(B34, Paste_Here!A$2:A$210, 0))))), "At-Promise: Sec", IF(ISNUMBER(SEARCH("At-Promise (Primary Focus)", LOWER(INDEX(Paste_Here!U$2:U$210, MATCH(B34, Paste_Here!A$2:A$210, 0))))), "At-Promise: Prim", ""))))), ""), "")</f>
        <v/>
      </c>
      <c r="Q34" s="69"/>
      <c r="R34" s="79" t="str">
        <f>IFERROR(IF(B34&lt;&gt;"", IF(ISNUMBER(SEARCH("Revealed-Potential (Primary Focus)", LOWER(INDEX(Paste_Here!AB$2:AB$210, MATCH(B34, Paste_Here!A$2:A$210, 0))))), "Rev-Potential: Prim", IF(ISNUMBER(SEARCH("Revealed-Potential (Secondary Focus)", LOWER(INDEX(Paste_Here!AB$2:AB$210, MATCH(B34, Paste_Here!A$2:A$210, 0))))), "Rev-Potential: Sec", IF(ISNUMBER(SEARCH("Monitoring", LOWER(INDEX(Paste_Here!AB$2:AB$210, MATCH(B34, Paste_Here!A$2:A$210, 0))))), "Monitoring", IF(ISNUMBER(SEARCH("At-Promise (Secondary Focus)", LOWER(INDEX(Paste_Here!AB$2:AB$210, MATCH(B34, Paste_Here!A$2:A$210, 0))))), "At-Promise: Sec", IF(ISNUMBER(SEARCH("At-Promise (Primary Focus)", LOWER(INDEX(Paste_Here!AB$2:AB$210, MATCH(B34, Paste_Here!A$2:A$210, 0))))), "At-Promise: Prim", ""))))), ""), "")</f>
        <v/>
      </c>
      <c r="S34" s="69"/>
      <c r="T34" s="114" t="str">
        <f>IFERROR(IF(P34&lt;&gt;"", IF(ISNUMBER(SEARCH("yes", LOWER(INDEX(Paste_Here!AH$2:AH$210, MATCH(P34, Paste_Here!O$2:O$210, 0))))), "Yes", IF(ISNUMBER(SEARCH("no", LOWER(INDEX(Paste_Here!AH$2:AH$210, MATCH(P34, Paste_Here!O$2:O$210, 0))))), "No", "")), ""), "")</f>
        <v/>
      </c>
      <c r="U34" s="69"/>
      <c r="V34" s="114" t="str">
        <f>IFERROR(IF(R34&lt;&gt;"", IF(ISNUMBER(SEARCH("yes", LOWER(INDEX(Paste_Here!AJ$2:AJ$210, MATCH(R34, Paste_Here!Q$2:Q$210, 0))))), "Yes", IF(ISNUMBER(SEARCH("no", LOWER(INDEX(Paste_Here!AJ$2:AJ$210, MATCH(R34, Paste_Here!Q$2:Q$210, 0))))), "No", "")), ""), "")</f>
        <v/>
      </c>
      <c r="W34" s="69"/>
      <c r="X34" s="69"/>
      <c r="Y34" s="79" t="str">
        <f t="shared" si="1"/>
        <v/>
      </c>
      <c r="Z34" s="69"/>
      <c r="AA34" s="79" t="str">
        <f>IFERROR(IF(B34&lt;&gt;"", IF(AND(INDEX(Paste_Here!W$2:W$210, MATCH(B34, Paste_Here!A$2:A$210, 0))&lt;&gt;"", ISNUMBER(VALUE(INDEX(Paste_Here!W$2:W$210, MATCH(B34, Paste_Here!A$2:A$210, 0))))), INDEX(Paste_Here!W$2:W$210, MATCH(B34, Paste_Here!A$2:A$210, 0)), ""), ""), "")</f>
        <v/>
      </c>
      <c r="AB34" s="69"/>
      <c r="AC34" s="79" t="str">
        <f>IFERROR(IF(B34&lt;&gt;"", IF(AND(INDEX(Paste_Here!V$2:V$210, MATCH(B34, Paste_Here!A$2:A$210, 0))&lt;&gt;"", ISNUMBER(VALUE(INDEX(Paste_Here!V$2:V$210, MATCH(B34, Paste_Here!A$2:A$210, 0))))), TEXT(ROUND(VALUE(INDEX(Paste_Here!V$2:V$210, MATCH(B34, Paste_Here!A$2:A$210, 0))), 2), "0.00"), ""), ""), "")</f>
        <v/>
      </c>
      <c r="AD34" s="69"/>
      <c r="AE34" s="79" t="str">
        <f>IFERROR(IF(B34&lt;&gt;"", IF(LOWER(INDEX(Paste_Here!X$2:X$210, MATCH(B34, Paste_Here!A$2:A$210, 0)))="approaching expectations", "Approaching", IF(LOWER(INDEX(Paste_Here!X$2:X$210, MATCH(B34, Paste_Here!A$2:A$210, 0)))="met expectations", "Met", IF(LOWER(INDEX(Paste_Here!X$2:X$210, MATCH(B34, Paste_Here!A$2:A$210, 0)))="exceeded expectations", "Exceeded", IF(LOWER(INDEX(Paste_Here!X$2:X$210, MATCH(B34, Paste_Here!A$2:A$210, 0)))="below expectations", "Below", "")))), ""), "")</f>
        <v/>
      </c>
      <c r="AF34" s="69"/>
      <c r="AG34" s="79" t="str">
        <f>IFERROR(IF(B34&lt;&gt;"", IF(AND(INDEX(Paste_Here!Y$2:Y$210, MATCH(B34, Paste_Here!A$2:A$210, 0))&lt;&gt;"", ISNUMBER(VALUE(INDEX(Paste_Here!Y$2:Y$210, MATCH(B34, Paste_Here!A$2:A$210, 0))))), INDEX(Paste_Here!Y$2:Y$210, MATCH(B34, Paste_Here!A$2:A$210, 0)), ""), ""), "")</f>
        <v/>
      </c>
      <c r="AH34" s="69"/>
      <c r="AI34" s="79" t="str">
        <f>IFERROR(IF(B34&lt;&gt;"", IF(AND(INDEX(Paste_Here!AK$2:AK$210, MATCH(B34, Paste_Here!A$2:A$210, 0))&lt;&gt;"", ISNUMBER(VALUE(INDEX(Paste_Here!AK$2:AK$210, MATCH(B34, Paste_Here!A$2:A$210, 0))))), INDEX(Paste_Here!AK$2:AK$210, MATCH(B34, Paste_Here!A$2:A$210, 0)), ""), ""), "")</f>
        <v/>
      </c>
      <c r="AJ34" s="69"/>
      <c r="AK34" s="79" t="str">
        <f>IFERROR(IF(B34&lt;&gt;"", IF(ISNUMBER(SEARCH("highrisk", LOWER(INDEX(Paste_Here!AL$2:AL$210, MATCH(B34, Paste_Here!A$2:A$210, 0))))), "High Risk", IF(ISNUMBER(SEARCH("lowrisk", LOWER(INDEX(Paste_Here!AL$2:AL$210, MATCH(B34, Paste_Here!A$2:A$210, 0))))), "Low Risk", IF(ISNUMBER(SEARCH("somerisk", LOWER(INDEX(Paste_Here!AL$2:AL$210, MATCH(B34, Paste_Here!A$2:A$210, 0))))), "Some Risk", ""))), ""), "")</f>
        <v/>
      </c>
      <c r="AL34" s="69"/>
      <c r="AM34" s="79" t="str">
        <f>IFERROR(IF(B34&lt;&gt;"", IF(AND(INDEX(Paste_Here!AT$2:AT$210, MATCH(B34, Paste_Here!A$2:A$210, 0))&lt;&gt;"", ISNUMBER(VALUE(INDEX(Paste_Here!AT$2:AT$210, MATCH(B34, Paste_Here!A$2:A$210, 0))))), INDEX(Paste_Here!AT$2:AT$210, MATCH(B34, Paste_Here!A$2:A$210, 0)), ""), ""), "")</f>
        <v/>
      </c>
      <c r="AN34" s="69"/>
      <c r="AO34" s="79" t="str">
        <f>IFERROR(IF(B34&lt;&gt;"", IF(AND(INDEX(Paste_Here!AM$2:AM$210, MATCH(B34, Paste_Here!A$2:A$210, 0))&lt;&gt;"", ISNUMBER(VALUE(INDEX(Paste_Here!AM$2:AM$210, MATCH(B34, Paste_Here!A$2:A$210, 0))))), INDEX(Paste_Here!AM$2:AM$210, MATCH(B34, Paste_Here!A$2:A$210, 0)), ""), ""), "")</f>
        <v/>
      </c>
      <c r="AP34" s="69"/>
      <c r="AQ34" s="79" t="str">
        <f>IFERROR(IF(B34&lt;&gt;"", IF(ISNUMBER(SEARCH("highrisk", LOWER(INDEX(Paste_Here!AN$2:AN$210, MATCH(B34, Paste_Here!A$2:A$210, 0))))), "High Risk", IF(ISNUMBER(SEARCH("lowrisk", LOWER(INDEX(Paste_Here!AN$2:AN$210, MATCH(B34, Paste_Here!A$2:A$210, 0))))), "Low Risk", IF(ISNUMBER(SEARCH("somerisk", LOWER(INDEX(Paste_Here!AN$2:AN$210, MATCH(B34, Paste_Here!A$2:A$210, 0))))), "Some Risk", ""))), ""), "")</f>
        <v/>
      </c>
      <c r="AR34" s="69"/>
      <c r="AS34" s="79" t="str" cm="1">
        <f t="array" aca="1" ref="AS34" ca="1">IFERROR(IF(ISNUMBER(SEARCH("BR", INDEX(Paste_Here!AO$2:AO$210, MATCH(B34, Paste_Here!A$2:A$210, 0)))), -1, 1) * VALUE(_xlfn.TEXTJOIN("", TRUE, IF(ISNUMBER(--MID(INDEX(Paste_Here!AO$2:AO$210, MATCH(B34, Paste_Here!A$2:A$210, 0)), ROW(INDIRECT("1:"&amp;LEN(INDEX(Paste_Here!AO$2:AO$210, MATCH(B34, Paste_Here!A$2:A$210, 0))))), 1)), MID(INDEX(Paste_Here!AO$2:AO$210, MATCH(B34, Paste_Here!A$2:A$210, 0)), ROW(INDIRECT("1:"&amp;LEN(INDEX(Paste_Here!AO$2:AO$210, MATCH(B34, Paste_Here!A$2:A$210, 0))))), 1), ""))), "")</f>
        <v/>
      </c>
      <c r="AT34" s="69"/>
      <c r="AU34" s="69"/>
      <c r="AV34" s="79"/>
      <c r="AW34" s="69"/>
      <c r="AX34" s="79"/>
      <c r="AY34" s="69"/>
      <c r="AZ34" s="79"/>
      <c r="BA34" s="69"/>
      <c r="BB34" s="79"/>
      <c r="BC34" s="69"/>
      <c r="BD34" s="79"/>
      <c r="BE34" s="69"/>
      <c r="BF34" s="79"/>
      <c r="BG34" s="69"/>
      <c r="BH34" s="79"/>
      <c r="BI34" s="69"/>
      <c r="BJ34" s="79"/>
      <c r="BK34" s="69"/>
      <c r="BL34" s="79"/>
      <c r="BM34" s="69"/>
      <c r="BN34" s="79"/>
      <c r="BO34" s="69"/>
      <c r="BP34" s="79"/>
      <c r="BQ34" s="69"/>
      <c r="BR34" s="69"/>
      <c r="BS34" s="79"/>
      <c r="BT34" s="69"/>
      <c r="BU34" s="79"/>
      <c r="BV34" s="69"/>
      <c r="BW34" s="79"/>
      <c r="BX34" s="69"/>
      <c r="BY34" s="79"/>
      <c r="BZ34" s="69"/>
      <c r="CA34" s="79"/>
      <c r="CB34" s="69"/>
      <c r="CC34" s="79"/>
      <c r="CD34" s="69"/>
      <c r="CE34" s="79"/>
      <c r="CF34" s="69"/>
      <c r="CG34" s="79"/>
      <c r="CH34" s="69"/>
      <c r="CI34" s="79"/>
      <c r="CJ34" s="69"/>
      <c r="CK34" s="79"/>
      <c r="CL34" s="69"/>
      <c r="CM34" s="79"/>
      <c r="CN34" s="69"/>
      <c r="CO34" s="69"/>
      <c r="CP34" s="79" t="str">
        <f t="shared" si="2"/>
        <v/>
      </c>
      <c r="CQ34" s="69"/>
      <c r="CR34" s="79" t="str">
        <f>IFERROR(IF(B34&lt;&gt;"", IF(AND(INDEX(Paste_Here!AD$2:AD$210, MATCH(B34, Paste_Here!A$2:A$210, 0))&lt;&gt;"", ISNUMBER(VALUE(INDEX(Paste_Here!AD$2:AD$210, MATCH(B34, Paste_Here!A$2:A$210, 0))))), INDEX(Paste_Here!AD$2:AD$210, MATCH(B34, Paste_Here!A$2:A$210, 0)), ""), ""), "")</f>
        <v/>
      </c>
      <c r="CS34" s="69"/>
      <c r="CT34" s="79" t="str">
        <f>IFERROR(IF(B34&lt;&gt;"", IF(AND(INDEX(Paste_Here!AC$2:AC$210, MATCH(B34, Paste_Here!A$2:A$210, 0))&lt;&gt;"", ISNUMBER(--INDEX(Paste_Here!AC$2:AC$210, MATCH(B34, Paste_Here!A$2:A$210, 0)))), TEXT(ROUND(--INDEX(Paste_Here!AC$2:AC$210, MATCH(B34, Paste_Here!A$2:A$210, 0)), 2), "0.00"), ""), ""), "")</f>
        <v/>
      </c>
      <c r="CU34" s="69"/>
      <c r="CV34" s="79" t="str">
        <f>IFERROR(IF(B34&lt;&gt;"", IF(LOWER(INDEX(Paste_Here!AE$2:AE$210, MATCH(B34, Paste_Here!A$2:A$210, 0)))="approaching expectations", "Approaching", IF(LOWER(INDEX(Paste_Here!AE$2:AE$210, MATCH(B34, Paste_Here!A$2:A$210, 0)))="met expectations", "Met", IF(LOWER(INDEX(Paste_Here!AE$2:AE$210, MATCH(B34, Paste_Here!A$2:A$210, 0)))="exceeded expectations", "Exceeded", IF(LOWER(INDEX(Paste_Here!AE$2:AE$210, MATCH(B34, Paste_Here!A$2:A$210, 0)))="below expectations", "Below", "")))), ""), "")</f>
        <v/>
      </c>
      <c r="CW34" s="69"/>
      <c r="CX34" s="79" t="str">
        <f>IFERROR(IF(B34&lt;&gt;"", IF(AND(INDEX(Paste_Here!AF$2:AF$210, MATCH(B34, Paste_Here!A$2:A$210, 0))&lt;&gt;"", ISNUMBER(VALUE(INDEX(Paste_Here!AF$2:AF$210, MATCH(B34, Paste_Here!A$2:A$210, 0))))), INDEX(Paste_Here!AF$2:AF$210, MATCH(B34, Paste_Here!A$2:A$210, 0)), ""), ""), "")</f>
        <v/>
      </c>
      <c r="CY34" s="69"/>
      <c r="CZ34" s="79" t="str">
        <f>IFERROR(IF(B34&lt;&gt;"", IF(AND(INDEX(Paste_Here!AU$2:AU$210, MATCH(B34, Paste_Here!A$2:A$210, 0))&lt;&gt;"", ISNUMBER(VALUE(INDEX(Paste_Here!AU$2:AU$210, MATCH(B34, Paste_Here!A$2:A$210, 0))))), INDEX(Paste_Here!AU$2:AU$210, MATCH(B34, Paste_Here!A$2:A$210, 0)), ""), ""), "")</f>
        <v/>
      </c>
      <c r="DA34" s="69"/>
      <c r="DB34" s="79" t="str">
        <f>IFERROR(IF(B34&lt;&gt;"", IF(ISNUMBER(SEARCH("highrisk", LOWER(INDEX(Paste_Here!AV$2:AV$210, MATCH(B34, Paste_Here!A$2:A$210, 0))))), "High Risk", IF(ISNUMBER(SEARCH("lowrisk", LOWER(INDEX(Paste_Here!AV$2:AV$210, MATCH(B34, Paste_Here!A$2:A$210, 0))))), "Low Risk", IF(ISNUMBER(SEARCH("somerisk", LOWER(INDEX(Paste_Here!AV$2:AV$210, MATCH(B34, Paste_Here!A$2:A$210, 0))))), "Some Risk", ""))), ""), "")</f>
        <v/>
      </c>
      <c r="DC34" s="69"/>
      <c r="DD34" s="79" t="str">
        <f>IFERROR(IF(B34&lt;&gt;"", IF(AND(INDEX(Paste_Here!AW$2:AW$210, MATCH(B34, Paste_Here!A$2:A$210, 0))&lt;&gt;"", ISNUMBER(VALUE(INDEX(Paste_Here!AW$2:AW$210, MATCH(B34, Paste_Here!A$2:A$210, 0))))), INDEX(Paste_Here!AW$2:AW$210, MATCH(B34, Paste_Here!A$2:A$210, 0)), ""), ""), "")</f>
        <v/>
      </c>
      <c r="DE34" s="69"/>
      <c r="DF34" s="79" t="str">
        <f>IFERROR(IF(B34&lt;&gt;"", IF(AND(INDEX(Paste_Here!AP$2:AP$210, MATCH(B34, Paste_Here!A$2:A$210, 0))&lt;&gt;"", ISNUMBER(VALUE(INDEX(Paste_Here!AP$2:AP$210, MATCH(B34, Paste_Here!A$2:A$210, 0))))), INDEX(Paste_Here!AP$2:AP$210, MATCH(B34, Paste_Here!A$2:A$210, 0)), ""), ""), "")</f>
        <v/>
      </c>
      <c r="DG34" s="69"/>
      <c r="DH34" s="79" t="str">
        <f>IFERROR(IF(B34&lt;&gt;"", IF(ISNUMBER(SEARCH("highrisk", LOWER(INDEX(Paste_Here!AQ$2:AQ$210, MATCH(B34, Paste_Here!A$2:A$210, 0))))), "High Risk", IF(ISNUMBER(SEARCH("lowrisk", LOWER(INDEX(Paste_Here!AQ$2:AQ$210, MATCH(B34, Paste_Here!A$2:A$210, 0))))), "Low Risk", IF(ISNUMBER(SEARCH("somerisk", LOWER(INDEX(Paste_Here!AQ$2:AQ$210, MATCH(B34, Paste_Here!A$2:A$210, 0))))), "Some Risk", ""))), ""), "")</f>
        <v/>
      </c>
      <c r="DI34" s="69"/>
      <c r="DJ34" s="79" t="str" cm="1">
        <f t="array" aca="1" ref="DJ34" ca="1">IFERROR(VALUE(IF(ISNUMBER(SEARCH("EM", INDEX(Paste_Here!AR$2:AR$500, MATCH(B34, Paste_Here!A$2:A$500, 0)))),"-" &amp; _xlfn.TEXTJOIN("", TRUE, IF(ISNUMBER(--MID(INDEX(Paste_Here!AR$2:AR$500, MATCH(B34, Paste_Here!A$2:A$500, 0)), ROW(INDIRECT("1:"&amp;LEN(INDEX(Paste_Here!AR$2:AR$500, MATCH(B34, Paste_Here!A$2:A$500, 0))))), 1)), MID(INDEX(Paste_Here!AR$2:AR$500, MATCH(B34, Paste_Here!A$2:A$500, 0)), ROW(INDIRECT("1:"&amp;LEN(INDEX(Paste_Here!AR$2:AR$500, MATCH(B34, Paste_Here!A$2:A$500, 0))))), 1), "")), _xlfn.TEXTJOIN("", TRUE, IF(ISNUMBER(--MID(INDEX(Paste_Here!AR$2:AR$500, MATCH(B34, Paste_Here!A$2:AR$500, 0)), ROW(INDIRECT("1:"&amp;LEN(INDEX(Paste_Here!AR$2:AR$500, MATCH(B34, Paste_Here!A$2:AR$500, 0))))), 1)), MID(INDEX(Paste_Here!AR$2:AR$500, MATCH(B34, Paste_Here!A$2:A$500, 0)), ROW(INDIRECT("1:"&amp;LEN(INDEX(Paste_Here!AR$2:AR$500, MATCH(B34, Paste_Here!A$2:A$500, 0))))), 1), "")))), "")</f>
        <v/>
      </c>
      <c r="DK34" s="69"/>
      <c r="DL34" s="69"/>
      <c r="DM34" s="79" t="str">
        <f t="shared" si="3"/>
        <v/>
      </c>
      <c r="DN34" s="69"/>
      <c r="DO34" s="79" t="str">
        <f>IFERROR(IF(B34&lt;&gt;"", IF(AND(INDEX(Paste_Here!AH$2:AH$210, MATCH(B34, Paste_Here!A$2:A$210, 0))&lt;&gt;"", ISNUMBER(VALUE(INDEX(Paste_Here!AH$2:AH$210, MATCH(B34, Paste_Here!A$2:A$210, 0))))), INDEX(Paste_Here!AH$2:AH$210, MATCH(B34, Paste_Here!A$2:A$210, 0)), ""), ""), "")</f>
        <v/>
      </c>
      <c r="DP34" s="69"/>
      <c r="DQ34" s="114"/>
      <c r="DR34" s="69"/>
      <c r="DS34" s="119" t="str">
        <f>IFERROR(IF(B34&lt;&gt;"", IF(LOWER(INDEX(Paste_Here!AI$2:AI$210, MATCH(B34, Paste_Here!A$2:A$210, 0)))="approaching expectations", "Approaching", IF(LOWER(INDEX(Paste_Here!AI$2:AI$210, MATCH(B34, Paste_Here!A$2:A$210, 0)))="met expectations", "Met", IF(LOWER(INDEX(Paste_Here!AI$2:AI$210, MATCH(B34, Paste_Here!A$2:A$210, 0)))="exceeded expectations", "Exceeded", IF(LOWER(INDEX(Paste_Here!AI$2:AI$210, MATCH(B34, Paste_Here!A$2:A$210, 0)))="below expectations", "Below", "")))), ""), "")</f>
        <v/>
      </c>
      <c r="DT34" s="69"/>
      <c r="DU34" s="79" t="str">
        <f>IFERROR(IF(B34&lt;&gt;"", IF(AND(INDEX(Paste_Here!AJ$2:AJ$210, MATCH(B34, Paste_Here!A$2:A$210, 0))&lt;&gt;"", ISNUMBER(VALUE(INDEX(Paste_Here!AJ$2:AJ$210, MATCH(B34, Paste_Here!A$2:A$210, 0))))), INDEX(Paste_Here!AJ$2:AJ$210, MATCH(B34, Paste_Here!A$2:A$210, 0)), ""), ""), "")</f>
        <v/>
      </c>
      <c r="DV34" s="69"/>
      <c r="DW34" s="114"/>
      <c r="DX34" s="69"/>
      <c r="DY34" s="114"/>
      <c r="DZ34" s="69"/>
      <c r="EA34" s="114"/>
      <c r="EB34" s="69"/>
      <c r="EC34" s="114"/>
      <c r="ED34" s="69"/>
      <c r="EE34" s="114"/>
      <c r="EF34" s="69"/>
      <c r="EH34" s="69"/>
      <c r="EI34" s="69"/>
      <c r="EJ34" s="79"/>
      <c r="EK34" s="69"/>
      <c r="EL34" s="79"/>
      <c r="EM34" s="69"/>
      <c r="EN34" s="79"/>
      <c r="EO34" s="69"/>
      <c r="EP34" s="79"/>
      <c r="EQ34" s="69"/>
      <c r="ER34" s="79"/>
      <c r="ES34" s="69"/>
      <c r="ET34" s="79"/>
      <c r="EU34" s="69"/>
      <c r="EV34" s="79"/>
      <c r="EW34" s="69"/>
      <c r="EX34" s="79"/>
      <c r="EY34" s="69"/>
      <c r="EZ34" s="79"/>
      <c r="FA34" s="69"/>
      <c r="FB34" s="79"/>
      <c r="FC34" s="69"/>
      <c r="FD34" s="79"/>
      <c r="FE34" s="69"/>
      <c r="FF34" s="69"/>
      <c r="FG34" s="79" t="str">
        <f t="shared" si="4"/>
        <v/>
      </c>
      <c r="FH34" s="69"/>
      <c r="FI34" s="79" t="str">
        <f>IFERROR(IF(B34&lt;&gt;"", IF(ISNUMBER(VALUE(INDEX(Paste_Here!H$2:H$210, MATCH(B34, Paste_Here!A$2:A$210, 0)))), IF(VALUE(INDEX(Paste_Here!H$2:H$210, MATCH(B34, Paste_Here!A$2:A$210, 0)))=0, "No", IF(AND(VALUE(INDEX(Paste_Here!H$2:H$210, MATCH(B34, Paste_Here!A$2:A$210, 0)))&gt;=1, VALUE(INDEX(Paste_Here!H$2:H$210, MATCH(B34, Paste_Here!A$2:A$210, 0)))&lt;=4), VALUE(INDEX(Paste_Here!H$2:H$210, MATCH(B34, Paste_Here!A$2:A$210, 0))), "")), ""), ""), "")</f>
        <v/>
      </c>
      <c r="FJ34" s="69"/>
      <c r="FK34" s="79" t="str">
        <f>IFERROR(IF(B34&lt;&gt;"", IF(ISNUMBER(VALUE(INDEX(Paste_Here!I$2:I$210, MATCH(B34, Paste_Here!A$2:A$210, 0)))), IF(VALUE(INDEX(Paste_Here!I$2:I$210, MATCH(B34, Paste_Here!A$2:A$210, 0)))=0, "No", IF(AND(VALUE(INDEX(Paste_Here!I$2:I$210, MATCH(B34, Paste_Here!A$2:A$210, 0)))&gt;=1, VALUE(INDEX(Paste_Here!I$2:I$210, MATCH(B34, Paste_Here!A$2:A$210, 0)))&lt;=4), VALUE(INDEX(Paste_Here!I$2:I$210, MATCH(B34, Paste_Here!A$2:A$210, 0))), "")), ""), ""), "")</f>
        <v/>
      </c>
      <c r="FL34" s="69"/>
      <c r="FM34" s="114"/>
      <c r="FN34" s="69"/>
      <c r="FO34" s="114"/>
      <c r="FP34" s="69"/>
      <c r="FQ34" s="114"/>
      <c r="FR34" s="69"/>
      <c r="FS34" s="114"/>
      <c r="FT34" s="69"/>
      <c r="FU34" s="79" t="str">
        <f>IFERROR(IF(B34&lt;&gt;"", IF(AND(INDEX(Paste_Here!R$2:R$210, MATCH(B34, Paste_Here!A$2:A$210, 0))&lt;&gt;"", ISNUMBER(VALUE(INDEX(Paste_Here!R$2:R$210, MATCH(B34, Paste_Here!A$2:A$210, 0))))), INDEX(Paste_Here!R$2:R$210, MATCH(B34, Paste_Here!A$2:A$210, 0)), ""), ""), "")</f>
        <v/>
      </c>
      <c r="FV34" s="69"/>
      <c r="FW34" s="79" t="str">
        <f>IFERROR(IF(B34&lt;&gt;"", IF(AND(INDEX(Paste_Here!BB$2:BB$210, MATCH(B34, Paste_Here!A$2:A$210, 0))&lt;&gt;"", ISNUMBER(VALUE(INDEX(Paste_Here!BB$2:BB$210, MATCH(B34, Paste_Here!A$2:A$210, 0))))), INDEX(Paste_Here!BB$2:BB$210, MATCH(B34, Paste_Here!A$2:A$210, 0)), ""), ""), "")</f>
        <v/>
      </c>
      <c r="FX34" s="69"/>
      <c r="FY34" s="79" t="str">
        <f>IFERROR(IF(B34&lt;&gt;"", IF(AND(INDEX(Paste_Here!AS$2:AS$210, MATCH(B34, Paste_Here!A$2:A$210, 0))&lt;&gt;"", ISNUMBER(VALUE(INDEX(Paste_Here!AS$2:AS$210, MATCH(B34, Paste_Here!A$2:A$210, 0))))), INDEX(Paste_Here!AS$2:AS$210, MATCH(B34, Paste_Here!A$2:A$210, 0)), ""), ""), "")</f>
        <v/>
      </c>
      <c r="FZ34" s="69"/>
      <c r="GA34" s="79" t="str">
        <f>IFERROR(IF(B34&lt;&gt;"", IF(AND(INDEX(Paste_Here!BC$2:BC$210, MATCH(B34, Paste_Here!A$2:A$210, 0))&lt;&gt;"", ISNUMBER(VALUE(INDEX(Paste_Here!BC$2:BC$210, MATCH(B34, Paste_Here!A$2:A$210, 0))))), INDEX(Paste_Here!BC$2:BC$210, MATCH(B34, Paste_Here!A$2:A$210, 0)), ""), ""), "")</f>
        <v/>
      </c>
      <c r="GB34" s="69"/>
      <c r="GC34" s="69"/>
      <c r="GD34" s="79" t="str">
        <f t="shared" si="5"/>
        <v/>
      </c>
      <c r="GE34" s="69"/>
      <c r="GF34" s="79" t="str">
        <f>IFERROR(IF(B34&lt;&gt;"", IF(ISNUMBER(SEARCH("s", LOWER(INDEX(Paste_Here!M$2:M$210, MATCH(B34, Paste_Here!A$2:A$210, 0))))), "Yes", IF(INDEX(Paste_Here!M$2:M$210, MATCH(B34, Paste_Here!A$2:A$210, 0))&lt;&gt;"", "No", "")), ""), "")</f>
        <v/>
      </c>
      <c r="GG34" s="69"/>
      <c r="GH34" s="79" t="str">
        <f>IFERROR(IF(B34&lt;&gt;"", IF(ISNUMBER(SEARCH("yes", LOWER(INDEX(Paste_Here!F$2:F$210, MATCH(B34, Paste_Here!A$2:A$210, 0))))), "Yes", IF(ISNUMBER(SEARCH("no", LOWER(INDEX(Paste_Here!F$2:F$210, MATCH(B34, Paste_Here!A$2:A$210, 0))))), "No", "")), ""), "")</f>
        <v/>
      </c>
      <c r="GI34" s="69"/>
      <c r="GJ34" s="79" t="str">
        <f>IFERROR(IF(B34&lt;&gt;"", IF(ISNUMBER(SEARCH("english language learner", LOWER(INDEX(Paste_Here!C$2:C$210, MATCH(B34, Paste_Here!A$2:A$210, 0))))), "Yes", ""), ""), "")</f>
        <v/>
      </c>
      <c r="GK34" s="69"/>
      <c r="GL34" s="79" t="str">
        <f>IFERROR(IF(B34&lt;&gt;"", IF(OR(ISNUMBER(SEARCH("b", LOWER(INDEX(Paste_Here!K$2:K$210, MATCH(B34, Paste_Here!A$2:A$210, 0))))), ISNUMBER(SEARCH("h", LOWER(INDEX(Paste_Here!K$2:K$210, MATCH(B34, Paste_Here!A$2:A$210, 0))))), ISNUMBER(SEARCH("i", LOWER(INDEX(Paste_Here!K$2:K$210, MATCH(B34, Paste_Here!A$2:A$210, 0)))))), "Yes", IF(INDEX(Paste_Here!K$2:K$210, MATCH(B34, Paste_Here!A$2:A$210, 0))&lt;&gt;"", "No", "")), ""), "")</f>
        <v/>
      </c>
      <c r="GM34" s="69"/>
      <c r="GN34" s="79" t="str">
        <f>IFERROR(IF(B34&lt;&gt;"", IF(ISNUMBER(SEARCH("yes", LOWER(INDEX(Paste_Here!L$2:L$210, MATCH(B34, Paste_Here!A$2:A$210, 0))))), "Yes", IF(ISNUMBER(SEARCH("no", LOWER(INDEX(Paste_Here!L$2:L$210, MATCH(B34, Paste_Here!A$2:A$210, 0))))), "No", "")), ""), "")</f>
        <v/>
      </c>
      <c r="GO34" s="69"/>
      <c r="GP34" s="79" t="str">
        <f>IFERROR(IF(B34&lt;&gt;"", IF(ISNUMBER(SEARCH("transitional 2", LOWER(INDEX(Paste_Here!C$2:C$210, MATCH(B34, Paste_Here!A$2:A$210, 0))))), "T2", IF(ISNUMBER(SEARCH("transitional 1", LOWER(INDEX(Paste_Here!C$2:C$210, MATCH(B34, Paste_Here!A$2:A$210, 0))))), "T1", IF(ISNUMBER(SEARCH("waived ell services", LOWER(INDEX(Paste_Here!C$2:C$210, MATCH(B34, Paste_Here!A$2:A$210, 0))))), "W", ""))), ""), "")</f>
        <v/>
      </c>
      <c r="GQ34" s="69"/>
      <c r="GR34" s="114"/>
      <c r="GS34" s="69"/>
      <c r="GT34" s="114"/>
      <c r="GU34" s="69"/>
      <c r="GV34" s="114"/>
      <c r="GW34" s="69"/>
      <c r="GX34" s="118"/>
      <c r="GY34" s="69"/>
      <c r="GZ34" s="69"/>
      <c r="HA34" s="79"/>
      <c r="HB34" s="69"/>
      <c r="HC34" s="79"/>
      <c r="HD34" s="69"/>
      <c r="HE34" s="79"/>
      <c r="HF34" s="69"/>
      <c r="HG34" s="79"/>
      <c r="HH34" s="69"/>
      <c r="HI34" s="79"/>
      <c r="HJ34" s="69"/>
      <c r="HK34" s="79"/>
      <c r="HL34" s="69"/>
      <c r="HM34" s="79"/>
      <c r="HN34" s="69"/>
      <c r="HO34" s="79"/>
      <c r="HP34" s="69"/>
      <c r="HQ34" s="79"/>
      <c r="HR34" s="69"/>
      <c r="HS34" s="79"/>
      <c r="HT34" s="69"/>
      <c r="HU34" s="79"/>
      <c r="HV34" s="69"/>
      <c r="HW34" s="69"/>
      <c r="HX34" s="79"/>
      <c r="HY34" s="69"/>
      <c r="HZ34" s="79"/>
      <c r="IA34" s="69"/>
      <c r="IB34" s="79"/>
      <c r="IC34" s="69"/>
      <c r="ID34" s="79"/>
      <c r="IE34" s="69"/>
      <c r="IF34" s="79"/>
      <c r="IG34" s="69"/>
      <c r="IH34" s="79"/>
      <c r="II34" s="69"/>
      <c r="IJ34" s="79"/>
      <c r="IK34" s="69"/>
      <c r="IL34" s="79"/>
      <c r="IM34" s="69"/>
      <c r="IN34" s="79"/>
      <c r="IO34" s="69"/>
      <c r="IP34" s="79"/>
      <c r="IQ34" s="69"/>
      <c r="IR34" s="79"/>
      <c r="IS34" s="69"/>
      <c r="IT34" s="69"/>
      <c r="IU34" s="79"/>
      <c r="IV34" s="69"/>
      <c r="IW34" s="79"/>
      <c r="IX34" s="69"/>
      <c r="IY34" s="79"/>
      <c r="IZ34" s="69"/>
      <c r="JA34" s="79"/>
      <c r="JB34" s="69"/>
      <c r="JC34" s="79"/>
      <c r="JD34" s="69"/>
      <c r="JE34" s="79"/>
      <c r="JF34" s="69"/>
      <c r="JG34" s="79"/>
      <c r="JH34" s="69"/>
      <c r="JI34" s="79"/>
      <c r="JJ34" s="69"/>
      <c r="JK34" s="79"/>
      <c r="JL34" s="69"/>
      <c r="JM34" s="79"/>
      <c r="JN34" s="69"/>
      <c r="JO34" s="79"/>
      <c r="JP34" s="69"/>
      <c r="JQ34" s="69"/>
      <c r="JR34" s="79"/>
      <c r="JS34" s="69"/>
      <c r="JT34" s="79"/>
      <c r="JU34" s="69"/>
      <c r="JV34" s="79"/>
      <c r="JW34" s="69"/>
      <c r="JX34" s="79"/>
      <c r="JY34" s="69"/>
      <c r="JZ34" s="79"/>
      <c r="KA34" s="69"/>
      <c r="KB34" s="79"/>
      <c r="KC34" s="69"/>
      <c r="KD34" s="79"/>
      <c r="KE34" s="69"/>
      <c r="KF34" s="79"/>
      <c r="KG34" s="69"/>
      <c r="KH34" s="79"/>
      <c r="KI34" s="69"/>
      <c r="KJ34" s="79"/>
      <c r="KK34" s="69"/>
      <c r="KL34" s="79"/>
      <c r="KM34" s="69"/>
      <c r="KP34" s="1" t="str" cm="1">
        <f t="array" ref="KP34">IFERROR(INDEX(Paste_Here!$B$2:$B$210, MATCH(0, COUNTIF(KP$4:KP33, Paste_Here!$B$2:$B$210) + IF(Paste_Here!$B$2:$B$210="", 1, 0), 0)), "")</f>
        <v/>
      </c>
      <c r="KQ34" s="1" t="str">
        <f>IF(KP34&lt;&gt;"", INDEX(Paste_Here!$A$2:$A$210, MATCH(KP34, Paste_Here!$B$2:$B$210, 0)), "")</f>
        <v/>
      </c>
      <c r="KR34" s="1" t="str">
        <f t="shared" si="6"/>
        <v/>
      </c>
      <c r="KS34" s="1" t="str" cm="1">
        <f t="array" ref="KS34">IFERROR(INDEX($KR$5:$KR$210, MATCH(SMALL(IF($KR$5:$KR$210&lt;&gt;"", COUNTIF($KR$5:$KR$210, "&lt;"&amp;$KR$5:$KR$210)+1), ROW()-ROW($KS$5)+1), COUNTIF($KR$5:$KR$210, "&lt;"&amp;$KR$5:$KR$210)+1, 0)), "")</f>
        <v/>
      </c>
    </row>
    <row r="35" spans="1:305">
      <c r="A35" s="69"/>
      <c r="B35" s="79" t="str">
        <f t="shared" si="0"/>
        <v/>
      </c>
      <c r="C35" s="69"/>
      <c r="D35" s="79" t="str">
        <f>IFERROR(IF(B35&lt;&gt;"", IF(COUNTIF(INDEX(Paste_Here!N$2:Q$210, MATCH(B35, Paste_Here!A$2:A$210, 0), 0), "yes") &gt; 0, "No", IF(COUNTIF(INDEX(Paste_Here!N$2:Q$210, MATCH(B35, Paste_Here!A$2:A$210, 0), 0), "no") &gt; 0, "Yes", "")), ""), "")</f>
        <v/>
      </c>
      <c r="E35" s="69"/>
      <c r="F35" s="79" t="str">
        <f>IFERROR(IF(B35&lt;&gt;"", IF(ISNUMBER(SEARCH("yes", LOWER(INDEX(Paste_Here!S$2:S$210, MATCH(B35, Paste_Here!A$2:A$210, 0))))), "Yes", IF(ISNUMBER(SEARCH("no", LOWER(INDEX(Paste_Here!S$2:S$210, MATCH(B35, Paste_Here!A$2:A$210, 0))))), "No", "")), ""), "")</f>
        <v/>
      </c>
      <c r="G35" s="69"/>
      <c r="H35" s="79" t="str">
        <f>IFERROR(IF(B35&lt;&gt;"", IF(COUNTIF(INDEX(Paste_Here!AX$2:BA$210, MATCH(B35, Paste_Here!A$2:A$210, 0), 0), "yes") &gt; 0, "No", IF(COUNTIF(INDEX(Paste_Here!AX$2:BA$210, MATCH(B35, Paste_Here!A$2:A$210, 0), 0), "no") &gt; 0, "Yes", "")), ""), "")</f>
        <v/>
      </c>
      <c r="I35" s="69"/>
      <c r="J35" s="79" t="str">
        <f>IFERROR(IF(B35&lt;&gt;"", IF(ISNUMBER(SEARCH("yes", LOWER(INDEX(Paste_Here!Z$2:Z$210, MATCH(B35, Paste_Here!A$2:A$210, 0))))), "Yes", IF(ISNUMBER(SEARCH("no", LOWER(INDEX(Paste_Here!Z$2:Z$210, MATCH(B35, Paste_Here!A$2:A$210, 0))))), "No", "")), ""), "")</f>
        <v/>
      </c>
      <c r="K35" s="69"/>
      <c r="L35" s="79" t="str">
        <f>IFERROR(IF(B35&lt;&gt;"", IF(ISNUMBER(SEARCH("yes", LOWER(INDEX(Paste_Here!AG$2:AG$210, MATCH(B35, Paste_Here!A$2:A$210, 0))))), "Yes", IF(ISNUMBER(SEARCH("no", LOWER(INDEX(Paste_Here!AG$2:AG$210, MATCH(B35, Paste_Here!A$2:A$210, 0))))), "No", "")), ""), "")</f>
        <v/>
      </c>
      <c r="M35" s="69"/>
      <c r="N35" s="114" t="str">
        <f>IFERROR(IF(J35&lt;&gt;"", IF(ISNUMBER(SEARCH("yes", LOWER(INDEX(Paste_Here!AB$2:AB$210, MATCH(J35, Paste_Here!I$2:I$210, 0))))), "Yes", IF(ISNUMBER(SEARCH("no", LOWER(INDEX(Paste_Here!AB$2:AB$210, MATCH(J35, Paste_Here!I$2:I$210, 0))))), "No", "")), ""), "")</f>
        <v/>
      </c>
      <c r="O35" s="69"/>
      <c r="P35" s="79" t="str">
        <f>IFERROR(IF(B35&lt;&gt;"", IF(ISNUMBER(SEARCH("Revealed-Potential (Primary Focus)", LOWER(INDEX(Paste_Here!U$2:U$210, MATCH(B35, Paste_Here!A$2:A$210, 0))))), "Rev-Potential: Prim", IF(ISNUMBER(SEARCH("Revealed-Potential (Secondary Focus)", LOWER(INDEX(Paste_Here!U$2:U$210, MATCH(B35, Paste_Here!A$2:A$210, 0))))), "Rev-Potential: Sec", IF(ISNUMBER(SEARCH("Monitoring", LOWER(INDEX(Paste_Here!U$2:U$210, MATCH(B35, Paste_Here!A$2:A$210, 0))))), "Monitoring", IF(ISNUMBER(SEARCH("At-Promise (Secondary Focus)", LOWER(INDEX(Paste_Here!U$2:U$210, MATCH(B35, Paste_Here!A$2:A$210, 0))))), "At-Promise: Sec", IF(ISNUMBER(SEARCH("At-Promise (Primary Focus)", LOWER(INDEX(Paste_Here!U$2:U$210, MATCH(B35, Paste_Here!A$2:A$210, 0))))), "At-Promise: Prim", ""))))), ""), "")</f>
        <v/>
      </c>
      <c r="Q35" s="69"/>
      <c r="R35" s="79" t="str">
        <f>IFERROR(IF(B35&lt;&gt;"", IF(ISNUMBER(SEARCH("Revealed-Potential (Primary Focus)", LOWER(INDEX(Paste_Here!AB$2:AB$210, MATCH(B35, Paste_Here!A$2:A$210, 0))))), "Rev-Potential: Prim", IF(ISNUMBER(SEARCH("Revealed-Potential (Secondary Focus)", LOWER(INDEX(Paste_Here!AB$2:AB$210, MATCH(B35, Paste_Here!A$2:A$210, 0))))), "Rev-Potential: Sec", IF(ISNUMBER(SEARCH("Monitoring", LOWER(INDEX(Paste_Here!AB$2:AB$210, MATCH(B35, Paste_Here!A$2:A$210, 0))))), "Monitoring", IF(ISNUMBER(SEARCH("At-Promise (Secondary Focus)", LOWER(INDEX(Paste_Here!AB$2:AB$210, MATCH(B35, Paste_Here!A$2:A$210, 0))))), "At-Promise: Sec", IF(ISNUMBER(SEARCH("At-Promise (Primary Focus)", LOWER(INDEX(Paste_Here!AB$2:AB$210, MATCH(B35, Paste_Here!A$2:A$210, 0))))), "At-Promise: Prim", ""))))), ""), "")</f>
        <v/>
      </c>
      <c r="S35" s="69"/>
      <c r="T35" s="114" t="str">
        <f>IFERROR(IF(P35&lt;&gt;"", IF(ISNUMBER(SEARCH("yes", LOWER(INDEX(Paste_Here!AH$2:AH$210, MATCH(P35, Paste_Here!O$2:O$210, 0))))), "Yes", IF(ISNUMBER(SEARCH("no", LOWER(INDEX(Paste_Here!AH$2:AH$210, MATCH(P35, Paste_Here!O$2:O$210, 0))))), "No", "")), ""), "")</f>
        <v/>
      </c>
      <c r="U35" s="69"/>
      <c r="V35" s="114" t="str">
        <f>IFERROR(IF(R35&lt;&gt;"", IF(ISNUMBER(SEARCH("yes", LOWER(INDEX(Paste_Here!AJ$2:AJ$210, MATCH(R35, Paste_Here!Q$2:Q$210, 0))))), "Yes", IF(ISNUMBER(SEARCH("no", LOWER(INDEX(Paste_Here!AJ$2:AJ$210, MATCH(R35, Paste_Here!Q$2:Q$210, 0))))), "No", "")), ""), "")</f>
        <v/>
      </c>
      <c r="W35" s="69"/>
      <c r="X35" s="69"/>
      <c r="Y35" s="79" t="str">
        <f t="shared" si="1"/>
        <v/>
      </c>
      <c r="Z35" s="69"/>
      <c r="AA35" s="79" t="str">
        <f>IFERROR(IF(B35&lt;&gt;"", IF(AND(INDEX(Paste_Here!W$2:W$210, MATCH(B35, Paste_Here!A$2:A$210, 0))&lt;&gt;"", ISNUMBER(VALUE(INDEX(Paste_Here!W$2:W$210, MATCH(B35, Paste_Here!A$2:A$210, 0))))), INDEX(Paste_Here!W$2:W$210, MATCH(B35, Paste_Here!A$2:A$210, 0)), ""), ""), "")</f>
        <v/>
      </c>
      <c r="AB35" s="69"/>
      <c r="AC35" s="79" t="str">
        <f>IFERROR(IF(B35&lt;&gt;"", IF(AND(INDEX(Paste_Here!V$2:V$210, MATCH(B35, Paste_Here!A$2:A$210, 0))&lt;&gt;"", ISNUMBER(VALUE(INDEX(Paste_Here!V$2:V$210, MATCH(B35, Paste_Here!A$2:A$210, 0))))), TEXT(ROUND(VALUE(INDEX(Paste_Here!V$2:V$210, MATCH(B35, Paste_Here!A$2:A$210, 0))), 2), "0.00"), ""), ""), "")</f>
        <v/>
      </c>
      <c r="AD35" s="69"/>
      <c r="AE35" s="79" t="str">
        <f>IFERROR(IF(B35&lt;&gt;"", IF(LOWER(INDEX(Paste_Here!X$2:X$210, MATCH(B35, Paste_Here!A$2:A$210, 0)))="approaching expectations", "Approaching", IF(LOWER(INDEX(Paste_Here!X$2:X$210, MATCH(B35, Paste_Here!A$2:A$210, 0)))="met expectations", "Met", IF(LOWER(INDEX(Paste_Here!X$2:X$210, MATCH(B35, Paste_Here!A$2:A$210, 0)))="exceeded expectations", "Exceeded", IF(LOWER(INDEX(Paste_Here!X$2:X$210, MATCH(B35, Paste_Here!A$2:A$210, 0)))="below expectations", "Below", "")))), ""), "")</f>
        <v/>
      </c>
      <c r="AF35" s="69"/>
      <c r="AG35" s="79" t="str">
        <f>IFERROR(IF(B35&lt;&gt;"", IF(AND(INDEX(Paste_Here!Y$2:Y$210, MATCH(B35, Paste_Here!A$2:A$210, 0))&lt;&gt;"", ISNUMBER(VALUE(INDEX(Paste_Here!Y$2:Y$210, MATCH(B35, Paste_Here!A$2:A$210, 0))))), INDEX(Paste_Here!Y$2:Y$210, MATCH(B35, Paste_Here!A$2:A$210, 0)), ""), ""), "")</f>
        <v/>
      </c>
      <c r="AH35" s="69"/>
      <c r="AI35" s="79" t="str">
        <f>IFERROR(IF(B35&lt;&gt;"", IF(AND(INDEX(Paste_Here!AK$2:AK$210, MATCH(B35, Paste_Here!A$2:A$210, 0))&lt;&gt;"", ISNUMBER(VALUE(INDEX(Paste_Here!AK$2:AK$210, MATCH(B35, Paste_Here!A$2:A$210, 0))))), INDEX(Paste_Here!AK$2:AK$210, MATCH(B35, Paste_Here!A$2:A$210, 0)), ""), ""), "")</f>
        <v/>
      </c>
      <c r="AJ35" s="69"/>
      <c r="AK35" s="79" t="str">
        <f>IFERROR(IF(B35&lt;&gt;"", IF(ISNUMBER(SEARCH("highrisk", LOWER(INDEX(Paste_Here!AL$2:AL$210, MATCH(B35, Paste_Here!A$2:A$210, 0))))), "High Risk", IF(ISNUMBER(SEARCH("lowrisk", LOWER(INDEX(Paste_Here!AL$2:AL$210, MATCH(B35, Paste_Here!A$2:A$210, 0))))), "Low Risk", IF(ISNUMBER(SEARCH("somerisk", LOWER(INDEX(Paste_Here!AL$2:AL$210, MATCH(B35, Paste_Here!A$2:A$210, 0))))), "Some Risk", ""))), ""), "")</f>
        <v/>
      </c>
      <c r="AL35" s="69"/>
      <c r="AM35" s="79" t="str">
        <f>IFERROR(IF(B35&lt;&gt;"", IF(AND(INDEX(Paste_Here!AT$2:AT$210, MATCH(B35, Paste_Here!A$2:A$210, 0))&lt;&gt;"", ISNUMBER(VALUE(INDEX(Paste_Here!AT$2:AT$210, MATCH(B35, Paste_Here!A$2:A$210, 0))))), INDEX(Paste_Here!AT$2:AT$210, MATCH(B35, Paste_Here!A$2:A$210, 0)), ""), ""), "")</f>
        <v/>
      </c>
      <c r="AN35" s="69"/>
      <c r="AO35" s="79" t="str">
        <f>IFERROR(IF(B35&lt;&gt;"", IF(AND(INDEX(Paste_Here!AM$2:AM$210, MATCH(B35, Paste_Here!A$2:A$210, 0))&lt;&gt;"", ISNUMBER(VALUE(INDEX(Paste_Here!AM$2:AM$210, MATCH(B35, Paste_Here!A$2:A$210, 0))))), INDEX(Paste_Here!AM$2:AM$210, MATCH(B35, Paste_Here!A$2:A$210, 0)), ""), ""), "")</f>
        <v/>
      </c>
      <c r="AP35" s="69"/>
      <c r="AQ35" s="79" t="str">
        <f>IFERROR(IF(B35&lt;&gt;"", IF(ISNUMBER(SEARCH("highrisk", LOWER(INDEX(Paste_Here!AN$2:AN$210, MATCH(B35, Paste_Here!A$2:A$210, 0))))), "High Risk", IF(ISNUMBER(SEARCH("lowrisk", LOWER(INDEX(Paste_Here!AN$2:AN$210, MATCH(B35, Paste_Here!A$2:A$210, 0))))), "Low Risk", IF(ISNUMBER(SEARCH("somerisk", LOWER(INDEX(Paste_Here!AN$2:AN$210, MATCH(B35, Paste_Here!A$2:A$210, 0))))), "Some Risk", ""))), ""), "")</f>
        <v/>
      </c>
      <c r="AR35" s="69"/>
      <c r="AS35" s="79" t="str" cm="1">
        <f t="array" aca="1" ref="AS35" ca="1">IFERROR(IF(ISNUMBER(SEARCH("BR", INDEX(Paste_Here!AO$2:AO$210, MATCH(B35, Paste_Here!A$2:A$210, 0)))), -1, 1) * VALUE(_xlfn.TEXTJOIN("", TRUE, IF(ISNUMBER(--MID(INDEX(Paste_Here!AO$2:AO$210, MATCH(B35, Paste_Here!A$2:A$210, 0)), ROW(INDIRECT("1:"&amp;LEN(INDEX(Paste_Here!AO$2:AO$210, MATCH(B35, Paste_Here!A$2:A$210, 0))))), 1)), MID(INDEX(Paste_Here!AO$2:AO$210, MATCH(B35, Paste_Here!A$2:A$210, 0)), ROW(INDIRECT("1:"&amp;LEN(INDEX(Paste_Here!AO$2:AO$210, MATCH(B35, Paste_Here!A$2:A$210, 0))))), 1), ""))), "")</f>
        <v/>
      </c>
      <c r="AT35" s="69"/>
      <c r="AU35" s="69"/>
      <c r="AV35" s="79"/>
      <c r="AW35" s="69"/>
      <c r="AX35" s="79"/>
      <c r="AY35" s="69"/>
      <c r="AZ35" s="79"/>
      <c r="BA35" s="69"/>
      <c r="BB35" s="79"/>
      <c r="BC35" s="69"/>
      <c r="BD35" s="79"/>
      <c r="BE35" s="69"/>
      <c r="BF35" s="79"/>
      <c r="BG35" s="69"/>
      <c r="BH35" s="79"/>
      <c r="BI35" s="69"/>
      <c r="BJ35" s="79"/>
      <c r="BK35" s="69"/>
      <c r="BL35" s="79"/>
      <c r="BM35" s="69"/>
      <c r="BN35" s="79"/>
      <c r="BO35" s="69"/>
      <c r="BP35" s="79"/>
      <c r="BQ35" s="69"/>
      <c r="BR35" s="69"/>
      <c r="BS35" s="79"/>
      <c r="BT35" s="69"/>
      <c r="BU35" s="79"/>
      <c r="BV35" s="69"/>
      <c r="BW35" s="79"/>
      <c r="BX35" s="69"/>
      <c r="BY35" s="79"/>
      <c r="BZ35" s="69"/>
      <c r="CA35" s="79"/>
      <c r="CB35" s="69"/>
      <c r="CC35" s="79"/>
      <c r="CD35" s="69"/>
      <c r="CE35" s="79"/>
      <c r="CF35" s="69"/>
      <c r="CG35" s="79"/>
      <c r="CH35" s="69"/>
      <c r="CI35" s="79"/>
      <c r="CJ35" s="69"/>
      <c r="CK35" s="79"/>
      <c r="CL35" s="69"/>
      <c r="CM35" s="79"/>
      <c r="CN35" s="69"/>
      <c r="CO35" s="69"/>
      <c r="CP35" s="79" t="str">
        <f t="shared" si="2"/>
        <v/>
      </c>
      <c r="CQ35" s="69"/>
      <c r="CR35" s="79" t="str">
        <f>IFERROR(IF(B35&lt;&gt;"", IF(AND(INDEX(Paste_Here!AD$2:AD$210, MATCH(B35, Paste_Here!A$2:A$210, 0))&lt;&gt;"", ISNUMBER(VALUE(INDEX(Paste_Here!AD$2:AD$210, MATCH(B35, Paste_Here!A$2:A$210, 0))))), INDEX(Paste_Here!AD$2:AD$210, MATCH(B35, Paste_Here!A$2:A$210, 0)), ""), ""), "")</f>
        <v/>
      </c>
      <c r="CS35" s="69"/>
      <c r="CT35" s="79" t="str">
        <f>IFERROR(IF(B35&lt;&gt;"", IF(AND(INDEX(Paste_Here!AC$2:AC$210, MATCH(B35, Paste_Here!A$2:A$210, 0))&lt;&gt;"", ISNUMBER(--INDEX(Paste_Here!AC$2:AC$210, MATCH(B35, Paste_Here!A$2:A$210, 0)))), TEXT(ROUND(--INDEX(Paste_Here!AC$2:AC$210, MATCH(B35, Paste_Here!A$2:A$210, 0)), 2), "0.00"), ""), ""), "")</f>
        <v/>
      </c>
      <c r="CU35" s="69"/>
      <c r="CV35" s="79" t="str">
        <f>IFERROR(IF(B35&lt;&gt;"", IF(LOWER(INDEX(Paste_Here!AE$2:AE$210, MATCH(B35, Paste_Here!A$2:A$210, 0)))="approaching expectations", "Approaching", IF(LOWER(INDEX(Paste_Here!AE$2:AE$210, MATCH(B35, Paste_Here!A$2:A$210, 0)))="met expectations", "Met", IF(LOWER(INDEX(Paste_Here!AE$2:AE$210, MATCH(B35, Paste_Here!A$2:A$210, 0)))="exceeded expectations", "Exceeded", IF(LOWER(INDEX(Paste_Here!AE$2:AE$210, MATCH(B35, Paste_Here!A$2:A$210, 0)))="below expectations", "Below", "")))), ""), "")</f>
        <v/>
      </c>
      <c r="CW35" s="69"/>
      <c r="CX35" s="79" t="str">
        <f>IFERROR(IF(B35&lt;&gt;"", IF(AND(INDEX(Paste_Here!AF$2:AF$210, MATCH(B35, Paste_Here!A$2:A$210, 0))&lt;&gt;"", ISNUMBER(VALUE(INDEX(Paste_Here!AF$2:AF$210, MATCH(B35, Paste_Here!A$2:A$210, 0))))), INDEX(Paste_Here!AF$2:AF$210, MATCH(B35, Paste_Here!A$2:A$210, 0)), ""), ""), "")</f>
        <v/>
      </c>
      <c r="CY35" s="69"/>
      <c r="CZ35" s="79" t="str">
        <f>IFERROR(IF(B35&lt;&gt;"", IF(AND(INDEX(Paste_Here!AU$2:AU$210, MATCH(B35, Paste_Here!A$2:A$210, 0))&lt;&gt;"", ISNUMBER(VALUE(INDEX(Paste_Here!AU$2:AU$210, MATCH(B35, Paste_Here!A$2:A$210, 0))))), INDEX(Paste_Here!AU$2:AU$210, MATCH(B35, Paste_Here!A$2:A$210, 0)), ""), ""), "")</f>
        <v/>
      </c>
      <c r="DA35" s="69"/>
      <c r="DB35" s="79" t="str">
        <f>IFERROR(IF(B35&lt;&gt;"", IF(ISNUMBER(SEARCH("highrisk", LOWER(INDEX(Paste_Here!AV$2:AV$210, MATCH(B35, Paste_Here!A$2:A$210, 0))))), "High Risk", IF(ISNUMBER(SEARCH("lowrisk", LOWER(INDEX(Paste_Here!AV$2:AV$210, MATCH(B35, Paste_Here!A$2:A$210, 0))))), "Low Risk", IF(ISNUMBER(SEARCH("somerisk", LOWER(INDEX(Paste_Here!AV$2:AV$210, MATCH(B35, Paste_Here!A$2:A$210, 0))))), "Some Risk", ""))), ""), "")</f>
        <v/>
      </c>
      <c r="DC35" s="69"/>
      <c r="DD35" s="79" t="str">
        <f>IFERROR(IF(B35&lt;&gt;"", IF(AND(INDEX(Paste_Here!AW$2:AW$210, MATCH(B35, Paste_Here!A$2:A$210, 0))&lt;&gt;"", ISNUMBER(VALUE(INDEX(Paste_Here!AW$2:AW$210, MATCH(B35, Paste_Here!A$2:A$210, 0))))), INDEX(Paste_Here!AW$2:AW$210, MATCH(B35, Paste_Here!A$2:A$210, 0)), ""), ""), "")</f>
        <v/>
      </c>
      <c r="DE35" s="69"/>
      <c r="DF35" s="79" t="str">
        <f>IFERROR(IF(B35&lt;&gt;"", IF(AND(INDEX(Paste_Here!AP$2:AP$210, MATCH(B35, Paste_Here!A$2:A$210, 0))&lt;&gt;"", ISNUMBER(VALUE(INDEX(Paste_Here!AP$2:AP$210, MATCH(B35, Paste_Here!A$2:A$210, 0))))), INDEX(Paste_Here!AP$2:AP$210, MATCH(B35, Paste_Here!A$2:A$210, 0)), ""), ""), "")</f>
        <v/>
      </c>
      <c r="DG35" s="69"/>
      <c r="DH35" s="79" t="str">
        <f>IFERROR(IF(B35&lt;&gt;"", IF(ISNUMBER(SEARCH("highrisk", LOWER(INDEX(Paste_Here!AQ$2:AQ$210, MATCH(B35, Paste_Here!A$2:A$210, 0))))), "High Risk", IF(ISNUMBER(SEARCH("lowrisk", LOWER(INDEX(Paste_Here!AQ$2:AQ$210, MATCH(B35, Paste_Here!A$2:A$210, 0))))), "Low Risk", IF(ISNUMBER(SEARCH("somerisk", LOWER(INDEX(Paste_Here!AQ$2:AQ$210, MATCH(B35, Paste_Here!A$2:A$210, 0))))), "Some Risk", ""))), ""), "")</f>
        <v/>
      </c>
      <c r="DI35" s="69"/>
      <c r="DJ35" s="79" t="str" cm="1">
        <f t="array" aca="1" ref="DJ35" ca="1">IFERROR(VALUE(IF(ISNUMBER(SEARCH("EM", INDEX(Paste_Here!AR$2:AR$500, MATCH(B35, Paste_Here!A$2:A$500, 0)))),"-" &amp; _xlfn.TEXTJOIN("", TRUE, IF(ISNUMBER(--MID(INDEX(Paste_Here!AR$2:AR$500, MATCH(B35, Paste_Here!A$2:A$500, 0)), ROW(INDIRECT("1:"&amp;LEN(INDEX(Paste_Here!AR$2:AR$500, MATCH(B35, Paste_Here!A$2:A$500, 0))))), 1)), MID(INDEX(Paste_Here!AR$2:AR$500, MATCH(B35, Paste_Here!A$2:A$500, 0)), ROW(INDIRECT("1:"&amp;LEN(INDEX(Paste_Here!AR$2:AR$500, MATCH(B35, Paste_Here!A$2:A$500, 0))))), 1), "")), _xlfn.TEXTJOIN("", TRUE, IF(ISNUMBER(--MID(INDEX(Paste_Here!AR$2:AR$500, MATCH(B35, Paste_Here!A$2:AR$500, 0)), ROW(INDIRECT("1:"&amp;LEN(INDEX(Paste_Here!AR$2:AR$500, MATCH(B35, Paste_Here!A$2:AR$500, 0))))), 1)), MID(INDEX(Paste_Here!AR$2:AR$500, MATCH(B35, Paste_Here!A$2:A$500, 0)), ROW(INDIRECT("1:"&amp;LEN(INDEX(Paste_Here!AR$2:AR$500, MATCH(B35, Paste_Here!A$2:A$500, 0))))), 1), "")))), "")</f>
        <v/>
      </c>
      <c r="DK35" s="69"/>
      <c r="DL35" s="69"/>
      <c r="DM35" s="79" t="str">
        <f t="shared" si="3"/>
        <v/>
      </c>
      <c r="DN35" s="69"/>
      <c r="DO35" s="79" t="str">
        <f>IFERROR(IF(B35&lt;&gt;"", IF(AND(INDEX(Paste_Here!AH$2:AH$210, MATCH(B35, Paste_Here!A$2:A$210, 0))&lt;&gt;"", ISNUMBER(VALUE(INDEX(Paste_Here!AH$2:AH$210, MATCH(B35, Paste_Here!A$2:A$210, 0))))), INDEX(Paste_Here!AH$2:AH$210, MATCH(B35, Paste_Here!A$2:A$210, 0)), ""), ""), "")</f>
        <v/>
      </c>
      <c r="DP35" s="69"/>
      <c r="DQ35" s="114"/>
      <c r="DR35" s="69"/>
      <c r="DS35" s="119" t="str">
        <f>IFERROR(IF(B35&lt;&gt;"", IF(LOWER(INDEX(Paste_Here!AI$2:AI$210, MATCH(B35, Paste_Here!A$2:A$210, 0)))="approaching expectations", "Approaching", IF(LOWER(INDEX(Paste_Here!AI$2:AI$210, MATCH(B35, Paste_Here!A$2:A$210, 0)))="met expectations", "Met", IF(LOWER(INDEX(Paste_Here!AI$2:AI$210, MATCH(B35, Paste_Here!A$2:A$210, 0)))="exceeded expectations", "Exceeded", IF(LOWER(INDEX(Paste_Here!AI$2:AI$210, MATCH(B35, Paste_Here!A$2:A$210, 0)))="below expectations", "Below", "")))), ""), "")</f>
        <v/>
      </c>
      <c r="DT35" s="69"/>
      <c r="DU35" s="79" t="str">
        <f>IFERROR(IF(B35&lt;&gt;"", IF(AND(INDEX(Paste_Here!AJ$2:AJ$210, MATCH(B35, Paste_Here!A$2:A$210, 0))&lt;&gt;"", ISNUMBER(VALUE(INDEX(Paste_Here!AJ$2:AJ$210, MATCH(B35, Paste_Here!A$2:A$210, 0))))), INDEX(Paste_Here!AJ$2:AJ$210, MATCH(B35, Paste_Here!A$2:A$210, 0)), ""), ""), "")</f>
        <v/>
      </c>
      <c r="DV35" s="69"/>
      <c r="DW35" s="114"/>
      <c r="DX35" s="69"/>
      <c r="DY35" s="114"/>
      <c r="DZ35" s="69"/>
      <c r="EA35" s="114"/>
      <c r="EB35" s="69"/>
      <c r="EC35" s="114"/>
      <c r="ED35" s="69"/>
      <c r="EE35" s="114"/>
      <c r="EF35" s="69"/>
      <c r="EH35" s="69"/>
      <c r="EI35" s="69"/>
      <c r="EJ35" s="79"/>
      <c r="EK35" s="69"/>
      <c r="EL35" s="79"/>
      <c r="EM35" s="69"/>
      <c r="EN35" s="79"/>
      <c r="EO35" s="69"/>
      <c r="EP35" s="79"/>
      <c r="EQ35" s="69"/>
      <c r="ER35" s="79"/>
      <c r="ES35" s="69"/>
      <c r="ET35" s="79"/>
      <c r="EU35" s="69"/>
      <c r="EV35" s="79"/>
      <c r="EW35" s="69"/>
      <c r="EX35" s="79"/>
      <c r="EY35" s="69"/>
      <c r="EZ35" s="79"/>
      <c r="FA35" s="69"/>
      <c r="FB35" s="79"/>
      <c r="FC35" s="69"/>
      <c r="FD35" s="79"/>
      <c r="FE35" s="69"/>
      <c r="FF35" s="69"/>
      <c r="FG35" s="79" t="str">
        <f t="shared" si="4"/>
        <v/>
      </c>
      <c r="FH35" s="69"/>
      <c r="FI35" s="79" t="str">
        <f>IFERROR(IF(B35&lt;&gt;"", IF(ISNUMBER(VALUE(INDEX(Paste_Here!H$2:H$210, MATCH(B35, Paste_Here!A$2:A$210, 0)))), IF(VALUE(INDEX(Paste_Here!H$2:H$210, MATCH(B35, Paste_Here!A$2:A$210, 0)))=0, "No", IF(AND(VALUE(INDEX(Paste_Here!H$2:H$210, MATCH(B35, Paste_Here!A$2:A$210, 0)))&gt;=1, VALUE(INDEX(Paste_Here!H$2:H$210, MATCH(B35, Paste_Here!A$2:A$210, 0)))&lt;=4), VALUE(INDEX(Paste_Here!H$2:H$210, MATCH(B35, Paste_Here!A$2:A$210, 0))), "")), ""), ""), "")</f>
        <v/>
      </c>
      <c r="FJ35" s="69"/>
      <c r="FK35" s="79" t="str">
        <f>IFERROR(IF(B35&lt;&gt;"", IF(ISNUMBER(VALUE(INDEX(Paste_Here!I$2:I$210, MATCH(B35, Paste_Here!A$2:A$210, 0)))), IF(VALUE(INDEX(Paste_Here!I$2:I$210, MATCH(B35, Paste_Here!A$2:A$210, 0)))=0, "No", IF(AND(VALUE(INDEX(Paste_Here!I$2:I$210, MATCH(B35, Paste_Here!A$2:A$210, 0)))&gt;=1, VALUE(INDEX(Paste_Here!I$2:I$210, MATCH(B35, Paste_Here!A$2:A$210, 0)))&lt;=4), VALUE(INDEX(Paste_Here!I$2:I$210, MATCH(B35, Paste_Here!A$2:A$210, 0))), "")), ""), ""), "")</f>
        <v/>
      </c>
      <c r="FL35" s="69"/>
      <c r="FM35" s="114"/>
      <c r="FN35" s="69"/>
      <c r="FO35" s="114"/>
      <c r="FP35" s="69"/>
      <c r="FQ35" s="114"/>
      <c r="FR35" s="69"/>
      <c r="FS35" s="114"/>
      <c r="FT35" s="69"/>
      <c r="FU35" s="79" t="str">
        <f>IFERROR(IF(B35&lt;&gt;"", IF(AND(INDEX(Paste_Here!R$2:R$210, MATCH(B35, Paste_Here!A$2:A$210, 0))&lt;&gt;"", ISNUMBER(VALUE(INDEX(Paste_Here!R$2:R$210, MATCH(B35, Paste_Here!A$2:A$210, 0))))), INDEX(Paste_Here!R$2:R$210, MATCH(B35, Paste_Here!A$2:A$210, 0)), ""), ""), "")</f>
        <v/>
      </c>
      <c r="FV35" s="69"/>
      <c r="FW35" s="79" t="str">
        <f>IFERROR(IF(B35&lt;&gt;"", IF(AND(INDEX(Paste_Here!BB$2:BB$210, MATCH(B35, Paste_Here!A$2:A$210, 0))&lt;&gt;"", ISNUMBER(VALUE(INDEX(Paste_Here!BB$2:BB$210, MATCH(B35, Paste_Here!A$2:A$210, 0))))), INDEX(Paste_Here!BB$2:BB$210, MATCH(B35, Paste_Here!A$2:A$210, 0)), ""), ""), "")</f>
        <v/>
      </c>
      <c r="FX35" s="69"/>
      <c r="FY35" s="79" t="str">
        <f>IFERROR(IF(B35&lt;&gt;"", IF(AND(INDEX(Paste_Here!AS$2:AS$210, MATCH(B35, Paste_Here!A$2:A$210, 0))&lt;&gt;"", ISNUMBER(VALUE(INDEX(Paste_Here!AS$2:AS$210, MATCH(B35, Paste_Here!A$2:A$210, 0))))), INDEX(Paste_Here!AS$2:AS$210, MATCH(B35, Paste_Here!A$2:A$210, 0)), ""), ""), "")</f>
        <v/>
      </c>
      <c r="FZ35" s="69"/>
      <c r="GA35" s="79" t="str">
        <f>IFERROR(IF(B35&lt;&gt;"", IF(AND(INDEX(Paste_Here!BC$2:BC$210, MATCH(B35, Paste_Here!A$2:A$210, 0))&lt;&gt;"", ISNUMBER(VALUE(INDEX(Paste_Here!BC$2:BC$210, MATCH(B35, Paste_Here!A$2:A$210, 0))))), INDEX(Paste_Here!BC$2:BC$210, MATCH(B35, Paste_Here!A$2:A$210, 0)), ""), ""), "")</f>
        <v/>
      </c>
      <c r="GB35" s="69"/>
      <c r="GC35" s="69"/>
      <c r="GD35" s="79" t="str">
        <f t="shared" si="5"/>
        <v/>
      </c>
      <c r="GE35" s="69"/>
      <c r="GF35" s="79" t="str">
        <f>IFERROR(IF(B35&lt;&gt;"", IF(ISNUMBER(SEARCH("s", LOWER(INDEX(Paste_Here!M$2:M$210, MATCH(B35, Paste_Here!A$2:A$210, 0))))), "Yes", IF(INDEX(Paste_Here!M$2:M$210, MATCH(B35, Paste_Here!A$2:A$210, 0))&lt;&gt;"", "No", "")), ""), "")</f>
        <v/>
      </c>
      <c r="GG35" s="69"/>
      <c r="GH35" s="79" t="str">
        <f>IFERROR(IF(B35&lt;&gt;"", IF(ISNUMBER(SEARCH("yes", LOWER(INDEX(Paste_Here!F$2:F$210, MATCH(B35, Paste_Here!A$2:A$210, 0))))), "Yes", IF(ISNUMBER(SEARCH("no", LOWER(INDEX(Paste_Here!F$2:F$210, MATCH(B35, Paste_Here!A$2:A$210, 0))))), "No", "")), ""), "")</f>
        <v/>
      </c>
      <c r="GI35" s="69"/>
      <c r="GJ35" s="79" t="str">
        <f>IFERROR(IF(B35&lt;&gt;"", IF(ISNUMBER(SEARCH("english language learner", LOWER(INDEX(Paste_Here!C$2:C$210, MATCH(B35, Paste_Here!A$2:A$210, 0))))), "Yes", ""), ""), "")</f>
        <v/>
      </c>
      <c r="GK35" s="69"/>
      <c r="GL35" s="79" t="str">
        <f>IFERROR(IF(B35&lt;&gt;"", IF(OR(ISNUMBER(SEARCH("b", LOWER(INDEX(Paste_Here!K$2:K$210, MATCH(B35, Paste_Here!A$2:A$210, 0))))), ISNUMBER(SEARCH("h", LOWER(INDEX(Paste_Here!K$2:K$210, MATCH(B35, Paste_Here!A$2:A$210, 0))))), ISNUMBER(SEARCH("i", LOWER(INDEX(Paste_Here!K$2:K$210, MATCH(B35, Paste_Here!A$2:A$210, 0)))))), "Yes", IF(INDEX(Paste_Here!K$2:K$210, MATCH(B35, Paste_Here!A$2:A$210, 0))&lt;&gt;"", "No", "")), ""), "")</f>
        <v/>
      </c>
      <c r="GM35" s="69"/>
      <c r="GN35" s="79" t="str">
        <f>IFERROR(IF(B35&lt;&gt;"", IF(ISNUMBER(SEARCH("yes", LOWER(INDEX(Paste_Here!L$2:L$210, MATCH(B35, Paste_Here!A$2:A$210, 0))))), "Yes", IF(ISNUMBER(SEARCH("no", LOWER(INDEX(Paste_Here!L$2:L$210, MATCH(B35, Paste_Here!A$2:A$210, 0))))), "No", "")), ""), "")</f>
        <v/>
      </c>
      <c r="GO35" s="69"/>
      <c r="GP35" s="79" t="str">
        <f>IFERROR(IF(B35&lt;&gt;"", IF(ISNUMBER(SEARCH("transitional 2", LOWER(INDEX(Paste_Here!C$2:C$210, MATCH(B35, Paste_Here!A$2:A$210, 0))))), "T2", IF(ISNUMBER(SEARCH("transitional 1", LOWER(INDEX(Paste_Here!C$2:C$210, MATCH(B35, Paste_Here!A$2:A$210, 0))))), "T1", IF(ISNUMBER(SEARCH("waived ell services", LOWER(INDEX(Paste_Here!C$2:C$210, MATCH(B35, Paste_Here!A$2:A$210, 0))))), "W", ""))), ""), "")</f>
        <v/>
      </c>
      <c r="GQ35" s="69"/>
      <c r="GR35" s="114"/>
      <c r="GS35" s="69"/>
      <c r="GT35" s="114"/>
      <c r="GU35" s="69"/>
      <c r="GV35" s="114"/>
      <c r="GW35" s="69"/>
      <c r="GX35" s="118"/>
      <c r="GY35" s="69"/>
      <c r="GZ35" s="69"/>
      <c r="HA35" s="79"/>
      <c r="HB35" s="69"/>
      <c r="HC35" s="79"/>
      <c r="HD35" s="69"/>
      <c r="HE35" s="79"/>
      <c r="HF35" s="69"/>
      <c r="HG35" s="79"/>
      <c r="HH35" s="69"/>
      <c r="HI35" s="79"/>
      <c r="HJ35" s="69"/>
      <c r="HK35" s="79"/>
      <c r="HL35" s="69"/>
      <c r="HM35" s="79"/>
      <c r="HN35" s="69"/>
      <c r="HO35" s="79"/>
      <c r="HP35" s="69"/>
      <c r="HQ35" s="79"/>
      <c r="HR35" s="69"/>
      <c r="HS35" s="79"/>
      <c r="HT35" s="69"/>
      <c r="HU35" s="79"/>
      <c r="HV35" s="69"/>
      <c r="HW35" s="69"/>
      <c r="HX35" s="79"/>
      <c r="HY35" s="69"/>
      <c r="HZ35" s="79"/>
      <c r="IA35" s="69"/>
      <c r="IB35" s="79"/>
      <c r="IC35" s="69"/>
      <c r="ID35" s="79"/>
      <c r="IE35" s="69"/>
      <c r="IF35" s="79"/>
      <c r="IG35" s="69"/>
      <c r="IH35" s="79"/>
      <c r="II35" s="69"/>
      <c r="IJ35" s="79"/>
      <c r="IK35" s="69"/>
      <c r="IL35" s="79"/>
      <c r="IM35" s="69"/>
      <c r="IN35" s="79"/>
      <c r="IO35" s="69"/>
      <c r="IP35" s="79"/>
      <c r="IQ35" s="69"/>
      <c r="IR35" s="79"/>
      <c r="IS35" s="69"/>
      <c r="IT35" s="69"/>
      <c r="IU35" s="79"/>
      <c r="IV35" s="69"/>
      <c r="IW35" s="79"/>
      <c r="IX35" s="69"/>
      <c r="IY35" s="79"/>
      <c r="IZ35" s="69"/>
      <c r="JA35" s="79"/>
      <c r="JB35" s="69"/>
      <c r="JC35" s="79"/>
      <c r="JD35" s="69"/>
      <c r="JE35" s="79"/>
      <c r="JF35" s="69"/>
      <c r="JG35" s="79"/>
      <c r="JH35" s="69"/>
      <c r="JI35" s="79"/>
      <c r="JJ35" s="69"/>
      <c r="JK35" s="79"/>
      <c r="JL35" s="69"/>
      <c r="JM35" s="79"/>
      <c r="JN35" s="69"/>
      <c r="JO35" s="79"/>
      <c r="JP35" s="69"/>
      <c r="JQ35" s="69"/>
      <c r="JR35" s="79"/>
      <c r="JS35" s="69"/>
      <c r="JT35" s="79"/>
      <c r="JU35" s="69"/>
      <c r="JV35" s="79"/>
      <c r="JW35" s="69"/>
      <c r="JX35" s="79"/>
      <c r="JY35" s="69"/>
      <c r="JZ35" s="79"/>
      <c r="KA35" s="69"/>
      <c r="KB35" s="79"/>
      <c r="KC35" s="69"/>
      <c r="KD35" s="79"/>
      <c r="KE35" s="69"/>
      <c r="KF35" s="79"/>
      <c r="KG35" s="69"/>
      <c r="KH35" s="79"/>
      <c r="KI35" s="69"/>
      <c r="KJ35" s="79"/>
      <c r="KK35" s="69"/>
      <c r="KL35" s="79"/>
      <c r="KM35" s="69"/>
      <c r="KP35" s="1" t="str" cm="1">
        <f t="array" ref="KP35">IFERROR(INDEX(Paste_Here!$B$2:$B$210, MATCH(0, COUNTIF(KP$4:KP34, Paste_Here!$B$2:$B$210) + IF(Paste_Here!$B$2:$B$210="", 1, 0), 0)), "")</f>
        <v/>
      </c>
      <c r="KQ35" s="1" t="str">
        <f>IF(KP35&lt;&gt;"", INDEX(Paste_Here!$A$2:$A$210, MATCH(KP35, Paste_Here!$B$2:$B$210, 0)), "")</f>
        <v/>
      </c>
      <c r="KR35" s="1" t="str">
        <f t="shared" si="6"/>
        <v/>
      </c>
      <c r="KS35" s="1" t="str" cm="1">
        <f t="array" ref="KS35">IFERROR(INDEX($KR$5:$KR$210, MATCH(SMALL(IF($KR$5:$KR$210&lt;&gt;"", COUNTIF($KR$5:$KR$210, "&lt;"&amp;$KR$5:$KR$210)+1), ROW()-ROW($KS$5)+1), COUNTIF($KR$5:$KR$210, "&lt;"&amp;$KR$5:$KR$210)+1, 0)), "")</f>
        <v/>
      </c>
    </row>
    <row r="36" spans="1:305">
      <c r="A36" s="69"/>
      <c r="B36" s="79" t="str">
        <f t="shared" si="0"/>
        <v/>
      </c>
      <c r="C36" s="69"/>
      <c r="D36" s="79" t="str">
        <f>IFERROR(IF(B36&lt;&gt;"", IF(COUNTIF(INDEX(Paste_Here!N$2:Q$210, MATCH(B36, Paste_Here!A$2:A$210, 0), 0), "yes") &gt; 0, "No", IF(COUNTIF(INDEX(Paste_Here!N$2:Q$210, MATCH(B36, Paste_Here!A$2:A$210, 0), 0), "no") &gt; 0, "Yes", "")), ""), "")</f>
        <v/>
      </c>
      <c r="E36" s="69"/>
      <c r="F36" s="79" t="str">
        <f>IFERROR(IF(B36&lt;&gt;"", IF(ISNUMBER(SEARCH("yes", LOWER(INDEX(Paste_Here!S$2:S$210, MATCH(B36, Paste_Here!A$2:A$210, 0))))), "Yes", IF(ISNUMBER(SEARCH("no", LOWER(INDEX(Paste_Here!S$2:S$210, MATCH(B36, Paste_Here!A$2:A$210, 0))))), "No", "")), ""), "")</f>
        <v/>
      </c>
      <c r="G36" s="69"/>
      <c r="H36" s="79" t="str">
        <f>IFERROR(IF(B36&lt;&gt;"", IF(COUNTIF(INDEX(Paste_Here!AX$2:BA$210, MATCH(B36, Paste_Here!A$2:A$210, 0), 0), "yes") &gt; 0, "No", IF(COUNTIF(INDEX(Paste_Here!AX$2:BA$210, MATCH(B36, Paste_Here!A$2:A$210, 0), 0), "no") &gt; 0, "Yes", "")), ""), "")</f>
        <v/>
      </c>
      <c r="I36" s="69"/>
      <c r="J36" s="79" t="str">
        <f>IFERROR(IF(B36&lt;&gt;"", IF(ISNUMBER(SEARCH("yes", LOWER(INDEX(Paste_Here!Z$2:Z$210, MATCH(B36, Paste_Here!A$2:A$210, 0))))), "Yes", IF(ISNUMBER(SEARCH("no", LOWER(INDEX(Paste_Here!Z$2:Z$210, MATCH(B36, Paste_Here!A$2:A$210, 0))))), "No", "")), ""), "")</f>
        <v/>
      </c>
      <c r="K36" s="69"/>
      <c r="L36" s="79" t="str">
        <f>IFERROR(IF(B36&lt;&gt;"", IF(ISNUMBER(SEARCH("yes", LOWER(INDEX(Paste_Here!AG$2:AG$210, MATCH(B36, Paste_Here!A$2:A$210, 0))))), "Yes", IF(ISNUMBER(SEARCH("no", LOWER(INDEX(Paste_Here!AG$2:AG$210, MATCH(B36, Paste_Here!A$2:A$210, 0))))), "No", "")), ""), "")</f>
        <v/>
      </c>
      <c r="M36" s="69"/>
      <c r="N36" s="114" t="str">
        <f>IFERROR(IF(J36&lt;&gt;"", IF(ISNUMBER(SEARCH("yes", LOWER(INDEX(Paste_Here!AB$2:AB$210, MATCH(J36, Paste_Here!I$2:I$210, 0))))), "Yes", IF(ISNUMBER(SEARCH("no", LOWER(INDEX(Paste_Here!AB$2:AB$210, MATCH(J36, Paste_Here!I$2:I$210, 0))))), "No", "")), ""), "")</f>
        <v/>
      </c>
      <c r="O36" s="69"/>
      <c r="P36" s="79" t="str">
        <f>IFERROR(IF(B36&lt;&gt;"", IF(ISNUMBER(SEARCH("Revealed-Potential (Primary Focus)", LOWER(INDEX(Paste_Here!U$2:U$210, MATCH(B36, Paste_Here!A$2:A$210, 0))))), "Rev-Potential: Prim", IF(ISNUMBER(SEARCH("Revealed-Potential (Secondary Focus)", LOWER(INDEX(Paste_Here!U$2:U$210, MATCH(B36, Paste_Here!A$2:A$210, 0))))), "Rev-Potential: Sec", IF(ISNUMBER(SEARCH("Monitoring", LOWER(INDEX(Paste_Here!U$2:U$210, MATCH(B36, Paste_Here!A$2:A$210, 0))))), "Monitoring", IF(ISNUMBER(SEARCH("At-Promise (Secondary Focus)", LOWER(INDEX(Paste_Here!U$2:U$210, MATCH(B36, Paste_Here!A$2:A$210, 0))))), "At-Promise: Sec", IF(ISNUMBER(SEARCH("At-Promise (Primary Focus)", LOWER(INDEX(Paste_Here!U$2:U$210, MATCH(B36, Paste_Here!A$2:A$210, 0))))), "At-Promise: Prim", ""))))), ""), "")</f>
        <v/>
      </c>
      <c r="Q36" s="69"/>
      <c r="R36" s="79" t="str">
        <f>IFERROR(IF(B36&lt;&gt;"", IF(ISNUMBER(SEARCH("Revealed-Potential (Primary Focus)", LOWER(INDEX(Paste_Here!AB$2:AB$210, MATCH(B36, Paste_Here!A$2:A$210, 0))))), "Rev-Potential: Prim", IF(ISNUMBER(SEARCH("Revealed-Potential (Secondary Focus)", LOWER(INDEX(Paste_Here!AB$2:AB$210, MATCH(B36, Paste_Here!A$2:A$210, 0))))), "Rev-Potential: Sec", IF(ISNUMBER(SEARCH("Monitoring", LOWER(INDEX(Paste_Here!AB$2:AB$210, MATCH(B36, Paste_Here!A$2:A$210, 0))))), "Monitoring", IF(ISNUMBER(SEARCH("At-Promise (Secondary Focus)", LOWER(INDEX(Paste_Here!AB$2:AB$210, MATCH(B36, Paste_Here!A$2:A$210, 0))))), "At-Promise: Sec", IF(ISNUMBER(SEARCH("At-Promise (Primary Focus)", LOWER(INDEX(Paste_Here!AB$2:AB$210, MATCH(B36, Paste_Here!A$2:A$210, 0))))), "At-Promise: Prim", ""))))), ""), "")</f>
        <v/>
      </c>
      <c r="S36" s="69"/>
      <c r="T36" s="114" t="str">
        <f>IFERROR(IF(P36&lt;&gt;"", IF(ISNUMBER(SEARCH("yes", LOWER(INDEX(Paste_Here!AH$2:AH$210, MATCH(P36, Paste_Here!O$2:O$210, 0))))), "Yes", IF(ISNUMBER(SEARCH("no", LOWER(INDEX(Paste_Here!AH$2:AH$210, MATCH(P36, Paste_Here!O$2:O$210, 0))))), "No", "")), ""), "")</f>
        <v/>
      </c>
      <c r="U36" s="69"/>
      <c r="V36" s="114" t="str">
        <f>IFERROR(IF(R36&lt;&gt;"", IF(ISNUMBER(SEARCH("yes", LOWER(INDEX(Paste_Here!AJ$2:AJ$210, MATCH(R36, Paste_Here!Q$2:Q$210, 0))))), "Yes", IF(ISNUMBER(SEARCH("no", LOWER(INDEX(Paste_Here!AJ$2:AJ$210, MATCH(R36, Paste_Here!Q$2:Q$210, 0))))), "No", "")), ""), "")</f>
        <v/>
      </c>
      <c r="W36" s="69"/>
      <c r="X36" s="69"/>
      <c r="Y36" s="79" t="str">
        <f t="shared" si="1"/>
        <v/>
      </c>
      <c r="Z36" s="69"/>
      <c r="AA36" s="79" t="str">
        <f>IFERROR(IF(B36&lt;&gt;"", IF(AND(INDEX(Paste_Here!W$2:W$210, MATCH(B36, Paste_Here!A$2:A$210, 0))&lt;&gt;"", ISNUMBER(VALUE(INDEX(Paste_Here!W$2:W$210, MATCH(B36, Paste_Here!A$2:A$210, 0))))), INDEX(Paste_Here!W$2:W$210, MATCH(B36, Paste_Here!A$2:A$210, 0)), ""), ""), "")</f>
        <v/>
      </c>
      <c r="AB36" s="69"/>
      <c r="AC36" s="79" t="str">
        <f>IFERROR(IF(B36&lt;&gt;"", IF(AND(INDEX(Paste_Here!V$2:V$210, MATCH(B36, Paste_Here!A$2:A$210, 0))&lt;&gt;"", ISNUMBER(VALUE(INDEX(Paste_Here!V$2:V$210, MATCH(B36, Paste_Here!A$2:A$210, 0))))), TEXT(ROUND(VALUE(INDEX(Paste_Here!V$2:V$210, MATCH(B36, Paste_Here!A$2:A$210, 0))), 2), "0.00"), ""), ""), "")</f>
        <v/>
      </c>
      <c r="AD36" s="69"/>
      <c r="AE36" s="79" t="str">
        <f>IFERROR(IF(B36&lt;&gt;"", IF(LOWER(INDEX(Paste_Here!X$2:X$210, MATCH(B36, Paste_Here!A$2:A$210, 0)))="approaching expectations", "Approaching", IF(LOWER(INDEX(Paste_Here!X$2:X$210, MATCH(B36, Paste_Here!A$2:A$210, 0)))="met expectations", "Met", IF(LOWER(INDEX(Paste_Here!X$2:X$210, MATCH(B36, Paste_Here!A$2:A$210, 0)))="exceeded expectations", "Exceeded", IF(LOWER(INDEX(Paste_Here!X$2:X$210, MATCH(B36, Paste_Here!A$2:A$210, 0)))="below expectations", "Below", "")))), ""), "")</f>
        <v/>
      </c>
      <c r="AF36" s="69"/>
      <c r="AG36" s="79" t="str">
        <f>IFERROR(IF(B36&lt;&gt;"", IF(AND(INDEX(Paste_Here!Y$2:Y$210, MATCH(B36, Paste_Here!A$2:A$210, 0))&lt;&gt;"", ISNUMBER(VALUE(INDEX(Paste_Here!Y$2:Y$210, MATCH(B36, Paste_Here!A$2:A$210, 0))))), INDEX(Paste_Here!Y$2:Y$210, MATCH(B36, Paste_Here!A$2:A$210, 0)), ""), ""), "")</f>
        <v/>
      </c>
      <c r="AH36" s="69"/>
      <c r="AI36" s="79" t="str">
        <f>IFERROR(IF(B36&lt;&gt;"", IF(AND(INDEX(Paste_Here!AK$2:AK$210, MATCH(B36, Paste_Here!A$2:A$210, 0))&lt;&gt;"", ISNUMBER(VALUE(INDEX(Paste_Here!AK$2:AK$210, MATCH(B36, Paste_Here!A$2:A$210, 0))))), INDEX(Paste_Here!AK$2:AK$210, MATCH(B36, Paste_Here!A$2:A$210, 0)), ""), ""), "")</f>
        <v/>
      </c>
      <c r="AJ36" s="69"/>
      <c r="AK36" s="79" t="str">
        <f>IFERROR(IF(B36&lt;&gt;"", IF(ISNUMBER(SEARCH("highrisk", LOWER(INDEX(Paste_Here!AL$2:AL$210, MATCH(B36, Paste_Here!A$2:A$210, 0))))), "High Risk", IF(ISNUMBER(SEARCH("lowrisk", LOWER(INDEX(Paste_Here!AL$2:AL$210, MATCH(B36, Paste_Here!A$2:A$210, 0))))), "Low Risk", IF(ISNUMBER(SEARCH("somerisk", LOWER(INDEX(Paste_Here!AL$2:AL$210, MATCH(B36, Paste_Here!A$2:A$210, 0))))), "Some Risk", ""))), ""), "")</f>
        <v/>
      </c>
      <c r="AL36" s="69"/>
      <c r="AM36" s="79" t="str">
        <f>IFERROR(IF(B36&lt;&gt;"", IF(AND(INDEX(Paste_Here!AT$2:AT$210, MATCH(B36, Paste_Here!A$2:A$210, 0))&lt;&gt;"", ISNUMBER(VALUE(INDEX(Paste_Here!AT$2:AT$210, MATCH(B36, Paste_Here!A$2:A$210, 0))))), INDEX(Paste_Here!AT$2:AT$210, MATCH(B36, Paste_Here!A$2:A$210, 0)), ""), ""), "")</f>
        <v/>
      </c>
      <c r="AN36" s="69"/>
      <c r="AO36" s="79" t="str">
        <f>IFERROR(IF(B36&lt;&gt;"", IF(AND(INDEX(Paste_Here!AM$2:AM$210, MATCH(B36, Paste_Here!A$2:A$210, 0))&lt;&gt;"", ISNUMBER(VALUE(INDEX(Paste_Here!AM$2:AM$210, MATCH(B36, Paste_Here!A$2:A$210, 0))))), INDEX(Paste_Here!AM$2:AM$210, MATCH(B36, Paste_Here!A$2:A$210, 0)), ""), ""), "")</f>
        <v/>
      </c>
      <c r="AP36" s="69"/>
      <c r="AQ36" s="79" t="str">
        <f>IFERROR(IF(B36&lt;&gt;"", IF(ISNUMBER(SEARCH("highrisk", LOWER(INDEX(Paste_Here!AN$2:AN$210, MATCH(B36, Paste_Here!A$2:A$210, 0))))), "High Risk", IF(ISNUMBER(SEARCH("lowrisk", LOWER(INDEX(Paste_Here!AN$2:AN$210, MATCH(B36, Paste_Here!A$2:A$210, 0))))), "Low Risk", IF(ISNUMBER(SEARCH("somerisk", LOWER(INDEX(Paste_Here!AN$2:AN$210, MATCH(B36, Paste_Here!A$2:A$210, 0))))), "Some Risk", ""))), ""), "")</f>
        <v/>
      </c>
      <c r="AR36" s="69"/>
      <c r="AS36" s="79" t="str" cm="1">
        <f t="array" aca="1" ref="AS36" ca="1">IFERROR(IF(ISNUMBER(SEARCH("BR", INDEX(Paste_Here!AO$2:AO$210, MATCH(B36, Paste_Here!A$2:A$210, 0)))), -1, 1) * VALUE(_xlfn.TEXTJOIN("", TRUE, IF(ISNUMBER(--MID(INDEX(Paste_Here!AO$2:AO$210, MATCH(B36, Paste_Here!A$2:A$210, 0)), ROW(INDIRECT("1:"&amp;LEN(INDEX(Paste_Here!AO$2:AO$210, MATCH(B36, Paste_Here!A$2:A$210, 0))))), 1)), MID(INDEX(Paste_Here!AO$2:AO$210, MATCH(B36, Paste_Here!A$2:A$210, 0)), ROW(INDIRECT("1:"&amp;LEN(INDEX(Paste_Here!AO$2:AO$210, MATCH(B36, Paste_Here!A$2:A$210, 0))))), 1), ""))), "")</f>
        <v/>
      </c>
      <c r="AT36" s="69"/>
      <c r="AU36" s="69"/>
      <c r="AV36" s="79"/>
      <c r="AW36" s="69"/>
      <c r="AX36" s="79"/>
      <c r="AY36" s="69"/>
      <c r="AZ36" s="79"/>
      <c r="BA36" s="69"/>
      <c r="BB36" s="79"/>
      <c r="BC36" s="69"/>
      <c r="BD36" s="79"/>
      <c r="BE36" s="69"/>
      <c r="BF36" s="79"/>
      <c r="BG36" s="69"/>
      <c r="BH36" s="79"/>
      <c r="BI36" s="69"/>
      <c r="BJ36" s="79"/>
      <c r="BK36" s="69"/>
      <c r="BL36" s="79"/>
      <c r="BM36" s="69"/>
      <c r="BN36" s="79"/>
      <c r="BO36" s="69"/>
      <c r="BP36" s="79"/>
      <c r="BQ36" s="69"/>
      <c r="BR36" s="69"/>
      <c r="BS36" s="79"/>
      <c r="BT36" s="69"/>
      <c r="BU36" s="79"/>
      <c r="BV36" s="69"/>
      <c r="BW36" s="79"/>
      <c r="BX36" s="69"/>
      <c r="BY36" s="79"/>
      <c r="BZ36" s="69"/>
      <c r="CA36" s="79"/>
      <c r="CB36" s="69"/>
      <c r="CC36" s="79"/>
      <c r="CD36" s="69"/>
      <c r="CE36" s="79"/>
      <c r="CF36" s="69"/>
      <c r="CG36" s="79"/>
      <c r="CH36" s="69"/>
      <c r="CI36" s="79"/>
      <c r="CJ36" s="69"/>
      <c r="CK36" s="79"/>
      <c r="CL36" s="69"/>
      <c r="CM36" s="79"/>
      <c r="CN36" s="69"/>
      <c r="CO36" s="69"/>
      <c r="CP36" s="79" t="str">
        <f t="shared" si="2"/>
        <v/>
      </c>
      <c r="CQ36" s="69"/>
      <c r="CR36" s="79" t="str">
        <f>IFERROR(IF(B36&lt;&gt;"", IF(AND(INDEX(Paste_Here!AD$2:AD$210, MATCH(B36, Paste_Here!A$2:A$210, 0))&lt;&gt;"", ISNUMBER(VALUE(INDEX(Paste_Here!AD$2:AD$210, MATCH(B36, Paste_Here!A$2:A$210, 0))))), INDEX(Paste_Here!AD$2:AD$210, MATCH(B36, Paste_Here!A$2:A$210, 0)), ""), ""), "")</f>
        <v/>
      </c>
      <c r="CS36" s="69"/>
      <c r="CT36" s="79" t="str">
        <f>IFERROR(IF(B36&lt;&gt;"", IF(AND(INDEX(Paste_Here!AC$2:AC$210, MATCH(B36, Paste_Here!A$2:A$210, 0))&lt;&gt;"", ISNUMBER(--INDEX(Paste_Here!AC$2:AC$210, MATCH(B36, Paste_Here!A$2:A$210, 0)))), TEXT(ROUND(--INDEX(Paste_Here!AC$2:AC$210, MATCH(B36, Paste_Here!A$2:A$210, 0)), 2), "0.00"), ""), ""), "")</f>
        <v/>
      </c>
      <c r="CU36" s="69"/>
      <c r="CV36" s="79" t="str">
        <f>IFERROR(IF(B36&lt;&gt;"", IF(LOWER(INDEX(Paste_Here!AE$2:AE$210, MATCH(B36, Paste_Here!A$2:A$210, 0)))="approaching expectations", "Approaching", IF(LOWER(INDEX(Paste_Here!AE$2:AE$210, MATCH(B36, Paste_Here!A$2:A$210, 0)))="met expectations", "Met", IF(LOWER(INDEX(Paste_Here!AE$2:AE$210, MATCH(B36, Paste_Here!A$2:A$210, 0)))="exceeded expectations", "Exceeded", IF(LOWER(INDEX(Paste_Here!AE$2:AE$210, MATCH(B36, Paste_Here!A$2:A$210, 0)))="below expectations", "Below", "")))), ""), "")</f>
        <v/>
      </c>
      <c r="CW36" s="69"/>
      <c r="CX36" s="79" t="str">
        <f>IFERROR(IF(B36&lt;&gt;"", IF(AND(INDEX(Paste_Here!AF$2:AF$210, MATCH(B36, Paste_Here!A$2:A$210, 0))&lt;&gt;"", ISNUMBER(VALUE(INDEX(Paste_Here!AF$2:AF$210, MATCH(B36, Paste_Here!A$2:A$210, 0))))), INDEX(Paste_Here!AF$2:AF$210, MATCH(B36, Paste_Here!A$2:A$210, 0)), ""), ""), "")</f>
        <v/>
      </c>
      <c r="CY36" s="69"/>
      <c r="CZ36" s="79" t="str">
        <f>IFERROR(IF(B36&lt;&gt;"", IF(AND(INDEX(Paste_Here!AU$2:AU$210, MATCH(B36, Paste_Here!A$2:A$210, 0))&lt;&gt;"", ISNUMBER(VALUE(INDEX(Paste_Here!AU$2:AU$210, MATCH(B36, Paste_Here!A$2:A$210, 0))))), INDEX(Paste_Here!AU$2:AU$210, MATCH(B36, Paste_Here!A$2:A$210, 0)), ""), ""), "")</f>
        <v/>
      </c>
      <c r="DA36" s="69"/>
      <c r="DB36" s="79" t="str">
        <f>IFERROR(IF(B36&lt;&gt;"", IF(ISNUMBER(SEARCH("highrisk", LOWER(INDEX(Paste_Here!AV$2:AV$210, MATCH(B36, Paste_Here!A$2:A$210, 0))))), "High Risk", IF(ISNUMBER(SEARCH("lowrisk", LOWER(INDEX(Paste_Here!AV$2:AV$210, MATCH(B36, Paste_Here!A$2:A$210, 0))))), "Low Risk", IF(ISNUMBER(SEARCH("somerisk", LOWER(INDEX(Paste_Here!AV$2:AV$210, MATCH(B36, Paste_Here!A$2:A$210, 0))))), "Some Risk", ""))), ""), "")</f>
        <v/>
      </c>
      <c r="DC36" s="69"/>
      <c r="DD36" s="79" t="str">
        <f>IFERROR(IF(B36&lt;&gt;"", IF(AND(INDEX(Paste_Here!AW$2:AW$210, MATCH(B36, Paste_Here!A$2:A$210, 0))&lt;&gt;"", ISNUMBER(VALUE(INDEX(Paste_Here!AW$2:AW$210, MATCH(B36, Paste_Here!A$2:A$210, 0))))), INDEX(Paste_Here!AW$2:AW$210, MATCH(B36, Paste_Here!A$2:A$210, 0)), ""), ""), "")</f>
        <v/>
      </c>
      <c r="DE36" s="69"/>
      <c r="DF36" s="79" t="str">
        <f>IFERROR(IF(B36&lt;&gt;"", IF(AND(INDEX(Paste_Here!AP$2:AP$210, MATCH(B36, Paste_Here!A$2:A$210, 0))&lt;&gt;"", ISNUMBER(VALUE(INDEX(Paste_Here!AP$2:AP$210, MATCH(B36, Paste_Here!A$2:A$210, 0))))), INDEX(Paste_Here!AP$2:AP$210, MATCH(B36, Paste_Here!A$2:A$210, 0)), ""), ""), "")</f>
        <v/>
      </c>
      <c r="DG36" s="69"/>
      <c r="DH36" s="79" t="str">
        <f>IFERROR(IF(B36&lt;&gt;"", IF(ISNUMBER(SEARCH("highrisk", LOWER(INDEX(Paste_Here!AQ$2:AQ$210, MATCH(B36, Paste_Here!A$2:A$210, 0))))), "High Risk", IF(ISNUMBER(SEARCH("lowrisk", LOWER(INDEX(Paste_Here!AQ$2:AQ$210, MATCH(B36, Paste_Here!A$2:A$210, 0))))), "Low Risk", IF(ISNUMBER(SEARCH("somerisk", LOWER(INDEX(Paste_Here!AQ$2:AQ$210, MATCH(B36, Paste_Here!A$2:A$210, 0))))), "Some Risk", ""))), ""), "")</f>
        <v/>
      </c>
      <c r="DI36" s="69"/>
      <c r="DJ36" s="79" t="str" cm="1">
        <f t="array" aca="1" ref="DJ36" ca="1">IFERROR(VALUE(IF(ISNUMBER(SEARCH("EM", INDEX(Paste_Here!AR$2:AR$500, MATCH(B36, Paste_Here!A$2:A$500, 0)))),"-" &amp; _xlfn.TEXTJOIN("", TRUE, IF(ISNUMBER(--MID(INDEX(Paste_Here!AR$2:AR$500, MATCH(B36, Paste_Here!A$2:A$500, 0)), ROW(INDIRECT("1:"&amp;LEN(INDEX(Paste_Here!AR$2:AR$500, MATCH(B36, Paste_Here!A$2:A$500, 0))))), 1)), MID(INDEX(Paste_Here!AR$2:AR$500, MATCH(B36, Paste_Here!A$2:A$500, 0)), ROW(INDIRECT("1:"&amp;LEN(INDEX(Paste_Here!AR$2:AR$500, MATCH(B36, Paste_Here!A$2:A$500, 0))))), 1), "")), _xlfn.TEXTJOIN("", TRUE, IF(ISNUMBER(--MID(INDEX(Paste_Here!AR$2:AR$500, MATCH(B36, Paste_Here!A$2:AR$500, 0)), ROW(INDIRECT("1:"&amp;LEN(INDEX(Paste_Here!AR$2:AR$500, MATCH(B36, Paste_Here!A$2:AR$500, 0))))), 1)), MID(INDEX(Paste_Here!AR$2:AR$500, MATCH(B36, Paste_Here!A$2:A$500, 0)), ROW(INDIRECT("1:"&amp;LEN(INDEX(Paste_Here!AR$2:AR$500, MATCH(B36, Paste_Here!A$2:A$500, 0))))), 1), "")))), "")</f>
        <v/>
      </c>
      <c r="DK36" s="69"/>
      <c r="DL36" s="69"/>
      <c r="DM36" s="79" t="str">
        <f t="shared" si="3"/>
        <v/>
      </c>
      <c r="DN36" s="69"/>
      <c r="DO36" s="79" t="str">
        <f>IFERROR(IF(B36&lt;&gt;"", IF(AND(INDEX(Paste_Here!AH$2:AH$210, MATCH(B36, Paste_Here!A$2:A$210, 0))&lt;&gt;"", ISNUMBER(VALUE(INDEX(Paste_Here!AH$2:AH$210, MATCH(B36, Paste_Here!A$2:A$210, 0))))), INDEX(Paste_Here!AH$2:AH$210, MATCH(B36, Paste_Here!A$2:A$210, 0)), ""), ""), "")</f>
        <v/>
      </c>
      <c r="DP36" s="69"/>
      <c r="DQ36" s="114"/>
      <c r="DR36" s="69"/>
      <c r="DS36" s="119" t="str">
        <f>IFERROR(IF(B36&lt;&gt;"", IF(LOWER(INDEX(Paste_Here!AI$2:AI$210, MATCH(B36, Paste_Here!A$2:A$210, 0)))="approaching expectations", "Approaching", IF(LOWER(INDEX(Paste_Here!AI$2:AI$210, MATCH(B36, Paste_Here!A$2:A$210, 0)))="met expectations", "Met", IF(LOWER(INDEX(Paste_Here!AI$2:AI$210, MATCH(B36, Paste_Here!A$2:A$210, 0)))="exceeded expectations", "Exceeded", IF(LOWER(INDEX(Paste_Here!AI$2:AI$210, MATCH(B36, Paste_Here!A$2:A$210, 0)))="below expectations", "Below", "")))), ""), "")</f>
        <v/>
      </c>
      <c r="DT36" s="69"/>
      <c r="DU36" s="79" t="str">
        <f>IFERROR(IF(B36&lt;&gt;"", IF(AND(INDEX(Paste_Here!AJ$2:AJ$210, MATCH(B36, Paste_Here!A$2:A$210, 0))&lt;&gt;"", ISNUMBER(VALUE(INDEX(Paste_Here!AJ$2:AJ$210, MATCH(B36, Paste_Here!A$2:A$210, 0))))), INDEX(Paste_Here!AJ$2:AJ$210, MATCH(B36, Paste_Here!A$2:A$210, 0)), ""), ""), "")</f>
        <v/>
      </c>
      <c r="DV36" s="69"/>
      <c r="DW36" s="114"/>
      <c r="DX36" s="69"/>
      <c r="DY36" s="114"/>
      <c r="DZ36" s="69"/>
      <c r="EA36" s="114"/>
      <c r="EB36" s="69"/>
      <c r="EC36" s="114"/>
      <c r="ED36" s="69"/>
      <c r="EE36" s="114"/>
      <c r="EF36" s="69"/>
      <c r="EH36" s="69"/>
      <c r="EI36" s="69"/>
      <c r="EJ36" s="79"/>
      <c r="EK36" s="69"/>
      <c r="EL36" s="79"/>
      <c r="EM36" s="69"/>
      <c r="EN36" s="79"/>
      <c r="EO36" s="69"/>
      <c r="EP36" s="79"/>
      <c r="EQ36" s="69"/>
      <c r="ER36" s="79"/>
      <c r="ES36" s="69"/>
      <c r="ET36" s="79"/>
      <c r="EU36" s="69"/>
      <c r="EV36" s="79"/>
      <c r="EW36" s="69"/>
      <c r="EX36" s="79"/>
      <c r="EY36" s="69"/>
      <c r="EZ36" s="79"/>
      <c r="FA36" s="69"/>
      <c r="FB36" s="79"/>
      <c r="FC36" s="69"/>
      <c r="FD36" s="79"/>
      <c r="FE36" s="69"/>
      <c r="FF36" s="69"/>
      <c r="FG36" s="79" t="str">
        <f t="shared" si="4"/>
        <v/>
      </c>
      <c r="FH36" s="69"/>
      <c r="FI36" s="79" t="str">
        <f>IFERROR(IF(B36&lt;&gt;"", IF(ISNUMBER(VALUE(INDEX(Paste_Here!H$2:H$210, MATCH(B36, Paste_Here!A$2:A$210, 0)))), IF(VALUE(INDEX(Paste_Here!H$2:H$210, MATCH(B36, Paste_Here!A$2:A$210, 0)))=0, "No", IF(AND(VALUE(INDEX(Paste_Here!H$2:H$210, MATCH(B36, Paste_Here!A$2:A$210, 0)))&gt;=1, VALUE(INDEX(Paste_Here!H$2:H$210, MATCH(B36, Paste_Here!A$2:A$210, 0)))&lt;=4), VALUE(INDEX(Paste_Here!H$2:H$210, MATCH(B36, Paste_Here!A$2:A$210, 0))), "")), ""), ""), "")</f>
        <v/>
      </c>
      <c r="FJ36" s="69"/>
      <c r="FK36" s="79" t="str">
        <f>IFERROR(IF(B36&lt;&gt;"", IF(ISNUMBER(VALUE(INDEX(Paste_Here!I$2:I$210, MATCH(B36, Paste_Here!A$2:A$210, 0)))), IF(VALUE(INDEX(Paste_Here!I$2:I$210, MATCH(B36, Paste_Here!A$2:A$210, 0)))=0, "No", IF(AND(VALUE(INDEX(Paste_Here!I$2:I$210, MATCH(B36, Paste_Here!A$2:A$210, 0)))&gt;=1, VALUE(INDEX(Paste_Here!I$2:I$210, MATCH(B36, Paste_Here!A$2:A$210, 0)))&lt;=4), VALUE(INDEX(Paste_Here!I$2:I$210, MATCH(B36, Paste_Here!A$2:A$210, 0))), "")), ""), ""), "")</f>
        <v/>
      </c>
      <c r="FL36" s="69"/>
      <c r="FM36" s="114"/>
      <c r="FN36" s="69"/>
      <c r="FO36" s="114"/>
      <c r="FP36" s="69"/>
      <c r="FQ36" s="114"/>
      <c r="FR36" s="69"/>
      <c r="FS36" s="114"/>
      <c r="FT36" s="69"/>
      <c r="FU36" s="79" t="str">
        <f>IFERROR(IF(B36&lt;&gt;"", IF(AND(INDEX(Paste_Here!R$2:R$210, MATCH(B36, Paste_Here!A$2:A$210, 0))&lt;&gt;"", ISNUMBER(VALUE(INDEX(Paste_Here!R$2:R$210, MATCH(B36, Paste_Here!A$2:A$210, 0))))), INDEX(Paste_Here!R$2:R$210, MATCH(B36, Paste_Here!A$2:A$210, 0)), ""), ""), "")</f>
        <v/>
      </c>
      <c r="FV36" s="69"/>
      <c r="FW36" s="79" t="str">
        <f>IFERROR(IF(B36&lt;&gt;"", IF(AND(INDEX(Paste_Here!BB$2:BB$210, MATCH(B36, Paste_Here!A$2:A$210, 0))&lt;&gt;"", ISNUMBER(VALUE(INDEX(Paste_Here!BB$2:BB$210, MATCH(B36, Paste_Here!A$2:A$210, 0))))), INDEX(Paste_Here!BB$2:BB$210, MATCH(B36, Paste_Here!A$2:A$210, 0)), ""), ""), "")</f>
        <v/>
      </c>
      <c r="FX36" s="69"/>
      <c r="FY36" s="79" t="str">
        <f>IFERROR(IF(B36&lt;&gt;"", IF(AND(INDEX(Paste_Here!AS$2:AS$210, MATCH(B36, Paste_Here!A$2:A$210, 0))&lt;&gt;"", ISNUMBER(VALUE(INDEX(Paste_Here!AS$2:AS$210, MATCH(B36, Paste_Here!A$2:A$210, 0))))), INDEX(Paste_Here!AS$2:AS$210, MATCH(B36, Paste_Here!A$2:A$210, 0)), ""), ""), "")</f>
        <v/>
      </c>
      <c r="FZ36" s="69"/>
      <c r="GA36" s="79" t="str">
        <f>IFERROR(IF(B36&lt;&gt;"", IF(AND(INDEX(Paste_Here!BC$2:BC$210, MATCH(B36, Paste_Here!A$2:A$210, 0))&lt;&gt;"", ISNUMBER(VALUE(INDEX(Paste_Here!BC$2:BC$210, MATCH(B36, Paste_Here!A$2:A$210, 0))))), INDEX(Paste_Here!BC$2:BC$210, MATCH(B36, Paste_Here!A$2:A$210, 0)), ""), ""), "")</f>
        <v/>
      </c>
      <c r="GB36" s="69"/>
      <c r="GC36" s="69"/>
      <c r="GD36" s="79" t="str">
        <f t="shared" si="5"/>
        <v/>
      </c>
      <c r="GE36" s="69"/>
      <c r="GF36" s="79" t="str">
        <f>IFERROR(IF(B36&lt;&gt;"", IF(ISNUMBER(SEARCH("s", LOWER(INDEX(Paste_Here!M$2:M$210, MATCH(B36, Paste_Here!A$2:A$210, 0))))), "Yes", IF(INDEX(Paste_Here!M$2:M$210, MATCH(B36, Paste_Here!A$2:A$210, 0))&lt;&gt;"", "No", "")), ""), "")</f>
        <v/>
      </c>
      <c r="GG36" s="69"/>
      <c r="GH36" s="79" t="str">
        <f>IFERROR(IF(B36&lt;&gt;"", IF(ISNUMBER(SEARCH("yes", LOWER(INDEX(Paste_Here!F$2:F$210, MATCH(B36, Paste_Here!A$2:A$210, 0))))), "Yes", IF(ISNUMBER(SEARCH("no", LOWER(INDEX(Paste_Here!F$2:F$210, MATCH(B36, Paste_Here!A$2:A$210, 0))))), "No", "")), ""), "")</f>
        <v/>
      </c>
      <c r="GI36" s="69"/>
      <c r="GJ36" s="79" t="str">
        <f>IFERROR(IF(B36&lt;&gt;"", IF(ISNUMBER(SEARCH("english language learner", LOWER(INDEX(Paste_Here!C$2:C$210, MATCH(B36, Paste_Here!A$2:A$210, 0))))), "Yes", ""), ""), "")</f>
        <v/>
      </c>
      <c r="GK36" s="69"/>
      <c r="GL36" s="79" t="str">
        <f>IFERROR(IF(B36&lt;&gt;"", IF(OR(ISNUMBER(SEARCH("b", LOWER(INDEX(Paste_Here!K$2:K$210, MATCH(B36, Paste_Here!A$2:A$210, 0))))), ISNUMBER(SEARCH("h", LOWER(INDEX(Paste_Here!K$2:K$210, MATCH(B36, Paste_Here!A$2:A$210, 0))))), ISNUMBER(SEARCH("i", LOWER(INDEX(Paste_Here!K$2:K$210, MATCH(B36, Paste_Here!A$2:A$210, 0)))))), "Yes", IF(INDEX(Paste_Here!K$2:K$210, MATCH(B36, Paste_Here!A$2:A$210, 0))&lt;&gt;"", "No", "")), ""), "")</f>
        <v/>
      </c>
      <c r="GM36" s="69"/>
      <c r="GN36" s="79" t="str">
        <f>IFERROR(IF(B36&lt;&gt;"", IF(ISNUMBER(SEARCH("yes", LOWER(INDEX(Paste_Here!L$2:L$210, MATCH(B36, Paste_Here!A$2:A$210, 0))))), "Yes", IF(ISNUMBER(SEARCH("no", LOWER(INDEX(Paste_Here!L$2:L$210, MATCH(B36, Paste_Here!A$2:A$210, 0))))), "No", "")), ""), "")</f>
        <v/>
      </c>
      <c r="GO36" s="69"/>
      <c r="GP36" s="79" t="str">
        <f>IFERROR(IF(B36&lt;&gt;"", IF(ISNUMBER(SEARCH("transitional 2", LOWER(INDEX(Paste_Here!C$2:C$210, MATCH(B36, Paste_Here!A$2:A$210, 0))))), "T2", IF(ISNUMBER(SEARCH("transitional 1", LOWER(INDEX(Paste_Here!C$2:C$210, MATCH(B36, Paste_Here!A$2:A$210, 0))))), "T1", IF(ISNUMBER(SEARCH("waived ell services", LOWER(INDEX(Paste_Here!C$2:C$210, MATCH(B36, Paste_Here!A$2:A$210, 0))))), "W", ""))), ""), "")</f>
        <v/>
      </c>
      <c r="GQ36" s="69"/>
      <c r="GR36" s="114"/>
      <c r="GS36" s="69"/>
      <c r="GT36" s="114"/>
      <c r="GU36" s="69"/>
      <c r="GV36" s="114"/>
      <c r="GW36" s="69"/>
      <c r="GX36" s="118"/>
      <c r="GY36" s="69"/>
      <c r="GZ36" s="69"/>
      <c r="HA36" s="79"/>
      <c r="HB36" s="69"/>
      <c r="HC36" s="79"/>
      <c r="HD36" s="69"/>
      <c r="HE36" s="79"/>
      <c r="HF36" s="69"/>
      <c r="HG36" s="79"/>
      <c r="HH36" s="69"/>
      <c r="HI36" s="79"/>
      <c r="HJ36" s="69"/>
      <c r="HK36" s="79"/>
      <c r="HL36" s="69"/>
      <c r="HM36" s="79"/>
      <c r="HN36" s="69"/>
      <c r="HO36" s="79"/>
      <c r="HP36" s="69"/>
      <c r="HQ36" s="79"/>
      <c r="HR36" s="69"/>
      <c r="HS36" s="79"/>
      <c r="HT36" s="69"/>
      <c r="HU36" s="79"/>
      <c r="HV36" s="69"/>
      <c r="HW36" s="69"/>
      <c r="HX36" s="79"/>
      <c r="HY36" s="69"/>
      <c r="HZ36" s="79"/>
      <c r="IA36" s="69"/>
      <c r="IB36" s="79"/>
      <c r="IC36" s="69"/>
      <c r="ID36" s="79"/>
      <c r="IE36" s="69"/>
      <c r="IF36" s="79"/>
      <c r="IG36" s="69"/>
      <c r="IH36" s="79"/>
      <c r="II36" s="69"/>
      <c r="IJ36" s="79"/>
      <c r="IK36" s="69"/>
      <c r="IL36" s="79"/>
      <c r="IM36" s="69"/>
      <c r="IN36" s="79"/>
      <c r="IO36" s="69"/>
      <c r="IP36" s="79"/>
      <c r="IQ36" s="69"/>
      <c r="IR36" s="79"/>
      <c r="IS36" s="69"/>
      <c r="IT36" s="69"/>
      <c r="IU36" s="79"/>
      <c r="IV36" s="69"/>
      <c r="IW36" s="79"/>
      <c r="IX36" s="69"/>
      <c r="IY36" s="79"/>
      <c r="IZ36" s="69"/>
      <c r="JA36" s="79"/>
      <c r="JB36" s="69"/>
      <c r="JC36" s="79"/>
      <c r="JD36" s="69"/>
      <c r="JE36" s="79"/>
      <c r="JF36" s="69"/>
      <c r="JG36" s="79"/>
      <c r="JH36" s="69"/>
      <c r="JI36" s="79"/>
      <c r="JJ36" s="69"/>
      <c r="JK36" s="79"/>
      <c r="JL36" s="69"/>
      <c r="JM36" s="79"/>
      <c r="JN36" s="69"/>
      <c r="JO36" s="79"/>
      <c r="JP36" s="69"/>
      <c r="JQ36" s="69"/>
      <c r="JR36" s="79"/>
      <c r="JS36" s="69"/>
      <c r="JT36" s="79"/>
      <c r="JU36" s="69"/>
      <c r="JV36" s="79"/>
      <c r="JW36" s="69"/>
      <c r="JX36" s="79"/>
      <c r="JY36" s="69"/>
      <c r="JZ36" s="79"/>
      <c r="KA36" s="69"/>
      <c r="KB36" s="79"/>
      <c r="KC36" s="69"/>
      <c r="KD36" s="79"/>
      <c r="KE36" s="69"/>
      <c r="KF36" s="79"/>
      <c r="KG36" s="69"/>
      <c r="KH36" s="79"/>
      <c r="KI36" s="69"/>
      <c r="KJ36" s="79"/>
      <c r="KK36" s="69"/>
      <c r="KL36" s="79"/>
      <c r="KM36" s="69"/>
      <c r="KP36" s="1" t="str" cm="1">
        <f t="array" ref="KP36">IFERROR(INDEX(Paste_Here!$B$2:$B$210, MATCH(0, COUNTIF(KP$4:KP35, Paste_Here!$B$2:$B$210) + IF(Paste_Here!$B$2:$B$210="", 1, 0), 0)), "")</f>
        <v/>
      </c>
      <c r="KQ36" s="1" t="str">
        <f>IF(KP36&lt;&gt;"", INDEX(Paste_Here!$A$2:$A$210, MATCH(KP36, Paste_Here!$B$2:$B$210, 0)), "")</f>
        <v/>
      </c>
      <c r="KR36" s="1" t="str">
        <f t="shared" si="6"/>
        <v/>
      </c>
      <c r="KS36" s="1" t="str" cm="1">
        <f t="array" ref="KS36">IFERROR(INDEX($KR$5:$KR$210, MATCH(SMALL(IF($KR$5:$KR$210&lt;&gt;"", COUNTIF($KR$5:$KR$210, "&lt;"&amp;$KR$5:$KR$210)+1), ROW()-ROW($KS$5)+1), COUNTIF($KR$5:$KR$210, "&lt;"&amp;$KR$5:$KR$210)+1, 0)), "")</f>
        <v/>
      </c>
    </row>
    <row r="37" spans="1:305">
      <c r="A37" s="69"/>
      <c r="B37" s="79" t="str">
        <f t="shared" si="0"/>
        <v/>
      </c>
      <c r="C37" s="69"/>
      <c r="D37" s="79" t="str">
        <f>IFERROR(IF(B37&lt;&gt;"", IF(COUNTIF(INDEX(Paste_Here!N$2:Q$210, MATCH(B37, Paste_Here!A$2:A$210, 0), 0), "yes") &gt; 0, "No", IF(COUNTIF(INDEX(Paste_Here!N$2:Q$210, MATCH(B37, Paste_Here!A$2:A$210, 0), 0), "no") &gt; 0, "Yes", "")), ""), "")</f>
        <v/>
      </c>
      <c r="E37" s="69"/>
      <c r="F37" s="79" t="str">
        <f>IFERROR(IF(B37&lt;&gt;"", IF(ISNUMBER(SEARCH("yes", LOWER(INDEX(Paste_Here!S$2:S$210, MATCH(B37, Paste_Here!A$2:A$210, 0))))), "Yes", IF(ISNUMBER(SEARCH("no", LOWER(INDEX(Paste_Here!S$2:S$210, MATCH(B37, Paste_Here!A$2:A$210, 0))))), "No", "")), ""), "")</f>
        <v/>
      </c>
      <c r="G37" s="69"/>
      <c r="H37" s="79" t="str">
        <f>IFERROR(IF(B37&lt;&gt;"", IF(COUNTIF(INDEX(Paste_Here!AX$2:BA$210, MATCH(B37, Paste_Here!A$2:A$210, 0), 0), "yes") &gt; 0, "No", IF(COUNTIF(INDEX(Paste_Here!AX$2:BA$210, MATCH(B37, Paste_Here!A$2:A$210, 0), 0), "no") &gt; 0, "Yes", "")), ""), "")</f>
        <v/>
      </c>
      <c r="I37" s="69"/>
      <c r="J37" s="79" t="str">
        <f>IFERROR(IF(B37&lt;&gt;"", IF(ISNUMBER(SEARCH("yes", LOWER(INDEX(Paste_Here!Z$2:Z$210, MATCH(B37, Paste_Here!A$2:A$210, 0))))), "Yes", IF(ISNUMBER(SEARCH("no", LOWER(INDEX(Paste_Here!Z$2:Z$210, MATCH(B37, Paste_Here!A$2:A$210, 0))))), "No", "")), ""), "")</f>
        <v/>
      </c>
      <c r="K37" s="69"/>
      <c r="L37" s="79" t="str">
        <f>IFERROR(IF(B37&lt;&gt;"", IF(ISNUMBER(SEARCH("yes", LOWER(INDEX(Paste_Here!AG$2:AG$210, MATCH(B37, Paste_Here!A$2:A$210, 0))))), "Yes", IF(ISNUMBER(SEARCH("no", LOWER(INDEX(Paste_Here!AG$2:AG$210, MATCH(B37, Paste_Here!A$2:A$210, 0))))), "No", "")), ""), "")</f>
        <v/>
      </c>
      <c r="M37" s="69"/>
      <c r="N37" s="114" t="str">
        <f>IFERROR(IF(J37&lt;&gt;"", IF(ISNUMBER(SEARCH("yes", LOWER(INDEX(Paste_Here!AB$2:AB$210, MATCH(J37, Paste_Here!I$2:I$210, 0))))), "Yes", IF(ISNUMBER(SEARCH("no", LOWER(INDEX(Paste_Here!AB$2:AB$210, MATCH(J37, Paste_Here!I$2:I$210, 0))))), "No", "")), ""), "")</f>
        <v/>
      </c>
      <c r="O37" s="69"/>
      <c r="P37" s="79" t="str">
        <f>IFERROR(IF(B37&lt;&gt;"", IF(ISNUMBER(SEARCH("Revealed-Potential (Primary Focus)", LOWER(INDEX(Paste_Here!U$2:U$210, MATCH(B37, Paste_Here!A$2:A$210, 0))))), "Rev-Potential: Prim", IF(ISNUMBER(SEARCH("Revealed-Potential (Secondary Focus)", LOWER(INDEX(Paste_Here!U$2:U$210, MATCH(B37, Paste_Here!A$2:A$210, 0))))), "Rev-Potential: Sec", IF(ISNUMBER(SEARCH("Monitoring", LOWER(INDEX(Paste_Here!U$2:U$210, MATCH(B37, Paste_Here!A$2:A$210, 0))))), "Monitoring", IF(ISNUMBER(SEARCH("At-Promise (Secondary Focus)", LOWER(INDEX(Paste_Here!U$2:U$210, MATCH(B37, Paste_Here!A$2:A$210, 0))))), "At-Promise: Sec", IF(ISNUMBER(SEARCH("At-Promise (Primary Focus)", LOWER(INDEX(Paste_Here!U$2:U$210, MATCH(B37, Paste_Here!A$2:A$210, 0))))), "At-Promise: Prim", ""))))), ""), "")</f>
        <v/>
      </c>
      <c r="Q37" s="69"/>
      <c r="R37" s="79" t="str">
        <f>IFERROR(IF(B37&lt;&gt;"", IF(ISNUMBER(SEARCH("Revealed-Potential (Primary Focus)", LOWER(INDEX(Paste_Here!AB$2:AB$210, MATCH(B37, Paste_Here!A$2:A$210, 0))))), "Rev-Potential: Prim", IF(ISNUMBER(SEARCH("Revealed-Potential (Secondary Focus)", LOWER(INDEX(Paste_Here!AB$2:AB$210, MATCH(B37, Paste_Here!A$2:A$210, 0))))), "Rev-Potential: Sec", IF(ISNUMBER(SEARCH("Monitoring", LOWER(INDEX(Paste_Here!AB$2:AB$210, MATCH(B37, Paste_Here!A$2:A$210, 0))))), "Monitoring", IF(ISNUMBER(SEARCH("At-Promise (Secondary Focus)", LOWER(INDEX(Paste_Here!AB$2:AB$210, MATCH(B37, Paste_Here!A$2:A$210, 0))))), "At-Promise: Sec", IF(ISNUMBER(SEARCH("At-Promise (Primary Focus)", LOWER(INDEX(Paste_Here!AB$2:AB$210, MATCH(B37, Paste_Here!A$2:A$210, 0))))), "At-Promise: Prim", ""))))), ""), "")</f>
        <v/>
      </c>
      <c r="S37" s="69"/>
      <c r="T37" s="114" t="str">
        <f>IFERROR(IF(P37&lt;&gt;"", IF(ISNUMBER(SEARCH("yes", LOWER(INDEX(Paste_Here!AH$2:AH$210, MATCH(P37, Paste_Here!O$2:O$210, 0))))), "Yes", IF(ISNUMBER(SEARCH("no", LOWER(INDEX(Paste_Here!AH$2:AH$210, MATCH(P37, Paste_Here!O$2:O$210, 0))))), "No", "")), ""), "")</f>
        <v/>
      </c>
      <c r="U37" s="69"/>
      <c r="V37" s="114" t="str">
        <f>IFERROR(IF(R37&lt;&gt;"", IF(ISNUMBER(SEARCH("yes", LOWER(INDEX(Paste_Here!AJ$2:AJ$210, MATCH(R37, Paste_Here!Q$2:Q$210, 0))))), "Yes", IF(ISNUMBER(SEARCH("no", LOWER(INDEX(Paste_Here!AJ$2:AJ$210, MATCH(R37, Paste_Here!Q$2:Q$210, 0))))), "No", "")), ""), "")</f>
        <v/>
      </c>
      <c r="W37" s="69"/>
      <c r="X37" s="69"/>
      <c r="Y37" s="79" t="str">
        <f t="shared" si="1"/>
        <v/>
      </c>
      <c r="Z37" s="69"/>
      <c r="AA37" s="79" t="str">
        <f>IFERROR(IF(B37&lt;&gt;"", IF(AND(INDEX(Paste_Here!W$2:W$210, MATCH(B37, Paste_Here!A$2:A$210, 0))&lt;&gt;"", ISNUMBER(VALUE(INDEX(Paste_Here!W$2:W$210, MATCH(B37, Paste_Here!A$2:A$210, 0))))), INDEX(Paste_Here!W$2:W$210, MATCH(B37, Paste_Here!A$2:A$210, 0)), ""), ""), "")</f>
        <v/>
      </c>
      <c r="AB37" s="69"/>
      <c r="AC37" s="79" t="str">
        <f>IFERROR(IF(B37&lt;&gt;"", IF(AND(INDEX(Paste_Here!V$2:V$210, MATCH(B37, Paste_Here!A$2:A$210, 0))&lt;&gt;"", ISNUMBER(VALUE(INDEX(Paste_Here!V$2:V$210, MATCH(B37, Paste_Here!A$2:A$210, 0))))), TEXT(ROUND(VALUE(INDEX(Paste_Here!V$2:V$210, MATCH(B37, Paste_Here!A$2:A$210, 0))), 2), "0.00"), ""), ""), "")</f>
        <v/>
      </c>
      <c r="AD37" s="69"/>
      <c r="AE37" s="79" t="str">
        <f>IFERROR(IF(B37&lt;&gt;"", IF(LOWER(INDEX(Paste_Here!X$2:X$210, MATCH(B37, Paste_Here!A$2:A$210, 0)))="approaching expectations", "Approaching", IF(LOWER(INDEX(Paste_Here!X$2:X$210, MATCH(B37, Paste_Here!A$2:A$210, 0)))="met expectations", "Met", IF(LOWER(INDEX(Paste_Here!X$2:X$210, MATCH(B37, Paste_Here!A$2:A$210, 0)))="exceeded expectations", "Exceeded", IF(LOWER(INDEX(Paste_Here!X$2:X$210, MATCH(B37, Paste_Here!A$2:A$210, 0)))="below expectations", "Below", "")))), ""), "")</f>
        <v/>
      </c>
      <c r="AF37" s="69"/>
      <c r="AG37" s="79" t="str">
        <f>IFERROR(IF(B37&lt;&gt;"", IF(AND(INDEX(Paste_Here!Y$2:Y$210, MATCH(B37, Paste_Here!A$2:A$210, 0))&lt;&gt;"", ISNUMBER(VALUE(INDEX(Paste_Here!Y$2:Y$210, MATCH(B37, Paste_Here!A$2:A$210, 0))))), INDEX(Paste_Here!Y$2:Y$210, MATCH(B37, Paste_Here!A$2:A$210, 0)), ""), ""), "")</f>
        <v/>
      </c>
      <c r="AH37" s="69"/>
      <c r="AI37" s="79" t="str">
        <f>IFERROR(IF(B37&lt;&gt;"", IF(AND(INDEX(Paste_Here!AK$2:AK$210, MATCH(B37, Paste_Here!A$2:A$210, 0))&lt;&gt;"", ISNUMBER(VALUE(INDEX(Paste_Here!AK$2:AK$210, MATCH(B37, Paste_Here!A$2:A$210, 0))))), INDEX(Paste_Here!AK$2:AK$210, MATCH(B37, Paste_Here!A$2:A$210, 0)), ""), ""), "")</f>
        <v/>
      </c>
      <c r="AJ37" s="69"/>
      <c r="AK37" s="79" t="str">
        <f>IFERROR(IF(B37&lt;&gt;"", IF(ISNUMBER(SEARCH("highrisk", LOWER(INDEX(Paste_Here!AL$2:AL$210, MATCH(B37, Paste_Here!A$2:A$210, 0))))), "High Risk", IF(ISNUMBER(SEARCH("lowrisk", LOWER(INDEX(Paste_Here!AL$2:AL$210, MATCH(B37, Paste_Here!A$2:A$210, 0))))), "Low Risk", IF(ISNUMBER(SEARCH("somerisk", LOWER(INDEX(Paste_Here!AL$2:AL$210, MATCH(B37, Paste_Here!A$2:A$210, 0))))), "Some Risk", ""))), ""), "")</f>
        <v/>
      </c>
      <c r="AL37" s="69"/>
      <c r="AM37" s="79" t="str">
        <f>IFERROR(IF(B37&lt;&gt;"", IF(AND(INDEX(Paste_Here!AT$2:AT$210, MATCH(B37, Paste_Here!A$2:A$210, 0))&lt;&gt;"", ISNUMBER(VALUE(INDEX(Paste_Here!AT$2:AT$210, MATCH(B37, Paste_Here!A$2:A$210, 0))))), INDEX(Paste_Here!AT$2:AT$210, MATCH(B37, Paste_Here!A$2:A$210, 0)), ""), ""), "")</f>
        <v/>
      </c>
      <c r="AN37" s="69"/>
      <c r="AO37" s="79" t="str">
        <f>IFERROR(IF(B37&lt;&gt;"", IF(AND(INDEX(Paste_Here!AM$2:AM$210, MATCH(B37, Paste_Here!A$2:A$210, 0))&lt;&gt;"", ISNUMBER(VALUE(INDEX(Paste_Here!AM$2:AM$210, MATCH(B37, Paste_Here!A$2:A$210, 0))))), INDEX(Paste_Here!AM$2:AM$210, MATCH(B37, Paste_Here!A$2:A$210, 0)), ""), ""), "")</f>
        <v/>
      </c>
      <c r="AP37" s="69"/>
      <c r="AQ37" s="79" t="str">
        <f>IFERROR(IF(B37&lt;&gt;"", IF(ISNUMBER(SEARCH("highrisk", LOWER(INDEX(Paste_Here!AN$2:AN$210, MATCH(B37, Paste_Here!A$2:A$210, 0))))), "High Risk", IF(ISNUMBER(SEARCH("lowrisk", LOWER(INDEX(Paste_Here!AN$2:AN$210, MATCH(B37, Paste_Here!A$2:A$210, 0))))), "Low Risk", IF(ISNUMBER(SEARCH("somerisk", LOWER(INDEX(Paste_Here!AN$2:AN$210, MATCH(B37, Paste_Here!A$2:A$210, 0))))), "Some Risk", ""))), ""), "")</f>
        <v/>
      </c>
      <c r="AR37" s="69"/>
      <c r="AS37" s="79" t="str" cm="1">
        <f t="array" aca="1" ref="AS37" ca="1">IFERROR(IF(ISNUMBER(SEARCH("BR", INDEX(Paste_Here!AO$2:AO$210, MATCH(B37, Paste_Here!A$2:A$210, 0)))), -1, 1) * VALUE(_xlfn.TEXTJOIN("", TRUE, IF(ISNUMBER(--MID(INDEX(Paste_Here!AO$2:AO$210, MATCH(B37, Paste_Here!A$2:A$210, 0)), ROW(INDIRECT("1:"&amp;LEN(INDEX(Paste_Here!AO$2:AO$210, MATCH(B37, Paste_Here!A$2:A$210, 0))))), 1)), MID(INDEX(Paste_Here!AO$2:AO$210, MATCH(B37, Paste_Here!A$2:A$210, 0)), ROW(INDIRECT("1:"&amp;LEN(INDEX(Paste_Here!AO$2:AO$210, MATCH(B37, Paste_Here!A$2:A$210, 0))))), 1), ""))), "")</f>
        <v/>
      </c>
      <c r="AT37" s="69"/>
      <c r="AU37" s="69"/>
      <c r="AV37" s="79"/>
      <c r="AW37" s="69"/>
      <c r="AX37" s="79"/>
      <c r="AY37" s="69"/>
      <c r="AZ37" s="79"/>
      <c r="BA37" s="69"/>
      <c r="BB37" s="79"/>
      <c r="BC37" s="69"/>
      <c r="BD37" s="79"/>
      <c r="BE37" s="69"/>
      <c r="BF37" s="79"/>
      <c r="BG37" s="69"/>
      <c r="BH37" s="79"/>
      <c r="BI37" s="69"/>
      <c r="BJ37" s="79"/>
      <c r="BK37" s="69"/>
      <c r="BL37" s="79"/>
      <c r="BM37" s="69"/>
      <c r="BN37" s="79"/>
      <c r="BO37" s="69"/>
      <c r="BP37" s="79"/>
      <c r="BQ37" s="69"/>
      <c r="BR37" s="69"/>
      <c r="BS37" s="79"/>
      <c r="BT37" s="69"/>
      <c r="BU37" s="79"/>
      <c r="BV37" s="69"/>
      <c r="BW37" s="79"/>
      <c r="BX37" s="69"/>
      <c r="BY37" s="79"/>
      <c r="BZ37" s="69"/>
      <c r="CA37" s="79"/>
      <c r="CB37" s="69"/>
      <c r="CC37" s="79"/>
      <c r="CD37" s="69"/>
      <c r="CE37" s="79"/>
      <c r="CF37" s="69"/>
      <c r="CG37" s="79"/>
      <c r="CH37" s="69"/>
      <c r="CI37" s="79"/>
      <c r="CJ37" s="69"/>
      <c r="CK37" s="79"/>
      <c r="CL37" s="69"/>
      <c r="CM37" s="79"/>
      <c r="CN37" s="69"/>
      <c r="CO37" s="69"/>
      <c r="CP37" s="79" t="str">
        <f t="shared" si="2"/>
        <v/>
      </c>
      <c r="CQ37" s="69"/>
      <c r="CR37" s="79" t="str">
        <f>IFERROR(IF(B37&lt;&gt;"", IF(AND(INDEX(Paste_Here!AD$2:AD$210, MATCH(B37, Paste_Here!A$2:A$210, 0))&lt;&gt;"", ISNUMBER(VALUE(INDEX(Paste_Here!AD$2:AD$210, MATCH(B37, Paste_Here!A$2:A$210, 0))))), INDEX(Paste_Here!AD$2:AD$210, MATCH(B37, Paste_Here!A$2:A$210, 0)), ""), ""), "")</f>
        <v/>
      </c>
      <c r="CS37" s="69"/>
      <c r="CT37" s="79" t="str">
        <f>IFERROR(IF(B37&lt;&gt;"", IF(AND(INDEX(Paste_Here!AC$2:AC$210, MATCH(B37, Paste_Here!A$2:A$210, 0))&lt;&gt;"", ISNUMBER(--INDEX(Paste_Here!AC$2:AC$210, MATCH(B37, Paste_Here!A$2:A$210, 0)))), TEXT(ROUND(--INDEX(Paste_Here!AC$2:AC$210, MATCH(B37, Paste_Here!A$2:A$210, 0)), 2), "0.00"), ""), ""), "")</f>
        <v/>
      </c>
      <c r="CU37" s="69"/>
      <c r="CV37" s="79" t="str">
        <f>IFERROR(IF(B37&lt;&gt;"", IF(LOWER(INDEX(Paste_Here!AE$2:AE$210, MATCH(B37, Paste_Here!A$2:A$210, 0)))="approaching expectations", "Approaching", IF(LOWER(INDEX(Paste_Here!AE$2:AE$210, MATCH(B37, Paste_Here!A$2:A$210, 0)))="met expectations", "Met", IF(LOWER(INDEX(Paste_Here!AE$2:AE$210, MATCH(B37, Paste_Here!A$2:A$210, 0)))="exceeded expectations", "Exceeded", IF(LOWER(INDEX(Paste_Here!AE$2:AE$210, MATCH(B37, Paste_Here!A$2:A$210, 0)))="below expectations", "Below", "")))), ""), "")</f>
        <v/>
      </c>
      <c r="CW37" s="69"/>
      <c r="CX37" s="79" t="str">
        <f>IFERROR(IF(B37&lt;&gt;"", IF(AND(INDEX(Paste_Here!AF$2:AF$210, MATCH(B37, Paste_Here!A$2:A$210, 0))&lt;&gt;"", ISNUMBER(VALUE(INDEX(Paste_Here!AF$2:AF$210, MATCH(B37, Paste_Here!A$2:A$210, 0))))), INDEX(Paste_Here!AF$2:AF$210, MATCH(B37, Paste_Here!A$2:A$210, 0)), ""), ""), "")</f>
        <v/>
      </c>
      <c r="CY37" s="69"/>
      <c r="CZ37" s="79" t="str">
        <f>IFERROR(IF(B37&lt;&gt;"", IF(AND(INDEX(Paste_Here!AU$2:AU$210, MATCH(B37, Paste_Here!A$2:A$210, 0))&lt;&gt;"", ISNUMBER(VALUE(INDEX(Paste_Here!AU$2:AU$210, MATCH(B37, Paste_Here!A$2:A$210, 0))))), INDEX(Paste_Here!AU$2:AU$210, MATCH(B37, Paste_Here!A$2:A$210, 0)), ""), ""), "")</f>
        <v/>
      </c>
      <c r="DA37" s="69"/>
      <c r="DB37" s="79" t="str">
        <f>IFERROR(IF(B37&lt;&gt;"", IF(ISNUMBER(SEARCH("highrisk", LOWER(INDEX(Paste_Here!AV$2:AV$210, MATCH(B37, Paste_Here!A$2:A$210, 0))))), "High Risk", IF(ISNUMBER(SEARCH("lowrisk", LOWER(INDEX(Paste_Here!AV$2:AV$210, MATCH(B37, Paste_Here!A$2:A$210, 0))))), "Low Risk", IF(ISNUMBER(SEARCH("somerisk", LOWER(INDEX(Paste_Here!AV$2:AV$210, MATCH(B37, Paste_Here!A$2:A$210, 0))))), "Some Risk", ""))), ""), "")</f>
        <v/>
      </c>
      <c r="DC37" s="69"/>
      <c r="DD37" s="79" t="str">
        <f>IFERROR(IF(B37&lt;&gt;"", IF(AND(INDEX(Paste_Here!AW$2:AW$210, MATCH(B37, Paste_Here!A$2:A$210, 0))&lt;&gt;"", ISNUMBER(VALUE(INDEX(Paste_Here!AW$2:AW$210, MATCH(B37, Paste_Here!A$2:A$210, 0))))), INDEX(Paste_Here!AW$2:AW$210, MATCH(B37, Paste_Here!A$2:A$210, 0)), ""), ""), "")</f>
        <v/>
      </c>
      <c r="DE37" s="69"/>
      <c r="DF37" s="79" t="str">
        <f>IFERROR(IF(B37&lt;&gt;"", IF(AND(INDEX(Paste_Here!AP$2:AP$210, MATCH(B37, Paste_Here!A$2:A$210, 0))&lt;&gt;"", ISNUMBER(VALUE(INDEX(Paste_Here!AP$2:AP$210, MATCH(B37, Paste_Here!A$2:A$210, 0))))), INDEX(Paste_Here!AP$2:AP$210, MATCH(B37, Paste_Here!A$2:A$210, 0)), ""), ""), "")</f>
        <v/>
      </c>
      <c r="DG37" s="69"/>
      <c r="DH37" s="79" t="str">
        <f>IFERROR(IF(B37&lt;&gt;"", IF(ISNUMBER(SEARCH("highrisk", LOWER(INDEX(Paste_Here!AQ$2:AQ$210, MATCH(B37, Paste_Here!A$2:A$210, 0))))), "High Risk", IF(ISNUMBER(SEARCH("lowrisk", LOWER(INDEX(Paste_Here!AQ$2:AQ$210, MATCH(B37, Paste_Here!A$2:A$210, 0))))), "Low Risk", IF(ISNUMBER(SEARCH("somerisk", LOWER(INDEX(Paste_Here!AQ$2:AQ$210, MATCH(B37, Paste_Here!A$2:A$210, 0))))), "Some Risk", ""))), ""), "")</f>
        <v/>
      </c>
      <c r="DI37" s="69"/>
      <c r="DJ37" s="79" t="str" cm="1">
        <f t="array" aca="1" ref="DJ37" ca="1">IFERROR(VALUE(IF(ISNUMBER(SEARCH("EM", INDEX(Paste_Here!AR$2:AR$500, MATCH(B37, Paste_Here!A$2:A$500, 0)))),"-" &amp; _xlfn.TEXTJOIN("", TRUE, IF(ISNUMBER(--MID(INDEX(Paste_Here!AR$2:AR$500, MATCH(B37, Paste_Here!A$2:A$500, 0)), ROW(INDIRECT("1:"&amp;LEN(INDEX(Paste_Here!AR$2:AR$500, MATCH(B37, Paste_Here!A$2:A$500, 0))))), 1)), MID(INDEX(Paste_Here!AR$2:AR$500, MATCH(B37, Paste_Here!A$2:A$500, 0)), ROW(INDIRECT("1:"&amp;LEN(INDEX(Paste_Here!AR$2:AR$500, MATCH(B37, Paste_Here!A$2:A$500, 0))))), 1), "")), _xlfn.TEXTJOIN("", TRUE, IF(ISNUMBER(--MID(INDEX(Paste_Here!AR$2:AR$500, MATCH(B37, Paste_Here!A$2:AR$500, 0)), ROW(INDIRECT("1:"&amp;LEN(INDEX(Paste_Here!AR$2:AR$500, MATCH(B37, Paste_Here!A$2:AR$500, 0))))), 1)), MID(INDEX(Paste_Here!AR$2:AR$500, MATCH(B37, Paste_Here!A$2:A$500, 0)), ROW(INDIRECT("1:"&amp;LEN(INDEX(Paste_Here!AR$2:AR$500, MATCH(B37, Paste_Here!A$2:A$500, 0))))), 1), "")))), "")</f>
        <v/>
      </c>
      <c r="DK37" s="69"/>
      <c r="DL37" s="69"/>
      <c r="DM37" s="79" t="str">
        <f t="shared" si="3"/>
        <v/>
      </c>
      <c r="DN37" s="69"/>
      <c r="DO37" s="79" t="str">
        <f>IFERROR(IF(B37&lt;&gt;"", IF(AND(INDEX(Paste_Here!AH$2:AH$210, MATCH(B37, Paste_Here!A$2:A$210, 0))&lt;&gt;"", ISNUMBER(VALUE(INDEX(Paste_Here!AH$2:AH$210, MATCH(B37, Paste_Here!A$2:A$210, 0))))), INDEX(Paste_Here!AH$2:AH$210, MATCH(B37, Paste_Here!A$2:A$210, 0)), ""), ""), "")</f>
        <v/>
      </c>
      <c r="DP37" s="69"/>
      <c r="DQ37" s="114"/>
      <c r="DR37" s="69"/>
      <c r="DS37" s="119" t="str">
        <f>IFERROR(IF(B37&lt;&gt;"", IF(LOWER(INDEX(Paste_Here!AI$2:AI$210, MATCH(B37, Paste_Here!A$2:A$210, 0)))="approaching expectations", "Approaching", IF(LOWER(INDEX(Paste_Here!AI$2:AI$210, MATCH(B37, Paste_Here!A$2:A$210, 0)))="met expectations", "Met", IF(LOWER(INDEX(Paste_Here!AI$2:AI$210, MATCH(B37, Paste_Here!A$2:A$210, 0)))="exceeded expectations", "Exceeded", IF(LOWER(INDEX(Paste_Here!AI$2:AI$210, MATCH(B37, Paste_Here!A$2:A$210, 0)))="below expectations", "Below", "")))), ""), "")</f>
        <v/>
      </c>
      <c r="DT37" s="69"/>
      <c r="DU37" s="79" t="str">
        <f>IFERROR(IF(B37&lt;&gt;"", IF(AND(INDEX(Paste_Here!AJ$2:AJ$210, MATCH(B37, Paste_Here!A$2:A$210, 0))&lt;&gt;"", ISNUMBER(VALUE(INDEX(Paste_Here!AJ$2:AJ$210, MATCH(B37, Paste_Here!A$2:A$210, 0))))), INDEX(Paste_Here!AJ$2:AJ$210, MATCH(B37, Paste_Here!A$2:A$210, 0)), ""), ""), "")</f>
        <v/>
      </c>
      <c r="DV37" s="69"/>
      <c r="DW37" s="114"/>
      <c r="DX37" s="69"/>
      <c r="DY37" s="114"/>
      <c r="DZ37" s="69"/>
      <c r="EA37" s="114"/>
      <c r="EB37" s="69"/>
      <c r="EC37" s="114"/>
      <c r="ED37" s="69"/>
      <c r="EE37" s="114"/>
      <c r="EF37" s="69"/>
      <c r="EH37" s="69"/>
      <c r="EI37" s="69"/>
      <c r="EJ37" s="79"/>
      <c r="EK37" s="69"/>
      <c r="EL37" s="79"/>
      <c r="EM37" s="69"/>
      <c r="EN37" s="79"/>
      <c r="EO37" s="69"/>
      <c r="EP37" s="79"/>
      <c r="EQ37" s="69"/>
      <c r="ER37" s="79"/>
      <c r="ES37" s="69"/>
      <c r="ET37" s="79"/>
      <c r="EU37" s="69"/>
      <c r="EV37" s="79"/>
      <c r="EW37" s="69"/>
      <c r="EX37" s="79"/>
      <c r="EY37" s="69"/>
      <c r="EZ37" s="79"/>
      <c r="FA37" s="69"/>
      <c r="FB37" s="79"/>
      <c r="FC37" s="69"/>
      <c r="FD37" s="79"/>
      <c r="FE37" s="69"/>
      <c r="FF37" s="69"/>
      <c r="FG37" s="79" t="str">
        <f t="shared" si="4"/>
        <v/>
      </c>
      <c r="FH37" s="69"/>
      <c r="FI37" s="79" t="str">
        <f>IFERROR(IF(B37&lt;&gt;"", IF(ISNUMBER(VALUE(INDEX(Paste_Here!H$2:H$210, MATCH(B37, Paste_Here!A$2:A$210, 0)))), IF(VALUE(INDEX(Paste_Here!H$2:H$210, MATCH(B37, Paste_Here!A$2:A$210, 0)))=0, "No", IF(AND(VALUE(INDEX(Paste_Here!H$2:H$210, MATCH(B37, Paste_Here!A$2:A$210, 0)))&gt;=1, VALUE(INDEX(Paste_Here!H$2:H$210, MATCH(B37, Paste_Here!A$2:A$210, 0)))&lt;=4), VALUE(INDEX(Paste_Here!H$2:H$210, MATCH(B37, Paste_Here!A$2:A$210, 0))), "")), ""), ""), "")</f>
        <v/>
      </c>
      <c r="FJ37" s="69"/>
      <c r="FK37" s="79" t="str">
        <f>IFERROR(IF(B37&lt;&gt;"", IF(ISNUMBER(VALUE(INDEX(Paste_Here!I$2:I$210, MATCH(B37, Paste_Here!A$2:A$210, 0)))), IF(VALUE(INDEX(Paste_Here!I$2:I$210, MATCH(B37, Paste_Here!A$2:A$210, 0)))=0, "No", IF(AND(VALUE(INDEX(Paste_Here!I$2:I$210, MATCH(B37, Paste_Here!A$2:A$210, 0)))&gt;=1, VALUE(INDEX(Paste_Here!I$2:I$210, MATCH(B37, Paste_Here!A$2:A$210, 0)))&lt;=4), VALUE(INDEX(Paste_Here!I$2:I$210, MATCH(B37, Paste_Here!A$2:A$210, 0))), "")), ""), ""), "")</f>
        <v/>
      </c>
      <c r="FL37" s="69"/>
      <c r="FM37" s="114"/>
      <c r="FN37" s="69"/>
      <c r="FO37" s="114"/>
      <c r="FP37" s="69"/>
      <c r="FQ37" s="114"/>
      <c r="FR37" s="69"/>
      <c r="FS37" s="114"/>
      <c r="FT37" s="69"/>
      <c r="FU37" s="79" t="str">
        <f>IFERROR(IF(B37&lt;&gt;"", IF(AND(INDEX(Paste_Here!R$2:R$210, MATCH(B37, Paste_Here!A$2:A$210, 0))&lt;&gt;"", ISNUMBER(VALUE(INDEX(Paste_Here!R$2:R$210, MATCH(B37, Paste_Here!A$2:A$210, 0))))), INDEX(Paste_Here!R$2:R$210, MATCH(B37, Paste_Here!A$2:A$210, 0)), ""), ""), "")</f>
        <v/>
      </c>
      <c r="FV37" s="69"/>
      <c r="FW37" s="79" t="str">
        <f>IFERROR(IF(B37&lt;&gt;"", IF(AND(INDEX(Paste_Here!BB$2:BB$210, MATCH(B37, Paste_Here!A$2:A$210, 0))&lt;&gt;"", ISNUMBER(VALUE(INDEX(Paste_Here!BB$2:BB$210, MATCH(B37, Paste_Here!A$2:A$210, 0))))), INDEX(Paste_Here!BB$2:BB$210, MATCH(B37, Paste_Here!A$2:A$210, 0)), ""), ""), "")</f>
        <v/>
      </c>
      <c r="FX37" s="69"/>
      <c r="FY37" s="79" t="str">
        <f>IFERROR(IF(B37&lt;&gt;"", IF(AND(INDEX(Paste_Here!AS$2:AS$210, MATCH(B37, Paste_Here!A$2:A$210, 0))&lt;&gt;"", ISNUMBER(VALUE(INDEX(Paste_Here!AS$2:AS$210, MATCH(B37, Paste_Here!A$2:A$210, 0))))), INDEX(Paste_Here!AS$2:AS$210, MATCH(B37, Paste_Here!A$2:A$210, 0)), ""), ""), "")</f>
        <v/>
      </c>
      <c r="FZ37" s="69"/>
      <c r="GA37" s="79" t="str">
        <f>IFERROR(IF(B37&lt;&gt;"", IF(AND(INDEX(Paste_Here!BC$2:BC$210, MATCH(B37, Paste_Here!A$2:A$210, 0))&lt;&gt;"", ISNUMBER(VALUE(INDEX(Paste_Here!BC$2:BC$210, MATCH(B37, Paste_Here!A$2:A$210, 0))))), INDEX(Paste_Here!BC$2:BC$210, MATCH(B37, Paste_Here!A$2:A$210, 0)), ""), ""), "")</f>
        <v/>
      </c>
      <c r="GB37" s="69"/>
      <c r="GC37" s="69"/>
      <c r="GD37" s="79" t="str">
        <f t="shared" si="5"/>
        <v/>
      </c>
      <c r="GE37" s="69"/>
      <c r="GF37" s="79" t="str">
        <f>IFERROR(IF(B37&lt;&gt;"", IF(ISNUMBER(SEARCH("s", LOWER(INDEX(Paste_Here!M$2:M$210, MATCH(B37, Paste_Here!A$2:A$210, 0))))), "Yes", IF(INDEX(Paste_Here!M$2:M$210, MATCH(B37, Paste_Here!A$2:A$210, 0))&lt;&gt;"", "No", "")), ""), "")</f>
        <v/>
      </c>
      <c r="GG37" s="69"/>
      <c r="GH37" s="79" t="str">
        <f>IFERROR(IF(B37&lt;&gt;"", IF(ISNUMBER(SEARCH("yes", LOWER(INDEX(Paste_Here!F$2:F$210, MATCH(B37, Paste_Here!A$2:A$210, 0))))), "Yes", IF(ISNUMBER(SEARCH("no", LOWER(INDEX(Paste_Here!F$2:F$210, MATCH(B37, Paste_Here!A$2:A$210, 0))))), "No", "")), ""), "")</f>
        <v/>
      </c>
      <c r="GI37" s="69"/>
      <c r="GJ37" s="79" t="str">
        <f>IFERROR(IF(B37&lt;&gt;"", IF(ISNUMBER(SEARCH("english language learner", LOWER(INDEX(Paste_Here!C$2:C$210, MATCH(B37, Paste_Here!A$2:A$210, 0))))), "Yes", ""), ""), "")</f>
        <v/>
      </c>
      <c r="GK37" s="69"/>
      <c r="GL37" s="79" t="str">
        <f>IFERROR(IF(B37&lt;&gt;"", IF(OR(ISNUMBER(SEARCH("b", LOWER(INDEX(Paste_Here!K$2:K$210, MATCH(B37, Paste_Here!A$2:A$210, 0))))), ISNUMBER(SEARCH("h", LOWER(INDEX(Paste_Here!K$2:K$210, MATCH(B37, Paste_Here!A$2:A$210, 0))))), ISNUMBER(SEARCH("i", LOWER(INDEX(Paste_Here!K$2:K$210, MATCH(B37, Paste_Here!A$2:A$210, 0)))))), "Yes", IF(INDEX(Paste_Here!K$2:K$210, MATCH(B37, Paste_Here!A$2:A$210, 0))&lt;&gt;"", "No", "")), ""), "")</f>
        <v/>
      </c>
      <c r="GM37" s="69"/>
      <c r="GN37" s="79" t="str">
        <f>IFERROR(IF(B37&lt;&gt;"", IF(ISNUMBER(SEARCH("yes", LOWER(INDEX(Paste_Here!L$2:L$210, MATCH(B37, Paste_Here!A$2:A$210, 0))))), "Yes", IF(ISNUMBER(SEARCH("no", LOWER(INDEX(Paste_Here!L$2:L$210, MATCH(B37, Paste_Here!A$2:A$210, 0))))), "No", "")), ""), "")</f>
        <v/>
      </c>
      <c r="GO37" s="69"/>
      <c r="GP37" s="79" t="str">
        <f>IFERROR(IF(B37&lt;&gt;"", IF(ISNUMBER(SEARCH("transitional 2", LOWER(INDEX(Paste_Here!C$2:C$210, MATCH(B37, Paste_Here!A$2:A$210, 0))))), "T2", IF(ISNUMBER(SEARCH("transitional 1", LOWER(INDEX(Paste_Here!C$2:C$210, MATCH(B37, Paste_Here!A$2:A$210, 0))))), "T1", IF(ISNUMBER(SEARCH("waived ell services", LOWER(INDEX(Paste_Here!C$2:C$210, MATCH(B37, Paste_Here!A$2:A$210, 0))))), "W", ""))), ""), "")</f>
        <v/>
      </c>
      <c r="GQ37" s="69"/>
      <c r="GR37" s="114"/>
      <c r="GS37" s="69"/>
      <c r="GT37" s="114"/>
      <c r="GU37" s="69"/>
      <c r="GV37" s="114"/>
      <c r="GW37" s="69"/>
      <c r="GX37" s="118"/>
      <c r="GY37" s="69"/>
      <c r="GZ37" s="69"/>
      <c r="HA37" s="79"/>
      <c r="HB37" s="69"/>
      <c r="HC37" s="79"/>
      <c r="HD37" s="69"/>
      <c r="HE37" s="79"/>
      <c r="HF37" s="69"/>
      <c r="HG37" s="79"/>
      <c r="HH37" s="69"/>
      <c r="HI37" s="79"/>
      <c r="HJ37" s="69"/>
      <c r="HK37" s="79"/>
      <c r="HL37" s="69"/>
      <c r="HM37" s="79"/>
      <c r="HN37" s="69"/>
      <c r="HO37" s="79"/>
      <c r="HP37" s="69"/>
      <c r="HQ37" s="79"/>
      <c r="HR37" s="69"/>
      <c r="HS37" s="79"/>
      <c r="HT37" s="69"/>
      <c r="HU37" s="79"/>
      <c r="HV37" s="69"/>
      <c r="HW37" s="69"/>
      <c r="HX37" s="79"/>
      <c r="HY37" s="69"/>
      <c r="HZ37" s="79"/>
      <c r="IA37" s="69"/>
      <c r="IB37" s="79"/>
      <c r="IC37" s="69"/>
      <c r="ID37" s="79"/>
      <c r="IE37" s="69"/>
      <c r="IF37" s="79"/>
      <c r="IG37" s="69"/>
      <c r="IH37" s="79"/>
      <c r="II37" s="69"/>
      <c r="IJ37" s="79"/>
      <c r="IK37" s="69"/>
      <c r="IL37" s="79"/>
      <c r="IM37" s="69"/>
      <c r="IN37" s="79"/>
      <c r="IO37" s="69"/>
      <c r="IP37" s="79"/>
      <c r="IQ37" s="69"/>
      <c r="IR37" s="79"/>
      <c r="IS37" s="69"/>
      <c r="IT37" s="69"/>
      <c r="IU37" s="79"/>
      <c r="IV37" s="69"/>
      <c r="IW37" s="79"/>
      <c r="IX37" s="69"/>
      <c r="IY37" s="79"/>
      <c r="IZ37" s="69"/>
      <c r="JA37" s="79"/>
      <c r="JB37" s="69"/>
      <c r="JC37" s="79"/>
      <c r="JD37" s="69"/>
      <c r="JE37" s="79"/>
      <c r="JF37" s="69"/>
      <c r="JG37" s="79"/>
      <c r="JH37" s="69"/>
      <c r="JI37" s="79"/>
      <c r="JJ37" s="69"/>
      <c r="JK37" s="79"/>
      <c r="JL37" s="69"/>
      <c r="JM37" s="79"/>
      <c r="JN37" s="69"/>
      <c r="JO37" s="79"/>
      <c r="JP37" s="69"/>
      <c r="JQ37" s="69"/>
      <c r="JR37" s="79"/>
      <c r="JS37" s="69"/>
      <c r="JT37" s="79"/>
      <c r="JU37" s="69"/>
      <c r="JV37" s="79"/>
      <c r="JW37" s="69"/>
      <c r="JX37" s="79"/>
      <c r="JY37" s="69"/>
      <c r="JZ37" s="79"/>
      <c r="KA37" s="69"/>
      <c r="KB37" s="79"/>
      <c r="KC37" s="69"/>
      <c r="KD37" s="79"/>
      <c r="KE37" s="69"/>
      <c r="KF37" s="79"/>
      <c r="KG37" s="69"/>
      <c r="KH37" s="79"/>
      <c r="KI37" s="69"/>
      <c r="KJ37" s="79"/>
      <c r="KK37" s="69"/>
      <c r="KL37" s="79"/>
      <c r="KM37" s="69"/>
      <c r="KP37" s="1" t="str" cm="1">
        <f t="array" ref="KP37">IFERROR(INDEX(Paste_Here!$B$2:$B$210, MATCH(0, COUNTIF(KP$4:KP36, Paste_Here!$B$2:$B$210) + IF(Paste_Here!$B$2:$B$210="", 1, 0), 0)), "")</f>
        <v/>
      </c>
      <c r="KQ37" s="1" t="str">
        <f>IF(KP37&lt;&gt;"", INDEX(Paste_Here!$A$2:$A$210, MATCH(KP37, Paste_Here!$B$2:$B$210, 0)), "")</f>
        <v/>
      </c>
      <c r="KR37" s="1" t="str">
        <f t="shared" si="6"/>
        <v/>
      </c>
      <c r="KS37" s="1" t="str" cm="1">
        <f t="array" ref="KS37">IFERROR(INDEX($KR$5:$KR$210, MATCH(SMALL(IF($KR$5:$KR$210&lt;&gt;"", COUNTIF($KR$5:$KR$210, "&lt;"&amp;$KR$5:$KR$210)+1), ROW()-ROW($KS$5)+1), COUNTIF($KR$5:$KR$210, "&lt;"&amp;$KR$5:$KR$210)+1, 0)), "")</f>
        <v/>
      </c>
    </row>
    <row r="38" spans="1:305">
      <c r="A38" s="69"/>
      <c r="B38" s="79" t="str">
        <f t="shared" si="0"/>
        <v/>
      </c>
      <c r="C38" s="69"/>
      <c r="D38" s="79" t="str">
        <f>IFERROR(IF(B38&lt;&gt;"", IF(COUNTIF(INDEX(Paste_Here!N$2:Q$210, MATCH(B38, Paste_Here!A$2:A$210, 0), 0), "yes") &gt; 0, "No", IF(COUNTIF(INDEX(Paste_Here!N$2:Q$210, MATCH(B38, Paste_Here!A$2:A$210, 0), 0), "no") &gt; 0, "Yes", "")), ""), "")</f>
        <v/>
      </c>
      <c r="E38" s="69"/>
      <c r="F38" s="79" t="str">
        <f>IFERROR(IF(B38&lt;&gt;"", IF(ISNUMBER(SEARCH("yes", LOWER(INDEX(Paste_Here!S$2:S$210, MATCH(B38, Paste_Here!A$2:A$210, 0))))), "Yes", IF(ISNUMBER(SEARCH("no", LOWER(INDEX(Paste_Here!S$2:S$210, MATCH(B38, Paste_Here!A$2:A$210, 0))))), "No", "")), ""), "")</f>
        <v/>
      </c>
      <c r="G38" s="69"/>
      <c r="H38" s="79" t="str">
        <f>IFERROR(IF(B38&lt;&gt;"", IF(COUNTIF(INDEX(Paste_Here!AX$2:BA$210, MATCH(B38, Paste_Here!A$2:A$210, 0), 0), "yes") &gt; 0, "No", IF(COUNTIF(INDEX(Paste_Here!AX$2:BA$210, MATCH(B38, Paste_Here!A$2:A$210, 0), 0), "no") &gt; 0, "Yes", "")), ""), "")</f>
        <v/>
      </c>
      <c r="I38" s="69"/>
      <c r="J38" s="79" t="str">
        <f>IFERROR(IF(B38&lt;&gt;"", IF(ISNUMBER(SEARCH("yes", LOWER(INDEX(Paste_Here!Z$2:Z$210, MATCH(B38, Paste_Here!A$2:A$210, 0))))), "Yes", IF(ISNUMBER(SEARCH("no", LOWER(INDEX(Paste_Here!Z$2:Z$210, MATCH(B38, Paste_Here!A$2:A$210, 0))))), "No", "")), ""), "")</f>
        <v/>
      </c>
      <c r="K38" s="69"/>
      <c r="L38" s="79" t="str">
        <f>IFERROR(IF(B38&lt;&gt;"", IF(ISNUMBER(SEARCH("yes", LOWER(INDEX(Paste_Here!AG$2:AG$210, MATCH(B38, Paste_Here!A$2:A$210, 0))))), "Yes", IF(ISNUMBER(SEARCH("no", LOWER(INDEX(Paste_Here!AG$2:AG$210, MATCH(B38, Paste_Here!A$2:A$210, 0))))), "No", "")), ""), "")</f>
        <v/>
      </c>
      <c r="M38" s="69"/>
      <c r="N38" s="114" t="str">
        <f>IFERROR(IF(J38&lt;&gt;"", IF(ISNUMBER(SEARCH("yes", LOWER(INDEX(Paste_Here!AB$2:AB$210, MATCH(J38, Paste_Here!I$2:I$210, 0))))), "Yes", IF(ISNUMBER(SEARCH("no", LOWER(INDEX(Paste_Here!AB$2:AB$210, MATCH(J38, Paste_Here!I$2:I$210, 0))))), "No", "")), ""), "")</f>
        <v/>
      </c>
      <c r="O38" s="69"/>
      <c r="P38" s="79" t="str">
        <f>IFERROR(IF(B38&lt;&gt;"", IF(ISNUMBER(SEARCH("Revealed-Potential (Primary Focus)", LOWER(INDEX(Paste_Here!U$2:U$210, MATCH(B38, Paste_Here!A$2:A$210, 0))))), "Rev-Potential: Prim", IF(ISNUMBER(SEARCH("Revealed-Potential (Secondary Focus)", LOWER(INDEX(Paste_Here!U$2:U$210, MATCH(B38, Paste_Here!A$2:A$210, 0))))), "Rev-Potential: Sec", IF(ISNUMBER(SEARCH("Monitoring", LOWER(INDEX(Paste_Here!U$2:U$210, MATCH(B38, Paste_Here!A$2:A$210, 0))))), "Monitoring", IF(ISNUMBER(SEARCH("At-Promise (Secondary Focus)", LOWER(INDEX(Paste_Here!U$2:U$210, MATCH(B38, Paste_Here!A$2:A$210, 0))))), "At-Promise: Sec", IF(ISNUMBER(SEARCH("At-Promise (Primary Focus)", LOWER(INDEX(Paste_Here!U$2:U$210, MATCH(B38, Paste_Here!A$2:A$210, 0))))), "At-Promise: Prim", ""))))), ""), "")</f>
        <v/>
      </c>
      <c r="Q38" s="69"/>
      <c r="R38" s="79" t="str">
        <f>IFERROR(IF(B38&lt;&gt;"", IF(ISNUMBER(SEARCH("Revealed-Potential (Primary Focus)", LOWER(INDEX(Paste_Here!AB$2:AB$210, MATCH(B38, Paste_Here!A$2:A$210, 0))))), "Rev-Potential: Prim", IF(ISNUMBER(SEARCH("Revealed-Potential (Secondary Focus)", LOWER(INDEX(Paste_Here!AB$2:AB$210, MATCH(B38, Paste_Here!A$2:A$210, 0))))), "Rev-Potential: Sec", IF(ISNUMBER(SEARCH("Monitoring", LOWER(INDEX(Paste_Here!AB$2:AB$210, MATCH(B38, Paste_Here!A$2:A$210, 0))))), "Monitoring", IF(ISNUMBER(SEARCH("At-Promise (Secondary Focus)", LOWER(INDEX(Paste_Here!AB$2:AB$210, MATCH(B38, Paste_Here!A$2:A$210, 0))))), "At-Promise: Sec", IF(ISNUMBER(SEARCH("At-Promise (Primary Focus)", LOWER(INDEX(Paste_Here!AB$2:AB$210, MATCH(B38, Paste_Here!A$2:A$210, 0))))), "At-Promise: Prim", ""))))), ""), "")</f>
        <v/>
      </c>
      <c r="S38" s="69"/>
      <c r="T38" s="114" t="str">
        <f>IFERROR(IF(P38&lt;&gt;"", IF(ISNUMBER(SEARCH("yes", LOWER(INDEX(Paste_Here!AH$2:AH$210, MATCH(P38, Paste_Here!O$2:O$210, 0))))), "Yes", IF(ISNUMBER(SEARCH("no", LOWER(INDEX(Paste_Here!AH$2:AH$210, MATCH(P38, Paste_Here!O$2:O$210, 0))))), "No", "")), ""), "")</f>
        <v/>
      </c>
      <c r="U38" s="69"/>
      <c r="V38" s="114" t="str">
        <f>IFERROR(IF(R38&lt;&gt;"", IF(ISNUMBER(SEARCH("yes", LOWER(INDEX(Paste_Here!AJ$2:AJ$210, MATCH(R38, Paste_Here!Q$2:Q$210, 0))))), "Yes", IF(ISNUMBER(SEARCH("no", LOWER(INDEX(Paste_Here!AJ$2:AJ$210, MATCH(R38, Paste_Here!Q$2:Q$210, 0))))), "No", "")), ""), "")</f>
        <v/>
      </c>
      <c r="W38" s="69"/>
      <c r="X38" s="69"/>
      <c r="Y38" s="79" t="str">
        <f t="shared" si="1"/>
        <v/>
      </c>
      <c r="Z38" s="69"/>
      <c r="AA38" s="79" t="str">
        <f>IFERROR(IF(B38&lt;&gt;"", IF(AND(INDEX(Paste_Here!W$2:W$210, MATCH(B38, Paste_Here!A$2:A$210, 0))&lt;&gt;"", ISNUMBER(VALUE(INDEX(Paste_Here!W$2:W$210, MATCH(B38, Paste_Here!A$2:A$210, 0))))), INDEX(Paste_Here!W$2:W$210, MATCH(B38, Paste_Here!A$2:A$210, 0)), ""), ""), "")</f>
        <v/>
      </c>
      <c r="AB38" s="69"/>
      <c r="AC38" s="79" t="str">
        <f>IFERROR(IF(B38&lt;&gt;"", IF(AND(INDEX(Paste_Here!V$2:V$210, MATCH(B38, Paste_Here!A$2:A$210, 0))&lt;&gt;"", ISNUMBER(VALUE(INDEX(Paste_Here!V$2:V$210, MATCH(B38, Paste_Here!A$2:A$210, 0))))), TEXT(ROUND(VALUE(INDEX(Paste_Here!V$2:V$210, MATCH(B38, Paste_Here!A$2:A$210, 0))), 2), "0.00"), ""), ""), "")</f>
        <v/>
      </c>
      <c r="AD38" s="69"/>
      <c r="AE38" s="79" t="str">
        <f>IFERROR(IF(B38&lt;&gt;"", IF(LOWER(INDEX(Paste_Here!X$2:X$210, MATCH(B38, Paste_Here!A$2:A$210, 0)))="approaching expectations", "Approaching", IF(LOWER(INDEX(Paste_Here!X$2:X$210, MATCH(B38, Paste_Here!A$2:A$210, 0)))="met expectations", "Met", IF(LOWER(INDEX(Paste_Here!X$2:X$210, MATCH(B38, Paste_Here!A$2:A$210, 0)))="exceeded expectations", "Exceeded", IF(LOWER(INDEX(Paste_Here!X$2:X$210, MATCH(B38, Paste_Here!A$2:A$210, 0)))="below expectations", "Below", "")))), ""), "")</f>
        <v/>
      </c>
      <c r="AF38" s="69"/>
      <c r="AG38" s="79" t="str">
        <f>IFERROR(IF(B38&lt;&gt;"", IF(AND(INDEX(Paste_Here!Y$2:Y$210, MATCH(B38, Paste_Here!A$2:A$210, 0))&lt;&gt;"", ISNUMBER(VALUE(INDEX(Paste_Here!Y$2:Y$210, MATCH(B38, Paste_Here!A$2:A$210, 0))))), INDEX(Paste_Here!Y$2:Y$210, MATCH(B38, Paste_Here!A$2:A$210, 0)), ""), ""), "")</f>
        <v/>
      </c>
      <c r="AH38" s="69"/>
      <c r="AI38" s="79" t="str">
        <f>IFERROR(IF(B38&lt;&gt;"", IF(AND(INDEX(Paste_Here!AK$2:AK$210, MATCH(B38, Paste_Here!A$2:A$210, 0))&lt;&gt;"", ISNUMBER(VALUE(INDEX(Paste_Here!AK$2:AK$210, MATCH(B38, Paste_Here!A$2:A$210, 0))))), INDEX(Paste_Here!AK$2:AK$210, MATCH(B38, Paste_Here!A$2:A$210, 0)), ""), ""), "")</f>
        <v/>
      </c>
      <c r="AJ38" s="69"/>
      <c r="AK38" s="79" t="str">
        <f>IFERROR(IF(B38&lt;&gt;"", IF(ISNUMBER(SEARCH("highrisk", LOWER(INDEX(Paste_Here!AL$2:AL$210, MATCH(B38, Paste_Here!A$2:A$210, 0))))), "High Risk", IF(ISNUMBER(SEARCH("lowrisk", LOWER(INDEX(Paste_Here!AL$2:AL$210, MATCH(B38, Paste_Here!A$2:A$210, 0))))), "Low Risk", IF(ISNUMBER(SEARCH("somerisk", LOWER(INDEX(Paste_Here!AL$2:AL$210, MATCH(B38, Paste_Here!A$2:A$210, 0))))), "Some Risk", ""))), ""), "")</f>
        <v/>
      </c>
      <c r="AL38" s="69"/>
      <c r="AM38" s="79" t="str">
        <f>IFERROR(IF(B38&lt;&gt;"", IF(AND(INDEX(Paste_Here!AT$2:AT$210, MATCH(B38, Paste_Here!A$2:A$210, 0))&lt;&gt;"", ISNUMBER(VALUE(INDEX(Paste_Here!AT$2:AT$210, MATCH(B38, Paste_Here!A$2:A$210, 0))))), INDEX(Paste_Here!AT$2:AT$210, MATCH(B38, Paste_Here!A$2:A$210, 0)), ""), ""), "")</f>
        <v/>
      </c>
      <c r="AN38" s="69"/>
      <c r="AO38" s="79" t="str">
        <f>IFERROR(IF(B38&lt;&gt;"", IF(AND(INDEX(Paste_Here!AM$2:AM$210, MATCH(B38, Paste_Here!A$2:A$210, 0))&lt;&gt;"", ISNUMBER(VALUE(INDEX(Paste_Here!AM$2:AM$210, MATCH(B38, Paste_Here!A$2:A$210, 0))))), INDEX(Paste_Here!AM$2:AM$210, MATCH(B38, Paste_Here!A$2:A$210, 0)), ""), ""), "")</f>
        <v/>
      </c>
      <c r="AP38" s="69"/>
      <c r="AQ38" s="79" t="str">
        <f>IFERROR(IF(B38&lt;&gt;"", IF(ISNUMBER(SEARCH("highrisk", LOWER(INDEX(Paste_Here!AN$2:AN$210, MATCH(B38, Paste_Here!A$2:A$210, 0))))), "High Risk", IF(ISNUMBER(SEARCH("lowrisk", LOWER(INDEX(Paste_Here!AN$2:AN$210, MATCH(B38, Paste_Here!A$2:A$210, 0))))), "Low Risk", IF(ISNUMBER(SEARCH("somerisk", LOWER(INDEX(Paste_Here!AN$2:AN$210, MATCH(B38, Paste_Here!A$2:A$210, 0))))), "Some Risk", ""))), ""), "")</f>
        <v/>
      </c>
      <c r="AR38" s="69"/>
      <c r="AS38" s="79" t="str" cm="1">
        <f t="array" aca="1" ref="AS38" ca="1">IFERROR(IF(ISNUMBER(SEARCH("BR", INDEX(Paste_Here!AO$2:AO$210, MATCH(B38, Paste_Here!A$2:A$210, 0)))), -1, 1) * VALUE(_xlfn.TEXTJOIN("", TRUE, IF(ISNUMBER(--MID(INDEX(Paste_Here!AO$2:AO$210, MATCH(B38, Paste_Here!A$2:A$210, 0)), ROW(INDIRECT("1:"&amp;LEN(INDEX(Paste_Here!AO$2:AO$210, MATCH(B38, Paste_Here!A$2:A$210, 0))))), 1)), MID(INDEX(Paste_Here!AO$2:AO$210, MATCH(B38, Paste_Here!A$2:A$210, 0)), ROW(INDIRECT("1:"&amp;LEN(INDEX(Paste_Here!AO$2:AO$210, MATCH(B38, Paste_Here!A$2:A$210, 0))))), 1), ""))), "")</f>
        <v/>
      </c>
      <c r="AT38" s="69"/>
      <c r="AU38" s="69"/>
      <c r="AV38" s="79"/>
      <c r="AW38" s="69"/>
      <c r="AX38" s="79"/>
      <c r="AY38" s="69"/>
      <c r="AZ38" s="79"/>
      <c r="BA38" s="69"/>
      <c r="BB38" s="79"/>
      <c r="BC38" s="69"/>
      <c r="BD38" s="79"/>
      <c r="BE38" s="69"/>
      <c r="BF38" s="79"/>
      <c r="BG38" s="69"/>
      <c r="BH38" s="79"/>
      <c r="BI38" s="69"/>
      <c r="BJ38" s="79"/>
      <c r="BK38" s="69"/>
      <c r="BL38" s="79"/>
      <c r="BM38" s="69"/>
      <c r="BN38" s="79"/>
      <c r="BO38" s="69"/>
      <c r="BP38" s="79"/>
      <c r="BQ38" s="69"/>
      <c r="BR38" s="69"/>
      <c r="BS38" s="79"/>
      <c r="BT38" s="69"/>
      <c r="BU38" s="79"/>
      <c r="BV38" s="69"/>
      <c r="BW38" s="79"/>
      <c r="BX38" s="69"/>
      <c r="BY38" s="79"/>
      <c r="BZ38" s="69"/>
      <c r="CA38" s="79"/>
      <c r="CB38" s="69"/>
      <c r="CC38" s="79"/>
      <c r="CD38" s="69"/>
      <c r="CE38" s="79"/>
      <c r="CF38" s="69"/>
      <c r="CG38" s="79"/>
      <c r="CH38" s="69"/>
      <c r="CI38" s="79"/>
      <c r="CJ38" s="69"/>
      <c r="CK38" s="79"/>
      <c r="CL38" s="69"/>
      <c r="CM38" s="79"/>
      <c r="CN38" s="69"/>
      <c r="CO38" s="69"/>
      <c r="CP38" s="79" t="str">
        <f t="shared" si="2"/>
        <v/>
      </c>
      <c r="CQ38" s="69"/>
      <c r="CR38" s="79" t="str">
        <f>IFERROR(IF(B38&lt;&gt;"", IF(AND(INDEX(Paste_Here!AD$2:AD$210, MATCH(B38, Paste_Here!A$2:A$210, 0))&lt;&gt;"", ISNUMBER(VALUE(INDEX(Paste_Here!AD$2:AD$210, MATCH(B38, Paste_Here!A$2:A$210, 0))))), INDEX(Paste_Here!AD$2:AD$210, MATCH(B38, Paste_Here!A$2:A$210, 0)), ""), ""), "")</f>
        <v/>
      </c>
      <c r="CS38" s="69"/>
      <c r="CT38" s="79" t="str">
        <f>IFERROR(IF(B38&lt;&gt;"", IF(AND(INDEX(Paste_Here!AC$2:AC$210, MATCH(B38, Paste_Here!A$2:A$210, 0))&lt;&gt;"", ISNUMBER(--INDEX(Paste_Here!AC$2:AC$210, MATCH(B38, Paste_Here!A$2:A$210, 0)))), TEXT(ROUND(--INDEX(Paste_Here!AC$2:AC$210, MATCH(B38, Paste_Here!A$2:A$210, 0)), 2), "0.00"), ""), ""), "")</f>
        <v/>
      </c>
      <c r="CU38" s="69"/>
      <c r="CV38" s="79" t="str">
        <f>IFERROR(IF(B38&lt;&gt;"", IF(LOWER(INDEX(Paste_Here!AE$2:AE$210, MATCH(B38, Paste_Here!A$2:A$210, 0)))="approaching expectations", "Approaching", IF(LOWER(INDEX(Paste_Here!AE$2:AE$210, MATCH(B38, Paste_Here!A$2:A$210, 0)))="met expectations", "Met", IF(LOWER(INDEX(Paste_Here!AE$2:AE$210, MATCH(B38, Paste_Here!A$2:A$210, 0)))="exceeded expectations", "Exceeded", IF(LOWER(INDEX(Paste_Here!AE$2:AE$210, MATCH(B38, Paste_Here!A$2:A$210, 0)))="below expectations", "Below", "")))), ""), "")</f>
        <v/>
      </c>
      <c r="CW38" s="69"/>
      <c r="CX38" s="79" t="str">
        <f>IFERROR(IF(B38&lt;&gt;"", IF(AND(INDEX(Paste_Here!AF$2:AF$210, MATCH(B38, Paste_Here!A$2:A$210, 0))&lt;&gt;"", ISNUMBER(VALUE(INDEX(Paste_Here!AF$2:AF$210, MATCH(B38, Paste_Here!A$2:A$210, 0))))), INDEX(Paste_Here!AF$2:AF$210, MATCH(B38, Paste_Here!A$2:A$210, 0)), ""), ""), "")</f>
        <v/>
      </c>
      <c r="CY38" s="69"/>
      <c r="CZ38" s="79" t="str">
        <f>IFERROR(IF(B38&lt;&gt;"", IF(AND(INDEX(Paste_Here!AU$2:AU$210, MATCH(B38, Paste_Here!A$2:A$210, 0))&lt;&gt;"", ISNUMBER(VALUE(INDEX(Paste_Here!AU$2:AU$210, MATCH(B38, Paste_Here!A$2:A$210, 0))))), INDEX(Paste_Here!AU$2:AU$210, MATCH(B38, Paste_Here!A$2:A$210, 0)), ""), ""), "")</f>
        <v/>
      </c>
      <c r="DA38" s="69"/>
      <c r="DB38" s="79" t="str">
        <f>IFERROR(IF(B38&lt;&gt;"", IF(ISNUMBER(SEARCH("highrisk", LOWER(INDEX(Paste_Here!AV$2:AV$210, MATCH(B38, Paste_Here!A$2:A$210, 0))))), "High Risk", IF(ISNUMBER(SEARCH("lowrisk", LOWER(INDEX(Paste_Here!AV$2:AV$210, MATCH(B38, Paste_Here!A$2:A$210, 0))))), "Low Risk", IF(ISNUMBER(SEARCH("somerisk", LOWER(INDEX(Paste_Here!AV$2:AV$210, MATCH(B38, Paste_Here!A$2:A$210, 0))))), "Some Risk", ""))), ""), "")</f>
        <v/>
      </c>
      <c r="DC38" s="69"/>
      <c r="DD38" s="79" t="str">
        <f>IFERROR(IF(B38&lt;&gt;"", IF(AND(INDEX(Paste_Here!AW$2:AW$210, MATCH(B38, Paste_Here!A$2:A$210, 0))&lt;&gt;"", ISNUMBER(VALUE(INDEX(Paste_Here!AW$2:AW$210, MATCH(B38, Paste_Here!A$2:A$210, 0))))), INDEX(Paste_Here!AW$2:AW$210, MATCH(B38, Paste_Here!A$2:A$210, 0)), ""), ""), "")</f>
        <v/>
      </c>
      <c r="DE38" s="69"/>
      <c r="DF38" s="79" t="str">
        <f>IFERROR(IF(B38&lt;&gt;"", IF(AND(INDEX(Paste_Here!AP$2:AP$210, MATCH(B38, Paste_Here!A$2:A$210, 0))&lt;&gt;"", ISNUMBER(VALUE(INDEX(Paste_Here!AP$2:AP$210, MATCH(B38, Paste_Here!A$2:A$210, 0))))), INDEX(Paste_Here!AP$2:AP$210, MATCH(B38, Paste_Here!A$2:A$210, 0)), ""), ""), "")</f>
        <v/>
      </c>
      <c r="DG38" s="69"/>
      <c r="DH38" s="79" t="str">
        <f>IFERROR(IF(B38&lt;&gt;"", IF(ISNUMBER(SEARCH("highrisk", LOWER(INDEX(Paste_Here!AQ$2:AQ$210, MATCH(B38, Paste_Here!A$2:A$210, 0))))), "High Risk", IF(ISNUMBER(SEARCH("lowrisk", LOWER(INDEX(Paste_Here!AQ$2:AQ$210, MATCH(B38, Paste_Here!A$2:A$210, 0))))), "Low Risk", IF(ISNUMBER(SEARCH("somerisk", LOWER(INDEX(Paste_Here!AQ$2:AQ$210, MATCH(B38, Paste_Here!A$2:A$210, 0))))), "Some Risk", ""))), ""), "")</f>
        <v/>
      </c>
      <c r="DI38" s="69"/>
      <c r="DJ38" s="79" t="str" cm="1">
        <f t="array" aca="1" ref="DJ38" ca="1">IFERROR(VALUE(IF(ISNUMBER(SEARCH("EM", INDEX(Paste_Here!AR$2:AR$500, MATCH(B38, Paste_Here!A$2:A$500, 0)))),"-" &amp; _xlfn.TEXTJOIN("", TRUE, IF(ISNUMBER(--MID(INDEX(Paste_Here!AR$2:AR$500, MATCH(B38, Paste_Here!A$2:A$500, 0)), ROW(INDIRECT("1:"&amp;LEN(INDEX(Paste_Here!AR$2:AR$500, MATCH(B38, Paste_Here!A$2:A$500, 0))))), 1)), MID(INDEX(Paste_Here!AR$2:AR$500, MATCH(B38, Paste_Here!A$2:A$500, 0)), ROW(INDIRECT("1:"&amp;LEN(INDEX(Paste_Here!AR$2:AR$500, MATCH(B38, Paste_Here!A$2:A$500, 0))))), 1), "")), _xlfn.TEXTJOIN("", TRUE, IF(ISNUMBER(--MID(INDEX(Paste_Here!AR$2:AR$500, MATCH(B38, Paste_Here!A$2:AR$500, 0)), ROW(INDIRECT("1:"&amp;LEN(INDEX(Paste_Here!AR$2:AR$500, MATCH(B38, Paste_Here!A$2:AR$500, 0))))), 1)), MID(INDEX(Paste_Here!AR$2:AR$500, MATCH(B38, Paste_Here!A$2:A$500, 0)), ROW(INDIRECT("1:"&amp;LEN(INDEX(Paste_Here!AR$2:AR$500, MATCH(B38, Paste_Here!A$2:A$500, 0))))), 1), "")))), "")</f>
        <v/>
      </c>
      <c r="DK38" s="69"/>
      <c r="DL38" s="69"/>
      <c r="DM38" s="79" t="str">
        <f t="shared" si="3"/>
        <v/>
      </c>
      <c r="DN38" s="69"/>
      <c r="DO38" s="79" t="str">
        <f>IFERROR(IF(B38&lt;&gt;"", IF(AND(INDEX(Paste_Here!AH$2:AH$210, MATCH(B38, Paste_Here!A$2:A$210, 0))&lt;&gt;"", ISNUMBER(VALUE(INDEX(Paste_Here!AH$2:AH$210, MATCH(B38, Paste_Here!A$2:A$210, 0))))), INDEX(Paste_Here!AH$2:AH$210, MATCH(B38, Paste_Here!A$2:A$210, 0)), ""), ""), "")</f>
        <v/>
      </c>
      <c r="DP38" s="69"/>
      <c r="DQ38" s="114"/>
      <c r="DR38" s="69"/>
      <c r="DS38" s="119" t="str">
        <f>IFERROR(IF(B38&lt;&gt;"", IF(LOWER(INDEX(Paste_Here!AI$2:AI$210, MATCH(B38, Paste_Here!A$2:A$210, 0)))="approaching expectations", "Approaching", IF(LOWER(INDEX(Paste_Here!AI$2:AI$210, MATCH(B38, Paste_Here!A$2:A$210, 0)))="met expectations", "Met", IF(LOWER(INDEX(Paste_Here!AI$2:AI$210, MATCH(B38, Paste_Here!A$2:A$210, 0)))="exceeded expectations", "Exceeded", IF(LOWER(INDEX(Paste_Here!AI$2:AI$210, MATCH(B38, Paste_Here!A$2:A$210, 0)))="below expectations", "Below", "")))), ""), "")</f>
        <v/>
      </c>
      <c r="DT38" s="69"/>
      <c r="DU38" s="79" t="str">
        <f>IFERROR(IF(B38&lt;&gt;"", IF(AND(INDEX(Paste_Here!AJ$2:AJ$210, MATCH(B38, Paste_Here!A$2:A$210, 0))&lt;&gt;"", ISNUMBER(VALUE(INDEX(Paste_Here!AJ$2:AJ$210, MATCH(B38, Paste_Here!A$2:A$210, 0))))), INDEX(Paste_Here!AJ$2:AJ$210, MATCH(B38, Paste_Here!A$2:A$210, 0)), ""), ""), "")</f>
        <v/>
      </c>
      <c r="DV38" s="69"/>
      <c r="DW38" s="114"/>
      <c r="DX38" s="69"/>
      <c r="DY38" s="114"/>
      <c r="DZ38" s="69"/>
      <c r="EA38" s="114"/>
      <c r="EB38" s="69"/>
      <c r="EC38" s="114"/>
      <c r="ED38" s="69"/>
      <c r="EE38" s="114"/>
      <c r="EF38" s="69"/>
      <c r="EH38" s="69"/>
      <c r="EI38" s="69"/>
      <c r="EJ38" s="79"/>
      <c r="EK38" s="69"/>
      <c r="EL38" s="79"/>
      <c r="EM38" s="69"/>
      <c r="EN38" s="79"/>
      <c r="EO38" s="69"/>
      <c r="EP38" s="79"/>
      <c r="EQ38" s="69"/>
      <c r="ER38" s="79"/>
      <c r="ES38" s="69"/>
      <c r="ET38" s="79"/>
      <c r="EU38" s="69"/>
      <c r="EV38" s="79"/>
      <c r="EW38" s="69"/>
      <c r="EX38" s="79"/>
      <c r="EY38" s="69"/>
      <c r="EZ38" s="79"/>
      <c r="FA38" s="69"/>
      <c r="FB38" s="79"/>
      <c r="FC38" s="69"/>
      <c r="FD38" s="79"/>
      <c r="FE38" s="69"/>
      <c r="FF38" s="69"/>
      <c r="FG38" s="79" t="str">
        <f t="shared" si="4"/>
        <v/>
      </c>
      <c r="FH38" s="69"/>
      <c r="FI38" s="79" t="str">
        <f>IFERROR(IF(B38&lt;&gt;"", IF(ISNUMBER(VALUE(INDEX(Paste_Here!H$2:H$210, MATCH(B38, Paste_Here!A$2:A$210, 0)))), IF(VALUE(INDEX(Paste_Here!H$2:H$210, MATCH(B38, Paste_Here!A$2:A$210, 0)))=0, "No", IF(AND(VALUE(INDEX(Paste_Here!H$2:H$210, MATCH(B38, Paste_Here!A$2:A$210, 0)))&gt;=1, VALUE(INDEX(Paste_Here!H$2:H$210, MATCH(B38, Paste_Here!A$2:A$210, 0)))&lt;=4), VALUE(INDEX(Paste_Here!H$2:H$210, MATCH(B38, Paste_Here!A$2:A$210, 0))), "")), ""), ""), "")</f>
        <v/>
      </c>
      <c r="FJ38" s="69"/>
      <c r="FK38" s="79" t="str">
        <f>IFERROR(IF(B38&lt;&gt;"", IF(ISNUMBER(VALUE(INDEX(Paste_Here!I$2:I$210, MATCH(B38, Paste_Here!A$2:A$210, 0)))), IF(VALUE(INDEX(Paste_Here!I$2:I$210, MATCH(B38, Paste_Here!A$2:A$210, 0)))=0, "No", IF(AND(VALUE(INDEX(Paste_Here!I$2:I$210, MATCH(B38, Paste_Here!A$2:A$210, 0)))&gt;=1, VALUE(INDEX(Paste_Here!I$2:I$210, MATCH(B38, Paste_Here!A$2:A$210, 0)))&lt;=4), VALUE(INDEX(Paste_Here!I$2:I$210, MATCH(B38, Paste_Here!A$2:A$210, 0))), "")), ""), ""), "")</f>
        <v/>
      </c>
      <c r="FL38" s="69"/>
      <c r="FM38" s="114"/>
      <c r="FN38" s="69"/>
      <c r="FO38" s="114"/>
      <c r="FP38" s="69"/>
      <c r="FQ38" s="114"/>
      <c r="FR38" s="69"/>
      <c r="FS38" s="114"/>
      <c r="FT38" s="69"/>
      <c r="FU38" s="79" t="str">
        <f>IFERROR(IF(B38&lt;&gt;"", IF(AND(INDEX(Paste_Here!R$2:R$210, MATCH(B38, Paste_Here!A$2:A$210, 0))&lt;&gt;"", ISNUMBER(VALUE(INDEX(Paste_Here!R$2:R$210, MATCH(B38, Paste_Here!A$2:A$210, 0))))), INDEX(Paste_Here!R$2:R$210, MATCH(B38, Paste_Here!A$2:A$210, 0)), ""), ""), "")</f>
        <v/>
      </c>
      <c r="FV38" s="69"/>
      <c r="FW38" s="79" t="str">
        <f>IFERROR(IF(B38&lt;&gt;"", IF(AND(INDEX(Paste_Here!BB$2:BB$210, MATCH(B38, Paste_Here!A$2:A$210, 0))&lt;&gt;"", ISNUMBER(VALUE(INDEX(Paste_Here!BB$2:BB$210, MATCH(B38, Paste_Here!A$2:A$210, 0))))), INDEX(Paste_Here!BB$2:BB$210, MATCH(B38, Paste_Here!A$2:A$210, 0)), ""), ""), "")</f>
        <v/>
      </c>
      <c r="FX38" s="69"/>
      <c r="FY38" s="79" t="str">
        <f>IFERROR(IF(B38&lt;&gt;"", IF(AND(INDEX(Paste_Here!AS$2:AS$210, MATCH(B38, Paste_Here!A$2:A$210, 0))&lt;&gt;"", ISNUMBER(VALUE(INDEX(Paste_Here!AS$2:AS$210, MATCH(B38, Paste_Here!A$2:A$210, 0))))), INDEX(Paste_Here!AS$2:AS$210, MATCH(B38, Paste_Here!A$2:A$210, 0)), ""), ""), "")</f>
        <v/>
      </c>
      <c r="FZ38" s="69"/>
      <c r="GA38" s="79" t="str">
        <f>IFERROR(IF(B38&lt;&gt;"", IF(AND(INDEX(Paste_Here!BC$2:BC$210, MATCH(B38, Paste_Here!A$2:A$210, 0))&lt;&gt;"", ISNUMBER(VALUE(INDEX(Paste_Here!BC$2:BC$210, MATCH(B38, Paste_Here!A$2:A$210, 0))))), INDEX(Paste_Here!BC$2:BC$210, MATCH(B38, Paste_Here!A$2:A$210, 0)), ""), ""), "")</f>
        <v/>
      </c>
      <c r="GB38" s="69"/>
      <c r="GC38" s="69"/>
      <c r="GD38" s="79" t="str">
        <f t="shared" si="5"/>
        <v/>
      </c>
      <c r="GE38" s="69"/>
      <c r="GF38" s="79" t="str">
        <f>IFERROR(IF(B38&lt;&gt;"", IF(ISNUMBER(SEARCH("s", LOWER(INDEX(Paste_Here!M$2:M$210, MATCH(B38, Paste_Here!A$2:A$210, 0))))), "Yes", IF(INDEX(Paste_Here!M$2:M$210, MATCH(B38, Paste_Here!A$2:A$210, 0))&lt;&gt;"", "No", "")), ""), "")</f>
        <v/>
      </c>
      <c r="GG38" s="69"/>
      <c r="GH38" s="79" t="str">
        <f>IFERROR(IF(B38&lt;&gt;"", IF(ISNUMBER(SEARCH("yes", LOWER(INDEX(Paste_Here!F$2:F$210, MATCH(B38, Paste_Here!A$2:A$210, 0))))), "Yes", IF(ISNUMBER(SEARCH("no", LOWER(INDEX(Paste_Here!F$2:F$210, MATCH(B38, Paste_Here!A$2:A$210, 0))))), "No", "")), ""), "")</f>
        <v/>
      </c>
      <c r="GI38" s="69"/>
      <c r="GJ38" s="79" t="str">
        <f>IFERROR(IF(B38&lt;&gt;"", IF(ISNUMBER(SEARCH("english language learner", LOWER(INDEX(Paste_Here!C$2:C$210, MATCH(B38, Paste_Here!A$2:A$210, 0))))), "Yes", ""), ""), "")</f>
        <v/>
      </c>
      <c r="GK38" s="69"/>
      <c r="GL38" s="79" t="str">
        <f>IFERROR(IF(B38&lt;&gt;"", IF(OR(ISNUMBER(SEARCH("b", LOWER(INDEX(Paste_Here!K$2:K$210, MATCH(B38, Paste_Here!A$2:A$210, 0))))), ISNUMBER(SEARCH("h", LOWER(INDEX(Paste_Here!K$2:K$210, MATCH(B38, Paste_Here!A$2:A$210, 0))))), ISNUMBER(SEARCH("i", LOWER(INDEX(Paste_Here!K$2:K$210, MATCH(B38, Paste_Here!A$2:A$210, 0)))))), "Yes", IF(INDEX(Paste_Here!K$2:K$210, MATCH(B38, Paste_Here!A$2:A$210, 0))&lt;&gt;"", "No", "")), ""), "")</f>
        <v/>
      </c>
      <c r="GM38" s="69"/>
      <c r="GN38" s="79" t="str">
        <f>IFERROR(IF(B38&lt;&gt;"", IF(ISNUMBER(SEARCH("yes", LOWER(INDEX(Paste_Here!L$2:L$210, MATCH(B38, Paste_Here!A$2:A$210, 0))))), "Yes", IF(ISNUMBER(SEARCH("no", LOWER(INDEX(Paste_Here!L$2:L$210, MATCH(B38, Paste_Here!A$2:A$210, 0))))), "No", "")), ""), "")</f>
        <v/>
      </c>
      <c r="GO38" s="69"/>
      <c r="GP38" s="79" t="str">
        <f>IFERROR(IF(B38&lt;&gt;"", IF(ISNUMBER(SEARCH("transitional 2", LOWER(INDEX(Paste_Here!C$2:C$210, MATCH(B38, Paste_Here!A$2:A$210, 0))))), "T2", IF(ISNUMBER(SEARCH("transitional 1", LOWER(INDEX(Paste_Here!C$2:C$210, MATCH(B38, Paste_Here!A$2:A$210, 0))))), "T1", IF(ISNUMBER(SEARCH("waived ell services", LOWER(INDEX(Paste_Here!C$2:C$210, MATCH(B38, Paste_Here!A$2:A$210, 0))))), "W", ""))), ""), "")</f>
        <v/>
      </c>
      <c r="GQ38" s="69"/>
      <c r="GR38" s="114"/>
      <c r="GS38" s="69"/>
      <c r="GT38" s="114"/>
      <c r="GU38" s="69"/>
      <c r="GV38" s="114"/>
      <c r="GW38" s="69"/>
      <c r="GX38" s="118"/>
      <c r="GY38" s="69"/>
      <c r="GZ38" s="69"/>
      <c r="HA38" s="79"/>
      <c r="HB38" s="69"/>
      <c r="HC38" s="79"/>
      <c r="HD38" s="69"/>
      <c r="HE38" s="79"/>
      <c r="HF38" s="69"/>
      <c r="HG38" s="79"/>
      <c r="HH38" s="69"/>
      <c r="HI38" s="79"/>
      <c r="HJ38" s="69"/>
      <c r="HK38" s="79"/>
      <c r="HL38" s="69"/>
      <c r="HM38" s="79"/>
      <c r="HN38" s="69"/>
      <c r="HO38" s="79"/>
      <c r="HP38" s="69"/>
      <c r="HQ38" s="79"/>
      <c r="HR38" s="69"/>
      <c r="HS38" s="79"/>
      <c r="HT38" s="69"/>
      <c r="HU38" s="79"/>
      <c r="HV38" s="69"/>
      <c r="HW38" s="69"/>
      <c r="HX38" s="79"/>
      <c r="HY38" s="69"/>
      <c r="HZ38" s="79"/>
      <c r="IA38" s="69"/>
      <c r="IB38" s="79"/>
      <c r="IC38" s="69"/>
      <c r="ID38" s="79"/>
      <c r="IE38" s="69"/>
      <c r="IF38" s="79"/>
      <c r="IG38" s="69"/>
      <c r="IH38" s="79"/>
      <c r="II38" s="69"/>
      <c r="IJ38" s="79"/>
      <c r="IK38" s="69"/>
      <c r="IL38" s="79"/>
      <c r="IM38" s="69"/>
      <c r="IN38" s="79"/>
      <c r="IO38" s="69"/>
      <c r="IP38" s="79"/>
      <c r="IQ38" s="69"/>
      <c r="IR38" s="79"/>
      <c r="IS38" s="69"/>
      <c r="IT38" s="69"/>
      <c r="IU38" s="79"/>
      <c r="IV38" s="69"/>
      <c r="IW38" s="79"/>
      <c r="IX38" s="69"/>
      <c r="IY38" s="79"/>
      <c r="IZ38" s="69"/>
      <c r="JA38" s="79"/>
      <c r="JB38" s="69"/>
      <c r="JC38" s="79"/>
      <c r="JD38" s="69"/>
      <c r="JE38" s="79"/>
      <c r="JF38" s="69"/>
      <c r="JG38" s="79"/>
      <c r="JH38" s="69"/>
      <c r="JI38" s="79"/>
      <c r="JJ38" s="69"/>
      <c r="JK38" s="79"/>
      <c r="JL38" s="69"/>
      <c r="JM38" s="79"/>
      <c r="JN38" s="69"/>
      <c r="JO38" s="79"/>
      <c r="JP38" s="69"/>
      <c r="JQ38" s="69"/>
      <c r="JR38" s="79"/>
      <c r="JS38" s="69"/>
      <c r="JT38" s="79"/>
      <c r="JU38" s="69"/>
      <c r="JV38" s="79"/>
      <c r="JW38" s="69"/>
      <c r="JX38" s="79"/>
      <c r="JY38" s="69"/>
      <c r="JZ38" s="79"/>
      <c r="KA38" s="69"/>
      <c r="KB38" s="79"/>
      <c r="KC38" s="69"/>
      <c r="KD38" s="79"/>
      <c r="KE38" s="69"/>
      <c r="KF38" s="79"/>
      <c r="KG38" s="69"/>
      <c r="KH38" s="79"/>
      <c r="KI38" s="69"/>
      <c r="KJ38" s="79"/>
      <c r="KK38" s="69"/>
      <c r="KL38" s="79"/>
      <c r="KM38" s="69"/>
      <c r="KP38" s="1" t="str" cm="1">
        <f t="array" ref="KP38">IFERROR(INDEX(Paste_Here!$B$2:$B$210, MATCH(0, COUNTIF(KP$4:KP37, Paste_Here!$B$2:$B$210) + IF(Paste_Here!$B$2:$B$210="", 1, 0), 0)), "")</f>
        <v/>
      </c>
      <c r="KQ38" s="1" t="str">
        <f>IF(KP38&lt;&gt;"", INDEX(Paste_Here!$A$2:$A$210, MATCH(KP38, Paste_Here!$B$2:$B$210, 0)), "")</f>
        <v/>
      </c>
      <c r="KR38" s="1" t="str">
        <f t="shared" si="6"/>
        <v/>
      </c>
      <c r="KS38" s="1" t="str" cm="1">
        <f t="array" ref="KS38">IFERROR(INDEX($KR$5:$KR$210, MATCH(SMALL(IF($KR$5:$KR$210&lt;&gt;"", COUNTIF($KR$5:$KR$210, "&lt;"&amp;$KR$5:$KR$210)+1), ROW()-ROW($KS$5)+1), COUNTIF($KR$5:$KR$210, "&lt;"&amp;$KR$5:$KR$210)+1, 0)), "")</f>
        <v/>
      </c>
    </row>
    <row r="39" spans="1:305">
      <c r="A39" s="69"/>
      <c r="B39" s="79" t="str">
        <f t="shared" si="0"/>
        <v/>
      </c>
      <c r="C39" s="69"/>
      <c r="D39" s="79" t="str">
        <f>IFERROR(IF(B39&lt;&gt;"", IF(COUNTIF(INDEX(Paste_Here!N$2:Q$210, MATCH(B39, Paste_Here!A$2:A$210, 0), 0), "yes") &gt; 0, "No", IF(COUNTIF(INDEX(Paste_Here!N$2:Q$210, MATCH(B39, Paste_Here!A$2:A$210, 0), 0), "no") &gt; 0, "Yes", "")), ""), "")</f>
        <v/>
      </c>
      <c r="E39" s="69"/>
      <c r="F39" s="79" t="str">
        <f>IFERROR(IF(B39&lt;&gt;"", IF(ISNUMBER(SEARCH("yes", LOWER(INDEX(Paste_Here!S$2:S$210, MATCH(B39, Paste_Here!A$2:A$210, 0))))), "Yes", IF(ISNUMBER(SEARCH("no", LOWER(INDEX(Paste_Here!S$2:S$210, MATCH(B39, Paste_Here!A$2:A$210, 0))))), "No", "")), ""), "")</f>
        <v/>
      </c>
      <c r="G39" s="69"/>
      <c r="H39" s="79" t="str">
        <f>IFERROR(IF(B39&lt;&gt;"", IF(COUNTIF(INDEX(Paste_Here!AX$2:BA$210, MATCH(B39, Paste_Here!A$2:A$210, 0), 0), "yes") &gt; 0, "No", IF(COUNTIF(INDEX(Paste_Here!AX$2:BA$210, MATCH(B39, Paste_Here!A$2:A$210, 0), 0), "no") &gt; 0, "Yes", "")), ""), "")</f>
        <v/>
      </c>
      <c r="I39" s="69"/>
      <c r="J39" s="79" t="str">
        <f>IFERROR(IF(B39&lt;&gt;"", IF(ISNUMBER(SEARCH("yes", LOWER(INDEX(Paste_Here!Z$2:Z$210, MATCH(B39, Paste_Here!A$2:A$210, 0))))), "Yes", IF(ISNUMBER(SEARCH("no", LOWER(INDEX(Paste_Here!Z$2:Z$210, MATCH(B39, Paste_Here!A$2:A$210, 0))))), "No", "")), ""), "")</f>
        <v/>
      </c>
      <c r="K39" s="69"/>
      <c r="L39" s="79" t="str">
        <f>IFERROR(IF(B39&lt;&gt;"", IF(ISNUMBER(SEARCH("yes", LOWER(INDEX(Paste_Here!AG$2:AG$210, MATCH(B39, Paste_Here!A$2:A$210, 0))))), "Yes", IF(ISNUMBER(SEARCH("no", LOWER(INDEX(Paste_Here!AG$2:AG$210, MATCH(B39, Paste_Here!A$2:A$210, 0))))), "No", "")), ""), "")</f>
        <v/>
      </c>
      <c r="M39" s="69"/>
      <c r="N39" s="114" t="str">
        <f>IFERROR(IF(J39&lt;&gt;"", IF(ISNUMBER(SEARCH("yes", LOWER(INDEX(Paste_Here!AB$2:AB$210, MATCH(J39, Paste_Here!I$2:I$210, 0))))), "Yes", IF(ISNUMBER(SEARCH("no", LOWER(INDEX(Paste_Here!AB$2:AB$210, MATCH(J39, Paste_Here!I$2:I$210, 0))))), "No", "")), ""), "")</f>
        <v/>
      </c>
      <c r="O39" s="69"/>
      <c r="P39" s="79" t="str">
        <f>IFERROR(IF(B39&lt;&gt;"", IF(ISNUMBER(SEARCH("Revealed-Potential (Primary Focus)", LOWER(INDEX(Paste_Here!U$2:U$210, MATCH(B39, Paste_Here!A$2:A$210, 0))))), "Rev-Potential: Prim", IF(ISNUMBER(SEARCH("Revealed-Potential (Secondary Focus)", LOWER(INDEX(Paste_Here!U$2:U$210, MATCH(B39, Paste_Here!A$2:A$210, 0))))), "Rev-Potential: Sec", IF(ISNUMBER(SEARCH("Monitoring", LOWER(INDEX(Paste_Here!U$2:U$210, MATCH(B39, Paste_Here!A$2:A$210, 0))))), "Monitoring", IF(ISNUMBER(SEARCH("At-Promise (Secondary Focus)", LOWER(INDEX(Paste_Here!U$2:U$210, MATCH(B39, Paste_Here!A$2:A$210, 0))))), "At-Promise: Sec", IF(ISNUMBER(SEARCH("At-Promise (Primary Focus)", LOWER(INDEX(Paste_Here!U$2:U$210, MATCH(B39, Paste_Here!A$2:A$210, 0))))), "At-Promise: Prim", ""))))), ""), "")</f>
        <v/>
      </c>
      <c r="Q39" s="69"/>
      <c r="R39" s="79" t="str">
        <f>IFERROR(IF(B39&lt;&gt;"", IF(ISNUMBER(SEARCH("Revealed-Potential (Primary Focus)", LOWER(INDEX(Paste_Here!AB$2:AB$210, MATCH(B39, Paste_Here!A$2:A$210, 0))))), "Rev-Potential: Prim", IF(ISNUMBER(SEARCH("Revealed-Potential (Secondary Focus)", LOWER(INDEX(Paste_Here!AB$2:AB$210, MATCH(B39, Paste_Here!A$2:A$210, 0))))), "Rev-Potential: Sec", IF(ISNUMBER(SEARCH("Monitoring", LOWER(INDEX(Paste_Here!AB$2:AB$210, MATCH(B39, Paste_Here!A$2:A$210, 0))))), "Monitoring", IF(ISNUMBER(SEARCH("At-Promise (Secondary Focus)", LOWER(INDEX(Paste_Here!AB$2:AB$210, MATCH(B39, Paste_Here!A$2:A$210, 0))))), "At-Promise: Sec", IF(ISNUMBER(SEARCH("At-Promise (Primary Focus)", LOWER(INDEX(Paste_Here!AB$2:AB$210, MATCH(B39, Paste_Here!A$2:A$210, 0))))), "At-Promise: Prim", ""))))), ""), "")</f>
        <v/>
      </c>
      <c r="S39" s="69"/>
      <c r="T39" s="114" t="str">
        <f>IFERROR(IF(P39&lt;&gt;"", IF(ISNUMBER(SEARCH("yes", LOWER(INDEX(Paste_Here!AH$2:AH$210, MATCH(P39, Paste_Here!O$2:O$210, 0))))), "Yes", IF(ISNUMBER(SEARCH("no", LOWER(INDEX(Paste_Here!AH$2:AH$210, MATCH(P39, Paste_Here!O$2:O$210, 0))))), "No", "")), ""), "")</f>
        <v/>
      </c>
      <c r="U39" s="69"/>
      <c r="V39" s="114" t="str">
        <f>IFERROR(IF(R39&lt;&gt;"", IF(ISNUMBER(SEARCH("yes", LOWER(INDEX(Paste_Here!AJ$2:AJ$210, MATCH(R39, Paste_Here!Q$2:Q$210, 0))))), "Yes", IF(ISNUMBER(SEARCH("no", LOWER(INDEX(Paste_Here!AJ$2:AJ$210, MATCH(R39, Paste_Here!Q$2:Q$210, 0))))), "No", "")), ""), "")</f>
        <v/>
      </c>
      <c r="W39" s="69"/>
      <c r="X39" s="69"/>
      <c r="Y39" s="79" t="str">
        <f t="shared" si="1"/>
        <v/>
      </c>
      <c r="Z39" s="69"/>
      <c r="AA39" s="79" t="str">
        <f>IFERROR(IF(B39&lt;&gt;"", IF(AND(INDEX(Paste_Here!W$2:W$210, MATCH(B39, Paste_Here!A$2:A$210, 0))&lt;&gt;"", ISNUMBER(VALUE(INDEX(Paste_Here!W$2:W$210, MATCH(B39, Paste_Here!A$2:A$210, 0))))), INDEX(Paste_Here!W$2:W$210, MATCH(B39, Paste_Here!A$2:A$210, 0)), ""), ""), "")</f>
        <v/>
      </c>
      <c r="AB39" s="69"/>
      <c r="AC39" s="79" t="str">
        <f>IFERROR(IF(B39&lt;&gt;"", IF(AND(INDEX(Paste_Here!V$2:V$210, MATCH(B39, Paste_Here!A$2:A$210, 0))&lt;&gt;"", ISNUMBER(VALUE(INDEX(Paste_Here!V$2:V$210, MATCH(B39, Paste_Here!A$2:A$210, 0))))), TEXT(ROUND(VALUE(INDEX(Paste_Here!V$2:V$210, MATCH(B39, Paste_Here!A$2:A$210, 0))), 2), "0.00"), ""), ""), "")</f>
        <v/>
      </c>
      <c r="AD39" s="69"/>
      <c r="AE39" s="79" t="str">
        <f>IFERROR(IF(B39&lt;&gt;"", IF(LOWER(INDEX(Paste_Here!X$2:X$210, MATCH(B39, Paste_Here!A$2:A$210, 0)))="approaching expectations", "Approaching", IF(LOWER(INDEX(Paste_Here!X$2:X$210, MATCH(B39, Paste_Here!A$2:A$210, 0)))="met expectations", "Met", IF(LOWER(INDEX(Paste_Here!X$2:X$210, MATCH(B39, Paste_Here!A$2:A$210, 0)))="exceeded expectations", "Exceeded", IF(LOWER(INDEX(Paste_Here!X$2:X$210, MATCH(B39, Paste_Here!A$2:A$210, 0)))="below expectations", "Below", "")))), ""), "")</f>
        <v/>
      </c>
      <c r="AF39" s="69"/>
      <c r="AG39" s="79" t="str">
        <f>IFERROR(IF(B39&lt;&gt;"", IF(AND(INDEX(Paste_Here!Y$2:Y$210, MATCH(B39, Paste_Here!A$2:A$210, 0))&lt;&gt;"", ISNUMBER(VALUE(INDEX(Paste_Here!Y$2:Y$210, MATCH(B39, Paste_Here!A$2:A$210, 0))))), INDEX(Paste_Here!Y$2:Y$210, MATCH(B39, Paste_Here!A$2:A$210, 0)), ""), ""), "")</f>
        <v/>
      </c>
      <c r="AH39" s="69"/>
      <c r="AI39" s="79" t="str">
        <f>IFERROR(IF(B39&lt;&gt;"", IF(AND(INDEX(Paste_Here!AK$2:AK$210, MATCH(B39, Paste_Here!A$2:A$210, 0))&lt;&gt;"", ISNUMBER(VALUE(INDEX(Paste_Here!AK$2:AK$210, MATCH(B39, Paste_Here!A$2:A$210, 0))))), INDEX(Paste_Here!AK$2:AK$210, MATCH(B39, Paste_Here!A$2:A$210, 0)), ""), ""), "")</f>
        <v/>
      </c>
      <c r="AJ39" s="69"/>
      <c r="AK39" s="79" t="str">
        <f>IFERROR(IF(B39&lt;&gt;"", IF(ISNUMBER(SEARCH("highrisk", LOWER(INDEX(Paste_Here!AL$2:AL$210, MATCH(B39, Paste_Here!A$2:A$210, 0))))), "High Risk", IF(ISNUMBER(SEARCH("lowrisk", LOWER(INDEX(Paste_Here!AL$2:AL$210, MATCH(B39, Paste_Here!A$2:A$210, 0))))), "Low Risk", IF(ISNUMBER(SEARCH("somerisk", LOWER(INDEX(Paste_Here!AL$2:AL$210, MATCH(B39, Paste_Here!A$2:A$210, 0))))), "Some Risk", ""))), ""), "")</f>
        <v/>
      </c>
      <c r="AL39" s="69"/>
      <c r="AM39" s="79" t="str">
        <f>IFERROR(IF(B39&lt;&gt;"", IF(AND(INDEX(Paste_Here!AT$2:AT$210, MATCH(B39, Paste_Here!A$2:A$210, 0))&lt;&gt;"", ISNUMBER(VALUE(INDEX(Paste_Here!AT$2:AT$210, MATCH(B39, Paste_Here!A$2:A$210, 0))))), INDEX(Paste_Here!AT$2:AT$210, MATCH(B39, Paste_Here!A$2:A$210, 0)), ""), ""), "")</f>
        <v/>
      </c>
      <c r="AN39" s="69"/>
      <c r="AO39" s="79" t="str">
        <f>IFERROR(IF(B39&lt;&gt;"", IF(AND(INDEX(Paste_Here!AM$2:AM$210, MATCH(B39, Paste_Here!A$2:A$210, 0))&lt;&gt;"", ISNUMBER(VALUE(INDEX(Paste_Here!AM$2:AM$210, MATCH(B39, Paste_Here!A$2:A$210, 0))))), INDEX(Paste_Here!AM$2:AM$210, MATCH(B39, Paste_Here!A$2:A$210, 0)), ""), ""), "")</f>
        <v/>
      </c>
      <c r="AP39" s="69"/>
      <c r="AQ39" s="79" t="str">
        <f>IFERROR(IF(B39&lt;&gt;"", IF(ISNUMBER(SEARCH("highrisk", LOWER(INDEX(Paste_Here!AN$2:AN$210, MATCH(B39, Paste_Here!A$2:A$210, 0))))), "High Risk", IF(ISNUMBER(SEARCH("lowrisk", LOWER(INDEX(Paste_Here!AN$2:AN$210, MATCH(B39, Paste_Here!A$2:A$210, 0))))), "Low Risk", IF(ISNUMBER(SEARCH("somerisk", LOWER(INDEX(Paste_Here!AN$2:AN$210, MATCH(B39, Paste_Here!A$2:A$210, 0))))), "Some Risk", ""))), ""), "")</f>
        <v/>
      </c>
      <c r="AR39" s="69"/>
      <c r="AS39" s="79" t="str" cm="1">
        <f t="array" aca="1" ref="AS39" ca="1">IFERROR(IF(ISNUMBER(SEARCH("BR", INDEX(Paste_Here!AO$2:AO$210, MATCH(B39, Paste_Here!A$2:A$210, 0)))), -1, 1) * VALUE(_xlfn.TEXTJOIN("", TRUE, IF(ISNUMBER(--MID(INDEX(Paste_Here!AO$2:AO$210, MATCH(B39, Paste_Here!A$2:A$210, 0)), ROW(INDIRECT("1:"&amp;LEN(INDEX(Paste_Here!AO$2:AO$210, MATCH(B39, Paste_Here!A$2:A$210, 0))))), 1)), MID(INDEX(Paste_Here!AO$2:AO$210, MATCH(B39, Paste_Here!A$2:A$210, 0)), ROW(INDIRECT("1:"&amp;LEN(INDEX(Paste_Here!AO$2:AO$210, MATCH(B39, Paste_Here!A$2:A$210, 0))))), 1), ""))), "")</f>
        <v/>
      </c>
      <c r="AT39" s="69"/>
      <c r="AU39" s="69"/>
      <c r="AV39" s="79"/>
      <c r="AW39" s="69"/>
      <c r="AX39" s="79"/>
      <c r="AY39" s="69"/>
      <c r="AZ39" s="79"/>
      <c r="BA39" s="69"/>
      <c r="BB39" s="79"/>
      <c r="BC39" s="69"/>
      <c r="BD39" s="79"/>
      <c r="BE39" s="69"/>
      <c r="BF39" s="79"/>
      <c r="BG39" s="69"/>
      <c r="BH39" s="79"/>
      <c r="BI39" s="69"/>
      <c r="BJ39" s="79"/>
      <c r="BK39" s="69"/>
      <c r="BL39" s="79"/>
      <c r="BM39" s="69"/>
      <c r="BN39" s="79"/>
      <c r="BO39" s="69"/>
      <c r="BP39" s="79"/>
      <c r="BQ39" s="69"/>
      <c r="BR39" s="69"/>
      <c r="BS39" s="79"/>
      <c r="BT39" s="69"/>
      <c r="BU39" s="79"/>
      <c r="BV39" s="69"/>
      <c r="BW39" s="79"/>
      <c r="BX39" s="69"/>
      <c r="BY39" s="79"/>
      <c r="BZ39" s="69"/>
      <c r="CA39" s="79"/>
      <c r="CB39" s="69"/>
      <c r="CC39" s="79"/>
      <c r="CD39" s="69"/>
      <c r="CE39" s="79"/>
      <c r="CF39" s="69"/>
      <c r="CG39" s="79"/>
      <c r="CH39" s="69"/>
      <c r="CI39" s="79"/>
      <c r="CJ39" s="69"/>
      <c r="CK39" s="79"/>
      <c r="CL39" s="69"/>
      <c r="CM39" s="79"/>
      <c r="CN39" s="69"/>
      <c r="CO39" s="69"/>
      <c r="CP39" s="79" t="str">
        <f t="shared" si="2"/>
        <v/>
      </c>
      <c r="CQ39" s="69"/>
      <c r="CR39" s="79" t="str">
        <f>IFERROR(IF(B39&lt;&gt;"", IF(AND(INDEX(Paste_Here!AD$2:AD$210, MATCH(B39, Paste_Here!A$2:A$210, 0))&lt;&gt;"", ISNUMBER(VALUE(INDEX(Paste_Here!AD$2:AD$210, MATCH(B39, Paste_Here!A$2:A$210, 0))))), INDEX(Paste_Here!AD$2:AD$210, MATCH(B39, Paste_Here!A$2:A$210, 0)), ""), ""), "")</f>
        <v/>
      </c>
      <c r="CS39" s="69"/>
      <c r="CT39" s="79" t="str">
        <f>IFERROR(IF(B39&lt;&gt;"", IF(AND(INDEX(Paste_Here!AC$2:AC$210, MATCH(B39, Paste_Here!A$2:A$210, 0))&lt;&gt;"", ISNUMBER(--INDEX(Paste_Here!AC$2:AC$210, MATCH(B39, Paste_Here!A$2:A$210, 0)))), TEXT(ROUND(--INDEX(Paste_Here!AC$2:AC$210, MATCH(B39, Paste_Here!A$2:A$210, 0)), 2), "0.00"), ""), ""), "")</f>
        <v/>
      </c>
      <c r="CU39" s="69"/>
      <c r="CV39" s="79" t="str">
        <f>IFERROR(IF(B39&lt;&gt;"", IF(LOWER(INDEX(Paste_Here!AE$2:AE$210, MATCH(B39, Paste_Here!A$2:A$210, 0)))="approaching expectations", "Approaching", IF(LOWER(INDEX(Paste_Here!AE$2:AE$210, MATCH(B39, Paste_Here!A$2:A$210, 0)))="met expectations", "Met", IF(LOWER(INDEX(Paste_Here!AE$2:AE$210, MATCH(B39, Paste_Here!A$2:A$210, 0)))="exceeded expectations", "Exceeded", IF(LOWER(INDEX(Paste_Here!AE$2:AE$210, MATCH(B39, Paste_Here!A$2:A$210, 0)))="below expectations", "Below", "")))), ""), "")</f>
        <v/>
      </c>
      <c r="CW39" s="69"/>
      <c r="CX39" s="79" t="str">
        <f>IFERROR(IF(B39&lt;&gt;"", IF(AND(INDEX(Paste_Here!AF$2:AF$210, MATCH(B39, Paste_Here!A$2:A$210, 0))&lt;&gt;"", ISNUMBER(VALUE(INDEX(Paste_Here!AF$2:AF$210, MATCH(B39, Paste_Here!A$2:A$210, 0))))), INDEX(Paste_Here!AF$2:AF$210, MATCH(B39, Paste_Here!A$2:A$210, 0)), ""), ""), "")</f>
        <v/>
      </c>
      <c r="CY39" s="69"/>
      <c r="CZ39" s="79" t="str">
        <f>IFERROR(IF(B39&lt;&gt;"", IF(AND(INDEX(Paste_Here!AU$2:AU$210, MATCH(B39, Paste_Here!A$2:A$210, 0))&lt;&gt;"", ISNUMBER(VALUE(INDEX(Paste_Here!AU$2:AU$210, MATCH(B39, Paste_Here!A$2:A$210, 0))))), INDEX(Paste_Here!AU$2:AU$210, MATCH(B39, Paste_Here!A$2:A$210, 0)), ""), ""), "")</f>
        <v/>
      </c>
      <c r="DA39" s="69"/>
      <c r="DB39" s="79" t="str">
        <f>IFERROR(IF(B39&lt;&gt;"", IF(ISNUMBER(SEARCH("highrisk", LOWER(INDEX(Paste_Here!AV$2:AV$210, MATCH(B39, Paste_Here!A$2:A$210, 0))))), "High Risk", IF(ISNUMBER(SEARCH("lowrisk", LOWER(INDEX(Paste_Here!AV$2:AV$210, MATCH(B39, Paste_Here!A$2:A$210, 0))))), "Low Risk", IF(ISNUMBER(SEARCH("somerisk", LOWER(INDEX(Paste_Here!AV$2:AV$210, MATCH(B39, Paste_Here!A$2:A$210, 0))))), "Some Risk", ""))), ""), "")</f>
        <v/>
      </c>
      <c r="DC39" s="69"/>
      <c r="DD39" s="79" t="str">
        <f>IFERROR(IF(B39&lt;&gt;"", IF(AND(INDEX(Paste_Here!AW$2:AW$210, MATCH(B39, Paste_Here!A$2:A$210, 0))&lt;&gt;"", ISNUMBER(VALUE(INDEX(Paste_Here!AW$2:AW$210, MATCH(B39, Paste_Here!A$2:A$210, 0))))), INDEX(Paste_Here!AW$2:AW$210, MATCH(B39, Paste_Here!A$2:A$210, 0)), ""), ""), "")</f>
        <v/>
      </c>
      <c r="DE39" s="69"/>
      <c r="DF39" s="79" t="str">
        <f>IFERROR(IF(B39&lt;&gt;"", IF(AND(INDEX(Paste_Here!AP$2:AP$210, MATCH(B39, Paste_Here!A$2:A$210, 0))&lt;&gt;"", ISNUMBER(VALUE(INDEX(Paste_Here!AP$2:AP$210, MATCH(B39, Paste_Here!A$2:A$210, 0))))), INDEX(Paste_Here!AP$2:AP$210, MATCH(B39, Paste_Here!A$2:A$210, 0)), ""), ""), "")</f>
        <v/>
      </c>
      <c r="DG39" s="69"/>
      <c r="DH39" s="79" t="str">
        <f>IFERROR(IF(B39&lt;&gt;"", IF(ISNUMBER(SEARCH("highrisk", LOWER(INDEX(Paste_Here!AQ$2:AQ$210, MATCH(B39, Paste_Here!A$2:A$210, 0))))), "High Risk", IF(ISNUMBER(SEARCH("lowrisk", LOWER(INDEX(Paste_Here!AQ$2:AQ$210, MATCH(B39, Paste_Here!A$2:A$210, 0))))), "Low Risk", IF(ISNUMBER(SEARCH("somerisk", LOWER(INDEX(Paste_Here!AQ$2:AQ$210, MATCH(B39, Paste_Here!A$2:A$210, 0))))), "Some Risk", ""))), ""), "")</f>
        <v/>
      </c>
      <c r="DI39" s="69"/>
      <c r="DJ39" s="79" t="str" cm="1">
        <f t="array" aca="1" ref="DJ39" ca="1">IFERROR(VALUE(IF(ISNUMBER(SEARCH("EM", INDEX(Paste_Here!AR$2:AR$500, MATCH(B39, Paste_Here!A$2:A$500, 0)))),"-" &amp; _xlfn.TEXTJOIN("", TRUE, IF(ISNUMBER(--MID(INDEX(Paste_Here!AR$2:AR$500, MATCH(B39, Paste_Here!A$2:A$500, 0)), ROW(INDIRECT("1:"&amp;LEN(INDEX(Paste_Here!AR$2:AR$500, MATCH(B39, Paste_Here!A$2:A$500, 0))))), 1)), MID(INDEX(Paste_Here!AR$2:AR$500, MATCH(B39, Paste_Here!A$2:A$500, 0)), ROW(INDIRECT("1:"&amp;LEN(INDEX(Paste_Here!AR$2:AR$500, MATCH(B39, Paste_Here!A$2:A$500, 0))))), 1), "")), _xlfn.TEXTJOIN("", TRUE, IF(ISNUMBER(--MID(INDEX(Paste_Here!AR$2:AR$500, MATCH(B39, Paste_Here!A$2:AR$500, 0)), ROW(INDIRECT("1:"&amp;LEN(INDEX(Paste_Here!AR$2:AR$500, MATCH(B39, Paste_Here!A$2:AR$500, 0))))), 1)), MID(INDEX(Paste_Here!AR$2:AR$500, MATCH(B39, Paste_Here!A$2:A$500, 0)), ROW(INDIRECT("1:"&amp;LEN(INDEX(Paste_Here!AR$2:AR$500, MATCH(B39, Paste_Here!A$2:A$500, 0))))), 1), "")))), "")</f>
        <v/>
      </c>
      <c r="DK39" s="69"/>
      <c r="DL39" s="69"/>
      <c r="DM39" s="79" t="str">
        <f t="shared" si="3"/>
        <v/>
      </c>
      <c r="DN39" s="69"/>
      <c r="DO39" s="79" t="str">
        <f>IFERROR(IF(B39&lt;&gt;"", IF(AND(INDEX(Paste_Here!AH$2:AH$210, MATCH(B39, Paste_Here!A$2:A$210, 0))&lt;&gt;"", ISNUMBER(VALUE(INDEX(Paste_Here!AH$2:AH$210, MATCH(B39, Paste_Here!A$2:A$210, 0))))), INDEX(Paste_Here!AH$2:AH$210, MATCH(B39, Paste_Here!A$2:A$210, 0)), ""), ""), "")</f>
        <v/>
      </c>
      <c r="DP39" s="69"/>
      <c r="DQ39" s="114"/>
      <c r="DR39" s="69"/>
      <c r="DS39" s="119" t="str">
        <f>IFERROR(IF(B39&lt;&gt;"", IF(LOWER(INDEX(Paste_Here!AI$2:AI$210, MATCH(B39, Paste_Here!A$2:A$210, 0)))="approaching expectations", "Approaching", IF(LOWER(INDEX(Paste_Here!AI$2:AI$210, MATCH(B39, Paste_Here!A$2:A$210, 0)))="met expectations", "Met", IF(LOWER(INDEX(Paste_Here!AI$2:AI$210, MATCH(B39, Paste_Here!A$2:A$210, 0)))="exceeded expectations", "Exceeded", IF(LOWER(INDEX(Paste_Here!AI$2:AI$210, MATCH(B39, Paste_Here!A$2:A$210, 0)))="below expectations", "Below", "")))), ""), "")</f>
        <v/>
      </c>
      <c r="DT39" s="69"/>
      <c r="DU39" s="79" t="str">
        <f>IFERROR(IF(B39&lt;&gt;"", IF(AND(INDEX(Paste_Here!AJ$2:AJ$210, MATCH(B39, Paste_Here!A$2:A$210, 0))&lt;&gt;"", ISNUMBER(VALUE(INDEX(Paste_Here!AJ$2:AJ$210, MATCH(B39, Paste_Here!A$2:A$210, 0))))), INDEX(Paste_Here!AJ$2:AJ$210, MATCH(B39, Paste_Here!A$2:A$210, 0)), ""), ""), "")</f>
        <v/>
      </c>
      <c r="DV39" s="69"/>
      <c r="DW39" s="114"/>
      <c r="DX39" s="69"/>
      <c r="DY39" s="114"/>
      <c r="DZ39" s="69"/>
      <c r="EA39" s="114"/>
      <c r="EB39" s="69"/>
      <c r="EC39" s="114"/>
      <c r="ED39" s="69"/>
      <c r="EE39" s="114"/>
      <c r="EF39" s="69"/>
      <c r="EH39" s="69"/>
      <c r="EI39" s="69"/>
      <c r="EJ39" s="79"/>
      <c r="EK39" s="69"/>
      <c r="EL39" s="79"/>
      <c r="EM39" s="69"/>
      <c r="EN39" s="79"/>
      <c r="EO39" s="69"/>
      <c r="EP39" s="79"/>
      <c r="EQ39" s="69"/>
      <c r="ER39" s="79"/>
      <c r="ES39" s="69"/>
      <c r="ET39" s="79"/>
      <c r="EU39" s="69"/>
      <c r="EV39" s="79"/>
      <c r="EW39" s="69"/>
      <c r="EX39" s="79"/>
      <c r="EY39" s="69"/>
      <c r="EZ39" s="79"/>
      <c r="FA39" s="69"/>
      <c r="FB39" s="79"/>
      <c r="FC39" s="69"/>
      <c r="FD39" s="79"/>
      <c r="FE39" s="69"/>
      <c r="FF39" s="69"/>
      <c r="FG39" s="79" t="str">
        <f t="shared" si="4"/>
        <v/>
      </c>
      <c r="FH39" s="69"/>
      <c r="FI39" s="79" t="str">
        <f>IFERROR(IF(B39&lt;&gt;"", IF(ISNUMBER(VALUE(INDEX(Paste_Here!H$2:H$210, MATCH(B39, Paste_Here!A$2:A$210, 0)))), IF(VALUE(INDEX(Paste_Here!H$2:H$210, MATCH(B39, Paste_Here!A$2:A$210, 0)))=0, "No", IF(AND(VALUE(INDEX(Paste_Here!H$2:H$210, MATCH(B39, Paste_Here!A$2:A$210, 0)))&gt;=1, VALUE(INDEX(Paste_Here!H$2:H$210, MATCH(B39, Paste_Here!A$2:A$210, 0)))&lt;=4), VALUE(INDEX(Paste_Here!H$2:H$210, MATCH(B39, Paste_Here!A$2:A$210, 0))), "")), ""), ""), "")</f>
        <v/>
      </c>
      <c r="FJ39" s="69"/>
      <c r="FK39" s="79" t="str">
        <f>IFERROR(IF(B39&lt;&gt;"", IF(ISNUMBER(VALUE(INDEX(Paste_Here!I$2:I$210, MATCH(B39, Paste_Here!A$2:A$210, 0)))), IF(VALUE(INDEX(Paste_Here!I$2:I$210, MATCH(B39, Paste_Here!A$2:A$210, 0)))=0, "No", IF(AND(VALUE(INDEX(Paste_Here!I$2:I$210, MATCH(B39, Paste_Here!A$2:A$210, 0)))&gt;=1, VALUE(INDEX(Paste_Here!I$2:I$210, MATCH(B39, Paste_Here!A$2:A$210, 0)))&lt;=4), VALUE(INDEX(Paste_Here!I$2:I$210, MATCH(B39, Paste_Here!A$2:A$210, 0))), "")), ""), ""), "")</f>
        <v/>
      </c>
      <c r="FL39" s="69"/>
      <c r="FM39" s="114"/>
      <c r="FN39" s="69"/>
      <c r="FO39" s="114"/>
      <c r="FP39" s="69"/>
      <c r="FQ39" s="114"/>
      <c r="FR39" s="69"/>
      <c r="FS39" s="114"/>
      <c r="FT39" s="69"/>
      <c r="FU39" s="79" t="str">
        <f>IFERROR(IF(B39&lt;&gt;"", IF(AND(INDEX(Paste_Here!R$2:R$210, MATCH(B39, Paste_Here!A$2:A$210, 0))&lt;&gt;"", ISNUMBER(VALUE(INDEX(Paste_Here!R$2:R$210, MATCH(B39, Paste_Here!A$2:A$210, 0))))), INDEX(Paste_Here!R$2:R$210, MATCH(B39, Paste_Here!A$2:A$210, 0)), ""), ""), "")</f>
        <v/>
      </c>
      <c r="FV39" s="69"/>
      <c r="FW39" s="79" t="str">
        <f>IFERROR(IF(B39&lt;&gt;"", IF(AND(INDEX(Paste_Here!BB$2:BB$210, MATCH(B39, Paste_Here!A$2:A$210, 0))&lt;&gt;"", ISNUMBER(VALUE(INDEX(Paste_Here!BB$2:BB$210, MATCH(B39, Paste_Here!A$2:A$210, 0))))), INDEX(Paste_Here!BB$2:BB$210, MATCH(B39, Paste_Here!A$2:A$210, 0)), ""), ""), "")</f>
        <v/>
      </c>
      <c r="FX39" s="69"/>
      <c r="FY39" s="79" t="str">
        <f>IFERROR(IF(B39&lt;&gt;"", IF(AND(INDEX(Paste_Here!AS$2:AS$210, MATCH(B39, Paste_Here!A$2:A$210, 0))&lt;&gt;"", ISNUMBER(VALUE(INDEX(Paste_Here!AS$2:AS$210, MATCH(B39, Paste_Here!A$2:A$210, 0))))), INDEX(Paste_Here!AS$2:AS$210, MATCH(B39, Paste_Here!A$2:A$210, 0)), ""), ""), "")</f>
        <v/>
      </c>
      <c r="FZ39" s="69"/>
      <c r="GA39" s="79" t="str">
        <f>IFERROR(IF(B39&lt;&gt;"", IF(AND(INDEX(Paste_Here!BC$2:BC$210, MATCH(B39, Paste_Here!A$2:A$210, 0))&lt;&gt;"", ISNUMBER(VALUE(INDEX(Paste_Here!BC$2:BC$210, MATCH(B39, Paste_Here!A$2:A$210, 0))))), INDEX(Paste_Here!BC$2:BC$210, MATCH(B39, Paste_Here!A$2:A$210, 0)), ""), ""), "")</f>
        <v/>
      </c>
      <c r="GB39" s="69"/>
      <c r="GC39" s="69"/>
      <c r="GD39" s="79" t="str">
        <f t="shared" si="5"/>
        <v/>
      </c>
      <c r="GE39" s="69"/>
      <c r="GF39" s="79" t="str">
        <f>IFERROR(IF(B39&lt;&gt;"", IF(ISNUMBER(SEARCH("s", LOWER(INDEX(Paste_Here!M$2:M$210, MATCH(B39, Paste_Here!A$2:A$210, 0))))), "Yes", IF(INDEX(Paste_Here!M$2:M$210, MATCH(B39, Paste_Here!A$2:A$210, 0))&lt;&gt;"", "No", "")), ""), "")</f>
        <v/>
      </c>
      <c r="GG39" s="69"/>
      <c r="GH39" s="79" t="str">
        <f>IFERROR(IF(B39&lt;&gt;"", IF(ISNUMBER(SEARCH("yes", LOWER(INDEX(Paste_Here!F$2:F$210, MATCH(B39, Paste_Here!A$2:A$210, 0))))), "Yes", IF(ISNUMBER(SEARCH("no", LOWER(INDEX(Paste_Here!F$2:F$210, MATCH(B39, Paste_Here!A$2:A$210, 0))))), "No", "")), ""), "")</f>
        <v/>
      </c>
      <c r="GI39" s="69"/>
      <c r="GJ39" s="79" t="str">
        <f>IFERROR(IF(B39&lt;&gt;"", IF(ISNUMBER(SEARCH("english language learner", LOWER(INDEX(Paste_Here!C$2:C$210, MATCH(B39, Paste_Here!A$2:A$210, 0))))), "Yes", ""), ""), "")</f>
        <v/>
      </c>
      <c r="GK39" s="69"/>
      <c r="GL39" s="79" t="str">
        <f>IFERROR(IF(B39&lt;&gt;"", IF(OR(ISNUMBER(SEARCH("b", LOWER(INDEX(Paste_Here!K$2:K$210, MATCH(B39, Paste_Here!A$2:A$210, 0))))), ISNUMBER(SEARCH("h", LOWER(INDEX(Paste_Here!K$2:K$210, MATCH(B39, Paste_Here!A$2:A$210, 0))))), ISNUMBER(SEARCH("i", LOWER(INDEX(Paste_Here!K$2:K$210, MATCH(B39, Paste_Here!A$2:A$210, 0)))))), "Yes", IF(INDEX(Paste_Here!K$2:K$210, MATCH(B39, Paste_Here!A$2:A$210, 0))&lt;&gt;"", "No", "")), ""), "")</f>
        <v/>
      </c>
      <c r="GM39" s="69"/>
      <c r="GN39" s="79" t="str">
        <f>IFERROR(IF(B39&lt;&gt;"", IF(ISNUMBER(SEARCH("yes", LOWER(INDEX(Paste_Here!L$2:L$210, MATCH(B39, Paste_Here!A$2:A$210, 0))))), "Yes", IF(ISNUMBER(SEARCH("no", LOWER(INDEX(Paste_Here!L$2:L$210, MATCH(B39, Paste_Here!A$2:A$210, 0))))), "No", "")), ""), "")</f>
        <v/>
      </c>
      <c r="GO39" s="69"/>
      <c r="GP39" s="79" t="str">
        <f>IFERROR(IF(B39&lt;&gt;"", IF(ISNUMBER(SEARCH("transitional 2", LOWER(INDEX(Paste_Here!C$2:C$210, MATCH(B39, Paste_Here!A$2:A$210, 0))))), "T2", IF(ISNUMBER(SEARCH("transitional 1", LOWER(INDEX(Paste_Here!C$2:C$210, MATCH(B39, Paste_Here!A$2:A$210, 0))))), "T1", IF(ISNUMBER(SEARCH("waived ell services", LOWER(INDEX(Paste_Here!C$2:C$210, MATCH(B39, Paste_Here!A$2:A$210, 0))))), "W", ""))), ""), "")</f>
        <v/>
      </c>
      <c r="GQ39" s="69"/>
      <c r="GR39" s="114"/>
      <c r="GS39" s="69"/>
      <c r="GT39" s="114"/>
      <c r="GU39" s="69"/>
      <c r="GV39" s="114"/>
      <c r="GW39" s="69"/>
      <c r="GX39" s="118"/>
      <c r="GY39" s="69"/>
      <c r="GZ39" s="69"/>
      <c r="HA39" s="79"/>
      <c r="HB39" s="69"/>
      <c r="HC39" s="79"/>
      <c r="HD39" s="69"/>
      <c r="HE39" s="79"/>
      <c r="HF39" s="69"/>
      <c r="HG39" s="79"/>
      <c r="HH39" s="69"/>
      <c r="HI39" s="79"/>
      <c r="HJ39" s="69"/>
      <c r="HK39" s="79"/>
      <c r="HL39" s="69"/>
      <c r="HM39" s="79"/>
      <c r="HN39" s="69"/>
      <c r="HO39" s="79"/>
      <c r="HP39" s="69"/>
      <c r="HQ39" s="79"/>
      <c r="HR39" s="69"/>
      <c r="HS39" s="79"/>
      <c r="HT39" s="69"/>
      <c r="HU39" s="79"/>
      <c r="HV39" s="69"/>
      <c r="HW39" s="69"/>
      <c r="HX39" s="79"/>
      <c r="HY39" s="69"/>
      <c r="HZ39" s="79"/>
      <c r="IA39" s="69"/>
      <c r="IB39" s="79"/>
      <c r="IC39" s="69"/>
      <c r="ID39" s="79"/>
      <c r="IE39" s="69"/>
      <c r="IF39" s="79"/>
      <c r="IG39" s="69"/>
      <c r="IH39" s="79"/>
      <c r="II39" s="69"/>
      <c r="IJ39" s="79"/>
      <c r="IK39" s="69"/>
      <c r="IL39" s="79"/>
      <c r="IM39" s="69"/>
      <c r="IN39" s="79"/>
      <c r="IO39" s="69"/>
      <c r="IP39" s="79"/>
      <c r="IQ39" s="69"/>
      <c r="IR39" s="79"/>
      <c r="IS39" s="69"/>
      <c r="IT39" s="69"/>
      <c r="IU39" s="79"/>
      <c r="IV39" s="69"/>
      <c r="IW39" s="79"/>
      <c r="IX39" s="69"/>
      <c r="IY39" s="79"/>
      <c r="IZ39" s="69"/>
      <c r="JA39" s="79"/>
      <c r="JB39" s="69"/>
      <c r="JC39" s="79"/>
      <c r="JD39" s="69"/>
      <c r="JE39" s="79"/>
      <c r="JF39" s="69"/>
      <c r="JG39" s="79"/>
      <c r="JH39" s="69"/>
      <c r="JI39" s="79"/>
      <c r="JJ39" s="69"/>
      <c r="JK39" s="79"/>
      <c r="JL39" s="69"/>
      <c r="JM39" s="79"/>
      <c r="JN39" s="69"/>
      <c r="JO39" s="79"/>
      <c r="JP39" s="69"/>
      <c r="JQ39" s="69"/>
      <c r="JR39" s="79"/>
      <c r="JS39" s="69"/>
      <c r="JT39" s="79"/>
      <c r="JU39" s="69"/>
      <c r="JV39" s="79"/>
      <c r="JW39" s="69"/>
      <c r="JX39" s="79"/>
      <c r="JY39" s="69"/>
      <c r="JZ39" s="79"/>
      <c r="KA39" s="69"/>
      <c r="KB39" s="79"/>
      <c r="KC39" s="69"/>
      <c r="KD39" s="79"/>
      <c r="KE39" s="69"/>
      <c r="KF39" s="79"/>
      <c r="KG39" s="69"/>
      <c r="KH39" s="79"/>
      <c r="KI39" s="69"/>
      <c r="KJ39" s="79"/>
      <c r="KK39" s="69"/>
      <c r="KL39" s="79"/>
      <c r="KM39" s="69"/>
      <c r="KP39" s="1" t="str" cm="1">
        <f t="array" ref="KP39">IFERROR(INDEX(Paste_Here!$B$2:$B$210, MATCH(0, COUNTIF(KP$4:KP38, Paste_Here!$B$2:$B$210) + IF(Paste_Here!$B$2:$B$210="", 1, 0), 0)), "")</f>
        <v/>
      </c>
      <c r="KQ39" s="1" t="str">
        <f>IF(KP39&lt;&gt;"", INDEX(Paste_Here!$A$2:$A$210, MATCH(KP39, Paste_Here!$B$2:$B$210, 0)), "")</f>
        <v/>
      </c>
      <c r="KR39" s="1" t="str">
        <f t="shared" si="6"/>
        <v/>
      </c>
      <c r="KS39" s="1" t="str" cm="1">
        <f t="array" ref="KS39">IFERROR(INDEX($KR$5:$KR$210, MATCH(SMALL(IF($KR$5:$KR$210&lt;&gt;"", COUNTIF($KR$5:$KR$210, "&lt;"&amp;$KR$5:$KR$210)+1), ROW()-ROW($KS$5)+1), COUNTIF($KR$5:$KR$210, "&lt;"&amp;$KR$5:$KR$210)+1, 0)), "")</f>
        <v/>
      </c>
    </row>
    <row r="40" spans="1:305">
      <c r="A40" s="69"/>
      <c r="B40" s="79" t="str">
        <f t="shared" si="0"/>
        <v/>
      </c>
      <c r="C40" s="69"/>
      <c r="D40" s="79" t="str">
        <f>IFERROR(IF(B40&lt;&gt;"", IF(COUNTIF(INDEX(Paste_Here!N$2:Q$210, MATCH(B40, Paste_Here!A$2:A$210, 0), 0), "yes") &gt; 0, "No", IF(COUNTIF(INDEX(Paste_Here!N$2:Q$210, MATCH(B40, Paste_Here!A$2:A$210, 0), 0), "no") &gt; 0, "Yes", "")), ""), "")</f>
        <v/>
      </c>
      <c r="E40" s="69"/>
      <c r="F40" s="79" t="str">
        <f>IFERROR(IF(B40&lt;&gt;"", IF(ISNUMBER(SEARCH("yes", LOWER(INDEX(Paste_Here!S$2:S$210, MATCH(B40, Paste_Here!A$2:A$210, 0))))), "Yes", IF(ISNUMBER(SEARCH("no", LOWER(INDEX(Paste_Here!S$2:S$210, MATCH(B40, Paste_Here!A$2:A$210, 0))))), "No", "")), ""), "")</f>
        <v/>
      </c>
      <c r="G40" s="69"/>
      <c r="H40" s="79" t="str">
        <f>IFERROR(IF(B40&lt;&gt;"", IF(COUNTIF(INDEX(Paste_Here!AX$2:BA$210, MATCH(B40, Paste_Here!A$2:A$210, 0), 0), "yes") &gt; 0, "No", IF(COUNTIF(INDEX(Paste_Here!AX$2:BA$210, MATCH(B40, Paste_Here!A$2:A$210, 0), 0), "no") &gt; 0, "Yes", "")), ""), "")</f>
        <v/>
      </c>
      <c r="I40" s="69"/>
      <c r="J40" s="79" t="str">
        <f>IFERROR(IF(B40&lt;&gt;"", IF(ISNUMBER(SEARCH("yes", LOWER(INDEX(Paste_Here!Z$2:Z$210, MATCH(B40, Paste_Here!A$2:A$210, 0))))), "Yes", IF(ISNUMBER(SEARCH("no", LOWER(INDEX(Paste_Here!Z$2:Z$210, MATCH(B40, Paste_Here!A$2:A$210, 0))))), "No", "")), ""), "")</f>
        <v/>
      </c>
      <c r="K40" s="69"/>
      <c r="L40" s="79" t="str">
        <f>IFERROR(IF(B40&lt;&gt;"", IF(ISNUMBER(SEARCH("yes", LOWER(INDEX(Paste_Here!AG$2:AG$210, MATCH(B40, Paste_Here!A$2:A$210, 0))))), "Yes", IF(ISNUMBER(SEARCH("no", LOWER(INDEX(Paste_Here!AG$2:AG$210, MATCH(B40, Paste_Here!A$2:A$210, 0))))), "No", "")), ""), "")</f>
        <v/>
      </c>
      <c r="M40" s="69"/>
      <c r="N40" s="114" t="str">
        <f>IFERROR(IF(J40&lt;&gt;"", IF(ISNUMBER(SEARCH("yes", LOWER(INDEX(Paste_Here!AB$2:AB$210, MATCH(J40, Paste_Here!I$2:I$210, 0))))), "Yes", IF(ISNUMBER(SEARCH("no", LOWER(INDEX(Paste_Here!AB$2:AB$210, MATCH(J40, Paste_Here!I$2:I$210, 0))))), "No", "")), ""), "")</f>
        <v/>
      </c>
      <c r="O40" s="69"/>
      <c r="P40" s="79" t="str">
        <f>IFERROR(IF(B40&lt;&gt;"", IF(ISNUMBER(SEARCH("Revealed-Potential (Primary Focus)", LOWER(INDEX(Paste_Here!U$2:U$210, MATCH(B40, Paste_Here!A$2:A$210, 0))))), "Rev-Potential: Prim", IF(ISNUMBER(SEARCH("Revealed-Potential (Secondary Focus)", LOWER(INDEX(Paste_Here!U$2:U$210, MATCH(B40, Paste_Here!A$2:A$210, 0))))), "Rev-Potential: Sec", IF(ISNUMBER(SEARCH("Monitoring", LOWER(INDEX(Paste_Here!U$2:U$210, MATCH(B40, Paste_Here!A$2:A$210, 0))))), "Monitoring", IF(ISNUMBER(SEARCH("At-Promise (Secondary Focus)", LOWER(INDEX(Paste_Here!U$2:U$210, MATCH(B40, Paste_Here!A$2:A$210, 0))))), "At-Promise: Sec", IF(ISNUMBER(SEARCH("At-Promise (Primary Focus)", LOWER(INDEX(Paste_Here!U$2:U$210, MATCH(B40, Paste_Here!A$2:A$210, 0))))), "At-Promise: Prim", ""))))), ""), "")</f>
        <v/>
      </c>
      <c r="Q40" s="69"/>
      <c r="R40" s="79" t="str">
        <f>IFERROR(IF(B40&lt;&gt;"", IF(ISNUMBER(SEARCH("Revealed-Potential (Primary Focus)", LOWER(INDEX(Paste_Here!AB$2:AB$210, MATCH(B40, Paste_Here!A$2:A$210, 0))))), "Rev-Potential: Prim", IF(ISNUMBER(SEARCH("Revealed-Potential (Secondary Focus)", LOWER(INDEX(Paste_Here!AB$2:AB$210, MATCH(B40, Paste_Here!A$2:A$210, 0))))), "Rev-Potential: Sec", IF(ISNUMBER(SEARCH("Monitoring", LOWER(INDEX(Paste_Here!AB$2:AB$210, MATCH(B40, Paste_Here!A$2:A$210, 0))))), "Monitoring", IF(ISNUMBER(SEARCH("At-Promise (Secondary Focus)", LOWER(INDEX(Paste_Here!AB$2:AB$210, MATCH(B40, Paste_Here!A$2:A$210, 0))))), "At-Promise: Sec", IF(ISNUMBER(SEARCH("At-Promise (Primary Focus)", LOWER(INDEX(Paste_Here!AB$2:AB$210, MATCH(B40, Paste_Here!A$2:A$210, 0))))), "At-Promise: Prim", ""))))), ""), "")</f>
        <v/>
      </c>
      <c r="S40" s="69"/>
      <c r="T40" s="114" t="str">
        <f>IFERROR(IF(P40&lt;&gt;"", IF(ISNUMBER(SEARCH("yes", LOWER(INDEX(Paste_Here!AH$2:AH$210, MATCH(P40, Paste_Here!O$2:O$210, 0))))), "Yes", IF(ISNUMBER(SEARCH("no", LOWER(INDEX(Paste_Here!AH$2:AH$210, MATCH(P40, Paste_Here!O$2:O$210, 0))))), "No", "")), ""), "")</f>
        <v/>
      </c>
      <c r="U40" s="69"/>
      <c r="V40" s="114" t="str">
        <f>IFERROR(IF(R40&lt;&gt;"", IF(ISNUMBER(SEARCH("yes", LOWER(INDEX(Paste_Here!AJ$2:AJ$210, MATCH(R40, Paste_Here!Q$2:Q$210, 0))))), "Yes", IF(ISNUMBER(SEARCH("no", LOWER(INDEX(Paste_Here!AJ$2:AJ$210, MATCH(R40, Paste_Here!Q$2:Q$210, 0))))), "No", "")), ""), "")</f>
        <v/>
      </c>
      <c r="W40" s="69"/>
      <c r="X40" s="69"/>
      <c r="Y40" s="79" t="str">
        <f t="shared" si="1"/>
        <v/>
      </c>
      <c r="Z40" s="69"/>
      <c r="AA40" s="79" t="str">
        <f>IFERROR(IF(B40&lt;&gt;"", IF(AND(INDEX(Paste_Here!W$2:W$210, MATCH(B40, Paste_Here!A$2:A$210, 0))&lt;&gt;"", ISNUMBER(VALUE(INDEX(Paste_Here!W$2:W$210, MATCH(B40, Paste_Here!A$2:A$210, 0))))), INDEX(Paste_Here!W$2:W$210, MATCH(B40, Paste_Here!A$2:A$210, 0)), ""), ""), "")</f>
        <v/>
      </c>
      <c r="AB40" s="69"/>
      <c r="AC40" s="79" t="str">
        <f>IFERROR(IF(B40&lt;&gt;"", IF(AND(INDEX(Paste_Here!V$2:V$210, MATCH(B40, Paste_Here!A$2:A$210, 0))&lt;&gt;"", ISNUMBER(VALUE(INDEX(Paste_Here!V$2:V$210, MATCH(B40, Paste_Here!A$2:A$210, 0))))), TEXT(ROUND(VALUE(INDEX(Paste_Here!V$2:V$210, MATCH(B40, Paste_Here!A$2:A$210, 0))), 2), "0.00"), ""), ""), "")</f>
        <v/>
      </c>
      <c r="AD40" s="69"/>
      <c r="AE40" s="79" t="str">
        <f>IFERROR(IF(B40&lt;&gt;"", IF(LOWER(INDEX(Paste_Here!X$2:X$210, MATCH(B40, Paste_Here!A$2:A$210, 0)))="approaching expectations", "Approaching", IF(LOWER(INDEX(Paste_Here!X$2:X$210, MATCH(B40, Paste_Here!A$2:A$210, 0)))="met expectations", "Met", IF(LOWER(INDEX(Paste_Here!X$2:X$210, MATCH(B40, Paste_Here!A$2:A$210, 0)))="exceeded expectations", "Exceeded", IF(LOWER(INDEX(Paste_Here!X$2:X$210, MATCH(B40, Paste_Here!A$2:A$210, 0)))="below expectations", "Below", "")))), ""), "")</f>
        <v/>
      </c>
      <c r="AF40" s="69"/>
      <c r="AG40" s="79" t="str">
        <f>IFERROR(IF(B40&lt;&gt;"", IF(AND(INDEX(Paste_Here!Y$2:Y$210, MATCH(B40, Paste_Here!A$2:A$210, 0))&lt;&gt;"", ISNUMBER(VALUE(INDEX(Paste_Here!Y$2:Y$210, MATCH(B40, Paste_Here!A$2:A$210, 0))))), INDEX(Paste_Here!Y$2:Y$210, MATCH(B40, Paste_Here!A$2:A$210, 0)), ""), ""), "")</f>
        <v/>
      </c>
      <c r="AH40" s="69"/>
      <c r="AI40" s="79" t="str">
        <f>IFERROR(IF(B40&lt;&gt;"", IF(AND(INDEX(Paste_Here!AK$2:AK$210, MATCH(B40, Paste_Here!A$2:A$210, 0))&lt;&gt;"", ISNUMBER(VALUE(INDEX(Paste_Here!AK$2:AK$210, MATCH(B40, Paste_Here!A$2:A$210, 0))))), INDEX(Paste_Here!AK$2:AK$210, MATCH(B40, Paste_Here!A$2:A$210, 0)), ""), ""), "")</f>
        <v/>
      </c>
      <c r="AJ40" s="69"/>
      <c r="AK40" s="79" t="str">
        <f>IFERROR(IF(B40&lt;&gt;"", IF(ISNUMBER(SEARCH("highrisk", LOWER(INDEX(Paste_Here!AL$2:AL$210, MATCH(B40, Paste_Here!A$2:A$210, 0))))), "High Risk", IF(ISNUMBER(SEARCH("lowrisk", LOWER(INDEX(Paste_Here!AL$2:AL$210, MATCH(B40, Paste_Here!A$2:A$210, 0))))), "Low Risk", IF(ISNUMBER(SEARCH("somerisk", LOWER(INDEX(Paste_Here!AL$2:AL$210, MATCH(B40, Paste_Here!A$2:A$210, 0))))), "Some Risk", ""))), ""), "")</f>
        <v/>
      </c>
      <c r="AL40" s="69"/>
      <c r="AM40" s="79" t="str">
        <f>IFERROR(IF(B40&lt;&gt;"", IF(AND(INDEX(Paste_Here!AT$2:AT$210, MATCH(B40, Paste_Here!A$2:A$210, 0))&lt;&gt;"", ISNUMBER(VALUE(INDEX(Paste_Here!AT$2:AT$210, MATCH(B40, Paste_Here!A$2:A$210, 0))))), INDEX(Paste_Here!AT$2:AT$210, MATCH(B40, Paste_Here!A$2:A$210, 0)), ""), ""), "")</f>
        <v/>
      </c>
      <c r="AN40" s="69"/>
      <c r="AO40" s="79" t="str">
        <f>IFERROR(IF(B40&lt;&gt;"", IF(AND(INDEX(Paste_Here!AM$2:AM$210, MATCH(B40, Paste_Here!A$2:A$210, 0))&lt;&gt;"", ISNUMBER(VALUE(INDEX(Paste_Here!AM$2:AM$210, MATCH(B40, Paste_Here!A$2:A$210, 0))))), INDEX(Paste_Here!AM$2:AM$210, MATCH(B40, Paste_Here!A$2:A$210, 0)), ""), ""), "")</f>
        <v/>
      </c>
      <c r="AP40" s="69"/>
      <c r="AQ40" s="79" t="str">
        <f>IFERROR(IF(B40&lt;&gt;"", IF(ISNUMBER(SEARCH("highrisk", LOWER(INDEX(Paste_Here!AN$2:AN$210, MATCH(B40, Paste_Here!A$2:A$210, 0))))), "High Risk", IF(ISNUMBER(SEARCH("lowrisk", LOWER(INDEX(Paste_Here!AN$2:AN$210, MATCH(B40, Paste_Here!A$2:A$210, 0))))), "Low Risk", IF(ISNUMBER(SEARCH("somerisk", LOWER(INDEX(Paste_Here!AN$2:AN$210, MATCH(B40, Paste_Here!A$2:A$210, 0))))), "Some Risk", ""))), ""), "")</f>
        <v/>
      </c>
      <c r="AR40" s="69"/>
      <c r="AS40" s="79" t="str" cm="1">
        <f t="array" aca="1" ref="AS40" ca="1">IFERROR(IF(ISNUMBER(SEARCH("BR", INDEX(Paste_Here!AO$2:AO$210, MATCH(B40, Paste_Here!A$2:A$210, 0)))), -1, 1) * VALUE(_xlfn.TEXTJOIN("", TRUE, IF(ISNUMBER(--MID(INDEX(Paste_Here!AO$2:AO$210, MATCH(B40, Paste_Here!A$2:A$210, 0)), ROW(INDIRECT("1:"&amp;LEN(INDEX(Paste_Here!AO$2:AO$210, MATCH(B40, Paste_Here!A$2:A$210, 0))))), 1)), MID(INDEX(Paste_Here!AO$2:AO$210, MATCH(B40, Paste_Here!A$2:A$210, 0)), ROW(INDIRECT("1:"&amp;LEN(INDEX(Paste_Here!AO$2:AO$210, MATCH(B40, Paste_Here!A$2:A$210, 0))))), 1), ""))), "")</f>
        <v/>
      </c>
      <c r="AT40" s="69"/>
      <c r="AU40" s="69"/>
      <c r="AV40" s="79"/>
      <c r="AW40" s="69"/>
      <c r="AX40" s="79"/>
      <c r="AY40" s="69"/>
      <c r="AZ40" s="79"/>
      <c r="BA40" s="69"/>
      <c r="BB40" s="79"/>
      <c r="BC40" s="69"/>
      <c r="BD40" s="79"/>
      <c r="BE40" s="69"/>
      <c r="BF40" s="79"/>
      <c r="BG40" s="69"/>
      <c r="BH40" s="79"/>
      <c r="BI40" s="69"/>
      <c r="BJ40" s="79"/>
      <c r="BK40" s="69"/>
      <c r="BL40" s="79"/>
      <c r="BM40" s="69"/>
      <c r="BN40" s="79"/>
      <c r="BO40" s="69"/>
      <c r="BP40" s="79"/>
      <c r="BQ40" s="69"/>
      <c r="BR40" s="69"/>
      <c r="BS40" s="79"/>
      <c r="BT40" s="69"/>
      <c r="BU40" s="79"/>
      <c r="BV40" s="69"/>
      <c r="BW40" s="79"/>
      <c r="BX40" s="69"/>
      <c r="BY40" s="79"/>
      <c r="BZ40" s="69"/>
      <c r="CA40" s="79"/>
      <c r="CB40" s="69"/>
      <c r="CC40" s="79"/>
      <c r="CD40" s="69"/>
      <c r="CE40" s="79"/>
      <c r="CF40" s="69"/>
      <c r="CG40" s="79"/>
      <c r="CH40" s="69"/>
      <c r="CI40" s="79"/>
      <c r="CJ40" s="69"/>
      <c r="CK40" s="79"/>
      <c r="CL40" s="69"/>
      <c r="CM40" s="79"/>
      <c r="CN40" s="69"/>
      <c r="CO40" s="69"/>
      <c r="CP40" s="79" t="str">
        <f t="shared" si="2"/>
        <v/>
      </c>
      <c r="CQ40" s="69"/>
      <c r="CR40" s="79" t="str">
        <f>IFERROR(IF(B40&lt;&gt;"", IF(AND(INDEX(Paste_Here!AD$2:AD$210, MATCH(B40, Paste_Here!A$2:A$210, 0))&lt;&gt;"", ISNUMBER(VALUE(INDEX(Paste_Here!AD$2:AD$210, MATCH(B40, Paste_Here!A$2:A$210, 0))))), INDEX(Paste_Here!AD$2:AD$210, MATCH(B40, Paste_Here!A$2:A$210, 0)), ""), ""), "")</f>
        <v/>
      </c>
      <c r="CS40" s="69"/>
      <c r="CT40" s="79" t="str">
        <f>IFERROR(IF(B40&lt;&gt;"", IF(AND(INDEX(Paste_Here!AC$2:AC$210, MATCH(B40, Paste_Here!A$2:A$210, 0))&lt;&gt;"", ISNUMBER(--INDEX(Paste_Here!AC$2:AC$210, MATCH(B40, Paste_Here!A$2:A$210, 0)))), TEXT(ROUND(--INDEX(Paste_Here!AC$2:AC$210, MATCH(B40, Paste_Here!A$2:A$210, 0)), 2), "0.00"), ""), ""), "")</f>
        <v/>
      </c>
      <c r="CU40" s="69"/>
      <c r="CV40" s="79" t="str">
        <f>IFERROR(IF(B40&lt;&gt;"", IF(LOWER(INDEX(Paste_Here!AE$2:AE$210, MATCH(B40, Paste_Here!A$2:A$210, 0)))="approaching expectations", "Approaching", IF(LOWER(INDEX(Paste_Here!AE$2:AE$210, MATCH(B40, Paste_Here!A$2:A$210, 0)))="met expectations", "Met", IF(LOWER(INDEX(Paste_Here!AE$2:AE$210, MATCH(B40, Paste_Here!A$2:A$210, 0)))="exceeded expectations", "Exceeded", IF(LOWER(INDEX(Paste_Here!AE$2:AE$210, MATCH(B40, Paste_Here!A$2:A$210, 0)))="below expectations", "Below", "")))), ""), "")</f>
        <v/>
      </c>
      <c r="CW40" s="69"/>
      <c r="CX40" s="79" t="str">
        <f>IFERROR(IF(B40&lt;&gt;"", IF(AND(INDEX(Paste_Here!AF$2:AF$210, MATCH(B40, Paste_Here!A$2:A$210, 0))&lt;&gt;"", ISNUMBER(VALUE(INDEX(Paste_Here!AF$2:AF$210, MATCH(B40, Paste_Here!A$2:A$210, 0))))), INDEX(Paste_Here!AF$2:AF$210, MATCH(B40, Paste_Here!A$2:A$210, 0)), ""), ""), "")</f>
        <v/>
      </c>
      <c r="CY40" s="69"/>
      <c r="CZ40" s="79" t="str">
        <f>IFERROR(IF(B40&lt;&gt;"", IF(AND(INDEX(Paste_Here!AU$2:AU$210, MATCH(B40, Paste_Here!A$2:A$210, 0))&lt;&gt;"", ISNUMBER(VALUE(INDEX(Paste_Here!AU$2:AU$210, MATCH(B40, Paste_Here!A$2:A$210, 0))))), INDEX(Paste_Here!AU$2:AU$210, MATCH(B40, Paste_Here!A$2:A$210, 0)), ""), ""), "")</f>
        <v/>
      </c>
      <c r="DA40" s="69"/>
      <c r="DB40" s="79" t="str">
        <f>IFERROR(IF(B40&lt;&gt;"", IF(ISNUMBER(SEARCH("highrisk", LOWER(INDEX(Paste_Here!AV$2:AV$210, MATCH(B40, Paste_Here!A$2:A$210, 0))))), "High Risk", IF(ISNUMBER(SEARCH("lowrisk", LOWER(INDEX(Paste_Here!AV$2:AV$210, MATCH(B40, Paste_Here!A$2:A$210, 0))))), "Low Risk", IF(ISNUMBER(SEARCH("somerisk", LOWER(INDEX(Paste_Here!AV$2:AV$210, MATCH(B40, Paste_Here!A$2:A$210, 0))))), "Some Risk", ""))), ""), "")</f>
        <v/>
      </c>
      <c r="DC40" s="69"/>
      <c r="DD40" s="79" t="str">
        <f>IFERROR(IF(B40&lt;&gt;"", IF(AND(INDEX(Paste_Here!AW$2:AW$210, MATCH(B40, Paste_Here!A$2:A$210, 0))&lt;&gt;"", ISNUMBER(VALUE(INDEX(Paste_Here!AW$2:AW$210, MATCH(B40, Paste_Here!A$2:A$210, 0))))), INDEX(Paste_Here!AW$2:AW$210, MATCH(B40, Paste_Here!A$2:A$210, 0)), ""), ""), "")</f>
        <v/>
      </c>
      <c r="DE40" s="69"/>
      <c r="DF40" s="79" t="str">
        <f>IFERROR(IF(B40&lt;&gt;"", IF(AND(INDEX(Paste_Here!AP$2:AP$210, MATCH(B40, Paste_Here!A$2:A$210, 0))&lt;&gt;"", ISNUMBER(VALUE(INDEX(Paste_Here!AP$2:AP$210, MATCH(B40, Paste_Here!A$2:A$210, 0))))), INDEX(Paste_Here!AP$2:AP$210, MATCH(B40, Paste_Here!A$2:A$210, 0)), ""), ""), "")</f>
        <v/>
      </c>
      <c r="DG40" s="69"/>
      <c r="DH40" s="79" t="str">
        <f>IFERROR(IF(B40&lt;&gt;"", IF(ISNUMBER(SEARCH("highrisk", LOWER(INDEX(Paste_Here!AQ$2:AQ$210, MATCH(B40, Paste_Here!A$2:A$210, 0))))), "High Risk", IF(ISNUMBER(SEARCH("lowrisk", LOWER(INDEX(Paste_Here!AQ$2:AQ$210, MATCH(B40, Paste_Here!A$2:A$210, 0))))), "Low Risk", IF(ISNUMBER(SEARCH("somerisk", LOWER(INDEX(Paste_Here!AQ$2:AQ$210, MATCH(B40, Paste_Here!A$2:A$210, 0))))), "Some Risk", ""))), ""), "")</f>
        <v/>
      </c>
      <c r="DI40" s="69"/>
      <c r="DJ40" s="79" t="str" cm="1">
        <f t="array" aca="1" ref="DJ40" ca="1">IFERROR(VALUE(IF(ISNUMBER(SEARCH("EM", INDEX(Paste_Here!AR$2:AR$500, MATCH(B40, Paste_Here!A$2:A$500, 0)))),"-" &amp; _xlfn.TEXTJOIN("", TRUE, IF(ISNUMBER(--MID(INDEX(Paste_Here!AR$2:AR$500, MATCH(B40, Paste_Here!A$2:A$500, 0)), ROW(INDIRECT("1:"&amp;LEN(INDEX(Paste_Here!AR$2:AR$500, MATCH(B40, Paste_Here!A$2:A$500, 0))))), 1)), MID(INDEX(Paste_Here!AR$2:AR$500, MATCH(B40, Paste_Here!A$2:A$500, 0)), ROW(INDIRECT("1:"&amp;LEN(INDEX(Paste_Here!AR$2:AR$500, MATCH(B40, Paste_Here!A$2:A$500, 0))))), 1), "")), _xlfn.TEXTJOIN("", TRUE, IF(ISNUMBER(--MID(INDEX(Paste_Here!AR$2:AR$500, MATCH(B40, Paste_Here!A$2:AR$500, 0)), ROW(INDIRECT("1:"&amp;LEN(INDEX(Paste_Here!AR$2:AR$500, MATCH(B40, Paste_Here!A$2:AR$500, 0))))), 1)), MID(INDEX(Paste_Here!AR$2:AR$500, MATCH(B40, Paste_Here!A$2:A$500, 0)), ROW(INDIRECT("1:"&amp;LEN(INDEX(Paste_Here!AR$2:AR$500, MATCH(B40, Paste_Here!A$2:A$500, 0))))), 1), "")))), "")</f>
        <v/>
      </c>
      <c r="DK40" s="69"/>
      <c r="DL40" s="69"/>
      <c r="DM40" s="79" t="str">
        <f t="shared" si="3"/>
        <v/>
      </c>
      <c r="DN40" s="69"/>
      <c r="DO40" s="79" t="str">
        <f>IFERROR(IF(B40&lt;&gt;"", IF(AND(INDEX(Paste_Here!AH$2:AH$210, MATCH(B40, Paste_Here!A$2:A$210, 0))&lt;&gt;"", ISNUMBER(VALUE(INDEX(Paste_Here!AH$2:AH$210, MATCH(B40, Paste_Here!A$2:A$210, 0))))), INDEX(Paste_Here!AH$2:AH$210, MATCH(B40, Paste_Here!A$2:A$210, 0)), ""), ""), "")</f>
        <v/>
      </c>
      <c r="DP40" s="69"/>
      <c r="DQ40" s="114"/>
      <c r="DR40" s="69"/>
      <c r="DS40" s="119" t="str">
        <f>IFERROR(IF(B40&lt;&gt;"", IF(LOWER(INDEX(Paste_Here!AI$2:AI$210, MATCH(B40, Paste_Here!A$2:A$210, 0)))="approaching expectations", "Approaching", IF(LOWER(INDEX(Paste_Here!AI$2:AI$210, MATCH(B40, Paste_Here!A$2:A$210, 0)))="met expectations", "Met", IF(LOWER(INDEX(Paste_Here!AI$2:AI$210, MATCH(B40, Paste_Here!A$2:A$210, 0)))="exceeded expectations", "Exceeded", IF(LOWER(INDEX(Paste_Here!AI$2:AI$210, MATCH(B40, Paste_Here!A$2:A$210, 0)))="below expectations", "Below", "")))), ""), "")</f>
        <v/>
      </c>
      <c r="DT40" s="69"/>
      <c r="DU40" s="79" t="str">
        <f>IFERROR(IF(B40&lt;&gt;"", IF(AND(INDEX(Paste_Here!AJ$2:AJ$210, MATCH(B40, Paste_Here!A$2:A$210, 0))&lt;&gt;"", ISNUMBER(VALUE(INDEX(Paste_Here!AJ$2:AJ$210, MATCH(B40, Paste_Here!A$2:A$210, 0))))), INDEX(Paste_Here!AJ$2:AJ$210, MATCH(B40, Paste_Here!A$2:A$210, 0)), ""), ""), "")</f>
        <v/>
      </c>
      <c r="DV40" s="69"/>
      <c r="DW40" s="114"/>
      <c r="DX40" s="69"/>
      <c r="DY40" s="114"/>
      <c r="DZ40" s="69"/>
      <c r="EA40" s="114"/>
      <c r="EB40" s="69"/>
      <c r="EC40" s="114"/>
      <c r="ED40" s="69"/>
      <c r="EE40" s="114"/>
      <c r="EF40" s="69"/>
      <c r="EH40" s="69"/>
      <c r="EI40" s="69"/>
      <c r="EJ40" s="79"/>
      <c r="EK40" s="69"/>
      <c r="EL40" s="79"/>
      <c r="EM40" s="69"/>
      <c r="EN40" s="79"/>
      <c r="EO40" s="69"/>
      <c r="EP40" s="79"/>
      <c r="EQ40" s="69"/>
      <c r="ER40" s="79"/>
      <c r="ES40" s="69"/>
      <c r="ET40" s="79"/>
      <c r="EU40" s="69"/>
      <c r="EV40" s="79"/>
      <c r="EW40" s="69"/>
      <c r="EX40" s="79"/>
      <c r="EY40" s="69"/>
      <c r="EZ40" s="79"/>
      <c r="FA40" s="69"/>
      <c r="FB40" s="79"/>
      <c r="FC40" s="69"/>
      <c r="FD40" s="79"/>
      <c r="FE40" s="69"/>
      <c r="FF40" s="69"/>
      <c r="FG40" s="79" t="str">
        <f t="shared" si="4"/>
        <v/>
      </c>
      <c r="FH40" s="69"/>
      <c r="FI40" s="79" t="str">
        <f>IFERROR(IF(B40&lt;&gt;"", IF(ISNUMBER(VALUE(INDEX(Paste_Here!H$2:H$210, MATCH(B40, Paste_Here!A$2:A$210, 0)))), IF(VALUE(INDEX(Paste_Here!H$2:H$210, MATCH(B40, Paste_Here!A$2:A$210, 0)))=0, "No", IF(AND(VALUE(INDEX(Paste_Here!H$2:H$210, MATCH(B40, Paste_Here!A$2:A$210, 0)))&gt;=1, VALUE(INDEX(Paste_Here!H$2:H$210, MATCH(B40, Paste_Here!A$2:A$210, 0)))&lt;=4), VALUE(INDEX(Paste_Here!H$2:H$210, MATCH(B40, Paste_Here!A$2:A$210, 0))), "")), ""), ""), "")</f>
        <v/>
      </c>
      <c r="FJ40" s="69"/>
      <c r="FK40" s="79" t="str">
        <f>IFERROR(IF(B40&lt;&gt;"", IF(ISNUMBER(VALUE(INDEX(Paste_Here!I$2:I$210, MATCH(B40, Paste_Here!A$2:A$210, 0)))), IF(VALUE(INDEX(Paste_Here!I$2:I$210, MATCH(B40, Paste_Here!A$2:A$210, 0)))=0, "No", IF(AND(VALUE(INDEX(Paste_Here!I$2:I$210, MATCH(B40, Paste_Here!A$2:A$210, 0)))&gt;=1, VALUE(INDEX(Paste_Here!I$2:I$210, MATCH(B40, Paste_Here!A$2:A$210, 0)))&lt;=4), VALUE(INDEX(Paste_Here!I$2:I$210, MATCH(B40, Paste_Here!A$2:A$210, 0))), "")), ""), ""), "")</f>
        <v/>
      </c>
      <c r="FL40" s="69"/>
      <c r="FM40" s="114"/>
      <c r="FN40" s="69"/>
      <c r="FO40" s="114"/>
      <c r="FP40" s="69"/>
      <c r="FQ40" s="114"/>
      <c r="FR40" s="69"/>
      <c r="FS40" s="114"/>
      <c r="FT40" s="69"/>
      <c r="FU40" s="79" t="str">
        <f>IFERROR(IF(B40&lt;&gt;"", IF(AND(INDEX(Paste_Here!R$2:R$210, MATCH(B40, Paste_Here!A$2:A$210, 0))&lt;&gt;"", ISNUMBER(VALUE(INDEX(Paste_Here!R$2:R$210, MATCH(B40, Paste_Here!A$2:A$210, 0))))), INDEX(Paste_Here!R$2:R$210, MATCH(B40, Paste_Here!A$2:A$210, 0)), ""), ""), "")</f>
        <v/>
      </c>
      <c r="FV40" s="69"/>
      <c r="FW40" s="79" t="str">
        <f>IFERROR(IF(B40&lt;&gt;"", IF(AND(INDEX(Paste_Here!BB$2:BB$210, MATCH(B40, Paste_Here!A$2:A$210, 0))&lt;&gt;"", ISNUMBER(VALUE(INDEX(Paste_Here!BB$2:BB$210, MATCH(B40, Paste_Here!A$2:A$210, 0))))), INDEX(Paste_Here!BB$2:BB$210, MATCH(B40, Paste_Here!A$2:A$210, 0)), ""), ""), "")</f>
        <v/>
      </c>
      <c r="FX40" s="69"/>
      <c r="FY40" s="79" t="str">
        <f>IFERROR(IF(B40&lt;&gt;"", IF(AND(INDEX(Paste_Here!AS$2:AS$210, MATCH(B40, Paste_Here!A$2:A$210, 0))&lt;&gt;"", ISNUMBER(VALUE(INDEX(Paste_Here!AS$2:AS$210, MATCH(B40, Paste_Here!A$2:A$210, 0))))), INDEX(Paste_Here!AS$2:AS$210, MATCH(B40, Paste_Here!A$2:A$210, 0)), ""), ""), "")</f>
        <v/>
      </c>
      <c r="FZ40" s="69"/>
      <c r="GA40" s="79" t="str">
        <f>IFERROR(IF(B40&lt;&gt;"", IF(AND(INDEX(Paste_Here!BC$2:BC$210, MATCH(B40, Paste_Here!A$2:A$210, 0))&lt;&gt;"", ISNUMBER(VALUE(INDEX(Paste_Here!BC$2:BC$210, MATCH(B40, Paste_Here!A$2:A$210, 0))))), INDEX(Paste_Here!BC$2:BC$210, MATCH(B40, Paste_Here!A$2:A$210, 0)), ""), ""), "")</f>
        <v/>
      </c>
      <c r="GB40" s="69"/>
      <c r="GC40" s="69"/>
      <c r="GD40" s="79" t="str">
        <f t="shared" si="5"/>
        <v/>
      </c>
      <c r="GE40" s="69"/>
      <c r="GF40" s="79" t="str">
        <f>IFERROR(IF(B40&lt;&gt;"", IF(ISNUMBER(SEARCH("s", LOWER(INDEX(Paste_Here!M$2:M$210, MATCH(B40, Paste_Here!A$2:A$210, 0))))), "Yes", IF(INDEX(Paste_Here!M$2:M$210, MATCH(B40, Paste_Here!A$2:A$210, 0))&lt;&gt;"", "No", "")), ""), "")</f>
        <v/>
      </c>
      <c r="GG40" s="69"/>
      <c r="GH40" s="79" t="str">
        <f>IFERROR(IF(B40&lt;&gt;"", IF(ISNUMBER(SEARCH("yes", LOWER(INDEX(Paste_Here!F$2:F$210, MATCH(B40, Paste_Here!A$2:A$210, 0))))), "Yes", IF(ISNUMBER(SEARCH("no", LOWER(INDEX(Paste_Here!F$2:F$210, MATCH(B40, Paste_Here!A$2:A$210, 0))))), "No", "")), ""), "")</f>
        <v/>
      </c>
      <c r="GI40" s="69"/>
      <c r="GJ40" s="79" t="str">
        <f>IFERROR(IF(B40&lt;&gt;"", IF(ISNUMBER(SEARCH("english language learner", LOWER(INDEX(Paste_Here!C$2:C$210, MATCH(B40, Paste_Here!A$2:A$210, 0))))), "Yes", ""), ""), "")</f>
        <v/>
      </c>
      <c r="GK40" s="69"/>
      <c r="GL40" s="79" t="str">
        <f>IFERROR(IF(B40&lt;&gt;"", IF(OR(ISNUMBER(SEARCH("b", LOWER(INDEX(Paste_Here!K$2:K$210, MATCH(B40, Paste_Here!A$2:A$210, 0))))), ISNUMBER(SEARCH("h", LOWER(INDEX(Paste_Here!K$2:K$210, MATCH(B40, Paste_Here!A$2:A$210, 0))))), ISNUMBER(SEARCH("i", LOWER(INDEX(Paste_Here!K$2:K$210, MATCH(B40, Paste_Here!A$2:A$210, 0)))))), "Yes", IF(INDEX(Paste_Here!K$2:K$210, MATCH(B40, Paste_Here!A$2:A$210, 0))&lt;&gt;"", "No", "")), ""), "")</f>
        <v/>
      </c>
      <c r="GM40" s="69"/>
      <c r="GN40" s="79" t="str">
        <f>IFERROR(IF(B40&lt;&gt;"", IF(ISNUMBER(SEARCH("yes", LOWER(INDEX(Paste_Here!L$2:L$210, MATCH(B40, Paste_Here!A$2:A$210, 0))))), "Yes", IF(ISNUMBER(SEARCH("no", LOWER(INDEX(Paste_Here!L$2:L$210, MATCH(B40, Paste_Here!A$2:A$210, 0))))), "No", "")), ""), "")</f>
        <v/>
      </c>
      <c r="GO40" s="69"/>
      <c r="GP40" s="79" t="str">
        <f>IFERROR(IF(B40&lt;&gt;"", IF(ISNUMBER(SEARCH("transitional 2", LOWER(INDEX(Paste_Here!C$2:C$210, MATCH(B40, Paste_Here!A$2:A$210, 0))))), "T2", IF(ISNUMBER(SEARCH("transitional 1", LOWER(INDEX(Paste_Here!C$2:C$210, MATCH(B40, Paste_Here!A$2:A$210, 0))))), "T1", IF(ISNUMBER(SEARCH("waived ell services", LOWER(INDEX(Paste_Here!C$2:C$210, MATCH(B40, Paste_Here!A$2:A$210, 0))))), "W", ""))), ""), "")</f>
        <v/>
      </c>
      <c r="GQ40" s="69"/>
      <c r="GR40" s="114"/>
      <c r="GS40" s="69"/>
      <c r="GT40" s="114"/>
      <c r="GU40" s="69"/>
      <c r="GV40" s="114"/>
      <c r="GW40" s="69"/>
      <c r="GX40" s="118"/>
      <c r="GY40" s="69"/>
      <c r="GZ40" s="69"/>
      <c r="HA40" s="79"/>
      <c r="HB40" s="69"/>
      <c r="HC40" s="79"/>
      <c r="HD40" s="69"/>
      <c r="HE40" s="79"/>
      <c r="HF40" s="69"/>
      <c r="HG40" s="79"/>
      <c r="HH40" s="69"/>
      <c r="HI40" s="79"/>
      <c r="HJ40" s="69"/>
      <c r="HK40" s="79"/>
      <c r="HL40" s="69"/>
      <c r="HM40" s="79"/>
      <c r="HN40" s="69"/>
      <c r="HO40" s="79"/>
      <c r="HP40" s="69"/>
      <c r="HQ40" s="79"/>
      <c r="HR40" s="69"/>
      <c r="HS40" s="79"/>
      <c r="HT40" s="69"/>
      <c r="HU40" s="79"/>
      <c r="HV40" s="69"/>
      <c r="HW40" s="69"/>
      <c r="HX40" s="79"/>
      <c r="HY40" s="69"/>
      <c r="HZ40" s="79"/>
      <c r="IA40" s="69"/>
      <c r="IB40" s="79"/>
      <c r="IC40" s="69"/>
      <c r="ID40" s="79"/>
      <c r="IE40" s="69"/>
      <c r="IF40" s="79"/>
      <c r="IG40" s="69"/>
      <c r="IH40" s="79"/>
      <c r="II40" s="69"/>
      <c r="IJ40" s="79"/>
      <c r="IK40" s="69"/>
      <c r="IL40" s="79"/>
      <c r="IM40" s="69"/>
      <c r="IN40" s="79"/>
      <c r="IO40" s="69"/>
      <c r="IP40" s="79"/>
      <c r="IQ40" s="69"/>
      <c r="IR40" s="79"/>
      <c r="IS40" s="69"/>
      <c r="IT40" s="69"/>
      <c r="IU40" s="79"/>
      <c r="IV40" s="69"/>
      <c r="IW40" s="79"/>
      <c r="IX40" s="69"/>
      <c r="IY40" s="79"/>
      <c r="IZ40" s="69"/>
      <c r="JA40" s="79"/>
      <c r="JB40" s="69"/>
      <c r="JC40" s="79"/>
      <c r="JD40" s="69"/>
      <c r="JE40" s="79"/>
      <c r="JF40" s="69"/>
      <c r="JG40" s="79"/>
      <c r="JH40" s="69"/>
      <c r="JI40" s="79"/>
      <c r="JJ40" s="69"/>
      <c r="JK40" s="79"/>
      <c r="JL40" s="69"/>
      <c r="JM40" s="79"/>
      <c r="JN40" s="69"/>
      <c r="JO40" s="79"/>
      <c r="JP40" s="69"/>
      <c r="JQ40" s="69"/>
      <c r="JR40" s="79"/>
      <c r="JS40" s="69"/>
      <c r="JT40" s="79"/>
      <c r="JU40" s="69"/>
      <c r="JV40" s="79"/>
      <c r="JW40" s="69"/>
      <c r="JX40" s="79"/>
      <c r="JY40" s="69"/>
      <c r="JZ40" s="79"/>
      <c r="KA40" s="69"/>
      <c r="KB40" s="79"/>
      <c r="KC40" s="69"/>
      <c r="KD40" s="79"/>
      <c r="KE40" s="69"/>
      <c r="KF40" s="79"/>
      <c r="KG40" s="69"/>
      <c r="KH40" s="79"/>
      <c r="KI40" s="69"/>
      <c r="KJ40" s="79"/>
      <c r="KK40" s="69"/>
      <c r="KL40" s="79"/>
      <c r="KM40" s="69"/>
      <c r="KP40" s="1" t="str" cm="1">
        <f t="array" ref="KP40">IFERROR(INDEX(Paste_Here!$B$2:$B$210, MATCH(0, COUNTIF(KP$4:KP39, Paste_Here!$B$2:$B$210) + IF(Paste_Here!$B$2:$B$210="", 1, 0), 0)), "")</f>
        <v/>
      </c>
      <c r="KQ40" s="1" t="str">
        <f>IF(KP40&lt;&gt;"", INDEX(Paste_Here!$A$2:$A$210, MATCH(KP40, Paste_Here!$B$2:$B$210, 0)), "")</f>
        <v/>
      </c>
      <c r="KR40" s="1" t="str">
        <f t="shared" si="6"/>
        <v/>
      </c>
      <c r="KS40" s="1" t="str" cm="1">
        <f t="array" ref="KS40">IFERROR(INDEX($KR$5:$KR$210, MATCH(SMALL(IF($KR$5:$KR$210&lt;&gt;"", COUNTIF($KR$5:$KR$210, "&lt;"&amp;$KR$5:$KR$210)+1), ROW()-ROW($KS$5)+1), COUNTIF($KR$5:$KR$210, "&lt;"&amp;$KR$5:$KR$210)+1, 0)), "")</f>
        <v/>
      </c>
    </row>
    <row r="41" spans="1:305">
      <c r="A41" s="69"/>
      <c r="B41" s="79" t="str">
        <f t="shared" si="0"/>
        <v/>
      </c>
      <c r="C41" s="69"/>
      <c r="D41" s="79" t="str">
        <f>IFERROR(IF(B41&lt;&gt;"", IF(COUNTIF(INDEX(Paste_Here!N$2:Q$210, MATCH(B41, Paste_Here!A$2:A$210, 0), 0), "yes") &gt; 0, "No", IF(COUNTIF(INDEX(Paste_Here!N$2:Q$210, MATCH(B41, Paste_Here!A$2:A$210, 0), 0), "no") &gt; 0, "Yes", "")), ""), "")</f>
        <v/>
      </c>
      <c r="E41" s="69"/>
      <c r="F41" s="79" t="str">
        <f>IFERROR(IF(B41&lt;&gt;"", IF(ISNUMBER(SEARCH("yes", LOWER(INDEX(Paste_Here!S$2:S$210, MATCH(B41, Paste_Here!A$2:A$210, 0))))), "Yes", IF(ISNUMBER(SEARCH("no", LOWER(INDEX(Paste_Here!S$2:S$210, MATCH(B41, Paste_Here!A$2:A$210, 0))))), "No", "")), ""), "")</f>
        <v/>
      </c>
      <c r="G41" s="69"/>
      <c r="H41" s="79" t="str">
        <f>IFERROR(IF(B41&lt;&gt;"", IF(COUNTIF(INDEX(Paste_Here!AX$2:BA$210, MATCH(B41, Paste_Here!A$2:A$210, 0), 0), "yes") &gt; 0, "No", IF(COUNTIF(INDEX(Paste_Here!AX$2:BA$210, MATCH(B41, Paste_Here!A$2:A$210, 0), 0), "no") &gt; 0, "Yes", "")), ""), "")</f>
        <v/>
      </c>
      <c r="I41" s="69"/>
      <c r="J41" s="79" t="str">
        <f>IFERROR(IF(B41&lt;&gt;"", IF(ISNUMBER(SEARCH("yes", LOWER(INDEX(Paste_Here!Z$2:Z$210, MATCH(B41, Paste_Here!A$2:A$210, 0))))), "Yes", IF(ISNUMBER(SEARCH("no", LOWER(INDEX(Paste_Here!Z$2:Z$210, MATCH(B41, Paste_Here!A$2:A$210, 0))))), "No", "")), ""), "")</f>
        <v/>
      </c>
      <c r="K41" s="69"/>
      <c r="L41" s="79" t="str">
        <f>IFERROR(IF(B41&lt;&gt;"", IF(ISNUMBER(SEARCH("yes", LOWER(INDEX(Paste_Here!AG$2:AG$210, MATCH(B41, Paste_Here!A$2:A$210, 0))))), "Yes", IF(ISNUMBER(SEARCH("no", LOWER(INDEX(Paste_Here!AG$2:AG$210, MATCH(B41, Paste_Here!A$2:A$210, 0))))), "No", "")), ""), "")</f>
        <v/>
      </c>
      <c r="M41" s="69"/>
      <c r="N41" s="114" t="str">
        <f>IFERROR(IF(J41&lt;&gt;"", IF(ISNUMBER(SEARCH("yes", LOWER(INDEX(Paste_Here!AB$2:AB$210, MATCH(J41, Paste_Here!I$2:I$210, 0))))), "Yes", IF(ISNUMBER(SEARCH("no", LOWER(INDEX(Paste_Here!AB$2:AB$210, MATCH(J41, Paste_Here!I$2:I$210, 0))))), "No", "")), ""), "")</f>
        <v/>
      </c>
      <c r="O41" s="69"/>
      <c r="P41" s="79" t="str">
        <f>IFERROR(IF(B41&lt;&gt;"", IF(ISNUMBER(SEARCH("Revealed-Potential (Primary Focus)", LOWER(INDEX(Paste_Here!U$2:U$210, MATCH(B41, Paste_Here!A$2:A$210, 0))))), "Rev-Potential: Prim", IF(ISNUMBER(SEARCH("Revealed-Potential (Secondary Focus)", LOWER(INDEX(Paste_Here!U$2:U$210, MATCH(B41, Paste_Here!A$2:A$210, 0))))), "Rev-Potential: Sec", IF(ISNUMBER(SEARCH("Monitoring", LOWER(INDEX(Paste_Here!U$2:U$210, MATCH(B41, Paste_Here!A$2:A$210, 0))))), "Monitoring", IF(ISNUMBER(SEARCH("At-Promise (Secondary Focus)", LOWER(INDEX(Paste_Here!U$2:U$210, MATCH(B41, Paste_Here!A$2:A$210, 0))))), "At-Promise: Sec", IF(ISNUMBER(SEARCH("At-Promise (Primary Focus)", LOWER(INDEX(Paste_Here!U$2:U$210, MATCH(B41, Paste_Here!A$2:A$210, 0))))), "At-Promise: Prim", ""))))), ""), "")</f>
        <v/>
      </c>
      <c r="Q41" s="69"/>
      <c r="R41" s="79" t="str">
        <f>IFERROR(IF(B41&lt;&gt;"", IF(ISNUMBER(SEARCH("Revealed-Potential (Primary Focus)", LOWER(INDEX(Paste_Here!AB$2:AB$210, MATCH(B41, Paste_Here!A$2:A$210, 0))))), "Rev-Potential: Prim", IF(ISNUMBER(SEARCH("Revealed-Potential (Secondary Focus)", LOWER(INDEX(Paste_Here!AB$2:AB$210, MATCH(B41, Paste_Here!A$2:A$210, 0))))), "Rev-Potential: Sec", IF(ISNUMBER(SEARCH("Monitoring", LOWER(INDEX(Paste_Here!AB$2:AB$210, MATCH(B41, Paste_Here!A$2:A$210, 0))))), "Monitoring", IF(ISNUMBER(SEARCH("At-Promise (Secondary Focus)", LOWER(INDEX(Paste_Here!AB$2:AB$210, MATCH(B41, Paste_Here!A$2:A$210, 0))))), "At-Promise: Sec", IF(ISNUMBER(SEARCH("At-Promise (Primary Focus)", LOWER(INDEX(Paste_Here!AB$2:AB$210, MATCH(B41, Paste_Here!A$2:A$210, 0))))), "At-Promise: Prim", ""))))), ""), "")</f>
        <v/>
      </c>
      <c r="S41" s="69"/>
      <c r="T41" s="114" t="str">
        <f>IFERROR(IF(P41&lt;&gt;"", IF(ISNUMBER(SEARCH("yes", LOWER(INDEX(Paste_Here!AH$2:AH$210, MATCH(P41, Paste_Here!O$2:O$210, 0))))), "Yes", IF(ISNUMBER(SEARCH("no", LOWER(INDEX(Paste_Here!AH$2:AH$210, MATCH(P41, Paste_Here!O$2:O$210, 0))))), "No", "")), ""), "")</f>
        <v/>
      </c>
      <c r="U41" s="69"/>
      <c r="V41" s="114" t="str">
        <f>IFERROR(IF(R41&lt;&gt;"", IF(ISNUMBER(SEARCH("yes", LOWER(INDEX(Paste_Here!AJ$2:AJ$210, MATCH(R41, Paste_Here!Q$2:Q$210, 0))))), "Yes", IF(ISNUMBER(SEARCH("no", LOWER(INDEX(Paste_Here!AJ$2:AJ$210, MATCH(R41, Paste_Here!Q$2:Q$210, 0))))), "No", "")), ""), "")</f>
        <v/>
      </c>
      <c r="W41" s="69"/>
      <c r="X41" s="69"/>
      <c r="Y41" s="79" t="str">
        <f t="shared" si="1"/>
        <v/>
      </c>
      <c r="Z41" s="69"/>
      <c r="AA41" s="79" t="str">
        <f>IFERROR(IF(B41&lt;&gt;"", IF(AND(INDEX(Paste_Here!W$2:W$210, MATCH(B41, Paste_Here!A$2:A$210, 0))&lt;&gt;"", ISNUMBER(VALUE(INDEX(Paste_Here!W$2:W$210, MATCH(B41, Paste_Here!A$2:A$210, 0))))), INDEX(Paste_Here!W$2:W$210, MATCH(B41, Paste_Here!A$2:A$210, 0)), ""), ""), "")</f>
        <v/>
      </c>
      <c r="AB41" s="69"/>
      <c r="AC41" s="79" t="str">
        <f>IFERROR(IF(B41&lt;&gt;"", IF(AND(INDEX(Paste_Here!V$2:V$210, MATCH(B41, Paste_Here!A$2:A$210, 0))&lt;&gt;"", ISNUMBER(VALUE(INDEX(Paste_Here!V$2:V$210, MATCH(B41, Paste_Here!A$2:A$210, 0))))), TEXT(ROUND(VALUE(INDEX(Paste_Here!V$2:V$210, MATCH(B41, Paste_Here!A$2:A$210, 0))), 2), "0.00"), ""), ""), "")</f>
        <v/>
      </c>
      <c r="AD41" s="69"/>
      <c r="AE41" s="79" t="str">
        <f>IFERROR(IF(B41&lt;&gt;"", IF(LOWER(INDEX(Paste_Here!X$2:X$210, MATCH(B41, Paste_Here!A$2:A$210, 0)))="approaching expectations", "Approaching", IF(LOWER(INDEX(Paste_Here!X$2:X$210, MATCH(B41, Paste_Here!A$2:A$210, 0)))="met expectations", "Met", IF(LOWER(INDEX(Paste_Here!X$2:X$210, MATCH(B41, Paste_Here!A$2:A$210, 0)))="exceeded expectations", "Exceeded", IF(LOWER(INDEX(Paste_Here!X$2:X$210, MATCH(B41, Paste_Here!A$2:A$210, 0)))="below expectations", "Below", "")))), ""), "")</f>
        <v/>
      </c>
      <c r="AF41" s="69"/>
      <c r="AG41" s="79" t="str">
        <f>IFERROR(IF(B41&lt;&gt;"", IF(AND(INDEX(Paste_Here!Y$2:Y$210, MATCH(B41, Paste_Here!A$2:A$210, 0))&lt;&gt;"", ISNUMBER(VALUE(INDEX(Paste_Here!Y$2:Y$210, MATCH(B41, Paste_Here!A$2:A$210, 0))))), INDEX(Paste_Here!Y$2:Y$210, MATCH(B41, Paste_Here!A$2:A$210, 0)), ""), ""), "")</f>
        <v/>
      </c>
      <c r="AH41" s="69"/>
      <c r="AI41" s="79" t="str">
        <f>IFERROR(IF(B41&lt;&gt;"", IF(AND(INDEX(Paste_Here!AK$2:AK$210, MATCH(B41, Paste_Here!A$2:A$210, 0))&lt;&gt;"", ISNUMBER(VALUE(INDEX(Paste_Here!AK$2:AK$210, MATCH(B41, Paste_Here!A$2:A$210, 0))))), INDEX(Paste_Here!AK$2:AK$210, MATCH(B41, Paste_Here!A$2:A$210, 0)), ""), ""), "")</f>
        <v/>
      </c>
      <c r="AJ41" s="69"/>
      <c r="AK41" s="79" t="str">
        <f>IFERROR(IF(B41&lt;&gt;"", IF(ISNUMBER(SEARCH("highrisk", LOWER(INDEX(Paste_Here!AL$2:AL$210, MATCH(B41, Paste_Here!A$2:A$210, 0))))), "High Risk", IF(ISNUMBER(SEARCH("lowrisk", LOWER(INDEX(Paste_Here!AL$2:AL$210, MATCH(B41, Paste_Here!A$2:A$210, 0))))), "Low Risk", IF(ISNUMBER(SEARCH("somerisk", LOWER(INDEX(Paste_Here!AL$2:AL$210, MATCH(B41, Paste_Here!A$2:A$210, 0))))), "Some Risk", ""))), ""), "")</f>
        <v/>
      </c>
      <c r="AL41" s="69"/>
      <c r="AM41" s="79" t="str">
        <f>IFERROR(IF(B41&lt;&gt;"", IF(AND(INDEX(Paste_Here!AT$2:AT$210, MATCH(B41, Paste_Here!A$2:A$210, 0))&lt;&gt;"", ISNUMBER(VALUE(INDEX(Paste_Here!AT$2:AT$210, MATCH(B41, Paste_Here!A$2:A$210, 0))))), INDEX(Paste_Here!AT$2:AT$210, MATCH(B41, Paste_Here!A$2:A$210, 0)), ""), ""), "")</f>
        <v/>
      </c>
      <c r="AN41" s="69"/>
      <c r="AO41" s="79" t="str">
        <f>IFERROR(IF(B41&lt;&gt;"", IF(AND(INDEX(Paste_Here!AM$2:AM$210, MATCH(B41, Paste_Here!A$2:A$210, 0))&lt;&gt;"", ISNUMBER(VALUE(INDEX(Paste_Here!AM$2:AM$210, MATCH(B41, Paste_Here!A$2:A$210, 0))))), INDEX(Paste_Here!AM$2:AM$210, MATCH(B41, Paste_Here!A$2:A$210, 0)), ""), ""), "")</f>
        <v/>
      </c>
      <c r="AP41" s="69"/>
      <c r="AQ41" s="79" t="str">
        <f>IFERROR(IF(B41&lt;&gt;"", IF(ISNUMBER(SEARCH("highrisk", LOWER(INDEX(Paste_Here!AN$2:AN$210, MATCH(B41, Paste_Here!A$2:A$210, 0))))), "High Risk", IF(ISNUMBER(SEARCH("lowrisk", LOWER(INDEX(Paste_Here!AN$2:AN$210, MATCH(B41, Paste_Here!A$2:A$210, 0))))), "Low Risk", IF(ISNUMBER(SEARCH("somerisk", LOWER(INDEX(Paste_Here!AN$2:AN$210, MATCH(B41, Paste_Here!A$2:A$210, 0))))), "Some Risk", ""))), ""), "")</f>
        <v/>
      </c>
      <c r="AR41" s="69"/>
      <c r="AS41" s="79" t="str" cm="1">
        <f t="array" aca="1" ref="AS41" ca="1">IFERROR(IF(ISNUMBER(SEARCH("BR", INDEX(Paste_Here!AO$2:AO$210, MATCH(B41, Paste_Here!A$2:A$210, 0)))), -1, 1) * VALUE(_xlfn.TEXTJOIN("", TRUE, IF(ISNUMBER(--MID(INDEX(Paste_Here!AO$2:AO$210, MATCH(B41, Paste_Here!A$2:A$210, 0)), ROW(INDIRECT("1:"&amp;LEN(INDEX(Paste_Here!AO$2:AO$210, MATCH(B41, Paste_Here!A$2:A$210, 0))))), 1)), MID(INDEX(Paste_Here!AO$2:AO$210, MATCH(B41, Paste_Here!A$2:A$210, 0)), ROW(INDIRECT("1:"&amp;LEN(INDEX(Paste_Here!AO$2:AO$210, MATCH(B41, Paste_Here!A$2:A$210, 0))))), 1), ""))), "")</f>
        <v/>
      </c>
      <c r="AT41" s="69"/>
      <c r="AU41" s="69"/>
      <c r="AV41" s="79"/>
      <c r="AW41" s="69"/>
      <c r="AX41" s="79"/>
      <c r="AY41" s="69"/>
      <c r="AZ41" s="79"/>
      <c r="BA41" s="69"/>
      <c r="BB41" s="79"/>
      <c r="BC41" s="69"/>
      <c r="BD41" s="79"/>
      <c r="BE41" s="69"/>
      <c r="BF41" s="79"/>
      <c r="BG41" s="69"/>
      <c r="BH41" s="79"/>
      <c r="BI41" s="69"/>
      <c r="BJ41" s="79"/>
      <c r="BK41" s="69"/>
      <c r="BL41" s="79"/>
      <c r="BM41" s="69"/>
      <c r="BN41" s="79"/>
      <c r="BO41" s="69"/>
      <c r="BP41" s="79"/>
      <c r="BQ41" s="69"/>
      <c r="BR41" s="69"/>
      <c r="BS41" s="79"/>
      <c r="BT41" s="69"/>
      <c r="BU41" s="79"/>
      <c r="BV41" s="69"/>
      <c r="BW41" s="79"/>
      <c r="BX41" s="69"/>
      <c r="BY41" s="79"/>
      <c r="BZ41" s="69"/>
      <c r="CA41" s="79"/>
      <c r="CB41" s="69"/>
      <c r="CC41" s="79"/>
      <c r="CD41" s="69"/>
      <c r="CE41" s="79"/>
      <c r="CF41" s="69"/>
      <c r="CG41" s="79"/>
      <c r="CH41" s="69"/>
      <c r="CI41" s="79"/>
      <c r="CJ41" s="69"/>
      <c r="CK41" s="79"/>
      <c r="CL41" s="69"/>
      <c r="CM41" s="79"/>
      <c r="CN41" s="69"/>
      <c r="CO41" s="69"/>
      <c r="CP41" s="79" t="str">
        <f t="shared" si="2"/>
        <v/>
      </c>
      <c r="CQ41" s="69"/>
      <c r="CR41" s="79" t="str">
        <f>IFERROR(IF(B41&lt;&gt;"", IF(AND(INDEX(Paste_Here!AD$2:AD$210, MATCH(B41, Paste_Here!A$2:A$210, 0))&lt;&gt;"", ISNUMBER(VALUE(INDEX(Paste_Here!AD$2:AD$210, MATCH(B41, Paste_Here!A$2:A$210, 0))))), INDEX(Paste_Here!AD$2:AD$210, MATCH(B41, Paste_Here!A$2:A$210, 0)), ""), ""), "")</f>
        <v/>
      </c>
      <c r="CS41" s="69"/>
      <c r="CT41" s="79" t="str">
        <f>IFERROR(IF(B41&lt;&gt;"", IF(AND(INDEX(Paste_Here!AC$2:AC$210, MATCH(B41, Paste_Here!A$2:A$210, 0))&lt;&gt;"", ISNUMBER(--INDEX(Paste_Here!AC$2:AC$210, MATCH(B41, Paste_Here!A$2:A$210, 0)))), TEXT(ROUND(--INDEX(Paste_Here!AC$2:AC$210, MATCH(B41, Paste_Here!A$2:A$210, 0)), 2), "0.00"), ""), ""), "")</f>
        <v/>
      </c>
      <c r="CU41" s="69"/>
      <c r="CV41" s="79" t="str">
        <f>IFERROR(IF(B41&lt;&gt;"", IF(LOWER(INDEX(Paste_Here!AE$2:AE$210, MATCH(B41, Paste_Here!A$2:A$210, 0)))="approaching expectations", "Approaching", IF(LOWER(INDEX(Paste_Here!AE$2:AE$210, MATCH(B41, Paste_Here!A$2:A$210, 0)))="met expectations", "Met", IF(LOWER(INDEX(Paste_Here!AE$2:AE$210, MATCH(B41, Paste_Here!A$2:A$210, 0)))="exceeded expectations", "Exceeded", IF(LOWER(INDEX(Paste_Here!AE$2:AE$210, MATCH(B41, Paste_Here!A$2:A$210, 0)))="below expectations", "Below", "")))), ""), "")</f>
        <v/>
      </c>
      <c r="CW41" s="69"/>
      <c r="CX41" s="79" t="str">
        <f>IFERROR(IF(B41&lt;&gt;"", IF(AND(INDEX(Paste_Here!AF$2:AF$210, MATCH(B41, Paste_Here!A$2:A$210, 0))&lt;&gt;"", ISNUMBER(VALUE(INDEX(Paste_Here!AF$2:AF$210, MATCH(B41, Paste_Here!A$2:A$210, 0))))), INDEX(Paste_Here!AF$2:AF$210, MATCH(B41, Paste_Here!A$2:A$210, 0)), ""), ""), "")</f>
        <v/>
      </c>
      <c r="CY41" s="69"/>
      <c r="CZ41" s="79" t="str">
        <f>IFERROR(IF(B41&lt;&gt;"", IF(AND(INDEX(Paste_Here!AU$2:AU$210, MATCH(B41, Paste_Here!A$2:A$210, 0))&lt;&gt;"", ISNUMBER(VALUE(INDEX(Paste_Here!AU$2:AU$210, MATCH(B41, Paste_Here!A$2:A$210, 0))))), INDEX(Paste_Here!AU$2:AU$210, MATCH(B41, Paste_Here!A$2:A$210, 0)), ""), ""), "")</f>
        <v/>
      </c>
      <c r="DA41" s="69"/>
      <c r="DB41" s="79" t="str">
        <f>IFERROR(IF(B41&lt;&gt;"", IF(ISNUMBER(SEARCH("highrisk", LOWER(INDEX(Paste_Here!AV$2:AV$210, MATCH(B41, Paste_Here!A$2:A$210, 0))))), "High Risk", IF(ISNUMBER(SEARCH("lowrisk", LOWER(INDEX(Paste_Here!AV$2:AV$210, MATCH(B41, Paste_Here!A$2:A$210, 0))))), "Low Risk", IF(ISNUMBER(SEARCH("somerisk", LOWER(INDEX(Paste_Here!AV$2:AV$210, MATCH(B41, Paste_Here!A$2:A$210, 0))))), "Some Risk", ""))), ""), "")</f>
        <v/>
      </c>
      <c r="DC41" s="69"/>
      <c r="DD41" s="79" t="str">
        <f>IFERROR(IF(B41&lt;&gt;"", IF(AND(INDEX(Paste_Here!AW$2:AW$210, MATCH(B41, Paste_Here!A$2:A$210, 0))&lt;&gt;"", ISNUMBER(VALUE(INDEX(Paste_Here!AW$2:AW$210, MATCH(B41, Paste_Here!A$2:A$210, 0))))), INDEX(Paste_Here!AW$2:AW$210, MATCH(B41, Paste_Here!A$2:A$210, 0)), ""), ""), "")</f>
        <v/>
      </c>
      <c r="DE41" s="69"/>
      <c r="DF41" s="79" t="str">
        <f>IFERROR(IF(B41&lt;&gt;"", IF(AND(INDEX(Paste_Here!AP$2:AP$210, MATCH(B41, Paste_Here!A$2:A$210, 0))&lt;&gt;"", ISNUMBER(VALUE(INDEX(Paste_Here!AP$2:AP$210, MATCH(B41, Paste_Here!A$2:A$210, 0))))), INDEX(Paste_Here!AP$2:AP$210, MATCH(B41, Paste_Here!A$2:A$210, 0)), ""), ""), "")</f>
        <v/>
      </c>
      <c r="DG41" s="69"/>
      <c r="DH41" s="79" t="str">
        <f>IFERROR(IF(B41&lt;&gt;"", IF(ISNUMBER(SEARCH("highrisk", LOWER(INDEX(Paste_Here!AQ$2:AQ$210, MATCH(B41, Paste_Here!A$2:A$210, 0))))), "High Risk", IF(ISNUMBER(SEARCH("lowrisk", LOWER(INDEX(Paste_Here!AQ$2:AQ$210, MATCH(B41, Paste_Here!A$2:A$210, 0))))), "Low Risk", IF(ISNUMBER(SEARCH("somerisk", LOWER(INDEX(Paste_Here!AQ$2:AQ$210, MATCH(B41, Paste_Here!A$2:A$210, 0))))), "Some Risk", ""))), ""), "")</f>
        <v/>
      </c>
      <c r="DI41" s="69"/>
      <c r="DJ41" s="79" t="str" cm="1">
        <f t="array" aca="1" ref="DJ41" ca="1">IFERROR(VALUE(IF(ISNUMBER(SEARCH("EM", INDEX(Paste_Here!AR$2:AR$500, MATCH(B41, Paste_Here!A$2:A$500, 0)))),"-" &amp; _xlfn.TEXTJOIN("", TRUE, IF(ISNUMBER(--MID(INDEX(Paste_Here!AR$2:AR$500, MATCH(B41, Paste_Here!A$2:A$500, 0)), ROW(INDIRECT("1:"&amp;LEN(INDEX(Paste_Here!AR$2:AR$500, MATCH(B41, Paste_Here!A$2:A$500, 0))))), 1)), MID(INDEX(Paste_Here!AR$2:AR$500, MATCH(B41, Paste_Here!A$2:A$500, 0)), ROW(INDIRECT("1:"&amp;LEN(INDEX(Paste_Here!AR$2:AR$500, MATCH(B41, Paste_Here!A$2:A$500, 0))))), 1), "")), _xlfn.TEXTJOIN("", TRUE, IF(ISNUMBER(--MID(INDEX(Paste_Here!AR$2:AR$500, MATCH(B41, Paste_Here!A$2:AR$500, 0)), ROW(INDIRECT("1:"&amp;LEN(INDEX(Paste_Here!AR$2:AR$500, MATCH(B41, Paste_Here!A$2:AR$500, 0))))), 1)), MID(INDEX(Paste_Here!AR$2:AR$500, MATCH(B41, Paste_Here!A$2:A$500, 0)), ROW(INDIRECT("1:"&amp;LEN(INDEX(Paste_Here!AR$2:AR$500, MATCH(B41, Paste_Here!A$2:A$500, 0))))), 1), "")))), "")</f>
        <v/>
      </c>
      <c r="DK41" s="69"/>
      <c r="DL41" s="69"/>
      <c r="DM41" s="79" t="str">
        <f t="shared" si="3"/>
        <v/>
      </c>
      <c r="DN41" s="69"/>
      <c r="DO41" s="79" t="str">
        <f>IFERROR(IF(B41&lt;&gt;"", IF(AND(INDEX(Paste_Here!AH$2:AH$210, MATCH(B41, Paste_Here!A$2:A$210, 0))&lt;&gt;"", ISNUMBER(VALUE(INDEX(Paste_Here!AH$2:AH$210, MATCH(B41, Paste_Here!A$2:A$210, 0))))), INDEX(Paste_Here!AH$2:AH$210, MATCH(B41, Paste_Here!A$2:A$210, 0)), ""), ""), "")</f>
        <v/>
      </c>
      <c r="DP41" s="69"/>
      <c r="DQ41" s="114"/>
      <c r="DR41" s="69"/>
      <c r="DS41" s="119" t="str">
        <f>IFERROR(IF(B41&lt;&gt;"", IF(LOWER(INDEX(Paste_Here!AI$2:AI$210, MATCH(B41, Paste_Here!A$2:A$210, 0)))="approaching expectations", "Approaching", IF(LOWER(INDEX(Paste_Here!AI$2:AI$210, MATCH(B41, Paste_Here!A$2:A$210, 0)))="met expectations", "Met", IF(LOWER(INDEX(Paste_Here!AI$2:AI$210, MATCH(B41, Paste_Here!A$2:A$210, 0)))="exceeded expectations", "Exceeded", IF(LOWER(INDEX(Paste_Here!AI$2:AI$210, MATCH(B41, Paste_Here!A$2:A$210, 0)))="below expectations", "Below", "")))), ""), "")</f>
        <v/>
      </c>
      <c r="DT41" s="69"/>
      <c r="DU41" s="79" t="str">
        <f>IFERROR(IF(B41&lt;&gt;"", IF(AND(INDEX(Paste_Here!AJ$2:AJ$210, MATCH(B41, Paste_Here!A$2:A$210, 0))&lt;&gt;"", ISNUMBER(VALUE(INDEX(Paste_Here!AJ$2:AJ$210, MATCH(B41, Paste_Here!A$2:A$210, 0))))), INDEX(Paste_Here!AJ$2:AJ$210, MATCH(B41, Paste_Here!A$2:A$210, 0)), ""), ""), "")</f>
        <v/>
      </c>
      <c r="DV41" s="69"/>
      <c r="DW41" s="114"/>
      <c r="DX41" s="69"/>
      <c r="DY41" s="114"/>
      <c r="DZ41" s="69"/>
      <c r="EA41" s="114"/>
      <c r="EB41" s="69"/>
      <c r="EC41" s="114"/>
      <c r="ED41" s="69"/>
      <c r="EE41" s="114"/>
      <c r="EF41" s="69"/>
      <c r="EH41" s="69"/>
      <c r="EI41" s="69"/>
      <c r="EJ41" s="79"/>
      <c r="EK41" s="69"/>
      <c r="EL41" s="79"/>
      <c r="EM41" s="69"/>
      <c r="EN41" s="79"/>
      <c r="EO41" s="69"/>
      <c r="EP41" s="79"/>
      <c r="EQ41" s="69"/>
      <c r="ER41" s="79"/>
      <c r="ES41" s="69"/>
      <c r="ET41" s="79"/>
      <c r="EU41" s="69"/>
      <c r="EV41" s="79"/>
      <c r="EW41" s="69"/>
      <c r="EX41" s="79"/>
      <c r="EY41" s="69"/>
      <c r="EZ41" s="79"/>
      <c r="FA41" s="69"/>
      <c r="FB41" s="79"/>
      <c r="FC41" s="69"/>
      <c r="FD41" s="79"/>
      <c r="FE41" s="69"/>
      <c r="FF41" s="69"/>
      <c r="FG41" s="79" t="str">
        <f t="shared" si="4"/>
        <v/>
      </c>
      <c r="FH41" s="69"/>
      <c r="FI41" s="79" t="str">
        <f>IFERROR(IF(B41&lt;&gt;"", IF(ISNUMBER(VALUE(INDEX(Paste_Here!H$2:H$210, MATCH(B41, Paste_Here!A$2:A$210, 0)))), IF(VALUE(INDEX(Paste_Here!H$2:H$210, MATCH(B41, Paste_Here!A$2:A$210, 0)))=0, "No", IF(AND(VALUE(INDEX(Paste_Here!H$2:H$210, MATCH(B41, Paste_Here!A$2:A$210, 0)))&gt;=1, VALUE(INDEX(Paste_Here!H$2:H$210, MATCH(B41, Paste_Here!A$2:A$210, 0)))&lt;=4), VALUE(INDEX(Paste_Here!H$2:H$210, MATCH(B41, Paste_Here!A$2:A$210, 0))), "")), ""), ""), "")</f>
        <v/>
      </c>
      <c r="FJ41" s="69"/>
      <c r="FK41" s="79" t="str">
        <f>IFERROR(IF(B41&lt;&gt;"", IF(ISNUMBER(VALUE(INDEX(Paste_Here!I$2:I$210, MATCH(B41, Paste_Here!A$2:A$210, 0)))), IF(VALUE(INDEX(Paste_Here!I$2:I$210, MATCH(B41, Paste_Here!A$2:A$210, 0)))=0, "No", IF(AND(VALUE(INDEX(Paste_Here!I$2:I$210, MATCH(B41, Paste_Here!A$2:A$210, 0)))&gt;=1, VALUE(INDEX(Paste_Here!I$2:I$210, MATCH(B41, Paste_Here!A$2:A$210, 0)))&lt;=4), VALUE(INDEX(Paste_Here!I$2:I$210, MATCH(B41, Paste_Here!A$2:A$210, 0))), "")), ""), ""), "")</f>
        <v/>
      </c>
      <c r="FL41" s="69"/>
      <c r="FM41" s="114"/>
      <c r="FN41" s="69"/>
      <c r="FO41" s="114"/>
      <c r="FP41" s="69"/>
      <c r="FQ41" s="114"/>
      <c r="FR41" s="69"/>
      <c r="FS41" s="114"/>
      <c r="FT41" s="69"/>
      <c r="FU41" s="79" t="str">
        <f>IFERROR(IF(B41&lt;&gt;"", IF(AND(INDEX(Paste_Here!R$2:R$210, MATCH(B41, Paste_Here!A$2:A$210, 0))&lt;&gt;"", ISNUMBER(VALUE(INDEX(Paste_Here!R$2:R$210, MATCH(B41, Paste_Here!A$2:A$210, 0))))), INDEX(Paste_Here!R$2:R$210, MATCH(B41, Paste_Here!A$2:A$210, 0)), ""), ""), "")</f>
        <v/>
      </c>
      <c r="FV41" s="69"/>
      <c r="FW41" s="79" t="str">
        <f>IFERROR(IF(B41&lt;&gt;"", IF(AND(INDEX(Paste_Here!BB$2:BB$210, MATCH(B41, Paste_Here!A$2:A$210, 0))&lt;&gt;"", ISNUMBER(VALUE(INDEX(Paste_Here!BB$2:BB$210, MATCH(B41, Paste_Here!A$2:A$210, 0))))), INDEX(Paste_Here!BB$2:BB$210, MATCH(B41, Paste_Here!A$2:A$210, 0)), ""), ""), "")</f>
        <v/>
      </c>
      <c r="FX41" s="69"/>
      <c r="FY41" s="79" t="str">
        <f>IFERROR(IF(B41&lt;&gt;"", IF(AND(INDEX(Paste_Here!AS$2:AS$210, MATCH(B41, Paste_Here!A$2:A$210, 0))&lt;&gt;"", ISNUMBER(VALUE(INDEX(Paste_Here!AS$2:AS$210, MATCH(B41, Paste_Here!A$2:A$210, 0))))), INDEX(Paste_Here!AS$2:AS$210, MATCH(B41, Paste_Here!A$2:A$210, 0)), ""), ""), "")</f>
        <v/>
      </c>
      <c r="FZ41" s="69"/>
      <c r="GA41" s="79" t="str">
        <f>IFERROR(IF(B41&lt;&gt;"", IF(AND(INDEX(Paste_Here!BC$2:BC$210, MATCH(B41, Paste_Here!A$2:A$210, 0))&lt;&gt;"", ISNUMBER(VALUE(INDEX(Paste_Here!BC$2:BC$210, MATCH(B41, Paste_Here!A$2:A$210, 0))))), INDEX(Paste_Here!BC$2:BC$210, MATCH(B41, Paste_Here!A$2:A$210, 0)), ""), ""), "")</f>
        <v/>
      </c>
      <c r="GB41" s="69"/>
      <c r="GC41" s="69"/>
      <c r="GD41" s="79" t="str">
        <f t="shared" si="5"/>
        <v/>
      </c>
      <c r="GE41" s="69"/>
      <c r="GF41" s="79" t="str">
        <f>IFERROR(IF(B41&lt;&gt;"", IF(ISNUMBER(SEARCH("s", LOWER(INDEX(Paste_Here!M$2:M$210, MATCH(B41, Paste_Here!A$2:A$210, 0))))), "Yes", IF(INDEX(Paste_Here!M$2:M$210, MATCH(B41, Paste_Here!A$2:A$210, 0))&lt;&gt;"", "No", "")), ""), "")</f>
        <v/>
      </c>
      <c r="GG41" s="69"/>
      <c r="GH41" s="79" t="str">
        <f>IFERROR(IF(B41&lt;&gt;"", IF(ISNUMBER(SEARCH("yes", LOWER(INDEX(Paste_Here!F$2:F$210, MATCH(B41, Paste_Here!A$2:A$210, 0))))), "Yes", IF(ISNUMBER(SEARCH("no", LOWER(INDEX(Paste_Here!F$2:F$210, MATCH(B41, Paste_Here!A$2:A$210, 0))))), "No", "")), ""), "")</f>
        <v/>
      </c>
      <c r="GI41" s="69"/>
      <c r="GJ41" s="79" t="str">
        <f>IFERROR(IF(B41&lt;&gt;"", IF(ISNUMBER(SEARCH("english language learner", LOWER(INDEX(Paste_Here!C$2:C$210, MATCH(B41, Paste_Here!A$2:A$210, 0))))), "Yes", ""), ""), "")</f>
        <v/>
      </c>
      <c r="GK41" s="69"/>
      <c r="GL41" s="79" t="str">
        <f>IFERROR(IF(B41&lt;&gt;"", IF(OR(ISNUMBER(SEARCH("b", LOWER(INDEX(Paste_Here!K$2:K$210, MATCH(B41, Paste_Here!A$2:A$210, 0))))), ISNUMBER(SEARCH("h", LOWER(INDEX(Paste_Here!K$2:K$210, MATCH(B41, Paste_Here!A$2:A$210, 0))))), ISNUMBER(SEARCH("i", LOWER(INDEX(Paste_Here!K$2:K$210, MATCH(B41, Paste_Here!A$2:A$210, 0)))))), "Yes", IF(INDEX(Paste_Here!K$2:K$210, MATCH(B41, Paste_Here!A$2:A$210, 0))&lt;&gt;"", "No", "")), ""), "")</f>
        <v/>
      </c>
      <c r="GM41" s="69"/>
      <c r="GN41" s="79" t="str">
        <f>IFERROR(IF(B41&lt;&gt;"", IF(ISNUMBER(SEARCH("yes", LOWER(INDEX(Paste_Here!L$2:L$210, MATCH(B41, Paste_Here!A$2:A$210, 0))))), "Yes", IF(ISNUMBER(SEARCH("no", LOWER(INDEX(Paste_Here!L$2:L$210, MATCH(B41, Paste_Here!A$2:A$210, 0))))), "No", "")), ""), "")</f>
        <v/>
      </c>
      <c r="GO41" s="69"/>
      <c r="GP41" s="79" t="str">
        <f>IFERROR(IF(B41&lt;&gt;"", IF(ISNUMBER(SEARCH("transitional 2", LOWER(INDEX(Paste_Here!C$2:C$210, MATCH(B41, Paste_Here!A$2:A$210, 0))))), "T2", IF(ISNUMBER(SEARCH("transitional 1", LOWER(INDEX(Paste_Here!C$2:C$210, MATCH(B41, Paste_Here!A$2:A$210, 0))))), "T1", IF(ISNUMBER(SEARCH("waived ell services", LOWER(INDEX(Paste_Here!C$2:C$210, MATCH(B41, Paste_Here!A$2:A$210, 0))))), "W", ""))), ""), "")</f>
        <v/>
      </c>
      <c r="GQ41" s="69"/>
      <c r="GR41" s="114"/>
      <c r="GS41" s="69"/>
      <c r="GT41" s="114"/>
      <c r="GU41" s="69"/>
      <c r="GV41" s="114"/>
      <c r="GW41" s="69"/>
      <c r="GX41" s="118"/>
      <c r="GY41" s="69"/>
      <c r="GZ41" s="69"/>
      <c r="HA41" s="79"/>
      <c r="HB41" s="69"/>
      <c r="HC41" s="79"/>
      <c r="HD41" s="69"/>
      <c r="HE41" s="79"/>
      <c r="HF41" s="69"/>
      <c r="HG41" s="79"/>
      <c r="HH41" s="69"/>
      <c r="HI41" s="79"/>
      <c r="HJ41" s="69"/>
      <c r="HK41" s="79"/>
      <c r="HL41" s="69"/>
      <c r="HM41" s="79"/>
      <c r="HN41" s="69"/>
      <c r="HO41" s="79"/>
      <c r="HP41" s="69"/>
      <c r="HQ41" s="79"/>
      <c r="HR41" s="69"/>
      <c r="HS41" s="79"/>
      <c r="HT41" s="69"/>
      <c r="HU41" s="79"/>
      <c r="HV41" s="69"/>
      <c r="HW41" s="69"/>
      <c r="HX41" s="79"/>
      <c r="HY41" s="69"/>
      <c r="HZ41" s="79"/>
      <c r="IA41" s="69"/>
      <c r="IB41" s="79"/>
      <c r="IC41" s="69"/>
      <c r="ID41" s="79"/>
      <c r="IE41" s="69"/>
      <c r="IF41" s="79"/>
      <c r="IG41" s="69"/>
      <c r="IH41" s="79"/>
      <c r="II41" s="69"/>
      <c r="IJ41" s="79"/>
      <c r="IK41" s="69"/>
      <c r="IL41" s="79"/>
      <c r="IM41" s="69"/>
      <c r="IN41" s="79"/>
      <c r="IO41" s="69"/>
      <c r="IP41" s="79"/>
      <c r="IQ41" s="69"/>
      <c r="IR41" s="79"/>
      <c r="IS41" s="69"/>
      <c r="IT41" s="69"/>
      <c r="IU41" s="79"/>
      <c r="IV41" s="69"/>
      <c r="IW41" s="79"/>
      <c r="IX41" s="69"/>
      <c r="IY41" s="79"/>
      <c r="IZ41" s="69"/>
      <c r="JA41" s="79"/>
      <c r="JB41" s="69"/>
      <c r="JC41" s="79"/>
      <c r="JD41" s="69"/>
      <c r="JE41" s="79"/>
      <c r="JF41" s="69"/>
      <c r="JG41" s="79"/>
      <c r="JH41" s="69"/>
      <c r="JI41" s="79"/>
      <c r="JJ41" s="69"/>
      <c r="JK41" s="79"/>
      <c r="JL41" s="69"/>
      <c r="JM41" s="79"/>
      <c r="JN41" s="69"/>
      <c r="JO41" s="79"/>
      <c r="JP41" s="69"/>
      <c r="JQ41" s="69"/>
      <c r="JR41" s="79"/>
      <c r="JS41" s="69"/>
      <c r="JT41" s="79"/>
      <c r="JU41" s="69"/>
      <c r="JV41" s="79"/>
      <c r="JW41" s="69"/>
      <c r="JX41" s="79"/>
      <c r="JY41" s="69"/>
      <c r="JZ41" s="79"/>
      <c r="KA41" s="69"/>
      <c r="KB41" s="79"/>
      <c r="KC41" s="69"/>
      <c r="KD41" s="79"/>
      <c r="KE41" s="69"/>
      <c r="KF41" s="79"/>
      <c r="KG41" s="69"/>
      <c r="KH41" s="79"/>
      <c r="KI41" s="69"/>
      <c r="KJ41" s="79"/>
      <c r="KK41" s="69"/>
      <c r="KL41" s="79"/>
      <c r="KM41" s="69"/>
      <c r="KP41" s="1" t="str" cm="1">
        <f t="array" ref="KP41">IFERROR(INDEX(Paste_Here!$B$2:$B$210, MATCH(0, COUNTIF(KP$4:KP40, Paste_Here!$B$2:$B$210) + IF(Paste_Here!$B$2:$B$210="", 1, 0), 0)), "")</f>
        <v/>
      </c>
      <c r="KQ41" s="1" t="str">
        <f>IF(KP41&lt;&gt;"", INDEX(Paste_Here!$A$2:$A$210, MATCH(KP41, Paste_Here!$B$2:$B$210, 0)), "")</f>
        <v/>
      </c>
      <c r="KR41" s="1" t="str">
        <f t="shared" si="6"/>
        <v/>
      </c>
      <c r="KS41" s="1" t="str" cm="1">
        <f t="array" ref="KS41">IFERROR(INDEX($KR$5:$KR$210, MATCH(SMALL(IF($KR$5:$KR$210&lt;&gt;"", COUNTIF($KR$5:$KR$210, "&lt;"&amp;$KR$5:$KR$210)+1), ROW()-ROW($KS$5)+1), COUNTIF($KR$5:$KR$210, "&lt;"&amp;$KR$5:$KR$210)+1, 0)), "")</f>
        <v/>
      </c>
    </row>
    <row r="42" spans="1:305">
      <c r="A42" s="69"/>
      <c r="B42" s="79" t="str">
        <f t="shared" si="0"/>
        <v/>
      </c>
      <c r="C42" s="69"/>
      <c r="D42" s="79" t="str">
        <f>IFERROR(IF(B42&lt;&gt;"", IF(COUNTIF(INDEX(Paste_Here!N$2:Q$210, MATCH(B42, Paste_Here!A$2:A$210, 0), 0), "yes") &gt; 0, "No", IF(COUNTIF(INDEX(Paste_Here!N$2:Q$210, MATCH(B42, Paste_Here!A$2:A$210, 0), 0), "no") &gt; 0, "Yes", "")), ""), "")</f>
        <v/>
      </c>
      <c r="E42" s="69"/>
      <c r="F42" s="79" t="str">
        <f>IFERROR(IF(B42&lt;&gt;"", IF(ISNUMBER(SEARCH("yes", LOWER(INDEX(Paste_Here!S$2:S$210, MATCH(B42, Paste_Here!A$2:A$210, 0))))), "Yes", IF(ISNUMBER(SEARCH("no", LOWER(INDEX(Paste_Here!S$2:S$210, MATCH(B42, Paste_Here!A$2:A$210, 0))))), "No", "")), ""), "")</f>
        <v/>
      </c>
      <c r="G42" s="69"/>
      <c r="H42" s="79" t="str">
        <f>IFERROR(IF(B42&lt;&gt;"", IF(COUNTIF(INDEX(Paste_Here!AX$2:BA$210, MATCH(B42, Paste_Here!A$2:A$210, 0), 0), "yes") &gt; 0, "No", IF(COUNTIF(INDEX(Paste_Here!AX$2:BA$210, MATCH(B42, Paste_Here!A$2:A$210, 0), 0), "no") &gt; 0, "Yes", "")), ""), "")</f>
        <v/>
      </c>
      <c r="I42" s="69"/>
      <c r="J42" s="79" t="str">
        <f>IFERROR(IF(B42&lt;&gt;"", IF(ISNUMBER(SEARCH("yes", LOWER(INDEX(Paste_Here!Z$2:Z$210, MATCH(B42, Paste_Here!A$2:A$210, 0))))), "Yes", IF(ISNUMBER(SEARCH("no", LOWER(INDEX(Paste_Here!Z$2:Z$210, MATCH(B42, Paste_Here!A$2:A$210, 0))))), "No", "")), ""), "")</f>
        <v/>
      </c>
      <c r="K42" s="69"/>
      <c r="L42" s="79" t="str">
        <f>IFERROR(IF(B42&lt;&gt;"", IF(ISNUMBER(SEARCH("yes", LOWER(INDEX(Paste_Here!AG$2:AG$210, MATCH(B42, Paste_Here!A$2:A$210, 0))))), "Yes", IF(ISNUMBER(SEARCH("no", LOWER(INDEX(Paste_Here!AG$2:AG$210, MATCH(B42, Paste_Here!A$2:A$210, 0))))), "No", "")), ""), "")</f>
        <v/>
      </c>
      <c r="M42" s="69"/>
      <c r="N42" s="114" t="str">
        <f>IFERROR(IF(J42&lt;&gt;"", IF(ISNUMBER(SEARCH("yes", LOWER(INDEX(Paste_Here!AB$2:AB$210, MATCH(J42, Paste_Here!I$2:I$210, 0))))), "Yes", IF(ISNUMBER(SEARCH("no", LOWER(INDEX(Paste_Here!AB$2:AB$210, MATCH(J42, Paste_Here!I$2:I$210, 0))))), "No", "")), ""), "")</f>
        <v/>
      </c>
      <c r="O42" s="69"/>
      <c r="P42" s="79" t="str">
        <f>IFERROR(IF(B42&lt;&gt;"", IF(ISNUMBER(SEARCH("Revealed-Potential (Primary Focus)", LOWER(INDEX(Paste_Here!U$2:U$210, MATCH(B42, Paste_Here!A$2:A$210, 0))))), "Rev-Potential: Prim", IF(ISNUMBER(SEARCH("Revealed-Potential (Secondary Focus)", LOWER(INDEX(Paste_Here!U$2:U$210, MATCH(B42, Paste_Here!A$2:A$210, 0))))), "Rev-Potential: Sec", IF(ISNUMBER(SEARCH("Monitoring", LOWER(INDEX(Paste_Here!U$2:U$210, MATCH(B42, Paste_Here!A$2:A$210, 0))))), "Monitoring", IF(ISNUMBER(SEARCH("At-Promise (Secondary Focus)", LOWER(INDEX(Paste_Here!U$2:U$210, MATCH(B42, Paste_Here!A$2:A$210, 0))))), "At-Promise: Sec", IF(ISNUMBER(SEARCH("At-Promise (Primary Focus)", LOWER(INDEX(Paste_Here!U$2:U$210, MATCH(B42, Paste_Here!A$2:A$210, 0))))), "At-Promise: Prim", ""))))), ""), "")</f>
        <v/>
      </c>
      <c r="Q42" s="69"/>
      <c r="R42" s="79" t="str">
        <f>IFERROR(IF(B42&lt;&gt;"", IF(ISNUMBER(SEARCH("Revealed-Potential (Primary Focus)", LOWER(INDEX(Paste_Here!AB$2:AB$210, MATCH(B42, Paste_Here!A$2:A$210, 0))))), "Rev-Potential: Prim", IF(ISNUMBER(SEARCH("Revealed-Potential (Secondary Focus)", LOWER(INDEX(Paste_Here!AB$2:AB$210, MATCH(B42, Paste_Here!A$2:A$210, 0))))), "Rev-Potential: Sec", IF(ISNUMBER(SEARCH("Monitoring", LOWER(INDEX(Paste_Here!AB$2:AB$210, MATCH(B42, Paste_Here!A$2:A$210, 0))))), "Monitoring", IF(ISNUMBER(SEARCH("At-Promise (Secondary Focus)", LOWER(INDEX(Paste_Here!AB$2:AB$210, MATCH(B42, Paste_Here!A$2:A$210, 0))))), "At-Promise: Sec", IF(ISNUMBER(SEARCH("At-Promise (Primary Focus)", LOWER(INDEX(Paste_Here!AB$2:AB$210, MATCH(B42, Paste_Here!A$2:A$210, 0))))), "At-Promise: Prim", ""))))), ""), "")</f>
        <v/>
      </c>
      <c r="S42" s="69"/>
      <c r="T42" s="114" t="str">
        <f>IFERROR(IF(P42&lt;&gt;"", IF(ISNUMBER(SEARCH("yes", LOWER(INDEX(Paste_Here!AH$2:AH$210, MATCH(P42, Paste_Here!O$2:O$210, 0))))), "Yes", IF(ISNUMBER(SEARCH("no", LOWER(INDEX(Paste_Here!AH$2:AH$210, MATCH(P42, Paste_Here!O$2:O$210, 0))))), "No", "")), ""), "")</f>
        <v/>
      </c>
      <c r="U42" s="69"/>
      <c r="V42" s="114" t="str">
        <f>IFERROR(IF(R42&lt;&gt;"", IF(ISNUMBER(SEARCH("yes", LOWER(INDEX(Paste_Here!AJ$2:AJ$210, MATCH(R42, Paste_Here!Q$2:Q$210, 0))))), "Yes", IF(ISNUMBER(SEARCH("no", LOWER(INDEX(Paste_Here!AJ$2:AJ$210, MATCH(R42, Paste_Here!Q$2:Q$210, 0))))), "No", "")), ""), "")</f>
        <v/>
      </c>
      <c r="W42" s="69"/>
      <c r="X42" s="69"/>
      <c r="Y42" s="79" t="str">
        <f t="shared" si="1"/>
        <v/>
      </c>
      <c r="Z42" s="69"/>
      <c r="AA42" s="79" t="str">
        <f>IFERROR(IF(B42&lt;&gt;"", IF(AND(INDEX(Paste_Here!W$2:W$210, MATCH(B42, Paste_Here!A$2:A$210, 0))&lt;&gt;"", ISNUMBER(VALUE(INDEX(Paste_Here!W$2:W$210, MATCH(B42, Paste_Here!A$2:A$210, 0))))), INDEX(Paste_Here!W$2:W$210, MATCH(B42, Paste_Here!A$2:A$210, 0)), ""), ""), "")</f>
        <v/>
      </c>
      <c r="AB42" s="69"/>
      <c r="AC42" s="79" t="str">
        <f>IFERROR(IF(B42&lt;&gt;"", IF(AND(INDEX(Paste_Here!V$2:V$210, MATCH(B42, Paste_Here!A$2:A$210, 0))&lt;&gt;"", ISNUMBER(VALUE(INDEX(Paste_Here!V$2:V$210, MATCH(B42, Paste_Here!A$2:A$210, 0))))), TEXT(ROUND(VALUE(INDEX(Paste_Here!V$2:V$210, MATCH(B42, Paste_Here!A$2:A$210, 0))), 2), "0.00"), ""), ""), "")</f>
        <v/>
      </c>
      <c r="AD42" s="69"/>
      <c r="AE42" s="79" t="str">
        <f>IFERROR(IF(B42&lt;&gt;"", IF(LOWER(INDEX(Paste_Here!X$2:X$210, MATCH(B42, Paste_Here!A$2:A$210, 0)))="approaching expectations", "Approaching", IF(LOWER(INDEX(Paste_Here!X$2:X$210, MATCH(B42, Paste_Here!A$2:A$210, 0)))="met expectations", "Met", IF(LOWER(INDEX(Paste_Here!X$2:X$210, MATCH(B42, Paste_Here!A$2:A$210, 0)))="exceeded expectations", "Exceeded", IF(LOWER(INDEX(Paste_Here!X$2:X$210, MATCH(B42, Paste_Here!A$2:A$210, 0)))="below expectations", "Below", "")))), ""), "")</f>
        <v/>
      </c>
      <c r="AF42" s="69"/>
      <c r="AG42" s="79" t="str">
        <f>IFERROR(IF(B42&lt;&gt;"", IF(AND(INDEX(Paste_Here!Y$2:Y$210, MATCH(B42, Paste_Here!A$2:A$210, 0))&lt;&gt;"", ISNUMBER(VALUE(INDEX(Paste_Here!Y$2:Y$210, MATCH(B42, Paste_Here!A$2:A$210, 0))))), INDEX(Paste_Here!Y$2:Y$210, MATCH(B42, Paste_Here!A$2:A$210, 0)), ""), ""), "")</f>
        <v/>
      </c>
      <c r="AH42" s="69"/>
      <c r="AI42" s="79" t="str">
        <f>IFERROR(IF(B42&lt;&gt;"", IF(AND(INDEX(Paste_Here!AK$2:AK$210, MATCH(B42, Paste_Here!A$2:A$210, 0))&lt;&gt;"", ISNUMBER(VALUE(INDEX(Paste_Here!AK$2:AK$210, MATCH(B42, Paste_Here!A$2:A$210, 0))))), INDEX(Paste_Here!AK$2:AK$210, MATCH(B42, Paste_Here!A$2:A$210, 0)), ""), ""), "")</f>
        <v/>
      </c>
      <c r="AJ42" s="69"/>
      <c r="AK42" s="79" t="str">
        <f>IFERROR(IF(B42&lt;&gt;"", IF(ISNUMBER(SEARCH("highrisk", LOWER(INDEX(Paste_Here!AL$2:AL$210, MATCH(B42, Paste_Here!A$2:A$210, 0))))), "High Risk", IF(ISNUMBER(SEARCH("lowrisk", LOWER(INDEX(Paste_Here!AL$2:AL$210, MATCH(B42, Paste_Here!A$2:A$210, 0))))), "Low Risk", IF(ISNUMBER(SEARCH("somerisk", LOWER(INDEX(Paste_Here!AL$2:AL$210, MATCH(B42, Paste_Here!A$2:A$210, 0))))), "Some Risk", ""))), ""), "")</f>
        <v/>
      </c>
      <c r="AL42" s="69"/>
      <c r="AM42" s="79" t="str">
        <f>IFERROR(IF(B42&lt;&gt;"", IF(AND(INDEX(Paste_Here!AT$2:AT$210, MATCH(B42, Paste_Here!A$2:A$210, 0))&lt;&gt;"", ISNUMBER(VALUE(INDEX(Paste_Here!AT$2:AT$210, MATCH(B42, Paste_Here!A$2:A$210, 0))))), INDEX(Paste_Here!AT$2:AT$210, MATCH(B42, Paste_Here!A$2:A$210, 0)), ""), ""), "")</f>
        <v/>
      </c>
      <c r="AN42" s="69"/>
      <c r="AO42" s="79" t="str">
        <f>IFERROR(IF(B42&lt;&gt;"", IF(AND(INDEX(Paste_Here!AM$2:AM$210, MATCH(B42, Paste_Here!A$2:A$210, 0))&lt;&gt;"", ISNUMBER(VALUE(INDEX(Paste_Here!AM$2:AM$210, MATCH(B42, Paste_Here!A$2:A$210, 0))))), INDEX(Paste_Here!AM$2:AM$210, MATCH(B42, Paste_Here!A$2:A$210, 0)), ""), ""), "")</f>
        <v/>
      </c>
      <c r="AP42" s="69"/>
      <c r="AQ42" s="79" t="str">
        <f>IFERROR(IF(B42&lt;&gt;"", IF(ISNUMBER(SEARCH("highrisk", LOWER(INDEX(Paste_Here!AN$2:AN$210, MATCH(B42, Paste_Here!A$2:A$210, 0))))), "High Risk", IF(ISNUMBER(SEARCH("lowrisk", LOWER(INDEX(Paste_Here!AN$2:AN$210, MATCH(B42, Paste_Here!A$2:A$210, 0))))), "Low Risk", IF(ISNUMBER(SEARCH("somerisk", LOWER(INDEX(Paste_Here!AN$2:AN$210, MATCH(B42, Paste_Here!A$2:A$210, 0))))), "Some Risk", ""))), ""), "")</f>
        <v/>
      </c>
      <c r="AR42" s="69"/>
      <c r="AS42" s="79" t="str" cm="1">
        <f t="array" aca="1" ref="AS42" ca="1">IFERROR(IF(ISNUMBER(SEARCH("BR", INDEX(Paste_Here!AO$2:AO$210, MATCH(B42, Paste_Here!A$2:A$210, 0)))), -1, 1) * VALUE(_xlfn.TEXTJOIN("", TRUE, IF(ISNUMBER(--MID(INDEX(Paste_Here!AO$2:AO$210, MATCH(B42, Paste_Here!A$2:A$210, 0)), ROW(INDIRECT("1:"&amp;LEN(INDEX(Paste_Here!AO$2:AO$210, MATCH(B42, Paste_Here!A$2:A$210, 0))))), 1)), MID(INDEX(Paste_Here!AO$2:AO$210, MATCH(B42, Paste_Here!A$2:A$210, 0)), ROW(INDIRECT("1:"&amp;LEN(INDEX(Paste_Here!AO$2:AO$210, MATCH(B42, Paste_Here!A$2:A$210, 0))))), 1), ""))), "")</f>
        <v/>
      </c>
      <c r="AT42" s="69"/>
      <c r="AU42" s="69"/>
      <c r="AV42" s="79"/>
      <c r="AW42" s="69"/>
      <c r="AX42" s="79"/>
      <c r="AY42" s="69"/>
      <c r="AZ42" s="79"/>
      <c r="BA42" s="69"/>
      <c r="BB42" s="79"/>
      <c r="BC42" s="69"/>
      <c r="BD42" s="79"/>
      <c r="BE42" s="69"/>
      <c r="BF42" s="79"/>
      <c r="BG42" s="69"/>
      <c r="BH42" s="79"/>
      <c r="BI42" s="69"/>
      <c r="BJ42" s="79"/>
      <c r="BK42" s="69"/>
      <c r="BL42" s="79"/>
      <c r="BM42" s="69"/>
      <c r="BN42" s="79"/>
      <c r="BO42" s="69"/>
      <c r="BP42" s="79"/>
      <c r="BQ42" s="69"/>
      <c r="BR42" s="69"/>
      <c r="BS42" s="79"/>
      <c r="BT42" s="69"/>
      <c r="BU42" s="79"/>
      <c r="BV42" s="69"/>
      <c r="BW42" s="79"/>
      <c r="BX42" s="69"/>
      <c r="BY42" s="79"/>
      <c r="BZ42" s="69"/>
      <c r="CA42" s="79"/>
      <c r="CB42" s="69"/>
      <c r="CC42" s="79"/>
      <c r="CD42" s="69"/>
      <c r="CE42" s="79"/>
      <c r="CF42" s="69"/>
      <c r="CG42" s="79"/>
      <c r="CH42" s="69"/>
      <c r="CI42" s="79"/>
      <c r="CJ42" s="69"/>
      <c r="CK42" s="79"/>
      <c r="CL42" s="69"/>
      <c r="CM42" s="79"/>
      <c r="CN42" s="69"/>
      <c r="CO42" s="69"/>
      <c r="CP42" s="79" t="str">
        <f t="shared" si="2"/>
        <v/>
      </c>
      <c r="CQ42" s="69"/>
      <c r="CR42" s="79" t="str">
        <f>IFERROR(IF(B42&lt;&gt;"", IF(AND(INDEX(Paste_Here!AD$2:AD$210, MATCH(B42, Paste_Here!A$2:A$210, 0))&lt;&gt;"", ISNUMBER(VALUE(INDEX(Paste_Here!AD$2:AD$210, MATCH(B42, Paste_Here!A$2:A$210, 0))))), INDEX(Paste_Here!AD$2:AD$210, MATCH(B42, Paste_Here!A$2:A$210, 0)), ""), ""), "")</f>
        <v/>
      </c>
      <c r="CS42" s="69"/>
      <c r="CT42" s="79" t="str">
        <f>IFERROR(IF(B42&lt;&gt;"", IF(AND(INDEX(Paste_Here!AC$2:AC$210, MATCH(B42, Paste_Here!A$2:A$210, 0))&lt;&gt;"", ISNUMBER(--INDEX(Paste_Here!AC$2:AC$210, MATCH(B42, Paste_Here!A$2:A$210, 0)))), TEXT(ROUND(--INDEX(Paste_Here!AC$2:AC$210, MATCH(B42, Paste_Here!A$2:A$210, 0)), 2), "0.00"), ""), ""), "")</f>
        <v/>
      </c>
      <c r="CU42" s="69"/>
      <c r="CV42" s="79" t="str">
        <f>IFERROR(IF(B42&lt;&gt;"", IF(LOWER(INDEX(Paste_Here!AE$2:AE$210, MATCH(B42, Paste_Here!A$2:A$210, 0)))="approaching expectations", "Approaching", IF(LOWER(INDEX(Paste_Here!AE$2:AE$210, MATCH(B42, Paste_Here!A$2:A$210, 0)))="met expectations", "Met", IF(LOWER(INDEX(Paste_Here!AE$2:AE$210, MATCH(B42, Paste_Here!A$2:A$210, 0)))="exceeded expectations", "Exceeded", IF(LOWER(INDEX(Paste_Here!AE$2:AE$210, MATCH(B42, Paste_Here!A$2:A$210, 0)))="below expectations", "Below", "")))), ""), "")</f>
        <v/>
      </c>
      <c r="CW42" s="69"/>
      <c r="CX42" s="79" t="str">
        <f>IFERROR(IF(B42&lt;&gt;"", IF(AND(INDEX(Paste_Here!AF$2:AF$210, MATCH(B42, Paste_Here!A$2:A$210, 0))&lt;&gt;"", ISNUMBER(VALUE(INDEX(Paste_Here!AF$2:AF$210, MATCH(B42, Paste_Here!A$2:A$210, 0))))), INDEX(Paste_Here!AF$2:AF$210, MATCH(B42, Paste_Here!A$2:A$210, 0)), ""), ""), "")</f>
        <v/>
      </c>
      <c r="CY42" s="69"/>
      <c r="CZ42" s="79" t="str">
        <f>IFERROR(IF(B42&lt;&gt;"", IF(AND(INDEX(Paste_Here!AU$2:AU$210, MATCH(B42, Paste_Here!A$2:A$210, 0))&lt;&gt;"", ISNUMBER(VALUE(INDEX(Paste_Here!AU$2:AU$210, MATCH(B42, Paste_Here!A$2:A$210, 0))))), INDEX(Paste_Here!AU$2:AU$210, MATCH(B42, Paste_Here!A$2:A$210, 0)), ""), ""), "")</f>
        <v/>
      </c>
      <c r="DA42" s="69"/>
      <c r="DB42" s="79" t="str">
        <f>IFERROR(IF(B42&lt;&gt;"", IF(ISNUMBER(SEARCH("highrisk", LOWER(INDEX(Paste_Here!AV$2:AV$210, MATCH(B42, Paste_Here!A$2:A$210, 0))))), "High Risk", IF(ISNUMBER(SEARCH("lowrisk", LOWER(INDEX(Paste_Here!AV$2:AV$210, MATCH(B42, Paste_Here!A$2:A$210, 0))))), "Low Risk", IF(ISNUMBER(SEARCH("somerisk", LOWER(INDEX(Paste_Here!AV$2:AV$210, MATCH(B42, Paste_Here!A$2:A$210, 0))))), "Some Risk", ""))), ""), "")</f>
        <v/>
      </c>
      <c r="DC42" s="69"/>
      <c r="DD42" s="79" t="str">
        <f>IFERROR(IF(B42&lt;&gt;"", IF(AND(INDEX(Paste_Here!AW$2:AW$210, MATCH(B42, Paste_Here!A$2:A$210, 0))&lt;&gt;"", ISNUMBER(VALUE(INDEX(Paste_Here!AW$2:AW$210, MATCH(B42, Paste_Here!A$2:A$210, 0))))), INDEX(Paste_Here!AW$2:AW$210, MATCH(B42, Paste_Here!A$2:A$210, 0)), ""), ""), "")</f>
        <v/>
      </c>
      <c r="DE42" s="69"/>
      <c r="DF42" s="79" t="str">
        <f>IFERROR(IF(B42&lt;&gt;"", IF(AND(INDEX(Paste_Here!AP$2:AP$210, MATCH(B42, Paste_Here!A$2:A$210, 0))&lt;&gt;"", ISNUMBER(VALUE(INDEX(Paste_Here!AP$2:AP$210, MATCH(B42, Paste_Here!A$2:A$210, 0))))), INDEX(Paste_Here!AP$2:AP$210, MATCH(B42, Paste_Here!A$2:A$210, 0)), ""), ""), "")</f>
        <v/>
      </c>
      <c r="DG42" s="69"/>
      <c r="DH42" s="79" t="str">
        <f>IFERROR(IF(B42&lt;&gt;"", IF(ISNUMBER(SEARCH("highrisk", LOWER(INDEX(Paste_Here!AQ$2:AQ$210, MATCH(B42, Paste_Here!A$2:A$210, 0))))), "High Risk", IF(ISNUMBER(SEARCH("lowrisk", LOWER(INDEX(Paste_Here!AQ$2:AQ$210, MATCH(B42, Paste_Here!A$2:A$210, 0))))), "Low Risk", IF(ISNUMBER(SEARCH("somerisk", LOWER(INDEX(Paste_Here!AQ$2:AQ$210, MATCH(B42, Paste_Here!A$2:A$210, 0))))), "Some Risk", ""))), ""), "")</f>
        <v/>
      </c>
      <c r="DI42" s="69"/>
      <c r="DJ42" s="79" t="str" cm="1">
        <f t="array" aca="1" ref="DJ42" ca="1">IFERROR(VALUE(IF(ISNUMBER(SEARCH("EM", INDEX(Paste_Here!AR$2:AR$500, MATCH(B42, Paste_Here!A$2:A$500, 0)))),"-" &amp; _xlfn.TEXTJOIN("", TRUE, IF(ISNUMBER(--MID(INDEX(Paste_Here!AR$2:AR$500, MATCH(B42, Paste_Here!A$2:A$500, 0)), ROW(INDIRECT("1:"&amp;LEN(INDEX(Paste_Here!AR$2:AR$500, MATCH(B42, Paste_Here!A$2:A$500, 0))))), 1)), MID(INDEX(Paste_Here!AR$2:AR$500, MATCH(B42, Paste_Here!A$2:A$500, 0)), ROW(INDIRECT("1:"&amp;LEN(INDEX(Paste_Here!AR$2:AR$500, MATCH(B42, Paste_Here!A$2:A$500, 0))))), 1), "")), _xlfn.TEXTJOIN("", TRUE, IF(ISNUMBER(--MID(INDEX(Paste_Here!AR$2:AR$500, MATCH(B42, Paste_Here!A$2:AR$500, 0)), ROW(INDIRECT("1:"&amp;LEN(INDEX(Paste_Here!AR$2:AR$500, MATCH(B42, Paste_Here!A$2:AR$500, 0))))), 1)), MID(INDEX(Paste_Here!AR$2:AR$500, MATCH(B42, Paste_Here!A$2:A$500, 0)), ROW(INDIRECT("1:"&amp;LEN(INDEX(Paste_Here!AR$2:AR$500, MATCH(B42, Paste_Here!A$2:A$500, 0))))), 1), "")))), "")</f>
        <v/>
      </c>
      <c r="DK42" s="69"/>
      <c r="DL42" s="69"/>
      <c r="DM42" s="79" t="str">
        <f t="shared" si="3"/>
        <v/>
      </c>
      <c r="DN42" s="69"/>
      <c r="DO42" s="79" t="str">
        <f>IFERROR(IF(B42&lt;&gt;"", IF(AND(INDEX(Paste_Here!AH$2:AH$210, MATCH(B42, Paste_Here!A$2:A$210, 0))&lt;&gt;"", ISNUMBER(VALUE(INDEX(Paste_Here!AH$2:AH$210, MATCH(B42, Paste_Here!A$2:A$210, 0))))), INDEX(Paste_Here!AH$2:AH$210, MATCH(B42, Paste_Here!A$2:A$210, 0)), ""), ""), "")</f>
        <v/>
      </c>
      <c r="DP42" s="69"/>
      <c r="DQ42" s="114"/>
      <c r="DR42" s="69"/>
      <c r="DS42" s="119" t="str">
        <f>IFERROR(IF(B42&lt;&gt;"", IF(LOWER(INDEX(Paste_Here!AI$2:AI$210, MATCH(B42, Paste_Here!A$2:A$210, 0)))="approaching expectations", "Approaching", IF(LOWER(INDEX(Paste_Here!AI$2:AI$210, MATCH(B42, Paste_Here!A$2:A$210, 0)))="met expectations", "Met", IF(LOWER(INDEX(Paste_Here!AI$2:AI$210, MATCH(B42, Paste_Here!A$2:A$210, 0)))="exceeded expectations", "Exceeded", IF(LOWER(INDEX(Paste_Here!AI$2:AI$210, MATCH(B42, Paste_Here!A$2:A$210, 0)))="below expectations", "Below", "")))), ""), "")</f>
        <v/>
      </c>
      <c r="DT42" s="69"/>
      <c r="DU42" s="79" t="str">
        <f>IFERROR(IF(B42&lt;&gt;"", IF(AND(INDEX(Paste_Here!AJ$2:AJ$210, MATCH(B42, Paste_Here!A$2:A$210, 0))&lt;&gt;"", ISNUMBER(VALUE(INDEX(Paste_Here!AJ$2:AJ$210, MATCH(B42, Paste_Here!A$2:A$210, 0))))), INDEX(Paste_Here!AJ$2:AJ$210, MATCH(B42, Paste_Here!A$2:A$210, 0)), ""), ""), "")</f>
        <v/>
      </c>
      <c r="DV42" s="69"/>
      <c r="DW42" s="114"/>
      <c r="DX42" s="69"/>
      <c r="DY42" s="114"/>
      <c r="DZ42" s="69"/>
      <c r="EA42" s="114"/>
      <c r="EB42" s="69"/>
      <c r="EC42" s="114"/>
      <c r="ED42" s="69"/>
      <c r="EE42" s="114"/>
      <c r="EF42" s="69"/>
      <c r="EH42" s="69"/>
      <c r="EI42" s="69"/>
      <c r="EJ42" s="79"/>
      <c r="EK42" s="69"/>
      <c r="EL42" s="79"/>
      <c r="EM42" s="69"/>
      <c r="EN42" s="79"/>
      <c r="EO42" s="69"/>
      <c r="EP42" s="79"/>
      <c r="EQ42" s="69"/>
      <c r="ER42" s="79"/>
      <c r="ES42" s="69"/>
      <c r="ET42" s="79"/>
      <c r="EU42" s="69"/>
      <c r="EV42" s="79"/>
      <c r="EW42" s="69"/>
      <c r="EX42" s="79"/>
      <c r="EY42" s="69"/>
      <c r="EZ42" s="79"/>
      <c r="FA42" s="69"/>
      <c r="FB42" s="79"/>
      <c r="FC42" s="69"/>
      <c r="FD42" s="79"/>
      <c r="FE42" s="69"/>
      <c r="FF42" s="69"/>
      <c r="FG42" s="79" t="str">
        <f t="shared" si="4"/>
        <v/>
      </c>
      <c r="FH42" s="69"/>
      <c r="FI42" s="79" t="str">
        <f>IFERROR(IF(B42&lt;&gt;"", IF(ISNUMBER(VALUE(INDEX(Paste_Here!H$2:H$210, MATCH(B42, Paste_Here!A$2:A$210, 0)))), IF(VALUE(INDEX(Paste_Here!H$2:H$210, MATCH(B42, Paste_Here!A$2:A$210, 0)))=0, "No", IF(AND(VALUE(INDEX(Paste_Here!H$2:H$210, MATCH(B42, Paste_Here!A$2:A$210, 0)))&gt;=1, VALUE(INDEX(Paste_Here!H$2:H$210, MATCH(B42, Paste_Here!A$2:A$210, 0)))&lt;=4), VALUE(INDEX(Paste_Here!H$2:H$210, MATCH(B42, Paste_Here!A$2:A$210, 0))), "")), ""), ""), "")</f>
        <v/>
      </c>
      <c r="FJ42" s="69"/>
      <c r="FK42" s="79" t="str">
        <f>IFERROR(IF(B42&lt;&gt;"", IF(ISNUMBER(VALUE(INDEX(Paste_Here!I$2:I$210, MATCH(B42, Paste_Here!A$2:A$210, 0)))), IF(VALUE(INDEX(Paste_Here!I$2:I$210, MATCH(B42, Paste_Here!A$2:A$210, 0)))=0, "No", IF(AND(VALUE(INDEX(Paste_Here!I$2:I$210, MATCH(B42, Paste_Here!A$2:A$210, 0)))&gt;=1, VALUE(INDEX(Paste_Here!I$2:I$210, MATCH(B42, Paste_Here!A$2:A$210, 0)))&lt;=4), VALUE(INDEX(Paste_Here!I$2:I$210, MATCH(B42, Paste_Here!A$2:A$210, 0))), "")), ""), ""), "")</f>
        <v/>
      </c>
      <c r="FL42" s="69"/>
      <c r="FM42" s="114"/>
      <c r="FN42" s="69"/>
      <c r="FO42" s="114"/>
      <c r="FP42" s="69"/>
      <c r="FQ42" s="114"/>
      <c r="FR42" s="69"/>
      <c r="FS42" s="114"/>
      <c r="FT42" s="69"/>
      <c r="FU42" s="79" t="str">
        <f>IFERROR(IF(B42&lt;&gt;"", IF(AND(INDEX(Paste_Here!R$2:R$210, MATCH(B42, Paste_Here!A$2:A$210, 0))&lt;&gt;"", ISNUMBER(VALUE(INDEX(Paste_Here!R$2:R$210, MATCH(B42, Paste_Here!A$2:A$210, 0))))), INDEX(Paste_Here!R$2:R$210, MATCH(B42, Paste_Here!A$2:A$210, 0)), ""), ""), "")</f>
        <v/>
      </c>
      <c r="FV42" s="69"/>
      <c r="FW42" s="79" t="str">
        <f>IFERROR(IF(B42&lt;&gt;"", IF(AND(INDEX(Paste_Here!BB$2:BB$210, MATCH(B42, Paste_Here!A$2:A$210, 0))&lt;&gt;"", ISNUMBER(VALUE(INDEX(Paste_Here!BB$2:BB$210, MATCH(B42, Paste_Here!A$2:A$210, 0))))), INDEX(Paste_Here!BB$2:BB$210, MATCH(B42, Paste_Here!A$2:A$210, 0)), ""), ""), "")</f>
        <v/>
      </c>
      <c r="FX42" s="69"/>
      <c r="FY42" s="79" t="str">
        <f>IFERROR(IF(B42&lt;&gt;"", IF(AND(INDEX(Paste_Here!AS$2:AS$210, MATCH(B42, Paste_Here!A$2:A$210, 0))&lt;&gt;"", ISNUMBER(VALUE(INDEX(Paste_Here!AS$2:AS$210, MATCH(B42, Paste_Here!A$2:A$210, 0))))), INDEX(Paste_Here!AS$2:AS$210, MATCH(B42, Paste_Here!A$2:A$210, 0)), ""), ""), "")</f>
        <v/>
      </c>
      <c r="FZ42" s="69"/>
      <c r="GA42" s="79" t="str">
        <f>IFERROR(IF(B42&lt;&gt;"", IF(AND(INDEX(Paste_Here!BC$2:BC$210, MATCH(B42, Paste_Here!A$2:A$210, 0))&lt;&gt;"", ISNUMBER(VALUE(INDEX(Paste_Here!BC$2:BC$210, MATCH(B42, Paste_Here!A$2:A$210, 0))))), INDEX(Paste_Here!BC$2:BC$210, MATCH(B42, Paste_Here!A$2:A$210, 0)), ""), ""), "")</f>
        <v/>
      </c>
      <c r="GB42" s="69"/>
      <c r="GC42" s="69"/>
      <c r="GD42" s="79" t="str">
        <f t="shared" si="5"/>
        <v/>
      </c>
      <c r="GE42" s="69"/>
      <c r="GF42" s="79" t="str">
        <f>IFERROR(IF(B42&lt;&gt;"", IF(ISNUMBER(SEARCH("s", LOWER(INDEX(Paste_Here!M$2:M$210, MATCH(B42, Paste_Here!A$2:A$210, 0))))), "Yes", IF(INDEX(Paste_Here!M$2:M$210, MATCH(B42, Paste_Here!A$2:A$210, 0))&lt;&gt;"", "No", "")), ""), "")</f>
        <v/>
      </c>
      <c r="GG42" s="69"/>
      <c r="GH42" s="79" t="str">
        <f>IFERROR(IF(B42&lt;&gt;"", IF(ISNUMBER(SEARCH("yes", LOWER(INDEX(Paste_Here!F$2:F$210, MATCH(B42, Paste_Here!A$2:A$210, 0))))), "Yes", IF(ISNUMBER(SEARCH("no", LOWER(INDEX(Paste_Here!F$2:F$210, MATCH(B42, Paste_Here!A$2:A$210, 0))))), "No", "")), ""), "")</f>
        <v/>
      </c>
      <c r="GI42" s="69"/>
      <c r="GJ42" s="79" t="str">
        <f>IFERROR(IF(B42&lt;&gt;"", IF(ISNUMBER(SEARCH("english language learner", LOWER(INDEX(Paste_Here!C$2:C$210, MATCH(B42, Paste_Here!A$2:A$210, 0))))), "Yes", ""), ""), "")</f>
        <v/>
      </c>
      <c r="GK42" s="69"/>
      <c r="GL42" s="79" t="str">
        <f>IFERROR(IF(B42&lt;&gt;"", IF(OR(ISNUMBER(SEARCH("b", LOWER(INDEX(Paste_Here!K$2:K$210, MATCH(B42, Paste_Here!A$2:A$210, 0))))), ISNUMBER(SEARCH("h", LOWER(INDEX(Paste_Here!K$2:K$210, MATCH(B42, Paste_Here!A$2:A$210, 0))))), ISNUMBER(SEARCH("i", LOWER(INDEX(Paste_Here!K$2:K$210, MATCH(B42, Paste_Here!A$2:A$210, 0)))))), "Yes", IF(INDEX(Paste_Here!K$2:K$210, MATCH(B42, Paste_Here!A$2:A$210, 0))&lt;&gt;"", "No", "")), ""), "")</f>
        <v/>
      </c>
      <c r="GM42" s="69"/>
      <c r="GN42" s="79" t="str">
        <f>IFERROR(IF(B42&lt;&gt;"", IF(ISNUMBER(SEARCH("yes", LOWER(INDEX(Paste_Here!L$2:L$210, MATCH(B42, Paste_Here!A$2:A$210, 0))))), "Yes", IF(ISNUMBER(SEARCH("no", LOWER(INDEX(Paste_Here!L$2:L$210, MATCH(B42, Paste_Here!A$2:A$210, 0))))), "No", "")), ""), "")</f>
        <v/>
      </c>
      <c r="GO42" s="69"/>
      <c r="GP42" s="79" t="str">
        <f>IFERROR(IF(B42&lt;&gt;"", IF(ISNUMBER(SEARCH("transitional 2", LOWER(INDEX(Paste_Here!C$2:C$210, MATCH(B42, Paste_Here!A$2:A$210, 0))))), "T2", IF(ISNUMBER(SEARCH("transitional 1", LOWER(INDEX(Paste_Here!C$2:C$210, MATCH(B42, Paste_Here!A$2:A$210, 0))))), "T1", IF(ISNUMBER(SEARCH("waived ell services", LOWER(INDEX(Paste_Here!C$2:C$210, MATCH(B42, Paste_Here!A$2:A$210, 0))))), "W", ""))), ""), "")</f>
        <v/>
      </c>
      <c r="GQ42" s="69"/>
      <c r="GR42" s="114"/>
      <c r="GS42" s="69"/>
      <c r="GT42" s="114"/>
      <c r="GU42" s="69"/>
      <c r="GV42" s="114"/>
      <c r="GW42" s="69"/>
      <c r="GX42" s="118"/>
      <c r="GY42" s="69"/>
      <c r="GZ42" s="69"/>
      <c r="HA42" s="79"/>
      <c r="HB42" s="69"/>
      <c r="HC42" s="79"/>
      <c r="HD42" s="69"/>
      <c r="HE42" s="79"/>
      <c r="HF42" s="69"/>
      <c r="HG42" s="79"/>
      <c r="HH42" s="69"/>
      <c r="HI42" s="79"/>
      <c r="HJ42" s="69"/>
      <c r="HK42" s="79"/>
      <c r="HL42" s="69"/>
      <c r="HM42" s="79"/>
      <c r="HN42" s="69"/>
      <c r="HO42" s="79"/>
      <c r="HP42" s="69"/>
      <c r="HQ42" s="79"/>
      <c r="HR42" s="69"/>
      <c r="HS42" s="79"/>
      <c r="HT42" s="69"/>
      <c r="HU42" s="79"/>
      <c r="HV42" s="69"/>
      <c r="HW42" s="69"/>
      <c r="HX42" s="79"/>
      <c r="HY42" s="69"/>
      <c r="HZ42" s="79"/>
      <c r="IA42" s="69"/>
      <c r="IB42" s="79"/>
      <c r="IC42" s="69"/>
      <c r="ID42" s="79"/>
      <c r="IE42" s="69"/>
      <c r="IF42" s="79"/>
      <c r="IG42" s="69"/>
      <c r="IH42" s="79"/>
      <c r="II42" s="69"/>
      <c r="IJ42" s="79"/>
      <c r="IK42" s="69"/>
      <c r="IL42" s="79"/>
      <c r="IM42" s="69"/>
      <c r="IN42" s="79"/>
      <c r="IO42" s="69"/>
      <c r="IP42" s="79"/>
      <c r="IQ42" s="69"/>
      <c r="IR42" s="79"/>
      <c r="IS42" s="69"/>
      <c r="IT42" s="69"/>
      <c r="IU42" s="79"/>
      <c r="IV42" s="69"/>
      <c r="IW42" s="79"/>
      <c r="IX42" s="69"/>
      <c r="IY42" s="79"/>
      <c r="IZ42" s="69"/>
      <c r="JA42" s="79"/>
      <c r="JB42" s="69"/>
      <c r="JC42" s="79"/>
      <c r="JD42" s="69"/>
      <c r="JE42" s="79"/>
      <c r="JF42" s="69"/>
      <c r="JG42" s="79"/>
      <c r="JH42" s="69"/>
      <c r="JI42" s="79"/>
      <c r="JJ42" s="69"/>
      <c r="JK42" s="79"/>
      <c r="JL42" s="69"/>
      <c r="JM42" s="79"/>
      <c r="JN42" s="69"/>
      <c r="JO42" s="79"/>
      <c r="JP42" s="69"/>
      <c r="JQ42" s="69"/>
      <c r="JR42" s="79"/>
      <c r="JS42" s="69"/>
      <c r="JT42" s="79"/>
      <c r="JU42" s="69"/>
      <c r="JV42" s="79"/>
      <c r="JW42" s="69"/>
      <c r="JX42" s="79"/>
      <c r="JY42" s="69"/>
      <c r="JZ42" s="79"/>
      <c r="KA42" s="69"/>
      <c r="KB42" s="79"/>
      <c r="KC42" s="69"/>
      <c r="KD42" s="79"/>
      <c r="KE42" s="69"/>
      <c r="KF42" s="79"/>
      <c r="KG42" s="69"/>
      <c r="KH42" s="79"/>
      <c r="KI42" s="69"/>
      <c r="KJ42" s="79"/>
      <c r="KK42" s="69"/>
      <c r="KL42" s="79"/>
      <c r="KM42" s="69"/>
      <c r="KP42" s="1" t="str" cm="1">
        <f t="array" ref="KP42">IFERROR(INDEX(Paste_Here!$B$2:$B$210, MATCH(0, COUNTIF(KP$4:KP41, Paste_Here!$B$2:$B$210) + IF(Paste_Here!$B$2:$B$210="", 1, 0), 0)), "")</f>
        <v/>
      </c>
      <c r="KQ42" s="1" t="str">
        <f>IF(KP42&lt;&gt;"", INDEX(Paste_Here!$A$2:$A$210, MATCH(KP42, Paste_Here!$B$2:$B$210, 0)), "")</f>
        <v/>
      </c>
      <c r="KR42" s="1" t="str">
        <f t="shared" si="6"/>
        <v/>
      </c>
      <c r="KS42" s="1" t="str" cm="1">
        <f t="array" ref="KS42">IFERROR(INDEX($KR$5:$KR$210, MATCH(SMALL(IF($KR$5:$KR$210&lt;&gt;"", COUNTIF($KR$5:$KR$210, "&lt;"&amp;$KR$5:$KR$210)+1), ROW()-ROW($KS$5)+1), COUNTIF($KR$5:$KR$210, "&lt;"&amp;$KR$5:$KR$210)+1, 0)), "")</f>
        <v/>
      </c>
    </row>
    <row r="43" spans="1:305">
      <c r="A43" s="69"/>
      <c r="B43" s="79" t="str">
        <f t="shared" si="0"/>
        <v/>
      </c>
      <c r="C43" s="69"/>
      <c r="D43" s="79" t="str">
        <f>IFERROR(IF(B43&lt;&gt;"", IF(COUNTIF(INDEX(Paste_Here!N$2:Q$210, MATCH(B43, Paste_Here!A$2:A$210, 0), 0), "yes") &gt; 0, "No", IF(COUNTIF(INDEX(Paste_Here!N$2:Q$210, MATCH(B43, Paste_Here!A$2:A$210, 0), 0), "no") &gt; 0, "Yes", "")), ""), "")</f>
        <v/>
      </c>
      <c r="E43" s="69"/>
      <c r="F43" s="79" t="str">
        <f>IFERROR(IF(B43&lt;&gt;"", IF(ISNUMBER(SEARCH("yes", LOWER(INDEX(Paste_Here!S$2:S$210, MATCH(B43, Paste_Here!A$2:A$210, 0))))), "Yes", IF(ISNUMBER(SEARCH("no", LOWER(INDEX(Paste_Here!S$2:S$210, MATCH(B43, Paste_Here!A$2:A$210, 0))))), "No", "")), ""), "")</f>
        <v/>
      </c>
      <c r="G43" s="69"/>
      <c r="H43" s="79" t="str">
        <f>IFERROR(IF(B43&lt;&gt;"", IF(COUNTIF(INDEX(Paste_Here!AX$2:BA$210, MATCH(B43, Paste_Here!A$2:A$210, 0), 0), "yes") &gt; 0, "No", IF(COUNTIF(INDEX(Paste_Here!AX$2:BA$210, MATCH(B43, Paste_Here!A$2:A$210, 0), 0), "no") &gt; 0, "Yes", "")), ""), "")</f>
        <v/>
      </c>
      <c r="I43" s="69"/>
      <c r="J43" s="79" t="str">
        <f>IFERROR(IF(B43&lt;&gt;"", IF(ISNUMBER(SEARCH("yes", LOWER(INDEX(Paste_Here!Z$2:Z$210, MATCH(B43, Paste_Here!A$2:A$210, 0))))), "Yes", IF(ISNUMBER(SEARCH("no", LOWER(INDEX(Paste_Here!Z$2:Z$210, MATCH(B43, Paste_Here!A$2:A$210, 0))))), "No", "")), ""), "")</f>
        <v/>
      </c>
      <c r="K43" s="69"/>
      <c r="L43" s="79" t="str">
        <f>IFERROR(IF(B43&lt;&gt;"", IF(ISNUMBER(SEARCH("yes", LOWER(INDEX(Paste_Here!AG$2:AG$210, MATCH(B43, Paste_Here!A$2:A$210, 0))))), "Yes", IF(ISNUMBER(SEARCH("no", LOWER(INDEX(Paste_Here!AG$2:AG$210, MATCH(B43, Paste_Here!A$2:A$210, 0))))), "No", "")), ""), "")</f>
        <v/>
      </c>
      <c r="M43" s="69"/>
      <c r="N43" s="114" t="str">
        <f>IFERROR(IF(J43&lt;&gt;"", IF(ISNUMBER(SEARCH("yes", LOWER(INDEX(Paste_Here!AB$2:AB$210, MATCH(J43, Paste_Here!I$2:I$210, 0))))), "Yes", IF(ISNUMBER(SEARCH("no", LOWER(INDEX(Paste_Here!AB$2:AB$210, MATCH(J43, Paste_Here!I$2:I$210, 0))))), "No", "")), ""), "")</f>
        <v/>
      </c>
      <c r="O43" s="69"/>
      <c r="P43" s="79" t="str">
        <f>IFERROR(IF(B43&lt;&gt;"", IF(ISNUMBER(SEARCH("Revealed-Potential (Primary Focus)", LOWER(INDEX(Paste_Here!U$2:U$210, MATCH(B43, Paste_Here!A$2:A$210, 0))))), "Rev-Potential: Prim", IF(ISNUMBER(SEARCH("Revealed-Potential (Secondary Focus)", LOWER(INDEX(Paste_Here!U$2:U$210, MATCH(B43, Paste_Here!A$2:A$210, 0))))), "Rev-Potential: Sec", IF(ISNUMBER(SEARCH("Monitoring", LOWER(INDEX(Paste_Here!U$2:U$210, MATCH(B43, Paste_Here!A$2:A$210, 0))))), "Monitoring", IF(ISNUMBER(SEARCH("At-Promise (Secondary Focus)", LOWER(INDEX(Paste_Here!U$2:U$210, MATCH(B43, Paste_Here!A$2:A$210, 0))))), "At-Promise: Sec", IF(ISNUMBER(SEARCH("At-Promise (Primary Focus)", LOWER(INDEX(Paste_Here!U$2:U$210, MATCH(B43, Paste_Here!A$2:A$210, 0))))), "At-Promise: Prim", ""))))), ""), "")</f>
        <v/>
      </c>
      <c r="Q43" s="69"/>
      <c r="R43" s="79" t="str">
        <f>IFERROR(IF(B43&lt;&gt;"", IF(ISNUMBER(SEARCH("Revealed-Potential (Primary Focus)", LOWER(INDEX(Paste_Here!AB$2:AB$210, MATCH(B43, Paste_Here!A$2:A$210, 0))))), "Rev-Potential: Prim", IF(ISNUMBER(SEARCH("Revealed-Potential (Secondary Focus)", LOWER(INDEX(Paste_Here!AB$2:AB$210, MATCH(B43, Paste_Here!A$2:A$210, 0))))), "Rev-Potential: Sec", IF(ISNUMBER(SEARCH("Monitoring", LOWER(INDEX(Paste_Here!AB$2:AB$210, MATCH(B43, Paste_Here!A$2:A$210, 0))))), "Monitoring", IF(ISNUMBER(SEARCH("At-Promise (Secondary Focus)", LOWER(INDEX(Paste_Here!AB$2:AB$210, MATCH(B43, Paste_Here!A$2:A$210, 0))))), "At-Promise: Sec", IF(ISNUMBER(SEARCH("At-Promise (Primary Focus)", LOWER(INDEX(Paste_Here!AB$2:AB$210, MATCH(B43, Paste_Here!A$2:A$210, 0))))), "At-Promise: Prim", ""))))), ""), "")</f>
        <v/>
      </c>
      <c r="S43" s="69"/>
      <c r="T43" s="114" t="str">
        <f>IFERROR(IF(P43&lt;&gt;"", IF(ISNUMBER(SEARCH("yes", LOWER(INDEX(Paste_Here!AH$2:AH$210, MATCH(P43, Paste_Here!O$2:O$210, 0))))), "Yes", IF(ISNUMBER(SEARCH("no", LOWER(INDEX(Paste_Here!AH$2:AH$210, MATCH(P43, Paste_Here!O$2:O$210, 0))))), "No", "")), ""), "")</f>
        <v/>
      </c>
      <c r="U43" s="69"/>
      <c r="V43" s="114" t="str">
        <f>IFERROR(IF(R43&lt;&gt;"", IF(ISNUMBER(SEARCH("yes", LOWER(INDEX(Paste_Here!AJ$2:AJ$210, MATCH(R43, Paste_Here!Q$2:Q$210, 0))))), "Yes", IF(ISNUMBER(SEARCH("no", LOWER(INDEX(Paste_Here!AJ$2:AJ$210, MATCH(R43, Paste_Here!Q$2:Q$210, 0))))), "No", "")), ""), "")</f>
        <v/>
      </c>
      <c r="W43" s="69"/>
      <c r="X43" s="69"/>
      <c r="Y43" s="79" t="str">
        <f t="shared" si="1"/>
        <v/>
      </c>
      <c r="Z43" s="69"/>
      <c r="AA43" s="79" t="str">
        <f>IFERROR(IF(B43&lt;&gt;"", IF(AND(INDEX(Paste_Here!W$2:W$210, MATCH(B43, Paste_Here!A$2:A$210, 0))&lt;&gt;"", ISNUMBER(VALUE(INDEX(Paste_Here!W$2:W$210, MATCH(B43, Paste_Here!A$2:A$210, 0))))), INDEX(Paste_Here!W$2:W$210, MATCH(B43, Paste_Here!A$2:A$210, 0)), ""), ""), "")</f>
        <v/>
      </c>
      <c r="AB43" s="69"/>
      <c r="AC43" s="79" t="str">
        <f>IFERROR(IF(B43&lt;&gt;"", IF(AND(INDEX(Paste_Here!V$2:V$210, MATCH(B43, Paste_Here!A$2:A$210, 0))&lt;&gt;"", ISNUMBER(VALUE(INDEX(Paste_Here!V$2:V$210, MATCH(B43, Paste_Here!A$2:A$210, 0))))), TEXT(ROUND(VALUE(INDEX(Paste_Here!V$2:V$210, MATCH(B43, Paste_Here!A$2:A$210, 0))), 2), "0.00"), ""), ""), "")</f>
        <v/>
      </c>
      <c r="AD43" s="69"/>
      <c r="AE43" s="79" t="str">
        <f>IFERROR(IF(B43&lt;&gt;"", IF(LOWER(INDEX(Paste_Here!X$2:X$210, MATCH(B43, Paste_Here!A$2:A$210, 0)))="approaching expectations", "Approaching", IF(LOWER(INDEX(Paste_Here!X$2:X$210, MATCH(B43, Paste_Here!A$2:A$210, 0)))="met expectations", "Met", IF(LOWER(INDEX(Paste_Here!X$2:X$210, MATCH(B43, Paste_Here!A$2:A$210, 0)))="exceeded expectations", "Exceeded", IF(LOWER(INDEX(Paste_Here!X$2:X$210, MATCH(B43, Paste_Here!A$2:A$210, 0)))="below expectations", "Below", "")))), ""), "")</f>
        <v/>
      </c>
      <c r="AF43" s="69"/>
      <c r="AG43" s="79" t="str">
        <f>IFERROR(IF(B43&lt;&gt;"", IF(AND(INDEX(Paste_Here!Y$2:Y$210, MATCH(B43, Paste_Here!A$2:A$210, 0))&lt;&gt;"", ISNUMBER(VALUE(INDEX(Paste_Here!Y$2:Y$210, MATCH(B43, Paste_Here!A$2:A$210, 0))))), INDEX(Paste_Here!Y$2:Y$210, MATCH(B43, Paste_Here!A$2:A$210, 0)), ""), ""), "")</f>
        <v/>
      </c>
      <c r="AH43" s="69"/>
      <c r="AI43" s="79" t="str">
        <f>IFERROR(IF(B43&lt;&gt;"", IF(AND(INDEX(Paste_Here!AK$2:AK$210, MATCH(B43, Paste_Here!A$2:A$210, 0))&lt;&gt;"", ISNUMBER(VALUE(INDEX(Paste_Here!AK$2:AK$210, MATCH(B43, Paste_Here!A$2:A$210, 0))))), INDEX(Paste_Here!AK$2:AK$210, MATCH(B43, Paste_Here!A$2:A$210, 0)), ""), ""), "")</f>
        <v/>
      </c>
      <c r="AJ43" s="69"/>
      <c r="AK43" s="79" t="str">
        <f>IFERROR(IF(B43&lt;&gt;"", IF(ISNUMBER(SEARCH("highrisk", LOWER(INDEX(Paste_Here!AL$2:AL$210, MATCH(B43, Paste_Here!A$2:A$210, 0))))), "High Risk", IF(ISNUMBER(SEARCH("lowrisk", LOWER(INDEX(Paste_Here!AL$2:AL$210, MATCH(B43, Paste_Here!A$2:A$210, 0))))), "Low Risk", IF(ISNUMBER(SEARCH("somerisk", LOWER(INDEX(Paste_Here!AL$2:AL$210, MATCH(B43, Paste_Here!A$2:A$210, 0))))), "Some Risk", ""))), ""), "")</f>
        <v/>
      </c>
      <c r="AL43" s="69"/>
      <c r="AM43" s="79" t="str">
        <f>IFERROR(IF(B43&lt;&gt;"", IF(AND(INDEX(Paste_Here!AT$2:AT$210, MATCH(B43, Paste_Here!A$2:A$210, 0))&lt;&gt;"", ISNUMBER(VALUE(INDEX(Paste_Here!AT$2:AT$210, MATCH(B43, Paste_Here!A$2:A$210, 0))))), INDEX(Paste_Here!AT$2:AT$210, MATCH(B43, Paste_Here!A$2:A$210, 0)), ""), ""), "")</f>
        <v/>
      </c>
      <c r="AN43" s="69"/>
      <c r="AO43" s="79" t="str">
        <f>IFERROR(IF(B43&lt;&gt;"", IF(AND(INDEX(Paste_Here!AM$2:AM$210, MATCH(B43, Paste_Here!A$2:A$210, 0))&lt;&gt;"", ISNUMBER(VALUE(INDEX(Paste_Here!AM$2:AM$210, MATCH(B43, Paste_Here!A$2:A$210, 0))))), INDEX(Paste_Here!AM$2:AM$210, MATCH(B43, Paste_Here!A$2:A$210, 0)), ""), ""), "")</f>
        <v/>
      </c>
      <c r="AP43" s="69"/>
      <c r="AQ43" s="79" t="str">
        <f>IFERROR(IF(B43&lt;&gt;"", IF(ISNUMBER(SEARCH("highrisk", LOWER(INDEX(Paste_Here!AN$2:AN$210, MATCH(B43, Paste_Here!A$2:A$210, 0))))), "High Risk", IF(ISNUMBER(SEARCH("lowrisk", LOWER(INDEX(Paste_Here!AN$2:AN$210, MATCH(B43, Paste_Here!A$2:A$210, 0))))), "Low Risk", IF(ISNUMBER(SEARCH("somerisk", LOWER(INDEX(Paste_Here!AN$2:AN$210, MATCH(B43, Paste_Here!A$2:A$210, 0))))), "Some Risk", ""))), ""), "")</f>
        <v/>
      </c>
      <c r="AR43" s="69"/>
      <c r="AS43" s="79" t="str" cm="1">
        <f t="array" aca="1" ref="AS43" ca="1">IFERROR(IF(ISNUMBER(SEARCH("BR", INDEX(Paste_Here!AO$2:AO$210, MATCH(B43, Paste_Here!A$2:A$210, 0)))), -1, 1) * VALUE(_xlfn.TEXTJOIN("", TRUE, IF(ISNUMBER(--MID(INDEX(Paste_Here!AO$2:AO$210, MATCH(B43, Paste_Here!A$2:A$210, 0)), ROW(INDIRECT("1:"&amp;LEN(INDEX(Paste_Here!AO$2:AO$210, MATCH(B43, Paste_Here!A$2:A$210, 0))))), 1)), MID(INDEX(Paste_Here!AO$2:AO$210, MATCH(B43, Paste_Here!A$2:A$210, 0)), ROW(INDIRECT("1:"&amp;LEN(INDEX(Paste_Here!AO$2:AO$210, MATCH(B43, Paste_Here!A$2:A$210, 0))))), 1), ""))), "")</f>
        <v/>
      </c>
      <c r="AT43" s="69"/>
      <c r="AU43" s="69"/>
      <c r="AV43" s="79"/>
      <c r="AW43" s="69"/>
      <c r="AX43" s="79"/>
      <c r="AY43" s="69"/>
      <c r="AZ43" s="79"/>
      <c r="BA43" s="69"/>
      <c r="BB43" s="79"/>
      <c r="BC43" s="69"/>
      <c r="BD43" s="79"/>
      <c r="BE43" s="69"/>
      <c r="BF43" s="79"/>
      <c r="BG43" s="69"/>
      <c r="BH43" s="79"/>
      <c r="BI43" s="69"/>
      <c r="BJ43" s="79"/>
      <c r="BK43" s="69"/>
      <c r="BL43" s="79"/>
      <c r="BM43" s="69"/>
      <c r="BN43" s="79"/>
      <c r="BO43" s="69"/>
      <c r="BP43" s="79"/>
      <c r="BQ43" s="69"/>
      <c r="BR43" s="69"/>
      <c r="BS43" s="79"/>
      <c r="BT43" s="69"/>
      <c r="BU43" s="79"/>
      <c r="BV43" s="69"/>
      <c r="BW43" s="79"/>
      <c r="BX43" s="69"/>
      <c r="BY43" s="79"/>
      <c r="BZ43" s="69"/>
      <c r="CA43" s="79"/>
      <c r="CB43" s="69"/>
      <c r="CC43" s="79"/>
      <c r="CD43" s="69"/>
      <c r="CE43" s="79"/>
      <c r="CF43" s="69"/>
      <c r="CG43" s="79"/>
      <c r="CH43" s="69"/>
      <c r="CI43" s="79"/>
      <c r="CJ43" s="69"/>
      <c r="CK43" s="79"/>
      <c r="CL43" s="69"/>
      <c r="CM43" s="79"/>
      <c r="CN43" s="69"/>
      <c r="CO43" s="69"/>
      <c r="CP43" s="79" t="str">
        <f t="shared" si="2"/>
        <v/>
      </c>
      <c r="CQ43" s="69"/>
      <c r="CR43" s="79" t="str">
        <f>IFERROR(IF(B43&lt;&gt;"", IF(AND(INDEX(Paste_Here!AD$2:AD$210, MATCH(B43, Paste_Here!A$2:A$210, 0))&lt;&gt;"", ISNUMBER(VALUE(INDEX(Paste_Here!AD$2:AD$210, MATCH(B43, Paste_Here!A$2:A$210, 0))))), INDEX(Paste_Here!AD$2:AD$210, MATCH(B43, Paste_Here!A$2:A$210, 0)), ""), ""), "")</f>
        <v/>
      </c>
      <c r="CS43" s="69"/>
      <c r="CT43" s="79" t="str">
        <f>IFERROR(IF(B43&lt;&gt;"", IF(AND(INDEX(Paste_Here!AC$2:AC$210, MATCH(B43, Paste_Here!A$2:A$210, 0))&lt;&gt;"", ISNUMBER(--INDEX(Paste_Here!AC$2:AC$210, MATCH(B43, Paste_Here!A$2:A$210, 0)))), TEXT(ROUND(--INDEX(Paste_Here!AC$2:AC$210, MATCH(B43, Paste_Here!A$2:A$210, 0)), 2), "0.00"), ""), ""), "")</f>
        <v/>
      </c>
      <c r="CU43" s="69"/>
      <c r="CV43" s="79" t="str">
        <f>IFERROR(IF(B43&lt;&gt;"", IF(LOWER(INDEX(Paste_Here!AE$2:AE$210, MATCH(B43, Paste_Here!A$2:A$210, 0)))="approaching expectations", "Approaching", IF(LOWER(INDEX(Paste_Here!AE$2:AE$210, MATCH(B43, Paste_Here!A$2:A$210, 0)))="met expectations", "Met", IF(LOWER(INDEX(Paste_Here!AE$2:AE$210, MATCH(B43, Paste_Here!A$2:A$210, 0)))="exceeded expectations", "Exceeded", IF(LOWER(INDEX(Paste_Here!AE$2:AE$210, MATCH(B43, Paste_Here!A$2:A$210, 0)))="below expectations", "Below", "")))), ""), "")</f>
        <v/>
      </c>
      <c r="CW43" s="69"/>
      <c r="CX43" s="79" t="str">
        <f>IFERROR(IF(B43&lt;&gt;"", IF(AND(INDEX(Paste_Here!AF$2:AF$210, MATCH(B43, Paste_Here!A$2:A$210, 0))&lt;&gt;"", ISNUMBER(VALUE(INDEX(Paste_Here!AF$2:AF$210, MATCH(B43, Paste_Here!A$2:A$210, 0))))), INDEX(Paste_Here!AF$2:AF$210, MATCH(B43, Paste_Here!A$2:A$210, 0)), ""), ""), "")</f>
        <v/>
      </c>
      <c r="CY43" s="69"/>
      <c r="CZ43" s="79" t="str">
        <f>IFERROR(IF(B43&lt;&gt;"", IF(AND(INDEX(Paste_Here!AU$2:AU$210, MATCH(B43, Paste_Here!A$2:A$210, 0))&lt;&gt;"", ISNUMBER(VALUE(INDEX(Paste_Here!AU$2:AU$210, MATCH(B43, Paste_Here!A$2:A$210, 0))))), INDEX(Paste_Here!AU$2:AU$210, MATCH(B43, Paste_Here!A$2:A$210, 0)), ""), ""), "")</f>
        <v/>
      </c>
      <c r="DA43" s="69"/>
      <c r="DB43" s="79" t="str">
        <f>IFERROR(IF(B43&lt;&gt;"", IF(ISNUMBER(SEARCH("highrisk", LOWER(INDEX(Paste_Here!AV$2:AV$210, MATCH(B43, Paste_Here!A$2:A$210, 0))))), "High Risk", IF(ISNUMBER(SEARCH("lowrisk", LOWER(INDEX(Paste_Here!AV$2:AV$210, MATCH(B43, Paste_Here!A$2:A$210, 0))))), "Low Risk", IF(ISNUMBER(SEARCH("somerisk", LOWER(INDEX(Paste_Here!AV$2:AV$210, MATCH(B43, Paste_Here!A$2:A$210, 0))))), "Some Risk", ""))), ""), "")</f>
        <v/>
      </c>
      <c r="DC43" s="69"/>
      <c r="DD43" s="79" t="str">
        <f>IFERROR(IF(B43&lt;&gt;"", IF(AND(INDEX(Paste_Here!AW$2:AW$210, MATCH(B43, Paste_Here!A$2:A$210, 0))&lt;&gt;"", ISNUMBER(VALUE(INDEX(Paste_Here!AW$2:AW$210, MATCH(B43, Paste_Here!A$2:A$210, 0))))), INDEX(Paste_Here!AW$2:AW$210, MATCH(B43, Paste_Here!A$2:A$210, 0)), ""), ""), "")</f>
        <v/>
      </c>
      <c r="DE43" s="69"/>
      <c r="DF43" s="79" t="str">
        <f>IFERROR(IF(B43&lt;&gt;"", IF(AND(INDEX(Paste_Here!AP$2:AP$210, MATCH(B43, Paste_Here!A$2:A$210, 0))&lt;&gt;"", ISNUMBER(VALUE(INDEX(Paste_Here!AP$2:AP$210, MATCH(B43, Paste_Here!A$2:A$210, 0))))), INDEX(Paste_Here!AP$2:AP$210, MATCH(B43, Paste_Here!A$2:A$210, 0)), ""), ""), "")</f>
        <v/>
      </c>
      <c r="DG43" s="69"/>
      <c r="DH43" s="79" t="str">
        <f>IFERROR(IF(B43&lt;&gt;"", IF(ISNUMBER(SEARCH("highrisk", LOWER(INDEX(Paste_Here!AQ$2:AQ$210, MATCH(B43, Paste_Here!A$2:A$210, 0))))), "High Risk", IF(ISNUMBER(SEARCH("lowrisk", LOWER(INDEX(Paste_Here!AQ$2:AQ$210, MATCH(B43, Paste_Here!A$2:A$210, 0))))), "Low Risk", IF(ISNUMBER(SEARCH("somerisk", LOWER(INDEX(Paste_Here!AQ$2:AQ$210, MATCH(B43, Paste_Here!A$2:A$210, 0))))), "Some Risk", ""))), ""), "")</f>
        <v/>
      </c>
      <c r="DI43" s="69"/>
      <c r="DJ43" s="79" t="str" cm="1">
        <f t="array" aca="1" ref="DJ43" ca="1">IFERROR(VALUE(IF(ISNUMBER(SEARCH("EM", INDEX(Paste_Here!AR$2:AR$500, MATCH(B43, Paste_Here!A$2:A$500, 0)))),"-" &amp; _xlfn.TEXTJOIN("", TRUE, IF(ISNUMBER(--MID(INDEX(Paste_Here!AR$2:AR$500, MATCH(B43, Paste_Here!A$2:A$500, 0)), ROW(INDIRECT("1:"&amp;LEN(INDEX(Paste_Here!AR$2:AR$500, MATCH(B43, Paste_Here!A$2:A$500, 0))))), 1)), MID(INDEX(Paste_Here!AR$2:AR$500, MATCH(B43, Paste_Here!A$2:A$500, 0)), ROW(INDIRECT("1:"&amp;LEN(INDEX(Paste_Here!AR$2:AR$500, MATCH(B43, Paste_Here!A$2:A$500, 0))))), 1), "")), _xlfn.TEXTJOIN("", TRUE, IF(ISNUMBER(--MID(INDEX(Paste_Here!AR$2:AR$500, MATCH(B43, Paste_Here!A$2:AR$500, 0)), ROW(INDIRECT("1:"&amp;LEN(INDEX(Paste_Here!AR$2:AR$500, MATCH(B43, Paste_Here!A$2:AR$500, 0))))), 1)), MID(INDEX(Paste_Here!AR$2:AR$500, MATCH(B43, Paste_Here!A$2:A$500, 0)), ROW(INDIRECT("1:"&amp;LEN(INDEX(Paste_Here!AR$2:AR$500, MATCH(B43, Paste_Here!A$2:A$500, 0))))), 1), "")))), "")</f>
        <v/>
      </c>
      <c r="DK43" s="69"/>
      <c r="DL43" s="69"/>
      <c r="DM43" s="79" t="str">
        <f t="shared" si="3"/>
        <v/>
      </c>
      <c r="DN43" s="69"/>
      <c r="DO43" s="79" t="str">
        <f>IFERROR(IF(B43&lt;&gt;"", IF(AND(INDEX(Paste_Here!AH$2:AH$210, MATCH(B43, Paste_Here!A$2:A$210, 0))&lt;&gt;"", ISNUMBER(VALUE(INDEX(Paste_Here!AH$2:AH$210, MATCH(B43, Paste_Here!A$2:A$210, 0))))), INDEX(Paste_Here!AH$2:AH$210, MATCH(B43, Paste_Here!A$2:A$210, 0)), ""), ""), "")</f>
        <v/>
      </c>
      <c r="DP43" s="69"/>
      <c r="DQ43" s="114"/>
      <c r="DR43" s="69"/>
      <c r="DS43" s="119" t="str">
        <f>IFERROR(IF(B43&lt;&gt;"", IF(LOWER(INDEX(Paste_Here!AI$2:AI$210, MATCH(B43, Paste_Here!A$2:A$210, 0)))="approaching expectations", "Approaching", IF(LOWER(INDEX(Paste_Here!AI$2:AI$210, MATCH(B43, Paste_Here!A$2:A$210, 0)))="met expectations", "Met", IF(LOWER(INDEX(Paste_Here!AI$2:AI$210, MATCH(B43, Paste_Here!A$2:A$210, 0)))="exceeded expectations", "Exceeded", IF(LOWER(INDEX(Paste_Here!AI$2:AI$210, MATCH(B43, Paste_Here!A$2:A$210, 0)))="below expectations", "Below", "")))), ""), "")</f>
        <v/>
      </c>
      <c r="DT43" s="69"/>
      <c r="DU43" s="79" t="str">
        <f>IFERROR(IF(B43&lt;&gt;"", IF(AND(INDEX(Paste_Here!AJ$2:AJ$210, MATCH(B43, Paste_Here!A$2:A$210, 0))&lt;&gt;"", ISNUMBER(VALUE(INDEX(Paste_Here!AJ$2:AJ$210, MATCH(B43, Paste_Here!A$2:A$210, 0))))), INDEX(Paste_Here!AJ$2:AJ$210, MATCH(B43, Paste_Here!A$2:A$210, 0)), ""), ""), "")</f>
        <v/>
      </c>
      <c r="DV43" s="69"/>
      <c r="DW43" s="114"/>
      <c r="DX43" s="69"/>
      <c r="DY43" s="114"/>
      <c r="DZ43" s="69"/>
      <c r="EA43" s="114"/>
      <c r="EB43" s="69"/>
      <c r="EC43" s="114"/>
      <c r="ED43" s="69"/>
      <c r="EE43" s="114"/>
      <c r="EF43" s="69"/>
      <c r="EH43" s="69"/>
      <c r="EI43" s="69"/>
      <c r="EJ43" s="79"/>
      <c r="EK43" s="69"/>
      <c r="EL43" s="79"/>
      <c r="EM43" s="69"/>
      <c r="EN43" s="79"/>
      <c r="EO43" s="69"/>
      <c r="EP43" s="79"/>
      <c r="EQ43" s="69"/>
      <c r="ER43" s="79"/>
      <c r="ES43" s="69"/>
      <c r="ET43" s="79"/>
      <c r="EU43" s="69"/>
      <c r="EV43" s="79"/>
      <c r="EW43" s="69"/>
      <c r="EX43" s="79"/>
      <c r="EY43" s="69"/>
      <c r="EZ43" s="79"/>
      <c r="FA43" s="69"/>
      <c r="FB43" s="79"/>
      <c r="FC43" s="69"/>
      <c r="FD43" s="79"/>
      <c r="FE43" s="69"/>
      <c r="FF43" s="69"/>
      <c r="FG43" s="79" t="str">
        <f t="shared" si="4"/>
        <v/>
      </c>
      <c r="FH43" s="69"/>
      <c r="FI43" s="79" t="str">
        <f>IFERROR(IF(B43&lt;&gt;"", IF(ISNUMBER(VALUE(INDEX(Paste_Here!H$2:H$210, MATCH(B43, Paste_Here!A$2:A$210, 0)))), IF(VALUE(INDEX(Paste_Here!H$2:H$210, MATCH(B43, Paste_Here!A$2:A$210, 0)))=0, "No", IF(AND(VALUE(INDEX(Paste_Here!H$2:H$210, MATCH(B43, Paste_Here!A$2:A$210, 0)))&gt;=1, VALUE(INDEX(Paste_Here!H$2:H$210, MATCH(B43, Paste_Here!A$2:A$210, 0)))&lt;=4), VALUE(INDEX(Paste_Here!H$2:H$210, MATCH(B43, Paste_Here!A$2:A$210, 0))), "")), ""), ""), "")</f>
        <v/>
      </c>
      <c r="FJ43" s="69"/>
      <c r="FK43" s="79" t="str">
        <f>IFERROR(IF(B43&lt;&gt;"", IF(ISNUMBER(VALUE(INDEX(Paste_Here!I$2:I$210, MATCH(B43, Paste_Here!A$2:A$210, 0)))), IF(VALUE(INDEX(Paste_Here!I$2:I$210, MATCH(B43, Paste_Here!A$2:A$210, 0)))=0, "No", IF(AND(VALUE(INDEX(Paste_Here!I$2:I$210, MATCH(B43, Paste_Here!A$2:A$210, 0)))&gt;=1, VALUE(INDEX(Paste_Here!I$2:I$210, MATCH(B43, Paste_Here!A$2:A$210, 0)))&lt;=4), VALUE(INDEX(Paste_Here!I$2:I$210, MATCH(B43, Paste_Here!A$2:A$210, 0))), "")), ""), ""), "")</f>
        <v/>
      </c>
      <c r="FL43" s="69"/>
      <c r="FM43" s="114"/>
      <c r="FN43" s="69"/>
      <c r="FO43" s="114"/>
      <c r="FP43" s="69"/>
      <c r="FQ43" s="114"/>
      <c r="FR43" s="69"/>
      <c r="FS43" s="114"/>
      <c r="FT43" s="69"/>
      <c r="FU43" s="79" t="str">
        <f>IFERROR(IF(B43&lt;&gt;"", IF(AND(INDEX(Paste_Here!R$2:R$210, MATCH(B43, Paste_Here!A$2:A$210, 0))&lt;&gt;"", ISNUMBER(VALUE(INDEX(Paste_Here!R$2:R$210, MATCH(B43, Paste_Here!A$2:A$210, 0))))), INDEX(Paste_Here!R$2:R$210, MATCH(B43, Paste_Here!A$2:A$210, 0)), ""), ""), "")</f>
        <v/>
      </c>
      <c r="FV43" s="69"/>
      <c r="FW43" s="79" t="str">
        <f>IFERROR(IF(B43&lt;&gt;"", IF(AND(INDEX(Paste_Here!BB$2:BB$210, MATCH(B43, Paste_Here!A$2:A$210, 0))&lt;&gt;"", ISNUMBER(VALUE(INDEX(Paste_Here!BB$2:BB$210, MATCH(B43, Paste_Here!A$2:A$210, 0))))), INDEX(Paste_Here!BB$2:BB$210, MATCH(B43, Paste_Here!A$2:A$210, 0)), ""), ""), "")</f>
        <v/>
      </c>
      <c r="FX43" s="69"/>
      <c r="FY43" s="79" t="str">
        <f>IFERROR(IF(B43&lt;&gt;"", IF(AND(INDEX(Paste_Here!AS$2:AS$210, MATCH(B43, Paste_Here!A$2:A$210, 0))&lt;&gt;"", ISNUMBER(VALUE(INDEX(Paste_Here!AS$2:AS$210, MATCH(B43, Paste_Here!A$2:A$210, 0))))), INDEX(Paste_Here!AS$2:AS$210, MATCH(B43, Paste_Here!A$2:A$210, 0)), ""), ""), "")</f>
        <v/>
      </c>
      <c r="FZ43" s="69"/>
      <c r="GA43" s="79" t="str">
        <f>IFERROR(IF(B43&lt;&gt;"", IF(AND(INDEX(Paste_Here!BC$2:BC$210, MATCH(B43, Paste_Here!A$2:A$210, 0))&lt;&gt;"", ISNUMBER(VALUE(INDEX(Paste_Here!BC$2:BC$210, MATCH(B43, Paste_Here!A$2:A$210, 0))))), INDEX(Paste_Here!BC$2:BC$210, MATCH(B43, Paste_Here!A$2:A$210, 0)), ""), ""), "")</f>
        <v/>
      </c>
      <c r="GB43" s="69"/>
      <c r="GC43" s="69"/>
      <c r="GD43" s="79" t="str">
        <f t="shared" si="5"/>
        <v/>
      </c>
      <c r="GE43" s="69"/>
      <c r="GF43" s="79" t="str">
        <f>IFERROR(IF(B43&lt;&gt;"", IF(ISNUMBER(SEARCH("s", LOWER(INDEX(Paste_Here!M$2:M$210, MATCH(B43, Paste_Here!A$2:A$210, 0))))), "Yes", IF(INDEX(Paste_Here!M$2:M$210, MATCH(B43, Paste_Here!A$2:A$210, 0))&lt;&gt;"", "No", "")), ""), "")</f>
        <v/>
      </c>
      <c r="GG43" s="69"/>
      <c r="GH43" s="79" t="str">
        <f>IFERROR(IF(B43&lt;&gt;"", IF(ISNUMBER(SEARCH("yes", LOWER(INDEX(Paste_Here!F$2:F$210, MATCH(B43, Paste_Here!A$2:A$210, 0))))), "Yes", IF(ISNUMBER(SEARCH("no", LOWER(INDEX(Paste_Here!F$2:F$210, MATCH(B43, Paste_Here!A$2:A$210, 0))))), "No", "")), ""), "")</f>
        <v/>
      </c>
      <c r="GI43" s="69"/>
      <c r="GJ43" s="79" t="str">
        <f>IFERROR(IF(B43&lt;&gt;"", IF(ISNUMBER(SEARCH("english language learner", LOWER(INDEX(Paste_Here!C$2:C$210, MATCH(B43, Paste_Here!A$2:A$210, 0))))), "Yes", ""), ""), "")</f>
        <v/>
      </c>
      <c r="GK43" s="69"/>
      <c r="GL43" s="79" t="str">
        <f>IFERROR(IF(B43&lt;&gt;"", IF(OR(ISNUMBER(SEARCH("b", LOWER(INDEX(Paste_Here!K$2:K$210, MATCH(B43, Paste_Here!A$2:A$210, 0))))), ISNUMBER(SEARCH("h", LOWER(INDEX(Paste_Here!K$2:K$210, MATCH(B43, Paste_Here!A$2:A$210, 0))))), ISNUMBER(SEARCH("i", LOWER(INDEX(Paste_Here!K$2:K$210, MATCH(B43, Paste_Here!A$2:A$210, 0)))))), "Yes", IF(INDEX(Paste_Here!K$2:K$210, MATCH(B43, Paste_Here!A$2:A$210, 0))&lt;&gt;"", "No", "")), ""), "")</f>
        <v/>
      </c>
      <c r="GM43" s="69"/>
      <c r="GN43" s="79" t="str">
        <f>IFERROR(IF(B43&lt;&gt;"", IF(ISNUMBER(SEARCH("yes", LOWER(INDEX(Paste_Here!L$2:L$210, MATCH(B43, Paste_Here!A$2:A$210, 0))))), "Yes", IF(ISNUMBER(SEARCH("no", LOWER(INDEX(Paste_Here!L$2:L$210, MATCH(B43, Paste_Here!A$2:A$210, 0))))), "No", "")), ""), "")</f>
        <v/>
      </c>
      <c r="GO43" s="69"/>
      <c r="GP43" s="79" t="str">
        <f>IFERROR(IF(B43&lt;&gt;"", IF(ISNUMBER(SEARCH("transitional 2", LOWER(INDEX(Paste_Here!C$2:C$210, MATCH(B43, Paste_Here!A$2:A$210, 0))))), "T2", IF(ISNUMBER(SEARCH("transitional 1", LOWER(INDEX(Paste_Here!C$2:C$210, MATCH(B43, Paste_Here!A$2:A$210, 0))))), "T1", IF(ISNUMBER(SEARCH("waived ell services", LOWER(INDEX(Paste_Here!C$2:C$210, MATCH(B43, Paste_Here!A$2:A$210, 0))))), "W", ""))), ""), "")</f>
        <v/>
      </c>
      <c r="GQ43" s="69"/>
      <c r="GR43" s="114"/>
      <c r="GS43" s="69"/>
      <c r="GT43" s="114"/>
      <c r="GU43" s="69"/>
      <c r="GV43" s="114"/>
      <c r="GW43" s="69"/>
      <c r="GX43" s="118"/>
      <c r="GY43" s="69"/>
      <c r="GZ43" s="69"/>
      <c r="HA43" s="79"/>
      <c r="HB43" s="69"/>
      <c r="HC43" s="79"/>
      <c r="HD43" s="69"/>
      <c r="HE43" s="79"/>
      <c r="HF43" s="69"/>
      <c r="HG43" s="79"/>
      <c r="HH43" s="69"/>
      <c r="HI43" s="79"/>
      <c r="HJ43" s="69"/>
      <c r="HK43" s="79"/>
      <c r="HL43" s="69"/>
      <c r="HM43" s="79"/>
      <c r="HN43" s="69"/>
      <c r="HO43" s="79"/>
      <c r="HP43" s="69"/>
      <c r="HQ43" s="79"/>
      <c r="HR43" s="69"/>
      <c r="HS43" s="79"/>
      <c r="HT43" s="69"/>
      <c r="HU43" s="79"/>
      <c r="HV43" s="69"/>
      <c r="HW43" s="69"/>
      <c r="HX43" s="79"/>
      <c r="HY43" s="69"/>
      <c r="HZ43" s="79"/>
      <c r="IA43" s="69"/>
      <c r="IB43" s="79"/>
      <c r="IC43" s="69"/>
      <c r="ID43" s="79"/>
      <c r="IE43" s="69"/>
      <c r="IF43" s="79"/>
      <c r="IG43" s="69"/>
      <c r="IH43" s="79"/>
      <c r="II43" s="69"/>
      <c r="IJ43" s="79"/>
      <c r="IK43" s="69"/>
      <c r="IL43" s="79"/>
      <c r="IM43" s="69"/>
      <c r="IN43" s="79"/>
      <c r="IO43" s="69"/>
      <c r="IP43" s="79"/>
      <c r="IQ43" s="69"/>
      <c r="IR43" s="79"/>
      <c r="IS43" s="69"/>
      <c r="IT43" s="69"/>
      <c r="IU43" s="79"/>
      <c r="IV43" s="69"/>
      <c r="IW43" s="79"/>
      <c r="IX43" s="69"/>
      <c r="IY43" s="79"/>
      <c r="IZ43" s="69"/>
      <c r="JA43" s="79"/>
      <c r="JB43" s="69"/>
      <c r="JC43" s="79"/>
      <c r="JD43" s="69"/>
      <c r="JE43" s="79"/>
      <c r="JF43" s="69"/>
      <c r="JG43" s="79"/>
      <c r="JH43" s="69"/>
      <c r="JI43" s="79"/>
      <c r="JJ43" s="69"/>
      <c r="JK43" s="79"/>
      <c r="JL43" s="69"/>
      <c r="JM43" s="79"/>
      <c r="JN43" s="69"/>
      <c r="JO43" s="79"/>
      <c r="JP43" s="69"/>
      <c r="JQ43" s="69"/>
      <c r="JR43" s="79"/>
      <c r="JS43" s="69"/>
      <c r="JT43" s="79"/>
      <c r="JU43" s="69"/>
      <c r="JV43" s="79"/>
      <c r="JW43" s="69"/>
      <c r="JX43" s="79"/>
      <c r="JY43" s="69"/>
      <c r="JZ43" s="79"/>
      <c r="KA43" s="69"/>
      <c r="KB43" s="79"/>
      <c r="KC43" s="69"/>
      <c r="KD43" s="79"/>
      <c r="KE43" s="69"/>
      <c r="KF43" s="79"/>
      <c r="KG43" s="69"/>
      <c r="KH43" s="79"/>
      <c r="KI43" s="69"/>
      <c r="KJ43" s="79"/>
      <c r="KK43" s="69"/>
      <c r="KL43" s="79"/>
      <c r="KM43" s="69"/>
      <c r="KP43" s="1" t="str" cm="1">
        <f t="array" ref="KP43">IFERROR(INDEX(Paste_Here!$B$2:$B$210, MATCH(0, COUNTIF(KP$4:KP42, Paste_Here!$B$2:$B$210) + IF(Paste_Here!$B$2:$B$210="", 1, 0), 0)), "")</f>
        <v/>
      </c>
      <c r="KQ43" s="1" t="str">
        <f>IF(KP43&lt;&gt;"", INDEX(Paste_Here!$A$2:$A$210, MATCH(KP43, Paste_Here!$B$2:$B$210, 0)), "")</f>
        <v/>
      </c>
      <c r="KR43" s="1" t="str">
        <f t="shared" si="6"/>
        <v/>
      </c>
      <c r="KS43" s="1" t="str" cm="1">
        <f t="array" ref="KS43">IFERROR(INDEX($KR$5:$KR$210, MATCH(SMALL(IF($KR$5:$KR$210&lt;&gt;"", COUNTIF($KR$5:$KR$210, "&lt;"&amp;$KR$5:$KR$210)+1), ROW()-ROW($KS$5)+1), COUNTIF($KR$5:$KR$210, "&lt;"&amp;$KR$5:$KR$210)+1, 0)), "")</f>
        <v/>
      </c>
    </row>
    <row r="44" spans="1:305">
      <c r="A44" s="69"/>
      <c r="B44" s="79" t="str">
        <f t="shared" si="0"/>
        <v/>
      </c>
      <c r="C44" s="69"/>
      <c r="D44" s="79" t="str">
        <f>IFERROR(IF(B44&lt;&gt;"", IF(COUNTIF(INDEX(Paste_Here!N$2:Q$210, MATCH(B44, Paste_Here!A$2:A$210, 0), 0), "yes") &gt; 0, "No", IF(COUNTIF(INDEX(Paste_Here!N$2:Q$210, MATCH(B44, Paste_Here!A$2:A$210, 0), 0), "no") &gt; 0, "Yes", "")), ""), "")</f>
        <v/>
      </c>
      <c r="E44" s="69"/>
      <c r="F44" s="79" t="str">
        <f>IFERROR(IF(B44&lt;&gt;"", IF(ISNUMBER(SEARCH("yes", LOWER(INDEX(Paste_Here!S$2:S$210, MATCH(B44, Paste_Here!A$2:A$210, 0))))), "Yes", IF(ISNUMBER(SEARCH("no", LOWER(INDEX(Paste_Here!S$2:S$210, MATCH(B44, Paste_Here!A$2:A$210, 0))))), "No", "")), ""), "")</f>
        <v/>
      </c>
      <c r="G44" s="69"/>
      <c r="H44" s="79" t="str">
        <f>IFERROR(IF(B44&lt;&gt;"", IF(COUNTIF(INDEX(Paste_Here!AX$2:BA$210, MATCH(B44, Paste_Here!A$2:A$210, 0), 0), "yes") &gt; 0, "No", IF(COUNTIF(INDEX(Paste_Here!AX$2:BA$210, MATCH(B44, Paste_Here!A$2:A$210, 0), 0), "no") &gt; 0, "Yes", "")), ""), "")</f>
        <v/>
      </c>
      <c r="I44" s="69"/>
      <c r="J44" s="79" t="str">
        <f>IFERROR(IF(B44&lt;&gt;"", IF(ISNUMBER(SEARCH("yes", LOWER(INDEX(Paste_Here!Z$2:Z$210, MATCH(B44, Paste_Here!A$2:A$210, 0))))), "Yes", IF(ISNUMBER(SEARCH("no", LOWER(INDEX(Paste_Here!Z$2:Z$210, MATCH(B44, Paste_Here!A$2:A$210, 0))))), "No", "")), ""), "")</f>
        <v/>
      </c>
      <c r="K44" s="69"/>
      <c r="L44" s="79" t="str">
        <f>IFERROR(IF(B44&lt;&gt;"", IF(ISNUMBER(SEARCH("yes", LOWER(INDEX(Paste_Here!AG$2:AG$210, MATCH(B44, Paste_Here!A$2:A$210, 0))))), "Yes", IF(ISNUMBER(SEARCH("no", LOWER(INDEX(Paste_Here!AG$2:AG$210, MATCH(B44, Paste_Here!A$2:A$210, 0))))), "No", "")), ""), "")</f>
        <v/>
      </c>
      <c r="M44" s="69"/>
      <c r="N44" s="114" t="str">
        <f>IFERROR(IF(J44&lt;&gt;"", IF(ISNUMBER(SEARCH("yes", LOWER(INDEX(Paste_Here!AB$2:AB$210, MATCH(J44, Paste_Here!I$2:I$210, 0))))), "Yes", IF(ISNUMBER(SEARCH("no", LOWER(INDEX(Paste_Here!AB$2:AB$210, MATCH(J44, Paste_Here!I$2:I$210, 0))))), "No", "")), ""), "")</f>
        <v/>
      </c>
      <c r="O44" s="69"/>
      <c r="P44" s="79" t="str">
        <f>IFERROR(IF(B44&lt;&gt;"", IF(ISNUMBER(SEARCH("Revealed-Potential (Primary Focus)", LOWER(INDEX(Paste_Here!U$2:U$210, MATCH(B44, Paste_Here!A$2:A$210, 0))))), "Rev-Potential: Prim", IF(ISNUMBER(SEARCH("Revealed-Potential (Secondary Focus)", LOWER(INDEX(Paste_Here!U$2:U$210, MATCH(B44, Paste_Here!A$2:A$210, 0))))), "Rev-Potential: Sec", IF(ISNUMBER(SEARCH("Monitoring", LOWER(INDEX(Paste_Here!U$2:U$210, MATCH(B44, Paste_Here!A$2:A$210, 0))))), "Monitoring", IF(ISNUMBER(SEARCH("At-Promise (Secondary Focus)", LOWER(INDEX(Paste_Here!U$2:U$210, MATCH(B44, Paste_Here!A$2:A$210, 0))))), "At-Promise: Sec", IF(ISNUMBER(SEARCH("At-Promise (Primary Focus)", LOWER(INDEX(Paste_Here!U$2:U$210, MATCH(B44, Paste_Here!A$2:A$210, 0))))), "At-Promise: Prim", ""))))), ""), "")</f>
        <v/>
      </c>
      <c r="Q44" s="69"/>
      <c r="R44" s="79" t="str">
        <f>IFERROR(IF(B44&lt;&gt;"", IF(ISNUMBER(SEARCH("Revealed-Potential (Primary Focus)", LOWER(INDEX(Paste_Here!AB$2:AB$210, MATCH(B44, Paste_Here!A$2:A$210, 0))))), "Rev-Potential: Prim", IF(ISNUMBER(SEARCH("Revealed-Potential (Secondary Focus)", LOWER(INDEX(Paste_Here!AB$2:AB$210, MATCH(B44, Paste_Here!A$2:A$210, 0))))), "Rev-Potential: Sec", IF(ISNUMBER(SEARCH("Monitoring", LOWER(INDEX(Paste_Here!AB$2:AB$210, MATCH(B44, Paste_Here!A$2:A$210, 0))))), "Monitoring", IF(ISNUMBER(SEARCH("At-Promise (Secondary Focus)", LOWER(INDEX(Paste_Here!AB$2:AB$210, MATCH(B44, Paste_Here!A$2:A$210, 0))))), "At-Promise: Sec", IF(ISNUMBER(SEARCH("At-Promise (Primary Focus)", LOWER(INDEX(Paste_Here!AB$2:AB$210, MATCH(B44, Paste_Here!A$2:A$210, 0))))), "At-Promise: Prim", ""))))), ""), "")</f>
        <v/>
      </c>
      <c r="S44" s="69"/>
      <c r="T44" s="114" t="str">
        <f>IFERROR(IF(P44&lt;&gt;"", IF(ISNUMBER(SEARCH("yes", LOWER(INDEX(Paste_Here!AH$2:AH$210, MATCH(P44, Paste_Here!O$2:O$210, 0))))), "Yes", IF(ISNUMBER(SEARCH("no", LOWER(INDEX(Paste_Here!AH$2:AH$210, MATCH(P44, Paste_Here!O$2:O$210, 0))))), "No", "")), ""), "")</f>
        <v/>
      </c>
      <c r="U44" s="69"/>
      <c r="V44" s="114" t="str">
        <f>IFERROR(IF(R44&lt;&gt;"", IF(ISNUMBER(SEARCH("yes", LOWER(INDEX(Paste_Here!AJ$2:AJ$210, MATCH(R44, Paste_Here!Q$2:Q$210, 0))))), "Yes", IF(ISNUMBER(SEARCH("no", LOWER(INDEX(Paste_Here!AJ$2:AJ$210, MATCH(R44, Paste_Here!Q$2:Q$210, 0))))), "No", "")), ""), "")</f>
        <v/>
      </c>
      <c r="W44" s="69"/>
      <c r="X44" s="69"/>
      <c r="Y44" s="79" t="str">
        <f t="shared" si="1"/>
        <v/>
      </c>
      <c r="Z44" s="69"/>
      <c r="AA44" s="79" t="str">
        <f>IFERROR(IF(B44&lt;&gt;"", IF(AND(INDEX(Paste_Here!W$2:W$210, MATCH(B44, Paste_Here!A$2:A$210, 0))&lt;&gt;"", ISNUMBER(VALUE(INDEX(Paste_Here!W$2:W$210, MATCH(B44, Paste_Here!A$2:A$210, 0))))), INDEX(Paste_Here!W$2:W$210, MATCH(B44, Paste_Here!A$2:A$210, 0)), ""), ""), "")</f>
        <v/>
      </c>
      <c r="AB44" s="69"/>
      <c r="AC44" s="79" t="str">
        <f>IFERROR(IF(B44&lt;&gt;"", IF(AND(INDEX(Paste_Here!V$2:V$210, MATCH(B44, Paste_Here!A$2:A$210, 0))&lt;&gt;"", ISNUMBER(VALUE(INDEX(Paste_Here!V$2:V$210, MATCH(B44, Paste_Here!A$2:A$210, 0))))), TEXT(ROUND(VALUE(INDEX(Paste_Here!V$2:V$210, MATCH(B44, Paste_Here!A$2:A$210, 0))), 2), "0.00"), ""), ""), "")</f>
        <v/>
      </c>
      <c r="AD44" s="69"/>
      <c r="AE44" s="79" t="str">
        <f>IFERROR(IF(B44&lt;&gt;"", IF(LOWER(INDEX(Paste_Here!X$2:X$210, MATCH(B44, Paste_Here!A$2:A$210, 0)))="approaching expectations", "Approaching", IF(LOWER(INDEX(Paste_Here!X$2:X$210, MATCH(B44, Paste_Here!A$2:A$210, 0)))="met expectations", "Met", IF(LOWER(INDEX(Paste_Here!X$2:X$210, MATCH(B44, Paste_Here!A$2:A$210, 0)))="exceeded expectations", "Exceeded", IF(LOWER(INDEX(Paste_Here!X$2:X$210, MATCH(B44, Paste_Here!A$2:A$210, 0)))="below expectations", "Below", "")))), ""), "")</f>
        <v/>
      </c>
      <c r="AF44" s="69"/>
      <c r="AG44" s="79" t="str">
        <f>IFERROR(IF(B44&lt;&gt;"", IF(AND(INDEX(Paste_Here!Y$2:Y$210, MATCH(B44, Paste_Here!A$2:A$210, 0))&lt;&gt;"", ISNUMBER(VALUE(INDEX(Paste_Here!Y$2:Y$210, MATCH(B44, Paste_Here!A$2:A$210, 0))))), INDEX(Paste_Here!Y$2:Y$210, MATCH(B44, Paste_Here!A$2:A$210, 0)), ""), ""), "")</f>
        <v/>
      </c>
      <c r="AH44" s="69"/>
      <c r="AI44" s="79" t="str">
        <f>IFERROR(IF(B44&lt;&gt;"", IF(AND(INDEX(Paste_Here!AK$2:AK$210, MATCH(B44, Paste_Here!A$2:A$210, 0))&lt;&gt;"", ISNUMBER(VALUE(INDEX(Paste_Here!AK$2:AK$210, MATCH(B44, Paste_Here!A$2:A$210, 0))))), INDEX(Paste_Here!AK$2:AK$210, MATCH(B44, Paste_Here!A$2:A$210, 0)), ""), ""), "")</f>
        <v/>
      </c>
      <c r="AJ44" s="69"/>
      <c r="AK44" s="79" t="str">
        <f>IFERROR(IF(B44&lt;&gt;"", IF(ISNUMBER(SEARCH("highrisk", LOWER(INDEX(Paste_Here!AL$2:AL$210, MATCH(B44, Paste_Here!A$2:A$210, 0))))), "High Risk", IF(ISNUMBER(SEARCH("lowrisk", LOWER(INDEX(Paste_Here!AL$2:AL$210, MATCH(B44, Paste_Here!A$2:A$210, 0))))), "Low Risk", IF(ISNUMBER(SEARCH("somerisk", LOWER(INDEX(Paste_Here!AL$2:AL$210, MATCH(B44, Paste_Here!A$2:A$210, 0))))), "Some Risk", ""))), ""), "")</f>
        <v/>
      </c>
      <c r="AL44" s="69"/>
      <c r="AM44" s="79" t="str">
        <f>IFERROR(IF(B44&lt;&gt;"", IF(AND(INDEX(Paste_Here!AT$2:AT$210, MATCH(B44, Paste_Here!A$2:A$210, 0))&lt;&gt;"", ISNUMBER(VALUE(INDEX(Paste_Here!AT$2:AT$210, MATCH(B44, Paste_Here!A$2:A$210, 0))))), INDEX(Paste_Here!AT$2:AT$210, MATCH(B44, Paste_Here!A$2:A$210, 0)), ""), ""), "")</f>
        <v/>
      </c>
      <c r="AN44" s="69"/>
      <c r="AO44" s="79" t="str">
        <f>IFERROR(IF(B44&lt;&gt;"", IF(AND(INDEX(Paste_Here!AM$2:AM$210, MATCH(B44, Paste_Here!A$2:A$210, 0))&lt;&gt;"", ISNUMBER(VALUE(INDEX(Paste_Here!AM$2:AM$210, MATCH(B44, Paste_Here!A$2:A$210, 0))))), INDEX(Paste_Here!AM$2:AM$210, MATCH(B44, Paste_Here!A$2:A$210, 0)), ""), ""), "")</f>
        <v/>
      </c>
      <c r="AP44" s="69"/>
      <c r="AQ44" s="79" t="str">
        <f>IFERROR(IF(B44&lt;&gt;"", IF(ISNUMBER(SEARCH("highrisk", LOWER(INDEX(Paste_Here!AN$2:AN$210, MATCH(B44, Paste_Here!A$2:A$210, 0))))), "High Risk", IF(ISNUMBER(SEARCH("lowrisk", LOWER(INDEX(Paste_Here!AN$2:AN$210, MATCH(B44, Paste_Here!A$2:A$210, 0))))), "Low Risk", IF(ISNUMBER(SEARCH("somerisk", LOWER(INDEX(Paste_Here!AN$2:AN$210, MATCH(B44, Paste_Here!A$2:A$210, 0))))), "Some Risk", ""))), ""), "")</f>
        <v/>
      </c>
      <c r="AR44" s="69"/>
      <c r="AS44" s="79" t="str" cm="1">
        <f t="array" aca="1" ref="AS44" ca="1">IFERROR(IF(ISNUMBER(SEARCH("BR", INDEX(Paste_Here!AO$2:AO$210, MATCH(B44, Paste_Here!A$2:A$210, 0)))), -1, 1) * VALUE(_xlfn.TEXTJOIN("", TRUE, IF(ISNUMBER(--MID(INDEX(Paste_Here!AO$2:AO$210, MATCH(B44, Paste_Here!A$2:A$210, 0)), ROW(INDIRECT("1:"&amp;LEN(INDEX(Paste_Here!AO$2:AO$210, MATCH(B44, Paste_Here!A$2:A$210, 0))))), 1)), MID(INDEX(Paste_Here!AO$2:AO$210, MATCH(B44, Paste_Here!A$2:A$210, 0)), ROW(INDIRECT("1:"&amp;LEN(INDEX(Paste_Here!AO$2:AO$210, MATCH(B44, Paste_Here!A$2:A$210, 0))))), 1), ""))), "")</f>
        <v/>
      </c>
      <c r="AT44" s="69"/>
      <c r="AU44" s="69"/>
      <c r="AV44" s="79"/>
      <c r="AW44" s="69"/>
      <c r="AX44" s="79"/>
      <c r="AY44" s="69"/>
      <c r="AZ44" s="79"/>
      <c r="BA44" s="69"/>
      <c r="BB44" s="79"/>
      <c r="BC44" s="69"/>
      <c r="BD44" s="79"/>
      <c r="BE44" s="69"/>
      <c r="BF44" s="79"/>
      <c r="BG44" s="69"/>
      <c r="BH44" s="79"/>
      <c r="BI44" s="69"/>
      <c r="BJ44" s="79"/>
      <c r="BK44" s="69"/>
      <c r="BL44" s="79"/>
      <c r="BM44" s="69"/>
      <c r="BN44" s="79"/>
      <c r="BO44" s="69"/>
      <c r="BP44" s="79"/>
      <c r="BQ44" s="69"/>
      <c r="BR44" s="69"/>
      <c r="BS44" s="79"/>
      <c r="BT44" s="69"/>
      <c r="BU44" s="79"/>
      <c r="BV44" s="69"/>
      <c r="BW44" s="79"/>
      <c r="BX44" s="69"/>
      <c r="BY44" s="79"/>
      <c r="BZ44" s="69"/>
      <c r="CA44" s="79"/>
      <c r="CB44" s="69"/>
      <c r="CC44" s="79"/>
      <c r="CD44" s="69"/>
      <c r="CE44" s="79"/>
      <c r="CF44" s="69"/>
      <c r="CG44" s="79"/>
      <c r="CH44" s="69"/>
      <c r="CI44" s="79"/>
      <c r="CJ44" s="69"/>
      <c r="CK44" s="79"/>
      <c r="CL44" s="69"/>
      <c r="CM44" s="79"/>
      <c r="CN44" s="69"/>
      <c r="CO44" s="69"/>
      <c r="CP44" s="79" t="str">
        <f t="shared" si="2"/>
        <v/>
      </c>
      <c r="CQ44" s="69"/>
      <c r="CR44" s="79" t="str">
        <f>IFERROR(IF(B44&lt;&gt;"", IF(AND(INDEX(Paste_Here!AD$2:AD$210, MATCH(B44, Paste_Here!A$2:A$210, 0))&lt;&gt;"", ISNUMBER(VALUE(INDEX(Paste_Here!AD$2:AD$210, MATCH(B44, Paste_Here!A$2:A$210, 0))))), INDEX(Paste_Here!AD$2:AD$210, MATCH(B44, Paste_Here!A$2:A$210, 0)), ""), ""), "")</f>
        <v/>
      </c>
      <c r="CS44" s="69"/>
      <c r="CT44" s="79" t="str">
        <f>IFERROR(IF(B44&lt;&gt;"", IF(AND(INDEX(Paste_Here!AC$2:AC$210, MATCH(B44, Paste_Here!A$2:A$210, 0))&lt;&gt;"", ISNUMBER(--INDEX(Paste_Here!AC$2:AC$210, MATCH(B44, Paste_Here!A$2:A$210, 0)))), TEXT(ROUND(--INDEX(Paste_Here!AC$2:AC$210, MATCH(B44, Paste_Here!A$2:A$210, 0)), 2), "0.00"), ""), ""), "")</f>
        <v/>
      </c>
      <c r="CU44" s="69"/>
      <c r="CV44" s="79" t="str">
        <f>IFERROR(IF(B44&lt;&gt;"", IF(LOWER(INDEX(Paste_Here!AE$2:AE$210, MATCH(B44, Paste_Here!A$2:A$210, 0)))="approaching expectations", "Approaching", IF(LOWER(INDEX(Paste_Here!AE$2:AE$210, MATCH(B44, Paste_Here!A$2:A$210, 0)))="met expectations", "Met", IF(LOWER(INDEX(Paste_Here!AE$2:AE$210, MATCH(B44, Paste_Here!A$2:A$210, 0)))="exceeded expectations", "Exceeded", IF(LOWER(INDEX(Paste_Here!AE$2:AE$210, MATCH(B44, Paste_Here!A$2:A$210, 0)))="below expectations", "Below", "")))), ""), "")</f>
        <v/>
      </c>
      <c r="CW44" s="69"/>
      <c r="CX44" s="79" t="str">
        <f>IFERROR(IF(B44&lt;&gt;"", IF(AND(INDEX(Paste_Here!AF$2:AF$210, MATCH(B44, Paste_Here!A$2:A$210, 0))&lt;&gt;"", ISNUMBER(VALUE(INDEX(Paste_Here!AF$2:AF$210, MATCH(B44, Paste_Here!A$2:A$210, 0))))), INDEX(Paste_Here!AF$2:AF$210, MATCH(B44, Paste_Here!A$2:A$210, 0)), ""), ""), "")</f>
        <v/>
      </c>
      <c r="CY44" s="69"/>
      <c r="CZ44" s="79" t="str">
        <f>IFERROR(IF(B44&lt;&gt;"", IF(AND(INDEX(Paste_Here!AU$2:AU$210, MATCH(B44, Paste_Here!A$2:A$210, 0))&lt;&gt;"", ISNUMBER(VALUE(INDEX(Paste_Here!AU$2:AU$210, MATCH(B44, Paste_Here!A$2:A$210, 0))))), INDEX(Paste_Here!AU$2:AU$210, MATCH(B44, Paste_Here!A$2:A$210, 0)), ""), ""), "")</f>
        <v/>
      </c>
      <c r="DA44" s="69"/>
      <c r="DB44" s="79" t="str">
        <f>IFERROR(IF(B44&lt;&gt;"", IF(ISNUMBER(SEARCH("highrisk", LOWER(INDEX(Paste_Here!AV$2:AV$210, MATCH(B44, Paste_Here!A$2:A$210, 0))))), "High Risk", IF(ISNUMBER(SEARCH("lowrisk", LOWER(INDEX(Paste_Here!AV$2:AV$210, MATCH(B44, Paste_Here!A$2:A$210, 0))))), "Low Risk", IF(ISNUMBER(SEARCH("somerisk", LOWER(INDEX(Paste_Here!AV$2:AV$210, MATCH(B44, Paste_Here!A$2:A$210, 0))))), "Some Risk", ""))), ""), "")</f>
        <v/>
      </c>
      <c r="DC44" s="69"/>
      <c r="DD44" s="79" t="str">
        <f>IFERROR(IF(B44&lt;&gt;"", IF(AND(INDEX(Paste_Here!AW$2:AW$210, MATCH(B44, Paste_Here!A$2:A$210, 0))&lt;&gt;"", ISNUMBER(VALUE(INDEX(Paste_Here!AW$2:AW$210, MATCH(B44, Paste_Here!A$2:A$210, 0))))), INDEX(Paste_Here!AW$2:AW$210, MATCH(B44, Paste_Here!A$2:A$210, 0)), ""), ""), "")</f>
        <v/>
      </c>
      <c r="DE44" s="69"/>
      <c r="DF44" s="79" t="str">
        <f>IFERROR(IF(B44&lt;&gt;"", IF(AND(INDEX(Paste_Here!AP$2:AP$210, MATCH(B44, Paste_Here!A$2:A$210, 0))&lt;&gt;"", ISNUMBER(VALUE(INDEX(Paste_Here!AP$2:AP$210, MATCH(B44, Paste_Here!A$2:A$210, 0))))), INDEX(Paste_Here!AP$2:AP$210, MATCH(B44, Paste_Here!A$2:A$210, 0)), ""), ""), "")</f>
        <v/>
      </c>
      <c r="DG44" s="69"/>
      <c r="DH44" s="79" t="str">
        <f>IFERROR(IF(B44&lt;&gt;"", IF(ISNUMBER(SEARCH("highrisk", LOWER(INDEX(Paste_Here!AQ$2:AQ$210, MATCH(B44, Paste_Here!A$2:A$210, 0))))), "High Risk", IF(ISNUMBER(SEARCH("lowrisk", LOWER(INDEX(Paste_Here!AQ$2:AQ$210, MATCH(B44, Paste_Here!A$2:A$210, 0))))), "Low Risk", IF(ISNUMBER(SEARCH("somerisk", LOWER(INDEX(Paste_Here!AQ$2:AQ$210, MATCH(B44, Paste_Here!A$2:A$210, 0))))), "Some Risk", ""))), ""), "")</f>
        <v/>
      </c>
      <c r="DI44" s="69"/>
      <c r="DJ44" s="79" t="str" cm="1">
        <f t="array" aca="1" ref="DJ44" ca="1">IFERROR(VALUE(IF(ISNUMBER(SEARCH("EM", INDEX(Paste_Here!AR$2:AR$500, MATCH(B44, Paste_Here!A$2:A$500, 0)))),"-" &amp; _xlfn.TEXTJOIN("", TRUE, IF(ISNUMBER(--MID(INDEX(Paste_Here!AR$2:AR$500, MATCH(B44, Paste_Here!A$2:A$500, 0)), ROW(INDIRECT("1:"&amp;LEN(INDEX(Paste_Here!AR$2:AR$500, MATCH(B44, Paste_Here!A$2:A$500, 0))))), 1)), MID(INDEX(Paste_Here!AR$2:AR$500, MATCH(B44, Paste_Here!A$2:A$500, 0)), ROW(INDIRECT("1:"&amp;LEN(INDEX(Paste_Here!AR$2:AR$500, MATCH(B44, Paste_Here!A$2:A$500, 0))))), 1), "")), _xlfn.TEXTJOIN("", TRUE, IF(ISNUMBER(--MID(INDEX(Paste_Here!AR$2:AR$500, MATCH(B44, Paste_Here!A$2:AR$500, 0)), ROW(INDIRECT("1:"&amp;LEN(INDEX(Paste_Here!AR$2:AR$500, MATCH(B44, Paste_Here!A$2:AR$500, 0))))), 1)), MID(INDEX(Paste_Here!AR$2:AR$500, MATCH(B44, Paste_Here!A$2:A$500, 0)), ROW(INDIRECT("1:"&amp;LEN(INDEX(Paste_Here!AR$2:AR$500, MATCH(B44, Paste_Here!A$2:A$500, 0))))), 1), "")))), "")</f>
        <v/>
      </c>
      <c r="DK44" s="69"/>
      <c r="DL44" s="69"/>
      <c r="DM44" s="79" t="str">
        <f t="shared" si="3"/>
        <v/>
      </c>
      <c r="DN44" s="69"/>
      <c r="DO44" s="79" t="str">
        <f>IFERROR(IF(B44&lt;&gt;"", IF(AND(INDEX(Paste_Here!AH$2:AH$210, MATCH(B44, Paste_Here!A$2:A$210, 0))&lt;&gt;"", ISNUMBER(VALUE(INDEX(Paste_Here!AH$2:AH$210, MATCH(B44, Paste_Here!A$2:A$210, 0))))), INDEX(Paste_Here!AH$2:AH$210, MATCH(B44, Paste_Here!A$2:A$210, 0)), ""), ""), "")</f>
        <v/>
      </c>
      <c r="DP44" s="69"/>
      <c r="DQ44" s="114"/>
      <c r="DR44" s="69"/>
      <c r="DS44" s="119" t="str">
        <f>IFERROR(IF(B44&lt;&gt;"", IF(LOWER(INDEX(Paste_Here!AI$2:AI$210, MATCH(B44, Paste_Here!A$2:A$210, 0)))="approaching expectations", "Approaching", IF(LOWER(INDEX(Paste_Here!AI$2:AI$210, MATCH(B44, Paste_Here!A$2:A$210, 0)))="met expectations", "Met", IF(LOWER(INDEX(Paste_Here!AI$2:AI$210, MATCH(B44, Paste_Here!A$2:A$210, 0)))="exceeded expectations", "Exceeded", IF(LOWER(INDEX(Paste_Here!AI$2:AI$210, MATCH(B44, Paste_Here!A$2:A$210, 0)))="below expectations", "Below", "")))), ""), "")</f>
        <v/>
      </c>
      <c r="DT44" s="69"/>
      <c r="DU44" s="79" t="str">
        <f>IFERROR(IF(B44&lt;&gt;"", IF(AND(INDEX(Paste_Here!AJ$2:AJ$210, MATCH(B44, Paste_Here!A$2:A$210, 0))&lt;&gt;"", ISNUMBER(VALUE(INDEX(Paste_Here!AJ$2:AJ$210, MATCH(B44, Paste_Here!A$2:A$210, 0))))), INDEX(Paste_Here!AJ$2:AJ$210, MATCH(B44, Paste_Here!A$2:A$210, 0)), ""), ""), "")</f>
        <v/>
      </c>
      <c r="DV44" s="69"/>
      <c r="DW44" s="114"/>
      <c r="DX44" s="69"/>
      <c r="DY44" s="114"/>
      <c r="DZ44" s="69"/>
      <c r="EA44" s="114"/>
      <c r="EB44" s="69"/>
      <c r="EC44" s="114"/>
      <c r="ED44" s="69"/>
      <c r="EE44" s="114"/>
      <c r="EF44" s="69"/>
      <c r="EH44" s="69"/>
      <c r="EI44" s="69"/>
      <c r="EJ44" s="79"/>
      <c r="EK44" s="69"/>
      <c r="EL44" s="79"/>
      <c r="EM44" s="69"/>
      <c r="EN44" s="79"/>
      <c r="EO44" s="69"/>
      <c r="EP44" s="79"/>
      <c r="EQ44" s="69"/>
      <c r="ER44" s="79"/>
      <c r="ES44" s="69"/>
      <c r="ET44" s="79"/>
      <c r="EU44" s="69"/>
      <c r="EV44" s="79"/>
      <c r="EW44" s="69"/>
      <c r="EX44" s="79"/>
      <c r="EY44" s="69"/>
      <c r="EZ44" s="79"/>
      <c r="FA44" s="69"/>
      <c r="FB44" s="79"/>
      <c r="FC44" s="69"/>
      <c r="FD44" s="79"/>
      <c r="FE44" s="69"/>
      <c r="FF44" s="69"/>
      <c r="FG44" s="79" t="str">
        <f t="shared" si="4"/>
        <v/>
      </c>
      <c r="FH44" s="69"/>
      <c r="FI44" s="79" t="str">
        <f>IFERROR(IF(B44&lt;&gt;"", IF(ISNUMBER(VALUE(INDEX(Paste_Here!H$2:H$210, MATCH(B44, Paste_Here!A$2:A$210, 0)))), IF(VALUE(INDEX(Paste_Here!H$2:H$210, MATCH(B44, Paste_Here!A$2:A$210, 0)))=0, "No", IF(AND(VALUE(INDEX(Paste_Here!H$2:H$210, MATCH(B44, Paste_Here!A$2:A$210, 0)))&gt;=1, VALUE(INDEX(Paste_Here!H$2:H$210, MATCH(B44, Paste_Here!A$2:A$210, 0)))&lt;=4), VALUE(INDEX(Paste_Here!H$2:H$210, MATCH(B44, Paste_Here!A$2:A$210, 0))), "")), ""), ""), "")</f>
        <v/>
      </c>
      <c r="FJ44" s="69"/>
      <c r="FK44" s="79" t="str">
        <f>IFERROR(IF(B44&lt;&gt;"", IF(ISNUMBER(VALUE(INDEX(Paste_Here!I$2:I$210, MATCH(B44, Paste_Here!A$2:A$210, 0)))), IF(VALUE(INDEX(Paste_Here!I$2:I$210, MATCH(B44, Paste_Here!A$2:A$210, 0)))=0, "No", IF(AND(VALUE(INDEX(Paste_Here!I$2:I$210, MATCH(B44, Paste_Here!A$2:A$210, 0)))&gt;=1, VALUE(INDEX(Paste_Here!I$2:I$210, MATCH(B44, Paste_Here!A$2:A$210, 0)))&lt;=4), VALUE(INDEX(Paste_Here!I$2:I$210, MATCH(B44, Paste_Here!A$2:A$210, 0))), "")), ""), ""), "")</f>
        <v/>
      </c>
      <c r="FL44" s="69"/>
      <c r="FM44" s="114"/>
      <c r="FN44" s="69"/>
      <c r="FO44" s="114"/>
      <c r="FP44" s="69"/>
      <c r="FQ44" s="114"/>
      <c r="FR44" s="69"/>
      <c r="FS44" s="114"/>
      <c r="FT44" s="69"/>
      <c r="FU44" s="79" t="str">
        <f>IFERROR(IF(B44&lt;&gt;"", IF(AND(INDEX(Paste_Here!R$2:R$210, MATCH(B44, Paste_Here!A$2:A$210, 0))&lt;&gt;"", ISNUMBER(VALUE(INDEX(Paste_Here!R$2:R$210, MATCH(B44, Paste_Here!A$2:A$210, 0))))), INDEX(Paste_Here!R$2:R$210, MATCH(B44, Paste_Here!A$2:A$210, 0)), ""), ""), "")</f>
        <v/>
      </c>
      <c r="FV44" s="69"/>
      <c r="FW44" s="79" t="str">
        <f>IFERROR(IF(B44&lt;&gt;"", IF(AND(INDEX(Paste_Here!BB$2:BB$210, MATCH(B44, Paste_Here!A$2:A$210, 0))&lt;&gt;"", ISNUMBER(VALUE(INDEX(Paste_Here!BB$2:BB$210, MATCH(B44, Paste_Here!A$2:A$210, 0))))), INDEX(Paste_Here!BB$2:BB$210, MATCH(B44, Paste_Here!A$2:A$210, 0)), ""), ""), "")</f>
        <v/>
      </c>
      <c r="FX44" s="69"/>
      <c r="FY44" s="79" t="str">
        <f>IFERROR(IF(B44&lt;&gt;"", IF(AND(INDEX(Paste_Here!AS$2:AS$210, MATCH(B44, Paste_Here!A$2:A$210, 0))&lt;&gt;"", ISNUMBER(VALUE(INDEX(Paste_Here!AS$2:AS$210, MATCH(B44, Paste_Here!A$2:A$210, 0))))), INDEX(Paste_Here!AS$2:AS$210, MATCH(B44, Paste_Here!A$2:A$210, 0)), ""), ""), "")</f>
        <v/>
      </c>
      <c r="FZ44" s="69"/>
      <c r="GA44" s="79" t="str">
        <f>IFERROR(IF(B44&lt;&gt;"", IF(AND(INDEX(Paste_Here!BC$2:BC$210, MATCH(B44, Paste_Here!A$2:A$210, 0))&lt;&gt;"", ISNUMBER(VALUE(INDEX(Paste_Here!BC$2:BC$210, MATCH(B44, Paste_Here!A$2:A$210, 0))))), INDEX(Paste_Here!BC$2:BC$210, MATCH(B44, Paste_Here!A$2:A$210, 0)), ""), ""), "")</f>
        <v/>
      </c>
      <c r="GB44" s="69"/>
      <c r="GC44" s="69"/>
      <c r="GD44" s="79" t="str">
        <f t="shared" si="5"/>
        <v/>
      </c>
      <c r="GE44" s="69"/>
      <c r="GF44" s="79" t="str">
        <f>IFERROR(IF(B44&lt;&gt;"", IF(ISNUMBER(SEARCH("s", LOWER(INDEX(Paste_Here!M$2:M$210, MATCH(B44, Paste_Here!A$2:A$210, 0))))), "Yes", IF(INDEX(Paste_Here!M$2:M$210, MATCH(B44, Paste_Here!A$2:A$210, 0))&lt;&gt;"", "No", "")), ""), "")</f>
        <v/>
      </c>
      <c r="GG44" s="69"/>
      <c r="GH44" s="79" t="str">
        <f>IFERROR(IF(B44&lt;&gt;"", IF(ISNUMBER(SEARCH("yes", LOWER(INDEX(Paste_Here!F$2:F$210, MATCH(B44, Paste_Here!A$2:A$210, 0))))), "Yes", IF(ISNUMBER(SEARCH("no", LOWER(INDEX(Paste_Here!F$2:F$210, MATCH(B44, Paste_Here!A$2:A$210, 0))))), "No", "")), ""), "")</f>
        <v/>
      </c>
      <c r="GI44" s="69"/>
      <c r="GJ44" s="79" t="str">
        <f>IFERROR(IF(B44&lt;&gt;"", IF(ISNUMBER(SEARCH("english language learner", LOWER(INDEX(Paste_Here!C$2:C$210, MATCH(B44, Paste_Here!A$2:A$210, 0))))), "Yes", ""), ""), "")</f>
        <v/>
      </c>
      <c r="GK44" s="69"/>
      <c r="GL44" s="79" t="str">
        <f>IFERROR(IF(B44&lt;&gt;"", IF(OR(ISNUMBER(SEARCH("b", LOWER(INDEX(Paste_Here!K$2:K$210, MATCH(B44, Paste_Here!A$2:A$210, 0))))), ISNUMBER(SEARCH("h", LOWER(INDEX(Paste_Here!K$2:K$210, MATCH(B44, Paste_Here!A$2:A$210, 0))))), ISNUMBER(SEARCH("i", LOWER(INDEX(Paste_Here!K$2:K$210, MATCH(B44, Paste_Here!A$2:A$210, 0)))))), "Yes", IF(INDEX(Paste_Here!K$2:K$210, MATCH(B44, Paste_Here!A$2:A$210, 0))&lt;&gt;"", "No", "")), ""), "")</f>
        <v/>
      </c>
      <c r="GM44" s="69"/>
      <c r="GN44" s="79" t="str">
        <f>IFERROR(IF(B44&lt;&gt;"", IF(ISNUMBER(SEARCH("yes", LOWER(INDEX(Paste_Here!L$2:L$210, MATCH(B44, Paste_Here!A$2:A$210, 0))))), "Yes", IF(ISNUMBER(SEARCH("no", LOWER(INDEX(Paste_Here!L$2:L$210, MATCH(B44, Paste_Here!A$2:A$210, 0))))), "No", "")), ""), "")</f>
        <v/>
      </c>
      <c r="GO44" s="69"/>
      <c r="GP44" s="79" t="str">
        <f>IFERROR(IF(B44&lt;&gt;"", IF(ISNUMBER(SEARCH("transitional 2", LOWER(INDEX(Paste_Here!C$2:C$210, MATCH(B44, Paste_Here!A$2:A$210, 0))))), "T2", IF(ISNUMBER(SEARCH("transitional 1", LOWER(INDEX(Paste_Here!C$2:C$210, MATCH(B44, Paste_Here!A$2:A$210, 0))))), "T1", IF(ISNUMBER(SEARCH("waived ell services", LOWER(INDEX(Paste_Here!C$2:C$210, MATCH(B44, Paste_Here!A$2:A$210, 0))))), "W", ""))), ""), "")</f>
        <v/>
      </c>
      <c r="GQ44" s="69"/>
      <c r="GR44" s="114"/>
      <c r="GS44" s="69"/>
      <c r="GT44" s="114"/>
      <c r="GU44" s="69"/>
      <c r="GV44" s="114"/>
      <c r="GW44" s="69"/>
      <c r="GX44" s="118"/>
      <c r="GY44" s="69"/>
      <c r="GZ44" s="69"/>
      <c r="HA44" s="79"/>
      <c r="HB44" s="69"/>
      <c r="HC44" s="79"/>
      <c r="HD44" s="69"/>
      <c r="HE44" s="79"/>
      <c r="HF44" s="69"/>
      <c r="HG44" s="79"/>
      <c r="HH44" s="69"/>
      <c r="HI44" s="79"/>
      <c r="HJ44" s="69"/>
      <c r="HK44" s="79"/>
      <c r="HL44" s="69"/>
      <c r="HM44" s="79"/>
      <c r="HN44" s="69"/>
      <c r="HO44" s="79"/>
      <c r="HP44" s="69"/>
      <c r="HQ44" s="79"/>
      <c r="HR44" s="69"/>
      <c r="HS44" s="79"/>
      <c r="HT44" s="69"/>
      <c r="HU44" s="79"/>
      <c r="HV44" s="69"/>
      <c r="HW44" s="69"/>
      <c r="HX44" s="79"/>
      <c r="HY44" s="69"/>
      <c r="HZ44" s="79"/>
      <c r="IA44" s="69"/>
      <c r="IB44" s="79"/>
      <c r="IC44" s="69"/>
      <c r="ID44" s="79"/>
      <c r="IE44" s="69"/>
      <c r="IF44" s="79"/>
      <c r="IG44" s="69"/>
      <c r="IH44" s="79"/>
      <c r="II44" s="69"/>
      <c r="IJ44" s="79"/>
      <c r="IK44" s="69"/>
      <c r="IL44" s="79"/>
      <c r="IM44" s="69"/>
      <c r="IN44" s="79"/>
      <c r="IO44" s="69"/>
      <c r="IP44" s="79"/>
      <c r="IQ44" s="69"/>
      <c r="IR44" s="79"/>
      <c r="IS44" s="69"/>
      <c r="IT44" s="69"/>
      <c r="IU44" s="79"/>
      <c r="IV44" s="69"/>
      <c r="IW44" s="79"/>
      <c r="IX44" s="69"/>
      <c r="IY44" s="79"/>
      <c r="IZ44" s="69"/>
      <c r="JA44" s="79"/>
      <c r="JB44" s="69"/>
      <c r="JC44" s="79"/>
      <c r="JD44" s="69"/>
      <c r="JE44" s="79"/>
      <c r="JF44" s="69"/>
      <c r="JG44" s="79"/>
      <c r="JH44" s="69"/>
      <c r="JI44" s="79"/>
      <c r="JJ44" s="69"/>
      <c r="JK44" s="79"/>
      <c r="JL44" s="69"/>
      <c r="JM44" s="79"/>
      <c r="JN44" s="69"/>
      <c r="JO44" s="79"/>
      <c r="JP44" s="69"/>
      <c r="JQ44" s="69"/>
      <c r="JR44" s="79"/>
      <c r="JS44" s="69"/>
      <c r="JT44" s="79"/>
      <c r="JU44" s="69"/>
      <c r="JV44" s="79"/>
      <c r="JW44" s="69"/>
      <c r="JX44" s="79"/>
      <c r="JY44" s="69"/>
      <c r="JZ44" s="79"/>
      <c r="KA44" s="69"/>
      <c r="KB44" s="79"/>
      <c r="KC44" s="69"/>
      <c r="KD44" s="79"/>
      <c r="KE44" s="69"/>
      <c r="KF44" s="79"/>
      <c r="KG44" s="69"/>
      <c r="KH44" s="79"/>
      <c r="KI44" s="69"/>
      <c r="KJ44" s="79"/>
      <c r="KK44" s="69"/>
      <c r="KL44" s="79"/>
      <c r="KM44" s="69"/>
      <c r="KP44" s="1" t="str" cm="1">
        <f t="array" ref="KP44">IFERROR(INDEX(Paste_Here!$B$2:$B$210, MATCH(0, COUNTIF(KP$4:KP43, Paste_Here!$B$2:$B$210) + IF(Paste_Here!$B$2:$B$210="", 1, 0), 0)), "")</f>
        <v/>
      </c>
      <c r="KQ44" s="1" t="str">
        <f>IF(KP44&lt;&gt;"", INDEX(Paste_Here!$A$2:$A$210, MATCH(KP44, Paste_Here!$B$2:$B$210, 0)), "")</f>
        <v/>
      </c>
      <c r="KR44" s="1" t="str">
        <f t="shared" si="6"/>
        <v/>
      </c>
      <c r="KS44" s="1" t="str" cm="1">
        <f t="array" ref="KS44">IFERROR(INDEX($KR$5:$KR$210, MATCH(SMALL(IF($KR$5:$KR$210&lt;&gt;"", COUNTIF($KR$5:$KR$210, "&lt;"&amp;$KR$5:$KR$210)+1), ROW()-ROW($KS$5)+1), COUNTIF($KR$5:$KR$210, "&lt;"&amp;$KR$5:$KR$210)+1, 0)), "")</f>
        <v/>
      </c>
    </row>
    <row r="45" spans="1:305">
      <c r="A45" s="69"/>
      <c r="B45" s="79" t="str">
        <f t="shared" si="0"/>
        <v/>
      </c>
      <c r="C45" s="69"/>
      <c r="D45" s="79" t="str">
        <f>IFERROR(IF(B45&lt;&gt;"", IF(COUNTIF(INDEX(Paste_Here!N$2:Q$210, MATCH(B45, Paste_Here!A$2:A$210, 0), 0), "yes") &gt; 0, "No", IF(COUNTIF(INDEX(Paste_Here!N$2:Q$210, MATCH(B45, Paste_Here!A$2:A$210, 0), 0), "no") &gt; 0, "Yes", "")), ""), "")</f>
        <v/>
      </c>
      <c r="E45" s="69"/>
      <c r="F45" s="79" t="str">
        <f>IFERROR(IF(B45&lt;&gt;"", IF(ISNUMBER(SEARCH("yes", LOWER(INDEX(Paste_Here!S$2:S$210, MATCH(B45, Paste_Here!A$2:A$210, 0))))), "Yes", IF(ISNUMBER(SEARCH("no", LOWER(INDEX(Paste_Here!S$2:S$210, MATCH(B45, Paste_Here!A$2:A$210, 0))))), "No", "")), ""), "")</f>
        <v/>
      </c>
      <c r="G45" s="69"/>
      <c r="H45" s="79" t="str">
        <f>IFERROR(IF(B45&lt;&gt;"", IF(COUNTIF(INDEX(Paste_Here!AX$2:BA$210, MATCH(B45, Paste_Here!A$2:A$210, 0), 0), "yes") &gt; 0, "No", IF(COUNTIF(INDEX(Paste_Here!AX$2:BA$210, MATCH(B45, Paste_Here!A$2:A$210, 0), 0), "no") &gt; 0, "Yes", "")), ""), "")</f>
        <v/>
      </c>
      <c r="I45" s="69"/>
      <c r="J45" s="79" t="str">
        <f>IFERROR(IF(B45&lt;&gt;"", IF(ISNUMBER(SEARCH("yes", LOWER(INDEX(Paste_Here!Z$2:Z$210, MATCH(B45, Paste_Here!A$2:A$210, 0))))), "Yes", IF(ISNUMBER(SEARCH("no", LOWER(INDEX(Paste_Here!Z$2:Z$210, MATCH(B45, Paste_Here!A$2:A$210, 0))))), "No", "")), ""), "")</f>
        <v/>
      </c>
      <c r="K45" s="69"/>
      <c r="L45" s="79" t="str">
        <f>IFERROR(IF(B45&lt;&gt;"", IF(ISNUMBER(SEARCH("yes", LOWER(INDEX(Paste_Here!AG$2:AG$210, MATCH(B45, Paste_Here!A$2:A$210, 0))))), "Yes", IF(ISNUMBER(SEARCH("no", LOWER(INDEX(Paste_Here!AG$2:AG$210, MATCH(B45, Paste_Here!A$2:A$210, 0))))), "No", "")), ""), "")</f>
        <v/>
      </c>
      <c r="M45" s="69"/>
      <c r="N45" s="114" t="str">
        <f>IFERROR(IF(J45&lt;&gt;"", IF(ISNUMBER(SEARCH("yes", LOWER(INDEX(Paste_Here!AB$2:AB$210, MATCH(J45, Paste_Here!I$2:I$210, 0))))), "Yes", IF(ISNUMBER(SEARCH("no", LOWER(INDEX(Paste_Here!AB$2:AB$210, MATCH(J45, Paste_Here!I$2:I$210, 0))))), "No", "")), ""), "")</f>
        <v/>
      </c>
      <c r="O45" s="69"/>
      <c r="P45" s="79" t="str">
        <f>IFERROR(IF(B45&lt;&gt;"", IF(ISNUMBER(SEARCH("Revealed-Potential (Primary Focus)", LOWER(INDEX(Paste_Here!U$2:U$210, MATCH(B45, Paste_Here!A$2:A$210, 0))))), "Rev-Potential: Prim", IF(ISNUMBER(SEARCH("Revealed-Potential (Secondary Focus)", LOWER(INDEX(Paste_Here!U$2:U$210, MATCH(B45, Paste_Here!A$2:A$210, 0))))), "Rev-Potential: Sec", IF(ISNUMBER(SEARCH("Monitoring", LOWER(INDEX(Paste_Here!U$2:U$210, MATCH(B45, Paste_Here!A$2:A$210, 0))))), "Monitoring", IF(ISNUMBER(SEARCH("At-Promise (Secondary Focus)", LOWER(INDEX(Paste_Here!U$2:U$210, MATCH(B45, Paste_Here!A$2:A$210, 0))))), "At-Promise: Sec", IF(ISNUMBER(SEARCH("At-Promise (Primary Focus)", LOWER(INDEX(Paste_Here!U$2:U$210, MATCH(B45, Paste_Here!A$2:A$210, 0))))), "At-Promise: Prim", ""))))), ""), "")</f>
        <v/>
      </c>
      <c r="Q45" s="69"/>
      <c r="R45" s="79" t="str">
        <f>IFERROR(IF(B45&lt;&gt;"", IF(ISNUMBER(SEARCH("Revealed-Potential (Primary Focus)", LOWER(INDEX(Paste_Here!AB$2:AB$210, MATCH(B45, Paste_Here!A$2:A$210, 0))))), "Rev-Potential: Prim", IF(ISNUMBER(SEARCH("Revealed-Potential (Secondary Focus)", LOWER(INDEX(Paste_Here!AB$2:AB$210, MATCH(B45, Paste_Here!A$2:A$210, 0))))), "Rev-Potential: Sec", IF(ISNUMBER(SEARCH("Monitoring", LOWER(INDEX(Paste_Here!AB$2:AB$210, MATCH(B45, Paste_Here!A$2:A$210, 0))))), "Monitoring", IF(ISNUMBER(SEARCH("At-Promise (Secondary Focus)", LOWER(INDEX(Paste_Here!AB$2:AB$210, MATCH(B45, Paste_Here!A$2:A$210, 0))))), "At-Promise: Sec", IF(ISNUMBER(SEARCH("At-Promise (Primary Focus)", LOWER(INDEX(Paste_Here!AB$2:AB$210, MATCH(B45, Paste_Here!A$2:A$210, 0))))), "At-Promise: Prim", ""))))), ""), "")</f>
        <v/>
      </c>
      <c r="S45" s="69"/>
      <c r="T45" s="114" t="str">
        <f>IFERROR(IF(P45&lt;&gt;"", IF(ISNUMBER(SEARCH("yes", LOWER(INDEX(Paste_Here!AH$2:AH$210, MATCH(P45, Paste_Here!O$2:O$210, 0))))), "Yes", IF(ISNUMBER(SEARCH("no", LOWER(INDEX(Paste_Here!AH$2:AH$210, MATCH(P45, Paste_Here!O$2:O$210, 0))))), "No", "")), ""), "")</f>
        <v/>
      </c>
      <c r="U45" s="69"/>
      <c r="V45" s="114" t="str">
        <f>IFERROR(IF(R45&lt;&gt;"", IF(ISNUMBER(SEARCH("yes", LOWER(INDEX(Paste_Here!AJ$2:AJ$210, MATCH(R45, Paste_Here!Q$2:Q$210, 0))))), "Yes", IF(ISNUMBER(SEARCH("no", LOWER(INDEX(Paste_Here!AJ$2:AJ$210, MATCH(R45, Paste_Here!Q$2:Q$210, 0))))), "No", "")), ""), "")</f>
        <v/>
      </c>
      <c r="W45" s="69"/>
      <c r="X45" s="69"/>
      <c r="Y45" s="79" t="str">
        <f t="shared" si="1"/>
        <v/>
      </c>
      <c r="Z45" s="69"/>
      <c r="AA45" s="79" t="str">
        <f>IFERROR(IF(B45&lt;&gt;"", IF(AND(INDEX(Paste_Here!W$2:W$210, MATCH(B45, Paste_Here!A$2:A$210, 0))&lt;&gt;"", ISNUMBER(VALUE(INDEX(Paste_Here!W$2:W$210, MATCH(B45, Paste_Here!A$2:A$210, 0))))), INDEX(Paste_Here!W$2:W$210, MATCH(B45, Paste_Here!A$2:A$210, 0)), ""), ""), "")</f>
        <v/>
      </c>
      <c r="AB45" s="69"/>
      <c r="AC45" s="79" t="str">
        <f>IFERROR(IF(B45&lt;&gt;"", IF(AND(INDEX(Paste_Here!V$2:V$210, MATCH(B45, Paste_Here!A$2:A$210, 0))&lt;&gt;"", ISNUMBER(VALUE(INDEX(Paste_Here!V$2:V$210, MATCH(B45, Paste_Here!A$2:A$210, 0))))), TEXT(ROUND(VALUE(INDEX(Paste_Here!V$2:V$210, MATCH(B45, Paste_Here!A$2:A$210, 0))), 2), "0.00"), ""), ""), "")</f>
        <v/>
      </c>
      <c r="AD45" s="69"/>
      <c r="AE45" s="79" t="str">
        <f>IFERROR(IF(B45&lt;&gt;"", IF(LOWER(INDEX(Paste_Here!X$2:X$210, MATCH(B45, Paste_Here!A$2:A$210, 0)))="approaching expectations", "Approaching", IF(LOWER(INDEX(Paste_Here!X$2:X$210, MATCH(B45, Paste_Here!A$2:A$210, 0)))="met expectations", "Met", IF(LOWER(INDEX(Paste_Here!X$2:X$210, MATCH(B45, Paste_Here!A$2:A$210, 0)))="exceeded expectations", "Exceeded", IF(LOWER(INDEX(Paste_Here!X$2:X$210, MATCH(B45, Paste_Here!A$2:A$210, 0)))="below expectations", "Below", "")))), ""), "")</f>
        <v/>
      </c>
      <c r="AF45" s="69"/>
      <c r="AG45" s="79" t="str">
        <f>IFERROR(IF(B45&lt;&gt;"", IF(AND(INDEX(Paste_Here!Y$2:Y$210, MATCH(B45, Paste_Here!A$2:A$210, 0))&lt;&gt;"", ISNUMBER(VALUE(INDEX(Paste_Here!Y$2:Y$210, MATCH(B45, Paste_Here!A$2:A$210, 0))))), INDEX(Paste_Here!Y$2:Y$210, MATCH(B45, Paste_Here!A$2:A$210, 0)), ""), ""), "")</f>
        <v/>
      </c>
      <c r="AH45" s="69"/>
      <c r="AI45" s="79" t="str">
        <f>IFERROR(IF(B45&lt;&gt;"", IF(AND(INDEX(Paste_Here!AK$2:AK$210, MATCH(B45, Paste_Here!A$2:A$210, 0))&lt;&gt;"", ISNUMBER(VALUE(INDEX(Paste_Here!AK$2:AK$210, MATCH(B45, Paste_Here!A$2:A$210, 0))))), INDEX(Paste_Here!AK$2:AK$210, MATCH(B45, Paste_Here!A$2:A$210, 0)), ""), ""), "")</f>
        <v/>
      </c>
      <c r="AJ45" s="69"/>
      <c r="AK45" s="79" t="str">
        <f>IFERROR(IF(B45&lt;&gt;"", IF(ISNUMBER(SEARCH("highrisk", LOWER(INDEX(Paste_Here!AL$2:AL$210, MATCH(B45, Paste_Here!A$2:A$210, 0))))), "High Risk", IF(ISNUMBER(SEARCH("lowrisk", LOWER(INDEX(Paste_Here!AL$2:AL$210, MATCH(B45, Paste_Here!A$2:A$210, 0))))), "Low Risk", IF(ISNUMBER(SEARCH("somerisk", LOWER(INDEX(Paste_Here!AL$2:AL$210, MATCH(B45, Paste_Here!A$2:A$210, 0))))), "Some Risk", ""))), ""), "")</f>
        <v/>
      </c>
      <c r="AL45" s="69"/>
      <c r="AM45" s="79" t="str">
        <f>IFERROR(IF(B45&lt;&gt;"", IF(AND(INDEX(Paste_Here!AT$2:AT$210, MATCH(B45, Paste_Here!A$2:A$210, 0))&lt;&gt;"", ISNUMBER(VALUE(INDEX(Paste_Here!AT$2:AT$210, MATCH(B45, Paste_Here!A$2:A$210, 0))))), INDEX(Paste_Here!AT$2:AT$210, MATCH(B45, Paste_Here!A$2:A$210, 0)), ""), ""), "")</f>
        <v/>
      </c>
      <c r="AN45" s="69"/>
      <c r="AO45" s="79" t="str">
        <f>IFERROR(IF(B45&lt;&gt;"", IF(AND(INDEX(Paste_Here!AM$2:AM$210, MATCH(B45, Paste_Here!A$2:A$210, 0))&lt;&gt;"", ISNUMBER(VALUE(INDEX(Paste_Here!AM$2:AM$210, MATCH(B45, Paste_Here!A$2:A$210, 0))))), INDEX(Paste_Here!AM$2:AM$210, MATCH(B45, Paste_Here!A$2:A$210, 0)), ""), ""), "")</f>
        <v/>
      </c>
      <c r="AP45" s="69"/>
      <c r="AQ45" s="79" t="str">
        <f>IFERROR(IF(B45&lt;&gt;"", IF(ISNUMBER(SEARCH("highrisk", LOWER(INDEX(Paste_Here!AN$2:AN$210, MATCH(B45, Paste_Here!A$2:A$210, 0))))), "High Risk", IF(ISNUMBER(SEARCH("lowrisk", LOWER(INDEX(Paste_Here!AN$2:AN$210, MATCH(B45, Paste_Here!A$2:A$210, 0))))), "Low Risk", IF(ISNUMBER(SEARCH("somerisk", LOWER(INDEX(Paste_Here!AN$2:AN$210, MATCH(B45, Paste_Here!A$2:A$210, 0))))), "Some Risk", ""))), ""), "")</f>
        <v/>
      </c>
      <c r="AR45" s="69"/>
      <c r="AS45" s="79" t="str" cm="1">
        <f t="array" aca="1" ref="AS45" ca="1">IFERROR(IF(ISNUMBER(SEARCH("BR", INDEX(Paste_Here!AO$2:AO$210, MATCH(B45, Paste_Here!A$2:A$210, 0)))), -1, 1) * VALUE(_xlfn.TEXTJOIN("", TRUE, IF(ISNUMBER(--MID(INDEX(Paste_Here!AO$2:AO$210, MATCH(B45, Paste_Here!A$2:A$210, 0)), ROW(INDIRECT("1:"&amp;LEN(INDEX(Paste_Here!AO$2:AO$210, MATCH(B45, Paste_Here!A$2:A$210, 0))))), 1)), MID(INDEX(Paste_Here!AO$2:AO$210, MATCH(B45, Paste_Here!A$2:A$210, 0)), ROW(INDIRECT("1:"&amp;LEN(INDEX(Paste_Here!AO$2:AO$210, MATCH(B45, Paste_Here!A$2:A$210, 0))))), 1), ""))), "")</f>
        <v/>
      </c>
      <c r="AT45" s="69"/>
      <c r="AU45" s="69"/>
      <c r="AV45" s="79"/>
      <c r="AW45" s="69"/>
      <c r="AX45" s="79"/>
      <c r="AY45" s="69"/>
      <c r="AZ45" s="79"/>
      <c r="BA45" s="69"/>
      <c r="BB45" s="79"/>
      <c r="BC45" s="69"/>
      <c r="BD45" s="79"/>
      <c r="BE45" s="69"/>
      <c r="BF45" s="79"/>
      <c r="BG45" s="69"/>
      <c r="BH45" s="79"/>
      <c r="BI45" s="69"/>
      <c r="BJ45" s="79"/>
      <c r="BK45" s="69"/>
      <c r="BL45" s="79"/>
      <c r="BM45" s="69"/>
      <c r="BN45" s="79"/>
      <c r="BO45" s="69"/>
      <c r="BP45" s="79"/>
      <c r="BQ45" s="69"/>
      <c r="BR45" s="69"/>
      <c r="BS45" s="79"/>
      <c r="BT45" s="69"/>
      <c r="BU45" s="79"/>
      <c r="BV45" s="69"/>
      <c r="BW45" s="79"/>
      <c r="BX45" s="69"/>
      <c r="BY45" s="79"/>
      <c r="BZ45" s="69"/>
      <c r="CA45" s="79"/>
      <c r="CB45" s="69"/>
      <c r="CC45" s="79"/>
      <c r="CD45" s="69"/>
      <c r="CE45" s="79"/>
      <c r="CF45" s="69"/>
      <c r="CG45" s="79"/>
      <c r="CH45" s="69"/>
      <c r="CI45" s="79"/>
      <c r="CJ45" s="69"/>
      <c r="CK45" s="79"/>
      <c r="CL45" s="69"/>
      <c r="CM45" s="79"/>
      <c r="CN45" s="69"/>
      <c r="CO45" s="69"/>
      <c r="CP45" s="79" t="str">
        <f t="shared" si="2"/>
        <v/>
      </c>
      <c r="CQ45" s="69"/>
      <c r="CR45" s="79" t="str">
        <f>IFERROR(IF(B45&lt;&gt;"", IF(AND(INDEX(Paste_Here!AD$2:AD$210, MATCH(B45, Paste_Here!A$2:A$210, 0))&lt;&gt;"", ISNUMBER(VALUE(INDEX(Paste_Here!AD$2:AD$210, MATCH(B45, Paste_Here!A$2:A$210, 0))))), INDEX(Paste_Here!AD$2:AD$210, MATCH(B45, Paste_Here!A$2:A$210, 0)), ""), ""), "")</f>
        <v/>
      </c>
      <c r="CS45" s="69"/>
      <c r="CT45" s="79" t="str">
        <f>IFERROR(IF(B45&lt;&gt;"", IF(AND(INDEX(Paste_Here!AC$2:AC$210, MATCH(B45, Paste_Here!A$2:A$210, 0))&lt;&gt;"", ISNUMBER(--INDEX(Paste_Here!AC$2:AC$210, MATCH(B45, Paste_Here!A$2:A$210, 0)))), TEXT(ROUND(--INDEX(Paste_Here!AC$2:AC$210, MATCH(B45, Paste_Here!A$2:A$210, 0)), 2), "0.00"), ""), ""), "")</f>
        <v/>
      </c>
      <c r="CU45" s="69"/>
      <c r="CV45" s="79" t="str">
        <f>IFERROR(IF(B45&lt;&gt;"", IF(LOWER(INDEX(Paste_Here!AE$2:AE$210, MATCH(B45, Paste_Here!A$2:A$210, 0)))="approaching expectations", "Approaching", IF(LOWER(INDEX(Paste_Here!AE$2:AE$210, MATCH(B45, Paste_Here!A$2:A$210, 0)))="met expectations", "Met", IF(LOWER(INDEX(Paste_Here!AE$2:AE$210, MATCH(B45, Paste_Here!A$2:A$210, 0)))="exceeded expectations", "Exceeded", IF(LOWER(INDEX(Paste_Here!AE$2:AE$210, MATCH(B45, Paste_Here!A$2:A$210, 0)))="below expectations", "Below", "")))), ""), "")</f>
        <v/>
      </c>
      <c r="CW45" s="69"/>
      <c r="CX45" s="79" t="str">
        <f>IFERROR(IF(B45&lt;&gt;"", IF(AND(INDEX(Paste_Here!AF$2:AF$210, MATCH(B45, Paste_Here!A$2:A$210, 0))&lt;&gt;"", ISNUMBER(VALUE(INDEX(Paste_Here!AF$2:AF$210, MATCH(B45, Paste_Here!A$2:A$210, 0))))), INDEX(Paste_Here!AF$2:AF$210, MATCH(B45, Paste_Here!A$2:A$210, 0)), ""), ""), "")</f>
        <v/>
      </c>
      <c r="CY45" s="69"/>
      <c r="CZ45" s="79" t="str">
        <f>IFERROR(IF(B45&lt;&gt;"", IF(AND(INDEX(Paste_Here!AU$2:AU$210, MATCH(B45, Paste_Here!A$2:A$210, 0))&lt;&gt;"", ISNUMBER(VALUE(INDEX(Paste_Here!AU$2:AU$210, MATCH(B45, Paste_Here!A$2:A$210, 0))))), INDEX(Paste_Here!AU$2:AU$210, MATCH(B45, Paste_Here!A$2:A$210, 0)), ""), ""), "")</f>
        <v/>
      </c>
      <c r="DA45" s="69"/>
      <c r="DB45" s="79" t="str">
        <f>IFERROR(IF(B45&lt;&gt;"", IF(ISNUMBER(SEARCH("highrisk", LOWER(INDEX(Paste_Here!AV$2:AV$210, MATCH(B45, Paste_Here!A$2:A$210, 0))))), "High Risk", IF(ISNUMBER(SEARCH("lowrisk", LOWER(INDEX(Paste_Here!AV$2:AV$210, MATCH(B45, Paste_Here!A$2:A$210, 0))))), "Low Risk", IF(ISNUMBER(SEARCH("somerisk", LOWER(INDEX(Paste_Here!AV$2:AV$210, MATCH(B45, Paste_Here!A$2:A$210, 0))))), "Some Risk", ""))), ""), "")</f>
        <v/>
      </c>
      <c r="DC45" s="69"/>
      <c r="DD45" s="79" t="str">
        <f>IFERROR(IF(B45&lt;&gt;"", IF(AND(INDEX(Paste_Here!AW$2:AW$210, MATCH(B45, Paste_Here!A$2:A$210, 0))&lt;&gt;"", ISNUMBER(VALUE(INDEX(Paste_Here!AW$2:AW$210, MATCH(B45, Paste_Here!A$2:A$210, 0))))), INDEX(Paste_Here!AW$2:AW$210, MATCH(B45, Paste_Here!A$2:A$210, 0)), ""), ""), "")</f>
        <v/>
      </c>
      <c r="DE45" s="69"/>
      <c r="DF45" s="79" t="str">
        <f>IFERROR(IF(B45&lt;&gt;"", IF(AND(INDEX(Paste_Here!AP$2:AP$210, MATCH(B45, Paste_Here!A$2:A$210, 0))&lt;&gt;"", ISNUMBER(VALUE(INDEX(Paste_Here!AP$2:AP$210, MATCH(B45, Paste_Here!A$2:A$210, 0))))), INDEX(Paste_Here!AP$2:AP$210, MATCH(B45, Paste_Here!A$2:A$210, 0)), ""), ""), "")</f>
        <v/>
      </c>
      <c r="DG45" s="69"/>
      <c r="DH45" s="79" t="str">
        <f>IFERROR(IF(B45&lt;&gt;"", IF(ISNUMBER(SEARCH("highrisk", LOWER(INDEX(Paste_Here!AQ$2:AQ$210, MATCH(B45, Paste_Here!A$2:A$210, 0))))), "High Risk", IF(ISNUMBER(SEARCH("lowrisk", LOWER(INDEX(Paste_Here!AQ$2:AQ$210, MATCH(B45, Paste_Here!A$2:A$210, 0))))), "Low Risk", IF(ISNUMBER(SEARCH("somerisk", LOWER(INDEX(Paste_Here!AQ$2:AQ$210, MATCH(B45, Paste_Here!A$2:A$210, 0))))), "Some Risk", ""))), ""), "")</f>
        <v/>
      </c>
      <c r="DI45" s="69"/>
      <c r="DJ45" s="79" t="str" cm="1">
        <f t="array" aca="1" ref="DJ45" ca="1">IFERROR(VALUE(IF(ISNUMBER(SEARCH("EM", INDEX(Paste_Here!AR$2:AR$500, MATCH(B45, Paste_Here!A$2:A$500, 0)))),"-" &amp; _xlfn.TEXTJOIN("", TRUE, IF(ISNUMBER(--MID(INDEX(Paste_Here!AR$2:AR$500, MATCH(B45, Paste_Here!A$2:A$500, 0)), ROW(INDIRECT("1:"&amp;LEN(INDEX(Paste_Here!AR$2:AR$500, MATCH(B45, Paste_Here!A$2:A$500, 0))))), 1)), MID(INDEX(Paste_Here!AR$2:AR$500, MATCH(B45, Paste_Here!A$2:A$500, 0)), ROW(INDIRECT("1:"&amp;LEN(INDEX(Paste_Here!AR$2:AR$500, MATCH(B45, Paste_Here!A$2:A$500, 0))))), 1), "")), _xlfn.TEXTJOIN("", TRUE, IF(ISNUMBER(--MID(INDEX(Paste_Here!AR$2:AR$500, MATCH(B45, Paste_Here!A$2:AR$500, 0)), ROW(INDIRECT("1:"&amp;LEN(INDEX(Paste_Here!AR$2:AR$500, MATCH(B45, Paste_Here!A$2:AR$500, 0))))), 1)), MID(INDEX(Paste_Here!AR$2:AR$500, MATCH(B45, Paste_Here!A$2:A$500, 0)), ROW(INDIRECT("1:"&amp;LEN(INDEX(Paste_Here!AR$2:AR$500, MATCH(B45, Paste_Here!A$2:A$500, 0))))), 1), "")))), "")</f>
        <v/>
      </c>
      <c r="DK45" s="69"/>
      <c r="DL45" s="69"/>
      <c r="DM45" s="79" t="str">
        <f t="shared" si="3"/>
        <v/>
      </c>
      <c r="DN45" s="69"/>
      <c r="DO45" s="79" t="str">
        <f>IFERROR(IF(B45&lt;&gt;"", IF(AND(INDEX(Paste_Here!AH$2:AH$210, MATCH(B45, Paste_Here!A$2:A$210, 0))&lt;&gt;"", ISNUMBER(VALUE(INDEX(Paste_Here!AH$2:AH$210, MATCH(B45, Paste_Here!A$2:A$210, 0))))), INDEX(Paste_Here!AH$2:AH$210, MATCH(B45, Paste_Here!A$2:A$210, 0)), ""), ""), "")</f>
        <v/>
      </c>
      <c r="DP45" s="69"/>
      <c r="DQ45" s="114"/>
      <c r="DR45" s="69"/>
      <c r="DS45" s="119" t="str">
        <f>IFERROR(IF(B45&lt;&gt;"", IF(LOWER(INDEX(Paste_Here!AI$2:AI$210, MATCH(B45, Paste_Here!A$2:A$210, 0)))="approaching expectations", "Approaching", IF(LOWER(INDEX(Paste_Here!AI$2:AI$210, MATCH(B45, Paste_Here!A$2:A$210, 0)))="met expectations", "Met", IF(LOWER(INDEX(Paste_Here!AI$2:AI$210, MATCH(B45, Paste_Here!A$2:A$210, 0)))="exceeded expectations", "Exceeded", IF(LOWER(INDEX(Paste_Here!AI$2:AI$210, MATCH(B45, Paste_Here!A$2:A$210, 0)))="below expectations", "Below", "")))), ""), "")</f>
        <v/>
      </c>
      <c r="DT45" s="69"/>
      <c r="DU45" s="79" t="str">
        <f>IFERROR(IF(B45&lt;&gt;"", IF(AND(INDEX(Paste_Here!AJ$2:AJ$210, MATCH(B45, Paste_Here!A$2:A$210, 0))&lt;&gt;"", ISNUMBER(VALUE(INDEX(Paste_Here!AJ$2:AJ$210, MATCH(B45, Paste_Here!A$2:A$210, 0))))), INDEX(Paste_Here!AJ$2:AJ$210, MATCH(B45, Paste_Here!A$2:A$210, 0)), ""), ""), "")</f>
        <v/>
      </c>
      <c r="DV45" s="69"/>
      <c r="DW45" s="114"/>
      <c r="DX45" s="69"/>
      <c r="DY45" s="114"/>
      <c r="DZ45" s="69"/>
      <c r="EA45" s="114"/>
      <c r="EB45" s="69"/>
      <c r="EC45" s="114"/>
      <c r="ED45" s="69"/>
      <c r="EE45" s="114"/>
      <c r="EF45" s="69"/>
      <c r="EH45" s="69"/>
      <c r="EI45" s="69"/>
      <c r="EJ45" s="79"/>
      <c r="EK45" s="69"/>
      <c r="EL45" s="79"/>
      <c r="EM45" s="69"/>
      <c r="EN45" s="79"/>
      <c r="EO45" s="69"/>
      <c r="EP45" s="79"/>
      <c r="EQ45" s="69"/>
      <c r="ER45" s="79"/>
      <c r="ES45" s="69"/>
      <c r="ET45" s="79"/>
      <c r="EU45" s="69"/>
      <c r="EV45" s="79"/>
      <c r="EW45" s="69"/>
      <c r="EX45" s="79"/>
      <c r="EY45" s="69"/>
      <c r="EZ45" s="79"/>
      <c r="FA45" s="69"/>
      <c r="FB45" s="79"/>
      <c r="FC45" s="69"/>
      <c r="FD45" s="79"/>
      <c r="FE45" s="69"/>
      <c r="FF45" s="69"/>
      <c r="FG45" s="79" t="str">
        <f t="shared" si="4"/>
        <v/>
      </c>
      <c r="FH45" s="69"/>
      <c r="FI45" s="79" t="str">
        <f>IFERROR(IF(B45&lt;&gt;"", IF(ISNUMBER(VALUE(INDEX(Paste_Here!H$2:H$210, MATCH(B45, Paste_Here!A$2:A$210, 0)))), IF(VALUE(INDEX(Paste_Here!H$2:H$210, MATCH(B45, Paste_Here!A$2:A$210, 0)))=0, "No", IF(AND(VALUE(INDEX(Paste_Here!H$2:H$210, MATCH(B45, Paste_Here!A$2:A$210, 0)))&gt;=1, VALUE(INDEX(Paste_Here!H$2:H$210, MATCH(B45, Paste_Here!A$2:A$210, 0)))&lt;=4), VALUE(INDEX(Paste_Here!H$2:H$210, MATCH(B45, Paste_Here!A$2:A$210, 0))), "")), ""), ""), "")</f>
        <v/>
      </c>
      <c r="FJ45" s="69"/>
      <c r="FK45" s="79" t="str">
        <f>IFERROR(IF(B45&lt;&gt;"", IF(ISNUMBER(VALUE(INDEX(Paste_Here!I$2:I$210, MATCH(B45, Paste_Here!A$2:A$210, 0)))), IF(VALUE(INDEX(Paste_Here!I$2:I$210, MATCH(B45, Paste_Here!A$2:A$210, 0)))=0, "No", IF(AND(VALUE(INDEX(Paste_Here!I$2:I$210, MATCH(B45, Paste_Here!A$2:A$210, 0)))&gt;=1, VALUE(INDEX(Paste_Here!I$2:I$210, MATCH(B45, Paste_Here!A$2:A$210, 0)))&lt;=4), VALUE(INDEX(Paste_Here!I$2:I$210, MATCH(B45, Paste_Here!A$2:A$210, 0))), "")), ""), ""), "")</f>
        <v/>
      </c>
      <c r="FL45" s="69"/>
      <c r="FM45" s="114"/>
      <c r="FN45" s="69"/>
      <c r="FO45" s="114"/>
      <c r="FP45" s="69"/>
      <c r="FQ45" s="114"/>
      <c r="FR45" s="69"/>
      <c r="FS45" s="114"/>
      <c r="FT45" s="69"/>
      <c r="FU45" s="79" t="str">
        <f>IFERROR(IF(B45&lt;&gt;"", IF(AND(INDEX(Paste_Here!R$2:R$210, MATCH(B45, Paste_Here!A$2:A$210, 0))&lt;&gt;"", ISNUMBER(VALUE(INDEX(Paste_Here!R$2:R$210, MATCH(B45, Paste_Here!A$2:A$210, 0))))), INDEX(Paste_Here!R$2:R$210, MATCH(B45, Paste_Here!A$2:A$210, 0)), ""), ""), "")</f>
        <v/>
      </c>
      <c r="FV45" s="69"/>
      <c r="FW45" s="79" t="str">
        <f>IFERROR(IF(B45&lt;&gt;"", IF(AND(INDEX(Paste_Here!BB$2:BB$210, MATCH(B45, Paste_Here!A$2:A$210, 0))&lt;&gt;"", ISNUMBER(VALUE(INDEX(Paste_Here!BB$2:BB$210, MATCH(B45, Paste_Here!A$2:A$210, 0))))), INDEX(Paste_Here!BB$2:BB$210, MATCH(B45, Paste_Here!A$2:A$210, 0)), ""), ""), "")</f>
        <v/>
      </c>
      <c r="FX45" s="69"/>
      <c r="FY45" s="79" t="str">
        <f>IFERROR(IF(B45&lt;&gt;"", IF(AND(INDEX(Paste_Here!AS$2:AS$210, MATCH(B45, Paste_Here!A$2:A$210, 0))&lt;&gt;"", ISNUMBER(VALUE(INDEX(Paste_Here!AS$2:AS$210, MATCH(B45, Paste_Here!A$2:A$210, 0))))), INDEX(Paste_Here!AS$2:AS$210, MATCH(B45, Paste_Here!A$2:A$210, 0)), ""), ""), "")</f>
        <v/>
      </c>
      <c r="FZ45" s="69"/>
      <c r="GA45" s="79" t="str">
        <f>IFERROR(IF(B45&lt;&gt;"", IF(AND(INDEX(Paste_Here!BC$2:BC$210, MATCH(B45, Paste_Here!A$2:A$210, 0))&lt;&gt;"", ISNUMBER(VALUE(INDEX(Paste_Here!BC$2:BC$210, MATCH(B45, Paste_Here!A$2:A$210, 0))))), INDEX(Paste_Here!BC$2:BC$210, MATCH(B45, Paste_Here!A$2:A$210, 0)), ""), ""), "")</f>
        <v/>
      </c>
      <c r="GB45" s="69"/>
      <c r="GC45" s="69"/>
      <c r="GD45" s="79" t="str">
        <f t="shared" si="5"/>
        <v/>
      </c>
      <c r="GE45" s="69"/>
      <c r="GF45" s="79" t="str">
        <f>IFERROR(IF(B45&lt;&gt;"", IF(ISNUMBER(SEARCH("s", LOWER(INDEX(Paste_Here!M$2:M$210, MATCH(B45, Paste_Here!A$2:A$210, 0))))), "Yes", IF(INDEX(Paste_Here!M$2:M$210, MATCH(B45, Paste_Here!A$2:A$210, 0))&lt;&gt;"", "No", "")), ""), "")</f>
        <v/>
      </c>
      <c r="GG45" s="69"/>
      <c r="GH45" s="79" t="str">
        <f>IFERROR(IF(B45&lt;&gt;"", IF(ISNUMBER(SEARCH("yes", LOWER(INDEX(Paste_Here!F$2:F$210, MATCH(B45, Paste_Here!A$2:A$210, 0))))), "Yes", IF(ISNUMBER(SEARCH("no", LOWER(INDEX(Paste_Here!F$2:F$210, MATCH(B45, Paste_Here!A$2:A$210, 0))))), "No", "")), ""), "")</f>
        <v/>
      </c>
      <c r="GI45" s="69"/>
      <c r="GJ45" s="79" t="str">
        <f>IFERROR(IF(B45&lt;&gt;"", IF(ISNUMBER(SEARCH("english language learner", LOWER(INDEX(Paste_Here!C$2:C$210, MATCH(B45, Paste_Here!A$2:A$210, 0))))), "Yes", ""), ""), "")</f>
        <v/>
      </c>
      <c r="GK45" s="69"/>
      <c r="GL45" s="79" t="str">
        <f>IFERROR(IF(B45&lt;&gt;"", IF(OR(ISNUMBER(SEARCH("b", LOWER(INDEX(Paste_Here!K$2:K$210, MATCH(B45, Paste_Here!A$2:A$210, 0))))), ISNUMBER(SEARCH("h", LOWER(INDEX(Paste_Here!K$2:K$210, MATCH(B45, Paste_Here!A$2:A$210, 0))))), ISNUMBER(SEARCH("i", LOWER(INDEX(Paste_Here!K$2:K$210, MATCH(B45, Paste_Here!A$2:A$210, 0)))))), "Yes", IF(INDEX(Paste_Here!K$2:K$210, MATCH(B45, Paste_Here!A$2:A$210, 0))&lt;&gt;"", "No", "")), ""), "")</f>
        <v/>
      </c>
      <c r="GM45" s="69"/>
      <c r="GN45" s="79" t="str">
        <f>IFERROR(IF(B45&lt;&gt;"", IF(ISNUMBER(SEARCH("yes", LOWER(INDEX(Paste_Here!L$2:L$210, MATCH(B45, Paste_Here!A$2:A$210, 0))))), "Yes", IF(ISNUMBER(SEARCH("no", LOWER(INDEX(Paste_Here!L$2:L$210, MATCH(B45, Paste_Here!A$2:A$210, 0))))), "No", "")), ""), "")</f>
        <v/>
      </c>
      <c r="GO45" s="69"/>
      <c r="GP45" s="79" t="str">
        <f>IFERROR(IF(B45&lt;&gt;"", IF(ISNUMBER(SEARCH("transitional 2", LOWER(INDEX(Paste_Here!C$2:C$210, MATCH(B45, Paste_Here!A$2:A$210, 0))))), "T2", IF(ISNUMBER(SEARCH("transitional 1", LOWER(INDEX(Paste_Here!C$2:C$210, MATCH(B45, Paste_Here!A$2:A$210, 0))))), "T1", IF(ISNUMBER(SEARCH("waived ell services", LOWER(INDEX(Paste_Here!C$2:C$210, MATCH(B45, Paste_Here!A$2:A$210, 0))))), "W", ""))), ""), "")</f>
        <v/>
      </c>
      <c r="GQ45" s="69"/>
      <c r="GR45" s="114"/>
      <c r="GS45" s="69"/>
      <c r="GT45" s="114"/>
      <c r="GU45" s="69"/>
      <c r="GV45" s="114"/>
      <c r="GW45" s="69"/>
      <c r="GX45" s="118"/>
      <c r="GY45" s="69"/>
      <c r="GZ45" s="69"/>
      <c r="HA45" s="79"/>
      <c r="HB45" s="69"/>
      <c r="HC45" s="79"/>
      <c r="HD45" s="69"/>
      <c r="HE45" s="79"/>
      <c r="HF45" s="69"/>
      <c r="HG45" s="79"/>
      <c r="HH45" s="69"/>
      <c r="HI45" s="79"/>
      <c r="HJ45" s="69"/>
      <c r="HK45" s="79"/>
      <c r="HL45" s="69"/>
      <c r="HM45" s="79"/>
      <c r="HN45" s="69"/>
      <c r="HO45" s="79"/>
      <c r="HP45" s="69"/>
      <c r="HQ45" s="79"/>
      <c r="HR45" s="69"/>
      <c r="HS45" s="79"/>
      <c r="HT45" s="69"/>
      <c r="HU45" s="79"/>
      <c r="HV45" s="69"/>
      <c r="HW45" s="69"/>
      <c r="HX45" s="79"/>
      <c r="HY45" s="69"/>
      <c r="HZ45" s="79"/>
      <c r="IA45" s="69"/>
      <c r="IB45" s="79"/>
      <c r="IC45" s="69"/>
      <c r="ID45" s="79"/>
      <c r="IE45" s="69"/>
      <c r="IF45" s="79"/>
      <c r="IG45" s="69"/>
      <c r="IH45" s="79"/>
      <c r="II45" s="69"/>
      <c r="IJ45" s="79"/>
      <c r="IK45" s="69"/>
      <c r="IL45" s="79"/>
      <c r="IM45" s="69"/>
      <c r="IN45" s="79"/>
      <c r="IO45" s="69"/>
      <c r="IP45" s="79"/>
      <c r="IQ45" s="69"/>
      <c r="IR45" s="79"/>
      <c r="IS45" s="69"/>
      <c r="IT45" s="69"/>
      <c r="IU45" s="79"/>
      <c r="IV45" s="69"/>
      <c r="IW45" s="79"/>
      <c r="IX45" s="69"/>
      <c r="IY45" s="79"/>
      <c r="IZ45" s="69"/>
      <c r="JA45" s="79"/>
      <c r="JB45" s="69"/>
      <c r="JC45" s="79"/>
      <c r="JD45" s="69"/>
      <c r="JE45" s="79"/>
      <c r="JF45" s="69"/>
      <c r="JG45" s="79"/>
      <c r="JH45" s="69"/>
      <c r="JI45" s="79"/>
      <c r="JJ45" s="69"/>
      <c r="JK45" s="79"/>
      <c r="JL45" s="69"/>
      <c r="JM45" s="79"/>
      <c r="JN45" s="69"/>
      <c r="JO45" s="79"/>
      <c r="JP45" s="69"/>
      <c r="JQ45" s="69"/>
      <c r="JR45" s="79"/>
      <c r="JS45" s="69"/>
      <c r="JT45" s="79"/>
      <c r="JU45" s="69"/>
      <c r="JV45" s="79"/>
      <c r="JW45" s="69"/>
      <c r="JX45" s="79"/>
      <c r="JY45" s="69"/>
      <c r="JZ45" s="79"/>
      <c r="KA45" s="69"/>
      <c r="KB45" s="79"/>
      <c r="KC45" s="69"/>
      <c r="KD45" s="79"/>
      <c r="KE45" s="69"/>
      <c r="KF45" s="79"/>
      <c r="KG45" s="69"/>
      <c r="KH45" s="79"/>
      <c r="KI45" s="69"/>
      <c r="KJ45" s="79"/>
      <c r="KK45" s="69"/>
      <c r="KL45" s="79"/>
      <c r="KM45" s="69"/>
      <c r="KP45" s="1" t="str" cm="1">
        <f t="array" ref="KP45">IFERROR(INDEX(Paste_Here!$B$2:$B$210, MATCH(0, COUNTIF(KP$4:KP44, Paste_Here!$B$2:$B$210) + IF(Paste_Here!$B$2:$B$210="", 1, 0), 0)), "")</f>
        <v/>
      </c>
      <c r="KQ45" s="1" t="str">
        <f>IF(KP45&lt;&gt;"", INDEX(Paste_Here!$A$2:$A$210, MATCH(KP45, Paste_Here!$B$2:$B$210, 0)), "")</f>
        <v/>
      </c>
      <c r="KR45" s="1" t="str">
        <f t="shared" si="6"/>
        <v/>
      </c>
      <c r="KS45" s="1" t="str" cm="1">
        <f t="array" ref="KS45">IFERROR(INDEX($KR$5:$KR$210, MATCH(SMALL(IF($KR$5:$KR$210&lt;&gt;"", COUNTIF($KR$5:$KR$210, "&lt;"&amp;$KR$5:$KR$210)+1), ROW()-ROW($KS$5)+1), COUNTIF($KR$5:$KR$210, "&lt;"&amp;$KR$5:$KR$210)+1, 0)), "")</f>
        <v/>
      </c>
    </row>
    <row r="46" spans="1:305">
      <c r="A46" s="69"/>
      <c r="B46" s="79" t="str">
        <f t="shared" si="0"/>
        <v/>
      </c>
      <c r="C46" s="69"/>
      <c r="D46" s="79" t="str">
        <f>IFERROR(IF(B46&lt;&gt;"", IF(COUNTIF(INDEX(Paste_Here!N$2:Q$210, MATCH(B46, Paste_Here!A$2:A$210, 0), 0), "yes") &gt; 0, "No", IF(COUNTIF(INDEX(Paste_Here!N$2:Q$210, MATCH(B46, Paste_Here!A$2:A$210, 0), 0), "no") &gt; 0, "Yes", "")), ""), "")</f>
        <v/>
      </c>
      <c r="E46" s="69"/>
      <c r="F46" s="79" t="str">
        <f>IFERROR(IF(B46&lt;&gt;"", IF(ISNUMBER(SEARCH("yes", LOWER(INDEX(Paste_Here!S$2:S$210, MATCH(B46, Paste_Here!A$2:A$210, 0))))), "Yes", IF(ISNUMBER(SEARCH("no", LOWER(INDEX(Paste_Here!S$2:S$210, MATCH(B46, Paste_Here!A$2:A$210, 0))))), "No", "")), ""), "")</f>
        <v/>
      </c>
      <c r="G46" s="69"/>
      <c r="H46" s="79" t="str">
        <f>IFERROR(IF(B46&lt;&gt;"", IF(COUNTIF(INDEX(Paste_Here!AX$2:BA$210, MATCH(B46, Paste_Here!A$2:A$210, 0), 0), "yes") &gt; 0, "No", IF(COUNTIF(INDEX(Paste_Here!AX$2:BA$210, MATCH(B46, Paste_Here!A$2:A$210, 0), 0), "no") &gt; 0, "Yes", "")), ""), "")</f>
        <v/>
      </c>
      <c r="I46" s="69"/>
      <c r="J46" s="79" t="str">
        <f>IFERROR(IF(B46&lt;&gt;"", IF(ISNUMBER(SEARCH("yes", LOWER(INDEX(Paste_Here!Z$2:Z$210, MATCH(B46, Paste_Here!A$2:A$210, 0))))), "Yes", IF(ISNUMBER(SEARCH("no", LOWER(INDEX(Paste_Here!Z$2:Z$210, MATCH(B46, Paste_Here!A$2:A$210, 0))))), "No", "")), ""), "")</f>
        <v/>
      </c>
      <c r="K46" s="69"/>
      <c r="L46" s="79" t="str">
        <f>IFERROR(IF(B46&lt;&gt;"", IF(ISNUMBER(SEARCH("yes", LOWER(INDEX(Paste_Here!AG$2:AG$210, MATCH(B46, Paste_Here!A$2:A$210, 0))))), "Yes", IF(ISNUMBER(SEARCH("no", LOWER(INDEX(Paste_Here!AG$2:AG$210, MATCH(B46, Paste_Here!A$2:A$210, 0))))), "No", "")), ""), "")</f>
        <v/>
      </c>
      <c r="M46" s="69"/>
      <c r="N46" s="114" t="str">
        <f>IFERROR(IF(J46&lt;&gt;"", IF(ISNUMBER(SEARCH("yes", LOWER(INDEX(Paste_Here!AB$2:AB$210, MATCH(J46, Paste_Here!I$2:I$210, 0))))), "Yes", IF(ISNUMBER(SEARCH("no", LOWER(INDEX(Paste_Here!AB$2:AB$210, MATCH(J46, Paste_Here!I$2:I$210, 0))))), "No", "")), ""), "")</f>
        <v/>
      </c>
      <c r="O46" s="69"/>
      <c r="P46" s="79" t="str">
        <f>IFERROR(IF(B46&lt;&gt;"", IF(ISNUMBER(SEARCH("Revealed-Potential (Primary Focus)", LOWER(INDEX(Paste_Here!U$2:U$210, MATCH(B46, Paste_Here!A$2:A$210, 0))))), "Rev-Potential: Prim", IF(ISNUMBER(SEARCH("Revealed-Potential (Secondary Focus)", LOWER(INDEX(Paste_Here!U$2:U$210, MATCH(B46, Paste_Here!A$2:A$210, 0))))), "Rev-Potential: Sec", IF(ISNUMBER(SEARCH("Monitoring", LOWER(INDEX(Paste_Here!U$2:U$210, MATCH(B46, Paste_Here!A$2:A$210, 0))))), "Monitoring", IF(ISNUMBER(SEARCH("At-Promise (Secondary Focus)", LOWER(INDEX(Paste_Here!U$2:U$210, MATCH(B46, Paste_Here!A$2:A$210, 0))))), "At-Promise: Sec", IF(ISNUMBER(SEARCH("At-Promise (Primary Focus)", LOWER(INDEX(Paste_Here!U$2:U$210, MATCH(B46, Paste_Here!A$2:A$210, 0))))), "At-Promise: Prim", ""))))), ""), "")</f>
        <v/>
      </c>
      <c r="Q46" s="69"/>
      <c r="R46" s="79" t="str">
        <f>IFERROR(IF(B46&lt;&gt;"", IF(ISNUMBER(SEARCH("Revealed-Potential (Primary Focus)", LOWER(INDEX(Paste_Here!AB$2:AB$210, MATCH(B46, Paste_Here!A$2:A$210, 0))))), "Rev-Potential: Prim", IF(ISNUMBER(SEARCH("Revealed-Potential (Secondary Focus)", LOWER(INDEX(Paste_Here!AB$2:AB$210, MATCH(B46, Paste_Here!A$2:A$210, 0))))), "Rev-Potential: Sec", IF(ISNUMBER(SEARCH("Monitoring", LOWER(INDEX(Paste_Here!AB$2:AB$210, MATCH(B46, Paste_Here!A$2:A$210, 0))))), "Monitoring", IF(ISNUMBER(SEARCH("At-Promise (Secondary Focus)", LOWER(INDEX(Paste_Here!AB$2:AB$210, MATCH(B46, Paste_Here!A$2:A$210, 0))))), "At-Promise: Sec", IF(ISNUMBER(SEARCH("At-Promise (Primary Focus)", LOWER(INDEX(Paste_Here!AB$2:AB$210, MATCH(B46, Paste_Here!A$2:A$210, 0))))), "At-Promise: Prim", ""))))), ""), "")</f>
        <v/>
      </c>
      <c r="S46" s="69"/>
      <c r="T46" s="114" t="str">
        <f>IFERROR(IF(P46&lt;&gt;"", IF(ISNUMBER(SEARCH("yes", LOWER(INDEX(Paste_Here!AH$2:AH$210, MATCH(P46, Paste_Here!O$2:O$210, 0))))), "Yes", IF(ISNUMBER(SEARCH("no", LOWER(INDEX(Paste_Here!AH$2:AH$210, MATCH(P46, Paste_Here!O$2:O$210, 0))))), "No", "")), ""), "")</f>
        <v/>
      </c>
      <c r="U46" s="69"/>
      <c r="V46" s="114" t="str">
        <f>IFERROR(IF(R46&lt;&gt;"", IF(ISNUMBER(SEARCH("yes", LOWER(INDEX(Paste_Here!AJ$2:AJ$210, MATCH(R46, Paste_Here!Q$2:Q$210, 0))))), "Yes", IF(ISNUMBER(SEARCH("no", LOWER(INDEX(Paste_Here!AJ$2:AJ$210, MATCH(R46, Paste_Here!Q$2:Q$210, 0))))), "No", "")), ""), "")</f>
        <v/>
      </c>
      <c r="W46" s="69"/>
      <c r="X46" s="69"/>
      <c r="Y46" s="79" t="str">
        <f t="shared" si="1"/>
        <v/>
      </c>
      <c r="Z46" s="69"/>
      <c r="AA46" s="79" t="str">
        <f>IFERROR(IF(B46&lt;&gt;"", IF(AND(INDEX(Paste_Here!W$2:W$210, MATCH(B46, Paste_Here!A$2:A$210, 0))&lt;&gt;"", ISNUMBER(VALUE(INDEX(Paste_Here!W$2:W$210, MATCH(B46, Paste_Here!A$2:A$210, 0))))), INDEX(Paste_Here!W$2:W$210, MATCH(B46, Paste_Here!A$2:A$210, 0)), ""), ""), "")</f>
        <v/>
      </c>
      <c r="AB46" s="69"/>
      <c r="AC46" s="79" t="str">
        <f>IFERROR(IF(B46&lt;&gt;"", IF(AND(INDEX(Paste_Here!V$2:V$210, MATCH(B46, Paste_Here!A$2:A$210, 0))&lt;&gt;"", ISNUMBER(VALUE(INDEX(Paste_Here!V$2:V$210, MATCH(B46, Paste_Here!A$2:A$210, 0))))), TEXT(ROUND(VALUE(INDEX(Paste_Here!V$2:V$210, MATCH(B46, Paste_Here!A$2:A$210, 0))), 2), "0.00"), ""), ""), "")</f>
        <v/>
      </c>
      <c r="AD46" s="69"/>
      <c r="AE46" s="79" t="str">
        <f>IFERROR(IF(B46&lt;&gt;"", IF(LOWER(INDEX(Paste_Here!X$2:X$210, MATCH(B46, Paste_Here!A$2:A$210, 0)))="approaching expectations", "Approaching", IF(LOWER(INDEX(Paste_Here!X$2:X$210, MATCH(B46, Paste_Here!A$2:A$210, 0)))="met expectations", "Met", IF(LOWER(INDEX(Paste_Here!X$2:X$210, MATCH(B46, Paste_Here!A$2:A$210, 0)))="exceeded expectations", "Exceeded", IF(LOWER(INDEX(Paste_Here!X$2:X$210, MATCH(B46, Paste_Here!A$2:A$210, 0)))="below expectations", "Below", "")))), ""), "")</f>
        <v/>
      </c>
      <c r="AF46" s="69"/>
      <c r="AG46" s="79" t="str">
        <f>IFERROR(IF(B46&lt;&gt;"", IF(AND(INDEX(Paste_Here!Y$2:Y$210, MATCH(B46, Paste_Here!A$2:A$210, 0))&lt;&gt;"", ISNUMBER(VALUE(INDEX(Paste_Here!Y$2:Y$210, MATCH(B46, Paste_Here!A$2:A$210, 0))))), INDEX(Paste_Here!Y$2:Y$210, MATCH(B46, Paste_Here!A$2:A$210, 0)), ""), ""), "")</f>
        <v/>
      </c>
      <c r="AH46" s="69"/>
      <c r="AI46" s="79" t="str">
        <f>IFERROR(IF(B46&lt;&gt;"", IF(AND(INDEX(Paste_Here!AK$2:AK$210, MATCH(B46, Paste_Here!A$2:A$210, 0))&lt;&gt;"", ISNUMBER(VALUE(INDEX(Paste_Here!AK$2:AK$210, MATCH(B46, Paste_Here!A$2:A$210, 0))))), INDEX(Paste_Here!AK$2:AK$210, MATCH(B46, Paste_Here!A$2:A$210, 0)), ""), ""), "")</f>
        <v/>
      </c>
      <c r="AJ46" s="69"/>
      <c r="AK46" s="79" t="str">
        <f>IFERROR(IF(B46&lt;&gt;"", IF(ISNUMBER(SEARCH("highrisk", LOWER(INDEX(Paste_Here!AL$2:AL$210, MATCH(B46, Paste_Here!A$2:A$210, 0))))), "High Risk", IF(ISNUMBER(SEARCH("lowrisk", LOWER(INDEX(Paste_Here!AL$2:AL$210, MATCH(B46, Paste_Here!A$2:A$210, 0))))), "Low Risk", IF(ISNUMBER(SEARCH("somerisk", LOWER(INDEX(Paste_Here!AL$2:AL$210, MATCH(B46, Paste_Here!A$2:A$210, 0))))), "Some Risk", ""))), ""), "")</f>
        <v/>
      </c>
      <c r="AL46" s="69"/>
      <c r="AM46" s="79" t="str">
        <f>IFERROR(IF(B46&lt;&gt;"", IF(AND(INDEX(Paste_Here!AT$2:AT$210, MATCH(B46, Paste_Here!A$2:A$210, 0))&lt;&gt;"", ISNUMBER(VALUE(INDEX(Paste_Here!AT$2:AT$210, MATCH(B46, Paste_Here!A$2:A$210, 0))))), INDEX(Paste_Here!AT$2:AT$210, MATCH(B46, Paste_Here!A$2:A$210, 0)), ""), ""), "")</f>
        <v/>
      </c>
      <c r="AN46" s="69"/>
      <c r="AO46" s="79" t="str">
        <f>IFERROR(IF(B46&lt;&gt;"", IF(AND(INDEX(Paste_Here!AM$2:AM$210, MATCH(B46, Paste_Here!A$2:A$210, 0))&lt;&gt;"", ISNUMBER(VALUE(INDEX(Paste_Here!AM$2:AM$210, MATCH(B46, Paste_Here!A$2:A$210, 0))))), INDEX(Paste_Here!AM$2:AM$210, MATCH(B46, Paste_Here!A$2:A$210, 0)), ""), ""), "")</f>
        <v/>
      </c>
      <c r="AP46" s="69"/>
      <c r="AQ46" s="79" t="str">
        <f>IFERROR(IF(B46&lt;&gt;"", IF(ISNUMBER(SEARCH("highrisk", LOWER(INDEX(Paste_Here!AN$2:AN$210, MATCH(B46, Paste_Here!A$2:A$210, 0))))), "High Risk", IF(ISNUMBER(SEARCH("lowrisk", LOWER(INDEX(Paste_Here!AN$2:AN$210, MATCH(B46, Paste_Here!A$2:A$210, 0))))), "Low Risk", IF(ISNUMBER(SEARCH("somerisk", LOWER(INDEX(Paste_Here!AN$2:AN$210, MATCH(B46, Paste_Here!A$2:A$210, 0))))), "Some Risk", ""))), ""), "")</f>
        <v/>
      </c>
      <c r="AR46" s="69"/>
      <c r="AS46" s="79" t="str" cm="1">
        <f t="array" aca="1" ref="AS46" ca="1">IFERROR(IF(ISNUMBER(SEARCH("BR", INDEX(Paste_Here!AO$2:AO$210, MATCH(B46, Paste_Here!A$2:A$210, 0)))), -1, 1) * VALUE(_xlfn.TEXTJOIN("", TRUE, IF(ISNUMBER(--MID(INDEX(Paste_Here!AO$2:AO$210, MATCH(B46, Paste_Here!A$2:A$210, 0)), ROW(INDIRECT("1:"&amp;LEN(INDEX(Paste_Here!AO$2:AO$210, MATCH(B46, Paste_Here!A$2:A$210, 0))))), 1)), MID(INDEX(Paste_Here!AO$2:AO$210, MATCH(B46, Paste_Here!A$2:A$210, 0)), ROW(INDIRECT("1:"&amp;LEN(INDEX(Paste_Here!AO$2:AO$210, MATCH(B46, Paste_Here!A$2:A$210, 0))))), 1), ""))), "")</f>
        <v/>
      </c>
      <c r="AT46" s="69"/>
      <c r="AU46" s="69"/>
      <c r="AV46" s="79"/>
      <c r="AW46" s="69"/>
      <c r="AX46" s="79"/>
      <c r="AY46" s="69"/>
      <c r="AZ46" s="79"/>
      <c r="BA46" s="69"/>
      <c r="BB46" s="79"/>
      <c r="BC46" s="69"/>
      <c r="BD46" s="79"/>
      <c r="BE46" s="69"/>
      <c r="BF46" s="79"/>
      <c r="BG46" s="69"/>
      <c r="BH46" s="79"/>
      <c r="BI46" s="69"/>
      <c r="BJ46" s="79"/>
      <c r="BK46" s="69"/>
      <c r="BL46" s="79"/>
      <c r="BM46" s="69"/>
      <c r="BN46" s="79"/>
      <c r="BO46" s="69"/>
      <c r="BP46" s="79"/>
      <c r="BQ46" s="69"/>
      <c r="BR46" s="69"/>
      <c r="BS46" s="79"/>
      <c r="BT46" s="69"/>
      <c r="BU46" s="79"/>
      <c r="BV46" s="69"/>
      <c r="BW46" s="79"/>
      <c r="BX46" s="69"/>
      <c r="BY46" s="79"/>
      <c r="BZ46" s="69"/>
      <c r="CA46" s="79"/>
      <c r="CB46" s="69"/>
      <c r="CC46" s="79"/>
      <c r="CD46" s="69"/>
      <c r="CE46" s="79"/>
      <c r="CF46" s="69"/>
      <c r="CG46" s="79"/>
      <c r="CH46" s="69"/>
      <c r="CI46" s="79"/>
      <c r="CJ46" s="69"/>
      <c r="CK46" s="79"/>
      <c r="CL46" s="69"/>
      <c r="CM46" s="79"/>
      <c r="CN46" s="69"/>
      <c r="CO46" s="69"/>
      <c r="CP46" s="79" t="str">
        <f t="shared" si="2"/>
        <v/>
      </c>
      <c r="CQ46" s="69"/>
      <c r="CR46" s="79" t="str">
        <f>IFERROR(IF(B46&lt;&gt;"", IF(AND(INDEX(Paste_Here!AD$2:AD$210, MATCH(B46, Paste_Here!A$2:A$210, 0))&lt;&gt;"", ISNUMBER(VALUE(INDEX(Paste_Here!AD$2:AD$210, MATCH(B46, Paste_Here!A$2:A$210, 0))))), INDEX(Paste_Here!AD$2:AD$210, MATCH(B46, Paste_Here!A$2:A$210, 0)), ""), ""), "")</f>
        <v/>
      </c>
      <c r="CS46" s="69"/>
      <c r="CT46" s="79" t="str">
        <f>IFERROR(IF(B46&lt;&gt;"", IF(AND(INDEX(Paste_Here!AC$2:AC$210, MATCH(B46, Paste_Here!A$2:A$210, 0))&lt;&gt;"", ISNUMBER(--INDEX(Paste_Here!AC$2:AC$210, MATCH(B46, Paste_Here!A$2:A$210, 0)))), TEXT(ROUND(--INDEX(Paste_Here!AC$2:AC$210, MATCH(B46, Paste_Here!A$2:A$210, 0)), 2), "0.00"), ""), ""), "")</f>
        <v/>
      </c>
      <c r="CU46" s="69"/>
      <c r="CV46" s="79" t="str">
        <f>IFERROR(IF(B46&lt;&gt;"", IF(LOWER(INDEX(Paste_Here!AE$2:AE$210, MATCH(B46, Paste_Here!A$2:A$210, 0)))="approaching expectations", "Approaching", IF(LOWER(INDEX(Paste_Here!AE$2:AE$210, MATCH(B46, Paste_Here!A$2:A$210, 0)))="met expectations", "Met", IF(LOWER(INDEX(Paste_Here!AE$2:AE$210, MATCH(B46, Paste_Here!A$2:A$210, 0)))="exceeded expectations", "Exceeded", IF(LOWER(INDEX(Paste_Here!AE$2:AE$210, MATCH(B46, Paste_Here!A$2:A$210, 0)))="below expectations", "Below", "")))), ""), "")</f>
        <v/>
      </c>
      <c r="CW46" s="69"/>
      <c r="CX46" s="79" t="str">
        <f>IFERROR(IF(B46&lt;&gt;"", IF(AND(INDEX(Paste_Here!AF$2:AF$210, MATCH(B46, Paste_Here!A$2:A$210, 0))&lt;&gt;"", ISNUMBER(VALUE(INDEX(Paste_Here!AF$2:AF$210, MATCH(B46, Paste_Here!A$2:A$210, 0))))), INDEX(Paste_Here!AF$2:AF$210, MATCH(B46, Paste_Here!A$2:A$210, 0)), ""), ""), "")</f>
        <v/>
      </c>
      <c r="CY46" s="69"/>
      <c r="CZ46" s="79" t="str">
        <f>IFERROR(IF(B46&lt;&gt;"", IF(AND(INDEX(Paste_Here!AU$2:AU$210, MATCH(B46, Paste_Here!A$2:A$210, 0))&lt;&gt;"", ISNUMBER(VALUE(INDEX(Paste_Here!AU$2:AU$210, MATCH(B46, Paste_Here!A$2:A$210, 0))))), INDEX(Paste_Here!AU$2:AU$210, MATCH(B46, Paste_Here!A$2:A$210, 0)), ""), ""), "")</f>
        <v/>
      </c>
      <c r="DA46" s="69"/>
      <c r="DB46" s="79" t="str">
        <f>IFERROR(IF(B46&lt;&gt;"", IF(ISNUMBER(SEARCH("highrisk", LOWER(INDEX(Paste_Here!AV$2:AV$210, MATCH(B46, Paste_Here!A$2:A$210, 0))))), "High Risk", IF(ISNUMBER(SEARCH("lowrisk", LOWER(INDEX(Paste_Here!AV$2:AV$210, MATCH(B46, Paste_Here!A$2:A$210, 0))))), "Low Risk", IF(ISNUMBER(SEARCH("somerisk", LOWER(INDEX(Paste_Here!AV$2:AV$210, MATCH(B46, Paste_Here!A$2:A$210, 0))))), "Some Risk", ""))), ""), "")</f>
        <v/>
      </c>
      <c r="DC46" s="69"/>
      <c r="DD46" s="79" t="str">
        <f>IFERROR(IF(B46&lt;&gt;"", IF(AND(INDEX(Paste_Here!AW$2:AW$210, MATCH(B46, Paste_Here!A$2:A$210, 0))&lt;&gt;"", ISNUMBER(VALUE(INDEX(Paste_Here!AW$2:AW$210, MATCH(B46, Paste_Here!A$2:A$210, 0))))), INDEX(Paste_Here!AW$2:AW$210, MATCH(B46, Paste_Here!A$2:A$210, 0)), ""), ""), "")</f>
        <v/>
      </c>
      <c r="DE46" s="69"/>
      <c r="DF46" s="79" t="str">
        <f>IFERROR(IF(B46&lt;&gt;"", IF(AND(INDEX(Paste_Here!AP$2:AP$210, MATCH(B46, Paste_Here!A$2:A$210, 0))&lt;&gt;"", ISNUMBER(VALUE(INDEX(Paste_Here!AP$2:AP$210, MATCH(B46, Paste_Here!A$2:A$210, 0))))), INDEX(Paste_Here!AP$2:AP$210, MATCH(B46, Paste_Here!A$2:A$210, 0)), ""), ""), "")</f>
        <v/>
      </c>
      <c r="DG46" s="69"/>
      <c r="DH46" s="79" t="str">
        <f>IFERROR(IF(B46&lt;&gt;"", IF(ISNUMBER(SEARCH("highrisk", LOWER(INDEX(Paste_Here!AQ$2:AQ$210, MATCH(B46, Paste_Here!A$2:A$210, 0))))), "High Risk", IF(ISNUMBER(SEARCH("lowrisk", LOWER(INDEX(Paste_Here!AQ$2:AQ$210, MATCH(B46, Paste_Here!A$2:A$210, 0))))), "Low Risk", IF(ISNUMBER(SEARCH("somerisk", LOWER(INDEX(Paste_Here!AQ$2:AQ$210, MATCH(B46, Paste_Here!A$2:A$210, 0))))), "Some Risk", ""))), ""), "")</f>
        <v/>
      </c>
      <c r="DI46" s="69"/>
      <c r="DJ46" s="79" t="str" cm="1">
        <f t="array" aca="1" ref="DJ46" ca="1">IFERROR(VALUE(IF(ISNUMBER(SEARCH("EM", INDEX(Paste_Here!AR$2:AR$500, MATCH(B46, Paste_Here!A$2:A$500, 0)))),"-" &amp; _xlfn.TEXTJOIN("", TRUE, IF(ISNUMBER(--MID(INDEX(Paste_Here!AR$2:AR$500, MATCH(B46, Paste_Here!A$2:A$500, 0)), ROW(INDIRECT("1:"&amp;LEN(INDEX(Paste_Here!AR$2:AR$500, MATCH(B46, Paste_Here!A$2:A$500, 0))))), 1)), MID(INDEX(Paste_Here!AR$2:AR$500, MATCH(B46, Paste_Here!A$2:A$500, 0)), ROW(INDIRECT("1:"&amp;LEN(INDEX(Paste_Here!AR$2:AR$500, MATCH(B46, Paste_Here!A$2:A$500, 0))))), 1), "")), _xlfn.TEXTJOIN("", TRUE, IF(ISNUMBER(--MID(INDEX(Paste_Here!AR$2:AR$500, MATCH(B46, Paste_Here!A$2:AR$500, 0)), ROW(INDIRECT("1:"&amp;LEN(INDEX(Paste_Here!AR$2:AR$500, MATCH(B46, Paste_Here!A$2:AR$500, 0))))), 1)), MID(INDEX(Paste_Here!AR$2:AR$500, MATCH(B46, Paste_Here!A$2:A$500, 0)), ROW(INDIRECT("1:"&amp;LEN(INDEX(Paste_Here!AR$2:AR$500, MATCH(B46, Paste_Here!A$2:A$500, 0))))), 1), "")))), "")</f>
        <v/>
      </c>
      <c r="DK46" s="69"/>
      <c r="DL46" s="69"/>
      <c r="DM46" s="79" t="str">
        <f t="shared" si="3"/>
        <v/>
      </c>
      <c r="DN46" s="69"/>
      <c r="DO46" s="79" t="str">
        <f>IFERROR(IF(B46&lt;&gt;"", IF(AND(INDEX(Paste_Here!AH$2:AH$210, MATCH(B46, Paste_Here!A$2:A$210, 0))&lt;&gt;"", ISNUMBER(VALUE(INDEX(Paste_Here!AH$2:AH$210, MATCH(B46, Paste_Here!A$2:A$210, 0))))), INDEX(Paste_Here!AH$2:AH$210, MATCH(B46, Paste_Here!A$2:A$210, 0)), ""), ""), "")</f>
        <v/>
      </c>
      <c r="DP46" s="69"/>
      <c r="DQ46" s="114"/>
      <c r="DR46" s="69"/>
      <c r="DS46" s="119" t="str">
        <f>IFERROR(IF(B46&lt;&gt;"", IF(LOWER(INDEX(Paste_Here!AI$2:AI$210, MATCH(B46, Paste_Here!A$2:A$210, 0)))="approaching expectations", "Approaching", IF(LOWER(INDEX(Paste_Here!AI$2:AI$210, MATCH(B46, Paste_Here!A$2:A$210, 0)))="met expectations", "Met", IF(LOWER(INDEX(Paste_Here!AI$2:AI$210, MATCH(B46, Paste_Here!A$2:A$210, 0)))="exceeded expectations", "Exceeded", IF(LOWER(INDEX(Paste_Here!AI$2:AI$210, MATCH(B46, Paste_Here!A$2:A$210, 0)))="below expectations", "Below", "")))), ""), "")</f>
        <v/>
      </c>
      <c r="DT46" s="69"/>
      <c r="DU46" s="79" t="str">
        <f>IFERROR(IF(B46&lt;&gt;"", IF(AND(INDEX(Paste_Here!AJ$2:AJ$210, MATCH(B46, Paste_Here!A$2:A$210, 0))&lt;&gt;"", ISNUMBER(VALUE(INDEX(Paste_Here!AJ$2:AJ$210, MATCH(B46, Paste_Here!A$2:A$210, 0))))), INDEX(Paste_Here!AJ$2:AJ$210, MATCH(B46, Paste_Here!A$2:A$210, 0)), ""), ""), "")</f>
        <v/>
      </c>
      <c r="DV46" s="69"/>
      <c r="DW46" s="114"/>
      <c r="DX46" s="69"/>
      <c r="DY46" s="114"/>
      <c r="DZ46" s="69"/>
      <c r="EA46" s="114"/>
      <c r="EB46" s="69"/>
      <c r="EC46" s="114"/>
      <c r="ED46" s="69"/>
      <c r="EE46" s="114"/>
      <c r="EF46" s="69"/>
      <c r="EH46" s="69"/>
      <c r="EI46" s="69"/>
      <c r="EJ46" s="79"/>
      <c r="EK46" s="69"/>
      <c r="EL46" s="79"/>
      <c r="EM46" s="69"/>
      <c r="EN46" s="79"/>
      <c r="EO46" s="69"/>
      <c r="EP46" s="79"/>
      <c r="EQ46" s="69"/>
      <c r="ER46" s="79"/>
      <c r="ES46" s="69"/>
      <c r="ET46" s="79"/>
      <c r="EU46" s="69"/>
      <c r="EV46" s="79"/>
      <c r="EW46" s="69"/>
      <c r="EX46" s="79"/>
      <c r="EY46" s="69"/>
      <c r="EZ46" s="79"/>
      <c r="FA46" s="69"/>
      <c r="FB46" s="79"/>
      <c r="FC46" s="69"/>
      <c r="FD46" s="79"/>
      <c r="FE46" s="69"/>
      <c r="FF46" s="69"/>
      <c r="FG46" s="79" t="str">
        <f t="shared" si="4"/>
        <v/>
      </c>
      <c r="FH46" s="69"/>
      <c r="FI46" s="79" t="str">
        <f>IFERROR(IF(B46&lt;&gt;"", IF(ISNUMBER(VALUE(INDEX(Paste_Here!H$2:H$210, MATCH(B46, Paste_Here!A$2:A$210, 0)))), IF(VALUE(INDEX(Paste_Here!H$2:H$210, MATCH(B46, Paste_Here!A$2:A$210, 0)))=0, "No", IF(AND(VALUE(INDEX(Paste_Here!H$2:H$210, MATCH(B46, Paste_Here!A$2:A$210, 0)))&gt;=1, VALUE(INDEX(Paste_Here!H$2:H$210, MATCH(B46, Paste_Here!A$2:A$210, 0)))&lt;=4), VALUE(INDEX(Paste_Here!H$2:H$210, MATCH(B46, Paste_Here!A$2:A$210, 0))), "")), ""), ""), "")</f>
        <v/>
      </c>
      <c r="FJ46" s="69"/>
      <c r="FK46" s="79" t="str">
        <f>IFERROR(IF(B46&lt;&gt;"", IF(ISNUMBER(VALUE(INDEX(Paste_Here!I$2:I$210, MATCH(B46, Paste_Here!A$2:A$210, 0)))), IF(VALUE(INDEX(Paste_Here!I$2:I$210, MATCH(B46, Paste_Here!A$2:A$210, 0)))=0, "No", IF(AND(VALUE(INDEX(Paste_Here!I$2:I$210, MATCH(B46, Paste_Here!A$2:A$210, 0)))&gt;=1, VALUE(INDEX(Paste_Here!I$2:I$210, MATCH(B46, Paste_Here!A$2:A$210, 0)))&lt;=4), VALUE(INDEX(Paste_Here!I$2:I$210, MATCH(B46, Paste_Here!A$2:A$210, 0))), "")), ""), ""), "")</f>
        <v/>
      </c>
      <c r="FL46" s="69"/>
      <c r="FM46" s="114"/>
      <c r="FN46" s="69"/>
      <c r="FO46" s="114"/>
      <c r="FP46" s="69"/>
      <c r="FQ46" s="114"/>
      <c r="FR46" s="69"/>
      <c r="FS46" s="114"/>
      <c r="FT46" s="69"/>
      <c r="FU46" s="79" t="str">
        <f>IFERROR(IF(B46&lt;&gt;"", IF(AND(INDEX(Paste_Here!R$2:R$210, MATCH(B46, Paste_Here!A$2:A$210, 0))&lt;&gt;"", ISNUMBER(VALUE(INDEX(Paste_Here!R$2:R$210, MATCH(B46, Paste_Here!A$2:A$210, 0))))), INDEX(Paste_Here!R$2:R$210, MATCH(B46, Paste_Here!A$2:A$210, 0)), ""), ""), "")</f>
        <v/>
      </c>
      <c r="FV46" s="69"/>
      <c r="FW46" s="79" t="str">
        <f>IFERROR(IF(B46&lt;&gt;"", IF(AND(INDEX(Paste_Here!BB$2:BB$210, MATCH(B46, Paste_Here!A$2:A$210, 0))&lt;&gt;"", ISNUMBER(VALUE(INDEX(Paste_Here!BB$2:BB$210, MATCH(B46, Paste_Here!A$2:A$210, 0))))), INDEX(Paste_Here!BB$2:BB$210, MATCH(B46, Paste_Here!A$2:A$210, 0)), ""), ""), "")</f>
        <v/>
      </c>
      <c r="FX46" s="69"/>
      <c r="FY46" s="79" t="str">
        <f>IFERROR(IF(B46&lt;&gt;"", IF(AND(INDEX(Paste_Here!AS$2:AS$210, MATCH(B46, Paste_Here!A$2:A$210, 0))&lt;&gt;"", ISNUMBER(VALUE(INDEX(Paste_Here!AS$2:AS$210, MATCH(B46, Paste_Here!A$2:A$210, 0))))), INDEX(Paste_Here!AS$2:AS$210, MATCH(B46, Paste_Here!A$2:A$210, 0)), ""), ""), "")</f>
        <v/>
      </c>
      <c r="FZ46" s="69"/>
      <c r="GA46" s="79" t="str">
        <f>IFERROR(IF(B46&lt;&gt;"", IF(AND(INDEX(Paste_Here!BC$2:BC$210, MATCH(B46, Paste_Here!A$2:A$210, 0))&lt;&gt;"", ISNUMBER(VALUE(INDEX(Paste_Here!BC$2:BC$210, MATCH(B46, Paste_Here!A$2:A$210, 0))))), INDEX(Paste_Here!BC$2:BC$210, MATCH(B46, Paste_Here!A$2:A$210, 0)), ""), ""), "")</f>
        <v/>
      </c>
      <c r="GB46" s="69"/>
      <c r="GC46" s="69"/>
      <c r="GD46" s="79" t="str">
        <f t="shared" si="5"/>
        <v/>
      </c>
      <c r="GE46" s="69"/>
      <c r="GF46" s="79" t="str">
        <f>IFERROR(IF(B46&lt;&gt;"", IF(ISNUMBER(SEARCH("s", LOWER(INDEX(Paste_Here!M$2:M$210, MATCH(B46, Paste_Here!A$2:A$210, 0))))), "Yes", IF(INDEX(Paste_Here!M$2:M$210, MATCH(B46, Paste_Here!A$2:A$210, 0))&lt;&gt;"", "No", "")), ""), "")</f>
        <v/>
      </c>
      <c r="GG46" s="69"/>
      <c r="GH46" s="79" t="str">
        <f>IFERROR(IF(B46&lt;&gt;"", IF(ISNUMBER(SEARCH("yes", LOWER(INDEX(Paste_Here!F$2:F$210, MATCH(B46, Paste_Here!A$2:A$210, 0))))), "Yes", IF(ISNUMBER(SEARCH("no", LOWER(INDEX(Paste_Here!F$2:F$210, MATCH(B46, Paste_Here!A$2:A$210, 0))))), "No", "")), ""), "")</f>
        <v/>
      </c>
      <c r="GI46" s="69"/>
      <c r="GJ46" s="79" t="str">
        <f>IFERROR(IF(B46&lt;&gt;"", IF(ISNUMBER(SEARCH("english language learner", LOWER(INDEX(Paste_Here!C$2:C$210, MATCH(B46, Paste_Here!A$2:A$210, 0))))), "Yes", ""), ""), "")</f>
        <v/>
      </c>
      <c r="GK46" s="69"/>
      <c r="GL46" s="79" t="str">
        <f>IFERROR(IF(B46&lt;&gt;"", IF(OR(ISNUMBER(SEARCH("b", LOWER(INDEX(Paste_Here!K$2:K$210, MATCH(B46, Paste_Here!A$2:A$210, 0))))), ISNUMBER(SEARCH("h", LOWER(INDEX(Paste_Here!K$2:K$210, MATCH(B46, Paste_Here!A$2:A$210, 0))))), ISNUMBER(SEARCH("i", LOWER(INDEX(Paste_Here!K$2:K$210, MATCH(B46, Paste_Here!A$2:A$210, 0)))))), "Yes", IF(INDEX(Paste_Here!K$2:K$210, MATCH(B46, Paste_Here!A$2:A$210, 0))&lt;&gt;"", "No", "")), ""), "")</f>
        <v/>
      </c>
      <c r="GM46" s="69"/>
      <c r="GN46" s="79" t="str">
        <f>IFERROR(IF(B46&lt;&gt;"", IF(ISNUMBER(SEARCH("yes", LOWER(INDEX(Paste_Here!L$2:L$210, MATCH(B46, Paste_Here!A$2:A$210, 0))))), "Yes", IF(ISNUMBER(SEARCH("no", LOWER(INDEX(Paste_Here!L$2:L$210, MATCH(B46, Paste_Here!A$2:A$210, 0))))), "No", "")), ""), "")</f>
        <v/>
      </c>
      <c r="GO46" s="69"/>
      <c r="GP46" s="79" t="str">
        <f>IFERROR(IF(B46&lt;&gt;"", IF(ISNUMBER(SEARCH("transitional 2", LOWER(INDEX(Paste_Here!C$2:C$210, MATCH(B46, Paste_Here!A$2:A$210, 0))))), "T2", IF(ISNUMBER(SEARCH("transitional 1", LOWER(INDEX(Paste_Here!C$2:C$210, MATCH(B46, Paste_Here!A$2:A$210, 0))))), "T1", IF(ISNUMBER(SEARCH("waived ell services", LOWER(INDEX(Paste_Here!C$2:C$210, MATCH(B46, Paste_Here!A$2:A$210, 0))))), "W", ""))), ""), "")</f>
        <v/>
      </c>
      <c r="GQ46" s="69"/>
      <c r="GR46" s="114"/>
      <c r="GS46" s="69"/>
      <c r="GT46" s="114"/>
      <c r="GU46" s="69"/>
      <c r="GV46" s="114"/>
      <c r="GW46" s="69"/>
      <c r="GX46" s="118"/>
      <c r="GY46" s="69"/>
      <c r="GZ46" s="69"/>
      <c r="HA46" s="79"/>
      <c r="HB46" s="69"/>
      <c r="HC46" s="79"/>
      <c r="HD46" s="69"/>
      <c r="HE46" s="79"/>
      <c r="HF46" s="69"/>
      <c r="HG46" s="79"/>
      <c r="HH46" s="69"/>
      <c r="HI46" s="79"/>
      <c r="HJ46" s="69"/>
      <c r="HK46" s="79"/>
      <c r="HL46" s="69"/>
      <c r="HM46" s="79"/>
      <c r="HN46" s="69"/>
      <c r="HO46" s="79"/>
      <c r="HP46" s="69"/>
      <c r="HQ46" s="79"/>
      <c r="HR46" s="69"/>
      <c r="HS46" s="79"/>
      <c r="HT46" s="69"/>
      <c r="HU46" s="79"/>
      <c r="HV46" s="69"/>
      <c r="HW46" s="69"/>
      <c r="HX46" s="79"/>
      <c r="HY46" s="69"/>
      <c r="HZ46" s="79"/>
      <c r="IA46" s="69"/>
      <c r="IB46" s="79"/>
      <c r="IC46" s="69"/>
      <c r="ID46" s="79"/>
      <c r="IE46" s="69"/>
      <c r="IF46" s="79"/>
      <c r="IG46" s="69"/>
      <c r="IH46" s="79"/>
      <c r="II46" s="69"/>
      <c r="IJ46" s="79"/>
      <c r="IK46" s="69"/>
      <c r="IL46" s="79"/>
      <c r="IM46" s="69"/>
      <c r="IN46" s="79"/>
      <c r="IO46" s="69"/>
      <c r="IP46" s="79"/>
      <c r="IQ46" s="69"/>
      <c r="IR46" s="79"/>
      <c r="IS46" s="69"/>
      <c r="IT46" s="69"/>
      <c r="IU46" s="79"/>
      <c r="IV46" s="69"/>
      <c r="IW46" s="79"/>
      <c r="IX46" s="69"/>
      <c r="IY46" s="79"/>
      <c r="IZ46" s="69"/>
      <c r="JA46" s="79"/>
      <c r="JB46" s="69"/>
      <c r="JC46" s="79"/>
      <c r="JD46" s="69"/>
      <c r="JE46" s="79"/>
      <c r="JF46" s="69"/>
      <c r="JG46" s="79"/>
      <c r="JH46" s="69"/>
      <c r="JI46" s="79"/>
      <c r="JJ46" s="69"/>
      <c r="JK46" s="79"/>
      <c r="JL46" s="69"/>
      <c r="JM46" s="79"/>
      <c r="JN46" s="69"/>
      <c r="JO46" s="79"/>
      <c r="JP46" s="69"/>
      <c r="JQ46" s="69"/>
      <c r="JR46" s="79"/>
      <c r="JS46" s="69"/>
      <c r="JT46" s="79"/>
      <c r="JU46" s="69"/>
      <c r="JV46" s="79"/>
      <c r="JW46" s="69"/>
      <c r="JX46" s="79"/>
      <c r="JY46" s="69"/>
      <c r="JZ46" s="79"/>
      <c r="KA46" s="69"/>
      <c r="KB46" s="79"/>
      <c r="KC46" s="69"/>
      <c r="KD46" s="79"/>
      <c r="KE46" s="69"/>
      <c r="KF46" s="79"/>
      <c r="KG46" s="69"/>
      <c r="KH46" s="79"/>
      <c r="KI46" s="69"/>
      <c r="KJ46" s="79"/>
      <c r="KK46" s="69"/>
      <c r="KL46" s="79"/>
      <c r="KM46" s="69"/>
      <c r="KP46" s="1" t="str" cm="1">
        <f t="array" ref="KP46">IFERROR(INDEX(Paste_Here!$B$2:$B$210, MATCH(0, COUNTIF(KP$4:KP45, Paste_Here!$B$2:$B$210) + IF(Paste_Here!$B$2:$B$210="", 1, 0), 0)), "")</f>
        <v/>
      </c>
      <c r="KQ46" s="1" t="str">
        <f>IF(KP46&lt;&gt;"", INDEX(Paste_Here!$A$2:$A$210, MATCH(KP46, Paste_Here!$B$2:$B$210, 0)), "")</f>
        <v/>
      </c>
      <c r="KR46" s="1" t="str">
        <f t="shared" si="6"/>
        <v/>
      </c>
      <c r="KS46" s="1" t="str" cm="1">
        <f t="array" ref="KS46">IFERROR(INDEX($KR$5:$KR$210, MATCH(SMALL(IF($KR$5:$KR$210&lt;&gt;"", COUNTIF($KR$5:$KR$210, "&lt;"&amp;$KR$5:$KR$210)+1), ROW()-ROW($KS$5)+1), COUNTIF($KR$5:$KR$210, "&lt;"&amp;$KR$5:$KR$210)+1, 0)), "")</f>
        <v/>
      </c>
    </row>
    <row r="47" spans="1:305">
      <c r="A47" s="69"/>
      <c r="B47" s="79" t="str">
        <f t="shared" si="0"/>
        <v/>
      </c>
      <c r="C47" s="69"/>
      <c r="D47" s="79" t="str">
        <f>IFERROR(IF(B47&lt;&gt;"", IF(COUNTIF(INDEX(Paste_Here!N$2:Q$210, MATCH(B47, Paste_Here!A$2:A$210, 0), 0), "yes") &gt; 0, "No", IF(COUNTIF(INDEX(Paste_Here!N$2:Q$210, MATCH(B47, Paste_Here!A$2:A$210, 0), 0), "no") &gt; 0, "Yes", "")), ""), "")</f>
        <v/>
      </c>
      <c r="E47" s="69"/>
      <c r="F47" s="79" t="str">
        <f>IFERROR(IF(B47&lt;&gt;"", IF(ISNUMBER(SEARCH("yes", LOWER(INDEX(Paste_Here!S$2:S$210, MATCH(B47, Paste_Here!A$2:A$210, 0))))), "Yes", IF(ISNUMBER(SEARCH("no", LOWER(INDEX(Paste_Here!S$2:S$210, MATCH(B47, Paste_Here!A$2:A$210, 0))))), "No", "")), ""), "")</f>
        <v/>
      </c>
      <c r="G47" s="69"/>
      <c r="H47" s="79" t="str">
        <f>IFERROR(IF(B47&lt;&gt;"", IF(COUNTIF(INDEX(Paste_Here!AX$2:BA$210, MATCH(B47, Paste_Here!A$2:A$210, 0), 0), "yes") &gt; 0, "No", IF(COUNTIF(INDEX(Paste_Here!AX$2:BA$210, MATCH(B47, Paste_Here!A$2:A$210, 0), 0), "no") &gt; 0, "Yes", "")), ""), "")</f>
        <v/>
      </c>
      <c r="I47" s="69"/>
      <c r="J47" s="79" t="str">
        <f>IFERROR(IF(B47&lt;&gt;"", IF(ISNUMBER(SEARCH("yes", LOWER(INDEX(Paste_Here!Z$2:Z$210, MATCH(B47, Paste_Here!A$2:A$210, 0))))), "Yes", IF(ISNUMBER(SEARCH("no", LOWER(INDEX(Paste_Here!Z$2:Z$210, MATCH(B47, Paste_Here!A$2:A$210, 0))))), "No", "")), ""), "")</f>
        <v/>
      </c>
      <c r="K47" s="69"/>
      <c r="L47" s="79" t="str">
        <f>IFERROR(IF(B47&lt;&gt;"", IF(ISNUMBER(SEARCH("yes", LOWER(INDEX(Paste_Here!AG$2:AG$210, MATCH(B47, Paste_Here!A$2:A$210, 0))))), "Yes", IF(ISNUMBER(SEARCH("no", LOWER(INDEX(Paste_Here!AG$2:AG$210, MATCH(B47, Paste_Here!A$2:A$210, 0))))), "No", "")), ""), "")</f>
        <v/>
      </c>
      <c r="M47" s="69"/>
      <c r="N47" s="114" t="str">
        <f>IFERROR(IF(J47&lt;&gt;"", IF(ISNUMBER(SEARCH("yes", LOWER(INDEX(Paste_Here!AB$2:AB$210, MATCH(J47, Paste_Here!I$2:I$210, 0))))), "Yes", IF(ISNUMBER(SEARCH("no", LOWER(INDEX(Paste_Here!AB$2:AB$210, MATCH(J47, Paste_Here!I$2:I$210, 0))))), "No", "")), ""), "")</f>
        <v/>
      </c>
      <c r="O47" s="69"/>
      <c r="P47" s="79" t="str">
        <f>IFERROR(IF(B47&lt;&gt;"", IF(ISNUMBER(SEARCH("Revealed-Potential (Primary Focus)", LOWER(INDEX(Paste_Here!U$2:U$210, MATCH(B47, Paste_Here!A$2:A$210, 0))))), "Rev-Potential: Prim", IF(ISNUMBER(SEARCH("Revealed-Potential (Secondary Focus)", LOWER(INDEX(Paste_Here!U$2:U$210, MATCH(B47, Paste_Here!A$2:A$210, 0))))), "Rev-Potential: Sec", IF(ISNUMBER(SEARCH("Monitoring", LOWER(INDEX(Paste_Here!U$2:U$210, MATCH(B47, Paste_Here!A$2:A$210, 0))))), "Monitoring", IF(ISNUMBER(SEARCH("At-Promise (Secondary Focus)", LOWER(INDEX(Paste_Here!U$2:U$210, MATCH(B47, Paste_Here!A$2:A$210, 0))))), "At-Promise: Sec", IF(ISNUMBER(SEARCH("At-Promise (Primary Focus)", LOWER(INDEX(Paste_Here!U$2:U$210, MATCH(B47, Paste_Here!A$2:A$210, 0))))), "At-Promise: Prim", ""))))), ""), "")</f>
        <v/>
      </c>
      <c r="Q47" s="69"/>
      <c r="R47" s="79" t="str">
        <f>IFERROR(IF(B47&lt;&gt;"", IF(ISNUMBER(SEARCH("Revealed-Potential (Primary Focus)", LOWER(INDEX(Paste_Here!AB$2:AB$210, MATCH(B47, Paste_Here!A$2:A$210, 0))))), "Rev-Potential: Prim", IF(ISNUMBER(SEARCH("Revealed-Potential (Secondary Focus)", LOWER(INDEX(Paste_Here!AB$2:AB$210, MATCH(B47, Paste_Here!A$2:A$210, 0))))), "Rev-Potential: Sec", IF(ISNUMBER(SEARCH("Monitoring", LOWER(INDEX(Paste_Here!AB$2:AB$210, MATCH(B47, Paste_Here!A$2:A$210, 0))))), "Monitoring", IF(ISNUMBER(SEARCH("At-Promise (Secondary Focus)", LOWER(INDEX(Paste_Here!AB$2:AB$210, MATCH(B47, Paste_Here!A$2:A$210, 0))))), "At-Promise: Sec", IF(ISNUMBER(SEARCH("At-Promise (Primary Focus)", LOWER(INDEX(Paste_Here!AB$2:AB$210, MATCH(B47, Paste_Here!A$2:A$210, 0))))), "At-Promise: Prim", ""))))), ""), "")</f>
        <v/>
      </c>
      <c r="S47" s="69"/>
      <c r="T47" s="114" t="str">
        <f>IFERROR(IF(P47&lt;&gt;"", IF(ISNUMBER(SEARCH("yes", LOWER(INDEX(Paste_Here!AH$2:AH$210, MATCH(P47, Paste_Here!O$2:O$210, 0))))), "Yes", IF(ISNUMBER(SEARCH("no", LOWER(INDEX(Paste_Here!AH$2:AH$210, MATCH(P47, Paste_Here!O$2:O$210, 0))))), "No", "")), ""), "")</f>
        <v/>
      </c>
      <c r="U47" s="69"/>
      <c r="V47" s="114" t="str">
        <f>IFERROR(IF(R47&lt;&gt;"", IF(ISNUMBER(SEARCH("yes", LOWER(INDEX(Paste_Here!AJ$2:AJ$210, MATCH(R47, Paste_Here!Q$2:Q$210, 0))))), "Yes", IF(ISNUMBER(SEARCH("no", LOWER(INDEX(Paste_Here!AJ$2:AJ$210, MATCH(R47, Paste_Here!Q$2:Q$210, 0))))), "No", "")), ""), "")</f>
        <v/>
      </c>
      <c r="W47" s="69"/>
      <c r="X47" s="69"/>
      <c r="Y47" s="79" t="str">
        <f t="shared" si="1"/>
        <v/>
      </c>
      <c r="Z47" s="69"/>
      <c r="AA47" s="79" t="str">
        <f>IFERROR(IF(B47&lt;&gt;"", IF(AND(INDEX(Paste_Here!W$2:W$210, MATCH(B47, Paste_Here!A$2:A$210, 0))&lt;&gt;"", ISNUMBER(VALUE(INDEX(Paste_Here!W$2:W$210, MATCH(B47, Paste_Here!A$2:A$210, 0))))), INDEX(Paste_Here!W$2:W$210, MATCH(B47, Paste_Here!A$2:A$210, 0)), ""), ""), "")</f>
        <v/>
      </c>
      <c r="AB47" s="69"/>
      <c r="AC47" s="79" t="str">
        <f>IFERROR(IF(B47&lt;&gt;"", IF(AND(INDEX(Paste_Here!V$2:V$210, MATCH(B47, Paste_Here!A$2:A$210, 0))&lt;&gt;"", ISNUMBER(VALUE(INDEX(Paste_Here!V$2:V$210, MATCH(B47, Paste_Here!A$2:A$210, 0))))), TEXT(ROUND(VALUE(INDEX(Paste_Here!V$2:V$210, MATCH(B47, Paste_Here!A$2:A$210, 0))), 2), "0.00"), ""), ""), "")</f>
        <v/>
      </c>
      <c r="AD47" s="69"/>
      <c r="AE47" s="79" t="str">
        <f>IFERROR(IF(B47&lt;&gt;"", IF(LOWER(INDEX(Paste_Here!X$2:X$210, MATCH(B47, Paste_Here!A$2:A$210, 0)))="approaching expectations", "Approaching", IF(LOWER(INDEX(Paste_Here!X$2:X$210, MATCH(B47, Paste_Here!A$2:A$210, 0)))="met expectations", "Met", IF(LOWER(INDEX(Paste_Here!X$2:X$210, MATCH(B47, Paste_Here!A$2:A$210, 0)))="exceeded expectations", "Exceeded", IF(LOWER(INDEX(Paste_Here!X$2:X$210, MATCH(B47, Paste_Here!A$2:A$210, 0)))="below expectations", "Below", "")))), ""), "")</f>
        <v/>
      </c>
      <c r="AF47" s="69"/>
      <c r="AG47" s="79" t="str">
        <f>IFERROR(IF(B47&lt;&gt;"", IF(AND(INDEX(Paste_Here!Y$2:Y$210, MATCH(B47, Paste_Here!A$2:A$210, 0))&lt;&gt;"", ISNUMBER(VALUE(INDEX(Paste_Here!Y$2:Y$210, MATCH(B47, Paste_Here!A$2:A$210, 0))))), INDEX(Paste_Here!Y$2:Y$210, MATCH(B47, Paste_Here!A$2:A$210, 0)), ""), ""), "")</f>
        <v/>
      </c>
      <c r="AH47" s="69"/>
      <c r="AI47" s="79" t="str">
        <f>IFERROR(IF(B47&lt;&gt;"", IF(AND(INDEX(Paste_Here!AK$2:AK$210, MATCH(B47, Paste_Here!A$2:A$210, 0))&lt;&gt;"", ISNUMBER(VALUE(INDEX(Paste_Here!AK$2:AK$210, MATCH(B47, Paste_Here!A$2:A$210, 0))))), INDEX(Paste_Here!AK$2:AK$210, MATCH(B47, Paste_Here!A$2:A$210, 0)), ""), ""), "")</f>
        <v/>
      </c>
      <c r="AJ47" s="69"/>
      <c r="AK47" s="79" t="str">
        <f>IFERROR(IF(B47&lt;&gt;"", IF(ISNUMBER(SEARCH("highrisk", LOWER(INDEX(Paste_Here!AL$2:AL$210, MATCH(B47, Paste_Here!A$2:A$210, 0))))), "High Risk", IF(ISNUMBER(SEARCH("lowrisk", LOWER(INDEX(Paste_Here!AL$2:AL$210, MATCH(B47, Paste_Here!A$2:A$210, 0))))), "Low Risk", IF(ISNUMBER(SEARCH("somerisk", LOWER(INDEX(Paste_Here!AL$2:AL$210, MATCH(B47, Paste_Here!A$2:A$210, 0))))), "Some Risk", ""))), ""), "")</f>
        <v/>
      </c>
      <c r="AL47" s="69"/>
      <c r="AM47" s="79" t="str">
        <f>IFERROR(IF(B47&lt;&gt;"", IF(AND(INDEX(Paste_Here!AT$2:AT$210, MATCH(B47, Paste_Here!A$2:A$210, 0))&lt;&gt;"", ISNUMBER(VALUE(INDEX(Paste_Here!AT$2:AT$210, MATCH(B47, Paste_Here!A$2:A$210, 0))))), INDEX(Paste_Here!AT$2:AT$210, MATCH(B47, Paste_Here!A$2:A$210, 0)), ""), ""), "")</f>
        <v/>
      </c>
      <c r="AN47" s="69"/>
      <c r="AO47" s="79" t="str">
        <f>IFERROR(IF(B47&lt;&gt;"", IF(AND(INDEX(Paste_Here!AM$2:AM$210, MATCH(B47, Paste_Here!A$2:A$210, 0))&lt;&gt;"", ISNUMBER(VALUE(INDEX(Paste_Here!AM$2:AM$210, MATCH(B47, Paste_Here!A$2:A$210, 0))))), INDEX(Paste_Here!AM$2:AM$210, MATCH(B47, Paste_Here!A$2:A$210, 0)), ""), ""), "")</f>
        <v/>
      </c>
      <c r="AP47" s="69"/>
      <c r="AQ47" s="79" t="str">
        <f>IFERROR(IF(B47&lt;&gt;"", IF(ISNUMBER(SEARCH("highrisk", LOWER(INDEX(Paste_Here!AN$2:AN$210, MATCH(B47, Paste_Here!A$2:A$210, 0))))), "High Risk", IF(ISNUMBER(SEARCH("lowrisk", LOWER(INDEX(Paste_Here!AN$2:AN$210, MATCH(B47, Paste_Here!A$2:A$210, 0))))), "Low Risk", IF(ISNUMBER(SEARCH("somerisk", LOWER(INDEX(Paste_Here!AN$2:AN$210, MATCH(B47, Paste_Here!A$2:A$210, 0))))), "Some Risk", ""))), ""), "")</f>
        <v/>
      </c>
      <c r="AR47" s="69"/>
      <c r="AS47" s="79" t="str" cm="1">
        <f t="array" aca="1" ref="AS47" ca="1">IFERROR(IF(ISNUMBER(SEARCH("BR", INDEX(Paste_Here!AO$2:AO$210, MATCH(B47, Paste_Here!A$2:A$210, 0)))), -1, 1) * VALUE(_xlfn.TEXTJOIN("", TRUE, IF(ISNUMBER(--MID(INDEX(Paste_Here!AO$2:AO$210, MATCH(B47, Paste_Here!A$2:A$210, 0)), ROW(INDIRECT("1:"&amp;LEN(INDEX(Paste_Here!AO$2:AO$210, MATCH(B47, Paste_Here!A$2:A$210, 0))))), 1)), MID(INDEX(Paste_Here!AO$2:AO$210, MATCH(B47, Paste_Here!A$2:A$210, 0)), ROW(INDIRECT("1:"&amp;LEN(INDEX(Paste_Here!AO$2:AO$210, MATCH(B47, Paste_Here!A$2:A$210, 0))))), 1), ""))), "")</f>
        <v/>
      </c>
      <c r="AT47" s="69"/>
      <c r="AU47" s="69"/>
      <c r="AV47" s="79"/>
      <c r="AW47" s="69"/>
      <c r="AX47" s="79"/>
      <c r="AY47" s="69"/>
      <c r="AZ47" s="79"/>
      <c r="BA47" s="69"/>
      <c r="BB47" s="79"/>
      <c r="BC47" s="69"/>
      <c r="BD47" s="79"/>
      <c r="BE47" s="69"/>
      <c r="BF47" s="79"/>
      <c r="BG47" s="69"/>
      <c r="BH47" s="79"/>
      <c r="BI47" s="69"/>
      <c r="BJ47" s="79"/>
      <c r="BK47" s="69"/>
      <c r="BL47" s="79"/>
      <c r="BM47" s="69"/>
      <c r="BN47" s="79"/>
      <c r="BO47" s="69"/>
      <c r="BP47" s="79"/>
      <c r="BQ47" s="69"/>
      <c r="BR47" s="69"/>
      <c r="BS47" s="79"/>
      <c r="BT47" s="69"/>
      <c r="BU47" s="79"/>
      <c r="BV47" s="69"/>
      <c r="BW47" s="79"/>
      <c r="BX47" s="69"/>
      <c r="BY47" s="79"/>
      <c r="BZ47" s="69"/>
      <c r="CA47" s="79"/>
      <c r="CB47" s="69"/>
      <c r="CC47" s="79"/>
      <c r="CD47" s="69"/>
      <c r="CE47" s="79"/>
      <c r="CF47" s="69"/>
      <c r="CG47" s="79"/>
      <c r="CH47" s="69"/>
      <c r="CI47" s="79"/>
      <c r="CJ47" s="69"/>
      <c r="CK47" s="79"/>
      <c r="CL47" s="69"/>
      <c r="CM47" s="79"/>
      <c r="CN47" s="69"/>
      <c r="CO47" s="69"/>
      <c r="CP47" s="79" t="str">
        <f t="shared" si="2"/>
        <v/>
      </c>
      <c r="CQ47" s="69"/>
      <c r="CR47" s="79" t="str">
        <f>IFERROR(IF(B47&lt;&gt;"", IF(AND(INDEX(Paste_Here!AD$2:AD$210, MATCH(B47, Paste_Here!A$2:A$210, 0))&lt;&gt;"", ISNUMBER(VALUE(INDEX(Paste_Here!AD$2:AD$210, MATCH(B47, Paste_Here!A$2:A$210, 0))))), INDEX(Paste_Here!AD$2:AD$210, MATCH(B47, Paste_Here!A$2:A$210, 0)), ""), ""), "")</f>
        <v/>
      </c>
      <c r="CS47" s="69"/>
      <c r="CT47" s="79" t="str">
        <f>IFERROR(IF(B47&lt;&gt;"", IF(AND(INDEX(Paste_Here!AC$2:AC$210, MATCH(B47, Paste_Here!A$2:A$210, 0))&lt;&gt;"", ISNUMBER(--INDEX(Paste_Here!AC$2:AC$210, MATCH(B47, Paste_Here!A$2:A$210, 0)))), TEXT(ROUND(--INDEX(Paste_Here!AC$2:AC$210, MATCH(B47, Paste_Here!A$2:A$210, 0)), 2), "0.00"), ""), ""), "")</f>
        <v/>
      </c>
      <c r="CU47" s="69"/>
      <c r="CV47" s="79" t="str">
        <f>IFERROR(IF(B47&lt;&gt;"", IF(LOWER(INDEX(Paste_Here!AE$2:AE$210, MATCH(B47, Paste_Here!A$2:A$210, 0)))="approaching expectations", "Approaching", IF(LOWER(INDEX(Paste_Here!AE$2:AE$210, MATCH(B47, Paste_Here!A$2:A$210, 0)))="met expectations", "Met", IF(LOWER(INDEX(Paste_Here!AE$2:AE$210, MATCH(B47, Paste_Here!A$2:A$210, 0)))="exceeded expectations", "Exceeded", IF(LOWER(INDEX(Paste_Here!AE$2:AE$210, MATCH(B47, Paste_Here!A$2:A$210, 0)))="below expectations", "Below", "")))), ""), "")</f>
        <v/>
      </c>
      <c r="CW47" s="69"/>
      <c r="CX47" s="79" t="str">
        <f>IFERROR(IF(B47&lt;&gt;"", IF(AND(INDEX(Paste_Here!AF$2:AF$210, MATCH(B47, Paste_Here!A$2:A$210, 0))&lt;&gt;"", ISNUMBER(VALUE(INDEX(Paste_Here!AF$2:AF$210, MATCH(B47, Paste_Here!A$2:A$210, 0))))), INDEX(Paste_Here!AF$2:AF$210, MATCH(B47, Paste_Here!A$2:A$210, 0)), ""), ""), "")</f>
        <v/>
      </c>
      <c r="CY47" s="69"/>
      <c r="CZ47" s="79" t="str">
        <f>IFERROR(IF(B47&lt;&gt;"", IF(AND(INDEX(Paste_Here!AU$2:AU$210, MATCH(B47, Paste_Here!A$2:A$210, 0))&lt;&gt;"", ISNUMBER(VALUE(INDEX(Paste_Here!AU$2:AU$210, MATCH(B47, Paste_Here!A$2:A$210, 0))))), INDEX(Paste_Here!AU$2:AU$210, MATCH(B47, Paste_Here!A$2:A$210, 0)), ""), ""), "")</f>
        <v/>
      </c>
      <c r="DA47" s="69"/>
      <c r="DB47" s="79" t="str">
        <f>IFERROR(IF(B47&lt;&gt;"", IF(ISNUMBER(SEARCH("highrisk", LOWER(INDEX(Paste_Here!AV$2:AV$210, MATCH(B47, Paste_Here!A$2:A$210, 0))))), "High Risk", IF(ISNUMBER(SEARCH("lowrisk", LOWER(INDEX(Paste_Here!AV$2:AV$210, MATCH(B47, Paste_Here!A$2:A$210, 0))))), "Low Risk", IF(ISNUMBER(SEARCH("somerisk", LOWER(INDEX(Paste_Here!AV$2:AV$210, MATCH(B47, Paste_Here!A$2:A$210, 0))))), "Some Risk", ""))), ""), "")</f>
        <v/>
      </c>
      <c r="DC47" s="69"/>
      <c r="DD47" s="79" t="str">
        <f>IFERROR(IF(B47&lt;&gt;"", IF(AND(INDEX(Paste_Here!AW$2:AW$210, MATCH(B47, Paste_Here!A$2:A$210, 0))&lt;&gt;"", ISNUMBER(VALUE(INDEX(Paste_Here!AW$2:AW$210, MATCH(B47, Paste_Here!A$2:A$210, 0))))), INDEX(Paste_Here!AW$2:AW$210, MATCH(B47, Paste_Here!A$2:A$210, 0)), ""), ""), "")</f>
        <v/>
      </c>
      <c r="DE47" s="69"/>
      <c r="DF47" s="79" t="str">
        <f>IFERROR(IF(B47&lt;&gt;"", IF(AND(INDEX(Paste_Here!AP$2:AP$210, MATCH(B47, Paste_Here!A$2:A$210, 0))&lt;&gt;"", ISNUMBER(VALUE(INDEX(Paste_Here!AP$2:AP$210, MATCH(B47, Paste_Here!A$2:A$210, 0))))), INDEX(Paste_Here!AP$2:AP$210, MATCH(B47, Paste_Here!A$2:A$210, 0)), ""), ""), "")</f>
        <v/>
      </c>
      <c r="DG47" s="69"/>
      <c r="DH47" s="79" t="str">
        <f>IFERROR(IF(B47&lt;&gt;"", IF(ISNUMBER(SEARCH("highrisk", LOWER(INDEX(Paste_Here!AQ$2:AQ$210, MATCH(B47, Paste_Here!A$2:A$210, 0))))), "High Risk", IF(ISNUMBER(SEARCH("lowrisk", LOWER(INDEX(Paste_Here!AQ$2:AQ$210, MATCH(B47, Paste_Here!A$2:A$210, 0))))), "Low Risk", IF(ISNUMBER(SEARCH("somerisk", LOWER(INDEX(Paste_Here!AQ$2:AQ$210, MATCH(B47, Paste_Here!A$2:A$210, 0))))), "Some Risk", ""))), ""), "")</f>
        <v/>
      </c>
      <c r="DI47" s="69"/>
      <c r="DJ47" s="79" t="str" cm="1">
        <f t="array" aca="1" ref="DJ47" ca="1">IFERROR(VALUE(IF(ISNUMBER(SEARCH("EM", INDEX(Paste_Here!AR$2:AR$500, MATCH(B47, Paste_Here!A$2:A$500, 0)))),"-" &amp; _xlfn.TEXTJOIN("", TRUE, IF(ISNUMBER(--MID(INDEX(Paste_Here!AR$2:AR$500, MATCH(B47, Paste_Here!A$2:A$500, 0)), ROW(INDIRECT("1:"&amp;LEN(INDEX(Paste_Here!AR$2:AR$500, MATCH(B47, Paste_Here!A$2:A$500, 0))))), 1)), MID(INDEX(Paste_Here!AR$2:AR$500, MATCH(B47, Paste_Here!A$2:A$500, 0)), ROW(INDIRECT("1:"&amp;LEN(INDEX(Paste_Here!AR$2:AR$500, MATCH(B47, Paste_Here!A$2:A$500, 0))))), 1), "")), _xlfn.TEXTJOIN("", TRUE, IF(ISNUMBER(--MID(INDEX(Paste_Here!AR$2:AR$500, MATCH(B47, Paste_Here!A$2:AR$500, 0)), ROW(INDIRECT("1:"&amp;LEN(INDEX(Paste_Here!AR$2:AR$500, MATCH(B47, Paste_Here!A$2:AR$500, 0))))), 1)), MID(INDEX(Paste_Here!AR$2:AR$500, MATCH(B47, Paste_Here!A$2:A$500, 0)), ROW(INDIRECT("1:"&amp;LEN(INDEX(Paste_Here!AR$2:AR$500, MATCH(B47, Paste_Here!A$2:A$500, 0))))), 1), "")))), "")</f>
        <v/>
      </c>
      <c r="DK47" s="69"/>
      <c r="DL47" s="69"/>
      <c r="DM47" s="79" t="str">
        <f t="shared" si="3"/>
        <v/>
      </c>
      <c r="DN47" s="69"/>
      <c r="DO47" s="79" t="str">
        <f>IFERROR(IF(B47&lt;&gt;"", IF(AND(INDEX(Paste_Here!AH$2:AH$210, MATCH(B47, Paste_Here!A$2:A$210, 0))&lt;&gt;"", ISNUMBER(VALUE(INDEX(Paste_Here!AH$2:AH$210, MATCH(B47, Paste_Here!A$2:A$210, 0))))), INDEX(Paste_Here!AH$2:AH$210, MATCH(B47, Paste_Here!A$2:A$210, 0)), ""), ""), "")</f>
        <v/>
      </c>
      <c r="DP47" s="69"/>
      <c r="DQ47" s="114"/>
      <c r="DR47" s="69"/>
      <c r="DS47" s="119" t="str">
        <f>IFERROR(IF(B47&lt;&gt;"", IF(LOWER(INDEX(Paste_Here!AI$2:AI$210, MATCH(B47, Paste_Here!A$2:A$210, 0)))="approaching expectations", "Approaching", IF(LOWER(INDEX(Paste_Here!AI$2:AI$210, MATCH(B47, Paste_Here!A$2:A$210, 0)))="met expectations", "Met", IF(LOWER(INDEX(Paste_Here!AI$2:AI$210, MATCH(B47, Paste_Here!A$2:A$210, 0)))="exceeded expectations", "Exceeded", IF(LOWER(INDEX(Paste_Here!AI$2:AI$210, MATCH(B47, Paste_Here!A$2:A$210, 0)))="below expectations", "Below", "")))), ""), "")</f>
        <v/>
      </c>
      <c r="DT47" s="69"/>
      <c r="DU47" s="79" t="str">
        <f>IFERROR(IF(B47&lt;&gt;"", IF(AND(INDEX(Paste_Here!AJ$2:AJ$210, MATCH(B47, Paste_Here!A$2:A$210, 0))&lt;&gt;"", ISNUMBER(VALUE(INDEX(Paste_Here!AJ$2:AJ$210, MATCH(B47, Paste_Here!A$2:A$210, 0))))), INDEX(Paste_Here!AJ$2:AJ$210, MATCH(B47, Paste_Here!A$2:A$210, 0)), ""), ""), "")</f>
        <v/>
      </c>
      <c r="DV47" s="69"/>
      <c r="DW47" s="114"/>
      <c r="DX47" s="69"/>
      <c r="DY47" s="114"/>
      <c r="DZ47" s="69"/>
      <c r="EA47" s="114"/>
      <c r="EB47" s="69"/>
      <c r="EC47" s="114"/>
      <c r="ED47" s="69"/>
      <c r="EE47" s="114"/>
      <c r="EF47" s="69"/>
      <c r="EH47" s="69"/>
      <c r="EI47" s="69"/>
      <c r="EJ47" s="79"/>
      <c r="EK47" s="69"/>
      <c r="EL47" s="79"/>
      <c r="EM47" s="69"/>
      <c r="EN47" s="79"/>
      <c r="EO47" s="69"/>
      <c r="EP47" s="79"/>
      <c r="EQ47" s="69"/>
      <c r="ER47" s="79"/>
      <c r="ES47" s="69"/>
      <c r="ET47" s="79"/>
      <c r="EU47" s="69"/>
      <c r="EV47" s="79"/>
      <c r="EW47" s="69"/>
      <c r="EX47" s="79"/>
      <c r="EY47" s="69"/>
      <c r="EZ47" s="79"/>
      <c r="FA47" s="69"/>
      <c r="FB47" s="79"/>
      <c r="FC47" s="69"/>
      <c r="FD47" s="79"/>
      <c r="FE47" s="69"/>
      <c r="FF47" s="69"/>
      <c r="FG47" s="79" t="str">
        <f t="shared" si="4"/>
        <v/>
      </c>
      <c r="FH47" s="69"/>
      <c r="FI47" s="79" t="str">
        <f>IFERROR(IF(B47&lt;&gt;"", IF(ISNUMBER(VALUE(INDEX(Paste_Here!H$2:H$210, MATCH(B47, Paste_Here!A$2:A$210, 0)))), IF(VALUE(INDEX(Paste_Here!H$2:H$210, MATCH(B47, Paste_Here!A$2:A$210, 0)))=0, "No", IF(AND(VALUE(INDEX(Paste_Here!H$2:H$210, MATCH(B47, Paste_Here!A$2:A$210, 0)))&gt;=1, VALUE(INDEX(Paste_Here!H$2:H$210, MATCH(B47, Paste_Here!A$2:A$210, 0)))&lt;=4), VALUE(INDEX(Paste_Here!H$2:H$210, MATCH(B47, Paste_Here!A$2:A$210, 0))), "")), ""), ""), "")</f>
        <v/>
      </c>
      <c r="FJ47" s="69"/>
      <c r="FK47" s="79" t="str">
        <f>IFERROR(IF(B47&lt;&gt;"", IF(ISNUMBER(VALUE(INDEX(Paste_Here!I$2:I$210, MATCH(B47, Paste_Here!A$2:A$210, 0)))), IF(VALUE(INDEX(Paste_Here!I$2:I$210, MATCH(B47, Paste_Here!A$2:A$210, 0)))=0, "No", IF(AND(VALUE(INDEX(Paste_Here!I$2:I$210, MATCH(B47, Paste_Here!A$2:A$210, 0)))&gt;=1, VALUE(INDEX(Paste_Here!I$2:I$210, MATCH(B47, Paste_Here!A$2:A$210, 0)))&lt;=4), VALUE(INDEX(Paste_Here!I$2:I$210, MATCH(B47, Paste_Here!A$2:A$210, 0))), "")), ""), ""), "")</f>
        <v/>
      </c>
      <c r="FL47" s="69"/>
      <c r="FM47" s="114"/>
      <c r="FN47" s="69"/>
      <c r="FO47" s="114"/>
      <c r="FP47" s="69"/>
      <c r="FQ47" s="114"/>
      <c r="FR47" s="69"/>
      <c r="FS47" s="114"/>
      <c r="FT47" s="69"/>
      <c r="FU47" s="79" t="str">
        <f>IFERROR(IF(B47&lt;&gt;"", IF(AND(INDEX(Paste_Here!R$2:R$210, MATCH(B47, Paste_Here!A$2:A$210, 0))&lt;&gt;"", ISNUMBER(VALUE(INDEX(Paste_Here!R$2:R$210, MATCH(B47, Paste_Here!A$2:A$210, 0))))), INDEX(Paste_Here!R$2:R$210, MATCH(B47, Paste_Here!A$2:A$210, 0)), ""), ""), "")</f>
        <v/>
      </c>
      <c r="FV47" s="69"/>
      <c r="FW47" s="79" t="str">
        <f>IFERROR(IF(B47&lt;&gt;"", IF(AND(INDEX(Paste_Here!BB$2:BB$210, MATCH(B47, Paste_Here!A$2:A$210, 0))&lt;&gt;"", ISNUMBER(VALUE(INDEX(Paste_Here!BB$2:BB$210, MATCH(B47, Paste_Here!A$2:A$210, 0))))), INDEX(Paste_Here!BB$2:BB$210, MATCH(B47, Paste_Here!A$2:A$210, 0)), ""), ""), "")</f>
        <v/>
      </c>
      <c r="FX47" s="69"/>
      <c r="FY47" s="79" t="str">
        <f>IFERROR(IF(B47&lt;&gt;"", IF(AND(INDEX(Paste_Here!AS$2:AS$210, MATCH(B47, Paste_Here!A$2:A$210, 0))&lt;&gt;"", ISNUMBER(VALUE(INDEX(Paste_Here!AS$2:AS$210, MATCH(B47, Paste_Here!A$2:A$210, 0))))), INDEX(Paste_Here!AS$2:AS$210, MATCH(B47, Paste_Here!A$2:A$210, 0)), ""), ""), "")</f>
        <v/>
      </c>
      <c r="FZ47" s="69"/>
      <c r="GA47" s="79" t="str">
        <f>IFERROR(IF(B47&lt;&gt;"", IF(AND(INDEX(Paste_Here!BC$2:BC$210, MATCH(B47, Paste_Here!A$2:A$210, 0))&lt;&gt;"", ISNUMBER(VALUE(INDEX(Paste_Here!BC$2:BC$210, MATCH(B47, Paste_Here!A$2:A$210, 0))))), INDEX(Paste_Here!BC$2:BC$210, MATCH(B47, Paste_Here!A$2:A$210, 0)), ""), ""), "")</f>
        <v/>
      </c>
      <c r="GB47" s="69"/>
      <c r="GC47" s="69"/>
      <c r="GD47" s="79" t="str">
        <f t="shared" si="5"/>
        <v/>
      </c>
      <c r="GE47" s="69"/>
      <c r="GF47" s="79" t="str">
        <f>IFERROR(IF(B47&lt;&gt;"", IF(ISNUMBER(SEARCH("s", LOWER(INDEX(Paste_Here!M$2:M$210, MATCH(B47, Paste_Here!A$2:A$210, 0))))), "Yes", IF(INDEX(Paste_Here!M$2:M$210, MATCH(B47, Paste_Here!A$2:A$210, 0))&lt;&gt;"", "No", "")), ""), "")</f>
        <v/>
      </c>
      <c r="GG47" s="69"/>
      <c r="GH47" s="79" t="str">
        <f>IFERROR(IF(B47&lt;&gt;"", IF(ISNUMBER(SEARCH("yes", LOWER(INDEX(Paste_Here!F$2:F$210, MATCH(B47, Paste_Here!A$2:A$210, 0))))), "Yes", IF(ISNUMBER(SEARCH("no", LOWER(INDEX(Paste_Here!F$2:F$210, MATCH(B47, Paste_Here!A$2:A$210, 0))))), "No", "")), ""), "")</f>
        <v/>
      </c>
      <c r="GI47" s="69"/>
      <c r="GJ47" s="79" t="str">
        <f>IFERROR(IF(B47&lt;&gt;"", IF(ISNUMBER(SEARCH("english language learner", LOWER(INDEX(Paste_Here!C$2:C$210, MATCH(B47, Paste_Here!A$2:A$210, 0))))), "Yes", ""), ""), "")</f>
        <v/>
      </c>
      <c r="GK47" s="69"/>
      <c r="GL47" s="79" t="str">
        <f>IFERROR(IF(B47&lt;&gt;"", IF(OR(ISNUMBER(SEARCH("b", LOWER(INDEX(Paste_Here!K$2:K$210, MATCH(B47, Paste_Here!A$2:A$210, 0))))), ISNUMBER(SEARCH("h", LOWER(INDEX(Paste_Here!K$2:K$210, MATCH(B47, Paste_Here!A$2:A$210, 0))))), ISNUMBER(SEARCH("i", LOWER(INDEX(Paste_Here!K$2:K$210, MATCH(B47, Paste_Here!A$2:A$210, 0)))))), "Yes", IF(INDEX(Paste_Here!K$2:K$210, MATCH(B47, Paste_Here!A$2:A$210, 0))&lt;&gt;"", "No", "")), ""), "")</f>
        <v/>
      </c>
      <c r="GM47" s="69"/>
      <c r="GN47" s="79" t="str">
        <f>IFERROR(IF(B47&lt;&gt;"", IF(ISNUMBER(SEARCH("yes", LOWER(INDEX(Paste_Here!L$2:L$210, MATCH(B47, Paste_Here!A$2:A$210, 0))))), "Yes", IF(ISNUMBER(SEARCH("no", LOWER(INDEX(Paste_Here!L$2:L$210, MATCH(B47, Paste_Here!A$2:A$210, 0))))), "No", "")), ""), "")</f>
        <v/>
      </c>
      <c r="GO47" s="69"/>
      <c r="GP47" s="79" t="str">
        <f>IFERROR(IF(B47&lt;&gt;"", IF(ISNUMBER(SEARCH("transitional 2", LOWER(INDEX(Paste_Here!C$2:C$210, MATCH(B47, Paste_Here!A$2:A$210, 0))))), "T2", IF(ISNUMBER(SEARCH("transitional 1", LOWER(INDEX(Paste_Here!C$2:C$210, MATCH(B47, Paste_Here!A$2:A$210, 0))))), "T1", IF(ISNUMBER(SEARCH("waived ell services", LOWER(INDEX(Paste_Here!C$2:C$210, MATCH(B47, Paste_Here!A$2:A$210, 0))))), "W", ""))), ""), "")</f>
        <v/>
      </c>
      <c r="GQ47" s="69"/>
      <c r="GR47" s="114"/>
      <c r="GS47" s="69"/>
      <c r="GT47" s="114"/>
      <c r="GU47" s="69"/>
      <c r="GV47" s="114"/>
      <c r="GW47" s="69"/>
      <c r="GX47" s="118"/>
      <c r="GY47" s="69"/>
      <c r="GZ47" s="69"/>
      <c r="HA47" s="79"/>
      <c r="HB47" s="69"/>
      <c r="HC47" s="79"/>
      <c r="HD47" s="69"/>
      <c r="HE47" s="79"/>
      <c r="HF47" s="69"/>
      <c r="HG47" s="79"/>
      <c r="HH47" s="69"/>
      <c r="HI47" s="79"/>
      <c r="HJ47" s="69"/>
      <c r="HK47" s="79"/>
      <c r="HL47" s="69"/>
      <c r="HM47" s="79"/>
      <c r="HN47" s="69"/>
      <c r="HO47" s="79"/>
      <c r="HP47" s="69"/>
      <c r="HQ47" s="79"/>
      <c r="HR47" s="69"/>
      <c r="HS47" s="79"/>
      <c r="HT47" s="69"/>
      <c r="HU47" s="79"/>
      <c r="HV47" s="69"/>
      <c r="HW47" s="69"/>
      <c r="HX47" s="79"/>
      <c r="HY47" s="69"/>
      <c r="HZ47" s="79"/>
      <c r="IA47" s="69"/>
      <c r="IB47" s="79"/>
      <c r="IC47" s="69"/>
      <c r="ID47" s="79"/>
      <c r="IE47" s="69"/>
      <c r="IF47" s="79"/>
      <c r="IG47" s="69"/>
      <c r="IH47" s="79"/>
      <c r="II47" s="69"/>
      <c r="IJ47" s="79"/>
      <c r="IK47" s="69"/>
      <c r="IL47" s="79"/>
      <c r="IM47" s="69"/>
      <c r="IN47" s="79"/>
      <c r="IO47" s="69"/>
      <c r="IP47" s="79"/>
      <c r="IQ47" s="69"/>
      <c r="IR47" s="79"/>
      <c r="IS47" s="69"/>
      <c r="IT47" s="69"/>
      <c r="IU47" s="79"/>
      <c r="IV47" s="69"/>
      <c r="IW47" s="79"/>
      <c r="IX47" s="69"/>
      <c r="IY47" s="79"/>
      <c r="IZ47" s="69"/>
      <c r="JA47" s="79"/>
      <c r="JB47" s="69"/>
      <c r="JC47" s="79"/>
      <c r="JD47" s="69"/>
      <c r="JE47" s="79"/>
      <c r="JF47" s="69"/>
      <c r="JG47" s="79"/>
      <c r="JH47" s="69"/>
      <c r="JI47" s="79"/>
      <c r="JJ47" s="69"/>
      <c r="JK47" s="79"/>
      <c r="JL47" s="69"/>
      <c r="JM47" s="79"/>
      <c r="JN47" s="69"/>
      <c r="JO47" s="79"/>
      <c r="JP47" s="69"/>
      <c r="JQ47" s="69"/>
      <c r="JR47" s="79"/>
      <c r="JS47" s="69"/>
      <c r="JT47" s="79"/>
      <c r="JU47" s="69"/>
      <c r="JV47" s="79"/>
      <c r="JW47" s="69"/>
      <c r="JX47" s="79"/>
      <c r="JY47" s="69"/>
      <c r="JZ47" s="79"/>
      <c r="KA47" s="69"/>
      <c r="KB47" s="79"/>
      <c r="KC47" s="69"/>
      <c r="KD47" s="79"/>
      <c r="KE47" s="69"/>
      <c r="KF47" s="79"/>
      <c r="KG47" s="69"/>
      <c r="KH47" s="79"/>
      <c r="KI47" s="69"/>
      <c r="KJ47" s="79"/>
      <c r="KK47" s="69"/>
      <c r="KL47" s="79"/>
      <c r="KM47" s="69"/>
      <c r="KP47" s="1" t="str" cm="1">
        <f t="array" ref="KP47">IFERROR(INDEX(Paste_Here!$B$2:$B$210, MATCH(0, COUNTIF(KP$4:KP46, Paste_Here!$B$2:$B$210) + IF(Paste_Here!$B$2:$B$210="", 1, 0), 0)), "")</f>
        <v/>
      </c>
      <c r="KQ47" s="1" t="str">
        <f>IF(KP47&lt;&gt;"", INDEX(Paste_Here!$A$2:$A$210, MATCH(KP47, Paste_Here!$B$2:$B$210, 0)), "")</f>
        <v/>
      </c>
      <c r="KR47" s="1" t="str">
        <f t="shared" si="6"/>
        <v/>
      </c>
      <c r="KS47" s="1" t="str" cm="1">
        <f t="array" ref="KS47">IFERROR(INDEX($KR$5:$KR$210, MATCH(SMALL(IF($KR$5:$KR$210&lt;&gt;"", COUNTIF($KR$5:$KR$210, "&lt;"&amp;$KR$5:$KR$210)+1), ROW()-ROW($KS$5)+1), COUNTIF($KR$5:$KR$210, "&lt;"&amp;$KR$5:$KR$210)+1, 0)), "")</f>
        <v/>
      </c>
    </row>
    <row r="48" spans="1:305">
      <c r="A48" s="69"/>
      <c r="B48" s="79" t="str">
        <f t="shared" si="0"/>
        <v/>
      </c>
      <c r="C48" s="69"/>
      <c r="D48" s="79" t="str">
        <f>IFERROR(IF(B48&lt;&gt;"", IF(COUNTIF(INDEX(Paste_Here!N$2:Q$210, MATCH(B48, Paste_Here!A$2:A$210, 0), 0), "yes") &gt; 0, "No", IF(COUNTIF(INDEX(Paste_Here!N$2:Q$210, MATCH(B48, Paste_Here!A$2:A$210, 0), 0), "no") &gt; 0, "Yes", "")), ""), "")</f>
        <v/>
      </c>
      <c r="E48" s="69"/>
      <c r="F48" s="79" t="str">
        <f>IFERROR(IF(B48&lt;&gt;"", IF(ISNUMBER(SEARCH("yes", LOWER(INDEX(Paste_Here!S$2:S$210, MATCH(B48, Paste_Here!A$2:A$210, 0))))), "Yes", IF(ISNUMBER(SEARCH("no", LOWER(INDEX(Paste_Here!S$2:S$210, MATCH(B48, Paste_Here!A$2:A$210, 0))))), "No", "")), ""), "")</f>
        <v/>
      </c>
      <c r="G48" s="69"/>
      <c r="H48" s="79" t="str">
        <f>IFERROR(IF(B48&lt;&gt;"", IF(COUNTIF(INDEX(Paste_Here!AX$2:BA$210, MATCH(B48, Paste_Here!A$2:A$210, 0), 0), "yes") &gt; 0, "No", IF(COUNTIF(INDEX(Paste_Here!AX$2:BA$210, MATCH(B48, Paste_Here!A$2:A$210, 0), 0), "no") &gt; 0, "Yes", "")), ""), "")</f>
        <v/>
      </c>
      <c r="I48" s="69"/>
      <c r="J48" s="79" t="str">
        <f>IFERROR(IF(B48&lt;&gt;"", IF(ISNUMBER(SEARCH("yes", LOWER(INDEX(Paste_Here!Z$2:Z$210, MATCH(B48, Paste_Here!A$2:A$210, 0))))), "Yes", IF(ISNUMBER(SEARCH("no", LOWER(INDEX(Paste_Here!Z$2:Z$210, MATCH(B48, Paste_Here!A$2:A$210, 0))))), "No", "")), ""), "")</f>
        <v/>
      </c>
      <c r="K48" s="69"/>
      <c r="L48" s="79" t="str">
        <f>IFERROR(IF(B48&lt;&gt;"", IF(ISNUMBER(SEARCH("yes", LOWER(INDEX(Paste_Here!AG$2:AG$210, MATCH(B48, Paste_Here!A$2:A$210, 0))))), "Yes", IF(ISNUMBER(SEARCH("no", LOWER(INDEX(Paste_Here!AG$2:AG$210, MATCH(B48, Paste_Here!A$2:A$210, 0))))), "No", "")), ""), "")</f>
        <v/>
      </c>
      <c r="M48" s="69"/>
      <c r="N48" s="114" t="str">
        <f>IFERROR(IF(J48&lt;&gt;"", IF(ISNUMBER(SEARCH("yes", LOWER(INDEX(Paste_Here!AB$2:AB$210, MATCH(J48, Paste_Here!I$2:I$210, 0))))), "Yes", IF(ISNUMBER(SEARCH("no", LOWER(INDEX(Paste_Here!AB$2:AB$210, MATCH(J48, Paste_Here!I$2:I$210, 0))))), "No", "")), ""), "")</f>
        <v/>
      </c>
      <c r="O48" s="69"/>
      <c r="P48" s="79" t="str">
        <f>IFERROR(IF(B48&lt;&gt;"", IF(ISNUMBER(SEARCH("Revealed-Potential (Primary Focus)", LOWER(INDEX(Paste_Here!U$2:U$210, MATCH(B48, Paste_Here!A$2:A$210, 0))))), "Rev-Potential: Prim", IF(ISNUMBER(SEARCH("Revealed-Potential (Secondary Focus)", LOWER(INDEX(Paste_Here!U$2:U$210, MATCH(B48, Paste_Here!A$2:A$210, 0))))), "Rev-Potential: Sec", IF(ISNUMBER(SEARCH("Monitoring", LOWER(INDEX(Paste_Here!U$2:U$210, MATCH(B48, Paste_Here!A$2:A$210, 0))))), "Monitoring", IF(ISNUMBER(SEARCH("At-Promise (Secondary Focus)", LOWER(INDEX(Paste_Here!U$2:U$210, MATCH(B48, Paste_Here!A$2:A$210, 0))))), "At-Promise: Sec", IF(ISNUMBER(SEARCH("At-Promise (Primary Focus)", LOWER(INDEX(Paste_Here!U$2:U$210, MATCH(B48, Paste_Here!A$2:A$210, 0))))), "At-Promise: Prim", ""))))), ""), "")</f>
        <v/>
      </c>
      <c r="Q48" s="69"/>
      <c r="R48" s="79" t="str">
        <f>IFERROR(IF(B48&lt;&gt;"", IF(ISNUMBER(SEARCH("Revealed-Potential (Primary Focus)", LOWER(INDEX(Paste_Here!AB$2:AB$210, MATCH(B48, Paste_Here!A$2:A$210, 0))))), "Rev-Potential: Prim", IF(ISNUMBER(SEARCH("Revealed-Potential (Secondary Focus)", LOWER(INDEX(Paste_Here!AB$2:AB$210, MATCH(B48, Paste_Here!A$2:A$210, 0))))), "Rev-Potential: Sec", IF(ISNUMBER(SEARCH("Monitoring", LOWER(INDEX(Paste_Here!AB$2:AB$210, MATCH(B48, Paste_Here!A$2:A$210, 0))))), "Monitoring", IF(ISNUMBER(SEARCH("At-Promise (Secondary Focus)", LOWER(INDEX(Paste_Here!AB$2:AB$210, MATCH(B48, Paste_Here!A$2:A$210, 0))))), "At-Promise: Sec", IF(ISNUMBER(SEARCH("At-Promise (Primary Focus)", LOWER(INDEX(Paste_Here!AB$2:AB$210, MATCH(B48, Paste_Here!A$2:A$210, 0))))), "At-Promise: Prim", ""))))), ""), "")</f>
        <v/>
      </c>
      <c r="S48" s="69"/>
      <c r="T48" s="114" t="str">
        <f>IFERROR(IF(P48&lt;&gt;"", IF(ISNUMBER(SEARCH("yes", LOWER(INDEX(Paste_Here!AH$2:AH$210, MATCH(P48, Paste_Here!O$2:O$210, 0))))), "Yes", IF(ISNUMBER(SEARCH("no", LOWER(INDEX(Paste_Here!AH$2:AH$210, MATCH(P48, Paste_Here!O$2:O$210, 0))))), "No", "")), ""), "")</f>
        <v/>
      </c>
      <c r="U48" s="69"/>
      <c r="V48" s="114" t="str">
        <f>IFERROR(IF(R48&lt;&gt;"", IF(ISNUMBER(SEARCH("yes", LOWER(INDEX(Paste_Here!AJ$2:AJ$210, MATCH(R48, Paste_Here!Q$2:Q$210, 0))))), "Yes", IF(ISNUMBER(SEARCH("no", LOWER(INDEX(Paste_Here!AJ$2:AJ$210, MATCH(R48, Paste_Here!Q$2:Q$210, 0))))), "No", "")), ""), "")</f>
        <v/>
      </c>
      <c r="W48" s="69"/>
      <c r="X48" s="69"/>
      <c r="Y48" s="79" t="str">
        <f t="shared" si="1"/>
        <v/>
      </c>
      <c r="Z48" s="69"/>
      <c r="AA48" s="79" t="str">
        <f>IFERROR(IF(B48&lt;&gt;"", IF(AND(INDEX(Paste_Here!W$2:W$210, MATCH(B48, Paste_Here!A$2:A$210, 0))&lt;&gt;"", ISNUMBER(VALUE(INDEX(Paste_Here!W$2:W$210, MATCH(B48, Paste_Here!A$2:A$210, 0))))), INDEX(Paste_Here!W$2:W$210, MATCH(B48, Paste_Here!A$2:A$210, 0)), ""), ""), "")</f>
        <v/>
      </c>
      <c r="AB48" s="69"/>
      <c r="AC48" s="79" t="str">
        <f>IFERROR(IF(B48&lt;&gt;"", IF(AND(INDEX(Paste_Here!V$2:V$210, MATCH(B48, Paste_Here!A$2:A$210, 0))&lt;&gt;"", ISNUMBER(VALUE(INDEX(Paste_Here!V$2:V$210, MATCH(B48, Paste_Here!A$2:A$210, 0))))), TEXT(ROUND(VALUE(INDEX(Paste_Here!V$2:V$210, MATCH(B48, Paste_Here!A$2:A$210, 0))), 2), "0.00"), ""), ""), "")</f>
        <v/>
      </c>
      <c r="AD48" s="69"/>
      <c r="AE48" s="79" t="str">
        <f>IFERROR(IF(B48&lt;&gt;"", IF(LOWER(INDEX(Paste_Here!X$2:X$210, MATCH(B48, Paste_Here!A$2:A$210, 0)))="approaching expectations", "Approaching", IF(LOWER(INDEX(Paste_Here!X$2:X$210, MATCH(B48, Paste_Here!A$2:A$210, 0)))="met expectations", "Met", IF(LOWER(INDEX(Paste_Here!X$2:X$210, MATCH(B48, Paste_Here!A$2:A$210, 0)))="exceeded expectations", "Exceeded", IF(LOWER(INDEX(Paste_Here!X$2:X$210, MATCH(B48, Paste_Here!A$2:A$210, 0)))="below expectations", "Below", "")))), ""), "")</f>
        <v/>
      </c>
      <c r="AF48" s="69"/>
      <c r="AG48" s="79" t="str">
        <f>IFERROR(IF(B48&lt;&gt;"", IF(AND(INDEX(Paste_Here!Y$2:Y$210, MATCH(B48, Paste_Here!A$2:A$210, 0))&lt;&gt;"", ISNUMBER(VALUE(INDEX(Paste_Here!Y$2:Y$210, MATCH(B48, Paste_Here!A$2:A$210, 0))))), INDEX(Paste_Here!Y$2:Y$210, MATCH(B48, Paste_Here!A$2:A$210, 0)), ""), ""), "")</f>
        <v/>
      </c>
      <c r="AH48" s="69"/>
      <c r="AI48" s="79" t="str">
        <f>IFERROR(IF(B48&lt;&gt;"", IF(AND(INDEX(Paste_Here!AK$2:AK$210, MATCH(B48, Paste_Here!A$2:A$210, 0))&lt;&gt;"", ISNUMBER(VALUE(INDEX(Paste_Here!AK$2:AK$210, MATCH(B48, Paste_Here!A$2:A$210, 0))))), INDEX(Paste_Here!AK$2:AK$210, MATCH(B48, Paste_Here!A$2:A$210, 0)), ""), ""), "")</f>
        <v/>
      </c>
      <c r="AJ48" s="69"/>
      <c r="AK48" s="79" t="str">
        <f>IFERROR(IF(B48&lt;&gt;"", IF(ISNUMBER(SEARCH("highrisk", LOWER(INDEX(Paste_Here!AL$2:AL$210, MATCH(B48, Paste_Here!A$2:A$210, 0))))), "High Risk", IF(ISNUMBER(SEARCH("lowrisk", LOWER(INDEX(Paste_Here!AL$2:AL$210, MATCH(B48, Paste_Here!A$2:A$210, 0))))), "Low Risk", IF(ISNUMBER(SEARCH("somerisk", LOWER(INDEX(Paste_Here!AL$2:AL$210, MATCH(B48, Paste_Here!A$2:A$210, 0))))), "Some Risk", ""))), ""), "")</f>
        <v/>
      </c>
      <c r="AL48" s="69"/>
      <c r="AM48" s="79" t="str">
        <f>IFERROR(IF(B48&lt;&gt;"", IF(AND(INDEX(Paste_Here!AT$2:AT$210, MATCH(B48, Paste_Here!A$2:A$210, 0))&lt;&gt;"", ISNUMBER(VALUE(INDEX(Paste_Here!AT$2:AT$210, MATCH(B48, Paste_Here!A$2:A$210, 0))))), INDEX(Paste_Here!AT$2:AT$210, MATCH(B48, Paste_Here!A$2:A$210, 0)), ""), ""), "")</f>
        <v/>
      </c>
      <c r="AN48" s="69"/>
      <c r="AO48" s="79" t="str">
        <f>IFERROR(IF(B48&lt;&gt;"", IF(AND(INDEX(Paste_Here!AM$2:AM$210, MATCH(B48, Paste_Here!A$2:A$210, 0))&lt;&gt;"", ISNUMBER(VALUE(INDEX(Paste_Here!AM$2:AM$210, MATCH(B48, Paste_Here!A$2:A$210, 0))))), INDEX(Paste_Here!AM$2:AM$210, MATCH(B48, Paste_Here!A$2:A$210, 0)), ""), ""), "")</f>
        <v/>
      </c>
      <c r="AP48" s="69"/>
      <c r="AQ48" s="79" t="str">
        <f>IFERROR(IF(B48&lt;&gt;"", IF(ISNUMBER(SEARCH("highrisk", LOWER(INDEX(Paste_Here!AN$2:AN$210, MATCH(B48, Paste_Here!A$2:A$210, 0))))), "High Risk", IF(ISNUMBER(SEARCH("lowrisk", LOWER(INDEX(Paste_Here!AN$2:AN$210, MATCH(B48, Paste_Here!A$2:A$210, 0))))), "Low Risk", IF(ISNUMBER(SEARCH("somerisk", LOWER(INDEX(Paste_Here!AN$2:AN$210, MATCH(B48, Paste_Here!A$2:A$210, 0))))), "Some Risk", ""))), ""), "")</f>
        <v/>
      </c>
      <c r="AR48" s="69"/>
      <c r="AS48" s="79" t="str" cm="1">
        <f t="array" aca="1" ref="AS48" ca="1">IFERROR(IF(ISNUMBER(SEARCH("BR", INDEX(Paste_Here!AO$2:AO$210, MATCH(B48, Paste_Here!A$2:A$210, 0)))), -1, 1) * VALUE(_xlfn.TEXTJOIN("", TRUE, IF(ISNUMBER(--MID(INDEX(Paste_Here!AO$2:AO$210, MATCH(B48, Paste_Here!A$2:A$210, 0)), ROW(INDIRECT("1:"&amp;LEN(INDEX(Paste_Here!AO$2:AO$210, MATCH(B48, Paste_Here!A$2:A$210, 0))))), 1)), MID(INDEX(Paste_Here!AO$2:AO$210, MATCH(B48, Paste_Here!A$2:A$210, 0)), ROW(INDIRECT("1:"&amp;LEN(INDEX(Paste_Here!AO$2:AO$210, MATCH(B48, Paste_Here!A$2:A$210, 0))))), 1), ""))), "")</f>
        <v/>
      </c>
      <c r="AT48" s="69"/>
      <c r="AU48" s="69"/>
      <c r="AV48" s="79"/>
      <c r="AW48" s="69"/>
      <c r="AX48" s="79"/>
      <c r="AY48" s="69"/>
      <c r="AZ48" s="79"/>
      <c r="BA48" s="69"/>
      <c r="BB48" s="79"/>
      <c r="BC48" s="69"/>
      <c r="BD48" s="79"/>
      <c r="BE48" s="69"/>
      <c r="BF48" s="79"/>
      <c r="BG48" s="69"/>
      <c r="BH48" s="79"/>
      <c r="BI48" s="69"/>
      <c r="BJ48" s="79"/>
      <c r="BK48" s="69"/>
      <c r="BL48" s="79"/>
      <c r="BM48" s="69"/>
      <c r="BN48" s="79"/>
      <c r="BO48" s="69"/>
      <c r="BP48" s="79"/>
      <c r="BQ48" s="69"/>
      <c r="BR48" s="69"/>
      <c r="BS48" s="79"/>
      <c r="BT48" s="69"/>
      <c r="BU48" s="79"/>
      <c r="BV48" s="69"/>
      <c r="BW48" s="79"/>
      <c r="BX48" s="69"/>
      <c r="BY48" s="79"/>
      <c r="BZ48" s="69"/>
      <c r="CA48" s="79"/>
      <c r="CB48" s="69"/>
      <c r="CC48" s="79"/>
      <c r="CD48" s="69"/>
      <c r="CE48" s="79"/>
      <c r="CF48" s="69"/>
      <c r="CG48" s="79"/>
      <c r="CH48" s="69"/>
      <c r="CI48" s="79"/>
      <c r="CJ48" s="69"/>
      <c r="CK48" s="79"/>
      <c r="CL48" s="69"/>
      <c r="CM48" s="79"/>
      <c r="CN48" s="69"/>
      <c r="CO48" s="69"/>
      <c r="CP48" s="79" t="str">
        <f t="shared" si="2"/>
        <v/>
      </c>
      <c r="CQ48" s="69"/>
      <c r="CR48" s="79" t="str">
        <f>IFERROR(IF(B48&lt;&gt;"", IF(AND(INDEX(Paste_Here!AD$2:AD$210, MATCH(B48, Paste_Here!A$2:A$210, 0))&lt;&gt;"", ISNUMBER(VALUE(INDEX(Paste_Here!AD$2:AD$210, MATCH(B48, Paste_Here!A$2:A$210, 0))))), INDEX(Paste_Here!AD$2:AD$210, MATCH(B48, Paste_Here!A$2:A$210, 0)), ""), ""), "")</f>
        <v/>
      </c>
      <c r="CS48" s="69"/>
      <c r="CT48" s="79" t="str">
        <f>IFERROR(IF(B48&lt;&gt;"", IF(AND(INDEX(Paste_Here!AC$2:AC$210, MATCH(B48, Paste_Here!A$2:A$210, 0))&lt;&gt;"", ISNUMBER(--INDEX(Paste_Here!AC$2:AC$210, MATCH(B48, Paste_Here!A$2:A$210, 0)))), TEXT(ROUND(--INDEX(Paste_Here!AC$2:AC$210, MATCH(B48, Paste_Here!A$2:A$210, 0)), 2), "0.00"), ""), ""), "")</f>
        <v/>
      </c>
      <c r="CU48" s="69"/>
      <c r="CV48" s="79" t="str">
        <f>IFERROR(IF(B48&lt;&gt;"", IF(LOWER(INDEX(Paste_Here!AE$2:AE$210, MATCH(B48, Paste_Here!A$2:A$210, 0)))="approaching expectations", "Approaching", IF(LOWER(INDEX(Paste_Here!AE$2:AE$210, MATCH(B48, Paste_Here!A$2:A$210, 0)))="met expectations", "Met", IF(LOWER(INDEX(Paste_Here!AE$2:AE$210, MATCH(B48, Paste_Here!A$2:A$210, 0)))="exceeded expectations", "Exceeded", IF(LOWER(INDEX(Paste_Here!AE$2:AE$210, MATCH(B48, Paste_Here!A$2:A$210, 0)))="below expectations", "Below", "")))), ""), "")</f>
        <v/>
      </c>
      <c r="CW48" s="69"/>
      <c r="CX48" s="79" t="str">
        <f>IFERROR(IF(B48&lt;&gt;"", IF(AND(INDEX(Paste_Here!AF$2:AF$210, MATCH(B48, Paste_Here!A$2:A$210, 0))&lt;&gt;"", ISNUMBER(VALUE(INDEX(Paste_Here!AF$2:AF$210, MATCH(B48, Paste_Here!A$2:A$210, 0))))), INDEX(Paste_Here!AF$2:AF$210, MATCH(B48, Paste_Here!A$2:A$210, 0)), ""), ""), "")</f>
        <v/>
      </c>
      <c r="CY48" s="69"/>
      <c r="CZ48" s="79" t="str">
        <f>IFERROR(IF(B48&lt;&gt;"", IF(AND(INDEX(Paste_Here!AU$2:AU$210, MATCH(B48, Paste_Here!A$2:A$210, 0))&lt;&gt;"", ISNUMBER(VALUE(INDEX(Paste_Here!AU$2:AU$210, MATCH(B48, Paste_Here!A$2:A$210, 0))))), INDEX(Paste_Here!AU$2:AU$210, MATCH(B48, Paste_Here!A$2:A$210, 0)), ""), ""), "")</f>
        <v/>
      </c>
      <c r="DA48" s="69"/>
      <c r="DB48" s="79" t="str">
        <f>IFERROR(IF(B48&lt;&gt;"", IF(ISNUMBER(SEARCH("highrisk", LOWER(INDEX(Paste_Here!AV$2:AV$210, MATCH(B48, Paste_Here!A$2:A$210, 0))))), "High Risk", IF(ISNUMBER(SEARCH("lowrisk", LOWER(INDEX(Paste_Here!AV$2:AV$210, MATCH(B48, Paste_Here!A$2:A$210, 0))))), "Low Risk", IF(ISNUMBER(SEARCH("somerisk", LOWER(INDEX(Paste_Here!AV$2:AV$210, MATCH(B48, Paste_Here!A$2:A$210, 0))))), "Some Risk", ""))), ""), "")</f>
        <v/>
      </c>
      <c r="DC48" s="69"/>
      <c r="DD48" s="79" t="str">
        <f>IFERROR(IF(B48&lt;&gt;"", IF(AND(INDEX(Paste_Here!AW$2:AW$210, MATCH(B48, Paste_Here!A$2:A$210, 0))&lt;&gt;"", ISNUMBER(VALUE(INDEX(Paste_Here!AW$2:AW$210, MATCH(B48, Paste_Here!A$2:A$210, 0))))), INDEX(Paste_Here!AW$2:AW$210, MATCH(B48, Paste_Here!A$2:A$210, 0)), ""), ""), "")</f>
        <v/>
      </c>
      <c r="DE48" s="69"/>
      <c r="DF48" s="79" t="str">
        <f>IFERROR(IF(B48&lt;&gt;"", IF(AND(INDEX(Paste_Here!AP$2:AP$210, MATCH(B48, Paste_Here!A$2:A$210, 0))&lt;&gt;"", ISNUMBER(VALUE(INDEX(Paste_Here!AP$2:AP$210, MATCH(B48, Paste_Here!A$2:A$210, 0))))), INDEX(Paste_Here!AP$2:AP$210, MATCH(B48, Paste_Here!A$2:A$210, 0)), ""), ""), "")</f>
        <v/>
      </c>
      <c r="DG48" s="69"/>
      <c r="DH48" s="79" t="str">
        <f>IFERROR(IF(B48&lt;&gt;"", IF(ISNUMBER(SEARCH("highrisk", LOWER(INDEX(Paste_Here!AQ$2:AQ$210, MATCH(B48, Paste_Here!A$2:A$210, 0))))), "High Risk", IF(ISNUMBER(SEARCH("lowrisk", LOWER(INDEX(Paste_Here!AQ$2:AQ$210, MATCH(B48, Paste_Here!A$2:A$210, 0))))), "Low Risk", IF(ISNUMBER(SEARCH("somerisk", LOWER(INDEX(Paste_Here!AQ$2:AQ$210, MATCH(B48, Paste_Here!A$2:A$210, 0))))), "Some Risk", ""))), ""), "")</f>
        <v/>
      </c>
      <c r="DI48" s="69"/>
      <c r="DJ48" s="79" t="str" cm="1">
        <f t="array" aca="1" ref="DJ48" ca="1">IFERROR(VALUE(IF(ISNUMBER(SEARCH("EM", INDEX(Paste_Here!AR$2:AR$500, MATCH(B48, Paste_Here!A$2:A$500, 0)))),"-" &amp; _xlfn.TEXTJOIN("", TRUE, IF(ISNUMBER(--MID(INDEX(Paste_Here!AR$2:AR$500, MATCH(B48, Paste_Here!A$2:A$500, 0)), ROW(INDIRECT("1:"&amp;LEN(INDEX(Paste_Here!AR$2:AR$500, MATCH(B48, Paste_Here!A$2:A$500, 0))))), 1)), MID(INDEX(Paste_Here!AR$2:AR$500, MATCH(B48, Paste_Here!A$2:A$500, 0)), ROW(INDIRECT("1:"&amp;LEN(INDEX(Paste_Here!AR$2:AR$500, MATCH(B48, Paste_Here!A$2:A$500, 0))))), 1), "")), _xlfn.TEXTJOIN("", TRUE, IF(ISNUMBER(--MID(INDEX(Paste_Here!AR$2:AR$500, MATCH(B48, Paste_Here!A$2:AR$500, 0)), ROW(INDIRECT("1:"&amp;LEN(INDEX(Paste_Here!AR$2:AR$500, MATCH(B48, Paste_Here!A$2:AR$500, 0))))), 1)), MID(INDEX(Paste_Here!AR$2:AR$500, MATCH(B48, Paste_Here!A$2:A$500, 0)), ROW(INDIRECT("1:"&amp;LEN(INDEX(Paste_Here!AR$2:AR$500, MATCH(B48, Paste_Here!A$2:A$500, 0))))), 1), "")))), "")</f>
        <v/>
      </c>
      <c r="DK48" s="69"/>
      <c r="DL48" s="69"/>
      <c r="DM48" s="79" t="str">
        <f t="shared" si="3"/>
        <v/>
      </c>
      <c r="DN48" s="69"/>
      <c r="DO48" s="79" t="str">
        <f>IFERROR(IF(B48&lt;&gt;"", IF(AND(INDEX(Paste_Here!AH$2:AH$210, MATCH(B48, Paste_Here!A$2:A$210, 0))&lt;&gt;"", ISNUMBER(VALUE(INDEX(Paste_Here!AH$2:AH$210, MATCH(B48, Paste_Here!A$2:A$210, 0))))), INDEX(Paste_Here!AH$2:AH$210, MATCH(B48, Paste_Here!A$2:A$210, 0)), ""), ""), "")</f>
        <v/>
      </c>
      <c r="DP48" s="69"/>
      <c r="DQ48" s="114"/>
      <c r="DR48" s="69"/>
      <c r="DS48" s="119" t="str">
        <f>IFERROR(IF(B48&lt;&gt;"", IF(LOWER(INDEX(Paste_Here!AI$2:AI$210, MATCH(B48, Paste_Here!A$2:A$210, 0)))="approaching expectations", "Approaching", IF(LOWER(INDEX(Paste_Here!AI$2:AI$210, MATCH(B48, Paste_Here!A$2:A$210, 0)))="met expectations", "Met", IF(LOWER(INDEX(Paste_Here!AI$2:AI$210, MATCH(B48, Paste_Here!A$2:A$210, 0)))="exceeded expectations", "Exceeded", IF(LOWER(INDEX(Paste_Here!AI$2:AI$210, MATCH(B48, Paste_Here!A$2:A$210, 0)))="below expectations", "Below", "")))), ""), "")</f>
        <v/>
      </c>
      <c r="DT48" s="69"/>
      <c r="DU48" s="79" t="str">
        <f>IFERROR(IF(B48&lt;&gt;"", IF(AND(INDEX(Paste_Here!AJ$2:AJ$210, MATCH(B48, Paste_Here!A$2:A$210, 0))&lt;&gt;"", ISNUMBER(VALUE(INDEX(Paste_Here!AJ$2:AJ$210, MATCH(B48, Paste_Here!A$2:A$210, 0))))), INDEX(Paste_Here!AJ$2:AJ$210, MATCH(B48, Paste_Here!A$2:A$210, 0)), ""), ""), "")</f>
        <v/>
      </c>
      <c r="DV48" s="69"/>
      <c r="DW48" s="114"/>
      <c r="DX48" s="69"/>
      <c r="DY48" s="114"/>
      <c r="DZ48" s="69"/>
      <c r="EA48" s="114"/>
      <c r="EB48" s="69"/>
      <c r="EC48" s="114"/>
      <c r="ED48" s="69"/>
      <c r="EE48" s="114"/>
      <c r="EF48" s="69"/>
      <c r="EH48" s="69"/>
      <c r="EI48" s="69"/>
      <c r="EJ48" s="79"/>
      <c r="EK48" s="69"/>
      <c r="EL48" s="79"/>
      <c r="EM48" s="69"/>
      <c r="EN48" s="79"/>
      <c r="EO48" s="69"/>
      <c r="EP48" s="79"/>
      <c r="EQ48" s="69"/>
      <c r="ER48" s="79"/>
      <c r="ES48" s="69"/>
      <c r="ET48" s="79"/>
      <c r="EU48" s="69"/>
      <c r="EV48" s="79"/>
      <c r="EW48" s="69"/>
      <c r="EX48" s="79"/>
      <c r="EY48" s="69"/>
      <c r="EZ48" s="79"/>
      <c r="FA48" s="69"/>
      <c r="FB48" s="79"/>
      <c r="FC48" s="69"/>
      <c r="FD48" s="79"/>
      <c r="FE48" s="69"/>
      <c r="FF48" s="69"/>
      <c r="FG48" s="79" t="str">
        <f t="shared" si="4"/>
        <v/>
      </c>
      <c r="FH48" s="69"/>
      <c r="FI48" s="79" t="str">
        <f>IFERROR(IF(B48&lt;&gt;"", IF(ISNUMBER(VALUE(INDEX(Paste_Here!H$2:H$210, MATCH(B48, Paste_Here!A$2:A$210, 0)))), IF(VALUE(INDEX(Paste_Here!H$2:H$210, MATCH(B48, Paste_Here!A$2:A$210, 0)))=0, "No", IF(AND(VALUE(INDEX(Paste_Here!H$2:H$210, MATCH(B48, Paste_Here!A$2:A$210, 0)))&gt;=1, VALUE(INDEX(Paste_Here!H$2:H$210, MATCH(B48, Paste_Here!A$2:A$210, 0)))&lt;=4), VALUE(INDEX(Paste_Here!H$2:H$210, MATCH(B48, Paste_Here!A$2:A$210, 0))), "")), ""), ""), "")</f>
        <v/>
      </c>
      <c r="FJ48" s="69"/>
      <c r="FK48" s="79" t="str">
        <f>IFERROR(IF(B48&lt;&gt;"", IF(ISNUMBER(VALUE(INDEX(Paste_Here!I$2:I$210, MATCH(B48, Paste_Here!A$2:A$210, 0)))), IF(VALUE(INDEX(Paste_Here!I$2:I$210, MATCH(B48, Paste_Here!A$2:A$210, 0)))=0, "No", IF(AND(VALUE(INDEX(Paste_Here!I$2:I$210, MATCH(B48, Paste_Here!A$2:A$210, 0)))&gt;=1, VALUE(INDEX(Paste_Here!I$2:I$210, MATCH(B48, Paste_Here!A$2:A$210, 0)))&lt;=4), VALUE(INDEX(Paste_Here!I$2:I$210, MATCH(B48, Paste_Here!A$2:A$210, 0))), "")), ""), ""), "")</f>
        <v/>
      </c>
      <c r="FL48" s="69"/>
      <c r="FM48" s="114"/>
      <c r="FN48" s="69"/>
      <c r="FO48" s="114"/>
      <c r="FP48" s="69"/>
      <c r="FQ48" s="114"/>
      <c r="FR48" s="69"/>
      <c r="FS48" s="114"/>
      <c r="FT48" s="69"/>
      <c r="FU48" s="79" t="str">
        <f>IFERROR(IF(B48&lt;&gt;"", IF(AND(INDEX(Paste_Here!R$2:R$210, MATCH(B48, Paste_Here!A$2:A$210, 0))&lt;&gt;"", ISNUMBER(VALUE(INDEX(Paste_Here!R$2:R$210, MATCH(B48, Paste_Here!A$2:A$210, 0))))), INDEX(Paste_Here!R$2:R$210, MATCH(B48, Paste_Here!A$2:A$210, 0)), ""), ""), "")</f>
        <v/>
      </c>
      <c r="FV48" s="69"/>
      <c r="FW48" s="79" t="str">
        <f>IFERROR(IF(B48&lt;&gt;"", IF(AND(INDEX(Paste_Here!BB$2:BB$210, MATCH(B48, Paste_Here!A$2:A$210, 0))&lt;&gt;"", ISNUMBER(VALUE(INDEX(Paste_Here!BB$2:BB$210, MATCH(B48, Paste_Here!A$2:A$210, 0))))), INDEX(Paste_Here!BB$2:BB$210, MATCH(B48, Paste_Here!A$2:A$210, 0)), ""), ""), "")</f>
        <v/>
      </c>
      <c r="FX48" s="69"/>
      <c r="FY48" s="79" t="str">
        <f>IFERROR(IF(B48&lt;&gt;"", IF(AND(INDEX(Paste_Here!AS$2:AS$210, MATCH(B48, Paste_Here!A$2:A$210, 0))&lt;&gt;"", ISNUMBER(VALUE(INDEX(Paste_Here!AS$2:AS$210, MATCH(B48, Paste_Here!A$2:A$210, 0))))), INDEX(Paste_Here!AS$2:AS$210, MATCH(B48, Paste_Here!A$2:A$210, 0)), ""), ""), "")</f>
        <v/>
      </c>
      <c r="FZ48" s="69"/>
      <c r="GA48" s="79" t="str">
        <f>IFERROR(IF(B48&lt;&gt;"", IF(AND(INDEX(Paste_Here!BC$2:BC$210, MATCH(B48, Paste_Here!A$2:A$210, 0))&lt;&gt;"", ISNUMBER(VALUE(INDEX(Paste_Here!BC$2:BC$210, MATCH(B48, Paste_Here!A$2:A$210, 0))))), INDEX(Paste_Here!BC$2:BC$210, MATCH(B48, Paste_Here!A$2:A$210, 0)), ""), ""), "")</f>
        <v/>
      </c>
      <c r="GB48" s="69"/>
      <c r="GC48" s="69"/>
      <c r="GD48" s="79" t="str">
        <f t="shared" si="5"/>
        <v/>
      </c>
      <c r="GE48" s="69"/>
      <c r="GF48" s="79" t="str">
        <f>IFERROR(IF(B48&lt;&gt;"", IF(ISNUMBER(SEARCH("s", LOWER(INDEX(Paste_Here!M$2:M$210, MATCH(B48, Paste_Here!A$2:A$210, 0))))), "Yes", IF(INDEX(Paste_Here!M$2:M$210, MATCH(B48, Paste_Here!A$2:A$210, 0))&lt;&gt;"", "No", "")), ""), "")</f>
        <v/>
      </c>
      <c r="GG48" s="69"/>
      <c r="GH48" s="79" t="str">
        <f>IFERROR(IF(B48&lt;&gt;"", IF(ISNUMBER(SEARCH("yes", LOWER(INDEX(Paste_Here!F$2:F$210, MATCH(B48, Paste_Here!A$2:A$210, 0))))), "Yes", IF(ISNUMBER(SEARCH("no", LOWER(INDEX(Paste_Here!F$2:F$210, MATCH(B48, Paste_Here!A$2:A$210, 0))))), "No", "")), ""), "")</f>
        <v/>
      </c>
      <c r="GI48" s="69"/>
      <c r="GJ48" s="79" t="str">
        <f>IFERROR(IF(B48&lt;&gt;"", IF(ISNUMBER(SEARCH("english language learner", LOWER(INDEX(Paste_Here!C$2:C$210, MATCH(B48, Paste_Here!A$2:A$210, 0))))), "Yes", ""), ""), "")</f>
        <v/>
      </c>
      <c r="GK48" s="69"/>
      <c r="GL48" s="79" t="str">
        <f>IFERROR(IF(B48&lt;&gt;"", IF(OR(ISNUMBER(SEARCH("b", LOWER(INDEX(Paste_Here!K$2:K$210, MATCH(B48, Paste_Here!A$2:A$210, 0))))), ISNUMBER(SEARCH("h", LOWER(INDEX(Paste_Here!K$2:K$210, MATCH(B48, Paste_Here!A$2:A$210, 0))))), ISNUMBER(SEARCH("i", LOWER(INDEX(Paste_Here!K$2:K$210, MATCH(B48, Paste_Here!A$2:A$210, 0)))))), "Yes", IF(INDEX(Paste_Here!K$2:K$210, MATCH(B48, Paste_Here!A$2:A$210, 0))&lt;&gt;"", "No", "")), ""), "")</f>
        <v/>
      </c>
      <c r="GM48" s="69"/>
      <c r="GN48" s="79" t="str">
        <f>IFERROR(IF(B48&lt;&gt;"", IF(ISNUMBER(SEARCH("yes", LOWER(INDEX(Paste_Here!L$2:L$210, MATCH(B48, Paste_Here!A$2:A$210, 0))))), "Yes", IF(ISNUMBER(SEARCH("no", LOWER(INDEX(Paste_Here!L$2:L$210, MATCH(B48, Paste_Here!A$2:A$210, 0))))), "No", "")), ""), "")</f>
        <v/>
      </c>
      <c r="GO48" s="69"/>
      <c r="GP48" s="79" t="str">
        <f>IFERROR(IF(B48&lt;&gt;"", IF(ISNUMBER(SEARCH("transitional 2", LOWER(INDEX(Paste_Here!C$2:C$210, MATCH(B48, Paste_Here!A$2:A$210, 0))))), "T2", IF(ISNUMBER(SEARCH("transitional 1", LOWER(INDEX(Paste_Here!C$2:C$210, MATCH(B48, Paste_Here!A$2:A$210, 0))))), "T1", IF(ISNUMBER(SEARCH("waived ell services", LOWER(INDEX(Paste_Here!C$2:C$210, MATCH(B48, Paste_Here!A$2:A$210, 0))))), "W", ""))), ""), "")</f>
        <v/>
      </c>
      <c r="GQ48" s="69"/>
      <c r="GR48" s="114"/>
      <c r="GS48" s="69"/>
      <c r="GT48" s="114"/>
      <c r="GU48" s="69"/>
      <c r="GV48" s="114"/>
      <c r="GW48" s="69"/>
      <c r="GX48" s="118"/>
      <c r="GY48" s="69"/>
      <c r="GZ48" s="69"/>
      <c r="HA48" s="79"/>
      <c r="HB48" s="69"/>
      <c r="HC48" s="79"/>
      <c r="HD48" s="69"/>
      <c r="HE48" s="79"/>
      <c r="HF48" s="69"/>
      <c r="HG48" s="79"/>
      <c r="HH48" s="69"/>
      <c r="HI48" s="79"/>
      <c r="HJ48" s="69"/>
      <c r="HK48" s="79"/>
      <c r="HL48" s="69"/>
      <c r="HM48" s="79"/>
      <c r="HN48" s="69"/>
      <c r="HO48" s="79"/>
      <c r="HP48" s="69"/>
      <c r="HQ48" s="79"/>
      <c r="HR48" s="69"/>
      <c r="HS48" s="79"/>
      <c r="HT48" s="69"/>
      <c r="HU48" s="79"/>
      <c r="HV48" s="69"/>
      <c r="HW48" s="69"/>
      <c r="HX48" s="79"/>
      <c r="HY48" s="69"/>
      <c r="HZ48" s="79"/>
      <c r="IA48" s="69"/>
      <c r="IB48" s="79"/>
      <c r="IC48" s="69"/>
      <c r="ID48" s="79"/>
      <c r="IE48" s="69"/>
      <c r="IF48" s="79"/>
      <c r="IG48" s="69"/>
      <c r="IH48" s="79"/>
      <c r="II48" s="69"/>
      <c r="IJ48" s="79"/>
      <c r="IK48" s="69"/>
      <c r="IL48" s="79"/>
      <c r="IM48" s="69"/>
      <c r="IN48" s="79"/>
      <c r="IO48" s="69"/>
      <c r="IP48" s="79"/>
      <c r="IQ48" s="69"/>
      <c r="IR48" s="79"/>
      <c r="IS48" s="69"/>
      <c r="IT48" s="69"/>
      <c r="IU48" s="79"/>
      <c r="IV48" s="69"/>
      <c r="IW48" s="79"/>
      <c r="IX48" s="69"/>
      <c r="IY48" s="79"/>
      <c r="IZ48" s="69"/>
      <c r="JA48" s="79"/>
      <c r="JB48" s="69"/>
      <c r="JC48" s="79"/>
      <c r="JD48" s="69"/>
      <c r="JE48" s="79"/>
      <c r="JF48" s="69"/>
      <c r="JG48" s="79"/>
      <c r="JH48" s="69"/>
      <c r="JI48" s="79"/>
      <c r="JJ48" s="69"/>
      <c r="JK48" s="79"/>
      <c r="JL48" s="69"/>
      <c r="JM48" s="79"/>
      <c r="JN48" s="69"/>
      <c r="JO48" s="79"/>
      <c r="JP48" s="69"/>
      <c r="JQ48" s="69"/>
      <c r="JR48" s="79"/>
      <c r="JS48" s="69"/>
      <c r="JT48" s="79"/>
      <c r="JU48" s="69"/>
      <c r="JV48" s="79"/>
      <c r="JW48" s="69"/>
      <c r="JX48" s="79"/>
      <c r="JY48" s="69"/>
      <c r="JZ48" s="79"/>
      <c r="KA48" s="69"/>
      <c r="KB48" s="79"/>
      <c r="KC48" s="69"/>
      <c r="KD48" s="79"/>
      <c r="KE48" s="69"/>
      <c r="KF48" s="79"/>
      <c r="KG48" s="69"/>
      <c r="KH48" s="79"/>
      <c r="KI48" s="69"/>
      <c r="KJ48" s="79"/>
      <c r="KK48" s="69"/>
      <c r="KL48" s="79"/>
      <c r="KM48" s="69"/>
      <c r="KP48" s="1" t="str" cm="1">
        <f t="array" ref="KP48">IFERROR(INDEX(Paste_Here!$B$2:$B$210, MATCH(0, COUNTIF(KP$4:KP47, Paste_Here!$B$2:$B$210) + IF(Paste_Here!$B$2:$B$210="", 1, 0), 0)), "")</f>
        <v/>
      </c>
      <c r="KQ48" s="1" t="str">
        <f>IF(KP48&lt;&gt;"", INDEX(Paste_Here!$A$2:$A$210, MATCH(KP48, Paste_Here!$B$2:$B$210, 0)), "")</f>
        <v/>
      </c>
      <c r="KR48" s="1" t="str">
        <f t="shared" si="6"/>
        <v/>
      </c>
      <c r="KS48" s="1" t="str" cm="1">
        <f t="array" ref="KS48">IFERROR(INDEX($KR$5:$KR$210, MATCH(SMALL(IF($KR$5:$KR$210&lt;&gt;"", COUNTIF($KR$5:$KR$210, "&lt;"&amp;$KR$5:$KR$210)+1), ROW()-ROW($KS$5)+1), COUNTIF($KR$5:$KR$210, "&lt;"&amp;$KR$5:$KR$210)+1, 0)), "")</f>
        <v/>
      </c>
    </row>
    <row r="49" spans="1:305">
      <c r="A49" s="69"/>
      <c r="B49" s="79" t="str">
        <f t="shared" si="0"/>
        <v/>
      </c>
      <c r="C49" s="69"/>
      <c r="D49" s="79" t="str">
        <f>IFERROR(IF(B49&lt;&gt;"", IF(COUNTIF(INDEX(Paste_Here!N$2:Q$210, MATCH(B49, Paste_Here!A$2:A$210, 0), 0), "yes") &gt; 0, "No", IF(COUNTIF(INDEX(Paste_Here!N$2:Q$210, MATCH(B49, Paste_Here!A$2:A$210, 0), 0), "no") &gt; 0, "Yes", "")), ""), "")</f>
        <v/>
      </c>
      <c r="E49" s="69"/>
      <c r="F49" s="79" t="str">
        <f>IFERROR(IF(B49&lt;&gt;"", IF(ISNUMBER(SEARCH("yes", LOWER(INDEX(Paste_Here!S$2:S$210, MATCH(B49, Paste_Here!A$2:A$210, 0))))), "Yes", IF(ISNUMBER(SEARCH("no", LOWER(INDEX(Paste_Here!S$2:S$210, MATCH(B49, Paste_Here!A$2:A$210, 0))))), "No", "")), ""), "")</f>
        <v/>
      </c>
      <c r="G49" s="69"/>
      <c r="H49" s="79" t="str">
        <f>IFERROR(IF(B49&lt;&gt;"", IF(COUNTIF(INDEX(Paste_Here!AX$2:BA$210, MATCH(B49, Paste_Here!A$2:A$210, 0), 0), "yes") &gt; 0, "No", IF(COUNTIF(INDEX(Paste_Here!AX$2:BA$210, MATCH(B49, Paste_Here!A$2:A$210, 0), 0), "no") &gt; 0, "Yes", "")), ""), "")</f>
        <v/>
      </c>
      <c r="I49" s="69"/>
      <c r="J49" s="79" t="str">
        <f>IFERROR(IF(B49&lt;&gt;"", IF(ISNUMBER(SEARCH("yes", LOWER(INDEX(Paste_Here!Z$2:Z$210, MATCH(B49, Paste_Here!A$2:A$210, 0))))), "Yes", IF(ISNUMBER(SEARCH("no", LOWER(INDEX(Paste_Here!Z$2:Z$210, MATCH(B49, Paste_Here!A$2:A$210, 0))))), "No", "")), ""), "")</f>
        <v/>
      </c>
      <c r="K49" s="69"/>
      <c r="L49" s="79" t="str">
        <f>IFERROR(IF(B49&lt;&gt;"", IF(ISNUMBER(SEARCH("yes", LOWER(INDEX(Paste_Here!AG$2:AG$210, MATCH(B49, Paste_Here!A$2:A$210, 0))))), "Yes", IF(ISNUMBER(SEARCH("no", LOWER(INDEX(Paste_Here!AG$2:AG$210, MATCH(B49, Paste_Here!A$2:A$210, 0))))), "No", "")), ""), "")</f>
        <v/>
      </c>
      <c r="M49" s="69"/>
      <c r="N49" s="114" t="str">
        <f>IFERROR(IF(J49&lt;&gt;"", IF(ISNUMBER(SEARCH("yes", LOWER(INDEX(Paste_Here!AB$2:AB$210, MATCH(J49, Paste_Here!I$2:I$210, 0))))), "Yes", IF(ISNUMBER(SEARCH("no", LOWER(INDEX(Paste_Here!AB$2:AB$210, MATCH(J49, Paste_Here!I$2:I$210, 0))))), "No", "")), ""), "")</f>
        <v/>
      </c>
      <c r="O49" s="69"/>
      <c r="P49" s="79" t="str">
        <f>IFERROR(IF(B49&lt;&gt;"", IF(ISNUMBER(SEARCH("Revealed-Potential (Primary Focus)", LOWER(INDEX(Paste_Here!U$2:U$210, MATCH(B49, Paste_Here!A$2:A$210, 0))))), "Rev-Potential: Prim", IF(ISNUMBER(SEARCH("Revealed-Potential (Secondary Focus)", LOWER(INDEX(Paste_Here!U$2:U$210, MATCH(B49, Paste_Here!A$2:A$210, 0))))), "Rev-Potential: Sec", IF(ISNUMBER(SEARCH("Monitoring", LOWER(INDEX(Paste_Here!U$2:U$210, MATCH(B49, Paste_Here!A$2:A$210, 0))))), "Monitoring", IF(ISNUMBER(SEARCH("At-Promise (Secondary Focus)", LOWER(INDEX(Paste_Here!U$2:U$210, MATCH(B49, Paste_Here!A$2:A$210, 0))))), "At-Promise: Sec", IF(ISNUMBER(SEARCH("At-Promise (Primary Focus)", LOWER(INDEX(Paste_Here!U$2:U$210, MATCH(B49, Paste_Here!A$2:A$210, 0))))), "At-Promise: Prim", ""))))), ""), "")</f>
        <v/>
      </c>
      <c r="Q49" s="69"/>
      <c r="R49" s="79" t="str">
        <f>IFERROR(IF(B49&lt;&gt;"", IF(ISNUMBER(SEARCH("Revealed-Potential (Primary Focus)", LOWER(INDEX(Paste_Here!AB$2:AB$210, MATCH(B49, Paste_Here!A$2:A$210, 0))))), "Rev-Potential: Prim", IF(ISNUMBER(SEARCH("Revealed-Potential (Secondary Focus)", LOWER(INDEX(Paste_Here!AB$2:AB$210, MATCH(B49, Paste_Here!A$2:A$210, 0))))), "Rev-Potential: Sec", IF(ISNUMBER(SEARCH("Monitoring", LOWER(INDEX(Paste_Here!AB$2:AB$210, MATCH(B49, Paste_Here!A$2:A$210, 0))))), "Monitoring", IF(ISNUMBER(SEARCH("At-Promise (Secondary Focus)", LOWER(INDEX(Paste_Here!AB$2:AB$210, MATCH(B49, Paste_Here!A$2:A$210, 0))))), "At-Promise: Sec", IF(ISNUMBER(SEARCH("At-Promise (Primary Focus)", LOWER(INDEX(Paste_Here!AB$2:AB$210, MATCH(B49, Paste_Here!A$2:A$210, 0))))), "At-Promise: Prim", ""))))), ""), "")</f>
        <v/>
      </c>
      <c r="S49" s="69"/>
      <c r="T49" s="114" t="str">
        <f>IFERROR(IF(P49&lt;&gt;"", IF(ISNUMBER(SEARCH("yes", LOWER(INDEX(Paste_Here!AH$2:AH$210, MATCH(P49, Paste_Here!O$2:O$210, 0))))), "Yes", IF(ISNUMBER(SEARCH("no", LOWER(INDEX(Paste_Here!AH$2:AH$210, MATCH(P49, Paste_Here!O$2:O$210, 0))))), "No", "")), ""), "")</f>
        <v/>
      </c>
      <c r="U49" s="69"/>
      <c r="V49" s="114" t="str">
        <f>IFERROR(IF(R49&lt;&gt;"", IF(ISNUMBER(SEARCH("yes", LOWER(INDEX(Paste_Here!AJ$2:AJ$210, MATCH(R49, Paste_Here!Q$2:Q$210, 0))))), "Yes", IF(ISNUMBER(SEARCH("no", LOWER(INDEX(Paste_Here!AJ$2:AJ$210, MATCH(R49, Paste_Here!Q$2:Q$210, 0))))), "No", "")), ""), "")</f>
        <v/>
      </c>
      <c r="W49" s="69"/>
      <c r="X49" s="69"/>
      <c r="Y49" s="79" t="str">
        <f t="shared" si="1"/>
        <v/>
      </c>
      <c r="Z49" s="69"/>
      <c r="AA49" s="79" t="str">
        <f>IFERROR(IF(B49&lt;&gt;"", IF(AND(INDEX(Paste_Here!W$2:W$210, MATCH(B49, Paste_Here!A$2:A$210, 0))&lt;&gt;"", ISNUMBER(VALUE(INDEX(Paste_Here!W$2:W$210, MATCH(B49, Paste_Here!A$2:A$210, 0))))), INDEX(Paste_Here!W$2:W$210, MATCH(B49, Paste_Here!A$2:A$210, 0)), ""), ""), "")</f>
        <v/>
      </c>
      <c r="AB49" s="69"/>
      <c r="AC49" s="79" t="str">
        <f>IFERROR(IF(B49&lt;&gt;"", IF(AND(INDEX(Paste_Here!V$2:V$210, MATCH(B49, Paste_Here!A$2:A$210, 0))&lt;&gt;"", ISNUMBER(VALUE(INDEX(Paste_Here!V$2:V$210, MATCH(B49, Paste_Here!A$2:A$210, 0))))), TEXT(ROUND(VALUE(INDEX(Paste_Here!V$2:V$210, MATCH(B49, Paste_Here!A$2:A$210, 0))), 2), "0.00"), ""), ""), "")</f>
        <v/>
      </c>
      <c r="AD49" s="69"/>
      <c r="AE49" s="79" t="str">
        <f>IFERROR(IF(B49&lt;&gt;"", IF(LOWER(INDEX(Paste_Here!X$2:X$210, MATCH(B49, Paste_Here!A$2:A$210, 0)))="approaching expectations", "Approaching", IF(LOWER(INDEX(Paste_Here!X$2:X$210, MATCH(B49, Paste_Here!A$2:A$210, 0)))="met expectations", "Met", IF(LOWER(INDEX(Paste_Here!X$2:X$210, MATCH(B49, Paste_Here!A$2:A$210, 0)))="exceeded expectations", "Exceeded", IF(LOWER(INDEX(Paste_Here!X$2:X$210, MATCH(B49, Paste_Here!A$2:A$210, 0)))="below expectations", "Below", "")))), ""), "")</f>
        <v/>
      </c>
      <c r="AF49" s="69"/>
      <c r="AG49" s="79" t="str">
        <f>IFERROR(IF(B49&lt;&gt;"", IF(AND(INDEX(Paste_Here!Y$2:Y$210, MATCH(B49, Paste_Here!A$2:A$210, 0))&lt;&gt;"", ISNUMBER(VALUE(INDEX(Paste_Here!Y$2:Y$210, MATCH(B49, Paste_Here!A$2:A$210, 0))))), INDEX(Paste_Here!Y$2:Y$210, MATCH(B49, Paste_Here!A$2:A$210, 0)), ""), ""), "")</f>
        <v/>
      </c>
      <c r="AH49" s="69"/>
      <c r="AI49" s="79" t="str">
        <f>IFERROR(IF(B49&lt;&gt;"", IF(AND(INDEX(Paste_Here!AK$2:AK$210, MATCH(B49, Paste_Here!A$2:A$210, 0))&lt;&gt;"", ISNUMBER(VALUE(INDEX(Paste_Here!AK$2:AK$210, MATCH(B49, Paste_Here!A$2:A$210, 0))))), INDEX(Paste_Here!AK$2:AK$210, MATCH(B49, Paste_Here!A$2:A$210, 0)), ""), ""), "")</f>
        <v/>
      </c>
      <c r="AJ49" s="69"/>
      <c r="AK49" s="79" t="str">
        <f>IFERROR(IF(B49&lt;&gt;"", IF(ISNUMBER(SEARCH("highrisk", LOWER(INDEX(Paste_Here!AL$2:AL$210, MATCH(B49, Paste_Here!A$2:A$210, 0))))), "High Risk", IF(ISNUMBER(SEARCH("lowrisk", LOWER(INDEX(Paste_Here!AL$2:AL$210, MATCH(B49, Paste_Here!A$2:A$210, 0))))), "Low Risk", IF(ISNUMBER(SEARCH("somerisk", LOWER(INDEX(Paste_Here!AL$2:AL$210, MATCH(B49, Paste_Here!A$2:A$210, 0))))), "Some Risk", ""))), ""), "")</f>
        <v/>
      </c>
      <c r="AL49" s="69"/>
      <c r="AM49" s="79" t="str">
        <f>IFERROR(IF(B49&lt;&gt;"", IF(AND(INDEX(Paste_Here!AT$2:AT$210, MATCH(B49, Paste_Here!A$2:A$210, 0))&lt;&gt;"", ISNUMBER(VALUE(INDEX(Paste_Here!AT$2:AT$210, MATCH(B49, Paste_Here!A$2:A$210, 0))))), INDEX(Paste_Here!AT$2:AT$210, MATCH(B49, Paste_Here!A$2:A$210, 0)), ""), ""), "")</f>
        <v/>
      </c>
      <c r="AN49" s="69"/>
      <c r="AO49" s="79" t="str">
        <f>IFERROR(IF(B49&lt;&gt;"", IF(AND(INDEX(Paste_Here!AM$2:AM$210, MATCH(B49, Paste_Here!A$2:A$210, 0))&lt;&gt;"", ISNUMBER(VALUE(INDEX(Paste_Here!AM$2:AM$210, MATCH(B49, Paste_Here!A$2:A$210, 0))))), INDEX(Paste_Here!AM$2:AM$210, MATCH(B49, Paste_Here!A$2:A$210, 0)), ""), ""), "")</f>
        <v/>
      </c>
      <c r="AP49" s="69"/>
      <c r="AQ49" s="79" t="str">
        <f>IFERROR(IF(B49&lt;&gt;"", IF(ISNUMBER(SEARCH("highrisk", LOWER(INDEX(Paste_Here!AN$2:AN$210, MATCH(B49, Paste_Here!A$2:A$210, 0))))), "High Risk", IF(ISNUMBER(SEARCH("lowrisk", LOWER(INDEX(Paste_Here!AN$2:AN$210, MATCH(B49, Paste_Here!A$2:A$210, 0))))), "Low Risk", IF(ISNUMBER(SEARCH("somerisk", LOWER(INDEX(Paste_Here!AN$2:AN$210, MATCH(B49, Paste_Here!A$2:A$210, 0))))), "Some Risk", ""))), ""), "")</f>
        <v/>
      </c>
      <c r="AR49" s="69"/>
      <c r="AS49" s="79" t="str" cm="1">
        <f t="array" aca="1" ref="AS49" ca="1">IFERROR(IF(ISNUMBER(SEARCH("BR", INDEX(Paste_Here!AO$2:AO$210, MATCH(B49, Paste_Here!A$2:A$210, 0)))), -1, 1) * VALUE(_xlfn.TEXTJOIN("", TRUE, IF(ISNUMBER(--MID(INDEX(Paste_Here!AO$2:AO$210, MATCH(B49, Paste_Here!A$2:A$210, 0)), ROW(INDIRECT("1:"&amp;LEN(INDEX(Paste_Here!AO$2:AO$210, MATCH(B49, Paste_Here!A$2:A$210, 0))))), 1)), MID(INDEX(Paste_Here!AO$2:AO$210, MATCH(B49, Paste_Here!A$2:A$210, 0)), ROW(INDIRECT("1:"&amp;LEN(INDEX(Paste_Here!AO$2:AO$210, MATCH(B49, Paste_Here!A$2:A$210, 0))))), 1), ""))), "")</f>
        <v/>
      </c>
      <c r="AT49" s="69"/>
      <c r="AU49" s="69"/>
      <c r="AV49" s="79"/>
      <c r="AW49" s="69"/>
      <c r="AX49" s="79"/>
      <c r="AY49" s="69"/>
      <c r="AZ49" s="79"/>
      <c r="BA49" s="69"/>
      <c r="BB49" s="79"/>
      <c r="BC49" s="69"/>
      <c r="BD49" s="79"/>
      <c r="BE49" s="69"/>
      <c r="BF49" s="79"/>
      <c r="BG49" s="69"/>
      <c r="BH49" s="79"/>
      <c r="BI49" s="69"/>
      <c r="BJ49" s="79"/>
      <c r="BK49" s="69"/>
      <c r="BL49" s="79"/>
      <c r="BM49" s="69"/>
      <c r="BN49" s="79"/>
      <c r="BO49" s="69"/>
      <c r="BP49" s="79"/>
      <c r="BQ49" s="69"/>
      <c r="BR49" s="69"/>
      <c r="BS49" s="79"/>
      <c r="BT49" s="69"/>
      <c r="BU49" s="79"/>
      <c r="BV49" s="69"/>
      <c r="BW49" s="79"/>
      <c r="BX49" s="69"/>
      <c r="BY49" s="79"/>
      <c r="BZ49" s="69"/>
      <c r="CA49" s="79"/>
      <c r="CB49" s="69"/>
      <c r="CC49" s="79"/>
      <c r="CD49" s="69"/>
      <c r="CE49" s="79"/>
      <c r="CF49" s="69"/>
      <c r="CG49" s="79"/>
      <c r="CH49" s="69"/>
      <c r="CI49" s="79"/>
      <c r="CJ49" s="69"/>
      <c r="CK49" s="79"/>
      <c r="CL49" s="69"/>
      <c r="CM49" s="79"/>
      <c r="CN49" s="69"/>
      <c r="CO49" s="69"/>
      <c r="CP49" s="79" t="str">
        <f t="shared" si="2"/>
        <v/>
      </c>
      <c r="CQ49" s="69"/>
      <c r="CR49" s="79" t="str">
        <f>IFERROR(IF(B49&lt;&gt;"", IF(AND(INDEX(Paste_Here!AD$2:AD$210, MATCH(B49, Paste_Here!A$2:A$210, 0))&lt;&gt;"", ISNUMBER(VALUE(INDEX(Paste_Here!AD$2:AD$210, MATCH(B49, Paste_Here!A$2:A$210, 0))))), INDEX(Paste_Here!AD$2:AD$210, MATCH(B49, Paste_Here!A$2:A$210, 0)), ""), ""), "")</f>
        <v/>
      </c>
      <c r="CS49" s="69"/>
      <c r="CT49" s="79" t="str">
        <f>IFERROR(IF(B49&lt;&gt;"", IF(AND(INDEX(Paste_Here!AC$2:AC$210, MATCH(B49, Paste_Here!A$2:A$210, 0))&lt;&gt;"", ISNUMBER(--INDEX(Paste_Here!AC$2:AC$210, MATCH(B49, Paste_Here!A$2:A$210, 0)))), TEXT(ROUND(--INDEX(Paste_Here!AC$2:AC$210, MATCH(B49, Paste_Here!A$2:A$210, 0)), 2), "0.00"), ""), ""), "")</f>
        <v/>
      </c>
      <c r="CU49" s="69"/>
      <c r="CV49" s="79" t="str">
        <f>IFERROR(IF(B49&lt;&gt;"", IF(LOWER(INDEX(Paste_Here!AE$2:AE$210, MATCH(B49, Paste_Here!A$2:A$210, 0)))="approaching expectations", "Approaching", IF(LOWER(INDEX(Paste_Here!AE$2:AE$210, MATCH(B49, Paste_Here!A$2:A$210, 0)))="met expectations", "Met", IF(LOWER(INDEX(Paste_Here!AE$2:AE$210, MATCH(B49, Paste_Here!A$2:A$210, 0)))="exceeded expectations", "Exceeded", IF(LOWER(INDEX(Paste_Here!AE$2:AE$210, MATCH(B49, Paste_Here!A$2:A$210, 0)))="below expectations", "Below", "")))), ""), "")</f>
        <v/>
      </c>
      <c r="CW49" s="69"/>
      <c r="CX49" s="79" t="str">
        <f>IFERROR(IF(B49&lt;&gt;"", IF(AND(INDEX(Paste_Here!AF$2:AF$210, MATCH(B49, Paste_Here!A$2:A$210, 0))&lt;&gt;"", ISNUMBER(VALUE(INDEX(Paste_Here!AF$2:AF$210, MATCH(B49, Paste_Here!A$2:A$210, 0))))), INDEX(Paste_Here!AF$2:AF$210, MATCH(B49, Paste_Here!A$2:A$210, 0)), ""), ""), "")</f>
        <v/>
      </c>
      <c r="CY49" s="69"/>
      <c r="CZ49" s="79" t="str">
        <f>IFERROR(IF(B49&lt;&gt;"", IF(AND(INDEX(Paste_Here!AU$2:AU$210, MATCH(B49, Paste_Here!A$2:A$210, 0))&lt;&gt;"", ISNUMBER(VALUE(INDEX(Paste_Here!AU$2:AU$210, MATCH(B49, Paste_Here!A$2:A$210, 0))))), INDEX(Paste_Here!AU$2:AU$210, MATCH(B49, Paste_Here!A$2:A$210, 0)), ""), ""), "")</f>
        <v/>
      </c>
      <c r="DA49" s="69"/>
      <c r="DB49" s="79" t="str">
        <f>IFERROR(IF(B49&lt;&gt;"", IF(ISNUMBER(SEARCH("highrisk", LOWER(INDEX(Paste_Here!AV$2:AV$210, MATCH(B49, Paste_Here!A$2:A$210, 0))))), "High Risk", IF(ISNUMBER(SEARCH("lowrisk", LOWER(INDEX(Paste_Here!AV$2:AV$210, MATCH(B49, Paste_Here!A$2:A$210, 0))))), "Low Risk", IF(ISNUMBER(SEARCH("somerisk", LOWER(INDEX(Paste_Here!AV$2:AV$210, MATCH(B49, Paste_Here!A$2:A$210, 0))))), "Some Risk", ""))), ""), "")</f>
        <v/>
      </c>
      <c r="DC49" s="69"/>
      <c r="DD49" s="79" t="str">
        <f>IFERROR(IF(B49&lt;&gt;"", IF(AND(INDEX(Paste_Here!AW$2:AW$210, MATCH(B49, Paste_Here!A$2:A$210, 0))&lt;&gt;"", ISNUMBER(VALUE(INDEX(Paste_Here!AW$2:AW$210, MATCH(B49, Paste_Here!A$2:A$210, 0))))), INDEX(Paste_Here!AW$2:AW$210, MATCH(B49, Paste_Here!A$2:A$210, 0)), ""), ""), "")</f>
        <v/>
      </c>
      <c r="DE49" s="69"/>
      <c r="DF49" s="79" t="str">
        <f>IFERROR(IF(B49&lt;&gt;"", IF(AND(INDEX(Paste_Here!AP$2:AP$210, MATCH(B49, Paste_Here!A$2:A$210, 0))&lt;&gt;"", ISNUMBER(VALUE(INDEX(Paste_Here!AP$2:AP$210, MATCH(B49, Paste_Here!A$2:A$210, 0))))), INDEX(Paste_Here!AP$2:AP$210, MATCH(B49, Paste_Here!A$2:A$210, 0)), ""), ""), "")</f>
        <v/>
      </c>
      <c r="DG49" s="69"/>
      <c r="DH49" s="79" t="str">
        <f>IFERROR(IF(B49&lt;&gt;"", IF(ISNUMBER(SEARCH("highrisk", LOWER(INDEX(Paste_Here!AQ$2:AQ$210, MATCH(B49, Paste_Here!A$2:A$210, 0))))), "High Risk", IF(ISNUMBER(SEARCH("lowrisk", LOWER(INDEX(Paste_Here!AQ$2:AQ$210, MATCH(B49, Paste_Here!A$2:A$210, 0))))), "Low Risk", IF(ISNUMBER(SEARCH("somerisk", LOWER(INDEX(Paste_Here!AQ$2:AQ$210, MATCH(B49, Paste_Here!A$2:A$210, 0))))), "Some Risk", ""))), ""), "")</f>
        <v/>
      </c>
      <c r="DI49" s="69"/>
      <c r="DJ49" s="79" t="str" cm="1">
        <f t="array" aca="1" ref="DJ49" ca="1">IFERROR(VALUE(IF(ISNUMBER(SEARCH("EM", INDEX(Paste_Here!AR$2:AR$500, MATCH(B49, Paste_Here!A$2:A$500, 0)))),"-" &amp; _xlfn.TEXTJOIN("", TRUE, IF(ISNUMBER(--MID(INDEX(Paste_Here!AR$2:AR$500, MATCH(B49, Paste_Here!A$2:A$500, 0)), ROW(INDIRECT("1:"&amp;LEN(INDEX(Paste_Here!AR$2:AR$500, MATCH(B49, Paste_Here!A$2:A$500, 0))))), 1)), MID(INDEX(Paste_Here!AR$2:AR$500, MATCH(B49, Paste_Here!A$2:A$500, 0)), ROW(INDIRECT("1:"&amp;LEN(INDEX(Paste_Here!AR$2:AR$500, MATCH(B49, Paste_Here!A$2:A$500, 0))))), 1), "")), _xlfn.TEXTJOIN("", TRUE, IF(ISNUMBER(--MID(INDEX(Paste_Here!AR$2:AR$500, MATCH(B49, Paste_Here!A$2:AR$500, 0)), ROW(INDIRECT("1:"&amp;LEN(INDEX(Paste_Here!AR$2:AR$500, MATCH(B49, Paste_Here!A$2:AR$500, 0))))), 1)), MID(INDEX(Paste_Here!AR$2:AR$500, MATCH(B49, Paste_Here!A$2:A$500, 0)), ROW(INDIRECT("1:"&amp;LEN(INDEX(Paste_Here!AR$2:AR$500, MATCH(B49, Paste_Here!A$2:A$500, 0))))), 1), "")))), "")</f>
        <v/>
      </c>
      <c r="DK49" s="69"/>
      <c r="DL49" s="69"/>
      <c r="DM49" s="79" t="str">
        <f t="shared" si="3"/>
        <v/>
      </c>
      <c r="DN49" s="69"/>
      <c r="DO49" s="79" t="str">
        <f>IFERROR(IF(B49&lt;&gt;"", IF(AND(INDEX(Paste_Here!AH$2:AH$210, MATCH(B49, Paste_Here!A$2:A$210, 0))&lt;&gt;"", ISNUMBER(VALUE(INDEX(Paste_Here!AH$2:AH$210, MATCH(B49, Paste_Here!A$2:A$210, 0))))), INDEX(Paste_Here!AH$2:AH$210, MATCH(B49, Paste_Here!A$2:A$210, 0)), ""), ""), "")</f>
        <v/>
      </c>
      <c r="DP49" s="69"/>
      <c r="DQ49" s="114"/>
      <c r="DR49" s="69"/>
      <c r="DS49" s="119" t="str">
        <f>IFERROR(IF(B49&lt;&gt;"", IF(LOWER(INDEX(Paste_Here!AI$2:AI$210, MATCH(B49, Paste_Here!A$2:A$210, 0)))="approaching expectations", "Approaching", IF(LOWER(INDEX(Paste_Here!AI$2:AI$210, MATCH(B49, Paste_Here!A$2:A$210, 0)))="met expectations", "Met", IF(LOWER(INDEX(Paste_Here!AI$2:AI$210, MATCH(B49, Paste_Here!A$2:A$210, 0)))="exceeded expectations", "Exceeded", IF(LOWER(INDEX(Paste_Here!AI$2:AI$210, MATCH(B49, Paste_Here!A$2:A$210, 0)))="below expectations", "Below", "")))), ""), "")</f>
        <v/>
      </c>
      <c r="DT49" s="69"/>
      <c r="DU49" s="79" t="str">
        <f>IFERROR(IF(B49&lt;&gt;"", IF(AND(INDEX(Paste_Here!AJ$2:AJ$210, MATCH(B49, Paste_Here!A$2:A$210, 0))&lt;&gt;"", ISNUMBER(VALUE(INDEX(Paste_Here!AJ$2:AJ$210, MATCH(B49, Paste_Here!A$2:A$210, 0))))), INDEX(Paste_Here!AJ$2:AJ$210, MATCH(B49, Paste_Here!A$2:A$210, 0)), ""), ""), "")</f>
        <v/>
      </c>
      <c r="DV49" s="69"/>
      <c r="DW49" s="114"/>
      <c r="DX49" s="69"/>
      <c r="DY49" s="114"/>
      <c r="DZ49" s="69"/>
      <c r="EA49" s="114"/>
      <c r="EB49" s="69"/>
      <c r="EC49" s="114"/>
      <c r="ED49" s="69"/>
      <c r="EE49" s="114"/>
      <c r="EF49" s="69"/>
      <c r="EH49" s="69"/>
      <c r="EI49" s="69"/>
      <c r="EJ49" s="79"/>
      <c r="EK49" s="69"/>
      <c r="EL49" s="79"/>
      <c r="EM49" s="69"/>
      <c r="EN49" s="79"/>
      <c r="EO49" s="69"/>
      <c r="EP49" s="79"/>
      <c r="EQ49" s="69"/>
      <c r="ER49" s="79"/>
      <c r="ES49" s="69"/>
      <c r="ET49" s="79"/>
      <c r="EU49" s="69"/>
      <c r="EV49" s="79"/>
      <c r="EW49" s="69"/>
      <c r="EX49" s="79"/>
      <c r="EY49" s="69"/>
      <c r="EZ49" s="79"/>
      <c r="FA49" s="69"/>
      <c r="FB49" s="79"/>
      <c r="FC49" s="69"/>
      <c r="FD49" s="79"/>
      <c r="FE49" s="69"/>
      <c r="FF49" s="69"/>
      <c r="FG49" s="79" t="str">
        <f t="shared" si="4"/>
        <v/>
      </c>
      <c r="FH49" s="69"/>
      <c r="FI49" s="79" t="str">
        <f>IFERROR(IF(B49&lt;&gt;"", IF(ISNUMBER(VALUE(INDEX(Paste_Here!H$2:H$210, MATCH(B49, Paste_Here!A$2:A$210, 0)))), IF(VALUE(INDEX(Paste_Here!H$2:H$210, MATCH(B49, Paste_Here!A$2:A$210, 0)))=0, "No", IF(AND(VALUE(INDEX(Paste_Here!H$2:H$210, MATCH(B49, Paste_Here!A$2:A$210, 0)))&gt;=1, VALUE(INDEX(Paste_Here!H$2:H$210, MATCH(B49, Paste_Here!A$2:A$210, 0)))&lt;=4), VALUE(INDEX(Paste_Here!H$2:H$210, MATCH(B49, Paste_Here!A$2:A$210, 0))), "")), ""), ""), "")</f>
        <v/>
      </c>
      <c r="FJ49" s="69"/>
      <c r="FK49" s="79" t="str">
        <f>IFERROR(IF(B49&lt;&gt;"", IF(ISNUMBER(VALUE(INDEX(Paste_Here!I$2:I$210, MATCH(B49, Paste_Here!A$2:A$210, 0)))), IF(VALUE(INDEX(Paste_Here!I$2:I$210, MATCH(B49, Paste_Here!A$2:A$210, 0)))=0, "No", IF(AND(VALUE(INDEX(Paste_Here!I$2:I$210, MATCH(B49, Paste_Here!A$2:A$210, 0)))&gt;=1, VALUE(INDEX(Paste_Here!I$2:I$210, MATCH(B49, Paste_Here!A$2:A$210, 0)))&lt;=4), VALUE(INDEX(Paste_Here!I$2:I$210, MATCH(B49, Paste_Here!A$2:A$210, 0))), "")), ""), ""), "")</f>
        <v/>
      </c>
      <c r="FL49" s="69"/>
      <c r="FM49" s="114"/>
      <c r="FN49" s="69"/>
      <c r="FO49" s="114"/>
      <c r="FP49" s="69"/>
      <c r="FQ49" s="114"/>
      <c r="FR49" s="69"/>
      <c r="FS49" s="114"/>
      <c r="FT49" s="69"/>
      <c r="FU49" s="79" t="str">
        <f>IFERROR(IF(B49&lt;&gt;"", IF(AND(INDEX(Paste_Here!R$2:R$210, MATCH(B49, Paste_Here!A$2:A$210, 0))&lt;&gt;"", ISNUMBER(VALUE(INDEX(Paste_Here!R$2:R$210, MATCH(B49, Paste_Here!A$2:A$210, 0))))), INDEX(Paste_Here!R$2:R$210, MATCH(B49, Paste_Here!A$2:A$210, 0)), ""), ""), "")</f>
        <v/>
      </c>
      <c r="FV49" s="69"/>
      <c r="FW49" s="79" t="str">
        <f>IFERROR(IF(B49&lt;&gt;"", IF(AND(INDEX(Paste_Here!BB$2:BB$210, MATCH(B49, Paste_Here!A$2:A$210, 0))&lt;&gt;"", ISNUMBER(VALUE(INDEX(Paste_Here!BB$2:BB$210, MATCH(B49, Paste_Here!A$2:A$210, 0))))), INDEX(Paste_Here!BB$2:BB$210, MATCH(B49, Paste_Here!A$2:A$210, 0)), ""), ""), "")</f>
        <v/>
      </c>
      <c r="FX49" s="69"/>
      <c r="FY49" s="79" t="str">
        <f>IFERROR(IF(B49&lt;&gt;"", IF(AND(INDEX(Paste_Here!AS$2:AS$210, MATCH(B49, Paste_Here!A$2:A$210, 0))&lt;&gt;"", ISNUMBER(VALUE(INDEX(Paste_Here!AS$2:AS$210, MATCH(B49, Paste_Here!A$2:A$210, 0))))), INDEX(Paste_Here!AS$2:AS$210, MATCH(B49, Paste_Here!A$2:A$210, 0)), ""), ""), "")</f>
        <v/>
      </c>
      <c r="FZ49" s="69"/>
      <c r="GA49" s="79" t="str">
        <f>IFERROR(IF(B49&lt;&gt;"", IF(AND(INDEX(Paste_Here!BC$2:BC$210, MATCH(B49, Paste_Here!A$2:A$210, 0))&lt;&gt;"", ISNUMBER(VALUE(INDEX(Paste_Here!BC$2:BC$210, MATCH(B49, Paste_Here!A$2:A$210, 0))))), INDEX(Paste_Here!BC$2:BC$210, MATCH(B49, Paste_Here!A$2:A$210, 0)), ""), ""), "")</f>
        <v/>
      </c>
      <c r="GB49" s="69"/>
      <c r="GC49" s="69"/>
      <c r="GD49" s="79" t="str">
        <f t="shared" si="5"/>
        <v/>
      </c>
      <c r="GE49" s="69"/>
      <c r="GF49" s="79" t="str">
        <f>IFERROR(IF(B49&lt;&gt;"", IF(ISNUMBER(SEARCH("s", LOWER(INDEX(Paste_Here!M$2:M$210, MATCH(B49, Paste_Here!A$2:A$210, 0))))), "Yes", IF(INDEX(Paste_Here!M$2:M$210, MATCH(B49, Paste_Here!A$2:A$210, 0))&lt;&gt;"", "No", "")), ""), "")</f>
        <v/>
      </c>
      <c r="GG49" s="69"/>
      <c r="GH49" s="79" t="str">
        <f>IFERROR(IF(B49&lt;&gt;"", IF(ISNUMBER(SEARCH("yes", LOWER(INDEX(Paste_Here!F$2:F$210, MATCH(B49, Paste_Here!A$2:A$210, 0))))), "Yes", IF(ISNUMBER(SEARCH("no", LOWER(INDEX(Paste_Here!F$2:F$210, MATCH(B49, Paste_Here!A$2:A$210, 0))))), "No", "")), ""), "")</f>
        <v/>
      </c>
      <c r="GI49" s="69"/>
      <c r="GJ49" s="79" t="str">
        <f>IFERROR(IF(B49&lt;&gt;"", IF(ISNUMBER(SEARCH("english language learner", LOWER(INDEX(Paste_Here!C$2:C$210, MATCH(B49, Paste_Here!A$2:A$210, 0))))), "Yes", ""), ""), "")</f>
        <v/>
      </c>
      <c r="GK49" s="69"/>
      <c r="GL49" s="79" t="str">
        <f>IFERROR(IF(B49&lt;&gt;"", IF(OR(ISNUMBER(SEARCH("b", LOWER(INDEX(Paste_Here!K$2:K$210, MATCH(B49, Paste_Here!A$2:A$210, 0))))), ISNUMBER(SEARCH("h", LOWER(INDEX(Paste_Here!K$2:K$210, MATCH(B49, Paste_Here!A$2:A$210, 0))))), ISNUMBER(SEARCH("i", LOWER(INDEX(Paste_Here!K$2:K$210, MATCH(B49, Paste_Here!A$2:A$210, 0)))))), "Yes", IF(INDEX(Paste_Here!K$2:K$210, MATCH(B49, Paste_Here!A$2:A$210, 0))&lt;&gt;"", "No", "")), ""), "")</f>
        <v/>
      </c>
      <c r="GM49" s="69"/>
      <c r="GN49" s="79" t="str">
        <f>IFERROR(IF(B49&lt;&gt;"", IF(ISNUMBER(SEARCH("yes", LOWER(INDEX(Paste_Here!L$2:L$210, MATCH(B49, Paste_Here!A$2:A$210, 0))))), "Yes", IF(ISNUMBER(SEARCH("no", LOWER(INDEX(Paste_Here!L$2:L$210, MATCH(B49, Paste_Here!A$2:A$210, 0))))), "No", "")), ""), "")</f>
        <v/>
      </c>
      <c r="GO49" s="69"/>
      <c r="GP49" s="79" t="str">
        <f>IFERROR(IF(B49&lt;&gt;"", IF(ISNUMBER(SEARCH("transitional 2", LOWER(INDEX(Paste_Here!C$2:C$210, MATCH(B49, Paste_Here!A$2:A$210, 0))))), "T2", IF(ISNUMBER(SEARCH("transitional 1", LOWER(INDEX(Paste_Here!C$2:C$210, MATCH(B49, Paste_Here!A$2:A$210, 0))))), "T1", IF(ISNUMBER(SEARCH("waived ell services", LOWER(INDEX(Paste_Here!C$2:C$210, MATCH(B49, Paste_Here!A$2:A$210, 0))))), "W", ""))), ""), "")</f>
        <v/>
      </c>
      <c r="GQ49" s="69"/>
      <c r="GR49" s="114"/>
      <c r="GS49" s="69"/>
      <c r="GT49" s="114"/>
      <c r="GU49" s="69"/>
      <c r="GV49" s="114"/>
      <c r="GW49" s="69"/>
      <c r="GX49" s="118"/>
      <c r="GY49" s="69"/>
      <c r="GZ49" s="69"/>
      <c r="HA49" s="79"/>
      <c r="HB49" s="69"/>
      <c r="HC49" s="79"/>
      <c r="HD49" s="69"/>
      <c r="HE49" s="79"/>
      <c r="HF49" s="69"/>
      <c r="HG49" s="79"/>
      <c r="HH49" s="69"/>
      <c r="HI49" s="79"/>
      <c r="HJ49" s="69"/>
      <c r="HK49" s="79"/>
      <c r="HL49" s="69"/>
      <c r="HM49" s="79"/>
      <c r="HN49" s="69"/>
      <c r="HO49" s="79"/>
      <c r="HP49" s="69"/>
      <c r="HQ49" s="79"/>
      <c r="HR49" s="69"/>
      <c r="HS49" s="79"/>
      <c r="HT49" s="69"/>
      <c r="HU49" s="79"/>
      <c r="HV49" s="69"/>
      <c r="HW49" s="69"/>
      <c r="HX49" s="79"/>
      <c r="HY49" s="69"/>
      <c r="HZ49" s="79"/>
      <c r="IA49" s="69"/>
      <c r="IB49" s="79"/>
      <c r="IC49" s="69"/>
      <c r="ID49" s="79"/>
      <c r="IE49" s="69"/>
      <c r="IF49" s="79"/>
      <c r="IG49" s="69"/>
      <c r="IH49" s="79"/>
      <c r="II49" s="69"/>
      <c r="IJ49" s="79"/>
      <c r="IK49" s="69"/>
      <c r="IL49" s="79"/>
      <c r="IM49" s="69"/>
      <c r="IN49" s="79"/>
      <c r="IO49" s="69"/>
      <c r="IP49" s="79"/>
      <c r="IQ49" s="69"/>
      <c r="IR49" s="79"/>
      <c r="IS49" s="69"/>
      <c r="IT49" s="69"/>
      <c r="IU49" s="79"/>
      <c r="IV49" s="69"/>
      <c r="IW49" s="79"/>
      <c r="IX49" s="69"/>
      <c r="IY49" s="79"/>
      <c r="IZ49" s="69"/>
      <c r="JA49" s="79"/>
      <c r="JB49" s="69"/>
      <c r="JC49" s="79"/>
      <c r="JD49" s="69"/>
      <c r="JE49" s="79"/>
      <c r="JF49" s="69"/>
      <c r="JG49" s="79"/>
      <c r="JH49" s="69"/>
      <c r="JI49" s="79"/>
      <c r="JJ49" s="69"/>
      <c r="JK49" s="79"/>
      <c r="JL49" s="69"/>
      <c r="JM49" s="79"/>
      <c r="JN49" s="69"/>
      <c r="JO49" s="79"/>
      <c r="JP49" s="69"/>
      <c r="JQ49" s="69"/>
      <c r="JR49" s="79"/>
      <c r="JS49" s="69"/>
      <c r="JT49" s="79"/>
      <c r="JU49" s="69"/>
      <c r="JV49" s="79"/>
      <c r="JW49" s="69"/>
      <c r="JX49" s="79"/>
      <c r="JY49" s="69"/>
      <c r="JZ49" s="79"/>
      <c r="KA49" s="69"/>
      <c r="KB49" s="79"/>
      <c r="KC49" s="69"/>
      <c r="KD49" s="79"/>
      <c r="KE49" s="69"/>
      <c r="KF49" s="79"/>
      <c r="KG49" s="69"/>
      <c r="KH49" s="79"/>
      <c r="KI49" s="69"/>
      <c r="KJ49" s="79"/>
      <c r="KK49" s="69"/>
      <c r="KL49" s="79"/>
      <c r="KM49" s="69"/>
      <c r="KP49" s="1" t="str" cm="1">
        <f t="array" ref="KP49">IFERROR(INDEX(Paste_Here!$B$2:$B$210, MATCH(0, COUNTIF(KP$4:KP48, Paste_Here!$B$2:$B$210) + IF(Paste_Here!$B$2:$B$210="", 1, 0), 0)), "")</f>
        <v/>
      </c>
      <c r="KQ49" s="1" t="str">
        <f>IF(KP49&lt;&gt;"", INDEX(Paste_Here!$A$2:$A$210, MATCH(KP49, Paste_Here!$B$2:$B$210, 0)), "")</f>
        <v/>
      </c>
      <c r="KR49" s="1" t="str">
        <f t="shared" si="6"/>
        <v/>
      </c>
      <c r="KS49" s="1" t="str" cm="1">
        <f t="array" ref="KS49">IFERROR(INDEX($KR$5:$KR$210, MATCH(SMALL(IF($KR$5:$KR$210&lt;&gt;"", COUNTIF($KR$5:$KR$210, "&lt;"&amp;$KR$5:$KR$210)+1), ROW()-ROW($KS$5)+1), COUNTIF($KR$5:$KR$210, "&lt;"&amp;$KR$5:$KR$210)+1, 0)), "")</f>
        <v/>
      </c>
    </row>
    <row r="50" spans="1:305">
      <c r="A50" s="69"/>
      <c r="B50" s="79" t="str">
        <f t="shared" si="0"/>
        <v/>
      </c>
      <c r="C50" s="69"/>
      <c r="D50" s="79" t="str">
        <f>IFERROR(IF(B50&lt;&gt;"", IF(COUNTIF(INDEX(Paste_Here!N$2:Q$210, MATCH(B50, Paste_Here!A$2:A$210, 0), 0), "yes") &gt; 0, "No", IF(COUNTIF(INDEX(Paste_Here!N$2:Q$210, MATCH(B50, Paste_Here!A$2:A$210, 0), 0), "no") &gt; 0, "Yes", "")), ""), "")</f>
        <v/>
      </c>
      <c r="E50" s="69"/>
      <c r="F50" s="79" t="str">
        <f>IFERROR(IF(B50&lt;&gt;"", IF(ISNUMBER(SEARCH("yes", LOWER(INDEX(Paste_Here!S$2:S$210, MATCH(B50, Paste_Here!A$2:A$210, 0))))), "Yes", IF(ISNUMBER(SEARCH("no", LOWER(INDEX(Paste_Here!S$2:S$210, MATCH(B50, Paste_Here!A$2:A$210, 0))))), "No", "")), ""), "")</f>
        <v/>
      </c>
      <c r="G50" s="69"/>
      <c r="H50" s="79" t="str">
        <f>IFERROR(IF(B50&lt;&gt;"", IF(COUNTIF(INDEX(Paste_Here!AX$2:BA$210, MATCH(B50, Paste_Here!A$2:A$210, 0), 0), "yes") &gt; 0, "No", IF(COUNTIF(INDEX(Paste_Here!AX$2:BA$210, MATCH(B50, Paste_Here!A$2:A$210, 0), 0), "no") &gt; 0, "Yes", "")), ""), "")</f>
        <v/>
      </c>
      <c r="I50" s="69"/>
      <c r="J50" s="79" t="str">
        <f>IFERROR(IF(B50&lt;&gt;"", IF(ISNUMBER(SEARCH("yes", LOWER(INDEX(Paste_Here!Z$2:Z$210, MATCH(B50, Paste_Here!A$2:A$210, 0))))), "Yes", IF(ISNUMBER(SEARCH("no", LOWER(INDEX(Paste_Here!Z$2:Z$210, MATCH(B50, Paste_Here!A$2:A$210, 0))))), "No", "")), ""), "")</f>
        <v/>
      </c>
      <c r="K50" s="69"/>
      <c r="L50" s="79" t="str">
        <f>IFERROR(IF(B50&lt;&gt;"", IF(ISNUMBER(SEARCH("yes", LOWER(INDEX(Paste_Here!AG$2:AG$210, MATCH(B50, Paste_Here!A$2:A$210, 0))))), "Yes", IF(ISNUMBER(SEARCH("no", LOWER(INDEX(Paste_Here!AG$2:AG$210, MATCH(B50, Paste_Here!A$2:A$210, 0))))), "No", "")), ""), "")</f>
        <v/>
      </c>
      <c r="M50" s="69"/>
      <c r="N50" s="114" t="str">
        <f>IFERROR(IF(J50&lt;&gt;"", IF(ISNUMBER(SEARCH("yes", LOWER(INDEX(Paste_Here!AB$2:AB$210, MATCH(J50, Paste_Here!I$2:I$210, 0))))), "Yes", IF(ISNUMBER(SEARCH("no", LOWER(INDEX(Paste_Here!AB$2:AB$210, MATCH(J50, Paste_Here!I$2:I$210, 0))))), "No", "")), ""), "")</f>
        <v/>
      </c>
      <c r="O50" s="69"/>
      <c r="P50" s="79" t="str">
        <f>IFERROR(IF(B50&lt;&gt;"", IF(ISNUMBER(SEARCH("Revealed-Potential (Primary Focus)", LOWER(INDEX(Paste_Here!U$2:U$210, MATCH(B50, Paste_Here!A$2:A$210, 0))))), "Rev-Potential: Prim", IF(ISNUMBER(SEARCH("Revealed-Potential (Secondary Focus)", LOWER(INDEX(Paste_Here!U$2:U$210, MATCH(B50, Paste_Here!A$2:A$210, 0))))), "Rev-Potential: Sec", IF(ISNUMBER(SEARCH("Monitoring", LOWER(INDEX(Paste_Here!U$2:U$210, MATCH(B50, Paste_Here!A$2:A$210, 0))))), "Monitoring", IF(ISNUMBER(SEARCH("At-Promise (Secondary Focus)", LOWER(INDEX(Paste_Here!U$2:U$210, MATCH(B50, Paste_Here!A$2:A$210, 0))))), "At-Promise: Sec", IF(ISNUMBER(SEARCH("At-Promise (Primary Focus)", LOWER(INDEX(Paste_Here!U$2:U$210, MATCH(B50, Paste_Here!A$2:A$210, 0))))), "At-Promise: Prim", ""))))), ""), "")</f>
        <v/>
      </c>
      <c r="Q50" s="69"/>
      <c r="R50" s="79" t="str">
        <f>IFERROR(IF(B50&lt;&gt;"", IF(ISNUMBER(SEARCH("Revealed-Potential (Primary Focus)", LOWER(INDEX(Paste_Here!AB$2:AB$210, MATCH(B50, Paste_Here!A$2:A$210, 0))))), "Rev-Potential: Prim", IF(ISNUMBER(SEARCH("Revealed-Potential (Secondary Focus)", LOWER(INDEX(Paste_Here!AB$2:AB$210, MATCH(B50, Paste_Here!A$2:A$210, 0))))), "Rev-Potential: Sec", IF(ISNUMBER(SEARCH("Monitoring", LOWER(INDEX(Paste_Here!AB$2:AB$210, MATCH(B50, Paste_Here!A$2:A$210, 0))))), "Monitoring", IF(ISNUMBER(SEARCH("At-Promise (Secondary Focus)", LOWER(INDEX(Paste_Here!AB$2:AB$210, MATCH(B50, Paste_Here!A$2:A$210, 0))))), "At-Promise: Sec", IF(ISNUMBER(SEARCH("At-Promise (Primary Focus)", LOWER(INDEX(Paste_Here!AB$2:AB$210, MATCH(B50, Paste_Here!A$2:A$210, 0))))), "At-Promise: Prim", ""))))), ""), "")</f>
        <v/>
      </c>
      <c r="S50" s="69"/>
      <c r="T50" s="114" t="str">
        <f>IFERROR(IF(P50&lt;&gt;"", IF(ISNUMBER(SEARCH("yes", LOWER(INDEX(Paste_Here!AH$2:AH$210, MATCH(P50, Paste_Here!O$2:O$210, 0))))), "Yes", IF(ISNUMBER(SEARCH("no", LOWER(INDEX(Paste_Here!AH$2:AH$210, MATCH(P50, Paste_Here!O$2:O$210, 0))))), "No", "")), ""), "")</f>
        <v/>
      </c>
      <c r="U50" s="69"/>
      <c r="V50" s="114" t="str">
        <f>IFERROR(IF(R50&lt;&gt;"", IF(ISNUMBER(SEARCH("yes", LOWER(INDEX(Paste_Here!AJ$2:AJ$210, MATCH(R50, Paste_Here!Q$2:Q$210, 0))))), "Yes", IF(ISNUMBER(SEARCH("no", LOWER(INDEX(Paste_Here!AJ$2:AJ$210, MATCH(R50, Paste_Here!Q$2:Q$210, 0))))), "No", "")), ""), "")</f>
        <v/>
      </c>
      <c r="W50" s="69"/>
      <c r="X50" s="69"/>
      <c r="Y50" s="79" t="str">
        <f t="shared" si="1"/>
        <v/>
      </c>
      <c r="Z50" s="69"/>
      <c r="AA50" s="79" t="str">
        <f>IFERROR(IF(B50&lt;&gt;"", IF(AND(INDEX(Paste_Here!W$2:W$210, MATCH(B50, Paste_Here!A$2:A$210, 0))&lt;&gt;"", ISNUMBER(VALUE(INDEX(Paste_Here!W$2:W$210, MATCH(B50, Paste_Here!A$2:A$210, 0))))), INDEX(Paste_Here!W$2:W$210, MATCH(B50, Paste_Here!A$2:A$210, 0)), ""), ""), "")</f>
        <v/>
      </c>
      <c r="AB50" s="69"/>
      <c r="AC50" s="79" t="str">
        <f>IFERROR(IF(B50&lt;&gt;"", IF(AND(INDEX(Paste_Here!V$2:V$210, MATCH(B50, Paste_Here!A$2:A$210, 0))&lt;&gt;"", ISNUMBER(VALUE(INDEX(Paste_Here!V$2:V$210, MATCH(B50, Paste_Here!A$2:A$210, 0))))), TEXT(ROUND(VALUE(INDEX(Paste_Here!V$2:V$210, MATCH(B50, Paste_Here!A$2:A$210, 0))), 2), "0.00"), ""), ""), "")</f>
        <v/>
      </c>
      <c r="AD50" s="69"/>
      <c r="AE50" s="79" t="str">
        <f>IFERROR(IF(B50&lt;&gt;"", IF(LOWER(INDEX(Paste_Here!X$2:X$210, MATCH(B50, Paste_Here!A$2:A$210, 0)))="approaching expectations", "Approaching", IF(LOWER(INDEX(Paste_Here!X$2:X$210, MATCH(B50, Paste_Here!A$2:A$210, 0)))="met expectations", "Met", IF(LOWER(INDEX(Paste_Here!X$2:X$210, MATCH(B50, Paste_Here!A$2:A$210, 0)))="exceeded expectations", "Exceeded", IF(LOWER(INDEX(Paste_Here!X$2:X$210, MATCH(B50, Paste_Here!A$2:A$210, 0)))="below expectations", "Below", "")))), ""), "")</f>
        <v/>
      </c>
      <c r="AF50" s="69"/>
      <c r="AG50" s="79" t="str">
        <f>IFERROR(IF(B50&lt;&gt;"", IF(AND(INDEX(Paste_Here!Y$2:Y$210, MATCH(B50, Paste_Here!A$2:A$210, 0))&lt;&gt;"", ISNUMBER(VALUE(INDEX(Paste_Here!Y$2:Y$210, MATCH(B50, Paste_Here!A$2:A$210, 0))))), INDEX(Paste_Here!Y$2:Y$210, MATCH(B50, Paste_Here!A$2:A$210, 0)), ""), ""), "")</f>
        <v/>
      </c>
      <c r="AH50" s="69"/>
      <c r="AI50" s="79" t="str">
        <f>IFERROR(IF(B50&lt;&gt;"", IF(AND(INDEX(Paste_Here!AK$2:AK$210, MATCH(B50, Paste_Here!A$2:A$210, 0))&lt;&gt;"", ISNUMBER(VALUE(INDEX(Paste_Here!AK$2:AK$210, MATCH(B50, Paste_Here!A$2:A$210, 0))))), INDEX(Paste_Here!AK$2:AK$210, MATCH(B50, Paste_Here!A$2:A$210, 0)), ""), ""), "")</f>
        <v/>
      </c>
      <c r="AJ50" s="69"/>
      <c r="AK50" s="79" t="str">
        <f>IFERROR(IF(B50&lt;&gt;"", IF(ISNUMBER(SEARCH("highrisk", LOWER(INDEX(Paste_Here!AL$2:AL$210, MATCH(B50, Paste_Here!A$2:A$210, 0))))), "High Risk", IF(ISNUMBER(SEARCH("lowrisk", LOWER(INDEX(Paste_Here!AL$2:AL$210, MATCH(B50, Paste_Here!A$2:A$210, 0))))), "Low Risk", IF(ISNUMBER(SEARCH("somerisk", LOWER(INDEX(Paste_Here!AL$2:AL$210, MATCH(B50, Paste_Here!A$2:A$210, 0))))), "Some Risk", ""))), ""), "")</f>
        <v/>
      </c>
      <c r="AL50" s="69"/>
      <c r="AM50" s="79" t="str">
        <f>IFERROR(IF(B50&lt;&gt;"", IF(AND(INDEX(Paste_Here!AT$2:AT$210, MATCH(B50, Paste_Here!A$2:A$210, 0))&lt;&gt;"", ISNUMBER(VALUE(INDEX(Paste_Here!AT$2:AT$210, MATCH(B50, Paste_Here!A$2:A$210, 0))))), INDEX(Paste_Here!AT$2:AT$210, MATCH(B50, Paste_Here!A$2:A$210, 0)), ""), ""), "")</f>
        <v/>
      </c>
      <c r="AN50" s="69"/>
      <c r="AO50" s="79" t="str">
        <f>IFERROR(IF(B50&lt;&gt;"", IF(AND(INDEX(Paste_Here!AM$2:AM$210, MATCH(B50, Paste_Here!A$2:A$210, 0))&lt;&gt;"", ISNUMBER(VALUE(INDEX(Paste_Here!AM$2:AM$210, MATCH(B50, Paste_Here!A$2:A$210, 0))))), INDEX(Paste_Here!AM$2:AM$210, MATCH(B50, Paste_Here!A$2:A$210, 0)), ""), ""), "")</f>
        <v/>
      </c>
      <c r="AP50" s="69"/>
      <c r="AQ50" s="79" t="str">
        <f>IFERROR(IF(B50&lt;&gt;"", IF(ISNUMBER(SEARCH("highrisk", LOWER(INDEX(Paste_Here!AN$2:AN$210, MATCH(B50, Paste_Here!A$2:A$210, 0))))), "High Risk", IF(ISNUMBER(SEARCH("lowrisk", LOWER(INDEX(Paste_Here!AN$2:AN$210, MATCH(B50, Paste_Here!A$2:A$210, 0))))), "Low Risk", IF(ISNUMBER(SEARCH("somerisk", LOWER(INDEX(Paste_Here!AN$2:AN$210, MATCH(B50, Paste_Here!A$2:A$210, 0))))), "Some Risk", ""))), ""), "")</f>
        <v/>
      </c>
      <c r="AR50" s="69"/>
      <c r="AS50" s="79" t="str" cm="1">
        <f t="array" aca="1" ref="AS50" ca="1">IFERROR(IF(ISNUMBER(SEARCH("BR", INDEX(Paste_Here!AO$2:AO$210, MATCH(B50, Paste_Here!A$2:A$210, 0)))), -1, 1) * VALUE(_xlfn.TEXTJOIN("", TRUE, IF(ISNUMBER(--MID(INDEX(Paste_Here!AO$2:AO$210, MATCH(B50, Paste_Here!A$2:A$210, 0)), ROW(INDIRECT("1:"&amp;LEN(INDEX(Paste_Here!AO$2:AO$210, MATCH(B50, Paste_Here!A$2:A$210, 0))))), 1)), MID(INDEX(Paste_Here!AO$2:AO$210, MATCH(B50, Paste_Here!A$2:A$210, 0)), ROW(INDIRECT("1:"&amp;LEN(INDEX(Paste_Here!AO$2:AO$210, MATCH(B50, Paste_Here!A$2:A$210, 0))))), 1), ""))), "")</f>
        <v/>
      </c>
      <c r="AT50" s="69"/>
      <c r="AU50" s="69"/>
      <c r="AV50" s="79"/>
      <c r="AW50" s="69"/>
      <c r="AX50" s="79"/>
      <c r="AY50" s="69"/>
      <c r="AZ50" s="79"/>
      <c r="BA50" s="69"/>
      <c r="BB50" s="79"/>
      <c r="BC50" s="69"/>
      <c r="BD50" s="79"/>
      <c r="BE50" s="69"/>
      <c r="BF50" s="79"/>
      <c r="BG50" s="69"/>
      <c r="BH50" s="79"/>
      <c r="BI50" s="69"/>
      <c r="BJ50" s="79"/>
      <c r="BK50" s="69"/>
      <c r="BL50" s="79"/>
      <c r="BM50" s="69"/>
      <c r="BN50" s="79"/>
      <c r="BO50" s="69"/>
      <c r="BP50" s="79"/>
      <c r="BQ50" s="69"/>
      <c r="BR50" s="69"/>
      <c r="BS50" s="79"/>
      <c r="BT50" s="69"/>
      <c r="BU50" s="79"/>
      <c r="BV50" s="69"/>
      <c r="BW50" s="79"/>
      <c r="BX50" s="69"/>
      <c r="BY50" s="79"/>
      <c r="BZ50" s="69"/>
      <c r="CA50" s="79"/>
      <c r="CB50" s="69"/>
      <c r="CC50" s="79"/>
      <c r="CD50" s="69"/>
      <c r="CE50" s="79"/>
      <c r="CF50" s="69"/>
      <c r="CG50" s="79"/>
      <c r="CH50" s="69"/>
      <c r="CI50" s="79"/>
      <c r="CJ50" s="69"/>
      <c r="CK50" s="79"/>
      <c r="CL50" s="69"/>
      <c r="CM50" s="79"/>
      <c r="CN50" s="69"/>
      <c r="CO50" s="69"/>
      <c r="CP50" s="79" t="str">
        <f t="shared" si="2"/>
        <v/>
      </c>
      <c r="CQ50" s="69"/>
      <c r="CR50" s="79" t="str">
        <f>IFERROR(IF(B50&lt;&gt;"", IF(AND(INDEX(Paste_Here!AD$2:AD$210, MATCH(B50, Paste_Here!A$2:A$210, 0))&lt;&gt;"", ISNUMBER(VALUE(INDEX(Paste_Here!AD$2:AD$210, MATCH(B50, Paste_Here!A$2:A$210, 0))))), INDEX(Paste_Here!AD$2:AD$210, MATCH(B50, Paste_Here!A$2:A$210, 0)), ""), ""), "")</f>
        <v/>
      </c>
      <c r="CS50" s="69"/>
      <c r="CT50" s="79" t="str">
        <f>IFERROR(IF(B50&lt;&gt;"", IF(AND(INDEX(Paste_Here!AC$2:AC$210, MATCH(B50, Paste_Here!A$2:A$210, 0))&lt;&gt;"", ISNUMBER(--INDEX(Paste_Here!AC$2:AC$210, MATCH(B50, Paste_Here!A$2:A$210, 0)))), TEXT(ROUND(--INDEX(Paste_Here!AC$2:AC$210, MATCH(B50, Paste_Here!A$2:A$210, 0)), 2), "0.00"), ""), ""), "")</f>
        <v/>
      </c>
      <c r="CU50" s="69"/>
      <c r="CV50" s="79" t="str">
        <f>IFERROR(IF(B50&lt;&gt;"", IF(LOWER(INDEX(Paste_Here!AE$2:AE$210, MATCH(B50, Paste_Here!A$2:A$210, 0)))="approaching expectations", "Approaching", IF(LOWER(INDEX(Paste_Here!AE$2:AE$210, MATCH(B50, Paste_Here!A$2:A$210, 0)))="met expectations", "Met", IF(LOWER(INDEX(Paste_Here!AE$2:AE$210, MATCH(B50, Paste_Here!A$2:A$210, 0)))="exceeded expectations", "Exceeded", IF(LOWER(INDEX(Paste_Here!AE$2:AE$210, MATCH(B50, Paste_Here!A$2:A$210, 0)))="below expectations", "Below", "")))), ""), "")</f>
        <v/>
      </c>
      <c r="CW50" s="69"/>
      <c r="CX50" s="79" t="str">
        <f>IFERROR(IF(B50&lt;&gt;"", IF(AND(INDEX(Paste_Here!AF$2:AF$210, MATCH(B50, Paste_Here!A$2:A$210, 0))&lt;&gt;"", ISNUMBER(VALUE(INDEX(Paste_Here!AF$2:AF$210, MATCH(B50, Paste_Here!A$2:A$210, 0))))), INDEX(Paste_Here!AF$2:AF$210, MATCH(B50, Paste_Here!A$2:A$210, 0)), ""), ""), "")</f>
        <v/>
      </c>
      <c r="CY50" s="69"/>
      <c r="CZ50" s="79" t="str">
        <f>IFERROR(IF(B50&lt;&gt;"", IF(AND(INDEX(Paste_Here!AU$2:AU$210, MATCH(B50, Paste_Here!A$2:A$210, 0))&lt;&gt;"", ISNUMBER(VALUE(INDEX(Paste_Here!AU$2:AU$210, MATCH(B50, Paste_Here!A$2:A$210, 0))))), INDEX(Paste_Here!AU$2:AU$210, MATCH(B50, Paste_Here!A$2:A$210, 0)), ""), ""), "")</f>
        <v/>
      </c>
      <c r="DA50" s="69"/>
      <c r="DB50" s="79" t="str">
        <f>IFERROR(IF(B50&lt;&gt;"", IF(ISNUMBER(SEARCH("highrisk", LOWER(INDEX(Paste_Here!AV$2:AV$210, MATCH(B50, Paste_Here!A$2:A$210, 0))))), "High Risk", IF(ISNUMBER(SEARCH("lowrisk", LOWER(INDEX(Paste_Here!AV$2:AV$210, MATCH(B50, Paste_Here!A$2:A$210, 0))))), "Low Risk", IF(ISNUMBER(SEARCH("somerisk", LOWER(INDEX(Paste_Here!AV$2:AV$210, MATCH(B50, Paste_Here!A$2:A$210, 0))))), "Some Risk", ""))), ""), "")</f>
        <v/>
      </c>
      <c r="DC50" s="69"/>
      <c r="DD50" s="79" t="str">
        <f>IFERROR(IF(B50&lt;&gt;"", IF(AND(INDEX(Paste_Here!AW$2:AW$210, MATCH(B50, Paste_Here!A$2:A$210, 0))&lt;&gt;"", ISNUMBER(VALUE(INDEX(Paste_Here!AW$2:AW$210, MATCH(B50, Paste_Here!A$2:A$210, 0))))), INDEX(Paste_Here!AW$2:AW$210, MATCH(B50, Paste_Here!A$2:A$210, 0)), ""), ""), "")</f>
        <v/>
      </c>
      <c r="DE50" s="69"/>
      <c r="DF50" s="79" t="str">
        <f>IFERROR(IF(B50&lt;&gt;"", IF(AND(INDEX(Paste_Here!AP$2:AP$210, MATCH(B50, Paste_Here!A$2:A$210, 0))&lt;&gt;"", ISNUMBER(VALUE(INDEX(Paste_Here!AP$2:AP$210, MATCH(B50, Paste_Here!A$2:A$210, 0))))), INDEX(Paste_Here!AP$2:AP$210, MATCH(B50, Paste_Here!A$2:A$210, 0)), ""), ""), "")</f>
        <v/>
      </c>
      <c r="DG50" s="69"/>
      <c r="DH50" s="79" t="str">
        <f>IFERROR(IF(B50&lt;&gt;"", IF(ISNUMBER(SEARCH("highrisk", LOWER(INDEX(Paste_Here!AQ$2:AQ$210, MATCH(B50, Paste_Here!A$2:A$210, 0))))), "High Risk", IF(ISNUMBER(SEARCH("lowrisk", LOWER(INDEX(Paste_Here!AQ$2:AQ$210, MATCH(B50, Paste_Here!A$2:A$210, 0))))), "Low Risk", IF(ISNUMBER(SEARCH("somerisk", LOWER(INDEX(Paste_Here!AQ$2:AQ$210, MATCH(B50, Paste_Here!A$2:A$210, 0))))), "Some Risk", ""))), ""), "")</f>
        <v/>
      </c>
      <c r="DI50" s="69"/>
      <c r="DJ50" s="79" t="str" cm="1">
        <f t="array" aca="1" ref="DJ50" ca="1">IFERROR(VALUE(IF(ISNUMBER(SEARCH("EM", INDEX(Paste_Here!AR$2:AR$500, MATCH(B50, Paste_Here!A$2:A$500, 0)))),"-" &amp; _xlfn.TEXTJOIN("", TRUE, IF(ISNUMBER(--MID(INDEX(Paste_Here!AR$2:AR$500, MATCH(B50, Paste_Here!A$2:A$500, 0)), ROW(INDIRECT("1:"&amp;LEN(INDEX(Paste_Here!AR$2:AR$500, MATCH(B50, Paste_Here!A$2:A$500, 0))))), 1)), MID(INDEX(Paste_Here!AR$2:AR$500, MATCH(B50, Paste_Here!A$2:A$500, 0)), ROW(INDIRECT("1:"&amp;LEN(INDEX(Paste_Here!AR$2:AR$500, MATCH(B50, Paste_Here!A$2:A$500, 0))))), 1), "")), _xlfn.TEXTJOIN("", TRUE, IF(ISNUMBER(--MID(INDEX(Paste_Here!AR$2:AR$500, MATCH(B50, Paste_Here!A$2:AR$500, 0)), ROW(INDIRECT("1:"&amp;LEN(INDEX(Paste_Here!AR$2:AR$500, MATCH(B50, Paste_Here!A$2:AR$500, 0))))), 1)), MID(INDEX(Paste_Here!AR$2:AR$500, MATCH(B50, Paste_Here!A$2:A$500, 0)), ROW(INDIRECT("1:"&amp;LEN(INDEX(Paste_Here!AR$2:AR$500, MATCH(B50, Paste_Here!A$2:A$500, 0))))), 1), "")))), "")</f>
        <v/>
      </c>
      <c r="DK50" s="69"/>
      <c r="DL50" s="69"/>
      <c r="DM50" s="79" t="str">
        <f t="shared" si="3"/>
        <v/>
      </c>
      <c r="DN50" s="69"/>
      <c r="DO50" s="79" t="str">
        <f>IFERROR(IF(B50&lt;&gt;"", IF(AND(INDEX(Paste_Here!AH$2:AH$210, MATCH(B50, Paste_Here!A$2:A$210, 0))&lt;&gt;"", ISNUMBER(VALUE(INDEX(Paste_Here!AH$2:AH$210, MATCH(B50, Paste_Here!A$2:A$210, 0))))), INDEX(Paste_Here!AH$2:AH$210, MATCH(B50, Paste_Here!A$2:A$210, 0)), ""), ""), "")</f>
        <v/>
      </c>
      <c r="DP50" s="69"/>
      <c r="DQ50" s="114"/>
      <c r="DR50" s="69"/>
      <c r="DS50" s="119" t="str">
        <f>IFERROR(IF(B50&lt;&gt;"", IF(LOWER(INDEX(Paste_Here!AI$2:AI$210, MATCH(B50, Paste_Here!A$2:A$210, 0)))="approaching expectations", "Approaching", IF(LOWER(INDEX(Paste_Here!AI$2:AI$210, MATCH(B50, Paste_Here!A$2:A$210, 0)))="met expectations", "Met", IF(LOWER(INDEX(Paste_Here!AI$2:AI$210, MATCH(B50, Paste_Here!A$2:A$210, 0)))="exceeded expectations", "Exceeded", IF(LOWER(INDEX(Paste_Here!AI$2:AI$210, MATCH(B50, Paste_Here!A$2:A$210, 0)))="below expectations", "Below", "")))), ""), "")</f>
        <v/>
      </c>
      <c r="DT50" s="69"/>
      <c r="DU50" s="79" t="str">
        <f>IFERROR(IF(B50&lt;&gt;"", IF(AND(INDEX(Paste_Here!AJ$2:AJ$210, MATCH(B50, Paste_Here!A$2:A$210, 0))&lt;&gt;"", ISNUMBER(VALUE(INDEX(Paste_Here!AJ$2:AJ$210, MATCH(B50, Paste_Here!A$2:A$210, 0))))), INDEX(Paste_Here!AJ$2:AJ$210, MATCH(B50, Paste_Here!A$2:A$210, 0)), ""), ""), "")</f>
        <v/>
      </c>
      <c r="DV50" s="69"/>
      <c r="DW50" s="114"/>
      <c r="DX50" s="69"/>
      <c r="DY50" s="114"/>
      <c r="DZ50" s="69"/>
      <c r="EA50" s="114"/>
      <c r="EB50" s="69"/>
      <c r="EC50" s="114"/>
      <c r="ED50" s="69"/>
      <c r="EE50" s="114"/>
      <c r="EF50" s="69"/>
      <c r="EH50" s="69"/>
      <c r="EI50" s="69"/>
      <c r="EJ50" s="79"/>
      <c r="EK50" s="69"/>
      <c r="EL50" s="79"/>
      <c r="EM50" s="69"/>
      <c r="EN50" s="79"/>
      <c r="EO50" s="69"/>
      <c r="EP50" s="79"/>
      <c r="EQ50" s="69"/>
      <c r="ER50" s="79"/>
      <c r="ES50" s="69"/>
      <c r="ET50" s="79"/>
      <c r="EU50" s="69"/>
      <c r="EV50" s="79"/>
      <c r="EW50" s="69"/>
      <c r="EX50" s="79"/>
      <c r="EY50" s="69"/>
      <c r="EZ50" s="79"/>
      <c r="FA50" s="69"/>
      <c r="FB50" s="79"/>
      <c r="FC50" s="69"/>
      <c r="FD50" s="79"/>
      <c r="FE50" s="69"/>
      <c r="FF50" s="69"/>
      <c r="FG50" s="79" t="str">
        <f t="shared" si="4"/>
        <v/>
      </c>
      <c r="FH50" s="69"/>
      <c r="FI50" s="79" t="str">
        <f>IFERROR(IF(B50&lt;&gt;"", IF(ISNUMBER(VALUE(INDEX(Paste_Here!H$2:H$210, MATCH(B50, Paste_Here!A$2:A$210, 0)))), IF(VALUE(INDEX(Paste_Here!H$2:H$210, MATCH(B50, Paste_Here!A$2:A$210, 0)))=0, "No", IF(AND(VALUE(INDEX(Paste_Here!H$2:H$210, MATCH(B50, Paste_Here!A$2:A$210, 0)))&gt;=1, VALUE(INDEX(Paste_Here!H$2:H$210, MATCH(B50, Paste_Here!A$2:A$210, 0)))&lt;=4), VALUE(INDEX(Paste_Here!H$2:H$210, MATCH(B50, Paste_Here!A$2:A$210, 0))), "")), ""), ""), "")</f>
        <v/>
      </c>
      <c r="FJ50" s="69"/>
      <c r="FK50" s="79" t="str">
        <f>IFERROR(IF(B50&lt;&gt;"", IF(ISNUMBER(VALUE(INDEX(Paste_Here!I$2:I$210, MATCH(B50, Paste_Here!A$2:A$210, 0)))), IF(VALUE(INDEX(Paste_Here!I$2:I$210, MATCH(B50, Paste_Here!A$2:A$210, 0)))=0, "No", IF(AND(VALUE(INDEX(Paste_Here!I$2:I$210, MATCH(B50, Paste_Here!A$2:A$210, 0)))&gt;=1, VALUE(INDEX(Paste_Here!I$2:I$210, MATCH(B50, Paste_Here!A$2:A$210, 0)))&lt;=4), VALUE(INDEX(Paste_Here!I$2:I$210, MATCH(B50, Paste_Here!A$2:A$210, 0))), "")), ""), ""), "")</f>
        <v/>
      </c>
      <c r="FL50" s="69"/>
      <c r="FM50" s="114"/>
      <c r="FN50" s="69"/>
      <c r="FO50" s="114"/>
      <c r="FP50" s="69"/>
      <c r="FQ50" s="114"/>
      <c r="FR50" s="69"/>
      <c r="FS50" s="114"/>
      <c r="FT50" s="69"/>
      <c r="FU50" s="79" t="str">
        <f>IFERROR(IF(B50&lt;&gt;"", IF(AND(INDEX(Paste_Here!R$2:R$210, MATCH(B50, Paste_Here!A$2:A$210, 0))&lt;&gt;"", ISNUMBER(VALUE(INDEX(Paste_Here!R$2:R$210, MATCH(B50, Paste_Here!A$2:A$210, 0))))), INDEX(Paste_Here!R$2:R$210, MATCH(B50, Paste_Here!A$2:A$210, 0)), ""), ""), "")</f>
        <v/>
      </c>
      <c r="FV50" s="69"/>
      <c r="FW50" s="79" t="str">
        <f>IFERROR(IF(B50&lt;&gt;"", IF(AND(INDEX(Paste_Here!BB$2:BB$210, MATCH(B50, Paste_Here!A$2:A$210, 0))&lt;&gt;"", ISNUMBER(VALUE(INDEX(Paste_Here!BB$2:BB$210, MATCH(B50, Paste_Here!A$2:A$210, 0))))), INDEX(Paste_Here!BB$2:BB$210, MATCH(B50, Paste_Here!A$2:A$210, 0)), ""), ""), "")</f>
        <v/>
      </c>
      <c r="FX50" s="69"/>
      <c r="FY50" s="79" t="str">
        <f>IFERROR(IF(B50&lt;&gt;"", IF(AND(INDEX(Paste_Here!AS$2:AS$210, MATCH(B50, Paste_Here!A$2:A$210, 0))&lt;&gt;"", ISNUMBER(VALUE(INDEX(Paste_Here!AS$2:AS$210, MATCH(B50, Paste_Here!A$2:A$210, 0))))), INDEX(Paste_Here!AS$2:AS$210, MATCH(B50, Paste_Here!A$2:A$210, 0)), ""), ""), "")</f>
        <v/>
      </c>
      <c r="FZ50" s="69"/>
      <c r="GA50" s="79" t="str">
        <f>IFERROR(IF(B50&lt;&gt;"", IF(AND(INDEX(Paste_Here!BC$2:BC$210, MATCH(B50, Paste_Here!A$2:A$210, 0))&lt;&gt;"", ISNUMBER(VALUE(INDEX(Paste_Here!BC$2:BC$210, MATCH(B50, Paste_Here!A$2:A$210, 0))))), INDEX(Paste_Here!BC$2:BC$210, MATCH(B50, Paste_Here!A$2:A$210, 0)), ""), ""), "")</f>
        <v/>
      </c>
      <c r="GB50" s="69"/>
      <c r="GC50" s="69"/>
      <c r="GD50" s="79" t="str">
        <f t="shared" si="5"/>
        <v/>
      </c>
      <c r="GE50" s="69"/>
      <c r="GF50" s="79" t="str">
        <f>IFERROR(IF(B50&lt;&gt;"", IF(ISNUMBER(SEARCH("s", LOWER(INDEX(Paste_Here!M$2:M$210, MATCH(B50, Paste_Here!A$2:A$210, 0))))), "Yes", IF(INDEX(Paste_Here!M$2:M$210, MATCH(B50, Paste_Here!A$2:A$210, 0))&lt;&gt;"", "No", "")), ""), "")</f>
        <v/>
      </c>
      <c r="GG50" s="69"/>
      <c r="GH50" s="79" t="str">
        <f>IFERROR(IF(B50&lt;&gt;"", IF(ISNUMBER(SEARCH("yes", LOWER(INDEX(Paste_Here!F$2:F$210, MATCH(B50, Paste_Here!A$2:A$210, 0))))), "Yes", IF(ISNUMBER(SEARCH("no", LOWER(INDEX(Paste_Here!F$2:F$210, MATCH(B50, Paste_Here!A$2:A$210, 0))))), "No", "")), ""), "")</f>
        <v/>
      </c>
      <c r="GI50" s="69"/>
      <c r="GJ50" s="79" t="str">
        <f>IFERROR(IF(B50&lt;&gt;"", IF(ISNUMBER(SEARCH("english language learner", LOWER(INDEX(Paste_Here!C$2:C$210, MATCH(B50, Paste_Here!A$2:A$210, 0))))), "Yes", ""), ""), "")</f>
        <v/>
      </c>
      <c r="GK50" s="69"/>
      <c r="GL50" s="79" t="str">
        <f>IFERROR(IF(B50&lt;&gt;"", IF(OR(ISNUMBER(SEARCH("b", LOWER(INDEX(Paste_Here!K$2:K$210, MATCH(B50, Paste_Here!A$2:A$210, 0))))), ISNUMBER(SEARCH("h", LOWER(INDEX(Paste_Here!K$2:K$210, MATCH(B50, Paste_Here!A$2:A$210, 0))))), ISNUMBER(SEARCH("i", LOWER(INDEX(Paste_Here!K$2:K$210, MATCH(B50, Paste_Here!A$2:A$210, 0)))))), "Yes", IF(INDEX(Paste_Here!K$2:K$210, MATCH(B50, Paste_Here!A$2:A$210, 0))&lt;&gt;"", "No", "")), ""), "")</f>
        <v/>
      </c>
      <c r="GM50" s="69"/>
      <c r="GN50" s="79" t="str">
        <f>IFERROR(IF(B50&lt;&gt;"", IF(ISNUMBER(SEARCH("yes", LOWER(INDEX(Paste_Here!L$2:L$210, MATCH(B50, Paste_Here!A$2:A$210, 0))))), "Yes", IF(ISNUMBER(SEARCH("no", LOWER(INDEX(Paste_Here!L$2:L$210, MATCH(B50, Paste_Here!A$2:A$210, 0))))), "No", "")), ""), "")</f>
        <v/>
      </c>
      <c r="GO50" s="69"/>
      <c r="GP50" s="79" t="str">
        <f>IFERROR(IF(B50&lt;&gt;"", IF(ISNUMBER(SEARCH("transitional 2", LOWER(INDEX(Paste_Here!C$2:C$210, MATCH(B50, Paste_Here!A$2:A$210, 0))))), "T2", IF(ISNUMBER(SEARCH("transitional 1", LOWER(INDEX(Paste_Here!C$2:C$210, MATCH(B50, Paste_Here!A$2:A$210, 0))))), "T1", IF(ISNUMBER(SEARCH("waived ell services", LOWER(INDEX(Paste_Here!C$2:C$210, MATCH(B50, Paste_Here!A$2:A$210, 0))))), "W", ""))), ""), "")</f>
        <v/>
      </c>
      <c r="GQ50" s="69"/>
      <c r="GR50" s="114"/>
      <c r="GS50" s="69"/>
      <c r="GT50" s="114"/>
      <c r="GU50" s="69"/>
      <c r="GV50" s="114"/>
      <c r="GW50" s="69"/>
      <c r="GX50" s="118"/>
      <c r="GY50" s="69"/>
      <c r="GZ50" s="69"/>
      <c r="HA50" s="79"/>
      <c r="HB50" s="69"/>
      <c r="HC50" s="79"/>
      <c r="HD50" s="69"/>
      <c r="HE50" s="79"/>
      <c r="HF50" s="69"/>
      <c r="HG50" s="79"/>
      <c r="HH50" s="69"/>
      <c r="HI50" s="79"/>
      <c r="HJ50" s="69"/>
      <c r="HK50" s="79"/>
      <c r="HL50" s="69"/>
      <c r="HM50" s="79"/>
      <c r="HN50" s="69"/>
      <c r="HO50" s="79"/>
      <c r="HP50" s="69"/>
      <c r="HQ50" s="79"/>
      <c r="HR50" s="69"/>
      <c r="HS50" s="79"/>
      <c r="HT50" s="69"/>
      <c r="HU50" s="79"/>
      <c r="HV50" s="69"/>
      <c r="HW50" s="69"/>
      <c r="HX50" s="79"/>
      <c r="HY50" s="69"/>
      <c r="HZ50" s="79"/>
      <c r="IA50" s="69"/>
      <c r="IB50" s="79"/>
      <c r="IC50" s="69"/>
      <c r="ID50" s="79"/>
      <c r="IE50" s="69"/>
      <c r="IF50" s="79"/>
      <c r="IG50" s="69"/>
      <c r="IH50" s="79"/>
      <c r="II50" s="69"/>
      <c r="IJ50" s="79"/>
      <c r="IK50" s="69"/>
      <c r="IL50" s="79"/>
      <c r="IM50" s="69"/>
      <c r="IN50" s="79"/>
      <c r="IO50" s="69"/>
      <c r="IP50" s="79"/>
      <c r="IQ50" s="69"/>
      <c r="IR50" s="79"/>
      <c r="IS50" s="69"/>
      <c r="IT50" s="69"/>
      <c r="IU50" s="79"/>
      <c r="IV50" s="69"/>
      <c r="IW50" s="79"/>
      <c r="IX50" s="69"/>
      <c r="IY50" s="79"/>
      <c r="IZ50" s="69"/>
      <c r="JA50" s="79"/>
      <c r="JB50" s="69"/>
      <c r="JC50" s="79"/>
      <c r="JD50" s="69"/>
      <c r="JE50" s="79"/>
      <c r="JF50" s="69"/>
      <c r="JG50" s="79"/>
      <c r="JH50" s="69"/>
      <c r="JI50" s="79"/>
      <c r="JJ50" s="69"/>
      <c r="JK50" s="79"/>
      <c r="JL50" s="69"/>
      <c r="JM50" s="79"/>
      <c r="JN50" s="69"/>
      <c r="JO50" s="79"/>
      <c r="JP50" s="69"/>
      <c r="JQ50" s="69"/>
      <c r="JR50" s="79"/>
      <c r="JS50" s="69"/>
      <c r="JT50" s="79"/>
      <c r="JU50" s="69"/>
      <c r="JV50" s="79"/>
      <c r="JW50" s="69"/>
      <c r="JX50" s="79"/>
      <c r="JY50" s="69"/>
      <c r="JZ50" s="79"/>
      <c r="KA50" s="69"/>
      <c r="KB50" s="79"/>
      <c r="KC50" s="69"/>
      <c r="KD50" s="79"/>
      <c r="KE50" s="69"/>
      <c r="KF50" s="79"/>
      <c r="KG50" s="69"/>
      <c r="KH50" s="79"/>
      <c r="KI50" s="69"/>
      <c r="KJ50" s="79"/>
      <c r="KK50" s="69"/>
      <c r="KL50" s="79"/>
      <c r="KM50" s="69"/>
      <c r="KP50" s="1" t="str" cm="1">
        <f t="array" ref="KP50">IFERROR(INDEX(Paste_Here!$B$2:$B$210, MATCH(0, COUNTIF(KP$4:KP49, Paste_Here!$B$2:$B$210) + IF(Paste_Here!$B$2:$B$210="", 1, 0), 0)), "")</f>
        <v/>
      </c>
      <c r="KQ50" s="1" t="str">
        <f>IF(KP50&lt;&gt;"", INDEX(Paste_Here!$A$2:$A$210, MATCH(KP50, Paste_Here!$B$2:$B$210, 0)), "")</f>
        <v/>
      </c>
      <c r="KR50" s="1" t="str">
        <f t="shared" si="6"/>
        <v/>
      </c>
      <c r="KS50" s="1" t="str" cm="1">
        <f t="array" ref="KS50">IFERROR(INDEX($KR$5:$KR$210, MATCH(SMALL(IF($KR$5:$KR$210&lt;&gt;"", COUNTIF($KR$5:$KR$210, "&lt;"&amp;$KR$5:$KR$210)+1), ROW()-ROW($KS$5)+1), COUNTIF($KR$5:$KR$210, "&lt;"&amp;$KR$5:$KR$210)+1, 0)), "")</f>
        <v/>
      </c>
    </row>
    <row r="51" spans="1:305">
      <c r="A51" s="69"/>
      <c r="B51" s="79" t="str">
        <f t="shared" si="0"/>
        <v/>
      </c>
      <c r="C51" s="69"/>
      <c r="D51" s="79" t="str">
        <f>IFERROR(IF(B51&lt;&gt;"", IF(COUNTIF(INDEX(Paste_Here!N$2:Q$210, MATCH(B51, Paste_Here!A$2:A$210, 0), 0), "yes") &gt; 0, "No", IF(COUNTIF(INDEX(Paste_Here!N$2:Q$210, MATCH(B51, Paste_Here!A$2:A$210, 0), 0), "no") &gt; 0, "Yes", "")), ""), "")</f>
        <v/>
      </c>
      <c r="E51" s="69"/>
      <c r="F51" s="79" t="str">
        <f>IFERROR(IF(B51&lt;&gt;"", IF(ISNUMBER(SEARCH("yes", LOWER(INDEX(Paste_Here!S$2:S$210, MATCH(B51, Paste_Here!A$2:A$210, 0))))), "Yes", IF(ISNUMBER(SEARCH("no", LOWER(INDEX(Paste_Here!S$2:S$210, MATCH(B51, Paste_Here!A$2:A$210, 0))))), "No", "")), ""), "")</f>
        <v/>
      </c>
      <c r="G51" s="69"/>
      <c r="H51" s="79" t="str">
        <f>IFERROR(IF(B51&lt;&gt;"", IF(COUNTIF(INDEX(Paste_Here!AX$2:BA$210, MATCH(B51, Paste_Here!A$2:A$210, 0), 0), "yes") &gt; 0, "No", IF(COUNTIF(INDEX(Paste_Here!AX$2:BA$210, MATCH(B51, Paste_Here!A$2:A$210, 0), 0), "no") &gt; 0, "Yes", "")), ""), "")</f>
        <v/>
      </c>
      <c r="I51" s="69"/>
      <c r="J51" s="79" t="str">
        <f>IFERROR(IF(B51&lt;&gt;"", IF(ISNUMBER(SEARCH("yes", LOWER(INDEX(Paste_Here!Z$2:Z$210, MATCH(B51, Paste_Here!A$2:A$210, 0))))), "Yes", IF(ISNUMBER(SEARCH("no", LOWER(INDEX(Paste_Here!Z$2:Z$210, MATCH(B51, Paste_Here!A$2:A$210, 0))))), "No", "")), ""), "")</f>
        <v/>
      </c>
      <c r="K51" s="69"/>
      <c r="L51" s="79" t="str">
        <f>IFERROR(IF(B51&lt;&gt;"", IF(ISNUMBER(SEARCH("yes", LOWER(INDEX(Paste_Here!AG$2:AG$210, MATCH(B51, Paste_Here!A$2:A$210, 0))))), "Yes", IF(ISNUMBER(SEARCH("no", LOWER(INDEX(Paste_Here!AG$2:AG$210, MATCH(B51, Paste_Here!A$2:A$210, 0))))), "No", "")), ""), "")</f>
        <v/>
      </c>
      <c r="M51" s="69"/>
      <c r="N51" s="114" t="str">
        <f>IFERROR(IF(J51&lt;&gt;"", IF(ISNUMBER(SEARCH("yes", LOWER(INDEX(Paste_Here!AB$2:AB$210, MATCH(J51, Paste_Here!I$2:I$210, 0))))), "Yes", IF(ISNUMBER(SEARCH("no", LOWER(INDEX(Paste_Here!AB$2:AB$210, MATCH(J51, Paste_Here!I$2:I$210, 0))))), "No", "")), ""), "")</f>
        <v/>
      </c>
      <c r="O51" s="69"/>
      <c r="P51" s="79" t="str">
        <f>IFERROR(IF(B51&lt;&gt;"", IF(ISNUMBER(SEARCH("Revealed-Potential (Primary Focus)", LOWER(INDEX(Paste_Here!U$2:U$210, MATCH(B51, Paste_Here!A$2:A$210, 0))))), "Rev-Potential: Prim", IF(ISNUMBER(SEARCH("Revealed-Potential (Secondary Focus)", LOWER(INDEX(Paste_Here!U$2:U$210, MATCH(B51, Paste_Here!A$2:A$210, 0))))), "Rev-Potential: Sec", IF(ISNUMBER(SEARCH("Monitoring", LOWER(INDEX(Paste_Here!U$2:U$210, MATCH(B51, Paste_Here!A$2:A$210, 0))))), "Monitoring", IF(ISNUMBER(SEARCH("At-Promise (Secondary Focus)", LOWER(INDEX(Paste_Here!U$2:U$210, MATCH(B51, Paste_Here!A$2:A$210, 0))))), "At-Promise: Sec", IF(ISNUMBER(SEARCH("At-Promise (Primary Focus)", LOWER(INDEX(Paste_Here!U$2:U$210, MATCH(B51, Paste_Here!A$2:A$210, 0))))), "At-Promise: Prim", ""))))), ""), "")</f>
        <v/>
      </c>
      <c r="Q51" s="69"/>
      <c r="R51" s="79" t="str">
        <f>IFERROR(IF(B51&lt;&gt;"", IF(ISNUMBER(SEARCH("Revealed-Potential (Primary Focus)", LOWER(INDEX(Paste_Here!AB$2:AB$210, MATCH(B51, Paste_Here!A$2:A$210, 0))))), "Rev-Potential: Prim", IF(ISNUMBER(SEARCH("Revealed-Potential (Secondary Focus)", LOWER(INDEX(Paste_Here!AB$2:AB$210, MATCH(B51, Paste_Here!A$2:A$210, 0))))), "Rev-Potential: Sec", IF(ISNUMBER(SEARCH("Monitoring", LOWER(INDEX(Paste_Here!AB$2:AB$210, MATCH(B51, Paste_Here!A$2:A$210, 0))))), "Monitoring", IF(ISNUMBER(SEARCH("At-Promise (Secondary Focus)", LOWER(INDEX(Paste_Here!AB$2:AB$210, MATCH(B51, Paste_Here!A$2:A$210, 0))))), "At-Promise: Sec", IF(ISNUMBER(SEARCH("At-Promise (Primary Focus)", LOWER(INDEX(Paste_Here!AB$2:AB$210, MATCH(B51, Paste_Here!A$2:A$210, 0))))), "At-Promise: Prim", ""))))), ""), "")</f>
        <v/>
      </c>
      <c r="S51" s="69"/>
      <c r="T51" s="114" t="str">
        <f>IFERROR(IF(P51&lt;&gt;"", IF(ISNUMBER(SEARCH("yes", LOWER(INDEX(Paste_Here!AH$2:AH$210, MATCH(P51, Paste_Here!O$2:O$210, 0))))), "Yes", IF(ISNUMBER(SEARCH("no", LOWER(INDEX(Paste_Here!AH$2:AH$210, MATCH(P51, Paste_Here!O$2:O$210, 0))))), "No", "")), ""), "")</f>
        <v/>
      </c>
      <c r="U51" s="69"/>
      <c r="V51" s="114" t="str">
        <f>IFERROR(IF(R51&lt;&gt;"", IF(ISNUMBER(SEARCH("yes", LOWER(INDEX(Paste_Here!AJ$2:AJ$210, MATCH(R51, Paste_Here!Q$2:Q$210, 0))))), "Yes", IF(ISNUMBER(SEARCH("no", LOWER(INDEX(Paste_Here!AJ$2:AJ$210, MATCH(R51, Paste_Here!Q$2:Q$210, 0))))), "No", "")), ""), "")</f>
        <v/>
      </c>
      <c r="W51" s="69"/>
      <c r="X51" s="69"/>
      <c r="Y51" s="79" t="str">
        <f t="shared" si="1"/>
        <v/>
      </c>
      <c r="Z51" s="69"/>
      <c r="AA51" s="79" t="str">
        <f>IFERROR(IF(B51&lt;&gt;"", IF(AND(INDEX(Paste_Here!W$2:W$210, MATCH(B51, Paste_Here!A$2:A$210, 0))&lt;&gt;"", ISNUMBER(VALUE(INDEX(Paste_Here!W$2:W$210, MATCH(B51, Paste_Here!A$2:A$210, 0))))), INDEX(Paste_Here!W$2:W$210, MATCH(B51, Paste_Here!A$2:A$210, 0)), ""), ""), "")</f>
        <v/>
      </c>
      <c r="AB51" s="69"/>
      <c r="AC51" s="79" t="str">
        <f>IFERROR(IF(B51&lt;&gt;"", IF(AND(INDEX(Paste_Here!V$2:V$210, MATCH(B51, Paste_Here!A$2:A$210, 0))&lt;&gt;"", ISNUMBER(VALUE(INDEX(Paste_Here!V$2:V$210, MATCH(B51, Paste_Here!A$2:A$210, 0))))), TEXT(ROUND(VALUE(INDEX(Paste_Here!V$2:V$210, MATCH(B51, Paste_Here!A$2:A$210, 0))), 2), "0.00"), ""), ""), "")</f>
        <v/>
      </c>
      <c r="AD51" s="69"/>
      <c r="AE51" s="79" t="str">
        <f>IFERROR(IF(B51&lt;&gt;"", IF(LOWER(INDEX(Paste_Here!X$2:X$210, MATCH(B51, Paste_Here!A$2:A$210, 0)))="approaching expectations", "Approaching", IF(LOWER(INDEX(Paste_Here!X$2:X$210, MATCH(B51, Paste_Here!A$2:A$210, 0)))="met expectations", "Met", IF(LOWER(INDEX(Paste_Here!X$2:X$210, MATCH(B51, Paste_Here!A$2:A$210, 0)))="exceeded expectations", "Exceeded", IF(LOWER(INDEX(Paste_Here!X$2:X$210, MATCH(B51, Paste_Here!A$2:A$210, 0)))="below expectations", "Below", "")))), ""), "")</f>
        <v/>
      </c>
      <c r="AF51" s="69"/>
      <c r="AG51" s="79" t="str">
        <f>IFERROR(IF(B51&lt;&gt;"", IF(AND(INDEX(Paste_Here!Y$2:Y$210, MATCH(B51, Paste_Here!A$2:A$210, 0))&lt;&gt;"", ISNUMBER(VALUE(INDEX(Paste_Here!Y$2:Y$210, MATCH(B51, Paste_Here!A$2:A$210, 0))))), INDEX(Paste_Here!Y$2:Y$210, MATCH(B51, Paste_Here!A$2:A$210, 0)), ""), ""), "")</f>
        <v/>
      </c>
      <c r="AH51" s="69"/>
      <c r="AI51" s="79" t="str">
        <f>IFERROR(IF(B51&lt;&gt;"", IF(AND(INDEX(Paste_Here!AK$2:AK$210, MATCH(B51, Paste_Here!A$2:A$210, 0))&lt;&gt;"", ISNUMBER(VALUE(INDEX(Paste_Here!AK$2:AK$210, MATCH(B51, Paste_Here!A$2:A$210, 0))))), INDEX(Paste_Here!AK$2:AK$210, MATCH(B51, Paste_Here!A$2:A$210, 0)), ""), ""), "")</f>
        <v/>
      </c>
      <c r="AJ51" s="69"/>
      <c r="AK51" s="79" t="str">
        <f>IFERROR(IF(B51&lt;&gt;"", IF(ISNUMBER(SEARCH("highrisk", LOWER(INDEX(Paste_Here!AL$2:AL$210, MATCH(B51, Paste_Here!A$2:A$210, 0))))), "High Risk", IF(ISNUMBER(SEARCH("lowrisk", LOWER(INDEX(Paste_Here!AL$2:AL$210, MATCH(B51, Paste_Here!A$2:A$210, 0))))), "Low Risk", IF(ISNUMBER(SEARCH("somerisk", LOWER(INDEX(Paste_Here!AL$2:AL$210, MATCH(B51, Paste_Here!A$2:A$210, 0))))), "Some Risk", ""))), ""), "")</f>
        <v/>
      </c>
      <c r="AL51" s="69"/>
      <c r="AM51" s="79" t="str">
        <f>IFERROR(IF(B51&lt;&gt;"", IF(AND(INDEX(Paste_Here!AT$2:AT$210, MATCH(B51, Paste_Here!A$2:A$210, 0))&lt;&gt;"", ISNUMBER(VALUE(INDEX(Paste_Here!AT$2:AT$210, MATCH(B51, Paste_Here!A$2:A$210, 0))))), INDEX(Paste_Here!AT$2:AT$210, MATCH(B51, Paste_Here!A$2:A$210, 0)), ""), ""), "")</f>
        <v/>
      </c>
      <c r="AN51" s="69"/>
      <c r="AO51" s="79" t="str">
        <f>IFERROR(IF(B51&lt;&gt;"", IF(AND(INDEX(Paste_Here!AM$2:AM$210, MATCH(B51, Paste_Here!A$2:A$210, 0))&lt;&gt;"", ISNUMBER(VALUE(INDEX(Paste_Here!AM$2:AM$210, MATCH(B51, Paste_Here!A$2:A$210, 0))))), INDEX(Paste_Here!AM$2:AM$210, MATCH(B51, Paste_Here!A$2:A$210, 0)), ""), ""), "")</f>
        <v/>
      </c>
      <c r="AP51" s="69"/>
      <c r="AQ51" s="79" t="str">
        <f>IFERROR(IF(B51&lt;&gt;"", IF(ISNUMBER(SEARCH("highrisk", LOWER(INDEX(Paste_Here!AN$2:AN$210, MATCH(B51, Paste_Here!A$2:A$210, 0))))), "High Risk", IF(ISNUMBER(SEARCH("lowrisk", LOWER(INDEX(Paste_Here!AN$2:AN$210, MATCH(B51, Paste_Here!A$2:A$210, 0))))), "Low Risk", IF(ISNUMBER(SEARCH("somerisk", LOWER(INDEX(Paste_Here!AN$2:AN$210, MATCH(B51, Paste_Here!A$2:A$210, 0))))), "Some Risk", ""))), ""), "")</f>
        <v/>
      </c>
      <c r="AR51" s="69"/>
      <c r="AS51" s="79" t="str" cm="1">
        <f t="array" aca="1" ref="AS51" ca="1">IFERROR(IF(ISNUMBER(SEARCH("BR", INDEX(Paste_Here!AO$2:AO$210, MATCH(B51, Paste_Here!A$2:A$210, 0)))), -1, 1) * VALUE(_xlfn.TEXTJOIN("", TRUE, IF(ISNUMBER(--MID(INDEX(Paste_Here!AO$2:AO$210, MATCH(B51, Paste_Here!A$2:A$210, 0)), ROW(INDIRECT("1:"&amp;LEN(INDEX(Paste_Here!AO$2:AO$210, MATCH(B51, Paste_Here!A$2:A$210, 0))))), 1)), MID(INDEX(Paste_Here!AO$2:AO$210, MATCH(B51, Paste_Here!A$2:A$210, 0)), ROW(INDIRECT("1:"&amp;LEN(INDEX(Paste_Here!AO$2:AO$210, MATCH(B51, Paste_Here!A$2:A$210, 0))))), 1), ""))), "")</f>
        <v/>
      </c>
      <c r="AT51" s="69"/>
      <c r="AU51" s="69"/>
      <c r="AV51" s="79"/>
      <c r="AW51" s="69"/>
      <c r="AX51" s="79"/>
      <c r="AY51" s="69"/>
      <c r="AZ51" s="79"/>
      <c r="BA51" s="69"/>
      <c r="BB51" s="79"/>
      <c r="BC51" s="69"/>
      <c r="BD51" s="79"/>
      <c r="BE51" s="69"/>
      <c r="BF51" s="79"/>
      <c r="BG51" s="69"/>
      <c r="BH51" s="79"/>
      <c r="BI51" s="69"/>
      <c r="BJ51" s="79"/>
      <c r="BK51" s="69"/>
      <c r="BL51" s="79"/>
      <c r="BM51" s="69"/>
      <c r="BN51" s="79"/>
      <c r="BO51" s="69"/>
      <c r="BP51" s="79"/>
      <c r="BQ51" s="69"/>
      <c r="BR51" s="69"/>
      <c r="BS51" s="79"/>
      <c r="BT51" s="69"/>
      <c r="BU51" s="79"/>
      <c r="BV51" s="69"/>
      <c r="BW51" s="79"/>
      <c r="BX51" s="69"/>
      <c r="BY51" s="79"/>
      <c r="BZ51" s="69"/>
      <c r="CA51" s="79"/>
      <c r="CB51" s="69"/>
      <c r="CC51" s="79"/>
      <c r="CD51" s="69"/>
      <c r="CE51" s="79"/>
      <c r="CF51" s="69"/>
      <c r="CG51" s="79"/>
      <c r="CH51" s="69"/>
      <c r="CI51" s="79"/>
      <c r="CJ51" s="69"/>
      <c r="CK51" s="79"/>
      <c r="CL51" s="69"/>
      <c r="CM51" s="79"/>
      <c r="CN51" s="69"/>
      <c r="CO51" s="69"/>
      <c r="CP51" s="79" t="str">
        <f t="shared" si="2"/>
        <v/>
      </c>
      <c r="CQ51" s="69"/>
      <c r="CR51" s="79" t="str">
        <f>IFERROR(IF(B51&lt;&gt;"", IF(AND(INDEX(Paste_Here!AD$2:AD$210, MATCH(B51, Paste_Here!A$2:A$210, 0))&lt;&gt;"", ISNUMBER(VALUE(INDEX(Paste_Here!AD$2:AD$210, MATCH(B51, Paste_Here!A$2:A$210, 0))))), INDEX(Paste_Here!AD$2:AD$210, MATCH(B51, Paste_Here!A$2:A$210, 0)), ""), ""), "")</f>
        <v/>
      </c>
      <c r="CS51" s="69"/>
      <c r="CT51" s="79" t="str">
        <f>IFERROR(IF(B51&lt;&gt;"", IF(AND(INDEX(Paste_Here!AC$2:AC$210, MATCH(B51, Paste_Here!A$2:A$210, 0))&lt;&gt;"", ISNUMBER(--INDEX(Paste_Here!AC$2:AC$210, MATCH(B51, Paste_Here!A$2:A$210, 0)))), TEXT(ROUND(--INDEX(Paste_Here!AC$2:AC$210, MATCH(B51, Paste_Here!A$2:A$210, 0)), 2), "0.00"), ""), ""), "")</f>
        <v/>
      </c>
      <c r="CU51" s="69"/>
      <c r="CV51" s="79" t="str">
        <f>IFERROR(IF(B51&lt;&gt;"", IF(LOWER(INDEX(Paste_Here!AE$2:AE$210, MATCH(B51, Paste_Here!A$2:A$210, 0)))="approaching expectations", "Approaching", IF(LOWER(INDEX(Paste_Here!AE$2:AE$210, MATCH(B51, Paste_Here!A$2:A$210, 0)))="met expectations", "Met", IF(LOWER(INDEX(Paste_Here!AE$2:AE$210, MATCH(B51, Paste_Here!A$2:A$210, 0)))="exceeded expectations", "Exceeded", IF(LOWER(INDEX(Paste_Here!AE$2:AE$210, MATCH(B51, Paste_Here!A$2:A$210, 0)))="below expectations", "Below", "")))), ""), "")</f>
        <v/>
      </c>
      <c r="CW51" s="69"/>
      <c r="CX51" s="79" t="str">
        <f>IFERROR(IF(B51&lt;&gt;"", IF(AND(INDEX(Paste_Here!AF$2:AF$210, MATCH(B51, Paste_Here!A$2:A$210, 0))&lt;&gt;"", ISNUMBER(VALUE(INDEX(Paste_Here!AF$2:AF$210, MATCH(B51, Paste_Here!A$2:A$210, 0))))), INDEX(Paste_Here!AF$2:AF$210, MATCH(B51, Paste_Here!A$2:A$210, 0)), ""), ""), "")</f>
        <v/>
      </c>
      <c r="CY51" s="69"/>
      <c r="CZ51" s="79" t="str">
        <f>IFERROR(IF(B51&lt;&gt;"", IF(AND(INDEX(Paste_Here!AU$2:AU$210, MATCH(B51, Paste_Here!A$2:A$210, 0))&lt;&gt;"", ISNUMBER(VALUE(INDEX(Paste_Here!AU$2:AU$210, MATCH(B51, Paste_Here!A$2:A$210, 0))))), INDEX(Paste_Here!AU$2:AU$210, MATCH(B51, Paste_Here!A$2:A$210, 0)), ""), ""), "")</f>
        <v/>
      </c>
      <c r="DA51" s="69"/>
      <c r="DB51" s="79" t="str">
        <f>IFERROR(IF(B51&lt;&gt;"", IF(ISNUMBER(SEARCH("highrisk", LOWER(INDEX(Paste_Here!AV$2:AV$210, MATCH(B51, Paste_Here!A$2:A$210, 0))))), "High Risk", IF(ISNUMBER(SEARCH("lowrisk", LOWER(INDEX(Paste_Here!AV$2:AV$210, MATCH(B51, Paste_Here!A$2:A$210, 0))))), "Low Risk", IF(ISNUMBER(SEARCH("somerisk", LOWER(INDEX(Paste_Here!AV$2:AV$210, MATCH(B51, Paste_Here!A$2:A$210, 0))))), "Some Risk", ""))), ""), "")</f>
        <v/>
      </c>
      <c r="DC51" s="69"/>
      <c r="DD51" s="79" t="str">
        <f>IFERROR(IF(B51&lt;&gt;"", IF(AND(INDEX(Paste_Here!AW$2:AW$210, MATCH(B51, Paste_Here!A$2:A$210, 0))&lt;&gt;"", ISNUMBER(VALUE(INDEX(Paste_Here!AW$2:AW$210, MATCH(B51, Paste_Here!A$2:A$210, 0))))), INDEX(Paste_Here!AW$2:AW$210, MATCH(B51, Paste_Here!A$2:A$210, 0)), ""), ""), "")</f>
        <v/>
      </c>
      <c r="DE51" s="69"/>
      <c r="DF51" s="79" t="str">
        <f>IFERROR(IF(B51&lt;&gt;"", IF(AND(INDEX(Paste_Here!AP$2:AP$210, MATCH(B51, Paste_Here!A$2:A$210, 0))&lt;&gt;"", ISNUMBER(VALUE(INDEX(Paste_Here!AP$2:AP$210, MATCH(B51, Paste_Here!A$2:A$210, 0))))), INDEX(Paste_Here!AP$2:AP$210, MATCH(B51, Paste_Here!A$2:A$210, 0)), ""), ""), "")</f>
        <v/>
      </c>
      <c r="DG51" s="69"/>
      <c r="DH51" s="79" t="str">
        <f>IFERROR(IF(B51&lt;&gt;"", IF(ISNUMBER(SEARCH("highrisk", LOWER(INDEX(Paste_Here!AQ$2:AQ$210, MATCH(B51, Paste_Here!A$2:A$210, 0))))), "High Risk", IF(ISNUMBER(SEARCH("lowrisk", LOWER(INDEX(Paste_Here!AQ$2:AQ$210, MATCH(B51, Paste_Here!A$2:A$210, 0))))), "Low Risk", IF(ISNUMBER(SEARCH("somerisk", LOWER(INDEX(Paste_Here!AQ$2:AQ$210, MATCH(B51, Paste_Here!A$2:A$210, 0))))), "Some Risk", ""))), ""), "")</f>
        <v/>
      </c>
      <c r="DI51" s="69"/>
      <c r="DJ51" s="79" t="str" cm="1">
        <f t="array" aca="1" ref="DJ51" ca="1">IFERROR(VALUE(IF(ISNUMBER(SEARCH("EM", INDEX(Paste_Here!AR$2:AR$500, MATCH(B51, Paste_Here!A$2:A$500, 0)))),"-" &amp; _xlfn.TEXTJOIN("", TRUE, IF(ISNUMBER(--MID(INDEX(Paste_Here!AR$2:AR$500, MATCH(B51, Paste_Here!A$2:A$500, 0)), ROW(INDIRECT("1:"&amp;LEN(INDEX(Paste_Here!AR$2:AR$500, MATCH(B51, Paste_Here!A$2:A$500, 0))))), 1)), MID(INDEX(Paste_Here!AR$2:AR$500, MATCH(B51, Paste_Here!A$2:A$500, 0)), ROW(INDIRECT("1:"&amp;LEN(INDEX(Paste_Here!AR$2:AR$500, MATCH(B51, Paste_Here!A$2:A$500, 0))))), 1), "")), _xlfn.TEXTJOIN("", TRUE, IF(ISNUMBER(--MID(INDEX(Paste_Here!AR$2:AR$500, MATCH(B51, Paste_Here!A$2:AR$500, 0)), ROW(INDIRECT("1:"&amp;LEN(INDEX(Paste_Here!AR$2:AR$500, MATCH(B51, Paste_Here!A$2:AR$500, 0))))), 1)), MID(INDEX(Paste_Here!AR$2:AR$500, MATCH(B51, Paste_Here!A$2:A$500, 0)), ROW(INDIRECT("1:"&amp;LEN(INDEX(Paste_Here!AR$2:AR$500, MATCH(B51, Paste_Here!A$2:A$500, 0))))), 1), "")))), "")</f>
        <v/>
      </c>
      <c r="DK51" s="69"/>
      <c r="DL51" s="69"/>
      <c r="DM51" s="79" t="str">
        <f t="shared" si="3"/>
        <v/>
      </c>
      <c r="DN51" s="69"/>
      <c r="DO51" s="79" t="str">
        <f>IFERROR(IF(B51&lt;&gt;"", IF(AND(INDEX(Paste_Here!AH$2:AH$210, MATCH(B51, Paste_Here!A$2:A$210, 0))&lt;&gt;"", ISNUMBER(VALUE(INDEX(Paste_Here!AH$2:AH$210, MATCH(B51, Paste_Here!A$2:A$210, 0))))), INDEX(Paste_Here!AH$2:AH$210, MATCH(B51, Paste_Here!A$2:A$210, 0)), ""), ""), "")</f>
        <v/>
      </c>
      <c r="DP51" s="69"/>
      <c r="DQ51" s="114"/>
      <c r="DR51" s="69"/>
      <c r="DS51" s="119" t="str">
        <f>IFERROR(IF(B51&lt;&gt;"", IF(LOWER(INDEX(Paste_Here!AI$2:AI$210, MATCH(B51, Paste_Here!A$2:A$210, 0)))="approaching expectations", "Approaching", IF(LOWER(INDEX(Paste_Here!AI$2:AI$210, MATCH(B51, Paste_Here!A$2:A$210, 0)))="met expectations", "Met", IF(LOWER(INDEX(Paste_Here!AI$2:AI$210, MATCH(B51, Paste_Here!A$2:A$210, 0)))="exceeded expectations", "Exceeded", IF(LOWER(INDEX(Paste_Here!AI$2:AI$210, MATCH(B51, Paste_Here!A$2:A$210, 0)))="below expectations", "Below", "")))), ""), "")</f>
        <v/>
      </c>
      <c r="DT51" s="69"/>
      <c r="DU51" s="79" t="str">
        <f>IFERROR(IF(B51&lt;&gt;"", IF(AND(INDEX(Paste_Here!AJ$2:AJ$210, MATCH(B51, Paste_Here!A$2:A$210, 0))&lt;&gt;"", ISNUMBER(VALUE(INDEX(Paste_Here!AJ$2:AJ$210, MATCH(B51, Paste_Here!A$2:A$210, 0))))), INDEX(Paste_Here!AJ$2:AJ$210, MATCH(B51, Paste_Here!A$2:A$210, 0)), ""), ""), "")</f>
        <v/>
      </c>
      <c r="DV51" s="69"/>
      <c r="DW51" s="114"/>
      <c r="DX51" s="69"/>
      <c r="DY51" s="114"/>
      <c r="DZ51" s="69"/>
      <c r="EA51" s="114"/>
      <c r="EB51" s="69"/>
      <c r="EC51" s="114"/>
      <c r="ED51" s="69"/>
      <c r="EE51" s="114"/>
      <c r="EF51" s="69"/>
      <c r="EH51" s="69"/>
      <c r="EI51" s="69"/>
      <c r="EJ51" s="79"/>
      <c r="EK51" s="69"/>
      <c r="EL51" s="79"/>
      <c r="EM51" s="69"/>
      <c r="EN51" s="79"/>
      <c r="EO51" s="69"/>
      <c r="EP51" s="79"/>
      <c r="EQ51" s="69"/>
      <c r="ER51" s="79"/>
      <c r="ES51" s="69"/>
      <c r="ET51" s="79"/>
      <c r="EU51" s="69"/>
      <c r="EV51" s="79"/>
      <c r="EW51" s="69"/>
      <c r="EX51" s="79"/>
      <c r="EY51" s="69"/>
      <c r="EZ51" s="79"/>
      <c r="FA51" s="69"/>
      <c r="FB51" s="79"/>
      <c r="FC51" s="69"/>
      <c r="FD51" s="79"/>
      <c r="FE51" s="69"/>
      <c r="FF51" s="69"/>
      <c r="FG51" s="79" t="str">
        <f t="shared" si="4"/>
        <v/>
      </c>
      <c r="FH51" s="69"/>
      <c r="FI51" s="79" t="str">
        <f>IFERROR(IF(B51&lt;&gt;"", IF(ISNUMBER(VALUE(INDEX(Paste_Here!H$2:H$210, MATCH(B51, Paste_Here!A$2:A$210, 0)))), IF(VALUE(INDEX(Paste_Here!H$2:H$210, MATCH(B51, Paste_Here!A$2:A$210, 0)))=0, "No", IF(AND(VALUE(INDEX(Paste_Here!H$2:H$210, MATCH(B51, Paste_Here!A$2:A$210, 0)))&gt;=1, VALUE(INDEX(Paste_Here!H$2:H$210, MATCH(B51, Paste_Here!A$2:A$210, 0)))&lt;=4), VALUE(INDEX(Paste_Here!H$2:H$210, MATCH(B51, Paste_Here!A$2:A$210, 0))), "")), ""), ""), "")</f>
        <v/>
      </c>
      <c r="FJ51" s="69"/>
      <c r="FK51" s="79" t="str">
        <f>IFERROR(IF(B51&lt;&gt;"", IF(ISNUMBER(VALUE(INDEX(Paste_Here!I$2:I$210, MATCH(B51, Paste_Here!A$2:A$210, 0)))), IF(VALUE(INDEX(Paste_Here!I$2:I$210, MATCH(B51, Paste_Here!A$2:A$210, 0)))=0, "No", IF(AND(VALUE(INDEX(Paste_Here!I$2:I$210, MATCH(B51, Paste_Here!A$2:A$210, 0)))&gt;=1, VALUE(INDEX(Paste_Here!I$2:I$210, MATCH(B51, Paste_Here!A$2:A$210, 0)))&lt;=4), VALUE(INDEX(Paste_Here!I$2:I$210, MATCH(B51, Paste_Here!A$2:A$210, 0))), "")), ""), ""), "")</f>
        <v/>
      </c>
      <c r="FL51" s="69"/>
      <c r="FM51" s="114"/>
      <c r="FN51" s="69"/>
      <c r="FO51" s="114"/>
      <c r="FP51" s="69"/>
      <c r="FQ51" s="114"/>
      <c r="FR51" s="69"/>
      <c r="FS51" s="114"/>
      <c r="FT51" s="69"/>
      <c r="FU51" s="79" t="str">
        <f>IFERROR(IF(B51&lt;&gt;"", IF(AND(INDEX(Paste_Here!R$2:R$210, MATCH(B51, Paste_Here!A$2:A$210, 0))&lt;&gt;"", ISNUMBER(VALUE(INDEX(Paste_Here!R$2:R$210, MATCH(B51, Paste_Here!A$2:A$210, 0))))), INDEX(Paste_Here!R$2:R$210, MATCH(B51, Paste_Here!A$2:A$210, 0)), ""), ""), "")</f>
        <v/>
      </c>
      <c r="FV51" s="69"/>
      <c r="FW51" s="79" t="str">
        <f>IFERROR(IF(B51&lt;&gt;"", IF(AND(INDEX(Paste_Here!BB$2:BB$210, MATCH(B51, Paste_Here!A$2:A$210, 0))&lt;&gt;"", ISNUMBER(VALUE(INDEX(Paste_Here!BB$2:BB$210, MATCH(B51, Paste_Here!A$2:A$210, 0))))), INDEX(Paste_Here!BB$2:BB$210, MATCH(B51, Paste_Here!A$2:A$210, 0)), ""), ""), "")</f>
        <v/>
      </c>
      <c r="FX51" s="69"/>
      <c r="FY51" s="79" t="str">
        <f>IFERROR(IF(B51&lt;&gt;"", IF(AND(INDEX(Paste_Here!AS$2:AS$210, MATCH(B51, Paste_Here!A$2:A$210, 0))&lt;&gt;"", ISNUMBER(VALUE(INDEX(Paste_Here!AS$2:AS$210, MATCH(B51, Paste_Here!A$2:A$210, 0))))), INDEX(Paste_Here!AS$2:AS$210, MATCH(B51, Paste_Here!A$2:A$210, 0)), ""), ""), "")</f>
        <v/>
      </c>
      <c r="FZ51" s="69"/>
      <c r="GA51" s="79" t="str">
        <f>IFERROR(IF(B51&lt;&gt;"", IF(AND(INDEX(Paste_Here!BC$2:BC$210, MATCH(B51, Paste_Here!A$2:A$210, 0))&lt;&gt;"", ISNUMBER(VALUE(INDEX(Paste_Here!BC$2:BC$210, MATCH(B51, Paste_Here!A$2:A$210, 0))))), INDEX(Paste_Here!BC$2:BC$210, MATCH(B51, Paste_Here!A$2:A$210, 0)), ""), ""), "")</f>
        <v/>
      </c>
      <c r="GB51" s="69"/>
      <c r="GC51" s="69"/>
      <c r="GD51" s="79" t="str">
        <f t="shared" si="5"/>
        <v/>
      </c>
      <c r="GE51" s="69"/>
      <c r="GF51" s="79" t="str">
        <f>IFERROR(IF(B51&lt;&gt;"", IF(ISNUMBER(SEARCH("s", LOWER(INDEX(Paste_Here!M$2:M$210, MATCH(B51, Paste_Here!A$2:A$210, 0))))), "Yes", IF(INDEX(Paste_Here!M$2:M$210, MATCH(B51, Paste_Here!A$2:A$210, 0))&lt;&gt;"", "No", "")), ""), "")</f>
        <v/>
      </c>
      <c r="GG51" s="69"/>
      <c r="GH51" s="79" t="str">
        <f>IFERROR(IF(B51&lt;&gt;"", IF(ISNUMBER(SEARCH("yes", LOWER(INDEX(Paste_Here!F$2:F$210, MATCH(B51, Paste_Here!A$2:A$210, 0))))), "Yes", IF(ISNUMBER(SEARCH("no", LOWER(INDEX(Paste_Here!F$2:F$210, MATCH(B51, Paste_Here!A$2:A$210, 0))))), "No", "")), ""), "")</f>
        <v/>
      </c>
      <c r="GI51" s="69"/>
      <c r="GJ51" s="79" t="str">
        <f>IFERROR(IF(B51&lt;&gt;"", IF(ISNUMBER(SEARCH("english language learner", LOWER(INDEX(Paste_Here!C$2:C$210, MATCH(B51, Paste_Here!A$2:A$210, 0))))), "Yes", ""), ""), "")</f>
        <v/>
      </c>
      <c r="GK51" s="69"/>
      <c r="GL51" s="79" t="str">
        <f>IFERROR(IF(B51&lt;&gt;"", IF(OR(ISNUMBER(SEARCH("b", LOWER(INDEX(Paste_Here!K$2:K$210, MATCH(B51, Paste_Here!A$2:A$210, 0))))), ISNUMBER(SEARCH("h", LOWER(INDEX(Paste_Here!K$2:K$210, MATCH(B51, Paste_Here!A$2:A$210, 0))))), ISNUMBER(SEARCH("i", LOWER(INDEX(Paste_Here!K$2:K$210, MATCH(B51, Paste_Here!A$2:A$210, 0)))))), "Yes", IF(INDEX(Paste_Here!K$2:K$210, MATCH(B51, Paste_Here!A$2:A$210, 0))&lt;&gt;"", "No", "")), ""), "")</f>
        <v/>
      </c>
      <c r="GM51" s="69"/>
      <c r="GN51" s="79" t="str">
        <f>IFERROR(IF(B51&lt;&gt;"", IF(ISNUMBER(SEARCH("yes", LOWER(INDEX(Paste_Here!L$2:L$210, MATCH(B51, Paste_Here!A$2:A$210, 0))))), "Yes", IF(ISNUMBER(SEARCH("no", LOWER(INDEX(Paste_Here!L$2:L$210, MATCH(B51, Paste_Here!A$2:A$210, 0))))), "No", "")), ""), "")</f>
        <v/>
      </c>
      <c r="GO51" s="69"/>
      <c r="GP51" s="79" t="str">
        <f>IFERROR(IF(B51&lt;&gt;"", IF(ISNUMBER(SEARCH("transitional 2", LOWER(INDEX(Paste_Here!C$2:C$210, MATCH(B51, Paste_Here!A$2:A$210, 0))))), "T2", IF(ISNUMBER(SEARCH("transitional 1", LOWER(INDEX(Paste_Here!C$2:C$210, MATCH(B51, Paste_Here!A$2:A$210, 0))))), "T1", IF(ISNUMBER(SEARCH("waived ell services", LOWER(INDEX(Paste_Here!C$2:C$210, MATCH(B51, Paste_Here!A$2:A$210, 0))))), "W", ""))), ""), "")</f>
        <v/>
      </c>
      <c r="GQ51" s="69"/>
      <c r="GR51" s="114"/>
      <c r="GS51" s="69"/>
      <c r="GT51" s="114"/>
      <c r="GU51" s="69"/>
      <c r="GV51" s="114"/>
      <c r="GW51" s="69"/>
      <c r="GX51" s="118"/>
      <c r="GY51" s="69"/>
      <c r="GZ51" s="69"/>
      <c r="HA51" s="79"/>
      <c r="HB51" s="69"/>
      <c r="HC51" s="79"/>
      <c r="HD51" s="69"/>
      <c r="HE51" s="79"/>
      <c r="HF51" s="69"/>
      <c r="HG51" s="79"/>
      <c r="HH51" s="69"/>
      <c r="HI51" s="79"/>
      <c r="HJ51" s="69"/>
      <c r="HK51" s="79"/>
      <c r="HL51" s="69"/>
      <c r="HM51" s="79"/>
      <c r="HN51" s="69"/>
      <c r="HO51" s="79"/>
      <c r="HP51" s="69"/>
      <c r="HQ51" s="79"/>
      <c r="HR51" s="69"/>
      <c r="HS51" s="79"/>
      <c r="HT51" s="69"/>
      <c r="HU51" s="79"/>
      <c r="HV51" s="69"/>
      <c r="HW51" s="69"/>
      <c r="HX51" s="79"/>
      <c r="HY51" s="69"/>
      <c r="HZ51" s="79"/>
      <c r="IA51" s="69"/>
      <c r="IB51" s="79"/>
      <c r="IC51" s="69"/>
      <c r="ID51" s="79"/>
      <c r="IE51" s="69"/>
      <c r="IF51" s="79"/>
      <c r="IG51" s="69"/>
      <c r="IH51" s="79"/>
      <c r="II51" s="69"/>
      <c r="IJ51" s="79"/>
      <c r="IK51" s="69"/>
      <c r="IL51" s="79"/>
      <c r="IM51" s="69"/>
      <c r="IN51" s="79"/>
      <c r="IO51" s="69"/>
      <c r="IP51" s="79"/>
      <c r="IQ51" s="69"/>
      <c r="IR51" s="79"/>
      <c r="IS51" s="69"/>
      <c r="IT51" s="69"/>
      <c r="IU51" s="79"/>
      <c r="IV51" s="69"/>
      <c r="IW51" s="79"/>
      <c r="IX51" s="69"/>
      <c r="IY51" s="79"/>
      <c r="IZ51" s="69"/>
      <c r="JA51" s="79"/>
      <c r="JB51" s="69"/>
      <c r="JC51" s="79"/>
      <c r="JD51" s="69"/>
      <c r="JE51" s="79"/>
      <c r="JF51" s="69"/>
      <c r="JG51" s="79"/>
      <c r="JH51" s="69"/>
      <c r="JI51" s="79"/>
      <c r="JJ51" s="69"/>
      <c r="JK51" s="79"/>
      <c r="JL51" s="69"/>
      <c r="JM51" s="79"/>
      <c r="JN51" s="69"/>
      <c r="JO51" s="79"/>
      <c r="JP51" s="69"/>
      <c r="JQ51" s="69"/>
      <c r="JR51" s="79"/>
      <c r="JS51" s="69"/>
      <c r="JT51" s="79"/>
      <c r="JU51" s="69"/>
      <c r="JV51" s="79"/>
      <c r="JW51" s="69"/>
      <c r="JX51" s="79"/>
      <c r="JY51" s="69"/>
      <c r="JZ51" s="79"/>
      <c r="KA51" s="69"/>
      <c r="KB51" s="79"/>
      <c r="KC51" s="69"/>
      <c r="KD51" s="79"/>
      <c r="KE51" s="69"/>
      <c r="KF51" s="79"/>
      <c r="KG51" s="69"/>
      <c r="KH51" s="79"/>
      <c r="KI51" s="69"/>
      <c r="KJ51" s="79"/>
      <c r="KK51" s="69"/>
      <c r="KL51" s="79"/>
      <c r="KM51" s="69"/>
      <c r="KP51" s="1" t="str" cm="1">
        <f t="array" ref="KP51">IFERROR(INDEX(Paste_Here!$B$2:$B$210, MATCH(0, COUNTIF(KP$4:KP50, Paste_Here!$B$2:$B$210) + IF(Paste_Here!$B$2:$B$210="", 1, 0), 0)), "")</f>
        <v/>
      </c>
      <c r="KQ51" s="1" t="str">
        <f>IF(KP51&lt;&gt;"", INDEX(Paste_Here!$A$2:$A$210, MATCH(KP51, Paste_Here!$B$2:$B$210, 0)), "")</f>
        <v/>
      </c>
      <c r="KR51" s="1" t="str">
        <f t="shared" si="6"/>
        <v/>
      </c>
      <c r="KS51" s="1" t="str" cm="1">
        <f t="array" ref="KS51">IFERROR(INDEX($KR$5:$KR$210, MATCH(SMALL(IF($KR$5:$KR$210&lt;&gt;"", COUNTIF($KR$5:$KR$210, "&lt;"&amp;$KR$5:$KR$210)+1), ROW()-ROW($KS$5)+1), COUNTIF($KR$5:$KR$210, "&lt;"&amp;$KR$5:$KR$210)+1, 0)), "")</f>
        <v/>
      </c>
    </row>
    <row r="52" spans="1:305">
      <c r="A52" s="69"/>
      <c r="B52" s="79" t="str">
        <f t="shared" si="0"/>
        <v/>
      </c>
      <c r="C52" s="69"/>
      <c r="D52" s="79" t="str">
        <f>IFERROR(IF(B52&lt;&gt;"", IF(COUNTIF(INDEX(Paste_Here!N$2:Q$210, MATCH(B52, Paste_Here!A$2:A$210, 0), 0), "yes") &gt; 0, "No", IF(COUNTIF(INDEX(Paste_Here!N$2:Q$210, MATCH(B52, Paste_Here!A$2:A$210, 0), 0), "no") &gt; 0, "Yes", "")), ""), "")</f>
        <v/>
      </c>
      <c r="E52" s="69"/>
      <c r="F52" s="79" t="str">
        <f>IFERROR(IF(B52&lt;&gt;"", IF(ISNUMBER(SEARCH("yes", LOWER(INDEX(Paste_Here!S$2:S$210, MATCH(B52, Paste_Here!A$2:A$210, 0))))), "Yes", IF(ISNUMBER(SEARCH("no", LOWER(INDEX(Paste_Here!S$2:S$210, MATCH(B52, Paste_Here!A$2:A$210, 0))))), "No", "")), ""), "")</f>
        <v/>
      </c>
      <c r="G52" s="69"/>
      <c r="H52" s="79" t="str">
        <f>IFERROR(IF(B52&lt;&gt;"", IF(COUNTIF(INDEX(Paste_Here!AX$2:BA$210, MATCH(B52, Paste_Here!A$2:A$210, 0), 0), "yes") &gt; 0, "No", IF(COUNTIF(INDEX(Paste_Here!AX$2:BA$210, MATCH(B52, Paste_Here!A$2:A$210, 0), 0), "no") &gt; 0, "Yes", "")), ""), "")</f>
        <v/>
      </c>
      <c r="I52" s="69"/>
      <c r="J52" s="79" t="str">
        <f>IFERROR(IF(B52&lt;&gt;"", IF(ISNUMBER(SEARCH("yes", LOWER(INDEX(Paste_Here!Z$2:Z$210, MATCH(B52, Paste_Here!A$2:A$210, 0))))), "Yes", IF(ISNUMBER(SEARCH("no", LOWER(INDEX(Paste_Here!Z$2:Z$210, MATCH(B52, Paste_Here!A$2:A$210, 0))))), "No", "")), ""), "")</f>
        <v/>
      </c>
      <c r="K52" s="69"/>
      <c r="L52" s="79" t="str">
        <f>IFERROR(IF(B52&lt;&gt;"", IF(ISNUMBER(SEARCH("yes", LOWER(INDEX(Paste_Here!AG$2:AG$210, MATCH(B52, Paste_Here!A$2:A$210, 0))))), "Yes", IF(ISNUMBER(SEARCH("no", LOWER(INDEX(Paste_Here!AG$2:AG$210, MATCH(B52, Paste_Here!A$2:A$210, 0))))), "No", "")), ""), "")</f>
        <v/>
      </c>
      <c r="M52" s="69"/>
      <c r="N52" s="114" t="str">
        <f>IFERROR(IF(J52&lt;&gt;"", IF(ISNUMBER(SEARCH("yes", LOWER(INDEX(Paste_Here!AB$2:AB$210, MATCH(J52, Paste_Here!I$2:I$210, 0))))), "Yes", IF(ISNUMBER(SEARCH("no", LOWER(INDEX(Paste_Here!AB$2:AB$210, MATCH(J52, Paste_Here!I$2:I$210, 0))))), "No", "")), ""), "")</f>
        <v/>
      </c>
      <c r="O52" s="69"/>
      <c r="P52" s="79" t="str">
        <f>IFERROR(IF(B52&lt;&gt;"", IF(ISNUMBER(SEARCH("Revealed-Potential (Primary Focus)", LOWER(INDEX(Paste_Here!U$2:U$210, MATCH(B52, Paste_Here!A$2:A$210, 0))))), "Rev-Potential: Prim", IF(ISNUMBER(SEARCH("Revealed-Potential (Secondary Focus)", LOWER(INDEX(Paste_Here!U$2:U$210, MATCH(B52, Paste_Here!A$2:A$210, 0))))), "Rev-Potential: Sec", IF(ISNUMBER(SEARCH("Monitoring", LOWER(INDEX(Paste_Here!U$2:U$210, MATCH(B52, Paste_Here!A$2:A$210, 0))))), "Monitoring", IF(ISNUMBER(SEARCH("At-Promise (Secondary Focus)", LOWER(INDEX(Paste_Here!U$2:U$210, MATCH(B52, Paste_Here!A$2:A$210, 0))))), "At-Promise: Sec", IF(ISNUMBER(SEARCH("At-Promise (Primary Focus)", LOWER(INDEX(Paste_Here!U$2:U$210, MATCH(B52, Paste_Here!A$2:A$210, 0))))), "At-Promise: Prim", ""))))), ""), "")</f>
        <v/>
      </c>
      <c r="Q52" s="69"/>
      <c r="R52" s="79" t="str">
        <f>IFERROR(IF(B52&lt;&gt;"", IF(ISNUMBER(SEARCH("Revealed-Potential (Primary Focus)", LOWER(INDEX(Paste_Here!AB$2:AB$210, MATCH(B52, Paste_Here!A$2:A$210, 0))))), "Rev-Potential: Prim", IF(ISNUMBER(SEARCH("Revealed-Potential (Secondary Focus)", LOWER(INDEX(Paste_Here!AB$2:AB$210, MATCH(B52, Paste_Here!A$2:A$210, 0))))), "Rev-Potential: Sec", IF(ISNUMBER(SEARCH("Monitoring", LOWER(INDEX(Paste_Here!AB$2:AB$210, MATCH(B52, Paste_Here!A$2:A$210, 0))))), "Monitoring", IF(ISNUMBER(SEARCH("At-Promise (Secondary Focus)", LOWER(INDEX(Paste_Here!AB$2:AB$210, MATCH(B52, Paste_Here!A$2:A$210, 0))))), "At-Promise: Sec", IF(ISNUMBER(SEARCH("At-Promise (Primary Focus)", LOWER(INDEX(Paste_Here!AB$2:AB$210, MATCH(B52, Paste_Here!A$2:A$210, 0))))), "At-Promise: Prim", ""))))), ""), "")</f>
        <v/>
      </c>
      <c r="S52" s="69"/>
      <c r="T52" s="114" t="str">
        <f>IFERROR(IF(P52&lt;&gt;"", IF(ISNUMBER(SEARCH("yes", LOWER(INDEX(Paste_Here!AH$2:AH$210, MATCH(P52, Paste_Here!O$2:O$210, 0))))), "Yes", IF(ISNUMBER(SEARCH("no", LOWER(INDEX(Paste_Here!AH$2:AH$210, MATCH(P52, Paste_Here!O$2:O$210, 0))))), "No", "")), ""), "")</f>
        <v/>
      </c>
      <c r="U52" s="69"/>
      <c r="V52" s="114" t="str">
        <f>IFERROR(IF(R52&lt;&gt;"", IF(ISNUMBER(SEARCH("yes", LOWER(INDEX(Paste_Here!AJ$2:AJ$210, MATCH(R52, Paste_Here!Q$2:Q$210, 0))))), "Yes", IF(ISNUMBER(SEARCH("no", LOWER(INDEX(Paste_Here!AJ$2:AJ$210, MATCH(R52, Paste_Here!Q$2:Q$210, 0))))), "No", "")), ""), "")</f>
        <v/>
      </c>
      <c r="W52" s="69"/>
      <c r="X52" s="69"/>
      <c r="Y52" s="79" t="str">
        <f t="shared" si="1"/>
        <v/>
      </c>
      <c r="Z52" s="69"/>
      <c r="AA52" s="79" t="str">
        <f>IFERROR(IF(B52&lt;&gt;"", IF(AND(INDEX(Paste_Here!W$2:W$210, MATCH(B52, Paste_Here!A$2:A$210, 0))&lt;&gt;"", ISNUMBER(VALUE(INDEX(Paste_Here!W$2:W$210, MATCH(B52, Paste_Here!A$2:A$210, 0))))), INDEX(Paste_Here!W$2:W$210, MATCH(B52, Paste_Here!A$2:A$210, 0)), ""), ""), "")</f>
        <v/>
      </c>
      <c r="AB52" s="69"/>
      <c r="AC52" s="79" t="str">
        <f>IFERROR(IF(B52&lt;&gt;"", IF(AND(INDEX(Paste_Here!V$2:V$210, MATCH(B52, Paste_Here!A$2:A$210, 0))&lt;&gt;"", ISNUMBER(VALUE(INDEX(Paste_Here!V$2:V$210, MATCH(B52, Paste_Here!A$2:A$210, 0))))), TEXT(ROUND(VALUE(INDEX(Paste_Here!V$2:V$210, MATCH(B52, Paste_Here!A$2:A$210, 0))), 2), "0.00"), ""), ""), "")</f>
        <v/>
      </c>
      <c r="AD52" s="69"/>
      <c r="AE52" s="79" t="str">
        <f>IFERROR(IF(B52&lt;&gt;"", IF(LOWER(INDEX(Paste_Here!X$2:X$210, MATCH(B52, Paste_Here!A$2:A$210, 0)))="approaching expectations", "Approaching", IF(LOWER(INDEX(Paste_Here!X$2:X$210, MATCH(B52, Paste_Here!A$2:A$210, 0)))="met expectations", "Met", IF(LOWER(INDEX(Paste_Here!X$2:X$210, MATCH(B52, Paste_Here!A$2:A$210, 0)))="exceeded expectations", "Exceeded", IF(LOWER(INDEX(Paste_Here!X$2:X$210, MATCH(B52, Paste_Here!A$2:A$210, 0)))="below expectations", "Below", "")))), ""), "")</f>
        <v/>
      </c>
      <c r="AF52" s="69"/>
      <c r="AG52" s="79" t="str">
        <f>IFERROR(IF(B52&lt;&gt;"", IF(AND(INDEX(Paste_Here!Y$2:Y$210, MATCH(B52, Paste_Here!A$2:A$210, 0))&lt;&gt;"", ISNUMBER(VALUE(INDEX(Paste_Here!Y$2:Y$210, MATCH(B52, Paste_Here!A$2:A$210, 0))))), INDEX(Paste_Here!Y$2:Y$210, MATCH(B52, Paste_Here!A$2:A$210, 0)), ""), ""), "")</f>
        <v/>
      </c>
      <c r="AH52" s="69"/>
      <c r="AI52" s="79" t="str">
        <f>IFERROR(IF(B52&lt;&gt;"", IF(AND(INDEX(Paste_Here!AK$2:AK$210, MATCH(B52, Paste_Here!A$2:A$210, 0))&lt;&gt;"", ISNUMBER(VALUE(INDEX(Paste_Here!AK$2:AK$210, MATCH(B52, Paste_Here!A$2:A$210, 0))))), INDEX(Paste_Here!AK$2:AK$210, MATCH(B52, Paste_Here!A$2:A$210, 0)), ""), ""), "")</f>
        <v/>
      </c>
      <c r="AJ52" s="69"/>
      <c r="AK52" s="79" t="str">
        <f>IFERROR(IF(B52&lt;&gt;"", IF(ISNUMBER(SEARCH("highrisk", LOWER(INDEX(Paste_Here!AL$2:AL$210, MATCH(B52, Paste_Here!A$2:A$210, 0))))), "High Risk", IF(ISNUMBER(SEARCH("lowrisk", LOWER(INDEX(Paste_Here!AL$2:AL$210, MATCH(B52, Paste_Here!A$2:A$210, 0))))), "Low Risk", IF(ISNUMBER(SEARCH("somerisk", LOWER(INDEX(Paste_Here!AL$2:AL$210, MATCH(B52, Paste_Here!A$2:A$210, 0))))), "Some Risk", ""))), ""), "")</f>
        <v/>
      </c>
      <c r="AL52" s="69"/>
      <c r="AM52" s="79" t="str">
        <f>IFERROR(IF(B52&lt;&gt;"", IF(AND(INDEX(Paste_Here!AT$2:AT$210, MATCH(B52, Paste_Here!A$2:A$210, 0))&lt;&gt;"", ISNUMBER(VALUE(INDEX(Paste_Here!AT$2:AT$210, MATCH(B52, Paste_Here!A$2:A$210, 0))))), INDEX(Paste_Here!AT$2:AT$210, MATCH(B52, Paste_Here!A$2:A$210, 0)), ""), ""), "")</f>
        <v/>
      </c>
      <c r="AN52" s="69"/>
      <c r="AO52" s="79" t="str">
        <f>IFERROR(IF(B52&lt;&gt;"", IF(AND(INDEX(Paste_Here!AM$2:AM$210, MATCH(B52, Paste_Here!A$2:A$210, 0))&lt;&gt;"", ISNUMBER(VALUE(INDEX(Paste_Here!AM$2:AM$210, MATCH(B52, Paste_Here!A$2:A$210, 0))))), INDEX(Paste_Here!AM$2:AM$210, MATCH(B52, Paste_Here!A$2:A$210, 0)), ""), ""), "")</f>
        <v/>
      </c>
      <c r="AP52" s="69"/>
      <c r="AQ52" s="79" t="str">
        <f>IFERROR(IF(B52&lt;&gt;"", IF(ISNUMBER(SEARCH("highrisk", LOWER(INDEX(Paste_Here!AN$2:AN$210, MATCH(B52, Paste_Here!A$2:A$210, 0))))), "High Risk", IF(ISNUMBER(SEARCH("lowrisk", LOWER(INDEX(Paste_Here!AN$2:AN$210, MATCH(B52, Paste_Here!A$2:A$210, 0))))), "Low Risk", IF(ISNUMBER(SEARCH("somerisk", LOWER(INDEX(Paste_Here!AN$2:AN$210, MATCH(B52, Paste_Here!A$2:A$210, 0))))), "Some Risk", ""))), ""), "")</f>
        <v/>
      </c>
      <c r="AR52" s="69"/>
      <c r="AS52" s="79" t="str" cm="1">
        <f t="array" aca="1" ref="AS52" ca="1">IFERROR(IF(ISNUMBER(SEARCH("BR", INDEX(Paste_Here!AO$2:AO$210, MATCH(B52, Paste_Here!A$2:A$210, 0)))), -1, 1) * VALUE(_xlfn.TEXTJOIN("", TRUE, IF(ISNUMBER(--MID(INDEX(Paste_Here!AO$2:AO$210, MATCH(B52, Paste_Here!A$2:A$210, 0)), ROW(INDIRECT("1:"&amp;LEN(INDEX(Paste_Here!AO$2:AO$210, MATCH(B52, Paste_Here!A$2:A$210, 0))))), 1)), MID(INDEX(Paste_Here!AO$2:AO$210, MATCH(B52, Paste_Here!A$2:A$210, 0)), ROW(INDIRECT("1:"&amp;LEN(INDEX(Paste_Here!AO$2:AO$210, MATCH(B52, Paste_Here!A$2:A$210, 0))))), 1), ""))), "")</f>
        <v/>
      </c>
      <c r="AT52" s="69"/>
      <c r="AU52" s="69"/>
      <c r="AV52" s="79"/>
      <c r="AW52" s="69"/>
      <c r="AX52" s="79"/>
      <c r="AY52" s="69"/>
      <c r="AZ52" s="79"/>
      <c r="BA52" s="69"/>
      <c r="BB52" s="79"/>
      <c r="BC52" s="69"/>
      <c r="BD52" s="79"/>
      <c r="BE52" s="69"/>
      <c r="BF52" s="79"/>
      <c r="BG52" s="69"/>
      <c r="BH52" s="79"/>
      <c r="BI52" s="69"/>
      <c r="BJ52" s="79"/>
      <c r="BK52" s="69"/>
      <c r="BL52" s="79"/>
      <c r="BM52" s="69"/>
      <c r="BN52" s="79"/>
      <c r="BO52" s="69"/>
      <c r="BP52" s="79"/>
      <c r="BQ52" s="69"/>
      <c r="BR52" s="69"/>
      <c r="BS52" s="79"/>
      <c r="BT52" s="69"/>
      <c r="BU52" s="79"/>
      <c r="BV52" s="69"/>
      <c r="BW52" s="79"/>
      <c r="BX52" s="69"/>
      <c r="BY52" s="79"/>
      <c r="BZ52" s="69"/>
      <c r="CA52" s="79"/>
      <c r="CB52" s="69"/>
      <c r="CC52" s="79"/>
      <c r="CD52" s="69"/>
      <c r="CE52" s="79"/>
      <c r="CF52" s="69"/>
      <c r="CG52" s="79"/>
      <c r="CH52" s="69"/>
      <c r="CI52" s="79"/>
      <c r="CJ52" s="69"/>
      <c r="CK52" s="79"/>
      <c r="CL52" s="69"/>
      <c r="CM52" s="79"/>
      <c r="CN52" s="69"/>
      <c r="CO52" s="69"/>
      <c r="CP52" s="79" t="str">
        <f t="shared" si="2"/>
        <v/>
      </c>
      <c r="CQ52" s="69"/>
      <c r="CR52" s="79" t="str">
        <f>IFERROR(IF(B52&lt;&gt;"", IF(AND(INDEX(Paste_Here!AD$2:AD$210, MATCH(B52, Paste_Here!A$2:A$210, 0))&lt;&gt;"", ISNUMBER(VALUE(INDEX(Paste_Here!AD$2:AD$210, MATCH(B52, Paste_Here!A$2:A$210, 0))))), INDEX(Paste_Here!AD$2:AD$210, MATCH(B52, Paste_Here!A$2:A$210, 0)), ""), ""), "")</f>
        <v/>
      </c>
      <c r="CS52" s="69"/>
      <c r="CT52" s="79" t="str">
        <f>IFERROR(IF(B52&lt;&gt;"", IF(AND(INDEX(Paste_Here!AC$2:AC$210, MATCH(B52, Paste_Here!A$2:A$210, 0))&lt;&gt;"", ISNUMBER(--INDEX(Paste_Here!AC$2:AC$210, MATCH(B52, Paste_Here!A$2:A$210, 0)))), TEXT(ROUND(--INDEX(Paste_Here!AC$2:AC$210, MATCH(B52, Paste_Here!A$2:A$210, 0)), 2), "0.00"), ""), ""), "")</f>
        <v/>
      </c>
      <c r="CU52" s="69"/>
      <c r="CV52" s="79" t="str">
        <f>IFERROR(IF(B52&lt;&gt;"", IF(LOWER(INDEX(Paste_Here!AE$2:AE$210, MATCH(B52, Paste_Here!A$2:A$210, 0)))="approaching expectations", "Approaching", IF(LOWER(INDEX(Paste_Here!AE$2:AE$210, MATCH(B52, Paste_Here!A$2:A$210, 0)))="met expectations", "Met", IF(LOWER(INDEX(Paste_Here!AE$2:AE$210, MATCH(B52, Paste_Here!A$2:A$210, 0)))="exceeded expectations", "Exceeded", IF(LOWER(INDEX(Paste_Here!AE$2:AE$210, MATCH(B52, Paste_Here!A$2:A$210, 0)))="below expectations", "Below", "")))), ""), "")</f>
        <v/>
      </c>
      <c r="CW52" s="69"/>
      <c r="CX52" s="79" t="str">
        <f>IFERROR(IF(B52&lt;&gt;"", IF(AND(INDEX(Paste_Here!AF$2:AF$210, MATCH(B52, Paste_Here!A$2:A$210, 0))&lt;&gt;"", ISNUMBER(VALUE(INDEX(Paste_Here!AF$2:AF$210, MATCH(B52, Paste_Here!A$2:A$210, 0))))), INDEX(Paste_Here!AF$2:AF$210, MATCH(B52, Paste_Here!A$2:A$210, 0)), ""), ""), "")</f>
        <v/>
      </c>
      <c r="CY52" s="69"/>
      <c r="CZ52" s="79" t="str">
        <f>IFERROR(IF(B52&lt;&gt;"", IF(AND(INDEX(Paste_Here!AU$2:AU$210, MATCH(B52, Paste_Here!A$2:A$210, 0))&lt;&gt;"", ISNUMBER(VALUE(INDEX(Paste_Here!AU$2:AU$210, MATCH(B52, Paste_Here!A$2:A$210, 0))))), INDEX(Paste_Here!AU$2:AU$210, MATCH(B52, Paste_Here!A$2:A$210, 0)), ""), ""), "")</f>
        <v/>
      </c>
      <c r="DA52" s="69"/>
      <c r="DB52" s="79" t="str">
        <f>IFERROR(IF(B52&lt;&gt;"", IF(ISNUMBER(SEARCH("highrisk", LOWER(INDEX(Paste_Here!AV$2:AV$210, MATCH(B52, Paste_Here!A$2:A$210, 0))))), "High Risk", IF(ISNUMBER(SEARCH("lowrisk", LOWER(INDEX(Paste_Here!AV$2:AV$210, MATCH(B52, Paste_Here!A$2:A$210, 0))))), "Low Risk", IF(ISNUMBER(SEARCH("somerisk", LOWER(INDEX(Paste_Here!AV$2:AV$210, MATCH(B52, Paste_Here!A$2:A$210, 0))))), "Some Risk", ""))), ""), "")</f>
        <v/>
      </c>
      <c r="DC52" s="69"/>
      <c r="DD52" s="79" t="str">
        <f>IFERROR(IF(B52&lt;&gt;"", IF(AND(INDEX(Paste_Here!AW$2:AW$210, MATCH(B52, Paste_Here!A$2:A$210, 0))&lt;&gt;"", ISNUMBER(VALUE(INDEX(Paste_Here!AW$2:AW$210, MATCH(B52, Paste_Here!A$2:A$210, 0))))), INDEX(Paste_Here!AW$2:AW$210, MATCH(B52, Paste_Here!A$2:A$210, 0)), ""), ""), "")</f>
        <v/>
      </c>
      <c r="DE52" s="69"/>
      <c r="DF52" s="79" t="str">
        <f>IFERROR(IF(B52&lt;&gt;"", IF(AND(INDEX(Paste_Here!AP$2:AP$210, MATCH(B52, Paste_Here!A$2:A$210, 0))&lt;&gt;"", ISNUMBER(VALUE(INDEX(Paste_Here!AP$2:AP$210, MATCH(B52, Paste_Here!A$2:A$210, 0))))), INDEX(Paste_Here!AP$2:AP$210, MATCH(B52, Paste_Here!A$2:A$210, 0)), ""), ""), "")</f>
        <v/>
      </c>
      <c r="DG52" s="69"/>
      <c r="DH52" s="79" t="str">
        <f>IFERROR(IF(B52&lt;&gt;"", IF(ISNUMBER(SEARCH("highrisk", LOWER(INDEX(Paste_Here!AQ$2:AQ$210, MATCH(B52, Paste_Here!A$2:A$210, 0))))), "High Risk", IF(ISNUMBER(SEARCH("lowrisk", LOWER(INDEX(Paste_Here!AQ$2:AQ$210, MATCH(B52, Paste_Here!A$2:A$210, 0))))), "Low Risk", IF(ISNUMBER(SEARCH("somerisk", LOWER(INDEX(Paste_Here!AQ$2:AQ$210, MATCH(B52, Paste_Here!A$2:A$210, 0))))), "Some Risk", ""))), ""), "")</f>
        <v/>
      </c>
      <c r="DI52" s="69"/>
      <c r="DJ52" s="79" t="str" cm="1">
        <f t="array" aca="1" ref="DJ52" ca="1">IFERROR(VALUE(IF(ISNUMBER(SEARCH("EM", INDEX(Paste_Here!AR$2:AR$500, MATCH(B52, Paste_Here!A$2:A$500, 0)))),"-" &amp; _xlfn.TEXTJOIN("", TRUE, IF(ISNUMBER(--MID(INDEX(Paste_Here!AR$2:AR$500, MATCH(B52, Paste_Here!A$2:A$500, 0)), ROW(INDIRECT("1:"&amp;LEN(INDEX(Paste_Here!AR$2:AR$500, MATCH(B52, Paste_Here!A$2:A$500, 0))))), 1)), MID(INDEX(Paste_Here!AR$2:AR$500, MATCH(B52, Paste_Here!A$2:A$500, 0)), ROW(INDIRECT("1:"&amp;LEN(INDEX(Paste_Here!AR$2:AR$500, MATCH(B52, Paste_Here!A$2:A$500, 0))))), 1), "")), _xlfn.TEXTJOIN("", TRUE, IF(ISNUMBER(--MID(INDEX(Paste_Here!AR$2:AR$500, MATCH(B52, Paste_Here!A$2:AR$500, 0)), ROW(INDIRECT("1:"&amp;LEN(INDEX(Paste_Here!AR$2:AR$500, MATCH(B52, Paste_Here!A$2:AR$500, 0))))), 1)), MID(INDEX(Paste_Here!AR$2:AR$500, MATCH(B52, Paste_Here!A$2:A$500, 0)), ROW(INDIRECT("1:"&amp;LEN(INDEX(Paste_Here!AR$2:AR$500, MATCH(B52, Paste_Here!A$2:A$500, 0))))), 1), "")))), "")</f>
        <v/>
      </c>
      <c r="DK52" s="69"/>
      <c r="DL52" s="69"/>
      <c r="DM52" s="79" t="str">
        <f t="shared" si="3"/>
        <v/>
      </c>
      <c r="DN52" s="69"/>
      <c r="DO52" s="79" t="str">
        <f>IFERROR(IF(B52&lt;&gt;"", IF(AND(INDEX(Paste_Here!AH$2:AH$210, MATCH(B52, Paste_Here!A$2:A$210, 0))&lt;&gt;"", ISNUMBER(VALUE(INDEX(Paste_Here!AH$2:AH$210, MATCH(B52, Paste_Here!A$2:A$210, 0))))), INDEX(Paste_Here!AH$2:AH$210, MATCH(B52, Paste_Here!A$2:A$210, 0)), ""), ""), "")</f>
        <v/>
      </c>
      <c r="DP52" s="69"/>
      <c r="DQ52" s="114"/>
      <c r="DR52" s="69"/>
      <c r="DS52" s="119" t="str">
        <f>IFERROR(IF(B52&lt;&gt;"", IF(LOWER(INDEX(Paste_Here!AI$2:AI$210, MATCH(B52, Paste_Here!A$2:A$210, 0)))="approaching expectations", "Approaching", IF(LOWER(INDEX(Paste_Here!AI$2:AI$210, MATCH(B52, Paste_Here!A$2:A$210, 0)))="met expectations", "Met", IF(LOWER(INDEX(Paste_Here!AI$2:AI$210, MATCH(B52, Paste_Here!A$2:A$210, 0)))="exceeded expectations", "Exceeded", IF(LOWER(INDEX(Paste_Here!AI$2:AI$210, MATCH(B52, Paste_Here!A$2:A$210, 0)))="below expectations", "Below", "")))), ""), "")</f>
        <v/>
      </c>
      <c r="DT52" s="69"/>
      <c r="DU52" s="79" t="str">
        <f>IFERROR(IF(B52&lt;&gt;"", IF(AND(INDEX(Paste_Here!AJ$2:AJ$210, MATCH(B52, Paste_Here!A$2:A$210, 0))&lt;&gt;"", ISNUMBER(VALUE(INDEX(Paste_Here!AJ$2:AJ$210, MATCH(B52, Paste_Here!A$2:A$210, 0))))), INDEX(Paste_Here!AJ$2:AJ$210, MATCH(B52, Paste_Here!A$2:A$210, 0)), ""), ""), "")</f>
        <v/>
      </c>
      <c r="DV52" s="69"/>
      <c r="DW52" s="114"/>
      <c r="DX52" s="69"/>
      <c r="DY52" s="114"/>
      <c r="DZ52" s="69"/>
      <c r="EA52" s="114"/>
      <c r="EB52" s="69"/>
      <c r="EC52" s="114"/>
      <c r="ED52" s="69"/>
      <c r="EE52" s="114"/>
      <c r="EF52" s="69"/>
      <c r="EH52" s="69"/>
      <c r="EI52" s="69"/>
      <c r="EJ52" s="79"/>
      <c r="EK52" s="69"/>
      <c r="EL52" s="79"/>
      <c r="EM52" s="69"/>
      <c r="EN52" s="79"/>
      <c r="EO52" s="69"/>
      <c r="EP52" s="79"/>
      <c r="EQ52" s="69"/>
      <c r="ER52" s="79"/>
      <c r="ES52" s="69"/>
      <c r="ET52" s="79"/>
      <c r="EU52" s="69"/>
      <c r="EV52" s="79"/>
      <c r="EW52" s="69"/>
      <c r="EX52" s="79"/>
      <c r="EY52" s="69"/>
      <c r="EZ52" s="79"/>
      <c r="FA52" s="69"/>
      <c r="FB52" s="79"/>
      <c r="FC52" s="69"/>
      <c r="FD52" s="79"/>
      <c r="FE52" s="69"/>
      <c r="FF52" s="69"/>
      <c r="FG52" s="79" t="str">
        <f t="shared" si="4"/>
        <v/>
      </c>
      <c r="FH52" s="69"/>
      <c r="FI52" s="79" t="str">
        <f>IFERROR(IF(B52&lt;&gt;"", IF(ISNUMBER(VALUE(INDEX(Paste_Here!H$2:H$210, MATCH(B52, Paste_Here!A$2:A$210, 0)))), IF(VALUE(INDEX(Paste_Here!H$2:H$210, MATCH(B52, Paste_Here!A$2:A$210, 0)))=0, "No", IF(AND(VALUE(INDEX(Paste_Here!H$2:H$210, MATCH(B52, Paste_Here!A$2:A$210, 0)))&gt;=1, VALUE(INDEX(Paste_Here!H$2:H$210, MATCH(B52, Paste_Here!A$2:A$210, 0)))&lt;=4), VALUE(INDEX(Paste_Here!H$2:H$210, MATCH(B52, Paste_Here!A$2:A$210, 0))), "")), ""), ""), "")</f>
        <v/>
      </c>
      <c r="FJ52" s="69"/>
      <c r="FK52" s="79" t="str">
        <f>IFERROR(IF(B52&lt;&gt;"", IF(ISNUMBER(VALUE(INDEX(Paste_Here!I$2:I$210, MATCH(B52, Paste_Here!A$2:A$210, 0)))), IF(VALUE(INDEX(Paste_Here!I$2:I$210, MATCH(B52, Paste_Here!A$2:A$210, 0)))=0, "No", IF(AND(VALUE(INDEX(Paste_Here!I$2:I$210, MATCH(B52, Paste_Here!A$2:A$210, 0)))&gt;=1, VALUE(INDEX(Paste_Here!I$2:I$210, MATCH(B52, Paste_Here!A$2:A$210, 0)))&lt;=4), VALUE(INDEX(Paste_Here!I$2:I$210, MATCH(B52, Paste_Here!A$2:A$210, 0))), "")), ""), ""), "")</f>
        <v/>
      </c>
      <c r="FL52" s="69"/>
      <c r="FM52" s="114"/>
      <c r="FN52" s="69"/>
      <c r="FO52" s="114"/>
      <c r="FP52" s="69"/>
      <c r="FQ52" s="114"/>
      <c r="FR52" s="69"/>
      <c r="FS52" s="114"/>
      <c r="FT52" s="69"/>
      <c r="FU52" s="79" t="str">
        <f>IFERROR(IF(B52&lt;&gt;"", IF(AND(INDEX(Paste_Here!R$2:R$210, MATCH(B52, Paste_Here!A$2:A$210, 0))&lt;&gt;"", ISNUMBER(VALUE(INDEX(Paste_Here!R$2:R$210, MATCH(B52, Paste_Here!A$2:A$210, 0))))), INDEX(Paste_Here!R$2:R$210, MATCH(B52, Paste_Here!A$2:A$210, 0)), ""), ""), "")</f>
        <v/>
      </c>
      <c r="FV52" s="69"/>
      <c r="FW52" s="79" t="str">
        <f>IFERROR(IF(B52&lt;&gt;"", IF(AND(INDEX(Paste_Here!BB$2:BB$210, MATCH(B52, Paste_Here!A$2:A$210, 0))&lt;&gt;"", ISNUMBER(VALUE(INDEX(Paste_Here!BB$2:BB$210, MATCH(B52, Paste_Here!A$2:A$210, 0))))), INDEX(Paste_Here!BB$2:BB$210, MATCH(B52, Paste_Here!A$2:A$210, 0)), ""), ""), "")</f>
        <v/>
      </c>
      <c r="FX52" s="69"/>
      <c r="FY52" s="79" t="str">
        <f>IFERROR(IF(B52&lt;&gt;"", IF(AND(INDEX(Paste_Here!AS$2:AS$210, MATCH(B52, Paste_Here!A$2:A$210, 0))&lt;&gt;"", ISNUMBER(VALUE(INDEX(Paste_Here!AS$2:AS$210, MATCH(B52, Paste_Here!A$2:A$210, 0))))), INDEX(Paste_Here!AS$2:AS$210, MATCH(B52, Paste_Here!A$2:A$210, 0)), ""), ""), "")</f>
        <v/>
      </c>
      <c r="FZ52" s="69"/>
      <c r="GA52" s="79" t="str">
        <f>IFERROR(IF(B52&lt;&gt;"", IF(AND(INDEX(Paste_Here!BC$2:BC$210, MATCH(B52, Paste_Here!A$2:A$210, 0))&lt;&gt;"", ISNUMBER(VALUE(INDEX(Paste_Here!BC$2:BC$210, MATCH(B52, Paste_Here!A$2:A$210, 0))))), INDEX(Paste_Here!BC$2:BC$210, MATCH(B52, Paste_Here!A$2:A$210, 0)), ""), ""), "")</f>
        <v/>
      </c>
      <c r="GB52" s="69"/>
      <c r="GC52" s="69"/>
      <c r="GD52" s="79" t="str">
        <f t="shared" si="5"/>
        <v/>
      </c>
      <c r="GE52" s="69"/>
      <c r="GF52" s="79" t="str">
        <f>IFERROR(IF(B52&lt;&gt;"", IF(ISNUMBER(SEARCH("s", LOWER(INDEX(Paste_Here!M$2:M$210, MATCH(B52, Paste_Here!A$2:A$210, 0))))), "Yes", IF(INDEX(Paste_Here!M$2:M$210, MATCH(B52, Paste_Here!A$2:A$210, 0))&lt;&gt;"", "No", "")), ""), "")</f>
        <v/>
      </c>
      <c r="GG52" s="69"/>
      <c r="GH52" s="79" t="str">
        <f>IFERROR(IF(B52&lt;&gt;"", IF(ISNUMBER(SEARCH("yes", LOWER(INDEX(Paste_Here!F$2:F$210, MATCH(B52, Paste_Here!A$2:A$210, 0))))), "Yes", IF(ISNUMBER(SEARCH("no", LOWER(INDEX(Paste_Here!F$2:F$210, MATCH(B52, Paste_Here!A$2:A$210, 0))))), "No", "")), ""), "")</f>
        <v/>
      </c>
      <c r="GI52" s="69"/>
      <c r="GJ52" s="79" t="str">
        <f>IFERROR(IF(B52&lt;&gt;"", IF(ISNUMBER(SEARCH("english language learner", LOWER(INDEX(Paste_Here!C$2:C$210, MATCH(B52, Paste_Here!A$2:A$210, 0))))), "Yes", ""), ""), "")</f>
        <v/>
      </c>
      <c r="GK52" s="69"/>
      <c r="GL52" s="79" t="str">
        <f>IFERROR(IF(B52&lt;&gt;"", IF(OR(ISNUMBER(SEARCH("b", LOWER(INDEX(Paste_Here!K$2:K$210, MATCH(B52, Paste_Here!A$2:A$210, 0))))), ISNUMBER(SEARCH("h", LOWER(INDEX(Paste_Here!K$2:K$210, MATCH(B52, Paste_Here!A$2:A$210, 0))))), ISNUMBER(SEARCH("i", LOWER(INDEX(Paste_Here!K$2:K$210, MATCH(B52, Paste_Here!A$2:A$210, 0)))))), "Yes", IF(INDEX(Paste_Here!K$2:K$210, MATCH(B52, Paste_Here!A$2:A$210, 0))&lt;&gt;"", "No", "")), ""), "")</f>
        <v/>
      </c>
      <c r="GM52" s="69"/>
      <c r="GN52" s="79" t="str">
        <f>IFERROR(IF(B52&lt;&gt;"", IF(ISNUMBER(SEARCH("yes", LOWER(INDEX(Paste_Here!L$2:L$210, MATCH(B52, Paste_Here!A$2:A$210, 0))))), "Yes", IF(ISNUMBER(SEARCH("no", LOWER(INDEX(Paste_Here!L$2:L$210, MATCH(B52, Paste_Here!A$2:A$210, 0))))), "No", "")), ""), "")</f>
        <v/>
      </c>
      <c r="GO52" s="69"/>
      <c r="GP52" s="79" t="str">
        <f>IFERROR(IF(B52&lt;&gt;"", IF(ISNUMBER(SEARCH("transitional 2", LOWER(INDEX(Paste_Here!C$2:C$210, MATCH(B52, Paste_Here!A$2:A$210, 0))))), "T2", IF(ISNUMBER(SEARCH("transitional 1", LOWER(INDEX(Paste_Here!C$2:C$210, MATCH(B52, Paste_Here!A$2:A$210, 0))))), "T1", IF(ISNUMBER(SEARCH("waived ell services", LOWER(INDEX(Paste_Here!C$2:C$210, MATCH(B52, Paste_Here!A$2:A$210, 0))))), "W", ""))), ""), "")</f>
        <v/>
      </c>
      <c r="GQ52" s="69"/>
      <c r="GR52" s="114"/>
      <c r="GS52" s="69"/>
      <c r="GT52" s="114"/>
      <c r="GU52" s="69"/>
      <c r="GV52" s="114"/>
      <c r="GW52" s="69"/>
      <c r="GX52" s="118"/>
      <c r="GY52" s="69"/>
      <c r="GZ52" s="69"/>
      <c r="HA52" s="79"/>
      <c r="HB52" s="69"/>
      <c r="HC52" s="79"/>
      <c r="HD52" s="69"/>
      <c r="HE52" s="79"/>
      <c r="HF52" s="69"/>
      <c r="HG52" s="79"/>
      <c r="HH52" s="69"/>
      <c r="HI52" s="79"/>
      <c r="HJ52" s="69"/>
      <c r="HK52" s="79"/>
      <c r="HL52" s="69"/>
      <c r="HM52" s="79"/>
      <c r="HN52" s="69"/>
      <c r="HO52" s="79"/>
      <c r="HP52" s="69"/>
      <c r="HQ52" s="79"/>
      <c r="HR52" s="69"/>
      <c r="HS52" s="79"/>
      <c r="HT52" s="69"/>
      <c r="HU52" s="79"/>
      <c r="HV52" s="69"/>
      <c r="HW52" s="69"/>
      <c r="HX52" s="79"/>
      <c r="HY52" s="69"/>
      <c r="HZ52" s="79"/>
      <c r="IA52" s="69"/>
      <c r="IB52" s="79"/>
      <c r="IC52" s="69"/>
      <c r="ID52" s="79"/>
      <c r="IE52" s="69"/>
      <c r="IF52" s="79"/>
      <c r="IG52" s="69"/>
      <c r="IH52" s="79"/>
      <c r="II52" s="69"/>
      <c r="IJ52" s="79"/>
      <c r="IK52" s="69"/>
      <c r="IL52" s="79"/>
      <c r="IM52" s="69"/>
      <c r="IN52" s="79"/>
      <c r="IO52" s="69"/>
      <c r="IP52" s="79"/>
      <c r="IQ52" s="69"/>
      <c r="IR52" s="79"/>
      <c r="IS52" s="69"/>
      <c r="IT52" s="69"/>
      <c r="IU52" s="79"/>
      <c r="IV52" s="69"/>
      <c r="IW52" s="79"/>
      <c r="IX52" s="69"/>
      <c r="IY52" s="79"/>
      <c r="IZ52" s="69"/>
      <c r="JA52" s="79"/>
      <c r="JB52" s="69"/>
      <c r="JC52" s="79"/>
      <c r="JD52" s="69"/>
      <c r="JE52" s="79"/>
      <c r="JF52" s="69"/>
      <c r="JG52" s="79"/>
      <c r="JH52" s="69"/>
      <c r="JI52" s="79"/>
      <c r="JJ52" s="69"/>
      <c r="JK52" s="79"/>
      <c r="JL52" s="69"/>
      <c r="JM52" s="79"/>
      <c r="JN52" s="69"/>
      <c r="JO52" s="79"/>
      <c r="JP52" s="69"/>
      <c r="JQ52" s="69"/>
      <c r="JR52" s="79"/>
      <c r="JS52" s="69"/>
      <c r="JT52" s="79"/>
      <c r="JU52" s="69"/>
      <c r="JV52" s="79"/>
      <c r="JW52" s="69"/>
      <c r="JX52" s="79"/>
      <c r="JY52" s="69"/>
      <c r="JZ52" s="79"/>
      <c r="KA52" s="69"/>
      <c r="KB52" s="79"/>
      <c r="KC52" s="69"/>
      <c r="KD52" s="79"/>
      <c r="KE52" s="69"/>
      <c r="KF52" s="79"/>
      <c r="KG52" s="69"/>
      <c r="KH52" s="79"/>
      <c r="KI52" s="69"/>
      <c r="KJ52" s="79"/>
      <c r="KK52" s="69"/>
      <c r="KL52" s="79"/>
      <c r="KM52" s="69"/>
      <c r="KP52" s="1" t="str" cm="1">
        <f t="array" ref="KP52">IFERROR(INDEX(Paste_Here!$B$2:$B$210, MATCH(0, COUNTIF(KP$4:KP51, Paste_Here!$B$2:$B$210) + IF(Paste_Here!$B$2:$B$210="", 1, 0), 0)), "")</f>
        <v/>
      </c>
      <c r="KQ52" s="1" t="str">
        <f>IF(KP52&lt;&gt;"", INDEX(Paste_Here!$A$2:$A$210, MATCH(KP52, Paste_Here!$B$2:$B$210, 0)), "")</f>
        <v/>
      </c>
      <c r="KR52" s="1" t="str">
        <f t="shared" si="6"/>
        <v/>
      </c>
      <c r="KS52" s="1" t="str" cm="1">
        <f t="array" ref="KS52">IFERROR(INDEX($KR$5:$KR$210, MATCH(SMALL(IF($KR$5:$KR$210&lt;&gt;"", COUNTIF($KR$5:$KR$210, "&lt;"&amp;$KR$5:$KR$210)+1), ROW()-ROW($KS$5)+1), COUNTIF($KR$5:$KR$210, "&lt;"&amp;$KR$5:$KR$210)+1, 0)), "")</f>
        <v/>
      </c>
    </row>
    <row r="53" spans="1:305">
      <c r="A53" s="69"/>
      <c r="B53" s="79" t="str">
        <f t="shared" si="0"/>
        <v/>
      </c>
      <c r="C53" s="69"/>
      <c r="D53" s="79" t="str">
        <f>IFERROR(IF(B53&lt;&gt;"", IF(COUNTIF(INDEX(Paste_Here!N$2:Q$210, MATCH(B53, Paste_Here!A$2:A$210, 0), 0), "yes") &gt; 0, "No", IF(COUNTIF(INDEX(Paste_Here!N$2:Q$210, MATCH(B53, Paste_Here!A$2:A$210, 0), 0), "no") &gt; 0, "Yes", "")), ""), "")</f>
        <v/>
      </c>
      <c r="E53" s="69"/>
      <c r="F53" s="79" t="str">
        <f>IFERROR(IF(B53&lt;&gt;"", IF(ISNUMBER(SEARCH("yes", LOWER(INDEX(Paste_Here!S$2:S$210, MATCH(B53, Paste_Here!A$2:A$210, 0))))), "Yes", IF(ISNUMBER(SEARCH("no", LOWER(INDEX(Paste_Here!S$2:S$210, MATCH(B53, Paste_Here!A$2:A$210, 0))))), "No", "")), ""), "")</f>
        <v/>
      </c>
      <c r="G53" s="69"/>
      <c r="H53" s="79" t="str">
        <f>IFERROR(IF(B53&lt;&gt;"", IF(COUNTIF(INDEX(Paste_Here!AX$2:BA$210, MATCH(B53, Paste_Here!A$2:A$210, 0), 0), "yes") &gt; 0, "No", IF(COUNTIF(INDEX(Paste_Here!AX$2:BA$210, MATCH(B53, Paste_Here!A$2:A$210, 0), 0), "no") &gt; 0, "Yes", "")), ""), "")</f>
        <v/>
      </c>
      <c r="I53" s="69"/>
      <c r="J53" s="79" t="str">
        <f>IFERROR(IF(B53&lt;&gt;"", IF(ISNUMBER(SEARCH("yes", LOWER(INDEX(Paste_Here!Z$2:Z$210, MATCH(B53, Paste_Here!A$2:A$210, 0))))), "Yes", IF(ISNUMBER(SEARCH("no", LOWER(INDEX(Paste_Here!Z$2:Z$210, MATCH(B53, Paste_Here!A$2:A$210, 0))))), "No", "")), ""), "")</f>
        <v/>
      </c>
      <c r="K53" s="69"/>
      <c r="L53" s="79" t="str">
        <f>IFERROR(IF(B53&lt;&gt;"", IF(ISNUMBER(SEARCH("yes", LOWER(INDEX(Paste_Here!AG$2:AG$210, MATCH(B53, Paste_Here!A$2:A$210, 0))))), "Yes", IF(ISNUMBER(SEARCH("no", LOWER(INDEX(Paste_Here!AG$2:AG$210, MATCH(B53, Paste_Here!A$2:A$210, 0))))), "No", "")), ""), "")</f>
        <v/>
      </c>
      <c r="M53" s="69"/>
      <c r="N53" s="114" t="str">
        <f>IFERROR(IF(J53&lt;&gt;"", IF(ISNUMBER(SEARCH("yes", LOWER(INDEX(Paste_Here!AB$2:AB$210, MATCH(J53, Paste_Here!I$2:I$210, 0))))), "Yes", IF(ISNUMBER(SEARCH("no", LOWER(INDEX(Paste_Here!AB$2:AB$210, MATCH(J53, Paste_Here!I$2:I$210, 0))))), "No", "")), ""), "")</f>
        <v/>
      </c>
      <c r="O53" s="69"/>
      <c r="P53" s="79" t="str">
        <f>IFERROR(IF(B53&lt;&gt;"", IF(ISNUMBER(SEARCH("Revealed-Potential (Primary Focus)", LOWER(INDEX(Paste_Here!U$2:U$210, MATCH(B53, Paste_Here!A$2:A$210, 0))))), "Rev-Potential: Prim", IF(ISNUMBER(SEARCH("Revealed-Potential (Secondary Focus)", LOWER(INDEX(Paste_Here!U$2:U$210, MATCH(B53, Paste_Here!A$2:A$210, 0))))), "Rev-Potential: Sec", IF(ISNUMBER(SEARCH("Monitoring", LOWER(INDEX(Paste_Here!U$2:U$210, MATCH(B53, Paste_Here!A$2:A$210, 0))))), "Monitoring", IF(ISNUMBER(SEARCH("At-Promise (Secondary Focus)", LOWER(INDEX(Paste_Here!U$2:U$210, MATCH(B53, Paste_Here!A$2:A$210, 0))))), "At-Promise: Sec", IF(ISNUMBER(SEARCH("At-Promise (Primary Focus)", LOWER(INDEX(Paste_Here!U$2:U$210, MATCH(B53, Paste_Here!A$2:A$210, 0))))), "At-Promise: Prim", ""))))), ""), "")</f>
        <v/>
      </c>
      <c r="Q53" s="69"/>
      <c r="R53" s="79" t="str">
        <f>IFERROR(IF(B53&lt;&gt;"", IF(ISNUMBER(SEARCH("Revealed-Potential (Primary Focus)", LOWER(INDEX(Paste_Here!AB$2:AB$210, MATCH(B53, Paste_Here!A$2:A$210, 0))))), "Rev-Potential: Prim", IF(ISNUMBER(SEARCH("Revealed-Potential (Secondary Focus)", LOWER(INDEX(Paste_Here!AB$2:AB$210, MATCH(B53, Paste_Here!A$2:A$210, 0))))), "Rev-Potential: Sec", IF(ISNUMBER(SEARCH("Monitoring", LOWER(INDEX(Paste_Here!AB$2:AB$210, MATCH(B53, Paste_Here!A$2:A$210, 0))))), "Monitoring", IF(ISNUMBER(SEARCH("At-Promise (Secondary Focus)", LOWER(INDEX(Paste_Here!AB$2:AB$210, MATCH(B53, Paste_Here!A$2:A$210, 0))))), "At-Promise: Sec", IF(ISNUMBER(SEARCH("At-Promise (Primary Focus)", LOWER(INDEX(Paste_Here!AB$2:AB$210, MATCH(B53, Paste_Here!A$2:A$210, 0))))), "At-Promise: Prim", ""))))), ""), "")</f>
        <v/>
      </c>
      <c r="S53" s="69"/>
      <c r="T53" s="114" t="str">
        <f>IFERROR(IF(P53&lt;&gt;"", IF(ISNUMBER(SEARCH("yes", LOWER(INDEX(Paste_Here!AH$2:AH$210, MATCH(P53, Paste_Here!O$2:O$210, 0))))), "Yes", IF(ISNUMBER(SEARCH("no", LOWER(INDEX(Paste_Here!AH$2:AH$210, MATCH(P53, Paste_Here!O$2:O$210, 0))))), "No", "")), ""), "")</f>
        <v/>
      </c>
      <c r="U53" s="69"/>
      <c r="V53" s="114" t="str">
        <f>IFERROR(IF(R53&lt;&gt;"", IF(ISNUMBER(SEARCH("yes", LOWER(INDEX(Paste_Here!AJ$2:AJ$210, MATCH(R53, Paste_Here!Q$2:Q$210, 0))))), "Yes", IF(ISNUMBER(SEARCH("no", LOWER(INDEX(Paste_Here!AJ$2:AJ$210, MATCH(R53, Paste_Here!Q$2:Q$210, 0))))), "No", "")), ""), "")</f>
        <v/>
      </c>
      <c r="W53" s="69"/>
      <c r="X53" s="69"/>
      <c r="Y53" s="79" t="str">
        <f t="shared" si="1"/>
        <v/>
      </c>
      <c r="Z53" s="69"/>
      <c r="AA53" s="79" t="str">
        <f>IFERROR(IF(B53&lt;&gt;"", IF(AND(INDEX(Paste_Here!W$2:W$210, MATCH(B53, Paste_Here!A$2:A$210, 0))&lt;&gt;"", ISNUMBER(VALUE(INDEX(Paste_Here!W$2:W$210, MATCH(B53, Paste_Here!A$2:A$210, 0))))), INDEX(Paste_Here!W$2:W$210, MATCH(B53, Paste_Here!A$2:A$210, 0)), ""), ""), "")</f>
        <v/>
      </c>
      <c r="AB53" s="69"/>
      <c r="AC53" s="79" t="str">
        <f>IFERROR(IF(B53&lt;&gt;"", IF(AND(INDEX(Paste_Here!V$2:V$210, MATCH(B53, Paste_Here!A$2:A$210, 0))&lt;&gt;"", ISNUMBER(VALUE(INDEX(Paste_Here!V$2:V$210, MATCH(B53, Paste_Here!A$2:A$210, 0))))), TEXT(ROUND(VALUE(INDEX(Paste_Here!V$2:V$210, MATCH(B53, Paste_Here!A$2:A$210, 0))), 2), "0.00"), ""), ""), "")</f>
        <v/>
      </c>
      <c r="AD53" s="69"/>
      <c r="AE53" s="79" t="str">
        <f>IFERROR(IF(B53&lt;&gt;"", IF(LOWER(INDEX(Paste_Here!X$2:X$210, MATCH(B53, Paste_Here!A$2:A$210, 0)))="approaching expectations", "Approaching", IF(LOWER(INDEX(Paste_Here!X$2:X$210, MATCH(B53, Paste_Here!A$2:A$210, 0)))="met expectations", "Met", IF(LOWER(INDEX(Paste_Here!X$2:X$210, MATCH(B53, Paste_Here!A$2:A$210, 0)))="exceeded expectations", "Exceeded", IF(LOWER(INDEX(Paste_Here!X$2:X$210, MATCH(B53, Paste_Here!A$2:A$210, 0)))="below expectations", "Below", "")))), ""), "")</f>
        <v/>
      </c>
      <c r="AF53" s="69"/>
      <c r="AG53" s="79" t="str">
        <f>IFERROR(IF(B53&lt;&gt;"", IF(AND(INDEX(Paste_Here!Y$2:Y$210, MATCH(B53, Paste_Here!A$2:A$210, 0))&lt;&gt;"", ISNUMBER(VALUE(INDEX(Paste_Here!Y$2:Y$210, MATCH(B53, Paste_Here!A$2:A$210, 0))))), INDEX(Paste_Here!Y$2:Y$210, MATCH(B53, Paste_Here!A$2:A$210, 0)), ""), ""), "")</f>
        <v/>
      </c>
      <c r="AH53" s="69"/>
      <c r="AI53" s="79" t="str">
        <f>IFERROR(IF(B53&lt;&gt;"", IF(AND(INDEX(Paste_Here!AK$2:AK$210, MATCH(B53, Paste_Here!A$2:A$210, 0))&lt;&gt;"", ISNUMBER(VALUE(INDEX(Paste_Here!AK$2:AK$210, MATCH(B53, Paste_Here!A$2:A$210, 0))))), INDEX(Paste_Here!AK$2:AK$210, MATCH(B53, Paste_Here!A$2:A$210, 0)), ""), ""), "")</f>
        <v/>
      </c>
      <c r="AJ53" s="69"/>
      <c r="AK53" s="79" t="str">
        <f>IFERROR(IF(B53&lt;&gt;"", IF(ISNUMBER(SEARCH("highrisk", LOWER(INDEX(Paste_Here!AL$2:AL$210, MATCH(B53, Paste_Here!A$2:A$210, 0))))), "High Risk", IF(ISNUMBER(SEARCH("lowrisk", LOWER(INDEX(Paste_Here!AL$2:AL$210, MATCH(B53, Paste_Here!A$2:A$210, 0))))), "Low Risk", IF(ISNUMBER(SEARCH("somerisk", LOWER(INDEX(Paste_Here!AL$2:AL$210, MATCH(B53, Paste_Here!A$2:A$210, 0))))), "Some Risk", ""))), ""), "")</f>
        <v/>
      </c>
      <c r="AL53" s="69"/>
      <c r="AM53" s="79" t="str">
        <f>IFERROR(IF(B53&lt;&gt;"", IF(AND(INDEX(Paste_Here!AT$2:AT$210, MATCH(B53, Paste_Here!A$2:A$210, 0))&lt;&gt;"", ISNUMBER(VALUE(INDEX(Paste_Here!AT$2:AT$210, MATCH(B53, Paste_Here!A$2:A$210, 0))))), INDEX(Paste_Here!AT$2:AT$210, MATCH(B53, Paste_Here!A$2:A$210, 0)), ""), ""), "")</f>
        <v/>
      </c>
      <c r="AN53" s="69"/>
      <c r="AO53" s="79" t="str">
        <f>IFERROR(IF(B53&lt;&gt;"", IF(AND(INDEX(Paste_Here!AM$2:AM$210, MATCH(B53, Paste_Here!A$2:A$210, 0))&lt;&gt;"", ISNUMBER(VALUE(INDEX(Paste_Here!AM$2:AM$210, MATCH(B53, Paste_Here!A$2:A$210, 0))))), INDEX(Paste_Here!AM$2:AM$210, MATCH(B53, Paste_Here!A$2:A$210, 0)), ""), ""), "")</f>
        <v/>
      </c>
      <c r="AP53" s="69"/>
      <c r="AQ53" s="79" t="str">
        <f>IFERROR(IF(B53&lt;&gt;"", IF(ISNUMBER(SEARCH("highrisk", LOWER(INDEX(Paste_Here!AN$2:AN$210, MATCH(B53, Paste_Here!A$2:A$210, 0))))), "High Risk", IF(ISNUMBER(SEARCH("lowrisk", LOWER(INDEX(Paste_Here!AN$2:AN$210, MATCH(B53, Paste_Here!A$2:A$210, 0))))), "Low Risk", IF(ISNUMBER(SEARCH("somerisk", LOWER(INDEX(Paste_Here!AN$2:AN$210, MATCH(B53, Paste_Here!A$2:A$210, 0))))), "Some Risk", ""))), ""), "")</f>
        <v/>
      </c>
      <c r="AR53" s="69"/>
      <c r="AS53" s="79" t="str" cm="1">
        <f t="array" aca="1" ref="AS53" ca="1">IFERROR(IF(ISNUMBER(SEARCH("BR", INDEX(Paste_Here!AO$2:AO$210, MATCH(B53, Paste_Here!A$2:A$210, 0)))), -1, 1) * VALUE(_xlfn.TEXTJOIN("", TRUE, IF(ISNUMBER(--MID(INDEX(Paste_Here!AO$2:AO$210, MATCH(B53, Paste_Here!A$2:A$210, 0)), ROW(INDIRECT("1:"&amp;LEN(INDEX(Paste_Here!AO$2:AO$210, MATCH(B53, Paste_Here!A$2:A$210, 0))))), 1)), MID(INDEX(Paste_Here!AO$2:AO$210, MATCH(B53, Paste_Here!A$2:A$210, 0)), ROW(INDIRECT("1:"&amp;LEN(INDEX(Paste_Here!AO$2:AO$210, MATCH(B53, Paste_Here!A$2:A$210, 0))))), 1), ""))), "")</f>
        <v/>
      </c>
      <c r="AT53" s="69"/>
      <c r="AU53" s="69"/>
      <c r="AV53" s="79"/>
      <c r="AW53" s="69"/>
      <c r="AX53" s="79"/>
      <c r="AY53" s="69"/>
      <c r="AZ53" s="79"/>
      <c r="BA53" s="69"/>
      <c r="BB53" s="79"/>
      <c r="BC53" s="69"/>
      <c r="BD53" s="79"/>
      <c r="BE53" s="69"/>
      <c r="BF53" s="79"/>
      <c r="BG53" s="69"/>
      <c r="BH53" s="79"/>
      <c r="BI53" s="69"/>
      <c r="BJ53" s="79"/>
      <c r="BK53" s="69"/>
      <c r="BL53" s="79"/>
      <c r="BM53" s="69"/>
      <c r="BN53" s="79"/>
      <c r="BO53" s="69"/>
      <c r="BP53" s="79"/>
      <c r="BQ53" s="69"/>
      <c r="BR53" s="69"/>
      <c r="BS53" s="79"/>
      <c r="BT53" s="69"/>
      <c r="BU53" s="79"/>
      <c r="BV53" s="69"/>
      <c r="BW53" s="79"/>
      <c r="BX53" s="69"/>
      <c r="BY53" s="79"/>
      <c r="BZ53" s="69"/>
      <c r="CA53" s="79"/>
      <c r="CB53" s="69"/>
      <c r="CC53" s="79"/>
      <c r="CD53" s="69"/>
      <c r="CE53" s="79"/>
      <c r="CF53" s="69"/>
      <c r="CG53" s="79"/>
      <c r="CH53" s="69"/>
      <c r="CI53" s="79"/>
      <c r="CJ53" s="69"/>
      <c r="CK53" s="79"/>
      <c r="CL53" s="69"/>
      <c r="CM53" s="79"/>
      <c r="CN53" s="69"/>
      <c r="CO53" s="69"/>
      <c r="CP53" s="79" t="str">
        <f t="shared" si="2"/>
        <v/>
      </c>
      <c r="CQ53" s="69"/>
      <c r="CR53" s="79" t="str">
        <f>IFERROR(IF(B53&lt;&gt;"", IF(AND(INDEX(Paste_Here!AD$2:AD$210, MATCH(B53, Paste_Here!A$2:A$210, 0))&lt;&gt;"", ISNUMBER(VALUE(INDEX(Paste_Here!AD$2:AD$210, MATCH(B53, Paste_Here!A$2:A$210, 0))))), INDEX(Paste_Here!AD$2:AD$210, MATCH(B53, Paste_Here!A$2:A$210, 0)), ""), ""), "")</f>
        <v/>
      </c>
      <c r="CS53" s="69"/>
      <c r="CT53" s="79" t="str">
        <f>IFERROR(IF(B53&lt;&gt;"", IF(AND(INDEX(Paste_Here!AC$2:AC$210, MATCH(B53, Paste_Here!A$2:A$210, 0))&lt;&gt;"", ISNUMBER(--INDEX(Paste_Here!AC$2:AC$210, MATCH(B53, Paste_Here!A$2:A$210, 0)))), TEXT(ROUND(--INDEX(Paste_Here!AC$2:AC$210, MATCH(B53, Paste_Here!A$2:A$210, 0)), 2), "0.00"), ""), ""), "")</f>
        <v/>
      </c>
      <c r="CU53" s="69"/>
      <c r="CV53" s="79" t="str">
        <f>IFERROR(IF(B53&lt;&gt;"", IF(LOWER(INDEX(Paste_Here!AE$2:AE$210, MATCH(B53, Paste_Here!A$2:A$210, 0)))="approaching expectations", "Approaching", IF(LOWER(INDEX(Paste_Here!AE$2:AE$210, MATCH(B53, Paste_Here!A$2:A$210, 0)))="met expectations", "Met", IF(LOWER(INDEX(Paste_Here!AE$2:AE$210, MATCH(B53, Paste_Here!A$2:A$210, 0)))="exceeded expectations", "Exceeded", IF(LOWER(INDEX(Paste_Here!AE$2:AE$210, MATCH(B53, Paste_Here!A$2:A$210, 0)))="below expectations", "Below", "")))), ""), "")</f>
        <v/>
      </c>
      <c r="CW53" s="69"/>
      <c r="CX53" s="79" t="str">
        <f>IFERROR(IF(B53&lt;&gt;"", IF(AND(INDEX(Paste_Here!AF$2:AF$210, MATCH(B53, Paste_Here!A$2:A$210, 0))&lt;&gt;"", ISNUMBER(VALUE(INDEX(Paste_Here!AF$2:AF$210, MATCH(B53, Paste_Here!A$2:A$210, 0))))), INDEX(Paste_Here!AF$2:AF$210, MATCH(B53, Paste_Here!A$2:A$210, 0)), ""), ""), "")</f>
        <v/>
      </c>
      <c r="CY53" s="69"/>
      <c r="CZ53" s="79" t="str">
        <f>IFERROR(IF(B53&lt;&gt;"", IF(AND(INDEX(Paste_Here!AU$2:AU$210, MATCH(B53, Paste_Here!A$2:A$210, 0))&lt;&gt;"", ISNUMBER(VALUE(INDEX(Paste_Here!AU$2:AU$210, MATCH(B53, Paste_Here!A$2:A$210, 0))))), INDEX(Paste_Here!AU$2:AU$210, MATCH(B53, Paste_Here!A$2:A$210, 0)), ""), ""), "")</f>
        <v/>
      </c>
      <c r="DA53" s="69"/>
      <c r="DB53" s="79" t="str">
        <f>IFERROR(IF(B53&lt;&gt;"", IF(ISNUMBER(SEARCH("highrisk", LOWER(INDEX(Paste_Here!AV$2:AV$210, MATCH(B53, Paste_Here!A$2:A$210, 0))))), "High Risk", IF(ISNUMBER(SEARCH("lowrisk", LOWER(INDEX(Paste_Here!AV$2:AV$210, MATCH(B53, Paste_Here!A$2:A$210, 0))))), "Low Risk", IF(ISNUMBER(SEARCH("somerisk", LOWER(INDEX(Paste_Here!AV$2:AV$210, MATCH(B53, Paste_Here!A$2:A$210, 0))))), "Some Risk", ""))), ""), "")</f>
        <v/>
      </c>
      <c r="DC53" s="69"/>
      <c r="DD53" s="79" t="str">
        <f>IFERROR(IF(B53&lt;&gt;"", IF(AND(INDEX(Paste_Here!AW$2:AW$210, MATCH(B53, Paste_Here!A$2:A$210, 0))&lt;&gt;"", ISNUMBER(VALUE(INDEX(Paste_Here!AW$2:AW$210, MATCH(B53, Paste_Here!A$2:A$210, 0))))), INDEX(Paste_Here!AW$2:AW$210, MATCH(B53, Paste_Here!A$2:A$210, 0)), ""), ""), "")</f>
        <v/>
      </c>
      <c r="DE53" s="69"/>
      <c r="DF53" s="79" t="str">
        <f>IFERROR(IF(B53&lt;&gt;"", IF(AND(INDEX(Paste_Here!AP$2:AP$210, MATCH(B53, Paste_Here!A$2:A$210, 0))&lt;&gt;"", ISNUMBER(VALUE(INDEX(Paste_Here!AP$2:AP$210, MATCH(B53, Paste_Here!A$2:A$210, 0))))), INDEX(Paste_Here!AP$2:AP$210, MATCH(B53, Paste_Here!A$2:A$210, 0)), ""), ""), "")</f>
        <v/>
      </c>
      <c r="DG53" s="69"/>
      <c r="DH53" s="79" t="str">
        <f>IFERROR(IF(B53&lt;&gt;"", IF(ISNUMBER(SEARCH("highrisk", LOWER(INDEX(Paste_Here!AQ$2:AQ$210, MATCH(B53, Paste_Here!A$2:A$210, 0))))), "High Risk", IF(ISNUMBER(SEARCH("lowrisk", LOWER(INDEX(Paste_Here!AQ$2:AQ$210, MATCH(B53, Paste_Here!A$2:A$210, 0))))), "Low Risk", IF(ISNUMBER(SEARCH("somerisk", LOWER(INDEX(Paste_Here!AQ$2:AQ$210, MATCH(B53, Paste_Here!A$2:A$210, 0))))), "Some Risk", ""))), ""), "")</f>
        <v/>
      </c>
      <c r="DI53" s="69"/>
      <c r="DJ53" s="79" t="str" cm="1">
        <f t="array" aca="1" ref="DJ53" ca="1">IFERROR(VALUE(IF(ISNUMBER(SEARCH("EM", INDEX(Paste_Here!AR$2:AR$500, MATCH(B53, Paste_Here!A$2:A$500, 0)))),"-" &amp; _xlfn.TEXTJOIN("", TRUE, IF(ISNUMBER(--MID(INDEX(Paste_Here!AR$2:AR$500, MATCH(B53, Paste_Here!A$2:A$500, 0)), ROW(INDIRECT("1:"&amp;LEN(INDEX(Paste_Here!AR$2:AR$500, MATCH(B53, Paste_Here!A$2:A$500, 0))))), 1)), MID(INDEX(Paste_Here!AR$2:AR$500, MATCH(B53, Paste_Here!A$2:A$500, 0)), ROW(INDIRECT("1:"&amp;LEN(INDEX(Paste_Here!AR$2:AR$500, MATCH(B53, Paste_Here!A$2:A$500, 0))))), 1), "")), _xlfn.TEXTJOIN("", TRUE, IF(ISNUMBER(--MID(INDEX(Paste_Here!AR$2:AR$500, MATCH(B53, Paste_Here!A$2:AR$500, 0)), ROW(INDIRECT("1:"&amp;LEN(INDEX(Paste_Here!AR$2:AR$500, MATCH(B53, Paste_Here!A$2:AR$500, 0))))), 1)), MID(INDEX(Paste_Here!AR$2:AR$500, MATCH(B53, Paste_Here!A$2:A$500, 0)), ROW(INDIRECT("1:"&amp;LEN(INDEX(Paste_Here!AR$2:AR$500, MATCH(B53, Paste_Here!A$2:A$500, 0))))), 1), "")))), "")</f>
        <v/>
      </c>
      <c r="DK53" s="69"/>
      <c r="DL53" s="69"/>
      <c r="DM53" s="79" t="str">
        <f t="shared" si="3"/>
        <v/>
      </c>
      <c r="DN53" s="69"/>
      <c r="DO53" s="79" t="str">
        <f>IFERROR(IF(B53&lt;&gt;"", IF(AND(INDEX(Paste_Here!AH$2:AH$210, MATCH(B53, Paste_Here!A$2:A$210, 0))&lt;&gt;"", ISNUMBER(VALUE(INDEX(Paste_Here!AH$2:AH$210, MATCH(B53, Paste_Here!A$2:A$210, 0))))), INDEX(Paste_Here!AH$2:AH$210, MATCH(B53, Paste_Here!A$2:A$210, 0)), ""), ""), "")</f>
        <v/>
      </c>
      <c r="DP53" s="69"/>
      <c r="DQ53" s="114"/>
      <c r="DR53" s="69"/>
      <c r="DS53" s="119" t="str">
        <f>IFERROR(IF(B53&lt;&gt;"", IF(LOWER(INDEX(Paste_Here!AI$2:AI$210, MATCH(B53, Paste_Here!A$2:A$210, 0)))="approaching expectations", "Approaching", IF(LOWER(INDEX(Paste_Here!AI$2:AI$210, MATCH(B53, Paste_Here!A$2:A$210, 0)))="met expectations", "Met", IF(LOWER(INDEX(Paste_Here!AI$2:AI$210, MATCH(B53, Paste_Here!A$2:A$210, 0)))="exceeded expectations", "Exceeded", IF(LOWER(INDEX(Paste_Here!AI$2:AI$210, MATCH(B53, Paste_Here!A$2:A$210, 0)))="below expectations", "Below", "")))), ""), "")</f>
        <v/>
      </c>
      <c r="DT53" s="69"/>
      <c r="DU53" s="79" t="str">
        <f>IFERROR(IF(B53&lt;&gt;"", IF(AND(INDEX(Paste_Here!AJ$2:AJ$210, MATCH(B53, Paste_Here!A$2:A$210, 0))&lt;&gt;"", ISNUMBER(VALUE(INDEX(Paste_Here!AJ$2:AJ$210, MATCH(B53, Paste_Here!A$2:A$210, 0))))), INDEX(Paste_Here!AJ$2:AJ$210, MATCH(B53, Paste_Here!A$2:A$210, 0)), ""), ""), "")</f>
        <v/>
      </c>
      <c r="DV53" s="69"/>
      <c r="DW53" s="114"/>
      <c r="DX53" s="69"/>
      <c r="DY53" s="114"/>
      <c r="DZ53" s="69"/>
      <c r="EA53" s="114"/>
      <c r="EB53" s="69"/>
      <c r="EC53" s="114"/>
      <c r="ED53" s="69"/>
      <c r="EE53" s="114"/>
      <c r="EF53" s="69"/>
      <c r="EH53" s="69"/>
      <c r="EI53" s="69"/>
      <c r="EJ53" s="79"/>
      <c r="EK53" s="69"/>
      <c r="EL53" s="79"/>
      <c r="EM53" s="69"/>
      <c r="EN53" s="79"/>
      <c r="EO53" s="69"/>
      <c r="EP53" s="79"/>
      <c r="EQ53" s="69"/>
      <c r="ER53" s="79"/>
      <c r="ES53" s="69"/>
      <c r="ET53" s="79"/>
      <c r="EU53" s="69"/>
      <c r="EV53" s="79"/>
      <c r="EW53" s="69"/>
      <c r="EX53" s="79"/>
      <c r="EY53" s="69"/>
      <c r="EZ53" s="79"/>
      <c r="FA53" s="69"/>
      <c r="FB53" s="79"/>
      <c r="FC53" s="69"/>
      <c r="FD53" s="79"/>
      <c r="FE53" s="69"/>
      <c r="FF53" s="69"/>
      <c r="FG53" s="79" t="str">
        <f t="shared" si="4"/>
        <v/>
      </c>
      <c r="FH53" s="69"/>
      <c r="FI53" s="79" t="str">
        <f>IFERROR(IF(B53&lt;&gt;"", IF(ISNUMBER(VALUE(INDEX(Paste_Here!H$2:H$210, MATCH(B53, Paste_Here!A$2:A$210, 0)))), IF(VALUE(INDEX(Paste_Here!H$2:H$210, MATCH(B53, Paste_Here!A$2:A$210, 0)))=0, "No", IF(AND(VALUE(INDEX(Paste_Here!H$2:H$210, MATCH(B53, Paste_Here!A$2:A$210, 0)))&gt;=1, VALUE(INDEX(Paste_Here!H$2:H$210, MATCH(B53, Paste_Here!A$2:A$210, 0)))&lt;=4), VALUE(INDEX(Paste_Here!H$2:H$210, MATCH(B53, Paste_Here!A$2:A$210, 0))), "")), ""), ""), "")</f>
        <v/>
      </c>
      <c r="FJ53" s="69"/>
      <c r="FK53" s="79" t="str">
        <f>IFERROR(IF(B53&lt;&gt;"", IF(ISNUMBER(VALUE(INDEX(Paste_Here!I$2:I$210, MATCH(B53, Paste_Here!A$2:A$210, 0)))), IF(VALUE(INDEX(Paste_Here!I$2:I$210, MATCH(B53, Paste_Here!A$2:A$210, 0)))=0, "No", IF(AND(VALUE(INDEX(Paste_Here!I$2:I$210, MATCH(B53, Paste_Here!A$2:A$210, 0)))&gt;=1, VALUE(INDEX(Paste_Here!I$2:I$210, MATCH(B53, Paste_Here!A$2:A$210, 0)))&lt;=4), VALUE(INDEX(Paste_Here!I$2:I$210, MATCH(B53, Paste_Here!A$2:A$210, 0))), "")), ""), ""), "")</f>
        <v/>
      </c>
      <c r="FL53" s="69"/>
      <c r="FM53" s="114"/>
      <c r="FN53" s="69"/>
      <c r="FO53" s="114"/>
      <c r="FP53" s="69"/>
      <c r="FQ53" s="114"/>
      <c r="FR53" s="69"/>
      <c r="FS53" s="114"/>
      <c r="FT53" s="69"/>
      <c r="FU53" s="79" t="str">
        <f>IFERROR(IF(B53&lt;&gt;"", IF(AND(INDEX(Paste_Here!R$2:R$210, MATCH(B53, Paste_Here!A$2:A$210, 0))&lt;&gt;"", ISNUMBER(VALUE(INDEX(Paste_Here!R$2:R$210, MATCH(B53, Paste_Here!A$2:A$210, 0))))), INDEX(Paste_Here!R$2:R$210, MATCH(B53, Paste_Here!A$2:A$210, 0)), ""), ""), "")</f>
        <v/>
      </c>
      <c r="FV53" s="69"/>
      <c r="FW53" s="79" t="str">
        <f>IFERROR(IF(B53&lt;&gt;"", IF(AND(INDEX(Paste_Here!BB$2:BB$210, MATCH(B53, Paste_Here!A$2:A$210, 0))&lt;&gt;"", ISNUMBER(VALUE(INDEX(Paste_Here!BB$2:BB$210, MATCH(B53, Paste_Here!A$2:A$210, 0))))), INDEX(Paste_Here!BB$2:BB$210, MATCH(B53, Paste_Here!A$2:A$210, 0)), ""), ""), "")</f>
        <v/>
      </c>
      <c r="FX53" s="69"/>
      <c r="FY53" s="79" t="str">
        <f>IFERROR(IF(B53&lt;&gt;"", IF(AND(INDEX(Paste_Here!AS$2:AS$210, MATCH(B53, Paste_Here!A$2:A$210, 0))&lt;&gt;"", ISNUMBER(VALUE(INDEX(Paste_Here!AS$2:AS$210, MATCH(B53, Paste_Here!A$2:A$210, 0))))), INDEX(Paste_Here!AS$2:AS$210, MATCH(B53, Paste_Here!A$2:A$210, 0)), ""), ""), "")</f>
        <v/>
      </c>
      <c r="FZ53" s="69"/>
      <c r="GA53" s="79" t="str">
        <f>IFERROR(IF(B53&lt;&gt;"", IF(AND(INDEX(Paste_Here!BC$2:BC$210, MATCH(B53, Paste_Here!A$2:A$210, 0))&lt;&gt;"", ISNUMBER(VALUE(INDEX(Paste_Here!BC$2:BC$210, MATCH(B53, Paste_Here!A$2:A$210, 0))))), INDEX(Paste_Here!BC$2:BC$210, MATCH(B53, Paste_Here!A$2:A$210, 0)), ""), ""), "")</f>
        <v/>
      </c>
      <c r="GB53" s="69"/>
      <c r="GC53" s="69"/>
      <c r="GD53" s="79" t="str">
        <f t="shared" si="5"/>
        <v/>
      </c>
      <c r="GE53" s="69"/>
      <c r="GF53" s="79" t="str">
        <f>IFERROR(IF(B53&lt;&gt;"", IF(ISNUMBER(SEARCH("s", LOWER(INDEX(Paste_Here!M$2:M$210, MATCH(B53, Paste_Here!A$2:A$210, 0))))), "Yes", IF(INDEX(Paste_Here!M$2:M$210, MATCH(B53, Paste_Here!A$2:A$210, 0))&lt;&gt;"", "No", "")), ""), "")</f>
        <v/>
      </c>
      <c r="GG53" s="69"/>
      <c r="GH53" s="79" t="str">
        <f>IFERROR(IF(B53&lt;&gt;"", IF(ISNUMBER(SEARCH("yes", LOWER(INDEX(Paste_Here!F$2:F$210, MATCH(B53, Paste_Here!A$2:A$210, 0))))), "Yes", IF(ISNUMBER(SEARCH("no", LOWER(INDEX(Paste_Here!F$2:F$210, MATCH(B53, Paste_Here!A$2:A$210, 0))))), "No", "")), ""), "")</f>
        <v/>
      </c>
      <c r="GI53" s="69"/>
      <c r="GJ53" s="79" t="str">
        <f>IFERROR(IF(B53&lt;&gt;"", IF(ISNUMBER(SEARCH("english language learner", LOWER(INDEX(Paste_Here!C$2:C$210, MATCH(B53, Paste_Here!A$2:A$210, 0))))), "Yes", ""), ""), "")</f>
        <v/>
      </c>
      <c r="GK53" s="69"/>
      <c r="GL53" s="79" t="str">
        <f>IFERROR(IF(B53&lt;&gt;"", IF(OR(ISNUMBER(SEARCH("b", LOWER(INDEX(Paste_Here!K$2:K$210, MATCH(B53, Paste_Here!A$2:A$210, 0))))), ISNUMBER(SEARCH("h", LOWER(INDEX(Paste_Here!K$2:K$210, MATCH(B53, Paste_Here!A$2:A$210, 0))))), ISNUMBER(SEARCH("i", LOWER(INDEX(Paste_Here!K$2:K$210, MATCH(B53, Paste_Here!A$2:A$210, 0)))))), "Yes", IF(INDEX(Paste_Here!K$2:K$210, MATCH(B53, Paste_Here!A$2:A$210, 0))&lt;&gt;"", "No", "")), ""), "")</f>
        <v/>
      </c>
      <c r="GM53" s="69"/>
      <c r="GN53" s="79" t="str">
        <f>IFERROR(IF(B53&lt;&gt;"", IF(ISNUMBER(SEARCH("yes", LOWER(INDEX(Paste_Here!L$2:L$210, MATCH(B53, Paste_Here!A$2:A$210, 0))))), "Yes", IF(ISNUMBER(SEARCH("no", LOWER(INDEX(Paste_Here!L$2:L$210, MATCH(B53, Paste_Here!A$2:A$210, 0))))), "No", "")), ""), "")</f>
        <v/>
      </c>
      <c r="GO53" s="69"/>
      <c r="GP53" s="79" t="str">
        <f>IFERROR(IF(B53&lt;&gt;"", IF(ISNUMBER(SEARCH("transitional 2", LOWER(INDEX(Paste_Here!C$2:C$210, MATCH(B53, Paste_Here!A$2:A$210, 0))))), "T2", IF(ISNUMBER(SEARCH("transitional 1", LOWER(INDEX(Paste_Here!C$2:C$210, MATCH(B53, Paste_Here!A$2:A$210, 0))))), "T1", IF(ISNUMBER(SEARCH("waived ell services", LOWER(INDEX(Paste_Here!C$2:C$210, MATCH(B53, Paste_Here!A$2:A$210, 0))))), "W", ""))), ""), "")</f>
        <v/>
      </c>
      <c r="GQ53" s="69"/>
      <c r="GR53" s="114"/>
      <c r="GS53" s="69"/>
      <c r="GT53" s="114"/>
      <c r="GU53" s="69"/>
      <c r="GV53" s="114"/>
      <c r="GW53" s="69"/>
      <c r="GX53" s="118"/>
      <c r="GY53" s="69"/>
      <c r="GZ53" s="69"/>
      <c r="HA53" s="79"/>
      <c r="HB53" s="69"/>
      <c r="HC53" s="79"/>
      <c r="HD53" s="69"/>
      <c r="HE53" s="79"/>
      <c r="HF53" s="69"/>
      <c r="HG53" s="79"/>
      <c r="HH53" s="69"/>
      <c r="HI53" s="79"/>
      <c r="HJ53" s="69"/>
      <c r="HK53" s="79"/>
      <c r="HL53" s="69"/>
      <c r="HM53" s="79"/>
      <c r="HN53" s="69"/>
      <c r="HO53" s="79"/>
      <c r="HP53" s="69"/>
      <c r="HQ53" s="79"/>
      <c r="HR53" s="69"/>
      <c r="HS53" s="79"/>
      <c r="HT53" s="69"/>
      <c r="HU53" s="79"/>
      <c r="HV53" s="69"/>
      <c r="HW53" s="69"/>
      <c r="HX53" s="79"/>
      <c r="HY53" s="69"/>
      <c r="HZ53" s="79"/>
      <c r="IA53" s="69"/>
      <c r="IB53" s="79"/>
      <c r="IC53" s="69"/>
      <c r="ID53" s="79"/>
      <c r="IE53" s="69"/>
      <c r="IF53" s="79"/>
      <c r="IG53" s="69"/>
      <c r="IH53" s="79"/>
      <c r="II53" s="69"/>
      <c r="IJ53" s="79"/>
      <c r="IK53" s="69"/>
      <c r="IL53" s="79"/>
      <c r="IM53" s="69"/>
      <c r="IN53" s="79"/>
      <c r="IO53" s="69"/>
      <c r="IP53" s="79"/>
      <c r="IQ53" s="69"/>
      <c r="IR53" s="79"/>
      <c r="IS53" s="69"/>
      <c r="IT53" s="69"/>
      <c r="IU53" s="79"/>
      <c r="IV53" s="69"/>
      <c r="IW53" s="79"/>
      <c r="IX53" s="69"/>
      <c r="IY53" s="79"/>
      <c r="IZ53" s="69"/>
      <c r="JA53" s="79"/>
      <c r="JB53" s="69"/>
      <c r="JC53" s="79"/>
      <c r="JD53" s="69"/>
      <c r="JE53" s="79"/>
      <c r="JF53" s="69"/>
      <c r="JG53" s="79"/>
      <c r="JH53" s="69"/>
      <c r="JI53" s="79"/>
      <c r="JJ53" s="69"/>
      <c r="JK53" s="79"/>
      <c r="JL53" s="69"/>
      <c r="JM53" s="79"/>
      <c r="JN53" s="69"/>
      <c r="JO53" s="79"/>
      <c r="JP53" s="69"/>
      <c r="JQ53" s="69"/>
      <c r="JR53" s="79"/>
      <c r="JS53" s="69"/>
      <c r="JT53" s="79"/>
      <c r="JU53" s="69"/>
      <c r="JV53" s="79"/>
      <c r="JW53" s="69"/>
      <c r="JX53" s="79"/>
      <c r="JY53" s="69"/>
      <c r="JZ53" s="79"/>
      <c r="KA53" s="69"/>
      <c r="KB53" s="79"/>
      <c r="KC53" s="69"/>
      <c r="KD53" s="79"/>
      <c r="KE53" s="69"/>
      <c r="KF53" s="79"/>
      <c r="KG53" s="69"/>
      <c r="KH53" s="79"/>
      <c r="KI53" s="69"/>
      <c r="KJ53" s="79"/>
      <c r="KK53" s="69"/>
      <c r="KL53" s="79"/>
      <c r="KM53" s="69"/>
      <c r="KP53" s="1" t="str" cm="1">
        <f t="array" ref="KP53">IFERROR(INDEX(Paste_Here!$B$2:$B$210, MATCH(0, COUNTIF(KP$4:KP52, Paste_Here!$B$2:$B$210) + IF(Paste_Here!$B$2:$B$210="", 1, 0), 0)), "")</f>
        <v/>
      </c>
      <c r="KQ53" s="1" t="str">
        <f>IF(KP53&lt;&gt;"", INDEX(Paste_Here!$A$2:$A$210, MATCH(KP53, Paste_Here!$B$2:$B$210, 0)), "")</f>
        <v/>
      </c>
      <c r="KR53" s="1" t="str">
        <f t="shared" si="6"/>
        <v/>
      </c>
      <c r="KS53" s="1" t="str" cm="1">
        <f t="array" ref="KS53">IFERROR(INDEX($KR$5:$KR$210, MATCH(SMALL(IF($KR$5:$KR$210&lt;&gt;"", COUNTIF($KR$5:$KR$210, "&lt;"&amp;$KR$5:$KR$210)+1), ROW()-ROW($KS$5)+1), COUNTIF($KR$5:$KR$210, "&lt;"&amp;$KR$5:$KR$210)+1, 0)), "")</f>
        <v/>
      </c>
    </row>
    <row r="54" spans="1:305">
      <c r="A54" s="69"/>
      <c r="B54" s="79" t="str">
        <f t="shared" si="0"/>
        <v/>
      </c>
      <c r="C54" s="69"/>
      <c r="D54" s="79" t="str">
        <f>IFERROR(IF(B54&lt;&gt;"", IF(COUNTIF(INDEX(Paste_Here!N$2:Q$210, MATCH(B54, Paste_Here!A$2:A$210, 0), 0), "yes") &gt; 0, "No", IF(COUNTIF(INDEX(Paste_Here!N$2:Q$210, MATCH(B54, Paste_Here!A$2:A$210, 0), 0), "no") &gt; 0, "Yes", "")), ""), "")</f>
        <v/>
      </c>
      <c r="E54" s="69"/>
      <c r="F54" s="79" t="str">
        <f>IFERROR(IF(B54&lt;&gt;"", IF(ISNUMBER(SEARCH("yes", LOWER(INDEX(Paste_Here!S$2:S$210, MATCH(B54, Paste_Here!A$2:A$210, 0))))), "Yes", IF(ISNUMBER(SEARCH("no", LOWER(INDEX(Paste_Here!S$2:S$210, MATCH(B54, Paste_Here!A$2:A$210, 0))))), "No", "")), ""), "")</f>
        <v/>
      </c>
      <c r="G54" s="69"/>
      <c r="H54" s="79" t="str">
        <f>IFERROR(IF(B54&lt;&gt;"", IF(COUNTIF(INDEX(Paste_Here!AX$2:BA$210, MATCH(B54, Paste_Here!A$2:A$210, 0), 0), "yes") &gt; 0, "No", IF(COUNTIF(INDEX(Paste_Here!AX$2:BA$210, MATCH(B54, Paste_Here!A$2:A$210, 0), 0), "no") &gt; 0, "Yes", "")), ""), "")</f>
        <v/>
      </c>
      <c r="I54" s="69"/>
      <c r="J54" s="79" t="str">
        <f>IFERROR(IF(B54&lt;&gt;"", IF(ISNUMBER(SEARCH("yes", LOWER(INDEX(Paste_Here!Z$2:Z$210, MATCH(B54, Paste_Here!A$2:A$210, 0))))), "Yes", IF(ISNUMBER(SEARCH("no", LOWER(INDEX(Paste_Here!Z$2:Z$210, MATCH(B54, Paste_Here!A$2:A$210, 0))))), "No", "")), ""), "")</f>
        <v/>
      </c>
      <c r="K54" s="69"/>
      <c r="L54" s="79" t="str">
        <f>IFERROR(IF(B54&lt;&gt;"", IF(ISNUMBER(SEARCH("yes", LOWER(INDEX(Paste_Here!AG$2:AG$210, MATCH(B54, Paste_Here!A$2:A$210, 0))))), "Yes", IF(ISNUMBER(SEARCH("no", LOWER(INDEX(Paste_Here!AG$2:AG$210, MATCH(B54, Paste_Here!A$2:A$210, 0))))), "No", "")), ""), "")</f>
        <v/>
      </c>
      <c r="M54" s="69"/>
      <c r="N54" s="114" t="str">
        <f>IFERROR(IF(J54&lt;&gt;"", IF(ISNUMBER(SEARCH("yes", LOWER(INDEX(Paste_Here!AB$2:AB$210, MATCH(J54, Paste_Here!I$2:I$210, 0))))), "Yes", IF(ISNUMBER(SEARCH("no", LOWER(INDEX(Paste_Here!AB$2:AB$210, MATCH(J54, Paste_Here!I$2:I$210, 0))))), "No", "")), ""), "")</f>
        <v/>
      </c>
      <c r="O54" s="69"/>
      <c r="P54" s="79" t="str">
        <f>IFERROR(IF(B54&lt;&gt;"", IF(ISNUMBER(SEARCH("Revealed-Potential (Primary Focus)", LOWER(INDEX(Paste_Here!U$2:U$210, MATCH(B54, Paste_Here!A$2:A$210, 0))))), "Rev-Potential: Prim", IF(ISNUMBER(SEARCH("Revealed-Potential (Secondary Focus)", LOWER(INDEX(Paste_Here!U$2:U$210, MATCH(B54, Paste_Here!A$2:A$210, 0))))), "Rev-Potential: Sec", IF(ISNUMBER(SEARCH("Monitoring", LOWER(INDEX(Paste_Here!U$2:U$210, MATCH(B54, Paste_Here!A$2:A$210, 0))))), "Monitoring", IF(ISNUMBER(SEARCH("At-Promise (Secondary Focus)", LOWER(INDEX(Paste_Here!U$2:U$210, MATCH(B54, Paste_Here!A$2:A$210, 0))))), "At-Promise: Sec", IF(ISNUMBER(SEARCH("At-Promise (Primary Focus)", LOWER(INDEX(Paste_Here!U$2:U$210, MATCH(B54, Paste_Here!A$2:A$210, 0))))), "At-Promise: Prim", ""))))), ""), "")</f>
        <v/>
      </c>
      <c r="Q54" s="69"/>
      <c r="R54" s="79" t="str">
        <f>IFERROR(IF(B54&lt;&gt;"", IF(ISNUMBER(SEARCH("Revealed-Potential (Primary Focus)", LOWER(INDEX(Paste_Here!AB$2:AB$210, MATCH(B54, Paste_Here!A$2:A$210, 0))))), "Rev-Potential: Prim", IF(ISNUMBER(SEARCH("Revealed-Potential (Secondary Focus)", LOWER(INDEX(Paste_Here!AB$2:AB$210, MATCH(B54, Paste_Here!A$2:A$210, 0))))), "Rev-Potential: Sec", IF(ISNUMBER(SEARCH("Monitoring", LOWER(INDEX(Paste_Here!AB$2:AB$210, MATCH(B54, Paste_Here!A$2:A$210, 0))))), "Monitoring", IF(ISNUMBER(SEARCH("At-Promise (Secondary Focus)", LOWER(INDEX(Paste_Here!AB$2:AB$210, MATCH(B54, Paste_Here!A$2:A$210, 0))))), "At-Promise: Sec", IF(ISNUMBER(SEARCH("At-Promise (Primary Focus)", LOWER(INDEX(Paste_Here!AB$2:AB$210, MATCH(B54, Paste_Here!A$2:A$210, 0))))), "At-Promise: Prim", ""))))), ""), "")</f>
        <v/>
      </c>
      <c r="S54" s="69"/>
      <c r="T54" s="114" t="str">
        <f>IFERROR(IF(P54&lt;&gt;"", IF(ISNUMBER(SEARCH("yes", LOWER(INDEX(Paste_Here!AH$2:AH$210, MATCH(P54, Paste_Here!O$2:O$210, 0))))), "Yes", IF(ISNUMBER(SEARCH("no", LOWER(INDEX(Paste_Here!AH$2:AH$210, MATCH(P54, Paste_Here!O$2:O$210, 0))))), "No", "")), ""), "")</f>
        <v/>
      </c>
      <c r="U54" s="69"/>
      <c r="V54" s="114" t="str">
        <f>IFERROR(IF(R54&lt;&gt;"", IF(ISNUMBER(SEARCH("yes", LOWER(INDEX(Paste_Here!AJ$2:AJ$210, MATCH(R54, Paste_Here!Q$2:Q$210, 0))))), "Yes", IF(ISNUMBER(SEARCH("no", LOWER(INDEX(Paste_Here!AJ$2:AJ$210, MATCH(R54, Paste_Here!Q$2:Q$210, 0))))), "No", "")), ""), "")</f>
        <v/>
      </c>
      <c r="W54" s="69"/>
      <c r="X54" s="69"/>
      <c r="Y54" s="79" t="str">
        <f t="shared" si="1"/>
        <v/>
      </c>
      <c r="Z54" s="69"/>
      <c r="AA54" s="79" t="str">
        <f>IFERROR(IF(B54&lt;&gt;"", IF(AND(INDEX(Paste_Here!W$2:W$210, MATCH(B54, Paste_Here!A$2:A$210, 0))&lt;&gt;"", ISNUMBER(VALUE(INDEX(Paste_Here!W$2:W$210, MATCH(B54, Paste_Here!A$2:A$210, 0))))), INDEX(Paste_Here!W$2:W$210, MATCH(B54, Paste_Here!A$2:A$210, 0)), ""), ""), "")</f>
        <v/>
      </c>
      <c r="AB54" s="69"/>
      <c r="AC54" s="79" t="str">
        <f>IFERROR(IF(B54&lt;&gt;"", IF(AND(INDEX(Paste_Here!V$2:V$210, MATCH(B54, Paste_Here!A$2:A$210, 0))&lt;&gt;"", ISNUMBER(VALUE(INDEX(Paste_Here!V$2:V$210, MATCH(B54, Paste_Here!A$2:A$210, 0))))), TEXT(ROUND(VALUE(INDEX(Paste_Here!V$2:V$210, MATCH(B54, Paste_Here!A$2:A$210, 0))), 2), "0.00"), ""), ""), "")</f>
        <v/>
      </c>
      <c r="AD54" s="69"/>
      <c r="AE54" s="79" t="str">
        <f>IFERROR(IF(B54&lt;&gt;"", IF(LOWER(INDEX(Paste_Here!X$2:X$210, MATCH(B54, Paste_Here!A$2:A$210, 0)))="approaching expectations", "Approaching", IF(LOWER(INDEX(Paste_Here!X$2:X$210, MATCH(B54, Paste_Here!A$2:A$210, 0)))="met expectations", "Met", IF(LOWER(INDEX(Paste_Here!X$2:X$210, MATCH(B54, Paste_Here!A$2:A$210, 0)))="exceeded expectations", "Exceeded", IF(LOWER(INDEX(Paste_Here!X$2:X$210, MATCH(B54, Paste_Here!A$2:A$210, 0)))="below expectations", "Below", "")))), ""), "")</f>
        <v/>
      </c>
      <c r="AF54" s="69"/>
      <c r="AG54" s="79" t="str">
        <f>IFERROR(IF(B54&lt;&gt;"", IF(AND(INDEX(Paste_Here!Y$2:Y$210, MATCH(B54, Paste_Here!A$2:A$210, 0))&lt;&gt;"", ISNUMBER(VALUE(INDEX(Paste_Here!Y$2:Y$210, MATCH(B54, Paste_Here!A$2:A$210, 0))))), INDEX(Paste_Here!Y$2:Y$210, MATCH(B54, Paste_Here!A$2:A$210, 0)), ""), ""), "")</f>
        <v/>
      </c>
      <c r="AH54" s="69"/>
      <c r="AI54" s="79" t="str">
        <f>IFERROR(IF(B54&lt;&gt;"", IF(AND(INDEX(Paste_Here!AK$2:AK$210, MATCH(B54, Paste_Here!A$2:A$210, 0))&lt;&gt;"", ISNUMBER(VALUE(INDEX(Paste_Here!AK$2:AK$210, MATCH(B54, Paste_Here!A$2:A$210, 0))))), INDEX(Paste_Here!AK$2:AK$210, MATCH(B54, Paste_Here!A$2:A$210, 0)), ""), ""), "")</f>
        <v/>
      </c>
      <c r="AJ54" s="69"/>
      <c r="AK54" s="79" t="str">
        <f>IFERROR(IF(B54&lt;&gt;"", IF(ISNUMBER(SEARCH("highrisk", LOWER(INDEX(Paste_Here!AL$2:AL$210, MATCH(B54, Paste_Here!A$2:A$210, 0))))), "High Risk", IF(ISNUMBER(SEARCH("lowrisk", LOWER(INDEX(Paste_Here!AL$2:AL$210, MATCH(B54, Paste_Here!A$2:A$210, 0))))), "Low Risk", IF(ISNUMBER(SEARCH("somerisk", LOWER(INDEX(Paste_Here!AL$2:AL$210, MATCH(B54, Paste_Here!A$2:A$210, 0))))), "Some Risk", ""))), ""), "")</f>
        <v/>
      </c>
      <c r="AL54" s="69"/>
      <c r="AM54" s="79" t="str">
        <f>IFERROR(IF(B54&lt;&gt;"", IF(AND(INDEX(Paste_Here!AT$2:AT$210, MATCH(B54, Paste_Here!A$2:A$210, 0))&lt;&gt;"", ISNUMBER(VALUE(INDEX(Paste_Here!AT$2:AT$210, MATCH(B54, Paste_Here!A$2:A$210, 0))))), INDEX(Paste_Here!AT$2:AT$210, MATCH(B54, Paste_Here!A$2:A$210, 0)), ""), ""), "")</f>
        <v/>
      </c>
      <c r="AN54" s="69"/>
      <c r="AO54" s="79" t="str">
        <f>IFERROR(IF(B54&lt;&gt;"", IF(AND(INDEX(Paste_Here!AM$2:AM$210, MATCH(B54, Paste_Here!A$2:A$210, 0))&lt;&gt;"", ISNUMBER(VALUE(INDEX(Paste_Here!AM$2:AM$210, MATCH(B54, Paste_Here!A$2:A$210, 0))))), INDEX(Paste_Here!AM$2:AM$210, MATCH(B54, Paste_Here!A$2:A$210, 0)), ""), ""), "")</f>
        <v/>
      </c>
      <c r="AP54" s="69"/>
      <c r="AQ54" s="79" t="str">
        <f>IFERROR(IF(B54&lt;&gt;"", IF(ISNUMBER(SEARCH("highrisk", LOWER(INDEX(Paste_Here!AN$2:AN$210, MATCH(B54, Paste_Here!A$2:A$210, 0))))), "High Risk", IF(ISNUMBER(SEARCH("lowrisk", LOWER(INDEX(Paste_Here!AN$2:AN$210, MATCH(B54, Paste_Here!A$2:A$210, 0))))), "Low Risk", IF(ISNUMBER(SEARCH("somerisk", LOWER(INDEX(Paste_Here!AN$2:AN$210, MATCH(B54, Paste_Here!A$2:A$210, 0))))), "Some Risk", ""))), ""), "")</f>
        <v/>
      </c>
      <c r="AR54" s="69"/>
      <c r="AS54" s="79" t="str" cm="1">
        <f t="array" aca="1" ref="AS54" ca="1">IFERROR(IF(ISNUMBER(SEARCH("BR", INDEX(Paste_Here!AO$2:AO$210, MATCH(B54, Paste_Here!A$2:A$210, 0)))), -1, 1) * VALUE(_xlfn.TEXTJOIN("", TRUE, IF(ISNUMBER(--MID(INDEX(Paste_Here!AO$2:AO$210, MATCH(B54, Paste_Here!A$2:A$210, 0)), ROW(INDIRECT("1:"&amp;LEN(INDEX(Paste_Here!AO$2:AO$210, MATCH(B54, Paste_Here!A$2:A$210, 0))))), 1)), MID(INDEX(Paste_Here!AO$2:AO$210, MATCH(B54, Paste_Here!A$2:A$210, 0)), ROW(INDIRECT("1:"&amp;LEN(INDEX(Paste_Here!AO$2:AO$210, MATCH(B54, Paste_Here!A$2:A$210, 0))))), 1), ""))), "")</f>
        <v/>
      </c>
      <c r="AT54" s="69"/>
      <c r="AU54" s="69"/>
      <c r="AV54" s="79"/>
      <c r="AW54" s="69"/>
      <c r="AX54" s="79"/>
      <c r="AY54" s="69"/>
      <c r="AZ54" s="79"/>
      <c r="BA54" s="69"/>
      <c r="BB54" s="79"/>
      <c r="BC54" s="69"/>
      <c r="BD54" s="79"/>
      <c r="BE54" s="69"/>
      <c r="BF54" s="79"/>
      <c r="BG54" s="69"/>
      <c r="BH54" s="79"/>
      <c r="BI54" s="69"/>
      <c r="BJ54" s="79"/>
      <c r="BK54" s="69"/>
      <c r="BL54" s="79"/>
      <c r="BM54" s="69"/>
      <c r="BN54" s="79"/>
      <c r="BO54" s="69"/>
      <c r="BP54" s="79"/>
      <c r="BQ54" s="69"/>
      <c r="BR54" s="69"/>
      <c r="BS54" s="79"/>
      <c r="BT54" s="69"/>
      <c r="BU54" s="79"/>
      <c r="BV54" s="69"/>
      <c r="BW54" s="79"/>
      <c r="BX54" s="69"/>
      <c r="BY54" s="79"/>
      <c r="BZ54" s="69"/>
      <c r="CA54" s="79"/>
      <c r="CB54" s="69"/>
      <c r="CC54" s="79"/>
      <c r="CD54" s="69"/>
      <c r="CE54" s="79"/>
      <c r="CF54" s="69"/>
      <c r="CG54" s="79"/>
      <c r="CH54" s="69"/>
      <c r="CI54" s="79"/>
      <c r="CJ54" s="69"/>
      <c r="CK54" s="79"/>
      <c r="CL54" s="69"/>
      <c r="CM54" s="79"/>
      <c r="CN54" s="69"/>
      <c r="CO54" s="69"/>
      <c r="CP54" s="79" t="str">
        <f t="shared" si="2"/>
        <v/>
      </c>
      <c r="CQ54" s="69"/>
      <c r="CR54" s="79" t="str">
        <f>IFERROR(IF(B54&lt;&gt;"", IF(AND(INDEX(Paste_Here!AD$2:AD$210, MATCH(B54, Paste_Here!A$2:A$210, 0))&lt;&gt;"", ISNUMBER(VALUE(INDEX(Paste_Here!AD$2:AD$210, MATCH(B54, Paste_Here!A$2:A$210, 0))))), INDEX(Paste_Here!AD$2:AD$210, MATCH(B54, Paste_Here!A$2:A$210, 0)), ""), ""), "")</f>
        <v/>
      </c>
      <c r="CS54" s="69"/>
      <c r="CT54" s="79" t="str">
        <f>IFERROR(IF(B54&lt;&gt;"", IF(AND(INDEX(Paste_Here!AC$2:AC$210, MATCH(B54, Paste_Here!A$2:A$210, 0))&lt;&gt;"", ISNUMBER(--INDEX(Paste_Here!AC$2:AC$210, MATCH(B54, Paste_Here!A$2:A$210, 0)))), TEXT(ROUND(--INDEX(Paste_Here!AC$2:AC$210, MATCH(B54, Paste_Here!A$2:A$210, 0)), 2), "0.00"), ""), ""), "")</f>
        <v/>
      </c>
      <c r="CU54" s="69"/>
      <c r="CV54" s="79" t="str">
        <f>IFERROR(IF(B54&lt;&gt;"", IF(LOWER(INDEX(Paste_Here!AE$2:AE$210, MATCH(B54, Paste_Here!A$2:A$210, 0)))="approaching expectations", "Approaching", IF(LOWER(INDEX(Paste_Here!AE$2:AE$210, MATCH(B54, Paste_Here!A$2:A$210, 0)))="met expectations", "Met", IF(LOWER(INDEX(Paste_Here!AE$2:AE$210, MATCH(B54, Paste_Here!A$2:A$210, 0)))="exceeded expectations", "Exceeded", IF(LOWER(INDEX(Paste_Here!AE$2:AE$210, MATCH(B54, Paste_Here!A$2:A$210, 0)))="below expectations", "Below", "")))), ""), "")</f>
        <v/>
      </c>
      <c r="CW54" s="69"/>
      <c r="CX54" s="79" t="str">
        <f>IFERROR(IF(B54&lt;&gt;"", IF(AND(INDEX(Paste_Here!AF$2:AF$210, MATCH(B54, Paste_Here!A$2:A$210, 0))&lt;&gt;"", ISNUMBER(VALUE(INDEX(Paste_Here!AF$2:AF$210, MATCH(B54, Paste_Here!A$2:A$210, 0))))), INDEX(Paste_Here!AF$2:AF$210, MATCH(B54, Paste_Here!A$2:A$210, 0)), ""), ""), "")</f>
        <v/>
      </c>
      <c r="CY54" s="69"/>
      <c r="CZ54" s="79" t="str">
        <f>IFERROR(IF(B54&lt;&gt;"", IF(AND(INDEX(Paste_Here!AU$2:AU$210, MATCH(B54, Paste_Here!A$2:A$210, 0))&lt;&gt;"", ISNUMBER(VALUE(INDEX(Paste_Here!AU$2:AU$210, MATCH(B54, Paste_Here!A$2:A$210, 0))))), INDEX(Paste_Here!AU$2:AU$210, MATCH(B54, Paste_Here!A$2:A$210, 0)), ""), ""), "")</f>
        <v/>
      </c>
      <c r="DA54" s="69"/>
      <c r="DB54" s="79" t="str">
        <f>IFERROR(IF(B54&lt;&gt;"", IF(ISNUMBER(SEARCH("highrisk", LOWER(INDEX(Paste_Here!AV$2:AV$210, MATCH(B54, Paste_Here!A$2:A$210, 0))))), "High Risk", IF(ISNUMBER(SEARCH("lowrisk", LOWER(INDEX(Paste_Here!AV$2:AV$210, MATCH(B54, Paste_Here!A$2:A$210, 0))))), "Low Risk", IF(ISNUMBER(SEARCH("somerisk", LOWER(INDEX(Paste_Here!AV$2:AV$210, MATCH(B54, Paste_Here!A$2:A$210, 0))))), "Some Risk", ""))), ""), "")</f>
        <v/>
      </c>
      <c r="DC54" s="69"/>
      <c r="DD54" s="79" t="str">
        <f>IFERROR(IF(B54&lt;&gt;"", IF(AND(INDEX(Paste_Here!AW$2:AW$210, MATCH(B54, Paste_Here!A$2:A$210, 0))&lt;&gt;"", ISNUMBER(VALUE(INDEX(Paste_Here!AW$2:AW$210, MATCH(B54, Paste_Here!A$2:A$210, 0))))), INDEX(Paste_Here!AW$2:AW$210, MATCH(B54, Paste_Here!A$2:A$210, 0)), ""), ""), "")</f>
        <v/>
      </c>
      <c r="DE54" s="69"/>
      <c r="DF54" s="79" t="str">
        <f>IFERROR(IF(B54&lt;&gt;"", IF(AND(INDEX(Paste_Here!AP$2:AP$210, MATCH(B54, Paste_Here!A$2:A$210, 0))&lt;&gt;"", ISNUMBER(VALUE(INDEX(Paste_Here!AP$2:AP$210, MATCH(B54, Paste_Here!A$2:A$210, 0))))), INDEX(Paste_Here!AP$2:AP$210, MATCH(B54, Paste_Here!A$2:A$210, 0)), ""), ""), "")</f>
        <v/>
      </c>
      <c r="DG54" s="69"/>
      <c r="DH54" s="79" t="str">
        <f>IFERROR(IF(B54&lt;&gt;"", IF(ISNUMBER(SEARCH("highrisk", LOWER(INDEX(Paste_Here!AQ$2:AQ$210, MATCH(B54, Paste_Here!A$2:A$210, 0))))), "High Risk", IF(ISNUMBER(SEARCH("lowrisk", LOWER(INDEX(Paste_Here!AQ$2:AQ$210, MATCH(B54, Paste_Here!A$2:A$210, 0))))), "Low Risk", IF(ISNUMBER(SEARCH("somerisk", LOWER(INDEX(Paste_Here!AQ$2:AQ$210, MATCH(B54, Paste_Here!A$2:A$210, 0))))), "Some Risk", ""))), ""), "")</f>
        <v/>
      </c>
      <c r="DI54" s="69"/>
      <c r="DJ54" s="79" t="str" cm="1">
        <f t="array" aca="1" ref="DJ54" ca="1">IFERROR(VALUE(IF(ISNUMBER(SEARCH("EM", INDEX(Paste_Here!AR$2:AR$500, MATCH(B54, Paste_Here!A$2:A$500, 0)))),"-" &amp; _xlfn.TEXTJOIN("", TRUE, IF(ISNUMBER(--MID(INDEX(Paste_Here!AR$2:AR$500, MATCH(B54, Paste_Here!A$2:A$500, 0)), ROW(INDIRECT("1:"&amp;LEN(INDEX(Paste_Here!AR$2:AR$500, MATCH(B54, Paste_Here!A$2:A$500, 0))))), 1)), MID(INDEX(Paste_Here!AR$2:AR$500, MATCH(B54, Paste_Here!A$2:A$500, 0)), ROW(INDIRECT("1:"&amp;LEN(INDEX(Paste_Here!AR$2:AR$500, MATCH(B54, Paste_Here!A$2:A$500, 0))))), 1), "")), _xlfn.TEXTJOIN("", TRUE, IF(ISNUMBER(--MID(INDEX(Paste_Here!AR$2:AR$500, MATCH(B54, Paste_Here!A$2:AR$500, 0)), ROW(INDIRECT("1:"&amp;LEN(INDEX(Paste_Here!AR$2:AR$500, MATCH(B54, Paste_Here!A$2:AR$500, 0))))), 1)), MID(INDEX(Paste_Here!AR$2:AR$500, MATCH(B54, Paste_Here!A$2:A$500, 0)), ROW(INDIRECT("1:"&amp;LEN(INDEX(Paste_Here!AR$2:AR$500, MATCH(B54, Paste_Here!A$2:A$500, 0))))), 1), "")))), "")</f>
        <v/>
      </c>
      <c r="DK54" s="69"/>
      <c r="DL54" s="69"/>
      <c r="DM54" s="79" t="str">
        <f t="shared" si="3"/>
        <v/>
      </c>
      <c r="DN54" s="69"/>
      <c r="DO54" s="79" t="str">
        <f>IFERROR(IF(B54&lt;&gt;"", IF(AND(INDEX(Paste_Here!AH$2:AH$210, MATCH(B54, Paste_Here!A$2:A$210, 0))&lt;&gt;"", ISNUMBER(VALUE(INDEX(Paste_Here!AH$2:AH$210, MATCH(B54, Paste_Here!A$2:A$210, 0))))), INDEX(Paste_Here!AH$2:AH$210, MATCH(B54, Paste_Here!A$2:A$210, 0)), ""), ""), "")</f>
        <v/>
      </c>
      <c r="DP54" s="69"/>
      <c r="DQ54" s="114"/>
      <c r="DR54" s="69"/>
      <c r="DS54" s="119" t="str">
        <f>IFERROR(IF(B54&lt;&gt;"", IF(LOWER(INDEX(Paste_Here!AI$2:AI$210, MATCH(B54, Paste_Here!A$2:A$210, 0)))="approaching expectations", "Approaching", IF(LOWER(INDEX(Paste_Here!AI$2:AI$210, MATCH(B54, Paste_Here!A$2:A$210, 0)))="met expectations", "Met", IF(LOWER(INDEX(Paste_Here!AI$2:AI$210, MATCH(B54, Paste_Here!A$2:A$210, 0)))="exceeded expectations", "Exceeded", IF(LOWER(INDEX(Paste_Here!AI$2:AI$210, MATCH(B54, Paste_Here!A$2:A$210, 0)))="below expectations", "Below", "")))), ""), "")</f>
        <v/>
      </c>
      <c r="DT54" s="69"/>
      <c r="DU54" s="79" t="str">
        <f>IFERROR(IF(B54&lt;&gt;"", IF(AND(INDEX(Paste_Here!AJ$2:AJ$210, MATCH(B54, Paste_Here!A$2:A$210, 0))&lt;&gt;"", ISNUMBER(VALUE(INDEX(Paste_Here!AJ$2:AJ$210, MATCH(B54, Paste_Here!A$2:A$210, 0))))), INDEX(Paste_Here!AJ$2:AJ$210, MATCH(B54, Paste_Here!A$2:A$210, 0)), ""), ""), "")</f>
        <v/>
      </c>
      <c r="DV54" s="69"/>
      <c r="DW54" s="114"/>
      <c r="DX54" s="69"/>
      <c r="DY54" s="114"/>
      <c r="DZ54" s="69"/>
      <c r="EA54" s="114"/>
      <c r="EB54" s="69"/>
      <c r="EC54" s="114"/>
      <c r="ED54" s="69"/>
      <c r="EE54" s="114"/>
      <c r="EF54" s="69"/>
      <c r="EH54" s="69"/>
      <c r="EI54" s="69"/>
      <c r="EJ54" s="79"/>
      <c r="EK54" s="69"/>
      <c r="EL54" s="79"/>
      <c r="EM54" s="69"/>
      <c r="EN54" s="79"/>
      <c r="EO54" s="69"/>
      <c r="EP54" s="79"/>
      <c r="EQ54" s="69"/>
      <c r="ER54" s="79"/>
      <c r="ES54" s="69"/>
      <c r="ET54" s="79"/>
      <c r="EU54" s="69"/>
      <c r="EV54" s="79"/>
      <c r="EW54" s="69"/>
      <c r="EX54" s="79"/>
      <c r="EY54" s="69"/>
      <c r="EZ54" s="79"/>
      <c r="FA54" s="69"/>
      <c r="FB54" s="79"/>
      <c r="FC54" s="69"/>
      <c r="FD54" s="79"/>
      <c r="FE54" s="69"/>
      <c r="FF54" s="69"/>
      <c r="FG54" s="79" t="str">
        <f t="shared" si="4"/>
        <v/>
      </c>
      <c r="FH54" s="69"/>
      <c r="FI54" s="79" t="str">
        <f>IFERROR(IF(B54&lt;&gt;"", IF(ISNUMBER(VALUE(INDEX(Paste_Here!H$2:H$210, MATCH(B54, Paste_Here!A$2:A$210, 0)))), IF(VALUE(INDEX(Paste_Here!H$2:H$210, MATCH(B54, Paste_Here!A$2:A$210, 0)))=0, "No", IF(AND(VALUE(INDEX(Paste_Here!H$2:H$210, MATCH(B54, Paste_Here!A$2:A$210, 0)))&gt;=1, VALUE(INDEX(Paste_Here!H$2:H$210, MATCH(B54, Paste_Here!A$2:A$210, 0)))&lt;=4), VALUE(INDEX(Paste_Here!H$2:H$210, MATCH(B54, Paste_Here!A$2:A$210, 0))), "")), ""), ""), "")</f>
        <v/>
      </c>
      <c r="FJ54" s="69"/>
      <c r="FK54" s="79" t="str">
        <f>IFERROR(IF(B54&lt;&gt;"", IF(ISNUMBER(VALUE(INDEX(Paste_Here!I$2:I$210, MATCH(B54, Paste_Here!A$2:A$210, 0)))), IF(VALUE(INDEX(Paste_Here!I$2:I$210, MATCH(B54, Paste_Here!A$2:A$210, 0)))=0, "No", IF(AND(VALUE(INDEX(Paste_Here!I$2:I$210, MATCH(B54, Paste_Here!A$2:A$210, 0)))&gt;=1, VALUE(INDEX(Paste_Here!I$2:I$210, MATCH(B54, Paste_Here!A$2:A$210, 0)))&lt;=4), VALUE(INDEX(Paste_Here!I$2:I$210, MATCH(B54, Paste_Here!A$2:A$210, 0))), "")), ""), ""), "")</f>
        <v/>
      </c>
      <c r="FL54" s="69"/>
      <c r="FM54" s="114"/>
      <c r="FN54" s="69"/>
      <c r="FO54" s="114"/>
      <c r="FP54" s="69"/>
      <c r="FQ54" s="114"/>
      <c r="FR54" s="69"/>
      <c r="FS54" s="114"/>
      <c r="FT54" s="69"/>
      <c r="FU54" s="79" t="str">
        <f>IFERROR(IF(B54&lt;&gt;"", IF(AND(INDEX(Paste_Here!R$2:R$210, MATCH(B54, Paste_Here!A$2:A$210, 0))&lt;&gt;"", ISNUMBER(VALUE(INDEX(Paste_Here!R$2:R$210, MATCH(B54, Paste_Here!A$2:A$210, 0))))), INDEX(Paste_Here!R$2:R$210, MATCH(B54, Paste_Here!A$2:A$210, 0)), ""), ""), "")</f>
        <v/>
      </c>
      <c r="FV54" s="69"/>
      <c r="FW54" s="79" t="str">
        <f>IFERROR(IF(B54&lt;&gt;"", IF(AND(INDEX(Paste_Here!BB$2:BB$210, MATCH(B54, Paste_Here!A$2:A$210, 0))&lt;&gt;"", ISNUMBER(VALUE(INDEX(Paste_Here!BB$2:BB$210, MATCH(B54, Paste_Here!A$2:A$210, 0))))), INDEX(Paste_Here!BB$2:BB$210, MATCH(B54, Paste_Here!A$2:A$210, 0)), ""), ""), "")</f>
        <v/>
      </c>
      <c r="FX54" s="69"/>
      <c r="FY54" s="79" t="str">
        <f>IFERROR(IF(B54&lt;&gt;"", IF(AND(INDEX(Paste_Here!AS$2:AS$210, MATCH(B54, Paste_Here!A$2:A$210, 0))&lt;&gt;"", ISNUMBER(VALUE(INDEX(Paste_Here!AS$2:AS$210, MATCH(B54, Paste_Here!A$2:A$210, 0))))), INDEX(Paste_Here!AS$2:AS$210, MATCH(B54, Paste_Here!A$2:A$210, 0)), ""), ""), "")</f>
        <v/>
      </c>
      <c r="FZ54" s="69"/>
      <c r="GA54" s="79" t="str">
        <f>IFERROR(IF(B54&lt;&gt;"", IF(AND(INDEX(Paste_Here!BC$2:BC$210, MATCH(B54, Paste_Here!A$2:A$210, 0))&lt;&gt;"", ISNUMBER(VALUE(INDEX(Paste_Here!BC$2:BC$210, MATCH(B54, Paste_Here!A$2:A$210, 0))))), INDEX(Paste_Here!BC$2:BC$210, MATCH(B54, Paste_Here!A$2:A$210, 0)), ""), ""), "")</f>
        <v/>
      </c>
      <c r="GB54" s="69"/>
      <c r="GC54" s="69"/>
      <c r="GD54" s="79" t="str">
        <f t="shared" si="5"/>
        <v/>
      </c>
      <c r="GE54" s="69"/>
      <c r="GF54" s="79" t="str">
        <f>IFERROR(IF(B54&lt;&gt;"", IF(ISNUMBER(SEARCH("s", LOWER(INDEX(Paste_Here!M$2:M$210, MATCH(B54, Paste_Here!A$2:A$210, 0))))), "Yes", IF(INDEX(Paste_Here!M$2:M$210, MATCH(B54, Paste_Here!A$2:A$210, 0))&lt;&gt;"", "No", "")), ""), "")</f>
        <v/>
      </c>
      <c r="GG54" s="69"/>
      <c r="GH54" s="79" t="str">
        <f>IFERROR(IF(B54&lt;&gt;"", IF(ISNUMBER(SEARCH("yes", LOWER(INDEX(Paste_Here!F$2:F$210, MATCH(B54, Paste_Here!A$2:A$210, 0))))), "Yes", IF(ISNUMBER(SEARCH("no", LOWER(INDEX(Paste_Here!F$2:F$210, MATCH(B54, Paste_Here!A$2:A$210, 0))))), "No", "")), ""), "")</f>
        <v/>
      </c>
      <c r="GI54" s="69"/>
      <c r="GJ54" s="79" t="str">
        <f>IFERROR(IF(B54&lt;&gt;"", IF(ISNUMBER(SEARCH("english language learner", LOWER(INDEX(Paste_Here!C$2:C$210, MATCH(B54, Paste_Here!A$2:A$210, 0))))), "Yes", ""), ""), "")</f>
        <v/>
      </c>
      <c r="GK54" s="69"/>
      <c r="GL54" s="79" t="str">
        <f>IFERROR(IF(B54&lt;&gt;"", IF(OR(ISNUMBER(SEARCH("b", LOWER(INDEX(Paste_Here!K$2:K$210, MATCH(B54, Paste_Here!A$2:A$210, 0))))), ISNUMBER(SEARCH("h", LOWER(INDEX(Paste_Here!K$2:K$210, MATCH(B54, Paste_Here!A$2:A$210, 0))))), ISNUMBER(SEARCH("i", LOWER(INDEX(Paste_Here!K$2:K$210, MATCH(B54, Paste_Here!A$2:A$210, 0)))))), "Yes", IF(INDEX(Paste_Here!K$2:K$210, MATCH(B54, Paste_Here!A$2:A$210, 0))&lt;&gt;"", "No", "")), ""), "")</f>
        <v/>
      </c>
      <c r="GM54" s="69"/>
      <c r="GN54" s="79" t="str">
        <f>IFERROR(IF(B54&lt;&gt;"", IF(ISNUMBER(SEARCH("yes", LOWER(INDEX(Paste_Here!L$2:L$210, MATCH(B54, Paste_Here!A$2:A$210, 0))))), "Yes", IF(ISNUMBER(SEARCH("no", LOWER(INDEX(Paste_Here!L$2:L$210, MATCH(B54, Paste_Here!A$2:A$210, 0))))), "No", "")), ""), "")</f>
        <v/>
      </c>
      <c r="GO54" s="69"/>
      <c r="GP54" s="79" t="str">
        <f>IFERROR(IF(B54&lt;&gt;"", IF(ISNUMBER(SEARCH("transitional 2", LOWER(INDEX(Paste_Here!C$2:C$210, MATCH(B54, Paste_Here!A$2:A$210, 0))))), "T2", IF(ISNUMBER(SEARCH("transitional 1", LOWER(INDEX(Paste_Here!C$2:C$210, MATCH(B54, Paste_Here!A$2:A$210, 0))))), "T1", IF(ISNUMBER(SEARCH("waived ell services", LOWER(INDEX(Paste_Here!C$2:C$210, MATCH(B54, Paste_Here!A$2:A$210, 0))))), "W", ""))), ""), "")</f>
        <v/>
      </c>
      <c r="GQ54" s="69"/>
      <c r="GR54" s="114"/>
      <c r="GS54" s="69"/>
      <c r="GT54" s="114"/>
      <c r="GU54" s="69"/>
      <c r="GV54" s="114"/>
      <c r="GW54" s="69"/>
      <c r="GX54" s="118"/>
      <c r="GY54" s="69"/>
      <c r="GZ54" s="69"/>
      <c r="HA54" s="79"/>
      <c r="HB54" s="69"/>
      <c r="HC54" s="79"/>
      <c r="HD54" s="69"/>
      <c r="HE54" s="79"/>
      <c r="HF54" s="69"/>
      <c r="HG54" s="79"/>
      <c r="HH54" s="69"/>
      <c r="HI54" s="79"/>
      <c r="HJ54" s="69"/>
      <c r="HK54" s="79"/>
      <c r="HL54" s="69"/>
      <c r="HM54" s="79"/>
      <c r="HN54" s="69"/>
      <c r="HO54" s="79"/>
      <c r="HP54" s="69"/>
      <c r="HQ54" s="79"/>
      <c r="HR54" s="69"/>
      <c r="HS54" s="79"/>
      <c r="HT54" s="69"/>
      <c r="HU54" s="79"/>
      <c r="HV54" s="69"/>
      <c r="HW54" s="69"/>
      <c r="HX54" s="79"/>
      <c r="HY54" s="69"/>
      <c r="HZ54" s="79"/>
      <c r="IA54" s="69"/>
      <c r="IB54" s="79"/>
      <c r="IC54" s="69"/>
      <c r="ID54" s="79"/>
      <c r="IE54" s="69"/>
      <c r="IF54" s="79"/>
      <c r="IG54" s="69"/>
      <c r="IH54" s="79"/>
      <c r="II54" s="69"/>
      <c r="IJ54" s="79"/>
      <c r="IK54" s="69"/>
      <c r="IL54" s="79"/>
      <c r="IM54" s="69"/>
      <c r="IN54" s="79"/>
      <c r="IO54" s="69"/>
      <c r="IP54" s="79"/>
      <c r="IQ54" s="69"/>
      <c r="IR54" s="79"/>
      <c r="IS54" s="69"/>
      <c r="IT54" s="69"/>
      <c r="IU54" s="79"/>
      <c r="IV54" s="69"/>
      <c r="IW54" s="79"/>
      <c r="IX54" s="69"/>
      <c r="IY54" s="79"/>
      <c r="IZ54" s="69"/>
      <c r="JA54" s="79"/>
      <c r="JB54" s="69"/>
      <c r="JC54" s="79"/>
      <c r="JD54" s="69"/>
      <c r="JE54" s="79"/>
      <c r="JF54" s="69"/>
      <c r="JG54" s="79"/>
      <c r="JH54" s="69"/>
      <c r="JI54" s="79"/>
      <c r="JJ54" s="69"/>
      <c r="JK54" s="79"/>
      <c r="JL54" s="69"/>
      <c r="JM54" s="79"/>
      <c r="JN54" s="69"/>
      <c r="JO54" s="79"/>
      <c r="JP54" s="69"/>
      <c r="JQ54" s="69"/>
      <c r="JR54" s="79"/>
      <c r="JS54" s="69"/>
      <c r="JT54" s="79"/>
      <c r="JU54" s="69"/>
      <c r="JV54" s="79"/>
      <c r="JW54" s="69"/>
      <c r="JX54" s="79"/>
      <c r="JY54" s="69"/>
      <c r="JZ54" s="79"/>
      <c r="KA54" s="69"/>
      <c r="KB54" s="79"/>
      <c r="KC54" s="69"/>
      <c r="KD54" s="79"/>
      <c r="KE54" s="69"/>
      <c r="KF54" s="79"/>
      <c r="KG54" s="69"/>
      <c r="KH54" s="79"/>
      <c r="KI54" s="69"/>
      <c r="KJ54" s="79"/>
      <c r="KK54" s="69"/>
      <c r="KL54" s="79"/>
      <c r="KM54" s="69"/>
      <c r="KP54" s="1" t="str" cm="1">
        <f t="array" ref="KP54">IFERROR(INDEX(Paste_Here!$B$2:$B$210, MATCH(0, COUNTIF(KP$4:KP53, Paste_Here!$B$2:$B$210) + IF(Paste_Here!$B$2:$B$210="", 1, 0), 0)), "")</f>
        <v/>
      </c>
      <c r="KQ54" s="1" t="str">
        <f>IF(KP54&lt;&gt;"", INDEX(Paste_Here!$A$2:$A$210, MATCH(KP54, Paste_Here!$B$2:$B$210, 0)), "")</f>
        <v/>
      </c>
      <c r="KR54" s="1" t="str">
        <f t="shared" si="6"/>
        <v/>
      </c>
      <c r="KS54" s="1" t="str" cm="1">
        <f t="array" ref="KS54">IFERROR(INDEX($KR$5:$KR$210, MATCH(SMALL(IF($KR$5:$KR$210&lt;&gt;"", COUNTIF($KR$5:$KR$210, "&lt;"&amp;$KR$5:$KR$210)+1), ROW()-ROW($KS$5)+1), COUNTIF($KR$5:$KR$210, "&lt;"&amp;$KR$5:$KR$210)+1, 0)), "")</f>
        <v/>
      </c>
    </row>
    <row r="55" spans="1:305">
      <c r="A55" s="69"/>
      <c r="B55" s="79" t="str">
        <f t="shared" si="0"/>
        <v/>
      </c>
      <c r="C55" s="69"/>
      <c r="D55" s="79" t="str">
        <f>IFERROR(IF(B55&lt;&gt;"", IF(COUNTIF(INDEX(Paste_Here!N$2:Q$210, MATCH(B55, Paste_Here!A$2:A$210, 0), 0), "yes") &gt; 0, "No", IF(COUNTIF(INDEX(Paste_Here!N$2:Q$210, MATCH(B55, Paste_Here!A$2:A$210, 0), 0), "no") &gt; 0, "Yes", "")), ""), "")</f>
        <v/>
      </c>
      <c r="E55" s="69"/>
      <c r="F55" s="79" t="str">
        <f>IFERROR(IF(B55&lt;&gt;"", IF(ISNUMBER(SEARCH("yes", LOWER(INDEX(Paste_Here!S$2:S$210, MATCH(B55, Paste_Here!A$2:A$210, 0))))), "Yes", IF(ISNUMBER(SEARCH("no", LOWER(INDEX(Paste_Here!S$2:S$210, MATCH(B55, Paste_Here!A$2:A$210, 0))))), "No", "")), ""), "")</f>
        <v/>
      </c>
      <c r="G55" s="69"/>
      <c r="H55" s="79" t="str">
        <f>IFERROR(IF(B55&lt;&gt;"", IF(COUNTIF(INDEX(Paste_Here!AX$2:BA$210, MATCH(B55, Paste_Here!A$2:A$210, 0), 0), "yes") &gt; 0, "No", IF(COUNTIF(INDEX(Paste_Here!AX$2:BA$210, MATCH(B55, Paste_Here!A$2:A$210, 0), 0), "no") &gt; 0, "Yes", "")), ""), "")</f>
        <v/>
      </c>
      <c r="I55" s="69"/>
      <c r="J55" s="79" t="str">
        <f>IFERROR(IF(B55&lt;&gt;"", IF(ISNUMBER(SEARCH("yes", LOWER(INDEX(Paste_Here!Z$2:Z$210, MATCH(B55, Paste_Here!A$2:A$210, 0))))), "Yes", IF(ISNUMBER(SEARCH("no", LOWER(INDEX(Paste_Here!Z$2:Z$210, MATCH(B55, Paste_Here!A$2:A$210, 0))))), "No", "")), ""), "")</f>
        <v/>
      </c>
      <c r="K55" s="69"/>
      <c r="L55" s="79" t="str">
        <f>IFERROR(IF(B55&lt;&gt;"", IF(ISNUMBER(SEARCH("yes", LOWER(INDEX(Paste_Here!AG$2:AG$210, MATCH(B55, Paste_Here!A$2:A$210, 0))))), "Yes", IF(ISNUMBER(SEARCH("no", LOWER(INDEX(Paste_Here!AG$2:AG$210, MATCH(B55, Paste_Here!A$2:A$210, 0))))), "No", "")), ""), "")</f>
        <v/>
      </c>
      <c r="M55" s="69"/>
      <c r="N55" s="114" t="str">
        <f>IFERROR(IF(J55&lt;&gt;"", IF(ISNUMBER(SEARCH("yes", LOWER(INDEX(Paste_Here!AB$2:AB$210, MATCH(J55, Paste_Here!I$2:I$210, 0))))), "Yes", IF(ISNUMBER(SEARCH("no", LOWER(INDEX(Paste_Here!AB$2:AB$210, MATCH(J55, Paste_Here!I$2:I$210, 0))))), "No", "")), ""), "")</f>
        <v/>
      </c>
      <c r="O55" s="69"/>
      <c r="P55" s="79" t="str">
        <f>IFERROR(IF(B55&lt;&gt;"", IF(ISNUMBER(SEARCH("Revealed-Potential (Primary Focus)", LOWER(INDEX(Paste_Here!U$2:U$210, MATCH(B55, Paste_Here!A$2:A$210, 0))))), "Rev-Potential: Prim", IF(ISNUMBER(SEARCH("Revealed-Potential (Secondary Focus)", LOWER(INDEX(Paste_Here!U$2:U$210, MATCH(B55, Paste_Here!A$2:A$210, 0))))), "Rev-Potential: Sec", IF(ISNUMBER(SEARCH("Monitoring", LOWER(INDEX(Paste_Here!U$2:U$210, MATCH(B55, Paste_Here!A$2:A$210, 0))))), "Monitoring", IF(ISNUMBER(SEARCH("At-Promise (Secondary Focus)", LOWER(INDEX(Paste_Here!U$2:U$210, MATCH(B55, Paste_Here!A$2:A$210, 0))))), "At-Promise: Sec", IF(ISNUMBER(SEARCH("At-Promise (Primary Focus)", LOWER(INDEX(Paste_Here!U$2:U$210, MATCH(B55, Paste_Here!A$2:A$210, 0))))), "At-Promise: Prim", ""))))), ""), "")</f>
        <v/>
      </c>
      <c r="Q55" s="69"/>
      <c r="R55" s="79" t="str">
        <f>IFERROR(IF(B55&lt;&gt;"", IF(ISNUMBER(SEARCH("Revealed-Potential (Primary Focus)", LOWER(INDEX(Paste_Here!AB$2:AB$210, MATCH(B55, Paste_Here!A$2:A$210, 0))))), "Rev-Potential: Prim", IF(ISNUMBER(SEARCH("Revealed-Potential (Secondary Focus)", LOWER(INDEX(Paste_Here!AB$2:AB$210, MATCH(B55, Paste_Here!A$2:A$210, 0))))), "Rev-Potential: Sec", IF(ISNUMBER(SEARCH("Monitoring", LOWER(INDEX(Paste_Here!AB$2:AB$210, MATCH(B55, Paste_Here!A$2:A$210, 0))))), "Monitoring", IF(ISNUMBER(SEARCH("At-Promise (Secondary Focus)", LOWER(INDEX(Paste_Here!AB$2:AB$210, MATCH(B55, Paste_Here!A$2:A$210, 0))))), "At-Promise: Sec", IF(ISNUMBER(SEARCH("At-Promise (Primary Focus)", LOWER(INDEX(Paste_Here!AB$2:AB$210, MATCH(B55, Paste_Here!A$2:A$210, 0))))), "At-Promise: Prim", ""))))), ""), "")</f>
        <v/>
      </c>
      <c r="S55" s="69"/>
      <c r="T55" s="114" t="str">
        <f>IFERROR(IF(P55&lt;&gt;"", IF(ISNUMBER(SEARCH("yes", LOWER(INDEX(Paste_Here!AH$2:AH$210, MATCH(P55, Paste_Here!O$2:O$210, 0))))), "Yes", IF(ISNUMBER(SEARCH("no", LOWER(INDEX(Paste_Here!AH$2:AH$210, MATCH(P55, Paste_Here!O$2:O$210, 0))))), "No", "")), ""), "")</f>
        <v/>
      </c>
      <c r="U55" s="69"/>
      <c r="V55" s="114" t="str">
        <f>IFERROR(IF(R55&lt;&gt;"", IF(ISNUMBER(SEARCH("yes", LOWER(INDEX(Paste_Here!AJ$2:AJ$210, MATCH(R55, Paste_Here!Q$2:Q$210, 0))))), "Yes", IF(ISNUMBER(SEARCH("no", LOWER(INDEX(Paste_Here!AJ$2:AJ$210, MATCH(R55, Paste_Here!Q$2:Q$210, 0))))), "No", "")), ""), "")</f>
        <v/>
      </c>
      <c r="W55" s="69"/>
      <c r="X55" s="69"/>
      <c r="Y55" s="79" t="str">
        <f t="shared" si="1"/>
        <v/>
      </c>
      <c r="Z55" s="69"/>
      <c r="AA55" s="79" t="str">
        <f>IFERROR(IF(B55&lt;&gt;"", IF(AND(INDEX(Paste_Here!W$2:W$210, MATCH(B55, Paste_Here!A$2:A$210, 0))&lt;&gt;"", ISNUMBER(VALUE(INDEX(Paste_Here!W$2:W$210, MATCH(B55, Paste_Here!A$2:A$210, 0))))), INDEX(Paste_Here!W$2:W$210, MATCH(B55, Paste_Here!A$2:A$210, 0)), ""), ""), "")</f>
        <v/>
      </c>
      <c r="AB55" s="69"/>
      <c r="AC55" s="79" t="str">
        <f>IFERROR(IF(B55&lt;&gt;"", IF(AND(INDEX(Paste_Here!V$2:V$210, MATCH(B55, Paste_Here!A$2:A$210, 0))&lt;&gt;"", ISNUMBER(VALUE(INDEX(Paste_Here!V$2:V$210, MATCH(B55, Paste_Here!A$2:A$210, 0))))), TEXT(ROUND(VALUE(INDEX(Paste_Here!V$2:V$210, MATCH(B55, Paste_Here!A$2:A$210, 0))), 2), "0.00"), ""), ""), "")</f>
        <v/>
      </c>
      <c r="AD55" s="69"/>
      <c r="AE55" s="79" t="str">
        <f>IFERROR(IF(B55&lt;&gt;"", IF(LOWER(INDEX(Paste_Here!X$2:X$210, MATCH(B55, Paste_Here!A$2:A$210, 0)))="approaching expectations", "Approaching", IF(LOWER(INDEX(Paste_Here!X$2:X$210, MATCH(B55, Paste_Here!A$2:A$210, 0)))="met expectations", "Met", IF(LOWER(INDEX(Paste_Here!X$2:X$210, MATCH(B55, Paste_Here!A$2:A$210, 0)))="exceeded expectations", "Exceeded", IF(LOWER(INDEX(Paste_Here!X$2:X$210, MATCH(B55, Paste_Here!A$2:A$210, 0)))="below expectations", "Below", "")))), ""), "")</f>
        <v/>
      </c>
      <c r="AF55" s="69"/>
      <c r="AG55" s="79" t="str">
        <f>IFERROR(IF(B55&lt;&gt;"", IF(AND(INDEX(Paste_Here!Y$2:Y$210, MATCH(B55, Paste_Here!A$2:A$210, 0))&lt;&gt;"", ISNUMBER(VALUE(INDEX(Paste_Here!Y$2:Y$210, MATCH(B55, Paste_Here!A$2:A$210, 0))))), INDEX(Paste_Here!Y$2:Y$210, MATCH(B55, Paste_Here!A$2:A$210, 0)), ""), ""), "")</f>
        <v/>
      </c>
      <c r="AH55" s="69"/>
      <c r="AI55" s="79" t="str">
        <f>IFERROR(IF(B55&lt;&gt;"", IF(AND(INDEX(Paste_Here!AK$2:AK$210, MATCH(B55, Paste_Here!A$2:A$210, 0))&lt;&gt;"", ISNUMBER(VALUE(INDEX(Paste_Here!AK$2:AK$210, MATCH(B55, Paste_Here!A$2:A$210, 0))))), INDEX(Paste_Here!AK$2:AK$210, MATCH(B55, Paste_Here!A$2:A$210, 0)), ""), ""), "")</f>
        <v/>
      </c>
      <c r="AJ55" s="69"/>
      <c r="AK55" s="79" t="str">
        <f>IFERROR(IF(B55&lt;&gt;"", IF(ISNUMBER(SEARCH("highrisk", LOWER(INDEX(Paste_Here!AL$2:AL$210, MATCH(B55, Paste_Here!A$2:A$210, 0))))), "High Risk", IF(ISNUMBER(SEARCH("lowrisk", LOWER(INDEX(Paste_Here!AL$2:AL$210, MATCH(B55, Paste_Here!A$2:A$210, 0))))), "Low Risk", IF(ISNUMBER(SEARCH("somerisk", LOWER(INDEX(Paste_Here!AL$2:AL$210, MATCH(B55, Paste_Here!A$2:A$210, 0))))), "Some Risk", ""))), ""), "")</f>
        <v/>
      </c>
      <c r="AL55" s="69"/>
      <c r="AM55" s="79" t="str">
        <f>IFERROR(IF(B55&lt;&gt;"", IF(AND(INDEX(Paste_Here!AT$2:AT$210, MATCH(B55, Paste_Here!A$2:A$210, 0))&lt;&gt;"", ISNUMBER(VALUE(INDEX(Paste_Here!AT$2:AT$210, MATCH(B55, Paste_Here!A$2:A$210, 0))))), INDEX(Paste_Here!AT$2:AT$210, MATCH(B55, Paste_Here!A$2:A$210, 0)), ""), ""), "")</f>
        <v/>
      </c>
      <c r="AN55" s="69"/>
      <c r="AO55" s="79" t="str">
        <f>IFERROR(IF(B55&lt;&gt;"", IF(AND(INDEX(Paste_Here!AM$2:AM$210, MATCH(B55, Paste_Here!A$2:A$210, 0))&lt;&gt;"", ISNUMBER(VALUE(INDEX(Paste_Here!AM$2:AM$210, MATCH(B55, Paste_Here!A$2:A$210, 0))))), INDEX(Paste_Here!AM$2:AM$210, MATCH(B55, Paste_Here!A$2:A$210, 0)), ""), ""), "")</f>
        <v/>
      </c>
      <c r="AP55" s="69"/>
      <c r="AQ55" s="79" t="str">
        <f>IFERROR(IF(B55&lt;&gt;"", IF(ISNUMBER(SEARCH("highrisk", LOWER(INDEX(Paste_Here!AN$2:AN$210, MATCH(B55, Paste_Here!A$2:A$210, 0))))), "High Risk", IF(ISNUMBER(SEARCH("lowrisk", LOWER(INDEX(Paste_Here!AN$2:AN$210, MATCH(B55, Paste_Here!A$2:A$210, 0))))), "Low Risk", IF(ISNUMBER(SEARCH("somerisk", LOWER(INDEX(Paste_Here!AN$2:AN$210, MATCH(B55, Paste_Here!A$2:A$210, 0))))), "Some Risk", ""))), ""), "")</f>
        <v/>
      </c>
      <c r="AR55" s="69"/>
      <c r="AS55" s="79" t="str" cm="1">
        <f t="array" aca="1" ref="AS55" ca="1">IFERROR(IF(ISNUMBER(SEARCH("BR", INDEX(Paste_Here!AO$2:AO$210, MATCH(B55, Paste_Here!A$2:A$210, 0)))), -1, 1) * VALUE(_xlfn.TEXTJOIN("", TRUE, IF(ISNUMBER(--MID(INDEX(Paste_Here!AO$2:AO$210, MATCH(B55, Paste_Here!A$2:A$210, 0)), ROW(INDIRECT("1:"&amp;LEN(INDEX(Paste_Here!AO$2:AO$210, MATCH(B55, Paste_Here!A$2:A$210, 0))))), 1)), MID(INDEX(Paste_Here!AO$2:AO$210, MATCH(B55, Paste_Here!A$2:A$210, 0)), ROW(INDIRECT("1:"&amp;LEN(INDEX(Paste_Here!AO$2:AO$210, MATCH(B55, Paste_Here!A$2:A$210, 0))))), 1), ""))), "")</f>
        <v/>
      </c>
      <c r="AT55" s="69"/>
      <c r="AU55" s="69"/>
      <c r="AV55" s="79"/>
      <c r="AW55" s="69"/>
      <c r="AX55" s="79"/>
      <c r="AY55" s="69"/>
      <c r="AZ55" s="79"/>
      <c r="BA55" s="69"/>
      <c r="BB55" s="79"/>
      <c r="BC55" s="69"/>
      <c r="BD55" s="79"/>
      <c r="BE55" s="69"/>
      <c r="BF55" s="79"/>
      <c r="BG55" s="69"/>
      <c r="BH55" s="79"/>
      <c r="BI55" s="69"/>
      <c r="BJ55" s="79"/>
      <c r="BK55" s="69"/>
      <c r="BL55" s="79"/>
      <c r="BM55" s="69"/>
      <c r="BN55" s="79"/>
      <c r="BO55" s="69"/>
      <c r="BP55" s="79"/>
      <c r="BQ55" s="69"/>
      <c r="BR55" s="69"/>
      <c r="BS55" s="79"/>
      <c r="BT55" s="69"/>
      <c r="BU55" s="79"/>
      <c r="BV55" s="69"/>
      <c r="BW55" s="79"/>
      <c r="BX55" s="69"/>
      <c r="BY55" s="79"/>
      <c r="BZ55" s="69"/>
      <c r="CA55" s="79"/>
      <c r="CB55" s="69"/>
      <c r="CC55" s="79"/>
      <c r="CD55" s="69"/>
      <c r="CE55" s="79"/>
      <c r="CF55" s="69"/>
      <c r="CG55" s="79"/>
      <c r="CH55" s="69"/>
      <c r="CI55" s="79"/>
      <c r="CJ55" s="69"/>
      <c r="CK55" s="79"/>
      <c r="CL55" s="69"/>
      <c r="CM55" s="79"/>
      <c r="CN55" s="69"/>
      <c r="CO55" s="69"/>
      <c r="CP55" s="79" t="str">
        <f t="shared" si="2"/>
        <v/>
      </c>
      <c r="CQ55" s="69"/>
      <c r="CR55" s="79" t="str">
        <f>IFERROR(IF(B55&lt;&gt;"", IF(AND(INDEX(Paste_Here!AD$2:AD$210, MATCH(B55, Paste_Here!A$2:A$210, 0))&lt;&gt;"", ISNUMBER(VALUE(INDEX(Paste_Here!AD$2:AD$210, MATCH(B55, Paste_Here!A$2:A$210, 0))))), INDEX(Paste_Here!AD$2:AD$210, MATCH(B55, Paste_Here!A$2:A$210, 0)), ""), ""), "")</f>
        <v/>
      </c>
      <c r="CS55" s="69"/>
      <c r="CT55" s="79" t="str">
        <f>IFERROR(IF(B55&lt;&gt;"", IF(AND(INDEX(Paste_Here!AC$2:AC$210, MATCH(B55, Paste_Here!A$2:A$210, 0))&lt;&gt;"", ISNUMBER(--INDEX(Paste_Here!AC$2:AC$210, MATCH(B55, Paste_Here!A$2:A$210, 0)))), TEXT(ROUND(--INDEX(Paste_Here!AC$2:AC$210, MATCH(B55, Paste_Here!A$2:A$210, 0)), 2), "0.00"), ""), ""), "")</f>
        <v/>
      </c>
      <c r="CU55" s="69"/>
      <c r="CV55" s="79" t="str">
        <f>IFERROR(IF(B55&lt;&gt;"", IF(LOWER(INDEX(Paste_Here!AE$2:AE$210, MATCH(B55, Paste_Here!A$2:A$210, 0)))="approaching expectations", "Approaching", IF(LOWER(INDEX(Paste_Here!AE$2:AE$210, MATCH(B55, Paste_Here!A$2:A$210, 0)))="met expectations", "Met", IF(LOWER(INDEX(Paste_Here!AE$2:AE$210, MATCH(B55, Paste_Here!A$2:A$210, 0)))="exceeded expectations", "Exceeded", IF(LOWER(INDEX(Paste_Here!AE$2:AE$210, MATCH(B55, Paste_Here!A$2:A$210, 0)))="below expectations", "Below", "")))), ""), "")</f>
        <v/>
      </c>
      <c r="CW55" s="69"/>
      <c r="CX55" s="79" t="str">
        <f>IFERROR(IF(B55&lt;&gt;"", IF(AND(INDEX(Paste_Here!AF$2:AF$210, MATCH(B55, Paste_Here!A$2:A$210, 0))&lt;&gt;"", ISNUMBER(VALUE(INDEX(Paste_Here!AF$2:AF$210, MATCH(B55, Paste_Here!A$2:A$210, 0))))), INDEX(Paste_Here!AF$2:AF$210, MATCH(B55, Paste_Here!A$2:A$210, 0)), ""), ""), "")</f>
        <v/>
      </c>
      <c r="CY55" s="69"/>
      <c r="CZ55" s="79" t="str">
        <f>IFERROR(IF(B55&lt;&gt;"", IF(AND(INDEX(Paste_Here!AU$2:AU$210, MATCH(B55, Paste_Here!A$2:A$210, 0))&lt;&gt;"", ISNUMBER(VALUE(INDEX(Paste_Here!AU$2:AU$210, MATCH(B55, Paste_Here!A$2:A$210, 0))))), INDEX(Paste_Here!AU$2:AU$210, MATCH(B55, Paste_Here!A$2:A$210, 0)), ""), ""), "")</f>
        <v/>
      </c>
      <c r="DA55" s="69"/>
      <c r="DB55" s="79" t="str">
        <f>IFERROR(IF(B55&lt;&gt;"", IF(ISNUMBER(SEARCH("highrisk", LOWER(INDEX(Paste_Here!AV$2:AV$210, MATCH(B55, Paste_Here!A$2:A$210, 0))))), "High Risk", IF(ISNUMBER(SEARCH("lowrisk", LOWER(INDEX(Paste_Here!AV$2:AV$210, MATCH(B55, Paste_Here!A$2:A$210, 0))))), "Low Risk", IF(ISNUMBER(SEARCH("somerisk", LOWER(INDEX(Paste_Here!AV$2:AV$210, MATCH(B55, Paste_Here!A$2:A$210, 0))))), "Some Risk", ""))), ""), "")</f>
        <v/>
      </c>
      <c r="DC55" s="69"/>
      <c r="DD55" s="79" t="str">
        <f>IFERROR(IF(B55&lt;&gt;"", IF(AND(INDEX(Paste_Here!AW$2:AW$210, MATCH(B55, Paste_Here!A$2:A$210, 0))&lt;&gt;"", ISNUMBER(VALUE(INDEX(Paste_Here!AW$2:AW$210, MATCH(B55, Paste_Here!A$2:A$210, 0))))), INDEX(Paste_Here!AW$2:AW$210, MATCH(B55, Paste_Here!A$2:A$210, 0)), ""), ""), "")</f>
        <v/>
      </c>
      <c r="DE55" s="69"/>
      <c r="DF55" s="79" t="str">
        <f>IFERROR(IF(B55&lt;&gt;"", IF(AND(INDEX(Paste_Here!AP$2:AP$210, MATCH(B55, Paste_Here!A$2:A$210, 0))&lt;&gt;"", ISNUMBER(VALUE(INDEX(Paste_Here!AP$2:AP$210, MATCH(B55, Paste_Here!A$2:A$210, 0))))), INDEX(Paste_Here!AP$2:AP$210, MATCH(B55, Paste_Here!A$2:A$210, 0)), ""), ""), "")</f>
        <v/>
      </c>
      <c r="DG55" s="69"/>
      <c r="DH55" s="79" t="str">
        <f>IFERROR(IF(B55&lt;&gt;"", IF(ISNUMBER(SEARCH("highrisk", LOWER(INDEX(Paste_Here!AQ$2:AQ$210, MATCH(B55, Paste_Here!A$2:A$210, 0))))), "High Risk", IF(ISNUMBER(SEARCH("lowrisk", LOWER(INDEX(Paste_Here!AQ$2:AQ$210, MATCH(B55, Paste_Here!A$2:A$210, 0))))), "Low Risk", IF(ISNUMBER(SEARCH("somerisk", LOWER(INDEX(Paste_Here!AQ$2:AQ$210, MATCH(B55, Paste_Here!A$2:A$210, 0))))), "Some Risk", ""))), ""), "")</f>
        <v/>
      </c>
      <c r="DI55" s="69"/>
      <c r="DJ55" s="79" t="str" cm="1">
        <f t="array" aca="1" ref="DJ55" ca="1">IFERROR(VALUE(IF(ISNUMBER(SEARCH("EM", INDEX(Paste_Here!AR$2:AR$500, MATCH(B55, Paste_Here!A$2:A$500, 0)))),"-" &amp; _xlfn.TEXTJOIN("", TRUE, IF(ISNUMBER(--MID(INDEX(Paste_Here!AR$2:AR$500, MATCH(B55, Paste_Here!A$2:A$500, 0)), ROW(INDIRECT("1:"&amp;LEN(INDEX(Paste_Here!AR$2:AR$500, MATCH(B55, Paste_Here!A$2:A$500, 0))))), 1)), MID(INDEX(Paste_Here!AR$2:AR$500, MATCH(B55, Paste_Here!A$2:A$500, 0)), ROW(INDIRECT("1:"&amp;LEN(INDEX(Paste_Here!AR$2:AR$500, MATCH(B55, Paste_Here!A$2:A$500, 0))))), 1), "")), _xlfn.TEXTJOIN("", TRUE, IF(ISNUMBER(--MID(INDEX(Paste_Here!AR$2:AR$500, MATCH(B55, Paste_Here!A$2:AR$500, 0)), ROW(INDIRECT("1:"&amp;LEN(INDEX(Paste_Here!AR$2:AR$500, MATCH(B55, Paste_Here!A$2:AR$500, 0))))), 1)), MID(INDEX(Paste_Here!AR$2:AR$500, MATCH(B55, Paste_Here!A$2:A$500, 0)), ROW(INDIRECT("1:"&amp;LEN(INDEX(Paste_Here!AR$2:AR$500, MATCH(B55, Paste_Here!A$2:A$500, 0))))), 1), "")))), "")</f>
        <v/>
      </c>
      <c r="DK55" s="69"/>
      <c r="DL55" s="69"/>
      <c r="DM55" s="79" t="str">
        <f t="shared" si="3"/>
        <v/>
      </c>
      <c r="DN55" s="69"/>
      <c r="DO55" s="79" t="str">
        <f>IFERROR(IF(B55&lt;&gt;"", IF(AND(INDEX(Paste_Here!AH$2:AH$210, MATCH(B55, Paste_Here!A$2:A$210, 0))&lt;&gt;"", ISNUMBER(VALUE(INDEX(Paste_Here!AH$2:AH$210, MATCH(B55, Paste_Here!A$2:A$210, 0))))), INDEX(Paste_Here!AH$2:AH$210, MATCH(B55, Paste_Here!A$2:A$210, 0)), ""), ""), "")</f>
        <v/>
      </c>
      <c r="DP55" s="69"/>
      <c r="DQ55" s="114"/>
      <c r="DR55" s="69"/>
      <c r="DS55" s="119" t="str">
        <f>IFERROR(IF(B55&lt;&gt;"", IF(LOWER(INDEX(Paste_Here!AI$2:AI$210, MATCH(B55, Paste_Here!A$2:A$210, 0)))="approaching expectations", "Approaching", IF(LOWER(INDEX(Paste_Here!AI$2:AI$210, MATCH(B55, Paste_Here!A$2:A$210, 0)))="met expectations", "Met", IF(LOWER(INDEX(Paste_Here!AI$2:AI$210, MATCH(B55, Paste_Here!A$2:A$210, 0)))="exceeded expectations", "Exceeded", IF(LOWER(INDEX(Paste_Here!AI$2:AI$210, MATCH(B55, Paste_Here!A$2:A$210, 0)))="below expectations", "Below", "")))), ""), "")</f>
        <v/>
      </c>
      <c r="DT55" s="69"/>
      <c r="DU55" s="79" t="str">
        <f>IFERROR(IF(B55&lt;&gt;"", IF(AND(INDEX(Paste_Here!AJ$2:AJ$210, MATCH(B55, Paste_Here!A$2:A$210, 0))&lt;&gt;"", ISNUMBER(VALUE(INDEX(Paste_Here!AJ$2:AJ$210, MATCH(B55, Paste_Here!A$2:A$210, 0))))), INDEX(Paste_Here!AJ$2:AJ$210, MATCH(B55, Paste_Here!A$2:A$210, 0)), ""), ""), "")</f>
        <v/>
      </c>
      <c r="DV55" s="69"/>
      <c r="DW55" s="114"/>
      <c r="DX55" s="69"/>
      <c r="DY55" s="114"/>
      <c r="DZ55" s="69"/>
      <c r="EA55" s="114"/>
      <c r="EB55" s="69"/>
      <c r="EC55" s="114"/>
      <c r="ED55" s="69"/>
      <c r="EE55" s="114"/>
      <c r="EF55" s="69"/>
      <c r="EH55" s="69"/>
      <c r="EI55" s="69"/>
      <c r="EJ55" s="79"/>
      <c r="EK55" s="69"/>
      <c r="EL55" s="79"/>
      <c r="EM55" s="69"/>
      <c r="EN55" s="79"/>
      <c r="EO55" s="69"/>
      <c r="EP55" s="79"/>
      <c r="EQ55" s="69"/>
      <c r="ER55" s="79"/>
      <c r="ES55" s="69"/>
      <c r="ET55" s="79"/>
      <c r="EU55" s="69"/>
      <c r="EV55" s="79"/>
      <c r="EW55" s="69"/>
      <c r="EX55" s="79"/>
      <c r="EY55" s="69"/>
      <c r="EZ55" s="79"/>
      <c r="FA55" s="69"/>
      <c r="FB55" s="79"/>
      <c r="FC55" s="69"/>
      <c r="FD55" s="79"/>
      <c r="FE55" s="69"/>
      <c r="FF55" s="69"/>
      <c r="FG55" s="79" t="str">
        <f t="shared" si="4"/>
        <v/>
      </c>
      <c r="FH55" s="69"/>
      <c r="FI55" s="79" t="str">
        <f>IFERROR(IF(B55&lt;&gt;"", IF(ISNUMBER(VALUE(INDEX(Paste_Here!H$2:H$210, MATCH(B55, Paste_Here!A$2:A$210, 0)))), IF(VALUE(INDEX(Paste_Here!H$2:H$210, MATCH(B55, Paste_Here!A$2:A$210, 0)))=0, "No", IF(AND(VALUE(INDEX(Paste_Here!H$2:H$210, MATCH(B55, Paste_Here!A$2:A$210, 0)))&gt;=1, VALUE(INDEX(Paste_Here!H$2:H$210, MATCH(B55, Paste_Here!A$2:A$210, 0)))&lt;=4), VALUE(INDEX(Paste_Here!H$2:H$210, MATCH(B55, Paste_Here!A$2:A$210, 0))), "")), ""), ""), "")</f>
        <v/>
      </c>
      <c r="FJ55" s="69"/>
      <c r="FK55" s="79" t="str">
        <f>IFERROR(IF(B55&lt;&gt;"", IF(ISNUMBER(VALUE(INDEX(Paste_Here!I$2:I$210, MATCH(B55, Paste_Here!A$2:A$210, 0)))), IF(VALUE(INDEX(Paste_Here!I$2:I$210, MATCH(B55, Paste_Here!A$2:A$210, 0)))=0, "No", IF(AND(VALUE(INDEX(Paste_Here!I$2:I$210, MATCH(B55, Paste_Here!A$2:A$210, 0)))&gt;=1, VALUE(INDEX(Paste_Here!I$2:I$210, MATCH(B55, Paste_Here!A$2:A$210, 0)))&lt;=4), VALUE(INDEX(Paste_Here!I$2:I$210, MATCH(B55, Paste_Here!A$2:A$210, 0))), "")), ""), ""), "")</f>
        <v/>
      </c>
      <c r="FL55" s="69"/>
      <c r="FM55" s="114"/>
      <c r="FN55" s="69"/>
      <c r="FO55" s="114"/>
      <c r="FP55" s="69"/>
      <c r="FQ55" s="114"/>
      <c r="FR55" s="69"/>
      <c r="FS55" s="114"/>
      <c r="FT55" s="69"/>
      <c r="FU55" s="79" t="str">
        <f>IFERROR(IF(B55&lt;&gt;"", IF(AND(INDEX(Paste_Here!R$2:R$210, MATCH(B55, Paste_Here!A$2:A$210, 0))&lt;&gt;"", ISNUMBER(VALUE(INDEX(Paste_Here!R$2:R$210, MATCH(B55, Paste_Here!A$2:A$210, 0))))), INDEX(Paste_Here!R$2:R$210, MATCH(B55, Paste_Here!A$2:A$210, 0)), ""), ""), "")</f>
        <v/>
      </c>
      <c r="FV55" s="69"/>
      <c r="FW55" s="79" t="str">
        <f>IFERROR(IF(B55&lt;&gt;"", IF(AND(INDEX(Paste_Here!BB$2:BB$210, MATCH(B55, Paste_Here!A$2:A$210, 0))&lt;&gt;"", ISNUMBER(VALUE(INDEX(Paste_Here!BB$2:BB$210, MATCH(B55, Paste_Here!A$2:A$210, 0))))), INDEX(Paste_Here!BB$2:BB$210, MATCH(B55, Paste_Here!A$2:A$210, 0)), ""), ""), "")</f>
        <v/>
      </c>
      <c r="FX55" s="69"/>
      <c r="FY55" s="79" t="str">
        <f>IFERROR(IF(B55&lt;&gt;"", IF(AND(INDEX(Paste_Here!AS$2:AS$210, MATCH(B55, Paste_Here!A$2:A$210, 0))&lt;&gt;"", ISNUMBER(VALUE(INDEX(Paste_Here!AS$2:AS$210, MATCH(B55, Paste_Here!A$2:A$210, 0))))), INDEX(Paste_Here!AS$2:AS$210, MATCH(B55, Paste_Here!A$2:A$210, 0)), ""), ""), "")</f>
        <v/>
      </c>
      <c r="FZ55" s="69"/>
      <c r="GA55" s="79" t="str">
        <f>IFERROR(IF(B55&lt;&gt;"", IF(AND(INDEX(Paste_Here!BC$2:BC$210, MATCH(B55, Paste_Here!A$2:A$210, 0))&lt;&gt;"", ISNUMBER(VALUE(INDEX(Paste_Here!BC$2:BC$210, MATCH(B55, Paste_Here!A$2:A$210, 0))))), INDEX(Paste_Here!BC$2:BC$210, MATCH(B55, Paste_Here!A$2:A$210, 0)), ""), ""), "")</f>
        <v/>
      </c>
      <c r="GB55" s="69"/>
      <c r="GC55" s="69"/>
      <c r="GD55" s="79" t="str">
        <f t="shared" si="5"/>
        <v/>
      </c>
      <c r="GE55" s="69"/>
      <c r="GF55" s="79" t="str">
        <f>IFERROR(IF(B55&lt;&gt;"", IF(ISNUMBER(SEARCH("s", LOWER(INDEX(Paste_Here!M$2:M$210, MATCH(B55, Paste_Here!A$2:A$210, 0))))), "Yes", IF(INDEX(Paste_Here!M$2:M$210, MATCH(B55, Paste_Here!A$2:A$210, 0))&lt;&gt;"", "No", "")), ""), "")</f>
        <v/>
      </c>
      <c r="GG55" s="69"/>
      <c r="GH55" s="79" t="str">
        <f>IFERROR(IF(B55&lt;&gt;"", IF(ISNUMBER(SEARCH("yes", LOWER(INDEX(Paste_Here!F$2:F$210, MATCH(B55, Paste_Here!A$2:A$210, 0))))), "Yes", IF(ISNUMBER(SEARCH("no", LOWER(INDEX(Paste_Here!F$2:F$210, MATCH(B55, Paste_Here!A$2:A$210, 0))))), "No", "")), ""), "")</f>
        <v/>
      </c>
      <c r="GI55" s="69"/>
      <c r="GJ55" s="79" t="str">
        <f>IFERROR(IF(B55&lt;&gt;"", IF(ISNUMBER(SEARCH("english language learner", LOWER(INDEX(Paste_Here!C$2:C$210, MATCH(B55, Paste_Here!A$2:A$210, 0))))), "Yes", ""), ""), "")</f>
        <v/>
      </c>
      <c r="GK55" s="69"/>
      <c r="GL55" s="79" t="str">
        <f>IFERROR(IF(B55&lt;&gt;"", IF(OR(ISNUMBER(SEARCH("b", LOWER(INDEX(Paste_Here!K$2:K$210, MATCH(B55, Paste_Here!A$2:A$210, 0))))), ISNUMBER(SEARCH("h", LOWER(INDEX(Paste_Here!K$2:K$210, MATCH(B55, Paste_Here!A$2:A$210, 0))))), ISNUMBER(SEARCH("i", LOWER(INDEX(Paste_Here!K$2:K$210, MATCH(B55, Paste_Here!A$2:A$210, 0)))))), "Yes", IF(INDEX(Paste_Here!K$2:K$210, MATCH(B55, Paste_Here!A$2:A$210, 0))&lt;&gt;"", "No", "")), ""), "")</f>
        <v/>
      </c>
      <c r="GM55" s="69"/>
      <c r="GN55" s="79" t="str">
        <f>IFERROR(IF(B55&lt;&gt;"", IF(ISNUMBER(SEARCH("yes", LOWER(INDEX(Paste_Here!L$2:L$210, MATCH(B55, Paste_Here!A$2:A$210, 0))))), "Yes", IF(ISNUMBER(SEARCH("no", LOWER(INDEX(Paste_Here!L$2:L$210, MATCH(B55, Paste_Here!A$2:A$210, 0))))), "No", "")), ""), "")</f>
        <v/>
      </c>
      <c r="GO55" s="69"/>
      <c r="GP55" s="79" t="str">
        <f>IFERROR(IF(B55&lt;&gt;"", IF(ISNUMBER(SEARCH("transitional 2", LOWER(INDEX(Paste_Here!C$2:C$210, MATCH(B55, Paste_Here!A$2:A$210, 0))))), "T2", IF(ISNUMBER(SEARCH("transitional 1", LOWER(INDEX(Paste_Here!C$2:C$210, MATCH(B55, Paste_Here!A$2:A$210, 0))))), "T1", IF(ISNUMBER(SEARCH("waived ell services", LOWER(INDEX(Paste_Here!C$2:C$210, MATCH(B55, Paste_Here!A$2:A$210, 0))))), "W", ""))), ""), "")</f>
        <v/>
      </c>
      <c r="GQ55" s="69"/>
      <c r="GR55" s="114"/>
      <c r="GS55" s="69"/>
      <c r="GT55" s="114"/>
      <c r="GU55" s="69"/>
      <c r="GV55" s="114"/>
      <c r="GW55" s="69"/>
      <c r="GX55" s="118"/>
      <c r="GY55" s="69"/>
      <c r="GZ55" s="69"/>
      <c r="HA55" s="79"/>
      <c r="HB55" s="69"/>
      <c r="HC55" s="79"/>
      <c r="HD55" s="69"/>
      <c r="HE55" s="79"/>
      <c r="HF55" s="69"/>
      <c r="HG55" s="79"/>
      <c r="HH55" s="69"/>
      <c r="HI55" s="79"/>
      <c r="HJ55" s="69"/>
      <c r="HK55" s="79"/>
      <c r="HL55" s="69"/>
      <c r="HM55" s="79"/>
      <c r="HN55" s="69"/>
      <c r="HO55" s="79"/>
      <c r="HP55" s="69"/>
      <c r="HQ55" s="79"/>
      <c r="HR55" s="69"/>
      <c r="HS55" s="79"/>
      <c r="HT55" s="69"/>
      <c r="HU55" s="79"/>
      <c r="HV55" s="69"/>
      <c r="HW55" s="69"/>
      <c r="HX55" s="79"/>
      <c r="HY55" s="69"/>
      <c r="HZ55" s="79"/>
      <c r="IA55" s="69"/>
      <c r="IB55" s="79"/>
      <c r="IC55" s="69"/>
      <c r="ID55" s="79"/>
      <c r="IE55" s="69"/>
      <c r="IF55" s="79"/>
      <c r="IG55" s="69"/>
      <c r="IH55" s="79"/>
      <c r="II55" s="69"/>
      <c r="IJ55" s="79"/>
      <c r="IK55" s="69"/>
      <c r="IL55" s="79"/>
      <c r="IM55" s="69"/>
      <c r="IN55" s="79"/>
      <c r="IO55" s="69"/>
      <c r="IP55" s="79"/>
      <c r="IQ55" s="69"/>
      <c r="IR55" s="79"/>
      <c r="IS55" s="69"/>
      <c r="IT55" s="69"/>
      <c r="IU55" s="79"/>
      <c r="IV55" s="69"/>
      <c r="IW55" s="79"/>
      <c r="IX55" s="69"/>
      <c r="IY55" s="79"/>
      <c r="IZ55" s="69"/>
      <c r="JA55" s="79"/>
      <c r="JB55" s="69"/>
      <c r="JC55" s="79"/>
      <c r="JD55" s="69"/>
      <c r="JE55" s="79"/>
      <c r="JF55" s="69"/>
      <c r="JG55" s="79"/>
      <c r="JH55" s="69"/>
      <c r="JI55" s="79"/>
      <c r="JJ55" s="69"/>
      <c r="JK55" s="79"/>
      <c r="JL55" s="69"/>
      <c r="JM55" s="79"/>
      <c r="JN55" s="69"/>
      <c r="JO55" s="79"/>
      <c r="JP55" s="69"/>
      <c r="JQ55" s="69"/>
      <c r="JR55" s="79"/>
      <c r="JS55" s="69"/>
      <c r="JT55" s="79"/>
      <c r="JU55" s="69"/>
      <c r="JV55" s="79"/>
      <c r="JW55" s="69"/>
      <c r="JX55" s="79"/>
      <c r="JY55" s="69"/>
      <c r="JZ55" s="79"/>
      <c r="KA55" s="69"/>
      <c r="KB55" s="79"/>
      <c r="KC55" s="69"/>
      <c r="KD55" s="79"/>
      <c r="KE55" s="69"/>
      <c r="KF55" s="79"/>
      <c r="KG55" s="69"/>
      <c r="KH55" s="79"/>
      <c r="KI55" s="69"/>
      <c r="KJ55" s="79"/>
      <c r="KK55" s="69"/>
      <c r="KL55" s="79"/>
      <c r="KM55" s="69"/>
      <c r="KP55" s="1" t="str" cm="1">
        <f t="array" ref="KP55">IFERROR(INDEX(Paste_Here!$B$2:$B$210, MATCH(0, COUNTIF(KP$4:KP54, Paste_Here!$B$2:$B$210) + IF(Paste_Here!$B$2:$B$210="", 1, 0), 0)), "")</f>
        <v/>
      </c>
      <c r="KQ55" s="1" t="str">
        <f>IF(KP55&lt;&gt;"", INDEX(Paste_Here!$A$2:$A$210, MATCH(KP55, Paste_Here!$B$2:$B$210, 0)), "")</f>
        <v/>
      </c>
      <c r="KR55" s="1" t="str">
        <f t="shared" si="6"/>
        <v/>
      </c>
      <c r="KS55" s="1" t="str" cm="1">
        <f t="array" ref="KS55">IFERROR(INDEX($KR$5:$KR$210, MATCH(SMALL(IF($KR$5:$KR$210&lt;&gt;"", COUNTIF($KR$5:$KR$210, "&lt;"&amp;$KR$5:$KR$210)+1), ROW()-ROW($KS$5)+1), COUNTIF($KR$5:$KR$210, "&lt;"&amp;$KR$5:$KR$210)+1, 0)), "")</f>
        <v/>
      </c>
    </row>
    <row r="56" spans="1:305">
      <c r="A56" s="69"/>
      <c r="B56" s="79" t="str">
        <f t="shared" si="0"/>
        <v/>
      </c>
      <c r="C56" s="69"/>
      <c r="D56" s="79" t="str">
        <f>IFERROR(IF(B56&lt;&gt;"", IF(COUNTIF(INDEX(Paste_Here!N$2:Q$210, MATCH(B56, Paste_Here!A$2:A$210, 0), 0), "yes") &gt; 0, "No", IF(COUNTIF(INDEX(Paste_Here!N$2:Q$210, MATCH(B56, Paste_Here!A$2:A$210, 0), 0), "no") &gt; 0, "Yes", "")), ""), "")</f>
        <v/>
      </c>
      <c r="E56" s="69"/>
      <c r="F56" s="79" t="str">
        <f>IFERROR(IF(B56&lt;&gt;"", IF(ISNUMBER(SEARCH("yes", LOWER(INDEX(Paste_Here!S$2:S$210, MATCH(B56, Paste_Here!A$2:A$210, 0))))), "Yes", IF(ISNUMBER(SEARCH("no", LOWER(INDEX(Paste_Here!S$2:S$210, MATCH(B56, Paste_Here!A$2:A$210, 0))))), "No", "")), ""), "")</f>
        <v/>
      </c>
      <c r="G56" s="69"/>
      <c r="H56" s="79" t="str">
        <f>IFERROR(IF(B56&lt;&gt;"", IF(COUNTIF(INDEX(Paste_Here!AX$2:BA$210, MATCH(B56, Paste_Here!A$2:A$210, 0), 0), "yes") &gt; 0, "No", IF(COUNTIF(INDEX(Paste_Here!AX$2:BA$210, MATCH(B56, Paste_Here!A$2:A$210, 0), 0), "no") &gt; 0, "Yes", "")), ""), "")</f>
        <v/>
      </c>
      <c r="I56" s="69"/>
      <c r="J56" s="79" t="str">
        <f>IFERROR(IF(B56&lt;&gt;"", IF(ISNUMBER(SEARCH("yes", LOWER(INDEX(Paste_Here!Z$2:Z$210, MATCH(B56, Paste_Here!A$2:A$210, 0))))), "Yes", IF(ISNUMBER(SEARCH("no", LOWER(INDEX(Paste_Here!Z$2:Z$210, MATCH(B56, Paste_Here!A$2:A$210, 0))))), "No", "")), ""), "")</f>
        <v/>
      </c>
      <c r="K56" s="69"/>
      <c r="L56" s="79" t="str">
        <f>IFERROR(IF(B56&lt;&gt;"", IF(ISNUMBER(SEARCH("yes", LOWER(INDEX(Paste_Here!AG$2:AG$210, MATCH(B56, Paste_Here!A$2:A$210, 0))))), "Yes", IF(ISNUMBER(SEARCH("no", LOWER(INDEX(Paste_Here!AG$2:AG$210, MATCH(B56, Paste_Here!A$2:A$210, 0))))), "No", "")), ""), "")</f>
        <v/>
      </c>
      <c r="M56" s="69"/>
      <c r="N56" s="114" t="str">
        <f>IFERROR(IF(J56&lt;&gt;"", IF(ISNUMBER(SEARCH("yes", LOWER(INDEX(Paste_Here!AB$2:AB$210, MATCH(J56, Paste_Here!I$2:I$210, 0))))), "Yes", IF(ISNUMBER(SEARCH("no", LOWER(INDEX(Paste_Here!AB$2:AB$210, MATCH(J56, Paste_Here!I$2:I$210, 0))))), "No", "")), ""), "")</f>
        <v/>
      </c>
      <c r="O56" s="69"/>
      <c r="P56" s="79" t="str">
        <f>IFERROR(IF(B56&lt;&gt;"", IF(ISNUMBER(SEARCH("Revealed-Potential (Primary Focus)", LOWER(INDEX(Paste_Here!U$2:U$210, MATCH(B56, Paste_Here!A$2:A$210, 0))))), "Rev-Potential: Prim", IF(ISNUMBER(SEARCH("Revealed-Potential (Secondary Focus)", LOWER(INDEX(Paste_Here!U$2:U$210, MATCH(B56, Paste_Here!A$2:A$210, 0))))), "Rev-Potential: Sec", IF(ISNUMBER(SEARCH("Monitoring", LOWER(INDEX(Paste_Here!U$2:U$210, MATCH(B56, Paste_Here!A$2:A$210, 0))))), "Monitoring", IF(ISNUMBER(SEARCH("At-Promise (Secondary Focus)", LOWER(INDEX(Paste_Here!U$2:U$210, MATCH(B56, Paste_Here!A$2:A$210, 0))))), "At-Promise: Sec", IF(ISNUMBER(SEARCH("At-Promise (Primary Focus)", LOWER(INDEX(Paste_Here!U$2:U$210, MATCH(B56, Paste_Here!A$2:A$210, 0))))), "At-Promise: Prim", ""))))), ""), "")</f>
        <v/>
      </c>
      <c r="Q56" s="69"/>
      <c r="R56" s="79" t="str">
        <f>IFERROR(IF(B56&lt;&gt;"", IF(ISNUMBER(SEARCH("Revealed-Potential (Primary Focus)", LOWER(INDEX(Paste_Here!AB$2:AB$210, MATCH(B56, Paste_Here!A$2:A$210, 0))))), "Rev-Potential: Prim", IF(ISNUMBER(SEARCH("Revealed-Potential (Secondary Focus)", LOWER(INDEX(Paste_Here!AB$2:AB$210, MATCH(B56, Paste_Here!A$2:A$210, 0))))), "Rev-Potential: Sec", IF(ISNUMBER(SEARCH("Monitoring", LOWER(INDEX(Paste_Here!AB$2:AB$210, MATCH(B56, Paste_Here!A$2:A$210, 0))))), "Monitoring", IF(ISNUMBER(SEARCH("At-Promise (Secondary Focus)", LOWER(INDEX(Paste_Here!AB$2:AB$210, MATCH(B56, Paste_Here!A$2:A$210, 0))))), "At-Promise: Sec", IF(ISNUMBER(SEARCH("At-Promise (Primary Focus)", LOWER(INDEX(Paste_Here!AB$2:AB$210, MATCH(B56, Paste_Here!A$2:A$210, 0))))), "At-Promise: Prim", ""))))), ""), "")</f>
        <v/>
      </c>
      <c r="S56" s="69"/>
      <c r="T56" s="114" t="str">
        <f>IFERROR(IF(P56&lt;&gt;"", IF(ISNUMBER(SEARCH("yes", LOWER(INDEX(Paste_Here!AH$2:AH$210, MATCH(P56, Paste_Here!O$2:O$210, 0))))), "Yes", IF(ISNUMBER(SEARCH("no", LOWER(INDEX(Paste_Here!AH$2:AH$210, MATCH(P56, Paste_Here!O$2:O$210, 0))))), "No", "")), ""), "")</f>
        <v/>
      </c>
      <c r="U56" s="69"/>
      <c r="V56" s="114" t="str">
        <f>IFERROR(IF(R56&lt;&gt;"", IF(ISNUMBER(SEARCH("yes", LOWER(INDEX(Paste_Here!AJ$2:AJ$210, MATCH(R56, Paste_Here!Q$2:Q$210, 0))))), "Yes", IF(ISNUMBER(SEARCH("no", LOWER(INDEX(Paste_Here!AJ$2:AJ$210, MATCH(R56, Paste_Here!Q$2:Q$210, 0))))), "No", "")), ""), "")</f>
        <v/>
      </c>
      <c r="W56" s="69"/>
      <c r="X56" s="69"/>
      <c r="Y56" s="79" t="str">
        <f t="shared" si="1"/>
        <v/>
      </c>
      <c r="Z56" s="69"/>
      <c r="AA56" s="79" t="str">
        <f>IFERROR(IF(B56&lt;&gt;"", IF(AND(INDEX(Paste_Here!W$2:W$210, MATCH(B56, Paste_Here!A$2:A$210, 0))&lt;&gt;"", ISNUMBER(VALUE(INDEX(Paste_Here!W$2:W$210, MATCH(B56, Paste_Here!A$2:A$210, 0))))), INDEX(Paste_Here!W$2:W$210, MATCH(B56, Paste_Here!A$2:A$210, 0)), ""), ""), "")</f>
        <v/>
      </c>
      <c r="AB56" s="69"/>
      <c r="AC56" s="79" t="str">
        <f>IFERROR(IF(B56&lt;&gt;"", IF(AND(INDEX(Paste_Here!V$2:V$210, MATCH(B56, Paste_Here!A$2:A$210, 0))&lt;&gt;"", ISNUMBER(VALUE(INDEX(Paste_Here!V$2:V$210, MATCH(B56, Paste_Here!A$2:A$210, 0))))), TEXT(ROUND(VALUE(INDEX(Paste_Here!V$2:V$210, MATCH(B56, Paste_Here!A$2:A$210, 0))), 2), "0.00"), ""), ""), "")</f>
        <v/>
      </c>
      <c r="AD56" s="69"/>
      <c r="AE56" s="79" t="str">
        <f>IFERROR(IF(B56&lt;&gt;"", IF(LOWER(INDEX(Paste_Here!X$2:X$210, MATCH(B56, Paste_Here!A$2:A$210, 0)))="approaching expectations", "Approaching", IF(LOWER(INDEX(Paste_Here!X$2:X$210, MATCH(B56, Paste_Here!A$2:A$210, 0)))="met expectations", "Met", IF(LOWER(INDEX(Paste_Here!X$2:X$210, MATCH(B56, Paste_Here!A$2:A$210, 0)))="exceeded expectations", "Exceeded", IF(LOWER(INDEX(Paste_Here!X$2:X$210, MATCH(B56, Paste_Here!A$2:A$210, 0)))="below expectations", "Below", "")))), ""), "")</f>
        <v/>
      </c>
      <c r="AF56" s="69"/>
      <c r="AG56" s="79" t="str">
        <f>IFERROR(IF(B56&lt;&gt;"", IF(AND(INDEX(Paste_Here!Y$2:Y$210, MATCH(B56, Paste_Here!A$2:A$210, 0))&lt;&gt;"", ISNUMBER(VALUE(INDEX(Paste_Here!Y$2:Y$210, MATCH(B56, Paste_Here!A$2:A$210, 0))))), INDEX(Paste_Here!Y$2:Y$210, MATCH(B56, Paste_Here!A$2:A$210, 0)), ""), ""), "")</f>
        <v/>
      </c>
      <c r="AH56" s="69"/>
      <c r="AI56" s="79" t="str">
        <f>IFERROR(IF(B56&lt;&gt;"", IF(AND(INDEX(Paste_Here!AK$2:AK$210, MATCH(B56, Paste_Here!A$2:A$210, 0))&lt;&gt;"", ISNUMBER(VALUE(INDEX(Paste_Here!AK$2:AK$210, MATCH(B56, Paste_Here!A$2:A$210, 0))))), INDEX(Paste_Here!AK$2:AK$210, MATCH(B56, Paste_Here!A$2:A$210, 0)), ""), ""), "")</f>
        <v/>
      </c>
      <c r="AJ56" s="69"/>
      <c r="AK56" s="79" t="str">
        <f>IFERROR(IF(B56&lt;&gt;"", IF(ISNUMBER(SEARCH("highrisk", LOWER(INDEX(Paste_Here!AL$2:AL$210, MATCH(B56, Paste_Here!A$2:A$210, 0))))), "High Risk", IF(ISNUMBER(SEARCH("lowrisk", LOWER(INDEX(Paste_Here!AL$2:AL$210, MATCH(B56, Paste_Here!A$2:A$210, 0))))), "Low Risk", IF(ISNUMBER(SEARCH("somerisk", LOWER(INDEX(Paste_Here!AL$2:AL$210, MATCH(B56, Paste_Here!A$2:A$210, 0))))), "Some Risk", ""))), ""), "")</f>
        <v/>
      </c>
      <c r="AL56" s="69"/>
      <c r="AM56" s="79" t="str">
        <f>IFERROR(IF(B56&lt;&gt;"", IF(AND(INDEX(Paste_Here!AT$2:AT$210, MATCH(B56, Paste_Here!A$2:A$210, 0))&lt;&gt;"", ISNUMBER(VALUE(INDEX(Paste_Here!AT$2:AT$210, MATCH(B56, Paste_Here!A$2:A$210, 0))))), INDEX(Paste_Here!AT$2:AT$210, MATCH(B56, Paste_Here!A$2:A$210, 0)), ""), ""), "")</f>
        <v/>
      </c>
      <c r="AN56" s="69"/>
      <c r="AO56" s="79" t="str">
        <f>IFERROR(IF(B56&lt;&gt;"", IF(AND(INDEX(Paste_Here!AM$2:AM$210, MATCH(B56, Paste_Here!A$2:A$210, 0))&lt;&gt;"", ISNUMBER(VALUE(INDEX(Paste_Here!AM$2:AM$210, MATCH(B56, Paste_Here!A$2:A$210, 0))))), INDEX(Paste_Here!AM$2:AM$210, MATCH(B56, Paste_Here!A$2:A$210, 0)), ""), ""), "")</f>
        <v/>
      </c>
      <c r="AP56" s="69"/>
      <c r="AQ56" s="79" t="str">
        <f>IFERROR(IF(B56&lt;&gt;"", IF(ISNUMBER(SEARCH("highrisk", LOWER(INDEX(Paste_Here!AN$2:AN$210, MATCH(B56, Paste_Here!A$2:A$210, 0))))), "High Risk", IF(ISNUMBER(SEARCH("lowrisk", LOWER(INDEX(Paste_Here!AN$2:AN$210, MATCH(B56, Paste_Here!A$2:A$210, 0))))), "Low Risk", IF(ISNUMBER(SEARCH("somerisk", LOWER(INDEX(Paste_Here!AN$2:AN$210, MATCH(B56, Paste_Here!A$2:A$210, 0))))), "Some Risk", ""))), ""), "")</f>
        <v/>
      </c>
      <c r="AR56" s="69"/>
      <c r="AS56" s="79" t="str" cm="1">
        <f t="array" aca="1" ref="AS56" ca="1">IFERROR(IF(ISNUMBER(SEARCH("BR", INDEX(Paste_Here!AO$2:AO$210, MATCH(B56, Paste_Here!A$2:A$210, 0)))), -1, 1) * VALUE(_xlfn.TEXTJOIN("", TRUE, IF(ISNUMBER(--MID(INDEX(Paste_Here!AO$2:AO$210, MATCH(B56, Paste_Here!A$2:A$210, 0)), ROW(INDIRECT("1:"&amp;LEN(INDEX(Paste_Here!AO$2:AO$210, MATCH(B56, Paste_Here!A$2:A$210, 0))))), 1)), MID(INDEX(Paste_Here!AO$2:AO$210, MATCH(B56, Paste_Here!A$2:A$210, 0)), ROW(INDIRECT("1:"&amp;LEN(INDEX(Paste_Here!AO$2:AO$210, MATCH(B56, Paste_Here!A$2:A$210, 0))))), 1), ""))), "")</f>
        <v/>
      </c>
      <c r="AT56" s="69"/>
      <c r="AU56" s="69"/>
      <c r="AV56" s="79"/>
      <c r="AW56" s="69"/>
      <c r="AX56" s="79"/>
      <c r="AY56" s="69"/>
      <c r="AZ56" s="79"/>
      <c r="BA56" s="69"/>
      <c r="BB56" s="79"/>
      <c r="BC56" s="69"/>
      <c r="BD56" s="79"/>
      <c r="BE56" s="69"/>
      <c r="BF56" s="79"/>
      <c r="BG56" s="69"/>
      <c r="BH56" s="79"/>
      <c r="BI56" s="69"/>
      <c r="BJ56" s="79"/>
      <c r="BK56" s="69"/>
      <c r="BL56" s="79"/>
      <c r="BM56" s="69"/>
      <c r="BN56" s="79"/>
      <c r="BO56" s="69"/>
      <c r="BP56" s="79"/>
      <c r="BQ56" s="69"/>
      <c r="BR56" s="69"/>
      <c r="BS56" s="79"/>
      <c r="BT56" s="69"/>
      <c r="BU56" s="79"/>
      <c r="BV56" s="69"/>
      <c r="BW56" s="79"/>
      <c r="BX56" s="69"/>
      <c r="BY56" s="79"/>
      <c r="BZ56" s="69"/>
      <c r="CA56" s="79"/>
      <c r="CB56" s="69"/>
      <c r="CC56" s="79"/>
      <c r="CD56" s="69"/>
      <c r="CE56" s="79"/>
      <c r="CF56" s="69"/>
      <c r="CG56" s="79"/>
      <c r="CH56" s="69"/>
      <c r="CI56" s="79"/>
      <c r="CJ56" s="69"/>
      <c r="CK56" s="79"/>
      <c r="CL56" s="69"/>
      <c r="CM56" s="79"/>
      <c r="CN56" s="69"/>
      <c r="CO56" s="69"/>
      <c r="CP56" s="79" t="str">
        <f t="shared" si="2"/>
        <v/>
      </c>
      <c r="CQ56" s="69"/>
      <c r="CR56" s="79" t="str">
        <f>IFERROR(IF(B56&lt;&gt;"", IF(AND(INDEX(Paste_Here!AD$2:AD$210, MATCH(B56, Paste_Here!A$2:A$210, 0))&lt;&gt;"", ISNUMBER(VALUE(INDEX(Paste_Here!AD$2:AD$210, MATCH(B56, Paste_Here!A$2:A$210, 0))))), INDEX(Paste_Here!AD$2:AD$210, MATCH(B56, Paste_Here!A$2:A$210, 0)), ""), ""), "")</f>
        <v/>
      </c>
      <c r="CS56" s="69"/>
      <c r="CT56" s="79" t="str">
        <f>IFERROR(IF(B56&lt;&gt;"", IF(AND(INDEX(Paste_Here!AC$2:AC$210, MATCH(B56, Paste_Here!A$2:A$210, 0))&lt;&gt;"", ISNUMBER(--INDEX(Paste_Here!AC$2:AC$210, MATCH(B56, Paste_Here!A$2:A$210, 0)))), TEXT(ROUND(--INDEX(Paste_Here!AC$2:AC$210, MATCH(B56, Paste_Here!A$2:A$210, 0)), 2), "0.00"), ""), ""), "")</f>
        <v/>
      </c>
      <c r="CU56" s="69"/>
      <c r="CV56" s="79" t="str">
        <f>IFERROR(IF(B56&lt;&gt;"", IF(LOWER(INDEX(Paste_Here!AE$2:AE$210, MATCH(B56, Paste_Here!A$2:A$210, 0)))="approaching expectations", "Approaching", IF(LOWER(INDEX(Paste_Here!AE$2:AE$210, MATCH(B56, Paste_Here!A$2:A$210, 0)))="met expectations", "Met", IF(LOWER(INDEX(Paste_Here!AE$2:AE$210, MATCH(B56, Paste_Here!A$2:A$210, 0)))="exceeded expectations", "Exceeded", IF(LOWER(INDEX(Paste_Here!AE$2:AE$210, MATCH(B56, Paste_Here!A$2:A$210, 0)))="below expectations", "Below", "")))), ""), "")</f>
        <v/>
      </c>
      <c r="CW56" s="69"/>
      <c r="CX56" s="79" t="str">
        <f>IFERROR(IF(B56&lt;&gt;"", IF(AND(INDEX(Paste_Here!AF$2:AF$210, MATCH(B56, Paste_Here!A$2:A$210, 0))&lt;&gt;"", ISNUMBER(VALUE(INDEX(Paste_Here!AF$2:AF$210, MATCH(B56, Paste_Here!A$2:A$210, 0))))), INDEX(Paste_Here!AF$2:AF$210, MATCH(B56, Paste_Here!A$2:A$210, 0)), ""), ""), "")</f>
        <v/>
      </c>
      <c r="CY56" s="69"/>
      <c r="CZ56" s="79" t="str">
        <f>IFERROR(IF(B56&lt;&gt;"", IF(AND(INDEX(Paste_Here!AU$2:AU$210, MATCH(B56, Paste_Here!A$2:A$210, 0))&lt;&gt;"", ISNUMBER(VALUE(INDEX(Paste_Here!AU$2:AU$210, MATCH(B56, Paste_Here!A$2:A$210, 0))))), INDEX(Paste_Here!AU$2:AU$210, MATCH(B56, Paste_Here!A$2:A$210, 0)), ""), ""), "")</f>
        <v/>
      </c>
      <c r="DA56" s="69"/>
      <c r="DB56" s="79" t="str">
        <f>IFERROR(IF(B56&lt;&gt;"", IF(ISNUMBER(SEARCH("highrisk", LOWER(INDEX(Paste_Here!AV$2:AV$210, MATCH(B56, Paste_Here!A$2:A$210, 0))))), "High Risk", IF(ISNUMBER(SEARCH("lowrisk", LOWER(INDEX(Paste_Here!AV$2:AV$210, MATCH(B56, Paste_Here!A$2:A$210, 0))))), "Low Risk", IF(ISNUMBER(SEARCH("somerisk", LOWER(INDEX(Paste_Here!AV$2:AV$210, MATCH(B56, Paste_Here!A$2:A$210, 0))))), "Some Risk", ""))), ""), "")</f>
        <v/>
      </c>
      <c r="DC56" s="69"/>
      <c r="DD56" s="79" t="str">
        <f>IFERROR(IF(B56&lt;&gt;"", IF(AND(INDEX(Paste_Here!AW$2:AW$210, MATCH(B56, Paste_Here!A$2:A$210, 0))&lt;&gt;"", ISNUMBER(VALUE(INDEX(Paste_Here!AW$2:AW$210, MATCH(B56, Paste_Here!A$2:A$210, 0))))), INDEX(Paste_Here!AW$2:AW$210, MATCH(B56, Paste_Here!A$2:A$210, 0)), ""), ""), "")</f>
        <v/>
      </c>
      <c r="DE56" s="69"/>
      <c r="DF56" s="79" t="str">
        <f>IFERROR(IF(B56&lt;&gt;"", IF(AND(INDEX(Paste_Here!AP$2:AP$210, MATCH(B56, Paste_Here!A$2:A$210, 0))&lt;&gt;"", ISNUMBER(VALUE(INDEX(Paste_Here!AP$2:AP$210, MATCH(B56, Paste_Here!A$2:A$210, 0))))), INDEX(Paste_Here!AP$2:AP$210, MATCH(B56, Paste_Here!A$2:A$210, 0)), ""), ""), "")</f>
        <v/>
      </c>
      <c r="DG56" s="69"/>
      <c r="DH56" s="79" t="str">
        <f>IFERROR(IF(B56&lt;&gt;"", IF(ISNUMBER(SEARCH("highrisk", LOWER(INDEX(Paste_Here!AQ$2:AQ$210, MATCH(B56, Paste_Here!A$2:A$210, 0))))), "High Risk", IF(ISNUMBER(SEARCH("lowrisk", LOWER(INDEX(Paste_Here!AQ$2:AQ$210, MATCH(B56, Paste_Here!A$2:A$210, 0))))), "Low Risk", IF(ISNUMBER(SEARCH("somerisk", LOWER(INDEX(Paste_Here!AQ$2:AQ$210, MATCH(B56, Paste_Here!A$2:A$210, 0))))), "Some Risk", ""))), ""), "")</f>
        <v/>
      </c>
      <c r="DI56" s="69"/>
      <c r="DJ56" s="79" t="str" cm="1">
        <f t="array" aca="1" ref="DJ56" ca="1">IFERROR(VALUE(IF(ISNUMBER(SEARCH("EM", INDEX(Paste_Here!AR$2:AR$500, MATCH(B56, Paste_Here!A$2:A$500, 0)))),"-" &amp; _xlfn.TEXTJOIN("", TRUE, IF(ISNUMBER(--MID(INDEX(Paste_Here!AR$2:AR$500, MATCH(B56, Paste_Here!A$2:A$500, 0)), ROW(INDIRECT("1:"&amp;LEN(INDEX(Paste_Here!AR$2:AR$500, MATCH(B56, Paste_Here!A$2:A$500, 0))))), 1)), MID(INDEX(Paste_Here!AR$2:AR$500, MATCH(B56, Paste_Here!A$2:A$500, 0)), ROW(INDIRECT("1:"&amp;LEN(INDEX(Paste_Here!AR$2:AR$500, MATCH(B56, Paste_Here!A$2:A$500, 0))))), 1), "")), _xlfn.TEXTJOIN("", TRUE, IF(ISNUMBER(--MID(INDEX(Paste_Here!AR$2:AR$500, MATCH(B56, Paste_Here!A$2:AR$500, 0)), ROW(INDIRECT("1:"&amp;LEN(INDEX(Paste_Here!AR$2:AR$500, MATCH(B56, Paste_Here!A$2:AR$500, 0))))), 1)), MID(INDEX(Paste_Here!AR$2:AR$500, MATCH(B56, Paste_Here!A$2:A$500, 0)), ROW(INDIRECT("1:"&amp;LEN(INDEX(Paste_Here!AR$2:AR$500, MATCH(B56, Paste_Here!A$2:A$500, 0))))), 1), "")))), "")</f>
        <v/>
      </c>
      <c r="DK56" s="69"/>
      <c r="DL56" s="69"/>
      <c r="DM56" s="79" t="str">
        <f t="shared" si="3"/>
        <v/>
      </c>
      <c r="DN56" s="69"/>
      <c r="DO56" s="79" t="str">
        <f>IFERROR(IF(B56&lt;&gt;"", IF(AND(INDEX(Paste_Here!AH$2:AH$210, MATCH(B56, Paste_Here!A$2:A$210, 0))&lt;&gt;"", ISNUMBER(VALUE(INDEX(Paste_Here!AH$2:AH$210, MATCH(B56, Paste_Here!A$2:A$210, 0))))), INDEX(Paste_Here!AH$2:AH$210, MATCH(B56, Paste_Here!A$2:A$210, 0)), ""), ""), "")</f>
        <v/>
      </c>
      <c r="DP56" s="69"/>
      <c r="DQ56" s="114"/>
      <c r="DR56" s="69"/>
      <c r="DS56" s="119" t="str">
        <f>IFERROR(IF(B56&lt;&gt;"", IF(LOWER(INDEX(Paste_Here!AI$2:AI$210, MATCH(B56, Paste_Here!A$2:A$210, 0)))="approaching expectations", "Approaching", IF(LOWER(INDEX(Paste_Here!AI$2:AI$210, MATCH(B56, Paste_Here!A$2:A$210, 0)))="met expectations", "Met", IF(LOWER(INDEX(Paste_Here!AI$2:AI$210, MATCH(B56, Paste_Here!A$2:A$210, 0)))="exceeded expectations", "Exceeded", IF(LOWER(INDEX(Paste_Here!AI$2:AI$210, MATCH(B56, Paste_Here!A$2:A$210, 0)))="below expectations", "Below", "")))), ""), "")</f>
        <v/>
      </c>
      <c r="DT56" s="69"/>
      <c r="DU56" s="79" t="str">
        <f>IFERROR(IF(B56&lt;&gt;"", IF(AND(INDEX(Paste_Here!AJ$2:AJ$210, MATCH(B56, Paste_Here!A$2:A$210, 0))&lt;&gt;"", ISNUMBER(VALUE(INDEX(Paste_Here!AJ$2:AJ$210, MATCH(B56, Paste_Here!A$2:A$210, 0))))), INDEX(Paste_Here!AJ$2:AJ$210, MATCH(B56, Paste_Here!A$2:A$210, 0)), ""), ""), "")</f>
        <v/>
      </c>
      <c r="DV56" s="69"/>
      <c r="DW56" s="114"/>
      <c r="DX56" s="69"/>
      <c r="DY56" s="114"/>
      <c r="DZ56" s="69"/>
      <c r="EA56" s="114"/>
      <c r="EB56" s="69"/>
      <c r="EC56" s="114"/>
      <c r="ED56" s="69"/>
      <c r="EE56" s="114"/>
      <c r="EF56" s="69"/>
      <c r="EH56" s="69"/>
      <c r="EI56" s="69"/>
      <c r="EJ56" s="79"/>
      <c r="EK56" s="69"/>
      <c r="EL56" s="79"/>
      <c r="EM56" s="69"/>
      <c r="EN56" s="79"/>
      <c r="EO56" s="69"/>
      <c r="EP56" s="79"/>
      <c r="EQ56" s="69"/>
      <c r="ER56" s="79"/>
      <c r="ES56" s="69"/>
      <c r="ET56" s="79"/>
      <c r="EU56" s="69"/>
      <c r="EV56" s="79"/>
      <c r="EW56" s="69"/>
      <c r="EX56" s="79"/>
      <c r="EY56" s="69"/>
      <c r="EZ56" s="79"/>
      <c r="FA56" s="69"/>
      <c r="FB56" s="79"/>
      <c r="FC56" s="69"/>
      <c r="FD56" s="79"/>
      <c r="FE56" s="69"/>
      <c r="FF56" s="69"/>
      <c r="FG56" s="79" t="str">
        <f t="shared" si="4"/>
        <v/>
      </c>
      <c r="FH56" s="69"/>
      <c r="FI56" s="79" t="str">
        <f>IFERROR(IF(B56&lt;&gt;"", IF(ISNUMBER(VALUE(INDEX(Paste_Here!H$2:H$210, MATCH(B56, Paste_Here!A$2:A$210, 0)))), IF(VALUE(INDEX(Paste_Here!H$2:H$210, MATCH(B56, Paste_Here!A$2:A$210, 0)))=0, "No", IF(AND(VALUE(INDEX(Paste_Here!H$2:H$210, MATCH(B56, Paste_Here!A$2:A$210, 0)))&gt;=1, VALUE(INDEX(Paste_Here!H$2:H$210, MATCH(B56, Paste_Here!A$2:A$210, 0)))&lt;=4), VALUE(INDEX(Paste_Here!H$2:H$210, MATCH(B56, Paste_Here!A$2:A$210, 0))), "")), ""), ""), "")</f>
        <v/>
      </c>
      <c r="FJ56" s="69"/>
      <c r="FK56" s="79" t="str">
        <f>IFERROR(IF(B56&lt;&gt;"", IF(ISNUMBER(VALUE(INDEX(Paste_Here!I$2:I$210, MATCH(B56, Paste_Here!A$2:A$210, 0)))), IF(VALUE(INDEX(Paste_Here!I$2:I$210, MATCH(B56, Paste_Here!A$2:A$210, 0)))=0, "No", IF(AND(VALUE(INDEX(Paste_Here!I$2:I$210, MATCH(B56, Paste_Here!A$2:A$210, 0)))&gt;=1, VALUE(INDEX(Paste_Here!I$2:I$210, MATCH(B56, Paste_Here!A$2:A$210, 0)))&lt;=4), VALUE(INDEX(Paste_Here!I$2:I$210, MATCH(B56, Paste_Here!A$2:A$210, 0))), "")), ""), ""), "")</f>
        <v/>
      </c>
      <c r="FL56" s="69"/>
      <c r="FM56" s="114"/>
      <c r="FN56" s="69"/>
      <c r="FO56" s="114"/>
      <c r="FP56" s="69"/>
      <c r="FQ56" s="114"/>
      <c r="FR56" s="69"/>
      <c r="FS56" s="114"/>
      <c r="FT56" s="69"/>
      <c r="FU56" s="79" t="str">
        <f>IFERROR(IF(B56&lt;&gt;"", IF(AND(INDEX(Paste_Here!R$2:R$210, MATCH(B56, Paste_Here!A$2:A$210, 0))&lt;&gt;"", ISNUMBER(VALUE(INDEX(Paste_Here!R$2:R$210, MATCH(B56, Paste_Here!A$2:A$210, 0))))), INDEX(Paste_Here!R$2:R$210, MATCH(B56, Paste_Here!A$2:A$210, 0)), ""), ""), "")</f>
        <v/>
      </c>
      <c r="FV56" s="69"/>
      <c r="FW56" s="79" t="str">
        <f>IFERROR(IF(B56&lt;&gt;"", IF(AND(INDEX(Paste_Here!BB$2:BB$210, MATCH(B56, Paste_Here!A$2:A$210, 0))&lt;&gt;"", ISNUMBER(VALUE(INDEX(Paste_Here!BB$2:BB$210, MATCH(B56, Paste_Here!A$2:A$210, 0))))), INDEX(Paste_Here!BB$2:BB$210, MATCH(B56, Paste_Here!A$2:A$210, 0)), ""), ""), "")</f>
        <v/>
      </c>
      <c r="FX56" s="69"/>
      <c r="FY56" s="79" t="str">
        <f>IFERROR(IF(B56&lt;&gt;"", IF(AND(INDEX(Paste_Here!AS$2:AS$210, MATCH(B56, Paste_Here!A$2:A$210, 0))&lt;&gt;"", ISNUMBER(VALUE(INDEX(Paste_Here!AS$2:AS$210, MATCH(B56, Paste_Here!A$2:A$210, 0))))), INDEX(Paste_Here!AS$2:AS$210, MATCH(B56, Paste_Here!A$2:A$210, 0)), ""), ""), "")</f>
        <v/>
      </c>
      <c r="FZ56" s="69"/>
      <c r="GA56" s="79" t="str">
        <f>IFERROR(IF(B56&lt;&gt;"", IF(AND(INDEX(Paste_Here!BC$2:BC$210, MATCH(B56, Paste_Here!A$2:A$210, 0))&lt;&gt;"", ISNUMBER(VALUE(INDEX(Paste_Here!BC$2:BC$210, MATCH(B56, Paste_Here!A$2:A$210, 0))))), INDEX(Paste_Here!BC$2:BC$210, MATCH(B56, Paste_Here!A$2:A$210, 0)), ""), ""), "")</f>
        <v/>
      </c>
      <c r="GB56" s="69"/>
      <c r="GC56" s="69"/>
      <c r="GD56" s="79" t="str">
        <f t="shared" si="5"/>
        <v/>
      </c>
      <c r="GE56" s="69"/>
      <c r="GF56" s="79" t="str">
        <f>IFERROR(IF(B56&lt;&gt;"", IF(ISNUMBER(SEARCH("s", LOWER(INDEX(Paste_Here!M$2:M$210, MATCH(B56, Paste_Here!A$2:A$210, 0))))), "Yes", IF(INDEX(Paste_Here!M$2:M$210, MATCH(B56, Paste_Here!A$2:A$210, 0))&lt;&gt;"", "No", "")), ""), "")</f>
        <v/>
      </c>
      <c r="GG56" s="69"/>
      <c r="GH56" s="79" t="str">
        <f>IFERROR(IF(B56&lt;&gt;"", IF(ISNUMBER(SEARCH("yes", LOWER(INDEX(Paste_Here!F$2:F$210, MATCH(B56, Paste_Here!A$2:A$210, 0))))), "Yes", IF(ISNUMBER(SEARCH("no", LOWER(INDEX(Paste_Here!F$2:F$210, MATCH(B56, Paste_Here!A$2:A$210, 0))))), "No", "")), ""), "")</f>
        <v/>
      </c>
      <c r="GI56" s="69"/>
      <c r="GJ56" s="79" t="str">
        <f>IFERROR(IF(B56&lt;&gt;"", IF(ISNUMBER(SEARCH("english language learner", LOWER(INDEX(Paste_Here!C$2:C$210, MATCH(B56, Paste_Here!A$2:A$210, 0))))), "Yes", ""), ""), "")</f>
        <v/>
      </c>
      <c r="GK56" s="69"/>
      <c r="GL56" s="79" t="str">
        <f>IFERROR(IF(B56&lt;&gt;"", IF(OR(ISNUMBER(SEARCH("b", LOWER(INDEX(Paste_Here!K$2:K$210, MATCH(B56, Paste_Here!A$2:A$210, 0))))), ISNUMBER(SEARCH("h", LOWER(INDEX(Paste_Here!K$2:K$210, MATCH(B56, Paste_Here!A$2:A$210, 0))))), ISNUMBER(SEARCH("i", LOWER(INDEX(Paste_Here!K$2:K$210, MATCH(B56, Paste_Here!A$2:A$210, 0)))))), "Yes", IF(INDEX(Paste_Here!K$2:K$210, MATCH(B56, Paste_Here!A$2:A$210, 0))&lt;&gt;"", "No", "")), ""), "")</f>
        <v/>
      </c>
      <c r="GM56" s="69"/>
      <c r="GN56" s="79" t="str">
        <f>IFERROR(IF(B56&lt;&gt;"", IF(ISNUMBER(SEARCH("yes", LOWER(INDEX(Paste_Here!L$2:L$210, MATCH(B56, Paste_Here!A$2:A$210, 0))))), "Yes", IF(ISNUMBER(SEARCH("no", LOWER(INDEX(Paste_Here!L$2:L$210, MATCH(B56, Paste_Here!A$2:A$210, 0))))), "No", "")), ""), "")</f>
        <v/>
      </c>
      <c r="GO56" s="69"/>
      <c r="GP56" s="79" t="str">
        <f>IFERROR(IF(B56&lt;&gt;"", IF(ISNUMBER(SEARCH("transitional 2", LOWER(INDEX(Paste_Here!C$2:C$210, MATCH(B56, Paste_Here!A$2:A$210, 0))))), "T2", IF(ISNUMBER(SEARCH("transitional 1", LOWER(INDEX(Paste_Here!C$2:C$210, MATCH(B56, Paste_Here!A$2:A$210, 0))))), "T1", IF(ISNUMBER(SEARCH("waived ell services", LOWER(INDEX(Paste_Here!C$2:C$210, MATCH(B56, Paste_Here!A$2:A$210, 0))))), "W", ""))), ""), "")</f>
        <v/>
      </c>
      <c r="GQ56" s="69"/>
      <c r="GR56" s="114"/>
      <c r="GS56" s="69"/>
      <c r="GT56" s="114"/>
      <c r="GU56" s="69"/>
      <c r="GV56" s="114"/>
      <c r="GW56" s="69"/>
      <c r="GX56" s="118"/>
      <c r="GY56" s="69"/>
      <c r="GZ56" s="69"/>
      <c r="HA56" s="79"/>
      <c r="HB56" s="69"/>
      <c r="HC56" s="79"/>
      <c r="HD56" s="69"/>
      <c r="HE56" s="79"/>
      <c r="HF56" s="69"/>
      <c r="HG56" s="79"/>
      <c r="HH56" s="69"/>
      <c r="HI56" s="79"/>
      <c r="HJ56" s="69"/>
      <c r="HK56" s="79"/>
      <c r="HL56" s="69"/>
      <c r="HM56" s="79"/>
      <c r="HN56" s="69"/>
      <c r="HO56" s="79"/>
      <c r="HP56" s="69"/>
      <c r="HQ56" s="79"/>
      <c r="HR56" s="69"/>
      <c r="HS56" s="79"/>
      <c r="HT56" s="69"/>
      <c r="HU56" s="79"/>
      <c r="HV56" s="69"/>
      <c r="HW56" s="69"/>
      <c r="HX56" s="79"/>
      <c r="HY56" s="69"/>
      <c r="HZ56" s="79"/>
      <c r="IA56" s="69"/>
      <c r="IB56" s="79"/>
      <c r="IC56" s="69"/>
      <c r="ID56" s="79"/>
      <c r="IE56" s="69"/>
      <c r="IF56" s="79"/>
      <c r="IG56" s="69"/>
      <c r="IH56" s="79"/>
      <c r="II56" s="69"/>
      <c r="IJ56" s="79"/>
      <c r="IK56" s="69"/>
      <c r="IL56" s="79"/>
      <c r="IM56" s="69"/>
      <c r="IN56" s="79"/>
      <c r="IO56" s="69"/>
      <c r="IP56" s="79"/>
      <c r="IQ56" s="69"/>
      <c r="IR56" s="79"/>
      <c r="IS56" s="69"/>
      <c r="IT56" s="69"/>
      <c r="IU56" s="79"/>
      <c r="IV56" s="69"/>
      <c r="IW56" s="79"/>
      <c r="IX56" s="69"/>
      <c r="IY56" s="79"/>
      <c r="IZ56" s="69"/>
      <c r="JA56" s="79"/>
      <c r="JB56" s="69"/>
      <c r="JC56" s="79"/>
      <c r="JD56" s="69"/>
      <c r="JE56" s="79"/>
      <c r="JF56" s="69"/>
      <c r="JG56" s="79"/>
      <c r="JH56" s="69"/>
      <c r="JI56" s="79"/>
      <c r="JJ56" s="69"/>
      <c r="JK56" s="79"/>
      <c r="JL56" s="69"/>
      <c r="JM56" s="79"/>
      <c r="JN56" s="69"/>
      <c r="JO56" s="79"/>
      <c r="JP56" s="69"/>
      <c r="JQ56" s="69"/>
      <c r="JR56" s="79"/>
      <c r="JS56" s="69"/>
      <c r="JT56" s="79"/>
      <c r="JU56" s="69"/>
      <c r="JV56" s="79"/>
      <c r="JW56" s="69"/>
      <c r="JX56" s="79"/>
      <c r="JY56" s="69"/>
      <c r="JZ56" s="79"/>
      <c r="KA56" s="69"/>
      <c r="KB56" s="79"/>
      <c r="KC56" s="69"/>
      <c r="KD56" s="79"/>
      <c r="KE56" s="69"/>
      <c r="KF56" s="79"/>
      <c r="KG56" s="69"/>
      <c r="KH56" s="79"/>
      <c r="KI56" s="69"/>
      <c r="KJ56" s="79"/>
      <c r="KK56" s="69"/>
      <c r="KL56" s="79"/>
      <c r="KM56" s="69"/>
      <c r="KP56" s="1" t="str" cm="1">
        <f t="array" ref="KP56">IFERROR(INDEX(Paste_Here!$B$2:$B$210, MATCH(0, COUNTIF(KP$4:KP55, Paste_Here!$B$2:$B$210) + IF(Paste_Here!$B$2:$B$210="", 1, 0), 0)), "")</f>
        <v/>
      </c>
      <c r="KQ56" s="1" t="str">
        <f>IF(KP56&lt;&gt;"", INDEX(Paste_Here!$A$2:$A$210, MATCH(KP56, Paste_Here!$B$2:$B$210, 0)), "")</f>
        <v/>
      </c>
      <c r="KR56" s="1" t="str">
        <f t="shared" si="6"/>
        <v/>
      </c>
      <c r="KS56" s="1" t="str" cm="1">
        <f t="array" ref="KS56">IFERROR(INDEX($KR$5:$KR$210, MATCH(SMALL(IF($KR$5:$KR$210&lt;&gt;"", COUNTIF($KR$5:$KR$210, "&lt;"&amp;$KR$5:$KR$210)+1), ROW()-ROW($KS$5)+1), COUNTIF($KR$5:$KR$210, "&lt;"&amp;$KR$5:$KR$210)+1, 0)), "")</f>
        <v/>
      </c>
    </row>
    <row r="57" spans="1:305">
      <c r="A57" s="69"/>
      <c r="B57" s="79" t="str">
        <f t="shared" si="0"/>
        <v/>
      </c>
      <c r="C57" s="69"/>
      <c r="D57" s="79" t="str">
        <f>IFERROR(IF(B57&lt;&gt;"", IF(COUNTIF(INDEX(Paste_Here!N$2:Q$210, MATCH(B57, Paste_Here!A$2:A$210, 0), 0), "yes") &gt; 0, "No", IF(COUNTIF(INDEX(Paste_Here!N$2:Q$210, MATCH(B57, Paste_Here!A$2:A$210, 0), 0), "no") &gt; 0, "Yes", "")), ""), "")</f>
        <v/>
      </c>
      <c r="E57" s="69"/>
      <c r="F57" s="79" t="str">
        <f>IFERROR(IF(B57&lt;&gt;"", IF(ISNUMBER(SEARCH("yes", LOWER(INDEX(Paste_Here!S$2:S$210, MATCH(B57, Paste_Here!A$2:A$210, 0))))), "Yes", IF(ISNUMBER(SEARCH("no", LOWER(INDEX(Paste_Here!S$2:S$210, MATCH(B57, Paste_Here!A$2:A$210, 0))))), "No", "")), ""), "")</f>
        <v/>
      </c>
      <c r="G57" s="69"/>
      <c r="H57" s="79" t="str">
        <f>IFERROR(IF(B57&lt;&gt;"", IF(COUNTIF(INDEX(Paste_Here!AX$2:BA$210, MATCH(B57, Paste_Here!A$2:A$210, 0), 0), "yes") &gt; 0, "No", IF(COUNTIF(INDEX(Paste_Here!AX$2:BA$210, MATCH(B57, Paste_Here!A$2:A$210, 0), 0), "no") &gt; 0, "Yes", "")), ""), "")</f>
        <v/>
      </c>
      <c r="I57" s="69"/>
      <c r="J57" s="79" t="str">
        <f>IFERROR(IF(B57&lt;&gt;"", IF(ISNUMBER(SEARCH("yes", LOWER(INDEX(Paste_Here!Z$2:Z$210, MATCH(B57, Paste_Here!A$2:A$210, 0))))), "Yes", IF(ISNUMBER(SEARCH("no", LOWER(INDEX(Paste_Here!Z$2:Z$210, MATCH(B57, Paste_Here!A$2:A$210, 0))))), "No", "")), ""), "")</f>
        <v/>
      </c>
      <c r="K57" s="69"/>
      <c r="L57" s="79" t="str">
        <f>IFERROR(IF(B57&lt;&gt;"", IF(ISNUMBER(SEARCH("yes", LOWER(INDEX(Paste_Here!AG$2:AG$210, MATCH(B57, Paste_Here!A$2:A$210, 0))))), "Yes", IF(ISNUMBER(SEARCH("no", LOWER(INDEX(Paste_Here!AG$2:AG$210, MATCH(B57, Paste_Here!A$2:A$210, 0))))), "No", "")), ""), "")</f>
        <v/>
      </c>
      <c r="M57" s="69"/>
      <c r="N57" s="114" t="str">
        <f>IFERROR(IF(J57&lt;&gt;"", IF(ISNUMBER(SEARCH("yes", LOWER(INDEX(Paste_Here!AB$2:AB$210, MATCH(J57, Paste_Here!I$2:I$210, 0))))), "Yes", IF(ISNUMBER(SEARCH("no", LOWER(INDEX(Paste_Here!AB$2:AB$210, MATCH(J57, Paste_Here!I$2:I$210, 0))))), "No", "")), ""), "")</f>
        <v/>
      </c>
      <c r="O57" s="69"/>
      <c r="P57" s="79" t="str">
        <f>IFERROR(IF(B57&lt;&gt;"", IF(ISNUMBER(SEARCH("Revealed-Potential (Primary Focus)", LOWER(INDEX(Paste_Here!U$2:U$210, MATCH(B57, Paste_Here!A$2:A$210, 0))))), "Rev-Potential: Prim", IF(ISNUMBER(SEARCH("Revealed-Potential (Secondary Focus)", LOWER(INDEX(Paste_Here!U$2:U$210, MATCH(B57, Paste_Here!A$2:A$210, 0))))), "Rev-Potential: Sec", IF(ISNUMBER(SEARCH("Monitoring", LOWER(INDEX(Paste_Here!U$2:U$210, MATCH(B57, Paste_Here!A$2:A$210, 0))))), "Monitoring", IF(ISNUMBER(SEARCH("At-Promise (Secondary Focus)", LOWER(INDEX(Paste_Here!U$2:U$210, MATCH(B57, Paste_Here!A$2:A$210, 0))))), "At-Promise: Sec", IF(ISNUMBER(SEARCH("At-Promise (Primary Focus)", LOWER(INDEX(Paste_Here!U$2:U$210, MATCH(B57, Paste_Here!A$2:A$210, 0))))), "At-Promise: Prim", ""))))), ""), "")</f>
        <v/>
      </c>
      <c r="Q57" s="69"/>
      <c r="R57" s="79" t="str">
        <f>IFERROR(IF(B57&lt;&gt;"", IF(ISNUMBER(SEARCH("Revealed-Potential (Primary Focus)", LOWER(INDEX(Paste_Here!AB$2:AB$210, MATCH(B57, Paste_Here!A$2:A$210, 0))))), "Rev-Potential: Prim", IF(ISNUMBER(SEARCH("Revealed-Potential (Secondary Focus)", LOWER(INDEX(Paste_Here!AB$2:AB$210, MATCH(B57, Paste_Here!A$2:A$210, 0))))), "Rev-Potential: Sec", IF(ISNUMBER(SEARCH("Monitoring", LOWER(INDEX(Paste_Here!AB$2:AB$210, MATCH(B57, Paste_Here!A$2:A$210, 0))))), "Monitoring", IF(ISNUMBER(SEARCH("At-Promise (Secondary Focus)", LOWER(INDEX(Paste_Here!AB$2:AB$210, MATCH(B57, Paste_Here!A$2:A$210, 0))))), "At-Promise: Sec", IF(ISNUMBER(SEARCH("At-Promise (Primary Focus)", LOWER(INDEX(Paste_Here!AB$2:AB$210, MATCH(B57, Paste_Here!A$2:A$210, 0))))), "At-Promise: Prim", ""))))), ""), "")</f>
        <v/>
      </c>
      <c r="S57" s="69"/>
      <c r="T57" s="114" t="str">
        <f>IFERROR(IF(P57&lt;&gt;"", IF(ISNUMBER(SEARCH("yes", LOWER(INDEX(Paste_Here!AH$2:AH$210, MATCH(P57, Paste_Here!O$2:O$210, 0))))), "Yes", IF(ISNUMBER(SEARCH("no", LOWER(INDEX(Paste_Here!AH$2:AH$210, MATCH(P57, Paste_Here!O$2:O$210, 0))))), "No", "")), ""), "")</f>
        <v/>
      </c>
      <c r="U57" s="69"/>
      <c r="V57" s="114" t="str">
        <f>IFERROR(IF(R57&lt;&gt;"", IF(ISNUMBER(SEARCH("yes", LOWER(INDEX(Paste_Here!AJ$2:AJ$210, MATCH(R57, Paste_Here!Q$2:Q$210, 0))))), "Yes", IF(ISNUMBER(SEARCH("no", LOWER(INDEX(Paste_Here!AJ$2:AJ$210, MATCH(R57, Paste_Here!Q$2:Q$210, 0))))), "No", "")), ""), "")</f>
        <v/>
      </c>
      <c r="W57" s="69"/>
      <c r="X57" s="69"/>
      <c r="Y57" s="79" t="str">
        <f t="shared" si="1"/>
        <v/>
      </c>
      <c r="Z57" s="69"/>
      <c r="AA57" s="79" t="str">
        <f>IFERROR(IF(B57&lt;&gt;"", IF(AND(INDEX(Paste_Here!W$2:W$210, MATCH(B57, Paste_Here!A$2:A$210, 0))&lt;&gt;"", ISNUMBER(VALUE(INDEX(Paste_Here!W$2:W$210, MATCH(B57, Paste_Here!A$2:A$210, 0))))), INDEX(Paste_Here!W$2:W$210, MATCH(B57, Paste_Here!A$2:A$210, 0)), ""), ""), "")</f>
        <v/>
      </c>
      <c r="AB57" s="69"/>
      <c r="AC57" s="79" t="str">
        <f>IFERROR(IF(B57&lt;&gt;"", IF(AND(INDEX(Paste_Here!V$2:V$210, MATCH(B57, Paste_Here!A$2:A$210, 0))&lt;&gt;"", ISNUMBER(VALUE(INDEX(Paste_Here!V$2:V$210, MATCH(B57, Paste_Here!A$2:A$210, 0))))), TEXT(ROUND(VALUE(INDEX(Paste_Here!V$2:V$210, MATCH(B57, Paste_Here!A$2:A$210, 0))), 2), "0.00"), ""), ""), "")</f>
        <v/>
      </c>
      <c r="AD57" s="69"/>
      <c r="AE57" s="79" t="str">
        <f>IFERROR(IF(B57&lt;&gt;"", IF(LOWER(INDEX(Paste_Here!X$2:X$210, MATCH(B57, Paste_Here!A$2:A$210, 0)))="approaching expectations", "Approaching", IF(LOWER(INDEX(Paste_Here!X$2:X$210, MATCH(B57, Paste_Here!A$2:A$210, 0)))="met expectations", "Met", IF(LOWER(INDEX(Paste_Here!X$2:X$210, MATCH(B57, Paste_Here!A$2:A$210, 0)))="exceeded expectations", "Exceeded", IF(LOWER(INDEX(Paste_Here!X$2:X$210, MATCH(B57, Paste_Here!A$2:A$210, 0)))="below expectations", "Below", "")))), ""), "")</f>
        <v/>
      </c>
      <c r="AF57" s="69"/>
      <c r="AG57" s="79" t="str">
        <f>IFERROR(IF(B57&lt;&gt;"", IF(AND(INDEX(Paste_Here!Y$2:Y$210, MATCH(B57, Paste_Here!A$2:A$210, 0))&lt;&gt;"", ISNUMBER(VALUE(INDEX(Paste_Here!Y$2:Y$210, MATCH(B57, Paste_Here!A$2:A$210, 0))))), INDEX(Paste_Here!Y$2:Y$210, MATCH(B57, Paste_Here!A$2:A$210, 0)), ""), ""), "")</f>
        <v/>
      </c>
      <c r="AH57" s="69"/>
      <c r="AI57" s="79" t="str">
        <f>IFERROR(IF(B57&lt;&gt;"", IF(AND(INDEX(Paste_Here!AK$2:AK$210, MATCH(B57, Paste_Here!A$2:A$210, 0))&lt;&gt;"", ISNUMBER(VALUE(INDEX(Paste_Here!AK$2:AK$210, MATCH(B57, Paste_Here!A$2:A$210, 0))))), INDEX(Paste_Here!AK$2:AK$210, MATCH(B57, Paste_Here!A$2:A$210, 0)), ""), ""), "")</f>
        <v/>
      </c>
      <c r="AJ57" s="69"/>
      <c r="AK57" s="79" t="str">
        <f>IFERROR(IF(B57&lt;&gt;"", IF(ISNUMBER(SEARCH("highrisk", LOWER(INDEX(Paste_Here!AL$2:AL$210, MATCH(B57, Paste_Here!A$2:A$210, 0))))), "High Risk", IF(ISNUMBER(SEARCH("lowrisk", LOWER(INDEX(Paste_Here!AL$2:AL$210, MATCH(B57, Paste_Here!A$2:A$210, 0))))), "Low Risk", IF(ISNUMBER(SEARCH("somerisk", LOWER(INDEX(Paste_Here!AL$2:AL$210, MATCH(B57, Paste_Here!A$2:A$210, 0))))), "Some Risk", ""))), ""), "")</f>
        <v/>
      </c>
      <c r="AL57" s="69"/>
      <c r="AM57" s="79" t="str">
        <f>IFERROR(IF(B57&lt;&gt;"", IF(AND(INDEX(Paste_Here!AT$2:AT$210, MATCH(B57, Paste_Here!A$2:A$210, 0))&lt;&gt;"", ISNUMBER(VALUE(INDEX(Paste_Here!AT$2:AT$210, MATCH(B57, Paste_Here!A$2:A$210, 0))))), INDEX(Paste_Here!AT$2:AT$210, MATCH(B57, Paste_Here!A$2:A$210, 0)), ""), ""), "")</f>
        <v/>
      </c>
      <c r="AN57" s="69"/>
      <c r="AO57" s="79" t="str">
        <f>IFERROR(IF(B57&lt;&gt;"", IF(AND(INDEX(Paste_Here!AM$2:AM$210, MATCH(B57, Paste_Here!A$2:A$210, 0))&lt;&gt;"", ISNUMBER(VALUE(INDEX(Paste_Here!AM$2:AM$210, MATCH(B57, Paste_Here!A$2:A$210, 0))))), INDEX(Paste_Here!AM$2:AM$210, MATCH(B57, Paste_Here!A$2:A$210, 0)), ""), ""), "")</f>
        <v/>
      </c>
      <c r="AP57" s="69"/>
      <c r="AQ57" s="79" t="str">
        <f>IFERROR(IF(B57&lt;&gt;"", IF(ISNUMBER(SEARCH("highrisk", LOWER(INDEX(Paste_Here!AN$2:AN$210, MATCH(B57, Paste_Here!A$2:A$210, 0))))), "High Risk", IF(ISNUMBER(SEARCH("lowrisk", LOWER(INDEX(Paste_Here!AN$2:AN$210, MATCH(B57, Paste_Here!A$2:A$210, 0))))), "Low Risk", IF(ISNUMBER(SEARCH("somerisk", LOWER(INDEX(Paste_Here!AN$2:AN$210, MATCH(B57, Paste_Here!A$2:A$210, 0))))), "Some Risk", ""))), ""), "")</f>
        <v/>
      </c>
      <c r="AR57" s="69"/>
      <c r="AS57" s="79" t="str" cm="1">
        <f t="array" aca="1" ref="AS57" ca="1">IFERROR(IF(ISNUMBER(SEARCH("BR", INDEX(Paste_Here!AO$2:AO$210, MATCH(B57, Paste_Here!A$2:A$210, 0)))), -1, 1) * VALUE(_xlfn.TEXTJOIN("", TRUE, IF(ISNUMBER(--MID(INDEX(Paste_Here!AO$2:AO$210, MATCH(B57, Paste_Here!A$2:A$210, 0)), ROW(INDIRECT("1:"&amp;LEN(INDEX(Paste_Here!AO$2:AO$210, MATCH(B57, Paste_Here!A$2:A$210, 0))))), 1)), MID(INDEX(Paste_Here!AO$2:AO$210, MATCH(B57, Paste_Here!A$2:A$210, 0)), ROW(INDIRECT("1:"&amp;LEN(INDEX(Paste_Here!AO$2:AO$210, MATCH(B57, Paste_Here!A$2:A$210, 0))))), 1), ""))), "")</f>
        <v/>
      </c>
      <c r="AT57" s="69"/>
      <c r="AU57" s="69"/>
      <c r="AV57" s="79"/>
      <c r="AW57" s="69"/>
      <c r="AX57" s="79"/>
      <c r="AY57" s="69"/>
      <c r="AZ57" s="79"/>
      <c r="BA57" s="69"/>
      <c r="BB57" s="79"/>
      <c r="BC57" s="69"/>
      <c r="BD57" s="79"/>
      <c r="BE57" s="69"/>
      <c r="BF57" s="79"/>
      <c r="BG57" s="69"/>
      <c r="BH57" s="79"/>
      <c r="BI57" s="69"/>
      <c r="BJ57" s="79"/>
      <c r="BK57" s="69"/>
      <c r="BL57" s="79"/>
      <c r="BM57" s="69"/>
      <c r="BN57" s="79"/>
      <c r="BO57" s="69"/>
      <c r="BP57" s="79"/>
      <c r="BQ57" s="69"/>
      <c r="BR57" s="69"/>
      <c r="BS57" s="79"/>
      <c r="BT57" s="69"/>
      <c r="BU57" s="79"/>
      <c r="BV57" s="69"/>
      <c r="BW57" s="79"/>
      <c r="BX57" s="69"/>
      <c r="BY57" s="79"/>
      <c r="BZ57" s="69"/>
      <c r="CA57" s="79"/>
      <c r="CB57" s="69"/>
      <c r="CC57" s="79"/>
      <c r="CD57" s="69"/>
      <c r="CE57" s="79"/>
      <c r="CF57" s="69"/>
      <c r="CG57" s="79"/>
      <c r="CH57" s="69"/>
      <c r="CI57" s="79"/>
      <c r="CJ57" s="69"/>
      <c r="CK57" s="79"/>
      <c r="CL57" s="69"/>
      <c r="CM57" s="79"/>
      <c r="CN57" s="69"/>
      <c r="CO57" s="69"/>
      <c r="CP57" s="79" t="str">
        <f t="shared" si="2"/>
        <v/>
      </c>
      <c r="CQ57" s="69"/>
      <c r="CR57" s="79" t="str">
        <f>IFERROR(IF(B57&lt;&gt;"", IF(AND(INDEX(Paste_Here!AD$2:AD$210, MATCH(B57, Paste_Here!A$2:A$210, 0))&lt;&gt;"", ISNUMBER(VALUE(INDEX(Paste_Here!AD$2:AD$210, MATCH(B57, Paste_Here!A$2:A$210, 0))))), INDEX(Paste_Here!AD$2:AD$210, MATCH(B57, Paste_Here!A$2:A$210, 0)), ""), ""), "")</f>
        <v/>
      </c>
      <c r="CS57" s="69"/>
      <c r="CT57" s="79" t="str">
        <f>IFERROR(IF(B57&lt;&gt;"", IF(AND(INDEX(Paste_Here!AC$2:AC$210, MATCH(B57, Paste_Here!A$2:A$210, 0))&lt;&gt;"", ISNUMBER(--INDEX(Paste_Here!AC$2:AC$210, MATCH(B57, Paste_Here!A$2:A$210, 0)))), TEXT(ROUND(--INDEX(Paste_Here!AC$2:AC$210, MATCH(B57, Paste_Here!A$2:A$210, 0)), 2), "0.00"), ""), ""), "")</f>
        <v/>
      </c>
      <c r="CU57" s="69"/>
      <c r="CV57" s="79" t="str">
        <f>IFERROR(IF(B57&lt;&gt;"", IF(LOWER(INDEX(Paste_Here!AE$2:AE$210, MATCH(B57, Paste_Here!A$2:A$210, 0)))="approaching expectations", "Approaching", IF(LOWER(INDEX(Paste_Here!AE$2:AE$210, MATCH(B57, Paste_Here!A$2:A$210, 0)))="met expectations", "Met", IF(LOWER(INDEX(Paste_Here!AE$2:AE$210, MATCH(B57, Paste_Here!A$2:A$210, 0)))="exceeded expectations", "Exceeded", IF(LOWER(INDEX(Paste_Here!AE$2:AE$210, MATCH(B57, Paste_Here!A$2:A$210, 0)))="below expectations", "Below", "")))), ""), "")</f>
        <v/>
      </c>
      <c r="CW57" s="69"/>
      <c r="CX57" s="79" t="str">
        <f>IFERROR(IF(B57&lt;&gt;"", IF(AND(INDEX(Paste_Here!AF$2:AF$210, MATCH(B57, Paste_Here!A$2:A$210, 0))&lt;&gt;"", ISNUMBER(VALUE(INDEX(Paste_Here!AF$2:AF$210, MATCH(B57, Paste_Here!A$2:A$210, 0))))), INDEX(Paste_Here!AF$2:AF$210, MATCH(B57, Paste_Here!A$2:A$210, 0)), ""), ""), "")</f>
        <v/>
      </c>
      <c r="CY57" s="69"/>
      <c r="CZ57" s="79" t="str">
        <f>IFERROR(IF(B57&lt;&gt;"", IF(AND(INDEX(Paste_Here!AU$2:AU$210, MATCH(B57, Paste_Here!A$2:A$210, 0))&lt;&gt;"", ISNUMBER(VALUE(INDEX(Paste_Here!AU$2:AU$210, MATCH(B57, Paste_Here!A$2:A$210, 0))))), INDEX(Paste_Here!AU$2:AU$210, MATCH(B57, Paste_Here!A$2:A$210, 0)), ""), ""), "")</f>
        <v/>
      </c>
      <c r="DA57" s="69"/>
      <c r="DB57" s="79" t="str">
        <f>IFERROR(IF(B57&lt;&gt;"", IF(ISNUMBER(SEARCH("highrisk", LOWER(INDEX(Paste_Here!AV$2:AV$210, MATCH(B57, Paste_Here!A$2:A$210, 0))))), "High Risk", IF(ISNUMBER(SEARCH("lowrisk", LOWER(INDEX(Paste_Here!AV$2:AV$210, MATCH(B57, Paste_Here!A$2:A$210, 0))))), "Low Risk", IF(ISNUMBER(SEARCH("somerisk", LOWER(INDEX(Paste_Here!AV$2:AV$210, MATCH(B57, Paste_Here!A$2:A$210, 0))))), "Some Risk", ""))), ""), "")</f>
        <v/>
      </c>
      <c r="DC57" s="69"/>
      <c r="DD57" s="79" t="str">
        <f>IFERROR(IF(B57&lt;&gt;"", IF(AND(INDEX(Paste_Here!AW$2:AW$210, MATCH(B57, Paste_Here!A$2:A$210, 0))&lt;&gt;"", ISNUMBER(VALUE(INDEX(Paste_Here!AW$2:AW$210, MATCH(B57, Paste_Here!A$2:A$210, 0))))), INDEX(Paste_Here!AW$2:AW$210, MATCH(B57, Paste_Here!A$2:A$210, 0)), ""), ""), "")</f>
        <v/>
      </c>
      <c r="DE57" s="69"/>
      <c r="DF57" s="79" t="str">
        <f>IFERROR(IF(B57&lt;&gt;"", IF(AND(INDEX(Paste_Here!AP$2:AP$210, MATCH(B57, Paste_Here!A$2:A$210, 0))&lt;&gt;"", ISNUMBER(VALUE(INDEX(Paste_Here!AP$2:AP$210, MATCH(B57, Paste_Here!A$2:A$210, 0))))), INDEX(Paste_Here!AP$2:AP$210, MATCH(B57, Paste_Here!A$2:A$210, 0)), ""), ""), "")</f>
        <v/>
      </c>
      <c r="DG57" s="69"/>
      <c r="DH57" s="79" t="str">
        <f>IFERROR(IF(B57&lt;&gt;"", IF(ISNUMBER(SEARCH("highrisk", LOWER(INDEX(Paste_Here!AQ$2:AQ$210, MATCH(B57, Paste_Here!A$2:A$210, 0))))), "High Risk", IF(ISNUMBER(SEARCH("lowrisk", LOWER(INDEX(Paste_Here!AQ$2:AQ$210, MATCH(B57, Paste_Here!A$2:A$210, 0))))), "Low Risk", IF(ISNUMBER(SEARCH("somerisk", LOWER(INDEX(Paste_Here!AQ$2:AQ$210, MATCH(B57, Paste_Here!A$2:A$210, 0))))), "Some Risk", ""))), ""), "")</f>
        <v/>
      </c>
      <c r="DI57" s="69"/>
      <c r="DJ57" s="79" t="str" cm="1">
        <f t="array" aca="1" ref="DJ57" ca="1">IFERROR(VALUE(IF(ISNUMBER(SEARCH("EM", INDEX(Paste_Here!AR$2:AR$500, MATCH(B57, Paste_Here!A$2:A$500, 0)))),"-" &amp; _xlfn.TEXTJOIN("", TRUE, IF(ISNUMBER(--MID(INDEX(Paste_Here!AR$2:AR$500, MATCH(B57, Paste_Here!A$2:A$500, 0)), ROW(INDIRECT("1:"&amp;LEN(INDEX(Paste_Here!AR$2:AR$500, MATCH(B57, Paste_Here!A$2:A$500, 0))))), 1)), MID(INDEX(Paste_Here!AR$2:AR$500, MATCH(B57, Paste_Here!A$2:A$500, 0)), ROW(INDIRECT("1:"&amp;LEN(INDEX(Paste_Here!AR$2:AR$500, MATCH(B57, Paste_Here!A$2:A$500, 0))))), 1), "")), _xlfn.TEXTJOIN("", TRUE, IF(ISNUMBER(--MID(INDEX(Paste_Here!AR$2:AR$500, MATCH(B57, Paste_Here!A$2:AR$500, 0)), ROW(INDIRECT("1:"&amp;LEN(INDEX(Paste_Here!AR$2:AR$500, MATCH(B57, Paste_Here!A$2:AR$500, 0))))), 1)), MID(INDEX(Paste_Here!AR$2:AR$500, MATCH(B57, Paste_Here!A$2:A$500, 0)), ROW(INDIRECT("1:"&amp;LEN(INDEX(Paste_Here!AR$2:AR$500, MATCH(B57, Paste_Here!A$2:A$500, 0))))), 1), "")))), "")</f>
        <v/>
      </c>
      <c r="DK57" s="69"/>
      <c r="DL57" s="69"/>
      <c r="DM57" s="79" t="str">
        <f t="shared" si="3"/>
        <v/>
      </c>
      <c r="DN57" s="69"/>
      <c r="DO57" s="79" t="str">
        <f>IFERROR(IF(B57&lt;&gt;"", IF(AND(INDEX(Paste_Here!AH$2:AH$210, MATCH(B57, Paste_Here!A$2:A$210, 0))&lt;&gt;"", ISNUMBER(VALUE(INDEX(Paste_Here!AH$2:AH$210, MATCH(B57, Paste_Here!A$2:A$210, 0))))), INDEX(Paste_Here!AH$2:AH$210, MATCH(B57, Paste_Here!A$2:A$210, 0)), ""), ""), "")</f>
        <v/>
      </c>
      <c r="DP57" s="69"/>
      <c r="DQ57" s="114"/>
      <c r="DR57" s="69"/>
      <c r="DS57" s="119" t="str">
        <f>IFERROR(IF(B57&lt;&gt;"", IF(LOWER(INDEX(Paste_Here!AI$2:AI$210, MATCH(B57, Paste_Here!A$2:A$210, 0)))="approaching expectations", "Approaching", IF(LOWER(INDEX(Paste_Here!AI$2:AI$210, MATCH(B57, Paste_Here!A$2:A$210, 0)))="met expectations", "Met", IF(LOWER(INDEX(Paste_Here!AI$2:AI$210, MATCH(B57, Paste_Here!A$2:A$210, 0)))="exceeded expectations", "Exceeded", IF(LOWER(INDEX(Paste_Here!AI$2:AI$210, MATCH(B57, Paste_Here!A$2:A$210, 0)))="below expectations", "Below", "")))), ""), "")</f>
        <v/>
      </c>
      <c r="DT57" s="69"/>
      <c r="DU57" s="79" t="str">
        <f>IFERROR(IF(B57&lt;&gt;"", IF(AND(INDEX(Paste_Here!AJ$2:AJ$210, MATCH(B57, Paste_Here!A$2:A$210, 0))&lt;&gt;"", ISNUMBER(VALUE(INDEX(Paste_Here!AJ$2:AJ$210, MATCH(B57, Paste_Here!A$2:A$210, 0))))), INDEX(Paste_Here!AJ$2:AJ$210, MATCH(B57, Paste_Here!A$2:A$210, 0)), ""), ""), "")</f>
        <v/>
      </c>
      <c r="DV57" s="69"/>
      <c r="DW57" s="114"/>
      <c r="DX57" s="69"/>
      <c r="DY57" s="114"/>
      <c r="DZ57" s="69"/>
      <c r="EA57" s="114"/>
      <c r="EB57" s="69"/>
      <c r="EC57" s="114"/>
      <c r="ED57" s="69"/>
      <c r="EE57" s="114"/>
      <c r="EF57" s="69"/>
      <c r="EH57" s="69"/>
      <c r="EI57" s="69"/>
      <c r="EJ57" s="79"/>
      <c r="EK57" s="69"/>
      <c r="EL57" s="79"/>
      <c r="EM57" s="69"/>
      <c r="EN57" s="79"/>
      <c r="EO57" s="69"/>
      <c r="EP57" s="79"/>
      <c r="EQ57" s="69"/>
      <c r="ER57" s="79"/>
      <c r="ES57" s="69"/>
      <c r="ET57" s="79"/>
      <c r="EU57" s="69"/>
      <c r="EV57" s="79"/>
      <c r="EW57" s="69"/>
      <c r="EX57" s="79"/>
      <c r="EY57" s="69"/>
      <c r="EZ57" s="79"/>
      <c r="FA57" s="69"/>
      <c r="FB57" s="79"/>
      <c r="FC57" s="69"/>
      <c r="FD57" s="79"/>
      <c r="FE57" s="69"/>
      <c r="FF57" s="69"/>
      <c r="FG57" s="79" t="str">
        <f t="shared" si="4"/>
        <v/>
      </c>
      <c r="FH57" s="69"/>
      <c r="FI57" s="79" t="str">
        <f>IFERROR(IF(B57&lt;&gt;"", IF(ISNUMBER(VALUE(INDEX(Paste_Here!H$2:H$210, MATCH(B57, Paste_Here!A$2:A$210, 0)))), IF(VALUE(INDEX(Paste_Here!H$2:H$210, MATCH(B57, Paste_Here!A$2:A$210, 0)))=0, "No", IF(AND(VALUE(INDEX(Paste_Here!H$2:H$210, MATCH(B57, Paste_Here!A$2:A$210, 0)))&gt;=1, VALUE(INDEX(Paste_Here!H$2:H$210, MATCH(B57, Paste_Here!A$2:A$210, 0)))&lt;=4), VALUE(INDEX(Paste_Here!H$2:H$210, MATCH(B57, Paste_Here!A$2:A$210, 0))), "")), ""), ""), "")</f>
        <v/>
      </c>
      <c r="FJ57" s="69"/>
      <c r="FK57" s="79" t="str">
        <f>IFERROR(IF(B57&lt;&gt;"", IF(ISNUMBER(VALUE(INDEX(Paste_Here!I$2:I$210, MATCH(B57, Paste_Here!A$2:A$210, 0)))), IF(VALUE(INDEX(Paste_Here!I$2:I$210, MATCH(B57, Paste_Here!A$2:A$210, 0)))=0, "No", IF(AND(VALUE(INDEX(Paste_Here!I$2:I$210, MATCH(B57, Paste_Here!A$2:A$210, 0)))&gt;=1, VALUE(INDEX(Paste_Here!I$2:I$210, MATCH(B57, Paste_Here!A$2:A$210, 0)))&lt;=4), VALUE(INDEX(Paste_Here!I$2:I$210, MATCH(B57, Paste_Here!A$2:A$210, 0))), "")), ""), ""), "")</f>
        <v/>
      </c>
      <c r="FL57" s="69"/>
      <c r="FM57" s="114"/>
      <c r="FN57" s="69"/>
      <c r="FO57" s="114"/>
      <c r="FP57" s="69"/>
      <c r="FQ57" s="114"/>
      <c r="FR57" s="69"/>
      <c r="FS57" s="114"/>
      <c r="FT57" s="69"/>
      <c r="FU57" s="79" t="str">
        <f>IFERROR(IF(B57&lt;&gt;"", IF(AND(INDEX(Paste_Here!R$2:R$210, MATCH(B57, Paste_Here!A$2:A$210, 0))&lt;&gt;"", ISNUMBER(VALUE(INDEX(Paste_Here!R$2:R$210, MATCH(B57, Paste_Here!A$2:A$210, 0))))), INDEX(Paste_Here!R$2:R$210, MATCH(B57, Paste_Here!A$2:A$210, 0)), ""), ""), "")</f>
        <v/>
      </c>
      <c r="FV57" s="69"/>
      <c r="FW57" s="79" t="str">
        <f>IFERROR(IF(B57&lt;&gt;"", IF(AND(INDEX(Paste_Here!BB$2:BB$210, MATCH(B57, Paste_Here!A$2:A$210, 0))&lt;&gt;"", ISNUMBER(VALUE(INDEX(Paste_Here!BB$2:BB$210, MATCH(B57, Paste_Here!A$2:A$210, 0))))), INDEX(Paste_Here!BB$2:BB$210, MATCH(B57, Paste_Here!A$2:A$210, 0)), ""), ""), "")</f>
        <v/>
      </c>
      <c r="FX57" s="69"/>
      <c r="FY57" s="79" t="str">
        <f>IFERROR(IF(B57&lt;&gt;"", IF(AND(INDEX(Paste_Here!AS$2:AS$210, MATCH(B57, Paste_Here!A$2:A$210, 0))&lt;&gt;"", ISNUMBER(VALUE(INDEX(Paste_Here!AS$2:AS$210, MATCH(B57, Paste_Here!A$2:A$210, 0))))), INDEX(Paste_Here!AS$2:AS$210, MATCH(B57, Paste_Here!A$2:A$210, 0)), ""), ""), "")</f>
        <v/>
      </c>
      <c r="FZ57" s="69"/>
      <c r="GA57" s="79" t="str">
        <f>IFERROR(IF(B57&lt;&gt;"", IF(AND(INDEX(Paste_Here!BC$2:BC$210, MATCH(B57, Paste_Here!A$2:A$210, 0))&lt;&gt;"", ISNUMBER(VALUE(INDEX(Paste_Here!BC$2:BC$210, MATCH(B57, Paste_Here!A$2:A$210, 0))))), INDEX(Paste_Here!BC$2:BC$210, MATCH(B57, Paste_Here!A$2:A$210, 0)), ""), ""), "")</f>
        <v/>
      </c>
      <c r="GB57" s="69"/>
      <c r="GC57" s="69"/>
      <c r="GD57" s="79" t="str">
        <f t="shared" si="5"/>
        <v/>
      </c>
      <c r="GE57" s="69"/>
      <c r="GF57" s="79" t="str">
        <f>IFERROR(IF(B57&lt;&gt;"", IF(ISNUMBER(SEARCH("s", LOWER(INDEX(Paste_Here!M$2:M$210, MATCH(B57, Paste_Here!A$2:A$210, 0))))), "Yes", IF(INDEX(Paste_Here!M$2:M$210, MATCH(B57, Paste_Here!A$2:A$210, 0))&lt;&gt;"", "No", "")), ""), "")</f>
        <v/>
      </c>
      <c r="GG57" s="69"/>
      <c r="GH57" s="79" t="str">
        <f>IFERROR(IF(B57&lt;&gt;"", IF(ISNUMBER(SEARCH("yes", LOWER(INDEX(Paste_Here!F$2:F$210, MATCH(B57, Paste_Here!A$2:A$210, 0))))), "Yes", IF(ISNUMBER(SEARCH("no", LOWER(INDEX(Paste_Here!F$2:F$210, MATCH(B57, Paste_Here!A$2:A$210, 0))))), "No", "")), ""), "")</f>
        <v/>
      </c>
      <c r="GI57" s="69"/>
      <c r="GJ57" s="79" t="str">
        <f>IFERROR(IF(B57&lt;&gt;"", IF(ISNUMBER(SEARCH("english language learner", LOWER(INDEX(Paste_Here!C$2:C$210, MATCH(B57, Paste_Here!A$2:A$210, 0))))), "Yes", ""), ""), "")</f>
        <v/>
      </c>
      <c r="GK57" s="69"/>
      <c r="GL57" s="79" t="str">
        <f>IFERROR(IF(B57&lt;&gt;"", IF(OR(ISNUMBER(SEARCH("b", LOWER(INDEX(Paste_Here!K$2:K$210, MATCH(B57, Paste_Here!A$2:A$210, 0))))), ISNUMBER(SEARCH("h", LOWER(INDEX(Paste_Here!K$2:K$210, MATCH(B57, Paste_Here!A$2:A$210, 0))))), ISNUMBER(SEARCH("i", LOWER(INDEX(Paste_Here!K$2:K$210, MATCH(B57, Paste_Here!A$2:A$210, 0)))))), "Yes", IF(INDEX(Paste_Here!K$2:K$210, MATCH(B57, Paste_Here!A$2:A$210, 0))&lt;&gt;"", "No", "")), ""), "")</f>
        <v/>
      </c>
      <c r="GM57" s="69"/>
      <c r="GN57" s="79" t="str">
        <f>IFERROR(IF(B57&lt;&gt;"", IF(ISNUMBER(SEARCH("yes", LOWER(INDEX(Paste_Here!L$2:L$210, MATCH(B57, Paste_Here!A$2:A$210, 0))))), "Yes", IF(ISNUMBER(SEARCH("no", LOWER(INDEX(Paste_Here!L$2:L$210, MATCH(B57, Paste_Here!A$2:A$210, 0))))), "No", "")), ""), "")</f>
        <v/>
      </c>
      <c r="GO57" s="69"/>
      <c r="GP57" s="79" t="str">
        <f>IFERROR(IF(B57&lt;&gt;"", IF(ISNUMBER(SEARCH("transitional 2", LOWER(INDEX(Paste_Here!C$2:C$210, MATCH(B57, Paste_Here!A$2:A$210, 0))))), "T2", IF(ISNUMBER(SEARCH("transitional 1", LOWER(INDEX(Paste_Here!C$2:C$210, MATCH(B57, Paste_Here!A$2:A$210, 0))))), "T1", IF(ISNUMBER(SEARCH("waived ell services", LOWER(INDEX(Paste_Here!C$2:C$210, MATCH(B57, Paste_Here!A$2:A$210, 0))))), "W", ""))), ""), "")</f>
        <v/>
      </c>
      <c r="GQ57" s="69"/>
      <c r="GR57" s="114"/>
      <c r="GS57" s="69"/>
      <c r="GT57" s="114"/>
      <c r="GU57" s="69"/>
      <c r="GV57" s="114"/>
      <c r="GW57" s="69"/>
      <c r="GX57" s="118"/>
      <c r="GY57" s="69"/>
      <c r="GZ57" s="69"/>
      <c r="HA57" s="79"/>
      <c r="HB57" s="69"/>
      <c r="HC57" s="79"/>
      <c r="HD57" s="69"/>
      <c r="HE57" s="79"/>
      <c r="HF57" s="69"/>
      <c r="HG57" s="79"/>
      <c r="HH57" s="69"/>
      <c r="HI57" s="79"/>
      <c r="HJ57" s="69"/>
      <c r="HK57" s="79"/>
      <c r="HL57" s="69"/>
      <c r="HM57" s="79"/>
      <c r="HN57" s="69"/>
      <c r="HO57" s="79"/>
      <c r="HP57" s="69"/>
      <c r="HQ57" s="79"/>
      <c r="HR57" s="69"/>
      <c r="HS57" s="79"/>
      <c r="HT57" s="69"/>
      <c r="HU57" s="79"/>
      <c r="HV57" s="69"/>
      <c r="HW57" s="69"/>
      <c r="HX57" s="79"/>
      <c r="HY57" s="69"/>
      <c r="HZ57" s="79"/>
      <c r="IA57" s="69"/>
      <c r="IB57" s="79"/>
      <c r="IC57" s="69"/>
      <c r="ID57" s="79"/>
      <c r="IE57" s="69"/>
      <c r="IF57" s="79"/>
      <c r="IG57" s="69"/>
      <c r="IH57" s="79"/>
      <c r="II57" s="69"/>
      <c r="IJ57" s="79"/>
      <c r="IK57" s="69"/>
      <c r="IL57" s="79"/>
      <c r="IM57" s="69"/>
      <c r="IN57" s="79"/>
      <c r="IO57" s="69"/>
      <c r="IP57" s="79"/>
      <c r="IQ57" s="69"/>
      <c r="IR57" s="79"/>
      <c r="IS57" s="69"/>
      <c r="IT57" s="69"/>
      <c r="IU57" s="79"/>
      <c r="IV57" s="69"/>
      <c r="IW57" s="79"/>
      <c r="IX57" s="69"/>
      <c r="IY57" s="79"/>
      <c r="IZ57" s="69"/>
      <c r="JA57" s="79"/>
      <c r="JB57" s="69"/>
      <c r="JC57" s="79"/>
      <c r="JD57" s="69"/>
      <c r="JE57" s="79"/>
      <c r="JF57" s="69"/>
      <c r="JG57" s="79"/>
      <c r="JH57" s="69"/>
      <c r="JI57" s="79"/>
      <c r="JJ57" s="69"/>
      <c r="JK57" s="79"/>
      <c r="JL57" s="69"/>
      <c r="JM57" s="79"/>
      <c r="JN57" s="69"/>
      <c r="JO57" s="79"/>
      <c r="JP57" s="69"/>
      <c r="JQ57" s="69"/>
      <c r="JR57" s="79"/>
      <c r="JS57" s="69"/>
      <c r="JT57" s="79"/>
      <c r="JU57" s="69"/>
      <c r="JV57" s="79"/>
      <c r="JW57" s="69"/>
      <c r="JX57" s="79"/>
      <c r="JY57" s="69"/>
      <c r="JZ57" s="79"/>
      <c r="KA57" s="69"/>
      <c r="KB57" s="79"/>
      <c r="KC57" s="69"/>
      <c r="KD57" s="79"/>
      <c r="KE57" s="69"/>
      <c r="KF57" s="79"/>
      <c r="KG57" s="69"/>
      <c r="KH57" s="79"/>
      <c r="KI57" s="69"/>
      <c r="KJ57" s="79"/>
      <c r="KK57" s="69"/>
      <c r="KL57" s="79"/>
      <c r="KM57" s="69"/>
      <c r="KP57" s="1" t="str" cm="1">
        <f t="array" ref="KP57">IFERROR(INDEX(Paste_Here!$B$2:$B$210, MATCH(0, COUNTIF(KP$4:KP56, Paste_Here!$B$2:$B$210) + IF(Paste_Here!$B$2:$B$210="", 1, 0), 0)), "")</f>
        <v/>
      </c>
      <c r="KQ57" s="1" t="str">
        <f>IF(KP57&lt;&gt;"", INDEX(Paste_Here!$A$2:$A$210, MATCH(KP57, Paste_Here!$B$2:$B$210, 0)), "")</f>
        <v/>
      </c>
      <c r="KR57" s="1" t="str">
        <f t="shared" si="6"/>
        <v/>
      </c>
      <c r="KS57" s="1" t="str" cm="1">
        <f t="array" ref="KS57">IFERROR(INDEX($KR$5:$KR$210, MATCH(SMALL(IF($KR$5:$KR$210&lt;&gt;"", COUNTIF($KR$5:$KR$210, "&lt;"&amp;$KR$5:$KR$210)+1), ROW()-ROW($KS$5)+1), COUNTIF($KR$5:$KR$210, "&lt;"&amp;$KR$5:$KR$210)+1, 0)), "")</f>
        <v/>
      </c>
    </row>
    <row r="58" spans="1:305">
      <c r="A58" s="69"/>
      <c r="B58" s="79" t="str">
        <f t="shared" si="0"/>
        <v/>
      </c>
      <c r="C58" s="69"/>
      <c r="D58" s="79" t="str">
        <f>IFERROR(IF(B58&lt;&gt;"", IF(COUNTIF(INDEX(Paste_Here!N$2:Q$210, MATCH(B58, Paste_Here!A$2:A$210, 0), 0), "yes") &gt; 0, "No", IF(COUNTIF(INDEX(Paste_Here!N$2:Q$210, MATCH(B58, Paste_Here!A$2:A$210, 0), 0), "no") &gt; 0, "Yes", "")), ""), "")</f>
        <v/>
      </c>
      <c r="E58" s="69"/>
      <c r="F58" s="79" t="str">
        <f>IFERROR(IF(B58&lt;&gt;"", IF(ISNUMBER(SEARCH("yes", LOWER(INDEX(Paste_Here!S$2:S$210, MATCH(B58, Paste_Here!A$2:A$210, 0))))), "Yes", IF(ISNUMBER(SEARCH("no", LOWER(INDEX(Paste_Here!S$2:S$210, MATCH(B58, Paste_Here!A$2:A$210, 0))))), "No", "")), ""), "")</f>
        <v/>
      </c>
      <c r="G58" s="69"/>
      <c r="H58" s="79" t="str">
        <f>IFERROR(IF(B58&lt;&gt;"", IF(COUNTIF(INDEX(Paste_Here!AX$2:BA$210, MATCH(B58, Paste_Here!A$2:A$210, 0), 0), "yes") &gt; 0, "No", IF(COUNTIF(INDEX(Paste_Here!AX$2:BA$210, MATCH(B58, Paste_Here!A$2:A$210, 0), 0), "no") &gt; 0, "Yes", "")), ""), "")</f>
        <v/>
      </c>
      <c r="I58" s="69"/>
      <c r="J58" s="79" t="str">
        <f>IFERROR(IF(B58&lt;&gt;"", IF(ISNUMBER(SEARCH("yes", LOWER(INDEX(Paste_Here!Z$2:Z$210, MATCH(B58, Paste_Here!A$2:A$210, 0))))), "Yes", IF(ISNUMBER(SEARCH("no", LOWER(INDEX(Paste_Here!Z$2:Z$210, MATCH(B58, Paste_Here!A$2:A$210, 0))))), "No", "")), ""), "")</f>
        <v/>
      </c>
      <c r="K58" s="69"/>
      <c r="L58" s="79" t="str">
        <f>IFERROR(IF(B58&lt;&gt;"", IF(ISNUMBER(SEARCH("yes", LOWER(INDEX(Paste_Here!AG$2:AG$210, MATCH(B58, Paste_Here!A$2:A$210, 0))))), "Yes", IF(ISNUMBER(SEARCH("no", LOWER(INDEX(Paste_Here!AG$2:AG$210, MATCH(B58, Paste_Here!A$2:A$210, 0))))), "No", "")), ""), "")</f>
        <v/>
      </c>
      <c r="M58" s="69"/>
      <c r="N58" s="114" t="str">
        <f>IFERROR(IF(J58&lt;&gt;"", IF(ISNUMBER(SEARCH("yes", LOWER(INDEX(Paste_Here!AB$2:AB$210, MATCH(J58, Paste_Here!I$2:I$210, 0))))), "Yes", IF(ISNUMBER(SEARCH("no", LOWER(INDEX(Paste_Here!AB$2:AB$210, MATCH(J58, Paste_Here!I$2:I$210, 0))))), "No", "")), ""), "")</f>
        <v/>
      </c>
      <c r="O58" s="69"/>
      <c r="P58" s="79" t="str">
        <f>IFERROR(IF(B58&lt;&gt;"", IF(ISNUMBER(SEARCH("Revealed-Potential (Primary Focus)", LOWER(INDEX(Paste_Here!U$2:U$210, MATCH(B58, Paste_Here!A$2:A$210, 0))))), "Rev-Potential: Prim", IF(ISNUMBER(SEARCH("Revealed-Potential (Secondary Focus)", LOWER(INDEX(Paste_Here!U$2:U$210, MATCH(B58, Paste_Here!A$2:A$210, 0))))), "Rev-Potential: Sec", IF(ISNUMBER(SEARCH("Monitoring", LOWER(INDEX(Paste_Here!U$2:U$210, MATCH(B58, Paste_Here!A$2:A$210, 0))))), "Monitoring", IF(ISNUMBER(SEARCH("At-Promise (Secondary Focus)", LOWER(INDEX(Paste_Here!U$2:U$210, MATCH(B58, Paste_Here!A$2:A$210, 0))))), "At-Promise: Sec", IF(ISNUMBER(SEARCH("At-Promise (Primary Focus)", LOWER(INDEX(Paste_Here!U$2:U$210, MATCH(B58, Paste_Here!A$2:A$210, 0))))), "At-Promise: Prim", ""))))), ""), "")</f>
        <v/>
      </c>
      <c r="Q58" s="69"/>
      <c r="R58" s="79" t="str">
        <f>IFERROR(IF(B58&lt;&gt;"", IF(ISNUMBER(SEARCH("Revealed-Potential (Primary Focus)", LOWER(INDEX(Paste_Here!AB$2:AB$210, MATCH(B58, Paste_Here!A$2:A$210, 0))))), "Rev-Potential: Prim", IF(ISNUMBER(SEARCH("Revealed-Potential (Secondary Focus)", LOWER(INDEX(Paste_Here!AB$2:AB$210, MATCH(B58, Paste_Here!A$2:A$210, 0))))), "Rev-Potential: Sec", IF(ISNUMBER(SEARCH("Monitoring", LOWER(INDEX(Paste_Here!AB$2:AB$210, MATCH(B58, Paste_Here!A$2:A$210, 0))))), "Monitoring", IF(ISNUMBER(SEARCH("At-Promise (Secondary Focus)", LOWER(INDEX(Paste_Here!AB$2:AB$210, MATCH(B58, Paste_Here!A$2:A$210, 0))))), "At-Promise: Sec", IF(ISNUMBER(SEARCH("At-Promise (Primary Focus)", LOWER(INDEX(Paste_Here!AB$2:AB$210, MATCH(B58, Paste_Here!A$2:A$210, 0))))), "At-Promise: Prim", ""))))), ""), "")</f>
        <v/>
      </c>
      <c r="S58" s="69"/>
      <c r="T58" s="114" t="str">
        <f>IFERROR(IF(P58&lt;&gt;"", IF(ISNUMBER(SEARCH("yes", LOWER(INDEX(Paste_Here!AH$2:AH$210, MATCH(P58, Paste_Here!O$2:O$210, 0))))), "Yes", IF(ISNUMBER(SEARCH("no", LOWER(INDEX(Paste_Here!AH$2:AH$210, MATCH(P58, Paste_Here!O$2:O$210, 0))))), "No", "")), ""), "")</f>
        <v/>
      </c>
      <c r="U58" s="69"/>
      <c r="V58" s="114" t="str">
        <f>IFERROR(IF(R58&lt;&gt;"", IF(ISNUMBER(SEARCH("yes", LOWER(INDEX(Paste_Here!AJ$2:AJ$210, MATCH(R58, Paste_Here!Q$2:Q$210, 0))))), "Yes", IF(ISNUMBER(SEARCH("no", LOWER(INDEX(Paste_Here!AJ$2:AJ$210, MATCH(R58, Paste_Here!Q$2:Q$210, 0))))), "No", "")), ""), "")</f>
        <v/>
      </c>
      <c r="W58" s="69"/>
      <c r="X58" s="69"/>
      <c r="Y58" s="79" t="str">
        <f t="shared" si="1"/>
        <v/>
      </c>
      <c r="Z58" s="69"/>
      <c r="AA58" s="79" t="str">
        <f>IFERROR(IF(B58&lt;&gt;"", IF(AND(INDEX(Paste_Here!W$2:W$210, MATCH(B58, Paste_Here!A$2:A$210, 0))&lt;&gt;"", ISNUMBER(VALUE(INDEX(Paste_Here!W$2:W$210, MATCH(B58, Paste_Here!A$2:A$210, 0))))), INDEX(Paste_Here!W$2:W$210, MATCH(B58, Paste_Here!A$2:A$210, 0)), ""), ""), "")</f>
        <v/>
      </c>
      <c r="AB58" s="69"/>
      <c r="AC58" s="79" t="str">
        <f>IFERROR(IF(B58&lt;&gt;"", IF(AND(INDEX(Paste_Here!V$2:V$210, MATCH(B58, Paste_Here!A$2:A$210, 0))&lt;&gt;"", ISNUMBER(VALUE(INDEX(Paste_Here!V$2:V$210, MATCH(B58, Paste_Here!A$2:A$210, 0))))), TEXT(ROUND(VALUE(INDEX(Paste_Here!V$2:V$210, MATCH(B58, Paste_Here!A$2:A$210, 0))), 2), "0.00"), ""), ""), "")</f>
        <v/>
      </c>
      <c r="AD58" s="69"/>
      <c r="AE58" s="79" t="str">
        <f>IFERROR(IF(B58&lt;&gt;"", IF(LOWER(INDEX(Paste_Here!X$2:X$210, MATCH(B58, Paste_Here!A$2:A$210, 0)))="approaching expectations", "Approaching", IF(LOWER(INDEX(Paste_Here!X$2:X$210, MATCH(B58, Paste_Here!A$2:A$210, 0)))="met expectations", "Met", IF(LOWER(INDEX(Paste_Here!X$2:X$210, MATCH(B58, Paste_Here!A$2:A$210, 0)))="exceeded expectations", "Exceeded", IF(LOWER(INDEX(Paste_Here!X$2:X$210, MATCH(B58, Paste_Here!A$2:A$210, 0)))="below expectations", "Below", "")))), ""), "")</f>
        <v/>
      </c>
      <c r="AF58" s="69"/>
      <c r="AG58" s="79" t="str">
        <f>IFERROR(IF(B58&lt;&gt;"", IF(AND(INDEX(Paste_Here!Y$2:Y$210, MATCH(B58, Paste_Here!A$2:A$210, 0))&lt;&gt;"", ISNUMBER(VALUE(INDEX(Paste_Here!Y$2:Y$210, MATCH(B58, Paste_Here!A$2:A$210, 0))))), INDEX(Paste_Here!Y$2:Y$210, MATCH(B58, Paste_Here!A$2:A$210, 0)), ""), ""), "")</f>
        <v/>
      </c>
      <c r="AH58" s="69"/>
      <c r="AI58" s="79" t="str">
        <f>IFERROR(IF(B58&lt;&gt;"", IF(AND(INDEX(Paste_Here!AK$2:AK$210, MATCH(B58, Paste_Here!A$2:A$210, 0))&lt;&gt;"", ISNUMBER(VALUE(INDEX(Paste_Here!AK$2:AK$210, MATCH(B58, Paste_Here!A$2:A$210, 0))))), INDEX(Paste_Here!AK$2:AK$210, MATCH(B58, Paste_Here!A$2:A$210, 0)), ""), ""), "")</f>
        <v/>
      </c>
      <c r="AJ58" s="69"/>
      <c r="AK58" s="79" t="str">
        <f>IFERROR(IF(B58&lt;&gt;"", IF(ISNUMBER(SEARCH("highrisk", LOWER(INDEX(Paste_Here!AL$2:AL$210, MATCH(B58, Paste_Here!A$2:A$210, 0))))), "High Risk", IF(ISNUMBER(SEARCH("lowrisk", LOWER(INDEX(Paste_Here!AL$2:AL$210, MATCH(B58, Paste_Here!A$2:A$210, 0))))), "Low Risk", IF(ISNUMBER(SEARCH("somerisk", LOWER(INDEX(Paste_Here!AL$2:AL$210, MATCH(B58, Paste_Here!A$2:A$210, 0))))), "Some Risk", ""))), ""), "")</f>
        <v/>
      </c>
      <c r="AL58" s="69"/>
      <c r="AM58" s="79" t="str">
        <f>IFERROR(IF(B58&lt;&gt;"", IF(AND(INDEX(Paste_Here!AT$2:AT$210, MATCH(B58, Paste_Here!A$2:A$210, 0))&lt;&gt;"", ISNUMBER(VALUE(INDEX(Paste_Here!AT$2:AT$210, MATCH(B58, Paste_Here!A$2:A$210, 0))))), INDEX(Paste_Here!AT$2:AT$210, MATCH(B58, Paste_Here!A$2:A$210, 0)), ""), ""), "")</f>
        <v/>
      </c>
      <c r="AN58" s="69"/>
      <c r="AO58" s="79" t="str">
        <f>IFERROR(IF(B58&lt;&gt;"", IF(AND(INDEX(Paste_Here!AM$2:AM$210, MATCH(B58, Paste_Here!A$2:A$210, 0))&lt;&gt;"", ISNUMBER(VALUE(INDEX(Paste_Here!AM$2:AM$210, MATCH(B58, Paste_Here!A$2:A$210, 0))))), INDEX(Paste_Here!AM$2:AM$210, MATCH(B58, Paste_Here!A$2:A$210, 0)), ""), ""), "")</f>
        <v/>
      </c>
      <c r="AP58" s="69"/>
      <c r="AQ58" s="79" t="str">
        <f>IFERROR(IF(B58&lt;&gt;"", IF(ISNUMBER(SEARCH("highrisk", LOWER(INDEX(Paste_Here!AN$2:AN$210, MATCH(B58, Paste_Here!A$2:A$210, 0))))), "High Risk", IF(ISNUMBER(SEARCH("lowrisk", LOWER(INDEX(Paste_Here!AN$2:AN$210, MATCH(B58, Paste_Here!A$2:A$210, 0))))), "Low Risk", IF(ISNUMBER(SEARCH("somerisk", LOWER(INDEX(Paste_Here!AN$2:AN$210, MATCH(B58, Paste_Here!A$2:A$210, 0))))), "Some Risk", ""))), ""), "")</f>
        <v/>
      </c>
      <c r="AR58" s="69"/>
      <c r="AS58" s="79" t="str" cm="1">
        <f t="array" aca="1" ref="AS58" ca="1">IFERROR(IF(ISNUMBER(SEARCH("BR", INDEX(Paste_Here!AO$2:AO$210, MATCH(B58, Paste_Here!A$2:A$210, 0)))), -1, 1) * VALUE(_xlfn.TEXTJOIN("", TRUE, IF(ISNUMBER(--MID(INDEX(Paste_Here!AO$2:AO$210, MATCH(B58, Paste_Here!A$2:A$210, 0)), ROW(INDIRECT("1:"&amp;LEN(INDEX(Paste_Here!AO$2:AO$210, MATCH(B58, Paste_Here!A$2:A$210, 0))))), 1)), MID(INDEX(Paste_Here!AO$2:AO$210, MATCH(B58, Paste_Here!A$2:A$210, 0)), ROW(INDIRECT("1:"&amp;LEN(INDEX(Paste_Here!AO$2:AO$210, MATCH(B58, Paste_Here!A$2:A$210, 0))))), 1), ""))), "")</f>
        <v/>
      </c>
      <c r="AT58" s="69"/>
      <c r="AU58" s="69"/>
      <c r="AV58" s="79"/>
      <c r="AW58" s="69"/>
      <c r="AX58" s="79"/>
      <c r="AY58" s="69"/>
      <c r="AZ58" s="79"/>
      <c r="BA58" s="69"/>
      <c r="BB58" s="79"/>
      <c r="BC58" s="69"/>
      <c r="BD58" s="79"/>
      <c r="BE58" s="69"/>
      <c r="BF58" s="79"/>
      <c r="BG58" s="69"/>
      <c r="BH58" s="79"/>
      <c r="BI58" s="69"/>
      <c r="BJ58" s="79"/>
      <c r="BK58" s="69"/>
      <c r="BL58" s="79"/>
      <c r="BM58" s="69"/>
      <c r="BN58" s="79"/>
      <c r="BO58" s="69"/>
      <c r="BP58" s="79"/>
      <c r="BQ58" s="69"/>
      <c r="BR58" s="69"/>
      <c r="BS58" s="79"/>
      <c r="BT58" s="69"/>
      <c r="BU58" s="79"/>
      <c r="BV58" s="69"/>
      <c r="BW58" s="79"/>
      <c r="BX58" s="69"/>
      <c r="BY58" s="79"/>
      <c r="BZ58" s="69"/>
      <c r="CA58" s="79"/>
      <c r="CB58" s="69"/>
      <c r="CC58" s="79"/>
      <c r="CD58" s="69"/>
      <c r="CE58" s="79"/>
      <c r="CF58" s="69"/>
      <c r="CG58" s="79"/>
      <c r="CH58" s="69"/>
      <c r="CI58" s="79"/>
      <c r="CJ58" s="69"/>
      <c r="CK58" s="79"/>
      <c r="CL58" s="69"/>
      <c r="CM58" s="79"/>
      <c r="CN58" s="69"/>
      <c r="CO58" s="69"/>
      <c r="CP58" s="79" t="str">
        <f t="shared" si="2"/>
        <v/>
      </c>
      <c r="CQ58" s="69"/>
      <c r="CR58" s="79" t="str">
        <f>IFERROR(IF(B58&lt;&gt;"", IF(AND(INDEX(Paste_Here!AD$2:AD$210, MATCH(B58, Paste_Here!A$2:A$210, 0))&lt;&gt;"", ISNUMBER(VALUE(INDEX(Paste_Here!AD$2:AD$210, MATCH(B58, Paste_Here!A$2:A$210, 0))))), INDEX(Paste_Here!AD$2:AD$210, MATCH(B58, Paste_Here!A$2:A$210, 0)), ""), ""), "")</f>
        <v/>
      </c>
      <c r="CS58" s="69"/>
      <c r="CT58" s="79" t="str">
        <f>IFERROR(IF(B58&lt;&gt;"", IF(AND(INDEX(Paste_Here!AC$2:AC$210, MATCH(B58, Paste_Here!A$2:A$210, 0))&lt;&gt;"", ISNUMBER(--INDEX(Paste_Here!AC$2:AC$210, MATCH(B58, Paste_Here!A$2:A$210, 0)))), TEXT(ROUND(--INDEX(Paste_Here!AC$2:AC$210, MATCH(B58, Paste_Here!A$2:A$210, 0)), 2), "0.00"), ""), ""), "")</f>
        <v/>
      </c>
      <c r="CU58" s="69"/>
      <c r="CV58" s="79" t="str">
        <f>IFERROR(IF(B58&lt;&gt;"", IF(LOWER(INDEX(Paste_Here!AE$2:AE$210, MATCH(B58, Paste_Here!A$2:A$210, 0)))="approaching expectations", "Approaching", IF(LOWER(INDEX(Paste_Here!AE$2:AE$210, MATCH(B58, Paste_Here!A$2:A$210, 0)))="met expectations", "Met", IF(LOWER(INDEX(Paste_Here!AE$2:AE$210, MATCH(B58, Paste_Here!A$2:A$210, 0)))="exceeded expectations", "Exceeded", IF(LOWER(INDEX(Paste_Here!AE$2:AE$210, MATCH(B58, Paste_Here!A$2:A$210, 0)))="below expectations", "Below", "")))), ""), "")</f>
        <v/>
      </c>
      <c r="CW58" s="69"/>
      <c r="CX58" s="79" t="str">
        <f>IFERROR(IF(B58&lt;&gt;"", IF(AND(INDEX(Paste_Here!AF$2:AF$210, MATCH(B58, Paste_Here!A$2:A$210, 0))&lt;&gt;"", ISNUMBER(VALUE(INDEX(Paste_Here!AF$2:AF$210, MATCH(B58, Paste_Here!A$2:A$210, 0))))), INDEX(Paste_Here!AF$2:AF$210, MATCH(B58, Paste_Here!A$2:A$210, 0)), ""), ""), "")</f>
        <v/>
      </c>
      <c r="CY58" s="69"/>
      <c r="CZ58" s="79" t="str">
        <f>IFERROR(IF(B58&lt;&gt;"", IF(AND(INDEX(Paste_Here!AU$2:AU$210, MATCH(B58, Paste_Here!A$2:A$210, 0))&lt;&gt;"", ISNUMBER(VALUE(INDEX(Paste_Here!AU$2:AU$210, MATCH(B58, Paste_Here!A$2:A$210, 0))))), INDEX(Paste_Here!AU$2:AU$210, MATCH(B58, Paste_Here!A$2:A$210, 0)), ""), ""), "")</f>
        <v/>
      </c>
      <c r="DA58" s="69"/>
      <c r="DB58" s="79" t="str">
        <f>IFERROR(IF(B58&lt;&gt;"", IF(ISNUMBER(SEARCH("highrisk", LOWER(INDEX(Paste_Here!AV$2:AV$210, MATCH(B58, Paste_Here!A$2:A$210, 0))))), "High Risk", IF(ISNUMBER(SEARCH("lowrisk", LOWER(INDEX(Paste_Here!AV$2:AV$210, MATCH(B58, Paste_Here!A$2:A$210, 0))))), "Low Risk", IF(ISNUMBER(SEARCH("somerisk", LOWER(INDEX(Paste_Here!AV$2:AV$210, MATCH(B58, Paste_Here!A$2:A$210, 0))))), "Some Risk", ""))), ""), "")</f>
        <v/>
      </c>
      <c r="DC58" s="69"/>
      <c r="DD58" s="79" t="str">
        <f>IFERROR(IF(B58&lt;&gt;"", IF(AND(INDEX(Paste_Here!AW$2:AW$210, MATCH(B58, Paste_Here!A$2:A$210, 0))&lt;&gt;"", ISNUMBER(VALUE(INDEX(Paste_Here!AW$2:AW$210, MATCH(B58, Paste_Here!A$2:A$210, 0))))), INDEX(Paste_Here!AW$2:AW$210, MATCH(B58, Paste_Here!A$2:A$210, 0)), ""), ""), "")</f>
        <v/>
      </c>
      <c r="DE58" s="69"/>
      <c r="DF58" s="79" t="str">
        <f>IFERROR(IF(B58&lt;&gt;"", IF(AND(INDEX(Paste_Here!AP$2:AP$210, MATCH(B58, Paste_Here!A$2:A$210, 0))&lt;&gt;"", ISNUMBER(VALUE(INDEX(Paste_Here!AP$2:AP$210, MATCH(B58, Paste_Here!A$2:A$210, 0))))), INDEX(Paste_Here!AP$2:AP$210, MATCH(B58, Paste_Here!A$2:A$210, 0)), ""), ""), "")</f>
        <v/>
      </c>
      <c r="DG58" s="69"/>
      <c r="DH58" s="79" t="str">
        <f>IFERROR(IF(B58&lt;&gt;"", IF(ISNUMBER(SEARCH("highrisk", LOWER(INDEX(Paste_Here!AQ$2:AQ$210, MATCH(B58, Paste_Here!A$2:A$210, 0))))), "High Risk", IF(ISNUMBER(SEARCH("lowrisk", LOWER(INDEX(Paste_Here!AQ$2:AQ$210, MATCH(B58, Paste_Here!A$2:A$210, 0))))), "Low Risk", IF(ISNUMBER(SEARCH("somerisk", LOWER(INDEX(Paste_Here!AQ$2:AQ$210, MATCH(B58, Paste_Here!A$2:A$210, 0))))), "Some Risk", ""))), ""), "")</f>
        <v/>
      </c>
      <c r="DI58" s="69"/>
      <c r="DJ58" s="79" t="str" cm="1">
        <f t="array" aca="1" ref="DJ58" ca="1">IFERROR(VALUE(IF(ISNUMBER(SEARCH("EM", INDEX(Paste_Here!AR$2:AR$500, MATCH(B58, Paste_Here!A$2:A$500, 0)))),"-" &amp; _xlfn.TEXTJOIN("", TRUE, IF(ISNUMBER(--MID(INDEX(Paste_Here!AR$2:AR$500, MATCH(B58, Paste_Here!A$2:A$500, 0)), ROW(INDIRECT("1:"&amp;LEN(INDEX(Paste_Here!AR$2:AR$500, MATCH(B58, Paste_Here!A$2:A$500, 0))))), 1)), MID(INDEX(Paste_Here!AR$2:AR$500, MATCH(B58, Paste_Here!A$2:A$500, 0)), ROW(INDIRECT("1:"&amp;LEN(INDEX(Paste_Here!AR$2:AR$500, MATCH(B58, Paste_Here!A$2:A$500, 0))))), 1), "")), _xlfn.TEXTJOIN("", TRUE, IF(ISNUMBER(--MID(INDEX(Paste_Here!AR$2:AR$500, MATCH(B58, Paste_Here!A$2:AR$500, 0)), ROW(INDIRECT("1:"&amp;LEN(INDEX(Paste_Here!AR$2:AR$500, MATCH(B58, Paste_Here!A$2:AR$500, 0))))), 1)), MID(INDEX(Paste_Here!AR$2:AR$500, MATCH(B58, Paste_Here!A$2:A$500, 0)), ROW(INDIRECT("1:"&amp;LEN(INDEX(Paste_Here!AR$2:AR$500, MATCH(B58, Paste_Here!A$2:A$500, 0))))), 1), "")))), "")</f>
        <v/>
      </c>
      <c r="DK58" s="69"/>
      <c r="DL58" s="69"/>
      <c r="DM58" s="79" t="str">
        <f t="shared" si="3"/>
        <v/>
      </c>
      <c r="DN58" s="69"/>
      <c r="DO58" s="79" t="str">
        <f>IFERROR(IF(B58&lt;&gt;"", IF(AND(INDEX(Paste_Here!AH$2:AH$210, MATCH(B58, Paste_Here!A$2:A$210, 0))&lt;&gt;"", ISNUMBER(VALUE(INDEX(Paste_Here!AH$2:AH$210, MATCH(B58, Paste_Here!A$2:A$210, 0))))), INDEX(Paste_Here!AH$2:AH$210, MATCH(B58, Paste_Here!A$2:A$210, 0)), ""), ""), "")</f>
        <v/>
      </c>
      <c r="DP58" s="69"/>
      <c r="DQ58" s="114"/>
      <c r="DR58" s="69"/>
      <c r="DS58" s="119" t="str">
        <f>IFERROR(IF(B58&lt;&gt;"", IF(LOWER(INDEX(Paste_Here!AI$2:AI$210, MATCH(B58, Paste_Here!A$2:A$210, 0)))="approaching expectations", "Approaching", IF(LOWER(INDEX(Paste_Here!AI$2:AI$210, MATCH(B58, Paste_Here!A$2:A$210, 0)))="met expectations", "Met", IF(LOWER(INDEX(Paste_Here!AI$2:AI$210, MATCH(B58, Paste_Here!A$2:A$210, 0)))="exceeded expectations", "Exceeded", IF(LOWER(INDEX(Paste_Here!AI$2:AI$210, MATCH(B58, Paste_Here!A$2:A$210, 0)))="below expectations", "Below", "")))), ""), "")</f>
        <v/>
      </c>
      <c r="DT58" s="69"/>
      <c r="DU58" s="79" t="str">
        <f>IFERROR(IF(B58&lt;&gt;"", IF(AND(INDEX(Paste_Here!AJ$2:AJ$210, MATCH(B58, Paste_Here!A$2:A$210, 0))&lt;&gt;"", ISNUMBER(VALUE(INDEX(Paste_Here!AJ$2:AJ$210, MATCH(B58, Paste_Here!A$2:A$210, 0))))), INDEX(Paste_Here!AJ$2:AJ$210, MATCH(B58, Paste_Here!A$2:A$210, 0)), ""), ""), "")</f>
        <v/>
      </c>
      <c r="DV58" s="69"/>
      <c r="DW58" s="114"/>
      <c r="DX58" s="69"/>
      <c r="DY58" s="114"/>
      <c r="DZ58" s="69"/>
      <c r="EA58" s="114"/>
      <c r="EB58" s="69"/>
      <c r="EC58" s="114"/>
      <c r="ED58" s="69"/>
      <c r="EE58" s="114"/>
      <c r="EF58" s="69"/>
      <c r="EH58" s="69"/>
      <c r="EI58" s="69"/>
      <c r="EJ58" s="79"/>
      <c r="EK58" s="69"/>
      <c r="EL58" s="79"/>
      <c r="EM58" s="69"/>
      <c r="EN58" s="79"/>
      <c r="EO58" s="69"/>
      <c r="EP58" s="79"/>
      <c r="EQ58" s="69"/>
      <c r="ER58" s="79"/>
      <c r="ES58" s="69"/>
      <c r="ET58" s="79"/>
      <c r="EU58" s="69"/>
      <c r="EV58" s="79"/>
      <c r="EW58" s="69"/>
      <c r="EX58" s="79"/>
      <c r="EY58" s="69"/>
      <c r="EZ58" s="79"/>
      <c r="FA58" s="69"/>
      <c r="FB58" s="79"/>
      <c r="FC58" s="69"/>
      <c r="FD58" s="79"/>
      <c r="FE58" s="69"/>
      <c r="FF58" s="69"/>
      <c r="FG58" s="79" t="str">
        <f t="shared" si="4"/>
        <v/>
      </c>
      <c r="FH58" s="69"/>
      <c r="FI58" s="79" t="str">
        <f>IFERROR(IF(B58&lt;&gt;"", IF(ISNUMBER(VALUE(INDEX(Paste_Here!H$2:H$210, MATCH(B58, Paste_Here!A$2:A$210, 0)))), IF(VALUE(INDEX(Paste_Here!H$2:H$210, MATCH(B58, Paste_Here!A$2:A$210, 0)))=0, "No", IF(AND(VALUE(INDEX(Paste_Here!H$2:H$210, MATCH(B58, Paste_Here!A$2:A$210, 0)))&gt;=1, VALUE(INDEX(Paste_Here!H$2:H$210, MATCH(B58, Paste_Here!A$2:A$210, 0)))&lt;=4), VALUE(INDEX(Paste_Here!H$2:H$210, MATCH(B58, Paste_Here!A$2:A$210, 0))), "")), ""), ""), "")</f>
        <v/>
      </c>
      <c r="FJ58" s="69"/>
      <c r="FK58" s="79" t="str">
        <f>IFERROR(IF(B58&lt;&gt;"", IF(ISNUMBER(VALUE(INDEX(Paste_Here!I$2:I$210, MATCH(B58, Paste_Here!A$2:A$210, 0)))), IF(VALUE(INDEX(Paste_Here!I$2:I$210, MATCH(B58, Paste_Here!A$2:A$210, 0)))=0, "No", IF(AND(VALUE(INDEX(Paste_Here!I$2:I$210, MATCH(B58, Paste_Here!A$2:A$210, 0)))&gt;=1, VALUE(INDEX(Paste_Here!I$2:I$210, MATCH(B58, Paste_Here!A$2:A$210, 0)))&lt;=4), VALUE(INDEX(Paste_Here!I$2:I$210, MATCH(B58, Paste_Here!A$2:A$210, 0))), "")), ""), ""), "")</f>
        <v/>
      </c>
      <c r="FL58" s="69"/>
      <c r="FM58" s="114"/>
      <c r="FN58" s="69"/>
      <c r="FO58" s="114"/>
      <c r="FP58" s="69"/>
      <c r="FQ58" s="114"/>
      <c r="FR58" s="69"/>
      <c r="FS58" s="114"/>
      <c r="FT58" s="69"/>
      <c r="FU58" s="79" t="str">
        <f>IFERROR(IF(B58&lt;&gt;"", IF(AND(INDEX(Paste_Here!R$2:R$210, MATCH(B58, Paste_Here!A$2:A$210, 0))&lt;&gt;"", ISNUMBER(VALUE(INDEX(Paste_Here!R$2:R$210, MATCH(B58, Paste_Here!A$2:A$210, 0))))), INDEX(Paste_Here!R$2:R$210, MATCH(B58, Paste_Here!A$2:A$210, 0)), ""), ""), "")</f>
        <v/>
      </c>
      <c r="FV58" s="69"/>
      <c r="FW58" s="79" t="str">
        <f>IFERROR(IF(B58&lt;&gt;"", IF(AND(INDEX(Paste_Here!BB$2:BB$210, MATCH(B58, Paste_Here!A$2:A$210, 0))&lt;&gt;"", ISNUMBER(VALUE(INDEX(Paste_Here!BB$2:BB$210, MATCH(B58, Paste_Here!A$2:A$210, 0))))), INDEX(Paste_Here!BB$2:BB$210, MATCH(B58, Paste_Here!A$2:A$210, 0)), ""), ""), "")</f>
        <v/>
      </c>
      <c r="FX58" s="69"/>
      <c r="FY58" s="79" t="str">
        <f>IFERROR(IF(B58&lt;&gt;"", IF(AND(INDEX(Paste_Here!AS$2:AS$210, MATCH(B58, Paste_Here!A$2:A$210, 0))&lt;&gt;"", ISNUMBER(VALUE(INDEX(Paste_Here!AS$2:AS$210, MATCH(B58, Paste_Here!A$2:A$210, 0))))), INDEX(Paste_Here!AS$2:AS$210, MATCH(B58, Paste_Here!A$2:A$210, 0)), ""), ""), "")</f>
        <v/>
      </c>
      <c r="FZ58" s="69"/>
      <c r="GA58" s="79" t="str">
        <f>IFERROR(IF(B58&lt;&gt;"", IF(AND(INDEX(Paste_Here!BC$2:BC$210, MATCH(B58, Paste_Here!A$2:A$210, 0))&lt;&gt;"", ISNUMBER(VALUE(INDEX(Paste_Here!BC$2:BC$210, MATCH(B58, Paste_Here!A$2:A$210, 0))))), INDEX(Paste_Here!BC$2:BC$210, MATCH(B58, Paste_Here!A$2:A$210, 0)), ""), ""), "")</f>
        <v/>
      </c>
      <c r="GB58" s="69"/>
      <c r="GC58" s="69"/>
      <c r="GD58" s="79" t="str">
        <f t="shared" si="5"/>
        <v/>
      </c>
      <c r="GE58" s="69"/>
      <c r="GF58" s="79" t="str">
        <f>IFERROR(IF(B58&lt;&gt;"", IF(ISNUMBER(SEARCH("s", LOWER(INDEX(Paste_Here!M$2:M$210, MATCH(B58, Paste_Here!A$2:A$210, 0))))), "Yes", IF(INDEX(Paste_Here!M$2:M$210, MATCH(B58, Paste_Here!A$2:A$210, 0))&lt;&gt;"", "No", "")), ""), "")</f>
        <v/>
      </c>
      <c r="GG58" s="69"/>
      <c r="GH58" s="79" t="str">
        <f>IFERROR(IF(B58&lt;&gt;"", IF(ISNUMBER(SEARCH("yes", LOWER(INDEX(Paste_Here!F$2:F$210, MATCH(B58, Paste_Here!A$2:A$210, 0))))), "Yes", IF(ISNUMBER(SEARCH("no", LOWER(INDEX(Paste_Here!F$2:F$210, MATCH(B58, Paste_Here!A$2:A$210, 0))))), "No", "")), ""), "")</f>
        <v/>
      </c>
      <c r="GI58" s="69"/>
      <c r="GJ58" s="79" t="str">
        <f>IFERROR(IF(B58&lt;&gt;"", IF(ISNUMBER(SEARCH("english language learner", LOWER(INDEX(Paste_Here!C$2:C$210, MATCH(B58, Paste_Here!A$2:A$210, 0))))), "Yes", ""), ""), "")</f>
        <v/>
      </c>
      <c r="GK58" s="69"/>
      <c r="GL58" s="79" t="str">
        <f>IFERROR(IF(B58&lt;&gt;"", IF(OR(ISNUMBER(SEARCH("b", LOWER(INDEX(Paste_Here!K$2:K$210, MATCH(B58, Paste_Here!A$2:A$210, 0))))), ISNUMBER(SEARCH("h", LOWER(INDEX(Paste_Here!K$2:K$210, MATCH(B58, Paste_Here!A$2:A$210, 0))))), ISNUMBER(SEARCH("i", LOWER(INDEX(Paste_Here!K$2:K$210, MATCH(B58, Paste_Here!A$2:A$210, 0)))))), "Yes", IF(INDEX(Paste_Here!K$2:K$210, MATCH(B58, Paste_Here!A$2:A$210, 0))&lt;&gt;"", "No", "")), ""), "")</f>
        <v/>
      </c>
      <c r="GM58" s="69"/>
      <c r="GN58" s="79" t="str">
        <f>IFERROR(IF(B58&lt;&gt;"", IF(ISNUMBER(SEARCH("yes", LOWER(INDEX(Paste_Here!L$2:L$210, MATCH(B58, Paste_Here!A$2:A$210, 0))))), "Yes", IF(ISNUMBER(SEARCH("no", LOWER(INDEX(Paste_Here!L$2:L$210, MATCH(B58, Paste_Here!A$2:A$210, 0))))), "No", "")), ""), "")</f>
        <v/>
      </c>
      <c r="GO58" s="69"/>
      <c r="GP58" s="79" t="str">
        <f>IFERROR(IF(B58&lt;&gt;"", IF(ISNUMBER(SEARCH("transitional 2", LOWER(INDEX(Paste_Here!C$2:C$210, MATCH(B58, Paste_Here!A$2:A$210, 0))))), "T2", IF(ISNUMBER(SEARCH("transitional 1", LOWER(INDEX(Paste_Here!C$2:C$210, MATCH(B58, Paste_Here!A$2:A$210, 0))))), "T1", IF(ISNUMBER(SEARCH("waived ell services", LOWER(INDEX(Paste_Here!C$2:C$210, MATCH(B58, Paste_Here!A$2:A$210, 0))))), "W", ""))), ""), "")</f>
        <v/>
      </c>
      <c r="GQ58" s="69"/>
      <c r="GR58" s="114"/>
      <c r="GS58" s="69"/>
      <c r="GT58" s="114"/>
      <c r="GU58" s="69"/>
      <c r="GV58" s="114"/>
      <c r="GW58" s="69"/>
      <c r="GX58" s="118"/>
      <c r="GY58" s="69"/>
      <c r="GZ58" s="69"/>
      <c r="HA58" s="79"/>
      <c r="HB58" s="69"/>
      <c r="HC58" s="79"/>
      <c r="HD58" s="69"/>
      <c r="HE58" s="79"/>
      <c r="HF58" s="69"/>
      <c r="HG58" s="79"/>
      <c r="HH58" s="69"/>
      <c r="HI58" s="79"/>
      <c r="HJ58" s="69"/>
      <c r="HK58" s="79"/>
      <c r="HL58" s="69"/>
      <c r="HM58" s="79"/>
      <c r="HN58" s="69"/>
      <c r="HO58" s="79"/>
      <c r="HP58" s="69"/>
      <c r="HQ58" s="79"/>
      <c r="HR58" s="69"/>
      <c r="HS58" s="79"/>
      <c r="HT58" s="69"/>
      <c r="HU58" s="79"/>
      <c r="HV58" s="69"/>
      <c r="HW58" s="69"/>
      <c r="HX58" s="79"/>
      <c r="HY58" s="69"/>
      <c r="HZ58" s="79"/>
      <c r="IA58" s="69"/>
      <c r="IB58" s="79"/>
      <c r="IC58" s="69"/>
      <c r="ID58" s="79"/>
      <c r="IE58" s="69"/>
      <c r="IF58" s="79"/>
      <c r="IG58" s="69"/>
      <c r="IH58" s="79"/>
      <c r="II58" s="69"/>
      <c r="IJ58" s="79"/>
      <c r="IK58" s="69"/>
      <c r="IL58" s="79"/>
      <c r="IM58" s="69"/>
      <c r="IN58" s="79"/>
      <c r="IO58" s="69"/>
      <c r="IP58" s="79"/>
      <c r="IQ58" s="69"/>
      <c r="IR58" s="79"/>
      <c r="IS58" s="69"/>
      <c r="IT58" s="69"/>
      <c r="IU58" s="79"/>
      <c r="IV58" s="69"/>
      <c r="IW58" s="79"/>
      <c r="IX58" s="69"/>
      <c r="IY58" s="79"/>
      <c r="IZ58" s="69"/>
      <c r="JA58" s="79"/>
      <c r="JB58" s="69"/>
      <c r="JC58" s="79"/>
      <c r="JD58" s="69"/>
      <c r="JE58" s="79"/>
      <c r="JF58" s="69"/>
      <c r="JG58" s="79"/>
      <c r="JH58" s="69"/>
      <c r="JI58" s="79"/>
      <c r="JJ58" s="69"/>
      <c r="JK58" s="79"/>
      <c r="JL58" s="69"/>
      <c r="JM58" s="79"/>
      <c r="JN58" s="69"/>
      <c r="JO58" s="79"/>
      <c r="JP58" s="69"/>
      <c r="JQ58" s="69"/>
      <c r="JR58" s="79"/>
      <c r="JS58" s="69"/>
      <c r="JT58" s="79"/>
      <c r="JU58" s="69"/>
      <c r="JV58" s="79"/>
      <c r="JW58" s="69"/>
      <c r="JX58" s="79"/>
      <c r="JY58" s="69"/>
      <c r="JZ58" s="79"/>
      <c r="KA58" s="69"/>
      <c r="KB58" s="79"/>
      <c r="KC58" s="69"/>
      <c r="KD58" s="79"/>
      <c r="KE58" s="69"/>
      <c r="KF58" s="79"/>
      <c r="KG58" s="69"/>
      <c r="KH58" s="79"/>
      <c r="KI58" s="69"/>
      <c r="KJ58" s="79"/>
      <c r="KK58" s="69"/>
      <c r="KL58" s="79"/>
      <c r="KM58" s="69"/>
      <c r="KP58" s="1" t="str" cm="1">
        <f t="array" ref="KP58">IFERROR(INDEX(Paste_Here!$B$2:$B$210, MATCH(0, COUNTIF(KP$4:KP57, Paste_Here!$B$2:$B$210) + IF(Paste_Here!$B$2:$B$210="", 1, 0), 0)), "")</f>
        <v/>
      </c>
      <c r="KQ58" s="1" t="str">
        <f>IF(KP58&lt;&gt;"", INDEX(Paste_Here!$A$2:$A$210, MATCH(KP58, Paste_Here!$B$2:$B$210, 0)), "")</f>
        <v/>
      </c>
      <c r="KR58" s="1" t="str">
        <f t="shared" si="6"/>
        <v/>
      </c>
      <c r="KS58" s="1" t="str" cm="1">
        <f t="array" ref="KS58">IFERROR(INDEX($KR$5:$KR$210, MATCH(SMALL(IF($KR$5:$KR$210&lt;&gt;"", COUNTIF($KR$5:$KR$210, "&lt;"&amp;$KR$5:$KR$210)+1), ROW()-ROW($KS$5)+1), COUNTIF($KR$5:$KR$210, "&lt;"&amp;$KR$5:$KR$210)+1, 0)), "")</f>
        <v/>
      </c>
    </row>
    <row r="59" spans="1:305">
      <c r="A59" s="69"/>
      <c r="B59" s="79" t="str">
        <f t="shared" si="0"/>
        <v/>
      </c>
      <c r="C59" s="69"/>
      <c r="D59" s="79" t="str">
        <f>IFERROR(IF(B59&lt;&gt;"", IF(COUNTIF(INDEX(Paste_Here!N$2:Q$210, MATCH(B59, Paste_Here!A$2:A$210, 0), 0), "yes") &gt; 0, "No", IF(COUNTIF(INDEX(Paste_Here!N$2:Q$210, MATCH(B59, Paste_Here!A$2:A$210, 0), 0), "no") &gt; 0, "Yes", "")), ""), "")</f>
        <v/>
      </c>
      <c r="E59" s="69"/>
      <c r="F59" s="79" t="str">
        <f>IFERROR(IF(B59&lt;&gt;"", IF(ISNUMBER(SEARCH("yes", LOWER(INDEX(Paste_Here!S$2:S$210, MATCH(B59, Paste_Here!A$2:A$210, 0))))), "Yes", IF(ISNUMBER(SEARCH("no", LOWER(INDEX(Paste_Here!S$2:S$210, MATCH(B59, Paste_Here!A$2:A$210, 0))))), "No", "")), ""), "")</f>
        <v/>
      </c>
      <c r="G59" s="69"/>
      <c r="H59" s="79" t="str">
        <f>IFERROR(IF(B59&lt;&gt;"", IF(COUNTIF(INDEX(Paste_Here!AX$2:BA$210, MATCH(B59, Paste_Here!A$2:A$210, 0), 0), "yes") &gt; 0, "No", IF(COUNTIF(INDEX(Paste_Here!AX$2:BA$210, MATCH(B59, Paste_Here!A$2:A$210, 0), 0), "no") &gt; 0, "Yes", "")), ""), "")</f>
        <v/>
      </c>
      <c r="I59" s="69"/>
      <c r="J59" s="79" t="str">
        <f>IFERROR(IF(B59&lt;&gt;"", IF(ISNUMBER(SEARCH("yes", LOWER(INDEX(Paste_Here!Z$2:Z$210, MATCH(B59, Paste_Here!A$2:A$210, 0))))), "Yes", IF(ISNUMBER(SEARCH("no", LOWER(INDEX(Paste_Here!Z$2:Z$210, MATCH(B59, Paste_Here!A$2:A$210, 0))))), "No", "")), ""), "")</f>
        <v/>
      </c>
      <c r="K59" s="69"/>
      <c r="L59" s="79" t="str">
        <f>IFERROR(IF(B59&lt;&gt;"", IF(ISNUMBER(SEARCH("yes", LOWER(INDEX(Paste_Here!AG$2:AG$210, MATCH(B59, Paste_Here!A$2:A$210, 0))))), "Yes", IF(ISNUMBER(SEARCH("no", LOWER(INDEX(Paste_Here!AG$2:AG$210, MATCH(B59, Paste_Here!A$2:A$210, 0))))), "No", "")), ""), "")</f>
        <v/>
      </c>
      <c r="M59" s="69"/>
      <c r="N59" s="114" t="str">
        <f>IFERROR(IF(J59&lt;&gt;"", IF(ISNUMBER(SEARCH("yes", LOWER(INDEX(Paste_Here!AB$2:AB$210, MATCH(J59, Paste_Here!I$2:I$210, 0))))), "Yes", IF(ISNUMBER(SEARCH("no", LOWER(INDEX(Paste_Here!AB$2:AB$210, MATCH(J59, Paste_Here!I$2:I$210, 0))))), "No", "")), ""), "")</f>
        <v/>
      </c>
      <c r="O59" s="69"/>
      <c r="P59" s="79" t="str">
        <f>IFERROR(IF(B59&lt;&gt;"", IF(ISNUMBER(SEARCH("Revealed-Potential (Primary Focus)", LOWER(INDEX(Paste_Here!U$2:U$210, MATCH(B59, Paste_Here!A$2:A$210, 0))))), "Rev-Potential: Prim", IF(ISNUMBER(SEARCH("Revealed-Potential (Secondary Focus)", LOWER(INDEX(Paste_Here!U$2:U$210, MATCH(B59, Paste_Here!A$2:A$210, 0))))), "Rev-Potential: Sec", IF(ISNUMBER(SEARCH("Monitoring", LOWER(INDEX(Paste_Here!U$2:U$210, MATCH(B59, Paste_Here!A$2:A$210, 0))))), "Monitoring", IF(ISNUMBER(SEARCH("At-Promise (Secondary Focus)", LOWER(INDEX(Paste_Here!U$2:U$210, MATCH(B59, Paste_Here!A$2:A$210, 0))))), "At-Promise: Sec", IF(ISNUMBER(SEARCH("At-Promise (Primary Focus)", LOWER(INDEX(Paste_Here!U$2:U$210, MATCH(B59, Paste_Here!A$2:A$210, 0))))), "At-Promise: Prim", ""))))), ""), "")</f>
        <v/>
      </c>
      <c r="Q59" s="69"/>
      <c r="R59" s="79" t="str">
        <f>IFERROR(IF(B59&lt;&gt;"", IF(ISNUMBER(SEARCH("Revealed-Potential (Primary Focus)", LOWER(INDEX(Paste_Here!AB$2:AB$210, MATCH(B59, Paste_Here!A$2:A$210, 0))))), "Rev-Potential: Prim", IF(ISNUMBER(SEARCH("Revealed-Potential (Secondary Focus)", LOWER(INDEX(Paste_Here!AB$2:AB$210, MATCH(B59, Paste_Here!A$2:A$210, 0))))), "Rev-Potential: Sec", IF(ISNUMBER(SEARCH("Monitoring", LOWER(INDEX(Paste_Here!AB$2:AB$210, MATCH(B59, Paste_Here!A$2:A$210, 0))))), "Monitoring", IF(ISNUMBER(SEARCH("At-Promise (Secondary Focus)", LOWER(INDEX(Paste_Here!AB$2:AB$210, MATCH(B59, Paste_Here!A$2:A$210, 0))))), "At-Promise: Sec", IF(ISNUMBER(SEARCH("At-Promise (Primary Focus)", LOWER(INDEX(Paste_Here!AB$2:AB$210, MATCH(B59, Paste_Here!A$2:A$210, 0))))), "At-Promise: Prim", ""))))), ""), "")</f>
        <v/>
      </c>
      <c r="S59" s="69"/>
      <c r="T59" s="114" t="str">
        <f>IFERROR(IF(P59&lt;&gt;"", IF(ISNUMBER(SEARCH("yes", LOWER(INDEX(Paste_Here!AH$2:AH$210, MATCH(P59, Paste_Here!O$2:O$210, 0))))), "Yes", IF(ISNUMBER(SEARCH("no", LOWER(INDEX(Paste_Here!AH$2:AH$210, MATCH(P59, Paste_Here!O$2:O$210, 0))))), "No", "")), ""), "")</f>
        <v/>
      </c>
      <c r="U59" s="69"/>
      <c r="V59" s="114" t="str">
        <f>IFERROR(IF(R59&lt;&gt;"", IF(ISNUMBER(SEARCH("yes", LOWER(INDEX(Paste_Here!AJ$2:AJ$210, MATCH(R59, Paste_Here!Q$2:Q$210, 0))))), "Yes", IF(ISNUMBER(SEARCH("no", LOWER(INDEX(Paste_Here!AJ$2:AJ$210, MATCH(R59, Paste_Here!Q$2:Q$210, 0))))), "No", "")), ""), "")</f>
        <v/>
      </c>
      <c r="W59" s="69"/>
      <c r="X59" s="69"/>
      <c r="Y59" s="79" t="str">
        <f t="shared" si="1"/>
        <v/>
      </c>
      <c r="Z59" s="69"/>
      <c r="AA59" s="79" t="str">
        <f>IFERROR(IF(B59&lt;&gt;"", IF(AND(INDEX(Paste_Here!W$2:W$210, MATCH(B59, Paste_Here!A$2:A$210, 0))&lt;&gt;"", ISNUMBER(VALUE(INDEX(Paste_Here!W$2:W$210, MATCH(B59, Paste_Here!A$2:A$210, 0))))), INDEX(Paste_Here!W$2:W$210, MATCH(B59, Paste_Here!A$2:A$210, 0)), ""), ""), "")</f>
        <v/>
      </c>
      <c r="AB59" s="69"/>
      <c r="AC59" s="79" t="str">
        <f>IFERROR(IF(B59&lt;&gt;"", IF(AND(INDEX(Paste_Here!V$2:V$210, MATCH(B59, Paste_Here!A$2:A$210, 0))&lt;&gt;"", ISNUMBER(VALUE(INDEX(Paste_Here!V$2:V$210, MATCH(B59, Paste_Here!A$2:A$210, 0))))), TEXT(ROUND(VALUE(INDEX(Paste_Here!V$2:V$210, MATCH(B59, Paste_Here!A$2:A$210, 0))), 2), "0.00"), ""), ""), "")</f>
        <v/>
      </c>
      <c r="AD59" s="69"/>
      <c r="AE59" s="79" t="str">
        <f>IFERROR(IF(B59&lt;&gt;"", IF(LOWER(INDEX(Paste_Here!X$2:X$210, MATCH(B59, Paste_Here!A$2:A$210, 0)))="approaching expectations", "Approaching", IF(LOWER(INDEX(Paste_Here!X$2:X$210, MATCH(B59, Paste_Here!A$2:A$210, 0)))="met expectations", "Met", IF(LOWER(INDEX(Paste_Here!X$2:X$210, MATCH(B59, Paste_Here!A$2:A$210, 0)))="exceeded expectations", "Exceeded", IF(LOWER(INDEX(Paste_Here!X$2:X$210, MATCH(B59, Paste_Here!A$2:A$210, 0)))="below expectations", "Below", "")))), ""), "")</f>
        <v/>
      </c>
      <c r="AF59" s="69"/>
      <c r="AG59" s="79" t="str">
        <f>IFERROR(IF(B59&lt;&gt;"", IF(AND(INDEX(Paste_Here!Y$2:Y$210, MATCH(B59, Paste_Here!A$2:A$210, 0))&lt;&gt;"", ISNUMBER(VALUE(INDEX(Paste_Here!Y$2:Y$210, MATCH(B59, Paste_Here!A$2:A$210, 0))))), INDEX(Paste_Here!Y$2:Y$210, MATCH(B59, Paste_Here!A$2:A$210, 0)), ""), ""), "")</f>
        <v/>
      </c>
      <c r="AH59" s="69"/>
      <c r="AI59" s="79" t="str">
        <f>IFERROR(IF(B59&lt;&gt;"", IF(AND(INDEX(Paste_Here!AK$2:AK$210, MATCH(B59, Paste_Here!A$2:A$210, 0))&lt;&gt;"", ISNUMBER(VALUE(INDEX(Paste_Here!AK$2:AK$210, MATCH(B59, Paste_Here!A$2:A$210, 0))))), INDEX(Paste_Here!AK$2:AK$210, MATCH(B59, Paste_Here!A$2:A$210, 0)), ""), ""), "")</f>
        <v/>
      </c>
      <c r="AJ59" s="69"/>
      <c r="AK59" s="79" t="str">
        <f>IFERROR(IF(B59&lt;&gt;"", IF(ISNUMBER(SEARCH("highrisk", LOWER(INDEX(Paste_Here!AL$2:AL$210, MATCH(B59, Paste_Here!A$2:A$210, 0))))), "High Risk", IF(ISNUMBER(SEARCH("lowrisk", LOWER(INDEX(Paste_Here!AL$2:AL$210, MATCH(B59, Paste_Here!A$2:A$210, 0))))), "Low Risk", IF(ISNUMBER(SEARCH("somerisk", LOWER(INDEX(Paste_Here!AL$2:AL$210, MATCH(B59, Paste_Here!A$2:A$210, 0))))), "Some Risk", ""))), ""), "")</f>
        <v/>
      </c>
      <c r="AL59" s="69"/>
      <c r="AM59" s="79" t="str">
        <f>IFERROR(IF(B59&lt;&gt;"", IF(AND(INDEX(Paste_Here!AT$2:AT$210, MATCH(B59, Paste_Here!A$2:A$210, 0))&lt;&gt;"", ISNUMBER(VALUE(INDEX(Paste_Here!AT$2:AT$210, MATCH(B59, Paste_Here!A$2:A$210, 0))))), INDEX(Paste_Here!AT$2:AT$210, MATCH(B59, Paste_Here!A$2:A$210, 0)), ""), ""), "")</f>
        <v/>
      </c>
      <c r="AN59" s="69"/>
      <c r="AO59" s="79" t="str">
        <f>IFERROR(IF(B59&lt;&gt;"", IF(AND(INDEX(Paste_Here!AM$2:AM$210, MATCH(B59, Paste_Here!A$2:A$210, 0))&lt;&gt;"", ISNUMBER(VALUE(INDEX(Paste_Here!AM$2:AM$210, MATCH(B59, Paste_Here!A$2:A$210, 0))))), INDEX(Paste_Here!AM$2:AM$210, MATCH(B59, Paste_Here!A$2:A$210, 0)), ""), ""), "")</f>
        <v/>
      </c>
      <c r="AP59" s="69"/>
      <c r="AQ59" s="79" t="str">
        <f>IFERROR(IF(B59&lt;&gt;"", IF(ISNUMBER(SEARCH("highrisk", LOWER(INDEX(Paste_Here!AN$2:AN$210, MATCH(B59, Paste_Here!A$2:A$210, 0))))), "High Risk", IF(ISNUMBER(SEARCH("lowrisk", LOWER(INDEX(Paste_Here!AN$2:AN$210, MATCH(B59, Paste_Here!A$2:A$210, 0))))), "Low Risk", IF(ISNUMBER(SEARCH("somerisk", LOWER(INDEX(Paste_Here!AN$2:AN$210, MATCH(B59, Paste_Here!A$2:A$210, 0))))), "Some Risk", ""))), ""), "")</f>
        <v/>
      </c>
      <c r="AR59" s="69"/>
      <c r="AS59" s="79" t="str" cm="1">
        <f t="array" aca="1" ref="AS59" ca="1">IFERROR(IF(ISNUMBER(SEARCH("BR", INDEX(Paste_Here!AO$2:AO$210, MATCH(B59, Paste_Here!A$2:A$210, 0)))), -1, 1) * VALUE(_xlfn.TEXTJOIN("", TRUE, IF(ISNUMBER(--MID(INDEX(Paste_Here!AO$2:AO$210, MATCH(B59, Paste_Here!A$2:A$210, 0)), ROW(INDIRECT("1:"&amp;LEN(INDEX(Paste_Here!AO$2:AO$210, MATCH(B59, Paste_Here!A$2:A$210, 0))))), 1)), MID(INDEX(Paste_Here!AO$2:AO$210, MATCH(B59, Paste_Here!A$2:A$210, 0)), ROW(INDIRECT("1:"&amp;LEN(INDEX(Paste_Here!AO$2:AO$210, MATCH(B59, Paste_Here!A$2:A$210, 0))))), 1), ""))), "")</f>
        <v/>
      </c>
      <c r="AT59" s="69"/>
      <c r="AU59" s="69"/>
      <c r="AV59" s="79"/>
      <c r="AW59" s="69"/>
      <c r="AX59" s="79"/>
      <c r="AY59" s="69"/>
      <c r="AZ59" s="79"/>
      <c r="BA59" s="69"/>
      <c r="BB59" s="79"/>
      <c r="BC59" s="69"/>
      <c r="BD59" s="79"/>
      <c r="BE59" s="69"/>
      <c r="BF59" s="79"/>
      <c r="BG59" s="69"/>
      <c r="BH59" s="79"/>
      <c r="BI59" s="69"/>
      <c r="BJ59" s="79"/>
      <c r="BK59" s="69"/>
      <c r="BL59" s="79"/>
      <c r="BM59" s="69"/>
      <c r="BN59" s="79"/>
      <c r="BO59" s="69"/>
      <c r="BP59" s="79"/>
      <c r="BQ59" s="69"/>
      <c r="BR59" s="69"/>
      <c r="BS59" s="79"/>
      <c r="BT59" s="69"/>
      <c r="BU59" s="79"/>
      <c r="BV59" s="69"/>
      <c r="BW59" s="79"/>
      <c r="BX59" s="69"/>
      <c r="BY59" s="79"/>
      <c r="BZ59" s="69"/>
      <c r="CA59" s="79"/>
      <c r="CB59" s="69"/>
      <c r="CC59" s="79"/>
      <c r="CD59" s="69"/>
      <c r="CE59" s="79"/>
      <c r="CF59" s="69"/>
      <c r="CG59" s="79"/>
      <c r="CH59" s="69"/>
      <c r="CI59" s="79"/>
      <c r="CJ59" s="69"/>
      <c r="CK59" s="79"/>
      <c r="CL59" s="69"/>
      <c r="CM59" s="79"/>
      <c r="CN59" s="69"/>
      <c r="CO59" s="69"/>
      <c r="CP59" s="79" t="str">
        <f t="shared" si="2"/>
        <v/>
      </c>
      <c r="CQ59" s="69"/>
      <c r="CR59" s="79" t="str">
        <f>IFERROR(IF(B59&lt;&gt;"", IF(AND(INDEX(Paste_Here!AD$2:AD$210, MATCH(B59, Paste_Here!A$2:A$210, 0))&lt;&gt;"", ISNUMBER(VALUE(INDEX(Paste_Here!AD$2:AD$210, MATCH(B59, Paste_Here!A$2:A$210, 0))))), INDEX(Paste_Here!AD$2:AD$210, MATCH(B59, Paste_Here!A$2:A$210, 0)), ""), ""), "")</f>
        <v/>
      </c>
      <c r="CS59" s="69"/>
      <c r="CT59" s="79" t="str">
        <f>IFERROR(IF(B59&lt;&gt;"", IF(AND(INDEX(Paste_Here!AC$2:AC$210, MATCH(B59, Paste_Here!A$2:A$210, 0))&lt;&gt;"", ISNUMBER(--INDEX(Paste_Here!AC$2:AC$210, MATCH(B59, Paste_Here!A$2:A$210, 0)))), TEXT(ROUND(--INDEX(Paste_Here!AC$2:AC$210, MATCH(B59, Paste_Here!A$2:A$210, 0)), 2), "0.00"), ""), ""), "")</f>
        <v/>
      </c>
      <c r="CU59" s="69"/>
      <c r="CV59" s="79" t="str">
        <f>IFERROR(IF(B59&lt;&gt;"", IF(LOWER(INDEX(Paste_Here!AE$2:AE$210, MATCH(B59, Paste_Here!A$2:A$210, 0)))="approaching expectations", "Approaching", IF(LOWER(INDEX(Paste_Here!AE$2:AE$210, MATCH(B59, Paste_Here!A$2:A$210, 0)))="met expectations", "Met", IF(LOWER(INDEX(Paste_Here!AE$2:AE$210, MATCH(B59, Paste_Here!A$2:A$210, 0)))="exceeded expectations", "Exceeded", IF(LOWER(INDEX(Paste_Here!AE$2:AE$210, MATCH(B59, Paste_Here!A$2:A$210, 0)))="below expectations", "Below", "")))), ""), "")</f>
        <v/>
      </c>
      <c r="CW59" s="69"/>
      <c r="CX59" s="79" t="str">
        <f>IFERROR(IF(B59&lt;&gt;"", IF(AND(INDEX(Paste_Here!AF$2:AF$210, MATCH(B59, Paste_Here!A$2:A$210, 0))&lt;&gt;"", ISNUMBER(VALUE(INDEX(Paste_Here!AF$2:AF$210, MATCH(B59, Paste_Here!A$2:A$210, 0))))), INDEX(Paste_Here!AF$2:AF$210, MATCH(B59, Paste_Here!A$2:A$210, 0)), ""), ""), "")</f>
        <v/>
      </c>
      <c r="CY59" s="69"/>
      <c r="CZ59" s="79" t="str">
        <f>IFERROR(IF(B59&lt;&gt;"", IF(AND(INDEX(Paste_Here!AU$2:AU$210, MATCH(B59, Paste_Here!A$2:A$210, 0))&lt;&gt;"", ISNUMBER(VALUE(INDEX(Paste_Here!AU$2:AU$210, MATCH(B59, Paste_Here!A$2:A$210, 0))))), INDEX(Paste_Here!AU$2:AU$210, MATCH(B59, Paste_Here!A$2:A$210, 0)), ""), ""), "")</f>
        <v/>
      </c>
      <c r="DA59" s="69"/>
      <c r="DB59" s="79" t="str">
        <f>IFERROR(IF(B59&lt;&gt;"", IF(ISNUMBER(SEARCH("highrisk", LOWER(INDEX(Paste_Here!AV$2:AV$210, MATCH(B59, Paste_Here!A$2:A$210, 0))))), "High Risk", IF(ISNUMBER(SEARCH("lowrisk", LOWER(INDEX(Paste_Here!AV$2:AV$210, MATCH(B59, Paste_Here!A$2:A$210, 0))))), "Low Risk", IF(ISNUMBER(SEARCH("somerisk", LOWER(INDEX(Paste_Here!AV$2:AV$210, MATCH(B59, Paste_Here!A$2:A$210, 0))))), "Some Risk", ""))), ""), "")</f>
        <v/>
      </c>
      <c r="DC59" s="69"/>
      <c r="DD59" s="79" t="str">
        <f>IFERROR(IF(B59&lt;&gt;"", IF(AND(INDEX(Paste_Here!AW$2:AW$210, MATCH(B59, Paste_Here!A$2:A$210, 0))&lt;&gt;"", ISNUMBER(VALUE(INDEX(Paste_Here!AW$2:AW$210, MATCH(B59, Paste_Here!A$2:A$210, 0))))), INDEX(Paste_Here!AW$2:AW$210, MATCH(B59, Paste_Here!A$2:A$210, 0)), ""), ""), "")</f>
        <v/>
      </c>
      <c r="DE59" s="69"/>
      <c r="DF59" s="79" t="str">
        <f>IFERROR(IF(B59&lt;&gt;"", IF(AND(INDEX(Paste_Here!AP$2:AP$210, MATCH(B59, Paste_Here!A$2:A$210, 0))&lt;&gt;"", ISNUMBER(VALUE(INDEX(Paste_Here!AP$2:AP$210, MATCH(B59, Paste_Here!A$2:A$210, 0))))), INDEX(Paste_Here!AP$2:AP$210, MATCH(B59, Paste_Here!A$2:A$210, 0)), ""), ""), "")</f>
        <v/>
      </c>
      <c r="DG59" s="69"/>
      <c r="DH59" s="79" t="str">
        <f>IFERROR(IF(B59&lt;&gt;"", IF(ISNUMBER(SEARCH("highrisk", LOWER(INDEX(Paste_Here!AQ$2:AQ$210, MATCH(B59, Paste_Here!A$2:A$210, 0))))), "High Risk", IF(ISNUMBER(SEARCH("lowrisk", LOWER(INDEX(Paste_Here!AQ$2:AQ$210, MATCH(B59, Paste_Here!A$2:A$210, 0))))), "Low Risk", IF(ISNUMBER(SEARCH("somerisk", LOWER(INDEX(Paste_Here!AQ$2:AQ$210, MATCH(B59, Paste_Here!A$2:A$210, 0))))), "Some Risk", ""))), ""), "")</f>
        <v/>
      </c>
      <c r="DI59" s="69"/>
      <c r="DJ59" s="79" t="str" cm="1">
        <f t="array" aca="1" ref="DJ59" ca="1">IFERROR(VALUE(IF(ISNUMBER(SEARCH("EM", INDEX(Paste_Here!AR$2:AR$500, MATCH(B59, Paste_Here!A$2:A$500, 0)))),"-" &amp; _xlfn.TEXTJOIN("", TRUE, IF(ISNUMBER(--MID(INDEX(Paste_Here!AR$2:AR$500, MATCH(B59, Paste_Here!A$2:A$500, 0)), ROW(INDIRECT("1:"&amp;LEN(INDEX(Paste_Here!AR$2:AR$500, MATCH(B59, Paste_Here!A$2:A$500, 0))))), 1)), MID(INDEX(Paste_Here!AR$2:AR$500, MATCH(B59, Paste_Here!A$2:A$500, 0)), ROW(INDIRECT("1:"&amp;LEN(INDEX(Paste_Here!AR$2:AR$500, MATCH(B59, Paste_Here!A$2:A$500, 0))))), 1), "")), _xlfn.TEXTJOIN("", TRUE, IF(ISNUMBER(--MID(INDEX(Paste_Here!AR$2:AR$500, MATCH(B59, Paste_Here!A$2:AR$500, 0)), ROW(INDIRECT("1:"&amp;LEN(INDEX(Paste_Here!AR$2:AR$500, MATCH(B59, Paste_Here!A$2:AR$500, 0))))), 1)), MID(INDEX(Paste_Here!AR$2:AR$500, MATCH(B59, Paste_Here!A$2:A$500, 0)), ROW(INDIRECT("1:"&amp;LEN(INDEX(Paste_Here!AR$2:AR$500, MATCH(B59, Paste_Here!A$2:A$500, 0))))), 1), "")))), "")</f>
        <v/>
      </c>
      <c r="DK59" s="69"/>
      <c r="DL59" s="69"/>
      <c r="DM59" s="79" t="str">
        <f t="shared" si="3"/>
        <v/>
      </c>
      <c r="DN59" s="69"/>
      <c r="DO59" s="79" t="str">
        <f>IFERROR(IF(B59&lt;&gt;"", IF(AND(INDEX(Paste_Here!AH$2:AH$210, MATCH(B59, Paste_Here!A$2:A$210, 0))&lt;&gt;"", ISNUMBER(VALUE(INDEX(Paste_Here!AH$2:AH$210, MATCH(B59, Paste_Here!A$2:A$210, 0))))), INDEX(Paste_Here!AH$2:AH$210, MATCH(B59, Paste_Here!A$2:A$210, 0)), ""), ""), "")</f>
        <v/>
      </c>
      <c r="DP59" s="69"/>
      <c r="DQ59" s="114"/>
      <c r="DR59" s="69"/>
      <c r="DS59" s="119" t="str">
        <f>IFERROR(IF(B59&lt;&gt;"", IF(LOWER(INDEX(Paste_Here!AI$2:AI$210, MATCH(B59, Paste_Here!A$2:A$210, 0)))="approaching expectations", "Approaching", IF(LOWER(INDEX(Paste_Here!AI$2:AI$210, MATCH(B59, Paste_Here!A$2:A$210, 0)))="met expectations", "Met", IF(LOWER(INDEX(Paste_Here!AI$2:AI$210, MATCH(B59, Paste_Here!A$2:A$210, 0)))="exceeded expectations", "Exceeded", IF(LOWER(INDEX(Paste_Here!AI$2:AI$210, MATCH(B59, Paste_Here!A$2:A$210, 0)))="below expectations", "Below", "")))), ""), "")</f>
        <v/>
      </c>
      <c r="DT59" s="69"/>
      <c r="DU59" s="79" t="str">
        <f>IFERROR(IF(B59&lt;&gt;"", IF(AND(INDEX(Paste_Here!AJ$2:AJ$210, MATCH(B59, Paste_Here!A$2:A$210, 0))&lt;&gt;"", ISNUMBER(VALUE(INDEX(Paste_Here!AJ$2:AJ$210, MATCH(B59, Paste_Here!A$2:A$210, 0))))), INDEX(Paste_Here!AJ$2:AJ$210, MATCH(B59, Paste_Here!A$2:A$210, 0)), ""), ""), "")</f>
        <v/>
      </c>
      <c r="DV59" s="69"/>
      <c r="DW59" s="114"/>
      <c r="DX59" s="69"/>
      <c r="DY59" s="114"/>
      <c r="DZ59" s="69"/>
      <c r="EA59" s="114"/>
      <c r="EB59" s="69"/>
      <c r="EC59" s="114"/>
      <c r="ED59" s="69"/>
      <c r="EE59" s="114"/>
      <c r="EF59" s="69"/>
      <c r="EH59" s="69"/>
      <c r="EI59" s="69"/>
      <c r="EJ59" s="79"/>
      <c r="EK59" s="69"/>
      <c r="EL59" s="79"/>
      <c r="EM59" s="69"/>
      <c r="EN59" s="79"/>
      <c r="EO59" s="69"/>
      <c r="EP59" s="79"/>
      <c r="EQ59" s="69"/>
      <c r="ER59" s="79"/>
      <c r="ES59" s="69"/>
      <c r="ET59" s="79"/>
      <c r="EU59" s="69"/>
      <c r="EV59" s="79"/>
      <c r="EW59" s="69"/>
      <c r="EX59" s="79"/>
      <c r="EY59" s="69"/>
      <c r="EZ59" s="79"/>
      <c r="FA59" s="69"/>
      <c r="FB59" s="79"/>
      <c r="FC59" s="69"/>
      <c r="FD59" s="79"/>
      <c r="FE59" s="69"/>
      <c r="FF59" s="69"/>
      <c r="FG59" s="79" t="str">
        <f t="shared" si="4"/>
        <v/>
      </c>
      <c r="FH59" s="69"/>
      <c r="FI59" s="79" t="str">
        <f>IFERROR(IF(B59&lt;&gt;"", IF(ISNUMBER(VALUE(INDEX(Paste_Here!H$2:H$210, MATCH(B59, Paste_Here!A$2:A$210, 0)))), IF(VALUE(INDEX(Paste_Here!H$2:H$210, MATCH(B59, Paste_Here!A$2:A$210, 0)))=0, "No", IF(AND(VALUE(INDEX(Paste_Here!H$2:H$210, MATCH(B59, Paste_Here!A$2:A$210, 0)))&gt;=1, VALUE(INDEX(Paste_Here!H$2:H$210, MATCH(B59, Paste_Here!A$2:A$210, 0)))&lt;=4), VALUE(INDEX(Paste_Here!H$2:H$210, MATCH(B59, Paste_Here!A$2:A$210, 0))), "")), ""), ""), "")</f>
        <v/>
      </c>
      <c r="FJ59" s="69"/>
      <c r="FK59" s="79" t="str">
        <f>IFERROR(IF(B59&lt;&gt;"", IF(ISNUMBER(VALUE(INDEX(Paste_Here!I$2:I$210, MATCH(B59, Paste_Here!A$2:A$210, 0)))), IF(VALUE(INDEX(Paste_Here!I$2:I$210, MATCH(B59, Paste_Here!A$2:A$210, 0)))=0, "No", IF(AND(VALUE(INDEX(Paste_Here!I$2:I$210, MATCH(B59, Paste_Here!A$2:A$210, 0)))&gt;=1, VALUE(INDEX(Paste_Here!I$2:I$210, MATCH(B59, Paste_Here!A$2:A$210, 0)))&lt;=4), VALUE(INDEX(Paste_Here!I$2:I$210, MATCH(B59, Paste_Here!A$2:A$210, 0))), "")), ""), ""), "")</f>
        <v/>
      </c>
      <c r="FL59" s="69"/>
      <c r="FM59" s="114"/>
      <c r="FN59" s="69"/>
      <c r="FO59" s="114"/>
      <c r="FP59" s="69"/>
      <c r="FQ59" s="114"/>
      <c r="FR59" s="69"/>
      <c r="FS59" s="114"/>
      <c r="FT59" s="69"/>
      <c r="FU59" s="79" t="str">
        <f>IFERROR(IF(B59&lt;&gt;"", IF(AND(INDEX(Paste_Here!R$2:R$210, MATCH(B59, Paste_Here!A$2:A$210, 0))&lt;&gt;"", ISNUMBER(VALUE(INDEX(Paste_Here!R$2:R$210, MATCH(B59, Paste_Here!A$2:A$210, 0))))), INDEX(Paste_Here!R$2:R$210, MATCH(B59, Paste_Here!A$2:A$210, 0)), ""), ""), "")</f>
        <v/>
      </c>
      <c r="FV59" s="69"/>
      <c r="FW59" s="79" t="str">
        <f>IFERROR(IF(B59&lt;&gt;"", IF(AND(INDEX(Paste_Here!BB$2:BB$210, MATCH(B59, Paste_Here!A$2:A$210, 0))&lt;&gt;"", ISNUMBER(VALUE(INDEX(Paste_Here!BB$2:BB$210, MATCH(B59, Paste_Here!A$2:A$210, 0))))), INDEX(Paste_Here!BB$2:BB$210, MATCH(B59, Paste_Here!A$2:A$210, 0)), ""), ""), "")</f>
        <v/>
      </c>
      <c r="FX59" s="69"/>
      <c r="FY59" s="79" t="str">
        <f>IFERROR(IF(B59&lt;&gt;"", IF(AND(INDEX(Paste_Here!AS$2:AS$210, MATCH(B59, Paste_Here!A$2:A$210, 0))&lt;&gt;"", ISNUMBER(VALUE(INDEX(Paste_Here!AS$2:AS$210, MATCH(B59, Paste_Here!A$2:A$210, 0))))), INDEX(Paste_Here!AS$2:AS$210, MATCH(B59, Paste_Here!A$2:A$210, 0)), ""), ""), "")</f>
        <v/>
      </c>
      <c r="FZ59" s="69"/>
      <c r="GA59" s="79" t="str">
        <f>IFERROR(IF(B59&lt;&gt;"", IF(AND(INDEX(Paste_Here!BC$2:BC$210, MATCH(B59, Paste_Here!A$2:A$210, 0))&lt;&gt;"", ISNUMBER(VALUE(INDEX(Paste_Here!BC$2:BC$210, MATCH(B59, Paste_Here!A$2:A$210, 0))))), INDEX(Paste_Here!BC$2:BC$210, MATCH(B59, Paste_Here!A$2:A$210, 0)), ""), ""), "")</f>
        <v/>
      </c>
      <c r="GB59" s="69"/>
      <c r="GC59" s="69"/>
      <c r="GD59" s="79" t="str">
        <f t="shared" si="5"/>
        <v/>
      </c>
      <c r="GE59" s="69"/>
      <c r="GF59" s="79" t="str">
        <f>IFERROR(IF(B59&lt;&gt;"", IF(ISNUMBER(SEARCH("s", LOWER(INDEX(Paste_Here!M$2:M$210, MATCH(B59, Paste_Here!A$2:A$210, 0))))), "Yes", IF(INDEX(Paste_Here!M$2:M$210, MATCH(B59, Paste_Here!A$2:A$210, 0))&lt;&gt;"", "No", "")), ""), "")</f>
        <v/>
      </c>
      <c r="GG59" s="69"/>
      <c r="GH59" s="79" t="str">
        <f>IFERROR(IF(B59&lt;&gt;"", IF(ISNUMBER(SEARCH("yes", LOWER(INDEX(Paste_Here!F$2:F$210, MATCH(B59, Paste_Here!A$2:A$210, 0))))), "Yes", IF(ISNUMBER(SEARCH("no", LOWER(INDEX(Paste_Here!F$2:F$210, MATCH(B59, Paste_Here!A$2:A$210, 0))))), "No", "")), ""), "")</f>
        <v/>
      </c>
      <c r="GI59" s="69"/>
      <c r="GJ59" s="79" t="str">
        <f>IFERROR(IF(B59&lt;&gt;"", IF(ISNUMBER(SEARCH("english language learner", LOWER(INDEX(Paste_Here!C$2:C$210, MATCH(B59, Paste_Here!A$2:A$210, 0))))), "Yes", ""), ""), "")</f>
        <v/>
      </c>
      <c r="GK59" s="69"/>
      <c r="GL59" s="79" t="str">
        <f>IFERROR(IF(B59&lt;&gt;"", IF(OR(ISNUMBER(SEARCH("b", LOWER(INDEX(Paste_Here!K$2:K$210, MATCH(B59, Paste_Here!A$2:A$210, 0))))), ISNUMBER(SEARCH("h", LOWER(INDEX(Paste_Here!K$2:K$210, MATCH(B59, Paste_Here!A$2:A$210, 0))))), ISNUMBER(SEARCH("i", LOWER(INDEX(Paste_Here!K$2:K$210, MATCH(B59, Paste_Here!A$2:A$210, 0)))))), "Yes", IF(INDEX(Paste_Here!K$2:K$210, MATCH(B59, Paste_Here!A$2:A$210, 0))&lt;&gt;"", "No", "")), ""), "")</f>
        <v/>
      </c>
      <c r="GM59" s="69"/>
      <c r="GN59" s="79" t="str">
        <f>IFERROR(IF(B59&lt;&gt;"", IF(ISNUMBER(SEARCH("yes", LOWER(INDEX(Paste_Here!L$2:L$210, MATCH(B59, Paste_Here!A$2:A$210, 0))))), "Yes", IF(ISNUMBER(SEARCH("no", LOWER(INDEX(Paste_Here!L$2:L$210, MATCH(B59, Paste_Here!A$2:A$210, 0))))), "No", "")), ""), "")</f>
        <v/>
      </c>
      <c r="GO59" s="69"/>
      <c r="GP59" s="79" t="str">
        <f>IFERROR(IF(B59&lt;&gt;"", IF(ISNUMBER(SEARCH("transitional 2", LOWER(INDEX(Paste_Here!C$2:C$210, MATCH(B59, Paste_Here!A$2:A$210, 0))))), "T2", IF(ISNUMBER(SEARCH("transitional 1", LOWER(INDEX(Paste_Here!C$2:C$210, MATCH(B59, Paste_Here!A$2:A$210, 0))))), "T1", IF(ISNUMBER(SEARCH("waived ell services", LOWER(INDEX(Paste_Here!C$2:C$210, MATCH(B59, Paste_Here!A$2:A$210, 0))))), "W", ""))), ""), "")</f>
        <v/>
      </c>
      <c r="GQ59" s="69"/>
      <c r="GR59" s="114"/>
      <c r="GS59" s="69"/>
      <c r="GT59" s="114"/>
      <c r="GU59" s="69"/>
      <c r="GV59" s="114"/>
      <c r="GW59" s="69"/>
      <c r="GX59" s="118"/>
      <c r="GY59" s="69"/>
      <c r="GZ59" s="69"/>
      <c r="HA59" s="79"/>
      <c r="HB59" s="69"/>
      <c r="HC59" s="79"/>
      <c r="HD59" s="69"/>
      <c r="HE59" s="79"/>
      <c r="HF59" s="69"/>
      <c r="HG59" s="79"/>
      <c r="HH59" s="69"/>
      <c r="HI59" s="79"/>
      <c r="HJ59" s="69"/>
      <c r="HK59" s="79"/>
      <c r="HL59" s="69"/>
      <c r="HM59" s="79"/>
      <c r="HN59" s="69"/>
      <c r="HO59" s="79"/>
      <c r="HP59" s="69"/>
      <c r="HQ59" s="79"/>
      <c r="HR59" s="69"/>
      <c r="HS59" s="79"/>
      <c r="HT59" s="69"/>
      <c r="HU59" s="79"/>
      <c r="HV59" s="69"/>
      <c r="HW59" s="69"/>
      <c r="HX59" s="79"/>
      <c r="HY59" s="69"/>
      <c r="HZ59" s="79"/>
      <c r="IA59" s="69"/>
      <c r="IB59" s="79"/>
      <c r="IC59" s="69"/>
      <c r="ID59" s="79"/>
      <c r="IE59" s="69"/>
      <c r="IF59" s="79"/>
      <c r="IG59" s="69"/>
      <c r="IH59" s="79"/>
      <c r="II59" s="69"/>
      <c r="IJ59" s="79"/>
      <c r="IK59" s="69"/>
      <c r="IL59" s="79"/>
      <c r="IM59" s="69"/>
      <c r="IN59" s="79"/>
      <c r="IO59" s="69"/>
      <c r="IP59" s="79"/>
      <c r="IQ59" s="69"/>
      <c r="IR59" s="79"/>
      <c r="IS59" s="69"/>
      <c r="IT59" s="69"/>
      <c r="IU59" s="79"/>
      <c r="IV59" s="69"/>
      <c r="IW59" s="79"/>
      <c r="IX59" s="69"/>
      <c r="IY59" s="79"/>
      <c r="IZ59" s="69"/>
      <c r="JA59" s="79"/>
      <c r="JB59" s="69"/>
      <c r="JC59" s="79"/>
      <c r="JD59" s="69"/>
      <c r="JE59" s="79"/>
      <c r="JF59" s="69"/>
      <c r="JG59" s="79"/>
      <c r="JH59" s="69"/>
      <c r="JI59" s="79"/>
      <c r="JJ59" s="69"/>
      <c r="JK59" s="79"/>
      <c r="JL59" s="69"/>
      <c r="JM59" s="79"/>
      <c r="JN59" s="69"/>
      <c r="JO59" s="79"/>
      <c r="JP59" s="69"/>
      <c r="JQ59" s="69"/>
      <c r="JR59" s="79"/>
      <c r="JS59" s="69"/>
      <c r="JT59" s="79"/>
      <c r="JU59" s="69"/>
      <c r="JV59" s="79"/>
      <c r="JW59" s="69"/>
      <c r="JX59" s="79"/>
      <c r="JY59" s="69"/>
      <c r="JZ59" s="79"/>
      <c r="KA59" s="69"/>
      <c r="KB59" s="79"/>
      <c r="KC59" s="69"/>
      <c r="KD59" s="79"/>
      <c r="KE59" s="69"/>
      <c r="KF59" s="79"/>
      <c r="KG59" s="69"/>
      <c r="KH59" s="79"/>
      <c r="KI59" s="69"/>
      <c r="KJ59" s="79"/>
      <c r="KK59" s="69"/>
      <c r="KL59" s="79"/>
      <c r="KM59" s="69"/>
      <c r="KP59" s="1" t="str" cm="1">
        <f t="array" ref="KP59">IFERROR(INDEX(Paste_Here!$B$2:$B$210, MATCH(0, COUNTIF(KP$4:KP58, Paste_Here!$B$2:$B$210) + IF(Paste_Here!$B$2:$B$210="", 1, 0), 0)), "")</f>
        <v/>
      </c>
      <c r="KQ59" s="1" t="str">
        <f>IF(KP59&lt;&gt;"", INDEX(Paste_Here!$A$2:$A$210, MATCH(KP59, Paste_Here!$B$2:$B$210, 0)), "")</f>
        <v/>
      </c>
      <c r="KR59" s="1" t="str">
        <f t="shared" si="6"/>
        <v/>
      </c>
      <c r="KS59" s="1" t="str" cm="1">
        <f t="array" ref="KS59">IFERROR(INDEX($KR$5:$KR$210, MATCH(SMALL(IF($KR$5:$KR$210&lt;&gt;"", COUNTIF($KR$5:$KR$210, "&lt;"&amp;$KR$5:$KR$210)+1), ROW()-ROW($KS$5)+1), COUNTIF($KR$5:$KR$210, "&lt;"&amp;$KR$5:$KR$210)+1, 0)), "")</f>
        <v/>
      </c>
    </row>
    <row r="60" spans="1:305">
      <c r="A60" s="69"/>
      <c r="B60" s="79" t="str">
        <f t="shared" si="0"/>
        <v/>
      </c>
      <c r="C60" s="69"/>
      <c r="D60" s="79" t="str">
        <f>IFERROR(IF(B60&lt;&gt;"", IF(COUNTIF(INDEX(Paste_Here!N$2:Q$210, MATCH(B60, Paste_Here!A$2:A$210, 0), 0), "yes") &gt; 0, "No", IF(COUNTIF(INDEX(Paste_Here!N$2:Q$210, MATCH(B60, Paste_Here!A$2:A$210, 0), 0), "no") &gt; 0, "Yes", "")), ""), "")</f>
        <v/>
      </c>
      <c r="E60" s="69"/>
      <c r="F60" s="79" t="str">
        <f>IFERROR(IF(B60&lt;&gt;"", IF(ISNUMBER(SEARCH("yes", LOWER(INDEX(Paste_Here!S$2:S$210, MATCH(B60, Paste_Here!A$2:A$210, 0))))), "Yes", IF(ISNUMBER(SEARCH("no", LOWER(INDEX(Paste_Here!S$2:S$210, MATCH(B60, Paste_Here!A$2:A$210, 0))))), "No", "")), ""), "")</f>
        <v/>
      </c>
      <c r="G60" s="69"/>
      <c r="H60" s="79" t="str">
        <f>IFERROR(IF(B60&lt;&gt;"", IF(COUNTIF(INDEX(Paste_Here!AX$2:BA$210, MATCH(B60, Paste_Here!A$2:A$210, 0), 0), "yes") &gt; 0, "No", IF(COUNTIF(INDEX(Paste_Here!AX$2:BA$210, MATCH(B60, Paste_Here!A$2:A$210, 0), 0), "no") &gt; 0, "Yes", "")), ""), "")</f>
        <v/>
      </c>
      <c r="I60" s="69"/>
      <c r="J60" s="79" t="str">
        <f>IFERROR(IF(B60&lt;&gt;"", IF(ISNUMBER(SEARCH("yes", LOWER(INDEX(Paste_Here!Z$2:Z$210, MATCH(B60, Paste_Here!A$2:A$210, 0))))), "Yes", IF(ISNUMBER(SEARCH("no", LOWER(INDEX(Paste_Here!Z$2:Z$210, MATCH(B60, Paste_Here!A$2:A$210, 0))))), "No", "")), ""), "")</f>
        <v/>
      </c>
      <c r="K60" s="69"/>
      <c r="L60" s="79" t="str">
        <f>IFERROR(IF(B60&lt;&gt;"", IF(ISNUMBER(SEARCH("yes", LOWER(INDEX(Paste_Here!AG$2:AG$210, MATCH(B60, Paste_Here!A$2:A$210, 0))))), "Yes", IF(ISNUMBER(SEARCH("no", LOWER(INDEX(Paste_Here!AG$2:AG$210, MATCH(B60, Paste_Here!A$2:A$210, 0))))), "No", "")), ""), "")</f>
        <v/>
      </c>
      <c r="M60" s="69"/>
      <c r="N60" s="114" t="str">
        <f>IFERROR(IF(J60&lt;&gt;"", IF(ISNUMBER(SEARCH("yes", LOWER(INDEX(Paste_Here!AB$2:AB$210, MATCH(J60, Paste_Here!I$2:I$210, 0))))), "Yes", IF(ISNUMBER(SEARCH("no", LOWER(INDEX(Paste_Here!AB$2:AB$210, MATCH(J60, Paste_Here!I$2:I$210, 0))))), "No", "")), ""), "")</f>
        <v/>
      </c>
      <c r="O60" s="69"/>
      <c r="P60" s="79" t="str">
        <f>IFERROR(IF(B60&lt;&gt;"", IF(ISNUMBER(SEARCH("Revealed-Potential (Primary Focus)", LOWER(INDEX(Paste_Here!U$2:U$210, MATCH(B60, Paste_Here!A$2:A$210, 0))))), "Rev-Potential: Prim", IF(ISNUMBER(SEARCH("Revealed-Potential (Secondary Focus)", LOWER(INDEX(Paste_Here!U$2:U$210, MATCH(B60, Paste_Here!A$2:A$210, 0))))), "Rev-Potential: Sec", IF(ISNUMBER(SEARCH("Monitoring", LOWER(INDEX(Paste_Here!U$2:U$210, MATCH(B60, Paste_Here!A$2:A$210, 0))))), "Monitoring", IF(ISNUMBER(SEARCH("At-Promise (Secondary Focus)", LOWER(INDEX(Paste_Here!U$2:U$210, MATCH(B60, Paste_Here!A$2:A$210, 0))))), "At-Promise: Sec", IF(ISNUMBER(SEARCH("At-Promise (Primary Focus)", LOWER(INDEX(Paste_Here!U$2:U$210, MATCH(B60, Paste_Here!A$2:A$210, 0))))), "At-Promise: Prim", ""))))), ""), "")</f>
        <v/>
      </c>
      <c r="Q60" s="69"/>
      <c r="R60" s="79" t="str">
        <f>IFERROR(IF(B60&lt;&gt;"", IF(ISNUMBER(SEARCH("Revealed-Potential (Primary Focus)", LOWER(INDEX(Paste_Here!AB$2:AB$210, MATCH(B60, Paste_Here!A$2:A$210, 0))))), "Rev-Potential: Prim", IF(ISNUMBER(SEARCH("Revealed-Potential (Secondary Focus)", LOWER(INDEX(Paste_Here!AB$2:AB$210, MATCH(B60, Paste_Here!A$2:A$210, 0))))), "Rev-Potential: Sec", IF(ISNUMBER(SEARCH("Monitoring", LOWER(INDEX(Paste_Here!AB$2:AB$210, MATCH(B60, Paste_Here!A$2:A$210, 0))))), "Monitoring", IF(ISNUMBER(SEARCH("At-Promise (Secondary Focus)", LOWER(INDEX(Paste_Here!AB$2:AB$210, MATCH(B60, Paste_Here!A$2:A$210, 0))))), "At-Promise: Sec", IF(ISNUMBER(SEARCH("At-Promise (Primary Focus)", LOWER(INDEX(Paste_Here!AB$2:AB$210, MATCH(B60, Paste_Here!A$2:A$210, 0))))), "At-Promise: Prim", ""))))), ""), "")</f>
        <v/>
      </c>
      <c r="S60" s="69"/>
      <c r="T60" s="114" t="str">
        <f>IFERROR(IF(P60&lt;&gt;"", IF(ISNUMBER(SEARCH("yes", LOWER(INDEX(Paste_Here!AH$2:AH$210, MATCH(P60, Paste_Here!O$2:O$210, 0))))), "Yes", IF(ISNUMBER(SEARCH("no", LOWER(INDEX(Paste_Here!AH$2:AH$210, MATCH(P60, Paste_Here!O$2:O$210, 0))))), "No", "")), ""), "")</f>
        <v/>
      </c>
      <c r="U60" s="69"/>
      <c r="V60" s="114" t="str">
        <f>IFERROR(IF(R60&lt;&gt;"", IF(ISNUMBER(SEARCH("yes", LOWER(INDEX(Paste_Here!AJ$2:AJ$210, MATCH(R60, Paste_Here!Q$2:Q$210, 0))))), "Yes", IF(ISNUMBER(SEARCH("no", LOWER(INDEX(Paste_Here!AJ$2:AJ$210, MATCH(R60, Paste_Here!Q$2:Q$210, 0))))), "No", "")), ""), "")</f>
        <v/>
      </c>
      <c r="W60" s="69"/>
      <c r="X60" s="69"/>
      <c r="Y60" s="79" t="str">
        <f t="shared" si="1"/>
        <v/>
      </c>
      <c r="Z60" s="69"/>
      <c r="AA60" s="79" t="str">
        <f>IFERROR(IF(B60&lt;&gt;"", IF(AND(INDEX(Paste_Here!W$2:W$210, MATCH(B60, Paste_Here!A$2:A$210, 0))&lt;&gt;"", ISNUMBER(VALUE(INDEX(Paste_Here!W$2:W$210, MATCH(B60, Paste_Here!A$2:A$210, 0))))), INDEX(Paste_Here!W$2:W$210, MATCH(B60, Paste_Here!A$2:A$210, 0)), ""), ""), "")</f>
        <v/>
      </c>
      <c r="AB60" s="69"/>
      <c r="AC60" s="79" t="str">
        <f>IFERROR(IF(B60&lt;&gt;"", IF(AND(INDEX(Paste_Here!V$2:V$210, MATCH(B60, Paste_Here!A$2:A$210, 0))&lt;&gt;"", ISNUMBER(VALUE(INDEX(Paste_Here!V$2:V$210, MATCH(B60, Paste_Here!A$2:A$210, 0))))), TEXT(ROUND(VALUE(INDEX(Paste_Here!V$2:V$210, MATCH(B60, Paste_Here!A$2:A$210, 0))), 2), "0.00"), ""), ""), "")</f>
        <v/>
      </c>
      <c r="AD60" s="69"/>
      <c r="AE60" s="79" t="str">
        <f>IFERROR(IF(B60&lt;&gt;"", IF(LOWER(INDEX(Paste_Here!X$2:X$210, MATCH(B60, Paste_Here!A$2:A$210, 0)))="approaching expectations", "Approaching", IF(LOWER(INDEX(Paste_Here!X$2:X$210, MATCH(B60, Paste_Here!A$2:A$210, 0)))="met expectations", "Met", IF(LOWER(INDEX(Paste_Here!X$2:X$210, MATCH(B60, Paste_Here!A$2:A$210, 0)))="exceeded expectations", "Exceeded", IF(LOWER(INDEX(Paste_Here!X$2:X$210, MATCH(B60, Paste_Here!A$2:A$210, 0)))="below expectations", "Below", "")))), ""), "")</f>
        <v/>
      </c>
      <c r="AF60" s="69"/>
      <c r="AG60" s="79" t="str">
        <f>IFERROR(IF(B60&lt;&gt;"", IF(AND(INDEX(Paste_Here!Y$2:Y$210, MATCH(B60, Paste_Here!A$2:A$210, 0))&lt;&gt;"", ISNUMBER(VALUE(INDEX(Paste_Here!Y$2:Y$210, MATCH(B60, Paste_Here!A$2:A$210, 0))))), INDEX(Paste_Here!Y$2:Y$210, MATCH(B60, Paste_Here!A$2:A$210, 0)), ""), ""), "")</f>
        <v/>
      </c>
      <c r="AH60" s="69"/>
      <c r="AI60" s="79" t="str">
        <f>IFERROR(IF(B60&lt;&gt;"", IF(AND(INDEX(Paste_Here!AK$2:AK$210, MATCH(B60, Paste_Here!A$2:A$210, 0))&lt;&gt;"", ISNUMBER(VALUE(INDEX(Paste_Here!AK$2:AK$210, MATCH(B60, Paste_Here!A$2:A$210, 0))))), INDEX(Paste_Here!AK$2:AK$210, MATCH(B60, Paste_Here!A$2:A$210, 0)), ""), ""), "")</f>
        <v/>
      </c>
      <c r="AJ60" s="69"/>
      <c r="AK60" s="79" t="str">
        <f>IFERROR(IF(B60&lt;&gt;"", IF(ISNUMBER(SEARCH("highrisk", LOWER(INDEX(Paste_Here!AL$2:AL$210, MATCH(B60, Paste_Here!A$2:A$210, 0))))), "High Risk", IF(ISNUMBER(SEARCH("lowrisk", LOWER(INDEX(Paste_Here!AL$2:AL$210, MATCH(B60, Paste_Here!A$2:A$210, 0))))), "Low Risk", IF(ISNUMBER(SEARCH("somerisk", LOWER(INDEX(Paste_Here!AL$2:AL$210, MATCH(B60, Paste_Here!A$2:A$210, 0))))), "Some Risk", ""))), ""), "")</f>
        <v/>
      </c>
      <c r="AL60" s="69"/>
      <c r="AM60" s="79" t="str">
        <f>IFERROR(IF(B60&lt;&gt;"", IF(AND(INDEX(Paste_Here!AT$2:AT$210, MATCH(B60, Paste_Here!A$2:A$210, 0))&lt;&gt;"", ISNUMBER(VALUE(INDEX(Paste_Here!AT$2:AT$210, MATCH(B60, Paste_Here!A$2:A$210, 0))))), INDEX(Paste_Here!AT$2:AT$210, MATCH(B60, Paste_Here!A$2:A$210, 0)), ""), ""), "")</f>
        <v/>
      </c>
      <c r="AN60" s="69"/>
      <c r="AO60" s="79" t="str">
        <f>IFERROR(IF(B60&lt;&gt;"", IF(AND(INDEX(Paste_Here!AM$2:AM$210, MATCH(B60, Paste_Here!A$2:A$210, 0))&lt;&gt;"", ISNUMBER(VALUE(INDEX(Paste_Here!AM$2:AM$210, MATCH(B60, Paste_Here!A$2:A$210, 0))))), INDEX(Paste_Here!AM$2:AM$210, MATCH(B60, Paste_Here!A$2:A$210, 0)), ""), ""), "")</f>
        <v/>
      </c>
      <c r="AP60" s="69"/>
      <c r="AQ60" s="79" t="str">
        <f>IFERROR(IF(B60&lt;&gt;"", IF(ISNUMBER(SEARCH("highrisk", LOWER(INDEX(Paste_Here!AN$2:AN$210, MATCH(B60, Paste_Here!A$2:A$210, 0))))), "High Risk", IF(ISNUMBER(SEARCH("lowrisk", LOWER(INDEX(Paste_Here!AN$2:AN$210, MATCH(B60, Paste_Here!A$2:A$210, 0))))), "Low Risk", IF(ISNUMBER(SEARCH("somerisk", LOWER(INDEX(Paste_Here!AN$2:AN$210, MATCH(B60, Paste_Here!A$2:A$210, 0))))), "Some Risk", ""))), ""), "")</f>
        <v/>
      </c>
      <c r="AR60" s="69"/>
      <c r="AS60" s="79" t="str" cm="1">
        <f t="array" aca="1" ref="AS60" ca="1">IFERROR(IF(ISNUMBER(SEARCH("BR", INDEX(Paste_Here!AO$2:AO$210, MATCH(B60, Paste_Here!A$2:A$210, 0)))), -1, 1) * VALUE(_xlfn.TEXTJOIN("", TRUE, IF(ISNUMBER(--MID(INDEX(Paste_Here!AO$2:AO$210, MATCH(B60, Paste_Here!A$2:A$210, 0)), ROW(INDIRECT("1:"&amp;LEN(INDEX(Paste_Here!AO$2:AO$210, MATCH(B60, Paste_Here!A$2:A$210, 0))))), 1)), MID(INDEX(Paste_Here!AO$2:AO$210, MATCH(B60, Paste_Here!A$2:A$210, 0)), ROW(INDIRECT("1:"&amp;LEN(INDEX(Paste_Here!AO$2:AO$210, MATCH(B60, Paste_Here!A$2:A$210, 0))))), 1), ""))), "")</f>
        <v/>
      </c>
      <c r="AT60" s="69"/>
      <c r="AU60" s="69"/>
      <c r="AV60" s="79"/>
      <c r="AW60" s="69"/>
      <c r="AX60" s="79"/>
      <c r="AY60" s="69"/>
      <c r="AZ60" s="79"/>
      <c r="BA60" s="69"/>
      <c r="BB60" s="79"/>
      <c r="BC60" s="69"/>
      <c r="BD60" s="79"/>
      <c r="BE60" s="69"/>
      <c r="BF60" s="79"/>
      <c r="BG60" s="69"/>
      <c r="BH60" s="79"/>
      <c r="BI60" s="69"/>
      <c r="BJ60" s="79"/>
      <c r="BK60" s="69"/>
      <c r="BL60" s="79"/>
      <c r="BM60" s="69"/>
      <c r="BN60" s="79"/>
      <c r="BO60" s="69"/>
      <c r="BP60" s="79"/>
      <c r="BQ60" s="69"/>
      <c r="BR60" s="69"/>
      <c r="BS60" s="79"/>
      <c r="BT60" s="69"/>
      <c r="BU60" s="79"/>
      <c r="BV60" s="69"/>
      <c r="BW60" s="79"/>
      <c r="BX60" s="69"/>
      <c r="BY60" s="79"/>
      <c r="BZ60" s="69"/>
      <c r="CA60" s="79"/>
      <c r="CB60" s="69"/>
      <c r="CC60" s="79"/>
      <c r="CD60" s="69"/>
      <c r="CE60" s="79"/>
      <c r="CF60" s="69"/>
      <c r="CG60" s="79"/>
      <c r="CH60" s="69"/>
      <c r="CI60" s="79"/>
      <c r="CJ60" s="69"/>
      <c r="CK60" s="79"/>
      <c r="CL60" s="69"/>
      <c r="CM60" s="79"/>
      <c r="CN60" s="69"/>
      <c r="CO60" s="69"/>
      <c r="CP60" s="79" t="str">
        <f t="shared" si="2"/>
        <v/>
      </c>
      <c r="CQ60" s="69"/>
      <c r="CR60" s="79" t="str">
        <f>IFERROR(IF(B60&lt;&gt;"", IF(AND(INDEX(Paste_Here!AD$2:AD$210, MATCH(B60, Paste_Here!A$2:A$210, 0))&lt;&gt;"", ISNUMBER(VALUE(INDEX(Paste_Here!AD$2:AD$210, MATCH(B60, Paste_Here!A$2:A$210, 0))))), INDEX(Paste_Here!AD$2:AD$210, MATCH(B60, Paste_Here!A$2:A$210, 0)), ""), ""), "")</f>
        <v/>
      </c>
      <c r="CS60" s="69"/>
      <c r="CT60" s="79" t="str">
        <f>IFERROR(IF(B60&lt;&gt;"", IF(AND(INDEX(Paste_Here!AC$2:AC$210, MATCH(B60, Paste_Here!A$2:A$210, 0))&lt;&gt;"", ISNUMBER(--INDEX(Paste_Here!AC$2:AC$210, MATCH(B60, Paste_Here!A$2:A$210, 0)))), TEXT(ROUND(--INDEX(Paste_Here!AC$2:AC$210, MATCH(B60, Paste_Here!A$2:A$210, 0)), 2), "0.00"), ""), ""), "")</f>
        <v/>
      </c>
      <c r="CU60" s="69"/>
      <c r="CV60" s="79" t="str">
        <f>IFERROR(IF(B60&lt;&gt;"", IF(LOWER(INDEX(Paste_Here!AE$2:AE$210, MATCH(B60, Paste_Here!A$2:A$210, 0)))="approaching expectations", "Approaching", IF(LOWER(INDEX(Paste_Here!AE$2:AE$210, MATCH(B60, Paste_Here!A$2:A$210, 0)))="met expectations", "Met", IF(LOWER(INDEX(Paste_Here!AE$2:AE$210, MATCH(B60, Paste_Here!A$2:A$210, 0)))="exceeded expectations", "Exceeded", IF(LOWER(INDEX(Paste_Here!AE$2:AE$210, MATCH(B60, Paste_Here!A$2:A$210, 0)))="below expectations", "Below", "")))), ""), "")</f>
        <v/>
      </c>
      <c r="CW60" s="69"/>
      <c r="CX60" s="79" t="str">
        <f>IFERROR(IF(B60&lt;&gt;"", IF(AND(INDEX(Paste_Here!AF$2:AF$210, MATCH(B60, Paste_Here!A$2:A$210, 0))&lt;&gt;"", ISNUMBER(VALUE(INDEX(Paste_Here!AF$2:AF$210, MATCH(B60, Paste_Here!A$2:A$210, 0))))), INDEX(Paste_Here!AF$2:AF$210, MATCH(B60, Paste_Here!A$2:A$210, 0)), ""), ""), "")</f>
        <v/>
      </c>
      <c r="CY60" s="69"/>
      <c r="CZ60" s="79" t="str">
        <f>IFERROR(IF(B60&lt;&gt;"", IF(AND(INDEX(Paste_Here!AU$2:AU$210, MATCH(B60, Paste_Here!A$2:A$210, 0))&lt;&gt;"", ISNUMBER(VALUE(INDEX(Paste_Here!AU$2:AU$210, MATCH(B60, Paste_Here!A$2:A$210, 0))))), INDEX(Paste_Here!AU$2:AU$210, MATCH(B60, Paste_Here!A$2:A$210, 0)), ""), ""), "")</f>
        <v/>
      </c>
      <c r="DA60" s="69"/>
      <c r="DB60" s="79" t="str">
        <f>IFERROR(IF(B60&lt;&gt;"", IF(ISNUMBER(SEARCH("highrisk", LOWER(INDEX(Paste_Here!AV$2:AV$210, MATCH(B60, Paste_Here!A$2:A$210, 0))))), "High Risk", IF(ISNUMBER(SEARCH("lowrisk", LOWER(INDEX(Paste_Here!AV$2:AV$210, MATCH(B60, Paste_Here!A$2:A$210, 0))))), "Low Risk", IF(ISNUMBER(SEARCH("somerisk", LOWER(INDEX(Paste_Here!AV$2:AV$210, MATCH(B60, Paste_Here!A$2:A$210, 0))))), "Some Risk", ""))), ""), "")</f>
        <v/>
      </c>
      <c r="DC60" s="69"/>
      <c r="DD60" s="79" t="str">
        <f>IFERROR(IF(B60&lt;&gt;"", IF(AND(INDEX(Paste_Here!AW$2:AW$210, MATCH(B60, Paste_Here!A$2:A$210, 0))&lt;&gt;"", ISNUMBER(VALUE(INDEX(Paste_Here!AW$2:AW$210, MATCH(B60, Paste_Here!A$2:A$210, 0))))), INDEX(Paste_Here!AW$2:AW$210, MATCH(B60, Paste_Here!A$2:A$210, 0)), ""), ""), "")</f>
        <v/>
      </c>
      <c r="DE60" s="69"/>
      <c r="DF60" s="79" t="str">
        <f>IFERROR(IF(B60&lt;&gt;"", IF(AND(INDEX(Paste_Here!AP$2:AP$210, MATCH(B60, Paste_Here!A$2:A$210, 0))&lt;&gt;"", ISNUMBER(VALUE(INDEX(Paste_Here!AP$2:AP$210, MATCH(B60, Paste_Here!A$2:A$210, 0))))), INDEX(Paste_Here!AP$2:AP$210, MATCH(B60, Paste_Here!A$2:A$210, 0)), ""), ""), "")</f>
        <v/>
      </c>
      <c r="DG60" s="69"/>
      <c r="DH60" s="79" t="str">
        <f>IFERROR(IF(B60&lt;&gt;"", IF(ISNUMBER(SEARCH("highrisk", LOWER(INDEX(Paste_Here!AQ$2:AQ$210, MATCH(B60, Paste_Here!A$2:A$210, 0))))), "High Risk", IF(ISNUMBER(SEARCH("lowrisk", LOWER(INDEX(Paste_Here!AQ$2:AQ$210, MATCH(B60, Paste_Here!A$2:A$210, 0))))), "Low Risk", IF(ISNUMBER(SEARCH("somerisk", LOWER(INDEX(Paste_Here!AQ$2:AQ$210, MATCH(B60, Paste_Here!A$2:A$210, 0))))), "Some Risk", ""))), ""), "")</f>
        <v/>
      </c>
      <c r="DI60" s="69"/>
      <c r="DJ60" s="79" t="str" cm="1">
        <f t="array" aca="1" ref="DJ60" ca="1">IFERROR(VALUE(IF(ISNUMBER(SEARCH("EM", INDEX(Paste_Here!AR$2:AR$500, MATCH(B60, Paste_Here!A$2:A$500, 0)))),"-" &amp; _xlfn.TEXTJOIN("", TRUE, IF(ISNUMBER(--MID(INDEX(Paste_Here!AR$2:AR$500, MATCH(B60, Paste_Here!A$2:A$500, 0)), ROW(INDIRECT("1:"&amp;LEN(INDEX(Paste_Here!AR$2:AR$500, MATCH(B60, Paste_Here!A$2:A$500, 0))))), 1)), MID(INDEX(Paste_Here!AR$2:AR$500, MATCH(B60, Paste_Here!A$2:A$500, 0)), ROW(INDIRECT("1:"&amp;LEN(INDEX(Paste_Here!AR$2:AR$500, MATCH(B60, Paste_Here!A$2:A$500, 0))))), 1), "")), _xlfn.TEXTJOIN("", TRUE, IF(ISNUMBER(--MID(INDEX(Paste_Here!AR$2:AR$500, MATCH(B60, Paste_Here!A$2:AR$500, 0)), ROW(INDIRECT("1:"&amp;LEN(INDEX(Paste_Here!AR$2:AR$500, MATCH(B60, Paste_Here!A$2:AR$500, 0))))), 1)), MID(INDEX(Paste_Here!AR$2:AR$500, MATCH(B60, Paste_Here!A$2:A$500, 0)), ROW(INDIRECT("1:"&amp;LEN(INDEX(Paste_Here!AR$2:AR$500, MATCH(B60, Paste_Here!A$2:A$500, 0))))), 1), "")))), "")</f>
        <v/>
      </c>
      <c r="DK60" s="69"/>
      <c r="DL60" s="69"/>
      <c r="DM60" s="79" t="str">
        <f t="shared" si="3"/>
        <v/>
      </c>
      <c r="DN60" s="69"/>
      <c r="DO60" s="79" t="str">
        <f>IFERROR(IF(B60&lt;&gt;"", IF(AND(INDEX(Paste_Here!AH$2:AH$210, MATCH(B60, Paste_Here!A$2:A$210, 0))&lt;&gt;"", ISNUMBER(VALUE(INDEX(Paste_Here!AH$2:AH$210, MATCH(B60, Paste_Here!A$2:A$210, 0))))), INDEX(Paste_Here!AH$2:AH$210, MATCH(B60, Paste_Here!A$2:A$210, 0)), ""), ""), "")</f>
        <v/>
      </c>
      <c r="DP60" s="69"/>
      <c r="DQ60" s="114"/>
      <c r="DR60" s="69"/>
      <c r="DS60" s="119" t="str">
        <f>IFERROR(IF(B60&lt;&gt;"", IF(LOWER(INDEX(Paste_Here!AI$2:AI$210, MATCH(B60, Paste_Here!A$2:A$210, 0)))="approaching expectations", "Approaching", IF(LOWER(INDEX(Paste_Here!AI$2:AI$210, MATCH(B60, Paste_Here!A$2:A$210, 0)))="met expectations", "Met", IF(LOWER(INDEX(Paste_Here!AI$2:AI$210, MATCH(B60, Paste_Here!A$2:A$210, 0)))="exceeded expectations", "Exceeded", IF(LOWER(INDEX(Paste_Here!AI$2:AI$210, MATCH(B60, Paste_Here!A$2:A$210, 0)))="below expectations", "Below", "")))), ""), "")</f>
        <v/>
      </c>
      <c r="DT60" s="69"/>
      <c r="DU60" s="79" t="str">
        <f>IFERROR(IF(B60&lt;&gt;"", IF(AND(INDEX(Paste_Here!AJ$2:AJ$210, MATCH(B60, Paste_Here!A$2:A$210, 0))&lt;&gt;"", ISNUMBER(VALUE(INDEX(Paste_Here!AJ$2:AJ$210, MATCH(B60, Paste_Here!A$2:A$210, 0))))), INDEX(Paste_Here!AJ$2:AJ$210, MATCH(B60, Paste_Here!A$2:A$210, 0)), ""), ""), "")</f>
        <v/>
      </c>
      <c r="DV60" s="69"/>
      <c r="DW60" s="114"/>
      <c r="DX60" s="69"/>
      <c r="DY60" s="114"/>
      <c r="DZ60" s="69"/>
      <c r="EA60" s="114"/>
      <c r="EB60" s="69"/>
      <c r="EC60" s="114"/>
      <c r="ED60" s="69"/>
      <c r="EE60" s="114"/>
      <c r="EF60" s="69"/>
      <c r="EH60" s="69"/>
      <c r="EI60" s="69"/>
      <c r="EJ60" s="79"/>
      <c r="EK60" s="69"/>
      <c r="EL60" s="79"/>
      <c r="EM60" s="69"/>
      <c r="EN60" s="79"/>
      <c r="EO60" s="69"/>
      <c r="EP60" s="79"/>
      <c r="EQ60" s="69"/>
      <c r="ER60" s="79"/>
      <c r="ES60" s="69"/>
      <c r="ET60" s="79"/>
      <c r="EU60" s="69"/>
      <c r="EV60" s="79"/>
      <c r="EW60" s="69"/>
      <c r="EX60" s="79"/>
      <c r="EY60" s="69"/>
      <c r="EZ60" s="79"/>
      <c r="FA60" s="69"/>
      <c r="FB60" s="79"/>
      <c r="FC60" s="69"/>
      <c r="FD60" s="79"/>
      <c r="FE60" s="69"/>
      <c r="FF60" s="69"/>
      <c r="FG60" s="79" t="str">
        <f t="shared" si="4"/>
        <v/>
      </c>
      <c r="FH60" s="69"/>
      <c r="FI60" s="79" t="str">
        <f>IFERROR(IF(B60&lt;&gt;"", IF(ISNUMBER(VALUE(INDEX(Paste_Here!H$2:H$210, MATCH(B60, Paste_Here!A$2:A$210, 0)))), IF(VALUE(INDEX(Paste_Here!H$2:H$210, MATCH(B60, Paste_Here!A$2:A$210, 0)))=0, "No", IF(AND(VALUE(INDEX(Paste_Here!H$2:H$210, MATCH(B60, Paste_Here!A$2:A$210, 0)))&gt;=1, VALUE(INDEX(Paste_Here!H$2:H$210, MATCH(B60, Paste_Here!A$2:A$210, 0)))&lt;=4), VALUE(INDEX(Paste_Here!H$2:H$210, MATCH(B60, Paste_Here!A$2:A$210, 0))), "")), ""), ""), "")</f>
        <v/>
      </c>
      <c r="FJ60" s="69"/>
      <c r="FK60" s="79" t="str">
        <f>IFERROR(IF(B60&lt;&gt;"", IF(ISNUMBER(VALUE(INDEX(Paste_Here!I$2:I$210, MATCH(B60, Paste_Here!A$2:A$210, 0)))), IF(VALUE(INDEX(Paste_Here!I$2:I$210, MATCH(B60, Paste_Here!A$2:A$210, 0)))=0, "No", IF(AND(VALUE(INDEX(Paste_Here!I$2:I$210, MATCH(B60, Paste_Here!A$2:A$210, 0)))&gt;=1, VALUE(INDEX(Paste_Here!I$2:I$210, MATCH(B60, Paste_Here!A$2:A$210, 0)))&lt;=4), VALUE(INDEX(Paste_Here!I$2:I$210, MATCH(B60, Paste_Here!A$2:A$210, 0))), "")), ""), ""), "")</f>
        <v/>
      </c>
      <c r="FL60" s="69"/>
      <c r="FM60" s="114"/>
      <c r="FN60" s="69"/>
      <c r="FO60" s="114"/>
      <c r="FP60" s="69"/>
      <c r="FQ60" s="114"/>
      <c r="FR60" s="69"/>
      <c r="FS60" s="114"/>
      <c r="FT60" s="69"/>
      <c r="FU60" s="79" t="str">
        <f>IFERROR(IF(B60&lt;&gt;"", IF(AND(INDEX(Paste_Here!R$2:R$210, MATCH(B60, Paste_Here!A$2:A$210, 0))&lt;&gt;"", ISNUMBER(VALUE(INDEX(Paste_Here!R$2:R$210, MATCH(B60, Paste_Here!A$2:A$210, 0))))), INDEX(Paste_Here!R$2:R$210, MATCH(B60, Paste_Here!A$2:A$210, 0)), ""), ""), "")</f>
        <v/>
      </c>
      <c r="FV60" s="69"/>
      <c r="FW60" s="79" t="str">
        <f>IFERROR(IF(B60&lt;&gt;"", IF(AND(INDEX(Paste_Here!BB$2:BB$210, MATCH(B60, Paste_Here!A$2:A$210, 0))&lt;&gt;"", ISNUMBER(VALUE(INDEX(Paste_Here!BB$2:BB$210, MATCH(B60, Paste_Here!A$2:A$210, 0))))), INDEX(Paste_Here!BB$2:BB$210, MATCH(B60, Paste_Here!A$2:A$210, 0)), ""), ""), "")</f>
        <v/>
      </c>
      <c r="FX60" s="69"/>
      <c r="FY60" s="79" t="str">
        <f>IFERROR(IF(B60&lt;&gt;"", IF(AND(INDEX(Paste_Here!AS$2:AS$210, MATCH(B60, Paste_Here!A$2:A$210, 0))&lt;&gt;"", ISNUMBER(VALUE(INDEX(Paste_Here!AS$2:AS$210, MATCH(B60, Paste_Here!A$2:A$210, 0))))), INDEX(Paste_Here!AS$2:AS$210, MATCH(B60, Paste_Here!A$2:A$210, 0)), ""), ""), "")</f>
        <v/>
      </c>
      <c r="FZ60" s="69"/>
      <c r="GA60" s="79" t="str">
        <f>IFERROR(IF(B60&lt;&gt;"", IF(AND(INDEX(Paste_Here!BC$2:BC$210, MATCH(B60, Paste_Here!A$2:A$210, 0))&lt;&gt;"", ISNUMBER(VALUE(INDEX(Paste_Here!BC$2:BC$210, MATCH(B60, Paste_Here!A$2:A$210, 0))))), INDEX(Paste_Here!BC$2:BC$210, MATCH(B60, Paste_Here!A$2:A$210, 0)), ""), ""), "")</f>
        <v/>
      </c>
      <c r="GB60" s="69"/>
      <c r="GC60" s="69"/>
      <c r="GD60" s="79" t="str">
        <f t="shared" si="5"/>
        <v/>
      </c>
      <c r="GE60" s="69"/>
      <c r="GF60" s="79" t="str">
        <f>IFERROR(IF(B60&lt;&gt;"", IF(ISNUMBER(SEARCH("s", LOWER(INDEX(Paste_Here!M$2:M$210, MATCH(B60, Paste_Here!A$2:A$210, 0))))), "Yes", IF(INDEX(Paste_Here!M$2:M$210, MATCH(B60, Paste_Here!A$2:A$210, 0))&lt;&gt;"", "No", "")), ""), "")</f>
        <v/>
      </c>
      <c r="GG60" s="69"/>
      <c r="GH60" s="79" t="str">
        <f>IFERROR(IF(B60&lt;&gt;"", IF(ISNUMBER(SEARCH("yes", LOWER(INDEX(Paste_Here!F$2:F$210, MATCH(B60, Paste_Here!A$2:A$210, 0))))), "Yes", IF(ISNUMBER(SEARCH("no", LOWER(INDEX(Paste_Here!F$2:F$210, MATCH(B60, Paste_Here!A$2:A$210, 0))))), "No", "")), ""), "")</f>
        <v/>
      </c>
      <c r="GI60" s="69"/>
      <c r="GJ60" s="79" t="str">
        <f>IFERROR(IF(B60&lt;&gt;"", IF(ISNUMBER(SEARCH("english language learner", LOWER(INDEX(Paste_Here!C$2:C$210, MATCH(B60, Paste_Here!A$2:A$210, 0))))), "Yes", ""), ""), "")</f>
        <v/>
      </c>
      <c r="GK60" s="69"/>
      <c r="GL60" s="79" t="str">
        <f>IFERROR(IF(B60&lt;&gt;"", IF(OR(ISNUMBER(SEARCH("b", LOWER(INDEX(Paste_Here!K$2:K$210, MATCH(B60, Paste_Here!A$2:A$210, 0))))), ISNUMBER(SEARCH("h", LOWER(INDEX(Paste_Here!K$2:K$210, MATCH(B60, Paste_Here!A$2:A$210, 0))))), ISNUMBER(SEARCH("i", LOWER(INDEX(Paste_Here!K$2:K$210, MATCH(B60, Paste_Here!A$2:A$210, 0)))))), "Yes", IF(INDEX(Paste_Here!K$2:K$210, MATCH(B60, Paste_Here!A$2:A$210, 0))&lt;&gt;"", "No", "")), ""), "")</f>
        <v/>
      </c>
      <c r="GM60" s="69"/>
      <c r="GN60" s="79" t="str">
        <f>IFERROR(IF(B60&lt;&gt;"", IF(ISNUMBER(SEARCH("yes", LOWER(INDEX(Paste_Here!L$2:L$210, MATCH(B60, Paste_Here!A$2:A$210, 0))))), "Yes", IF(ISNUMBER(SEARCH("no", LOWER(INDEX(Paste_Here!L$2:L$210, MATCH(B60, Paste_Here!A$2:A$210, 0))))), "No", "")), ""), "")</f>
        <v/>
      </c>
      <c r="GO60" s="69"/>
      <c r="GP60" s="79" t="str">
        <f>IFERROR(IF(B60&lt;&gt;"", IF(ISNUMBER(SEARCH("transitional 2", LOWER(INDEX(Paste_Here!C$2:C$210, MATCH(B60, Paste_Here!A$2:A$210, 0))))), "T2", IF(ISNUMBER(SEARCH("transitional 1", LOWER(INDEX(Paste_Here!C$2:C$210, MATCH(B60, Paste_Here!A$2:A$210, 0))))), "T1", IF(ISNUMBER(SEARCH("waived ell services", LOWER(INDEX(Paste_Here!C$2:C$210, MATCH(B60, Paste_Here!A$2:A$210, 0))))), "W", ""))), ""), "")</f>
        <v/>
      </c>
      <c r="GQ60" s="69"/>
      <c r="GR60" s="114"/>
      <c r="GS60" s="69"/>
      <c r="GT60" s="114"/>
      <c r="GU60" s="69"/>
      <c r="GV60" s="114"/>
      <c r="GW60" s="69"/>
      <c r="GX60" s="118"/>
      <c r="GY60" s="69"/>
      <c r="GZ60" s="69"/>
      <c r="HA60" s="79"/>
      <c r="HB60" s="69"/>
      <c r="HC60" s="79"/>
      <c r="HD60" s="69"/>
      <c r="HE60" s="79"/>
      <c r="HF60" s="69"/>
      <c r="HG60" s="79"/>
      <c r="HH60" s="69"/>
      <c r="HI60" s="79"/>
      <c r="HJ60" s="69"/>
      <c r="HK60" s="79"/>
      <c r="HL60" s="69"/>
      <c r="HM60" s="79"/>
      <c r="HN60" s="69"/>
      <c r="HO60" s="79"/>
      <c r="HP60" s="69"/>
      <c r="HQ60" s="79"/>
      <c r="HR60" s="69"/>
      <c r="HS60" s="79"/>
      <c r="HT60" s="69"/>
      <c r="HU60" s="79"/>
      <c r="HV60" s="69"/>
      <c r="HW60" s="69"/>
      <c r="HX60" s="79"/>
      <c r="HY60" s="69"/>
      <c r="HZ60" s="79"/>
      <c r="IA60" s="69"/>
      <c r="IB60" s="79"/>
      <c r="IC60" s="69"/>
      <c r="ID60" s="79"/>
      <c r="IE60" s="69"/>
      <c r="IF60" s="79"/>
      <c r="IG60" s="69"/>
      <c r="IH60" s="79"/>
      <c r="II60" s="69"/>
      <c r="IJ60" s="79"/>
      <c r="IK60" s="69"/>
      <c r="IL60" s="79"/>
      <c r="IM60" s="69"/>
      <c r="IN60" s="79"/>
      <c r="IO60" s="69"/>
      <c r="IP60" s="79"/>
      <c r="IQ60" s="69"/>
      <c r="IR60" s="79"/>
      <c r="IS60" s="69"/>
      <c r="IT60" s="69"/>
      <c r="IU60" s="79"/>
      <c r="IV60" s="69"/>
      <c r="IW60" s="79"/>
      <c r="IX60" s="69"/>
      <c r="IY60" s="79"/>
      <c r="IZ60" s="69"/>
      <c r="JA60" s="79"/>
      <c r="JB60" s="69"/>
      <c r="JC60" s="79"/>
      <c r="JD60" s="69"/>
      <c r="JE60" s="79"/>
      <c r="JF60" s="69"/>
      <c r="JG60" s="79"/>
      <c r="JH60" s="69"/>
      <c r="JI60" s="79"/>
      <c r="JJ60" s="69"/>
      <c r="JK60" s="79"/>
      <c r="JL60" s="69"/>
      <c r="JM60" s="79"/>
      <c r="JN60" s="69"/>
      <c r="JO60" s="79"/>
      <c r="JP60" s="69"/>
      <c r="JQ60" s="69"/>
      <c r="JR60" s="79"/>
      <c r="JS60" s="69"/>
      <c r="JT60" s="79"/>
      <c r="JU60" s="69"/>
      <c r="JV60" s="79"/>
      <c r="JW60" s="69"/>
      <c r="JX60" s="79"/>
      <c r="JY60" s="69"/>
      <c r="JZ60" s="79"/>
      <c r="KA60" s="69"/>
      <c r="KB60" s="79"/>
      <c r="KC60" s="69"/>
      <c r="KD60" s="79"/>
      <c r="KE60" s="69"/>
      <c r="KF60" s="79"/>
      <c r="KG60" s="69"/>
      <c r="KH60" s="79"/>
      <c r="KI60" s="69"/>
      <c r="KJ60" s="79"/>
      <c r="KK60" s="69"/>
      <c r="KL60" s="79"/>
      <c r="KM60" s="69"/>
      <c r="KP60" s="1" t="str" cm="1">
        <f t="array" ref="KP60">IFERROR(INDEX(Paste_Here!$B$2:$B$210, MATCH(0, COUNTIF(KP$4:KP59, Paste_Here!$B$2:$B$210) + IF(Paste_Here!$B$2:$B$210="", 1, 0), 0)), "")</f>
        <v/>
      </c>
      <c r="KQ60" s="1" t="str">
        <f>IF(KP60&lt;&gt;"", INDEX(Paste_Here!$A$2:$A$210, MATCH(KP60, Paste_Here!$B$2:$B$210, 0)), "")</f>
        <v/>
      </c>
      <c r="KR60" s="1" t="str">
        <f t="shared" si="6"/>
        <v/>
      </c>
      <c r="KS60" s="1" t="str" cm="1">
        <f t="array" ref="KS60">IFERROR(INDEX($KR$5:$KR$210, MATCH(SMALL(IF($KR$5:$KR$210&lt;&gt;"", COUNTIF($KR$5:$KR$210, "&lt;"&amp;$KR$5:$KR$210)+1), ROW()-ROW($KS$5)+1), COUNTIF($KR$5:$KR$210, "&lt;"&amp;$KR$5:$KR$210)+1, 0)), "")</f>
        <v/>
      </c>
    </row>
    <row r="61" spans="1:305">
      <c r="A61" s="69"/>
      <c r="B61" s="79" t="str">
        <f t="shared" si="0"/>
        <v/>
      </c>
      <c r="C61" s="69"/>
      <c r="D61" s="79" t="str">
        <f>IFERROR(IF(B61&lt;&gt;"", IF(COUNTIF(INDEX(Paste_Here!N$2:Q$210, MATCH(B61, Paste_Here!A$2:A$210, 0), 0), "yes") &gt; 0, "No", IF(COUNTIF(INDEX(Paste_Here!N$2:Q$210, MATCH(B61, Paste_Here!A$2:A$210, 0), 0), "no") &gt; 0, "Yes", "")), ""), "")</f>
        <v/>
      </c>
      <c r="E61" s="69"/>
      <c r="F61" s="79" t="str">
        <f>IFERROR(IF(B61&lt;&gt;"", IF(ISNUMBER(SEARCH("yes", LOWER(INDEX(Paste_Here!S$2:S$210, MATCH(B61, Paste_Here!A$2:A$210, 0))))), "Yes", IF(ISNUMBER(SEARCH("no", LOWER(INDEX(Paste_Here!S$2:S$210, MATCH(B61, Paste_Here!A$2:A$210, 0))))), "No", "")), ""), "")</f>
        <v/>
      </c>
      <c r="G61" s="69"/>
      <c r="H61" s="79" t="str">
        <f>IFERROR(IF(B61&lt;&gt;"", IF(COUNTIF(INDEX(Paste_Here!AX$2:BA$210, MATCH(B61, Paste_Here!A$2:A$210, 0), 0), "yes") &gt; 0, "No", IF(COUNTIF(INDEX(Paste_Here!AX$2:BA$210, MATCH(B61, Paste_Here!A$2:A$210, 0), 0), "no") &gt; 0, "Yes", "")), ""), "")</f>
        <v/>
      </c>
      <c r="I61" s="69"/>
      <c r="J61" s="79" t="str">
        <f>IFERROR(IF(B61&lt;&gt;"", IF(ISNUMBER(SEARCH("yes", LOWER(INDEX(Paste_Here!Z$2:Z$210, MATCH(B61, Paste_Here!A$2:A$210, 0))))), "Yes", IF(ISNUMBER(SEARCH("no", LOWER(INDEX(Paste_Here!Z$2:Z$210, MATCH(B61, Paste_Here!A$2:A$210, 0))))), "No", "")), ""), "")</f>
        <v/>
      </c>
      <c r="K61" s="69"/>
      <c r="L61" s="79" t="str">
        <f>IFERROR(IF(B61&lt;&gt;"", IF(ISNUMBER(SEARCH("yes", LOWER(INDEX(Paste_Here!AG$2:AG$210, MATCH(B61, Paste_Here!A$2:A$210, 0))))), "Yes", IF(ISNUMBER(SEARCH("no", LOWER(INDEX(Paste_Here!AG$2:AG$210, MATCH(B61, Paste_Here!A$2:A$210, 0))))), "No", "")), ""), "")</f>
        <v/>
      </c>
      <c r="M61" s="69"/>
      <c r="N61" s="114" t="str">
        <f>IFERROR(IF(J61&lt;&gt;"", IF(ISNUMBER(SEARCH("yes", LOWER(INDEX(Paste_Here!AB$2:AB$210, MATCH(J61, Paste_Here!I$2:I$210, 0))))), "Yes", IF(ISNUMBER(SEARCH("no", LOWER(INDEX(Paste_Here!AB$2:AB$210, MATCH(J61, Paste_Here!I$2:I$210, 0))))), "No", "")), ""), "")</f>
        <v/>
      </c>
      <c r="O61" s="69"/>
      <c r="P61" s="79" t="str">
        <f>IFERROR(IF(B61&lt;&gt;"", IF(ISNUMBER(SEARCH("Revealed-Potential (Primary Focus)", LOWER(INDEX(Paste_Here!U$2:U$210, MATCH(B61, Paste_Here!A$2:A$210, 0))))), "Rev-Potential: Prim", IF(ISNUMBER(SEARCH("Revealed-Potential (Secondary Focus)", LOWER(INDEX(Paste_Here!U$2:U$210, MATCH(B61, Paste_Here!A$2:A$210, 0))))), "Rev-Potential: Sec", IF(ISNUMBER(SEARCH("Monitoring", LOWER(INDEX(Paste_Here!U$2:U$210, MATCH(B61, Paste_Here!A$2:A$210, 0))))), "Monitoring", IF(ISNUMBER(SEARCH("At-Promise (Secondary Focus)", LOWER(INDEX(Paste_Here!U$2:U$210, MATCH(B61, Paste_Here!A$2:A$210, 0))))), "At-Promise: Sec", IF(ISNUMBER(SEARCH("At-Promise (Primary Focus)", LOWER(INDEX(Paste_Here!U$2:U$210, MATCH(B61, Paste_Here!A$2:A$210, 0))))), "At-Promise: Prim", ""))))), ""), "")</f>
        <v/>
      </c>
      <c r="Q61" s="69"/>
      <c r="R61" s="79" t="str">
        <f>IFERROR(IF(B61&lt;&gt;"", IF(ISNUMBER(SEARCH("Revealed-Potential (Primary Focus)", LOWER(INDEX(Paste_Here!AB$2:AB$210, MATCH(B61, Paste_Here!A$2:A$210, 0))))), "Rev-Potential: Prim", IF(ISNUMBER(SEARCH("Revealed-Potential (Secondary Focus)", LOWER(INDEX(Paste_Here!AB$2:AB$210, MATCH(B61, Paste_Here!A$2:A$210, 0))))), "Rev-Potential: Sec", IF(ISNUMBER(SEARCH("Monitoring", LOWER(INDEX(Paste_Here!AB$2:AB$210, MATCH(B61, Paste_Here!A$2:A$210, 0))))), "Monitoring", IF(ISNUMBER(SEARCH("At-Promise (Secondary Focus)", LOWER(INDEX(Paste_Here!AB$2:AB$210, MATCH(B61, Paste_Here!A$2:A$210, 0))))), "At-Promise: Sec", IF(ISNUMBER(SEARCH("At-Promise (Primary Focus)", LOWER(INDEX(Paste_Here!AB$2:AB$210, MATCH(B61, Paste_Here!A$2:A$210, 0))))), "At-Promise: Prim", ""))))), ""), "")</f>
        <v/>
      </c>
      <c r="S61" s="69"/>
      <c r="T61" s="114" t="str">
        <f>IFERROR(IF(P61&lt;&gt;"", IF(ISNUMBER(SEARCH("yes", LOWER(INDEX(Paste_Here!AH$2:AH$210, MATCH(P61, Paste_Here!O$2:O$210, 0))))), "Yes", IF(ISNUMBER(SEARCH("no", LOWER(INDEX(Paste_Here!AH$2:AH$210, MATCH(P61, Paste_Here!O$2:O$210, 0))))), "No", "")), ""), "")</f>
        <v/>
      </c>
      <c r="U61" s="69"/>
      <c r="V61" s="114" t="str">
        <f>IFERROR(IF(R61&lt;&gt;"", IF(ISNUMBER(SEARCH("yes", LOWER(INDEX(Paste_Here!AJ$2:AJ$210, MATCH(R61, Paste_Here!Q$2:Q$210, 0))))), "Yes", IF(ISNUMBER(SEARCH("no", LOWER(INDEX(Paste_Here!AJ$2:AJ$210, MATCH(R61, Paste_Here!Q$2:Q$210, 0))))), "No", "")), ""), "")</f>
        <v/>
      </c>
      <c r="W61" s="69"/>
      <c r="X61" s="69"/>
      <c r="Y61" s="79" t="str">
        <f t="shared" si="1"/>
        <v/>
      </c>
      <c r="Z61" s="69"/>
      <c r="AA61" s="79" t="str">
        <f>IFERROR(IF(B61&lt;&gt;"", IF(AND(INDEX(Paste_Here!W$2:W$210, MATCH(B61, Paste_Here!A$2:A$210, 0))&lt;&gt;"", ISNUMBER(VALUE(INDEX(Paste_Here!W$2:W$210, MATCH(B61, Paste_Here!A$2:A$210, 0))))), INDEX(Paste_Here!W$2:W$210, MATCH(B61, Paste_Here!A$2:A$210, 0)), ""), ""), "")</f>
        <v/>
      </c>
      <c r="AB61" s="69"/>
      <c r="AC61" s="79" t="str">
        <f>IFERROR(IF(B61&lt;&gt;"", IF(AND(INDEX(Paste_Here!V$2:V$210, MATCH(B61, Paste_Here!A$2:A$210, 0))&lt;&gt;"", ISNUMBER(VALUE(INDEX(Paste_Here!V$2:V$210, MATCH(B61, Paste_Here!A$2:A$210, 0))))), TEXT(ROUND(VALUE(INDEX(Paste_Here!V$2:V$210, MATCH(B61, Paste_Here!A$2:A$210, 0))), 2), "0.00"), ""), ""), "")</f>
        <v/>
      </c>
      <c r="AD61" s="69"/>
      <c r="AE61" s="79" t="str">
        <f>IFERROR(IF(B61&lt;&gt;"", IF(LOWER(INDEX(Paste_Here!X$2:X$210, MATCH(B61, Paste_Here!A$2:A$210, 0)))="approaching expectations", "Approaching", IF(LOWER(INDEX(Paste_Here!X$2:X$210, MATCH(B61, Paste_Here!A$2:A$210, 0)))="met expectations", "Met", IF(LOWER(INDEX(Paste_Here!X$2:X$210, MATCH(B61, Paste_Here!A$2:A$210, 0)))="exceeded expectations", "Exceeded", IF(LOWER(INDEX(Paste_Here!X$2:X$210, MATCH(B61, Paste_Here!A$2:A$210, 0)))="below expectations", "Below", "")))), ""), "")</f>
        <v/>
      </c>
      <c r="AF61" s="69"/>
      <c r="AG61" s="79" t="str">
        <f>IFERROR(IF(B61&lt;&gt;"", IF(AND(INDEX(Paste_Here!Y$2:Y$210, MATCH(B61, Paste_Here!A$2:A$210, 0))&lt;&gt;"", ISNUMBER(VALUE(INDEX(Paste_Here!Y$2:Y$210, MATCH(B61, Paste_Here!A$2:A$210, 0))))), INDEX(Paste_Here!Y$2:Y$210, MATCH(B61, Paste_Here!A$2:A$210, 0)), ""), ""), "")</f>
        <v/>
      </c>
      <c r="AH61" s="69"/>
      <c r="AI61" s="79" t="str">
        <f>IFERROR(IF(B61&lt;&gt;"", IF(AND(INDEX(Paste_Here!AK$2:AK$210, MATCH(B61, Paste_Here!A$2:A$210, 0))&lt;&gt;"", ISNUMBER(VALUE(INDEX(Paste_Here!AK$2:AK$210, MATCH(B61, Paste_Here!A$2:A$210, 0))))), INDEX(Paste_Here!AK$2:AK$210, MATCH(B61, Paste_Here!A$2:A$210, 0)), ""), ""), "")</f>
        <v/>
      </c>
      <c r="AJ61" s="69"/>
      <c r="AK61" s="79" t="str">
        <f>IFERROR(IF(B61&lt;&gt;"", IF(ISNUMBER(SEARCH("highrisk", LOWER(INDEX(Paste_Here!AL$2:AL$210, MATCH(B61, Paste_Here!A$2:A$210, 0))))), "High Risk", IF(ISNUMBER(SEARCH("lowrisk", LOWER(INDEX(Paste_Here!AL$2:AL$210, MATCH(B61, Paste_Here!A$2:A$210, 0))))), "Low Risk", IF(ISNUMBER(SEARCH("somerisk", LOWER(INDEX(Paste_Here!AL$2:AL$210, MATCH(B61, Paste_Here!A$2:A$210, 0))))), "Some Risk", ""))), ""), "")</f>
        <v/>
      </c>
      <c r="AL61" s="69"/>
      <c r="AM61" s="79" t="str">
        <f>IFERROR(IF(B61&lt;&gt;"", IF(AND(INDEX(Paste_Here!AT$2:AT$210, MATCH(B61, Paste_Here!A$2:A$210, 0))&lt;&gt;"", ISNUMBER(VALUE(INDEX(Paste_Here!AT$2:AT$210, MATCH(B61, Paste_Here!A$2:A$210, 0))))), INDEX(Paste_Here!AT$2:AT$210, MATCH(B61, Paste_Here!A$2:A$210, 0)), ""), ""), "")</f>
        <v/>
      </c>
      <c r="AN61" s="69"/>
      <c r="AO61" s="79" t="str">
        <f>IFERROR(IF(B61&lt;&gt;"", IF(AND(INDEX(Paste_Here!AM$2:AM$210, MATCH(B61, Paste_Here!A$2:A$210, 0))&lt;&gt;"", ISNUMBER(VALUE(INDEX(Paste_Here!AM$2:AM$210, MATCH(B61, Paste_Here!A$2:A$210, 0))))), INDEX(Paste_Here!AM$2:AM$210, MATCH(B61, Paste_Here!A$2:A$210, 0)), ""), ""), "")</f>
        <v/>
      </c>
      <c r="AP61" s="69"/>
      <c r="AQ61" s="79" t="str">
        <f>IFERROR(IF(B61&lt;&gt;"", IF(ISNUMBER(SEARCH("highrisk", LOWER(INDEX(Paste_Here!AN$2:AN$210, MATCH(B61, Paste_Here!A$2:A$210, 0))))), "High Risk", IF(ISNUMBER(SEARCH("lowrisk", LOWER(INDEX(Paste_Here!AN$2:AN$210, MATCH(B61, Paste_Here!A$2:A$210, 0))))), "Low Risk", IF(ISNUMBER(SEARCH("somerisk", LOWER(INDEX(Paste_Here!AN$2:AN$210, MATCH(B61, Paste_Here!A$2:A$210, 0))))), "Some Risk", ""))), ""), "")</f>
        <v/>
      </c>
      <c r="AR61" s="69"/>
      <c r="AS61" s="79" t="str" cm="1">
        <f t="array" aca="1" ref="AS61" ca="1">IFERROR(IF(ISNUMBER(SEARCH("BR", INDEX(Paste_Here!AO$2:AO$210, MATCH(B61, Paste_Here!A$2:A$210, 0)))), -1, 1) * VALUE(_xlfn.TEXTJOIN("", TRUE, IF(ISNUMBER(--MID(INDEX(Paste_Here!AO$2:AO$210, MATCH(B61, Paste_Here!A$2:A$210, 0)), ROW(INDIRECT("1:"&amp;LEN(INDEX(Paste_Here!AO$2:AO$210, MATCH(B61, Paste_Here!A$2:A$210, 0))))), 1)), MID(INDEX(Paste_Here!AO$2:AO$210, MATCH(B61, Paste_Here!A$2:A$210, 0)), ROW(INDIRECT("1:"&amp;LEN(INDEX(Paste_Here!AO$2:AO$210, MATCH(B61, Paste_Here!A$2:A$210, 0))))), 1), ""))), "")</f>
        <v/>
      </c>
      <c r="AT61" s="69"/>
      <c r="AU61" s="69"/>
      <c r="AV61" s="79"/>
      <c r="AW61" s="69"/>
      <c r="AX61" s="79"/>
      <c r="AY61" s="69"/>
      <c r="AZ61" s="79"/>
      <c r="BA61" s="69"/>
      <c r="BB61" s="79"/>
      <c r="BC61" s="69"/>
      <c r="BD61" s="79"/>
      <c r="BE61" s="69"/>
      <c r="BF61" s="79"/>
      <c r="BG61" s="69"/>
      <c r="BH61" s="79"/>
      <c r="BI61" s="69"/>
      <c r="BJ61" s="79"/>
      <c r="BK61" s="69"/>
      <c r="BL61" s="79"/>
      <c r="BM61" s="69"/>
      <c r="BN61" s="79"/>
      <c r="BO61" s="69"/>
      <c r="BP61" s="79"/>
      <c r="BQ61" s="69"/>
      <c r="BR61" s="69"/>
      <c r="BS61" s="79"/>
      <c r="BT61" s="69"/>
      <c r="BU61" s="79"/>
      <c r="BV61" s="69"/>
      <c r="BW61" s="79"/>
      <c r="BX61" s="69"/>
      <c r="BY61" s="79"/>
      <c r="BZ61" s="69"/>
      <c r="CA61" s="79"/>
      <c r="CB61" s="69"/>
      <c r="CC61" s="79"/>
      <c r="CD61" s="69"/>
      <c r="CE61" s="79"/>
      <c r="CF61" s="69"/>
      <c r="CG61" s="79"/>
      <c r="CH61" s="69"/>
      <c r="CI61" s="79"/>
      <c r="CJ61" s="69"/>
      <c r="CK61" s="79"/>
      <c r="CL61" s="69"/>
      <c r="CM61" s="79"/>
      <c r="CN61" s="69"/>
      <c r="CO61" s="69"/>
      <c r="CP61" s="79" t="str">
        <f t="shared" si="2"/>
        <v/>
      </c>
      <c r="CQ61" s="69"/>
      <c r="CR61" s="79" t="str">
        <f>IFERROR(IF(B61&lt;&gt;"", IF(AND(INDEX(Paste_Here!AD$2:AD$210, MATCH(B61, Paste_Here!A$2:A$210, 0))&lt;&gt;"", ISNUMBER(VALUE(INDEX(Paste_Here!AD$2:AD$210, MATCH(B61, Paste_Here!A$2:A$210, 0))))), INDEX(Paste_Here!AD$2:AD$210, MATCH(B61, Paste_Here!A$2:A$210, 0)), ""), ""), "")</f>
        <v/>
      </c>
      <c r="CS61" s="69"/>
      <c r="CT61" s="79" t="str">
        <f>IFERROR(IF(B61&lt;&gt;"", IF(AND(INDEX(Paste_Here!AC$2:AC$210, MATCH(B61, Paste_Here!A$2:A$210, 0))&lt;&gt;"", ISNUMBER(--INDEX(Paste_Here!AC$2:AC$210, MATCH(B61, Paste_Here!A$2:A$210, 0)))), TEXT(ROUND(--INDEX(Paste_Here!AC$2:AC$210, MATCH(B61, Paste_Here!A$2:A$210, 0)), 2), "0.00"), ""), ""), "")</f>
        <v/>
      </c>
      <c r="CU61" s="69"/>
      <c r="CV61" s="79" t="str">
        <f>IFERROR(IF(B61&lt;&gt;"", IF(LOWER(INDEX(Paste_Here!AE$2:AE$210, MATCH(B61, Paste_Here!A$2:A$210, 0)))="approaching expectations", "Approaching", IF(LOWER(INDEX(Paste_Here!AE$2:AE$210, MATCH(B61, Paste_Here!A$2:A$210, 0)))="met expectations", "Met", IF(LOWER(INDEX(Paste_Here!AE$2:AE$210, MATCH(B61, Paste_Here!A$2:A$210, 0)))="exceeded expectations", "Exceeded", IF(LOWER(INDEX(Paste_Here!AE$2:AE$210, MATCH(B61, Paste_Here!A$2:A$210, 0)))="below expectations", "Below", "")))), ""), "")</f>
        <v/>
      </c>
      <c r="CW61" s="69"/>
      <c r="CX61" s="79" t="str">
        <f>IFERROR(IF(B61&lt;&gt;"", IF(AND(INDEX(Paste_Here!AF$2:AF$210, MATCH(B61, Paste_Here!A$2:A$210, 0))&lt;&gt;"", ISNUMBER(VALUE(INDEX(Paste_Here!AF$2:AF$210, MATCH(B61, Paste_Here!A$2:A$210, 0))))), INDEX(Paste_Here!AF$2:AF$210, MATCH(B61, Paste_Here!A$2:A$210, 0)), ""), ""), "")</f>
        <v/>
      </c>
      <c r="CY61" s="69"/>
      <c r="CZ61" s="79" t="str">
        <f>IFERROR(IF(B61&lt;&gt;"", IF(AND(INDEX(Paste_Here!AU$2:AU$210, MATCH(B61, Paste_Here!A$2:A$210, 0))&lt;&gt;"", ISNUMBER(VALUE(INDEX(Paste_Here!AU$2:AU$210, MATCH(B61, Paste_Here!A$2:A$210, 0))))), INDEX(Paste_Here!AU$2:AU$210, MATCH(B61, Paste_Here!A$2:A$210, 0)), ""), ""), "")</f>
        <v/>
      </c>
      <c r="DA61" s="69"/>
      <c r="DB61" s="79" t="str">
        <f>IFERROR(IF(B61&lt;&gt;"", IF(ISNUMBER(SEARCH("highrisk", LOWER(INDEX(Paste_Here!AV$2:AV$210, MATCH(B61, Paste_Here!A$2:A$210, 0))))), "High Risk", IF(ISNUMBER(SEARCH("lowrisk", LOWER(INDEX(Paste_Here!AV$2:AV$210, MATCH(B61, Paste_Here!A$2:A$210, 0))))), "Low Risk", IF(ISNUMBER(SEARCH("somerisk", LOWER(INDEX(Paste_Here!AV$2:AV$210, MATCH(B61, Paste_Here!A$2:A$210, 0))))), "Some Risk", ""))), ""), "")</f>
        <v/>
      </c>
      <c r="DC61" s="69"/>
      <c r="DD61" s="79" t="str">
        <f>IFERROR(IF(B61&lt;&gt;"", IF(AND(INDEX(Paste_Here!AW$2:AW$210, MATCH(B61, Paste_Here!A$2:A$210, 0))&lt;&gt;"", ISNUMBER(VALUE(INDEX(Paste_Here!AW$2:AW$210, MATCH(B61, Paste_Here!A$2:A$210, 0))))), INDEX(Paste_Here!AW$2:AW$210, MATCH(B61, Paste_Here!A$2:A$210, 0)), ""), ""), "")</f>
        <v/>
      </c>
      <c r="DE61" s="69"/>
      <c r="DF61" s="79" t="str">
        <f>IFERROR(IF(B61&lt;&gt;"", IF(AND(INDEX(Paste_Here!AP$2:AP$210, MATCH(B61, Paste_Here!A$2:A$210, 0))&lt;&gt;"", ISNUMBER(VALUE(INDEX(Paste_Here!AP$2:AP$210, MATCH(B61, Paste_Here!A$2:A$210, 0))))), INDEX(Paste_Here!AP$2:AP$210, MATCH(B61, Paste_Here!A$2:A$210, 0)), ""), ""), "")</f>
        <v/>
      </c>
      <c r="DG61" s="69"/>
      <c r="DH61" s="79" t="str">
        <f>IFERROR(IF(B61&lt;&gt;"", IF(ISNUMBER(SEARCH("highrisk", LOWER(INDEX(Paste_Here!AQ$2:AQ$210, MATCH(B61, Paste_Here!A$2:A$210, 0))))), "High Risk", IF(ISNUMBER(SEARCH("lowrisk", LOWER(INDEX(Paste_Here!AQ$2:AQ$210, MATCH(B61, Paste_Here!A$2:A$210, 0))))), "Low Risk", IF(ISNUMBER(SEARCH("somerisk", LOWER(INDEX(Paste_Here!AQ$2:AQ$210, MATCH(B61, Paste_Here!A$2:A$210, 0))))), "Some Risk", ""))), ""), "")</f>
        <v/>
      </c>
      <c r="DI61" s="69"/>
      <c r="DJ61" s="79" t="str" cm="1">
        <f t="array" aca="1" ref="DJ61" ca="1">IFERROR(VALUE(IF(ISNUMBER(SEARCH("EM", INDEX(Paste_Here!AR$2:AR$500, MATCH(B61, Paste_Here!A$2:A$500, 0)))),"-" &amp; _xlfn.TEXTJOIN("", TRUE, IF(ISNUMBER(--MID(INDEX(Paste_Here!AR$2:AR$500, MATCH(B61, Paste_Here!A$2:A$500, 0)), ROW(INDIRECT("1:"&amp;LEN(INDEX(Paste_Here!AR$2:AR$500, MATCH(B61, Paste_Here!A$2:A$500, 0))))), 1)), MID(INDEX(Paste_Here!AR$2:AR$500, MATCH(B61, Paste_Here!A$2:A$500, 0)), ROW(INDIRECT("1:"&amp;LEN(INDEX(Paste_Here!AR$2:AR$500, MATCH(B61, Paste_Here!A$2:A$500, 0))))), 1), "")), _xlfn.TEXTJOIN("", TRUE, IF(ISNUMBER(--MID(INDEX(Paste_Here!AR$2:AR$500, MATCH(B61, Paste_Here!A$2:AR$500, 0)), ROW(INDIRECT("1:"&amp;LEN(INDEX(Paste_Here!AR$2:AR$500, MATCH(B61, Paste_Here!A$2:AR$500, 0))))), 1)), MID(INDEX(Paste_Here!AR$2:AR$500, MATCH(B61, Paste_Here!A$2:A$500, 0)), ROW(INDIRECT("1:"&amp;LEN(INDEX(Paste_Here!AR$2:AR$500, MATCH(B61, Paste_Here!A$2:A$500, 0))))), 1), "")))), "")</f>
        <v/>
      </c>
      <c r="DK61" s="69"/>
      <c r="DL61" s="69"/>
      <c r="DM61" s="79" t="str">
        <f t="shared" si="3"/>
        <v/>
      </c>
      <c r="DN61" s="69"/>
      <c r="DO61" s="79" t="str">
        <f>IFERROR(IF(B61&lt;&gt;"", IF(AND(INDEX(Paste_Here!AH$2:AH$210, MATCH(B61, Paste_Here!A$2:A$210, 0))&lt;&gt;"", ISNUMBER(VALUE(INDEX(Paste_Here!AH$2:AH$210, MATCH(B61, Paste_Here!A$2:A$210, 0))))), INDEX(Paste_Here!AH$2:AH$210, MATCH(B61, Paste_Here!A$2:A$210, 0)), ""), ""), "")</f>
        <v/>
      </c>
      <c r="DP61" s="69"/>
      <c r="DQ61" s="114"/>
      <c r="DR61" s="69"/>
      <c r="DS61" s="119" t="str">
        <f>IFERROR(IF(B61&lt;&gt;"", IF(LOWER(INDEX(Paste_Here!AI$2:AI$210, MATCH(B61, Paste_Here!A$2:A$210, 0)))="approaching expectations", "Approaching", IF(LOWER(INDEX(Paste_Here!AI$2:AI$210, MATCH(B61, Paste_Here!A$2:A$210, 0)))="met expectations", "Met", IF(LOWER(INDEX(Paste_Here!AI$2:AI$210, MATCH(B61, Paste_Here!A$2:A$210, 0)))="exceeded expectations", "Exceeded", IF(LOWER(INDEX(Paste_Here!AI$2:AI$210, MATCH(B61, Paste_Here!A$2:A$210, 0)))="below expectations", "Below", "")))), ""), "")</f>
        <v/>
      </c>
      <c r="DT61" s="69"/>
      <c r="DU61" s="79" t="str">
        <f>IFERROR(IF(B61&lt;&gt;"", IF(AND(INDEX(Paste_Here!AJ$2:AJ$210, MATCH(B61, Paste_Here!A$2:A$210, 0))&lt;&gt;"", ISNUMBER(VALUE(INDEX(Paste_Here!AJ$2:AJ$210, MATCH(B61, Paste_Here!A$2:A$210, 0))))), INDEX(Paste_Here!AJ$2:AJ$210, MATCH(B61, Paste_Here!A$2:A$210, 0)), ""), ""), "")</f>
        <v/>
      </c>
      <c r="DV61" s="69"/>
      <c r="DW61" s="114"/>
      <c r="DX61" s="69"/>
      <c r="DY61" s="114"/>
      <c r="DZ61" s="69"/>
      <c r="EA61" s="114"/>
      <c r="EB61" s="69"/>
      <c r="EC61" s="114"/>
      <c r="ED61" s="69"/>
      <c r="EE61" s="114"/>
      <c r="EF61" s="69"/>
      <c r="EH61" s="69"/>
      <c r="EI61" s="69"/>
      <c r="EJ61" s="79"/>
      <c r="EK61" s="69"/>
      <c r="EL61" s="79"/>
      <c r="EM61" s="69"/>
      <c r="EN61" s="79"/>
      <c r="EO61" s="69"/>
      <c r="EP61" s="79"/>
      <c r="EQ61" s="69"/>
      <c r="ER61" s="79"/>
      <c r="ES61" s="69"/>
      <c r="ET61" s="79"/>
      <c r="EU61" s="69"/>
      <c r="EV61" s="79"/>
      <c r="EW61" s="69"/>
      <c r="EX61" s="79"/>
      <c r="EY61" s="69"/>
      <c r="EZ61" s="79"/>
      <c r="FA61" s="69"/>
      <c r="FB61" s="79"/>
      <c r="FC61" s="69"/>
      <c r="FD61" s="79"/>
      <c r="FE61" s="69"/>
      <c r="FF61" s="69"/>
      <c r="FG61" s="79" t="str">
        <f t="shared" si="4"/>
        <v/>
      </c>
      <c r="FH61" s="69"/>
      <c r="FI61" s="79" t="str">
        <f>IFERROR(IF(B61&lt;&gt;"", IF(ISNUMBER(VALUE(INDEX(Paste_Here!H$2:H$210, MATCH(B61, Paste_Here!A$2:A$210, 0)))), IF(VALUE(INDEX(Paste_Here!H$2:H$210, MATCH(B61, Paste_Here!A$2:A$210, 0)))=0, "No", IF(AND(VALUE(INDEX(Paste_Here!H$2:H$210, MATCH(B61, Paste_Here!A$2:A$210, 0)))&gt;=1, VALUE(INDEX(Paste_Here!H$2:H$210, MATCH(B61, Paste_Here!A$2:A$210, 0)))&lt;=4), VALUE(INDEX(Paste_Here!H$2:H$210, MATCH(B61, Paste_Here!A$2:A$210, 0))), "")), ""), ""), "")</f>
        <v/>
      </c>
      <c r="FJ61" s="69"/>
      <c r="FK61" s="79" t="str">
        <f>IFERROR(IF(B61&lt;&gt;"", IF(ISNUMBER(VALUE(INDEX(Paste_Here!I$2:I$210, MATCH(B61, Paste_Here!A$2:A$210, 0)))), IF(VALUE(INDEX(Paste_Here!I$2:I$210, MATCH(B61, Paste_Here!A$2:A$210, 0)))=0, "No", IF(AND(VALUE(INDEX(Paste_Here!I$2:I$210, MATCH(B61, Paste_Here!A$2:A$210, 0)))&gt;=1, VALUE(INDEX(Paste_Here!I$2:I$210, MATCH(B61, Paste_Here!A$2:A$210, 0)))&lt;=4), VALUE(INDEX(Paste_Here!I$2:I$210, MATCH(B61, Paste_Here!A$2:A$210, 0))), "")), ""), ""), "")</f>
        <v/>
      </c>
      <c r="FL61" s="69"/>
      <c r="FM61" s="114"/>
      <c r="FN61" s="69"/>
      <c r="FO61" s="114"/>
      <c r="FP61" s="69"/>
      <c r="FQ61" s="114"/>
      <c r="FR61" s="69"/>
      <c r="FS61" s="114"/>
      <c r="FT61" s="69"/>
      <c r="FU61" s="79" t="str">
        <f>IFERROR(IF(B61&lt;&gt;"", IF(AND(INDEX(Paste_Here!R$2:R$210, MATCH(B61, Paste_Here!A$2:A$210, 0))&lt;&gt;"", ISNUMBER(VALUE(INDEX(Paste_Here!R$2:R$210, MATCH(B61, Paste_Here!A$2:A$210, 0))))), INDEX(Paste_Here!R$2:R$210, MATCH(B61, Paste_Here!A$2:A$210, 0)), ""), ""), "")</f>
        <v/>
      </c>
      <c r="FV61" s="69"/>
      <c r="FW61" s="79" t="str">
        <f>IFERROR(IF(B61&lt;&gt;"", IF(AND(INDEX(Paste_Here!BB$2:BB$210, MATCH(B61, Paste_Here!A$2:A$210, 0))&lt;&gt;"", ISNUMBER(VALUE(INDEX(Paste_Here!BB$2:BB$210, MATCH(B61, Paste_Here!A$2:A$210, 0))))), INDEX(Paste_Here!BB$2:BB$210, MATCH(B61, Paste_Here!A$2:A$210, 0)), ""), ""), "")</f>
        <v/>
      </c>
      <c r="FX61" s="69"/>
      <c r="FY61" s="79" t="str">
        <f>IFERROR(IF(B61&lt;&gt;"", IF(AND(INDEX(Paste_Here!AS$2:AS$210, MATCH(B61, Paste_Here!A$2:A$210, 0))&lt;&gt;"", ISNUMBER(VALUE(INDEX(Paste_Here!AS$2:AS$210, MATCH(B61, Paste_Here!A$2:A$210, 0))))), INDEX(Paste_Here!AS$2:AS$210, MATCH(B61, Paste_Here!A$2:A$210, 0)), ""), ""), "")</f>
        <v/>
      </c>
      <c r="FZ61" s="69"/>
      <c r="GA61" s="79" t="str">
        <f>IFERROR(IF(B61&lt;&gt;"", IF(AND(INDEX(Paste_Here!BC$2:BC$210, MATCH(B61, Paste_Here!A$2:A$210, 0))&lt;&gt;"", ISNUMBER(VALUE(INDEX(Paste_Here!BC$2:BC$210, MATCH(B61, Paste_Here!A$2:A$210, 0))))), INDEX(Paste_Here!BC$2:BC$210, MATCH(B61, Paste_Here!A$2:A$210, 0)), ""), ""), "")</f>
        <v/>
      </c>
      <c r="GB61" s="69"/>
      <c r="GC61" s="69"/>
      <c r="GD61" s="79" t="str">
        <f t="shared" si="5"/>
        <v/>
      </c>
      <c r="GE61" s="69"/>
      <c r="GF61" s="79" t="str">
        <f>IFERROR(IF(B61&lt;&gt;"", IF(ISNUMBER(SEARCH("s", LOWER(INDEX(Paste_Here!M$2:M$210, MATCH(B61, Paste_Here!A$2:A$210, 0))))), "Yes", IF(INDEX(Paste_Here!M$2:M$210, MATCH(B61, Paste_Here!A$2:A$210, 0))&lt;&gt;"", "No", "")), ""), "")</f>
        <v/>
      </c>
      <c r="GG61" s="69"/>
      <c r="GH61" s="79" t="str">
        <f>IFERROR(IF(B61&lt;&gt;"", IF(ISNUMBER(SEARCH("yes", LOWER(INDEX(Paste_Here!F$2:F$210, MATCH(B61, Paste_Here!A$2:A$210, 0))))), "Yes", IF(ISNUMBER(SEARCH("no", LOWER(INDEX(Paste_Here!F$2:F$210, MATCH(B61, Paste_Here!A$2:A$210, 0))))), "No", "")), ""), "")</f>
        <v/>
      </c>
      <c r="GI61" s="69"/>
      <c r="GJ61" s="79" t="str">
        <f>IFERROR(IF(B61&lt;&gt;"", IF(ISNUMBER(SEARCH("english language learner", LOWER(INDEX(Paste_Here!C$2:C$210, MATCH(B61, Paste_Here!A$2:A$210, 0))))), "Yes", ""), ""), "")</f>
        <v/>
      </c>
      <c r="GK61" s="69"/>
      <c r="GL61" s="79" t="str">
        <f>IFERROR(IF(B61&lt;&gt;"", IF(OR(ISNUMBER(SEARCH("b", LOWER(INDEX(Paste_Here!K$2:K$210, MATCH(B61, Paste_Here!A$2:A$210, 0))))), ISNUMBER(SEARCH("h", LOWER(INDEX(Paste_Here!K$2:K$210, MATCH(B61, Paste_Here!A$2:A$210, 0))))), ISNUMBER(SEARCH("i", LOWER(INDEX(Paste_Here!K$2:K$210, MATCH(B61, Paste_Here!A$2:A$210, 0)))))), "Yes", IF(INDEX(Paste_Here!K$2:K$210, MATCH(B61, Paste_Here!A$2:A$210, 0))&lt;&gt;"", "No", "")), ""), "")</f>
        <v/>
      </c>
      <c r="GM61" s="69"/>
      <c r="GN61" s="79" t="str">
        <f>IFERROR(IF(B61&lt;&gt;"", IF(ISNUMBER(SEARCH("yes", LOWER(INDEX(Paste_Here!L$2:L$210, MATCH(B61, Paste_Here!A$2:A$210, 0))))), "Yes", IF(ISNUMBER(SEARCH("no", LOWER(INDEX(Paste_Here!L$2:L$210, MATCH(B61, Paste_Here!A$2:A$210, 0))))), "No", "")), ""), "")</f>
        <v/>
      </c>
      <c r="GO61" s="69"/>
      <c r="GP61" s="79" t="str">
        <f>IFERROR(IF(B61&lt;&gt;"", IF(ISNUMBER(SEARCH("transitional 2", LOWER(INDEX(Paste_Here!C$2:C$210, MATCH(B61, Paste_Here!A$2:A$210, 0))))), "T2", IF(ISNUMBER(SEARCH("transitional 1", LOWER(INDEX(Paste_Here!C$2:C$210, MATCH(B61, Paste_Here!A$2:A$210, 0))))), "T1", IF(ISNUMBER(SEARCH("waived ell services", LOWER(INDEX(Paste_Here!C$2:C$210, MATCH(B61, Paste_Here!A$2:A$210, 0))))), "W", ""))), ""), "")</f>
        <v/>
      </c>
      <c r="GQ61" s="69"/>
      <c r="GR61" s="114"/>
      <c r="GS61" s="69"/>
      <c r="GT61" s="114"/>
      <c r="GU61" s="69"/>
      <c r="GV61" s="114"/>
      <c r="GW61" s="69"/>
      <c r="GX61" s="118"/>
      <c r="GY61" s="69"/>
      <c r="GZ61" s="69"/>
      <c r="HA61" s="79"/>
      <c r="HB61" s="69"/>
      <c r="HC61" s="79"/>
      <c r="HD61" s="69"/>
      <c r="HE61" s="79"/>
      <c r="HF61" s="69"/>
      <c r="HG61" s="79"/>
      <c r="HH61" s="69"/>
      <c r="HI61" s="79"/>
      <c r="HJ61" s="69"/>
      <c r="HK61" s="79"/>
      <c r="HL61" s="69"/>
      <c r="HM61" s="79"/>
      <c r="HN61" s="69"/>
      <c r="HO61" s="79"/>
      <c r="HP61" s="69"/>
      <c r="HQ61" s="79"/>
      <c r="HR61" s="69"/>
      <c r="HS61" s="79"/>
      <c r="HT61" s="69"/>
      <c r="HU61" s="79"/>
      <c r="HV61" s="69"/>
      <c r="HW61" s="69"/>
      <c r="HX61" s="79"/>
      <c r="HY61" s="69"/>
      <c r="HZ61" s="79"/>
      <c r="IA61" s="69"/>
      <c r="IB61" s="79"/>
      <c r="IC61" s="69"/>
      <c r="ID61" s="79"/>
      <c r="IE61" s="69"/>
      <c r="IF61" s="79"/>
      <c r="IG61" s="69"/>
      <c r="IH61" s="79"/>
      <c r="II61" s="69"/>
      <c r="IJ61" s="79"/>
      <c r="IK61" s="69"/>
      <c r="IL61" s="79"/>
      <c r="IM61" s="69"/>
      <c r="IN61" s="79"/>
      <c r="IO61" s="69"/>
      <c r="IP61" s="79"/>
      <c r="IQ61" s="69"/>
      <c r="IR61" s="79"/>
      <c r="IS61" s="69"/>
      <c r="IT61" s="69"/>
      <c r="IU61" s="79"/>
      <c r="IV61" s="69"/>
      <c r="IW61" s="79"/>
      <c r="IX61" s="69"/>
      <c r="IY61" s="79"/>
      <c r="IZ61" s="69"/>
      <c r="JA61" s="79"/>
      <c r="JB61" s="69"/>
      <c r="JC61" s="79"/>
      <c r="JD61" s="69"/>
      <c r="JE61" s="79"/>
      <c r="JF61" s="69"/>
      <c r="JG61" s="79"/>
      <c r="JH61" s="69"/>
      <c r="JI61" s="79"/>
      <c r="JJ61" s="69"/>
      <c r="JK61" s="79"/>
      <c r="JL61" s="69"/>
      <c r="JM61" s="79"/>
      <c r="JN61" s="69"/>
      <c r="JO61" s="79"/>
      <c r="JP61" s="69"/>
      <c r="JQ61" s="69"/>
      <c r="JR61" s="79"/>
      <c r="JS61" s="69"/>
      <c r="JT61" s="79"/>
      <c r="JU61" s="69"/>
      <c r="JV61" s="79"/>
      <c r="JW61" s="69"/>
      <c r="JX61" s="79"/>
      <c r="JY61" s="69"/>
      <c r="JZ61" s="79"/>
      <c r="KA61" s="69"/>
      <c r="KB61" s="79"/>
      <c r="KC61" s="69"/>
      <c r="KD61" s="79"/>
      <c r="KE61" s="69"/>
      <c r="KF61" s="79"/>
      <c r="KG61" s="69"/>
      <c r="KH61" s="79"/>
      <c r="KI61" s="69"/>
      <c r="KJ61" s="79"/>
      <c r="KK61" s="69"/>
      <c r="KL61" s="79"/>
      <c r="KM61" s="69"/>
      <c r="KP61" s="1" t="str" cm="1">
        <f t="array" ref="KP61">IFERROR(INDEX(Paste_Here!$B$2:$B$210, MATCH(0, COUNTIF(KP$4:KP60, Paste_Here!$B$2:$B$210) + IF(Paste_Here!$B$2:$B$210="", 1, 0), 0)), "")</f>
        <v/>
      </c>
      <c r="KQ61" s="1" t="str">
        <f>IF(KP61&lt;&gt;"", INDEX(Paste_Here!$A$2:$A$210, MATCH(KP61, Paste_Here!$B$2:$B$210, 0)), "")</f>
        <v/>
      </c>
      <c r="KR61" s="1" t="str">
        <f t="shared" si="6"/>
        <v/>
      </c>
      <c r="KS61" s="1" t="str" cm="1">
        <f t="array" ref="KS61">IFERROR(INDEX($KR$5:$KR$210, MATCH(SMALL(IF($KR$5:$KR$210&lt;&gt;"", COUNTIF($KR$5:$KR$210, "&lt;"&amp;$KR$5:$KR$210)+1), ROW()-ROW($KS$5)+1), COUNTIF($KR$5:$KR$210, "&lt;"&amp;$KR$5:$KR$210)+1, 0)), "")</f>
        <v/>
      </c>
    </row>
    <row r="62" spans="1:305">
      <c r="A62" s="69"/>
      <c r="B62" s="79" t="str">
        <f t="shared" si="0"/>
        <v/>
      </c>
      <c r="C62" s="69"/>
      <c r="D62" s="79" t="str">
        <f>IFERROR(IF(B62&lt;&gt;"", IF(COUNTIF(INDEX(Paste_Here!N$2:Q$210, MATCH(B62, Paste_Here!A$2:A$210, 0), 0), "yes") &gt; 0, "No", IF(COUNTIF(INDEX(Paste_Here!N$2:Q$210, MATCH(B62, Paste_Here!A$2:A$210, 0), 0), "no") &gt; 0, "Yes", "")), ""), "")</f>
        <v/>
      </c>
      <c r="E62" s="69"/>
      <c r="F62" s="79" t="str">
        <f>IFERROR(IF(B62&lt;&gt;"", IF(ISNUMBER(SEARCH("yes", LOWER(INDEX(Paste_Here!S$2:S$210, MATCH(B62, Paste_Here!A$2:A$210, 0))))), "Yes", IF(ISNUMBER(SEARCH("no", LOWER(INDEX(Paste_Here!S$2:S$210, MATCH(B62, Paste_Here!A$2:A$210, 0))))), "No", "")), ""), "")</f>
        <v/>
      </c>
      <c r="G62" s="69"/>
      <c r="H62" s="79" t="str">
        <f>IFERROR(IF(B62&lt;&gt;"", IF(COUNTIF(INDEX(Paste_Here!AX$2:BA$210, MATCH(B62, Paste_Here!A$2:A$210, 0), 0), "yes") &gt; 0, "No", IF(COUNTIF(INDEX(Paste_Here!AX$2:BA$210, MATCH(B62, Paste_Here!A$2:A$210, 0), 0), "no") &gt; 0, "Yes", "")), ""), "")</f>
        <v/>
      </c>
      <c r="I62" s="69"/>
      <c r="J62" s="79" t="str">
        <f>IFERROR(IF(B62&lt;&gt;"", IF(ISNUMBER(SEARCH("yes", LOWER(INDEX(Paste_Here!Z$2:Z$210, MATCH(B62, Paste_Here!A$2:A$210, 0))))), "Yes", IF(ISNUMBER(SEARCH("no", LOWER(INDEX(Paste_Here!Z$2:Z$210, MATCH(B62, Paste_Here!A$2:A$210, 0))))), "No", "")), ""), "")</f>
        <v/>
      </c>
      <c r="K62" s="69"/>
      <c r="L62" s="79" t="str">
        <f>IFERROR(IF(B62&lt;&gt;"", IF(ISNUMBER(SEARCH("yes", LOWER(INDEX(Paste_Here!AG$2:AG$210, MATCH(B62, Paste_Here!A$2:A$210, 0))))), "Yes", IF(ISNUMBER(SEARCH("no", LOWER(INDEX(Paste_Here!AG$2:AG$210, MATCH(B62, Paste_Here!A$2:A$210, 0))))), "No", "")), ""), "")</f>
        <v/>
      </c>
      <c r="M62" s="69"/>
      <c r="N62" s="114" t="str">
        <f>IFERROR(IF(J62&lt;&gt;"", IF(ISNUMBER(SEARCH("yes", LOWER(INDEX(Paste_Here!AB$2:AB$210, MATCH(J62, Paste_Here!I$2:I$210, 0))))), "Yes", IF(ISNUMBER(SEARCH("no", LOWER(INDEX(Paste_Here!AB$2:AB$210, MATCH(J62, Paste_Here!I$2:I$210, 0))))), "No", "")), ""), "")</f>
        <v/>
      </c>
      <c r="O62" s="69"/>
      <c r="P62" s="79" t="str">
        <f>IFERROR(IF(B62&lt;&gt;"", IF(ISNUMBER(SEARCH("Revealed-Potential (Primary Focus)", LOWER(INDEX(Paste_Here!U$2:U$210, MATCH(B62, Paste_Here!A$2:A$210, 0))))), "Rev-Potential: Prim", IF(ISNUMBER(SEARCH("Revealed-Potential (Secondary Focus)", LOWER(INDEX(Paste_Here!U$2:U$210, MATCH(B62, Paste_Here!A$2:A$210, 0))))), "Rev-Potential: Sec", IF(ISNUMBER(SEARCH("Monitoring", LOWER(INDEX(Paste_Here!U$2:U$210, MATCH(B62, Paste_Here!A$2:A$210, 0))))), "Monitoring", IF(ISNUMBER(SEARCH("At-Promise (Secondary Focus)", LOWER(INDEX(Paste_Here!U$2:U$210, MATCH(B62, Paste_Here!A$2:A$210, 0))))), "At-Promise: Sec", IF(ISNUMBER(SEARCH("At-Promise (Primary Focus)", LOWER(INDEX(Paste_Here!U$2:U$210, MATCH(B62, Paste_Here!A$2:A$210, 0))))), "At-Promise: Prim", ""))))), ""), "")</f>
        <v/>
      </c>
      <c r="Q62" s="69"/>
      <c r="R62" s="79" t="str">
        <f>IFERROR(IF(B62&lt;&gt;"", IF(ISNUMBER(SEARCH("Revealed-Potential (Primary Focus)", LOWER(INDEX(Paste_Here!AB$2:AB$210, MATCH(B62, Paste_Here!A$2:A$210, 0))))), "Rev-Potential: Prim", IF(ISNUMBER(SEARCH("Revealed-Potential (Secondary Focus)", LOWER(INDEX(Paste_Here!AB$2:AB$210, MATCH(B62, Paste_Here!A$2:A$210, 0))))), "Rev-Potential: Sec", IF(ISNUMBER(SEARCH("Monitoring", LOWER(INDEX(Paste_Here!AB$2:AB$210, MATCH(B62, Paste_Here!A$2:A$210, 0))))), "Monitoring", IF(ISNUMBER(SEARCH("At-Promise (Secondary Focus)", LOWER(INDEX(Paste_Here!AB$2:AB$210, MATCH(B62, Paste_Here!A$2:A$210, 0))))), "At-Promise: Sec", IF(ISNUMBER(SEARCH("At-Promise (Primary Focus)", LOWER(INDEX(Paste_Here!AB$2:AB$210, MATCH(B62, Paste_Here!A$2:A$210, 0))))), "At-Promise: Prim", ""))))), ""), "")</f>
        <v/>
      </c>
      <c r="S62" s="69"/>
      <c r="T62" s="114" t="str">
        <f>IFERROR(IF(P62&lt;&gt;"", IF(ISNUMBER(SEARCH("yes", LOWER(INDEX(Paste_Here!AH$2:AH$210, MATCH(P62, Paste_Here!O$2:O$210, 0))))), "Yes", IF(ISNUMBER(SEARCH("no", LOWER(INDEX(Paste_Here!AH$2:AH$210, MATCH(P62, Paste_Here!O$2:O$210, 0))))), "No", "")), ""), "")</f>
        <v/>
      </c>
      <c r="U62" s="69"/>
      <c r="V62" s="114" t="str">
        <f>IFERROR(IF(R62&lt;&gt;"", IF(ISNUMBER(SEARCH("yes", LOWER(INDEX(Paste_Here!AJ$2:AJ$210, MATCH(R62, Paste_Here!Q$2:Q$210, 0))))), "Yes", IF(ISNUMBER(SEARCH("no", LOWER(INDEX(Paste_Here!AJ$2:AJ$210, MATCH(R62, Paste_Here!Q$2:Q$210, 0))))), "No", "")), ""), "")</f>
        <v/>
      </c>
      <c r="W62" s="69"/>
      <c r="X62" s="69"/>
      <c r="Y62" s="79" t="str">
        <f t="shared" si="1"/>
        <v/>
      </c>
      <c r="Z62" s="69"/>
      <c r="AA62" s="79" t="str">
        <f>IFERROR(IF(B62&lt;&gt;"", IF(AND(INDEX(Paste_Here!W$2:W$210, MATCH(B62, Paste_Here!A$2:A$210, 0))&lt;&gt;"", ISNUMBER(VALUE(INDEX(Paste_Here!W$2:W$210, MATCH(B62, Paste_Here!A$2:A$210, 0))))), INDEX(Paste_Here!W$2:W$210, MATCH(B62, Paste_Here!A$2:A$210, 0)), ""), ""), "")</f>
        <v/>
      </c>
      <c r="AB62" s="69"/>
      <c r="AC62" s="79" t="str">
        <f>IFERROR(IF(B62&lt;&gt;"", IF(AND(INDEX(Paste_Here!V$2:V$210, MATCH(B62, Paste_Here!A$2:A$210, 0))&lt;&gt;"", ISNUMBER(VALUE(INDEX(Paste_Here!V$2:V$210, MATCH(B62, Paste_Here!A$2:A$210, 0))))), TEXT(ROUND(VALUE(INDEX(Paste_Here!V$2:V$210, MATCH(B62, Paste_Here!A$2:A$210, 0))), 2), "0.00"), ""), ""), "")</f>
        <v/>
      </c>
      <c r="AD62" s="69"/>
      <c r="AE62" s="79" t="str">
        <f>IFERROR(IF(B62&lt;&gt;"", IF(LOWER(INDEX(Paste_Here!X$2:X$210, MATCH(B62, Paste_Here!A$2:A$210, 0)))="approaching expectations", "Approaching", IF(LOWER(INDEX(Paste_Here!X$2:X$210, MATCH(B62, Paste_Here!A$2:A$210, 0)))="met expectations", "Met", IF(LOWER(INDEX(Paste_Here!X$2:X$210, MATCH(B62, Paste_Here!A$2:A$210, 0)))="exceeded expectations", "Exceeded", IF(LOWER(INDEX(Paste_Here!X$2:X$210, MATCH(B62, Paste_Here!A$2:A$210, 0)))="below expectations", "Below", "")))), ""), "")</f>
        <v/>
      </c>
      <c r="AF62" s="69"/>
      <c r="AG62" s="79" t="str">
        <f>IFERROR(IF(B62&lt;&gt;"", IF(AND(INDEX(Paste_Here!Y$2:Y$210, MATCH(B62, Paste_Here!A$2:A$210, 0))&lt;&gt;"", ISNUMBER(VALUE(INDEX(Paste_Here!Y$2:Y$210, MATCH(B62, Paste_Here!A$2:A$210, 0))))), INDEX(Paste_Here!Y$2:Y$210, MATCH(B62, Paste_Here!A$2:A$210, 0)), ""), ""), "")</f>
        <v/>
      </c>
      <c r="AH62" s="69"/>
      <c r="AI62" s="79" t="str">
        <f>IFERROR(IF(B62&lt;&gt;"", IF(AND(INDEX(Paste_Here!AK$2:AK$210, MATCH(B62, Paste_Here!A$2:A$210, 0))&lt;&gt;"", ISNUMBER(VALUE(INDEX(Paste_Here!AK$2:AK$210, MATCH(B62, Paste_Here!A$2:A$210, 0))))), INDEX(Paste_Here!AK$2:AK$210, MATCH(B62, Paste_Here!A$2:A$210, 0)), ""), ""), "")</f>
        <v/>
      </c>
      <c r="AJ62" s="69"/>
      <c r="AK62" s="79" t="str">
        <f>IFERROR(IF(B62&lt;&gt;"", IF(ISNUMBER(SEARCH("highrisk", LOWER(INDEX(Paste_Here!AL$2:AL$210, MATCH(B62, Paste_Here!A$2:A$210, 0))))), "High Risk", IF(ISNUMBER(SEARCH("lowrisk", LOWER(INDEX(Paste_Here!AL$2:AL$210, MATCH(B62, Paste_Here!A$2:A$210, 0))))), "Low Risk", IF(ISNUMBER(SEARCH("somerisk", LOWER(INDEX(Paste_Here!AL$2:AL$210, MATCH(B62, Paste_Here!A$2:A$210, 0))))), "Some Risk", ""))), ""), "")</f>
        <v/>
      </c>
      <c r="AL62" s="69"/>
      <c r="AM62" s="79" t="str">
        <f>IFERROR(IF(B62&lt;&gt;"", IF(AND(INDEX(Paste_Here!AT$2:AT$210, MATCH(B62, Paste_Here!A$2:A$210, 0))&lt;&gt;"", ISNUMBER(VALUE(INDEX(Paste_Here!AT$2:AT$210, MATCH(B62, Paste_Here!A$2:A$210, 0))))), INDEX(Paste_Here!AT$2:AT$210, MATCH(B62, Paste_Here!A$2:A$210, 0)), ""), ""), "")</f>
        <v/>
      </c>
      <c r="AN62" s="69"/>
      <c r="AO62" s="79" t="str">
        <f>IFERROR(IF(B62&lt;&gt;"", IF(AND(INDEX(Paste_Here!AM$2:AM$210, MATCH(B62, Paste_Here!A$2:A$210, 0))&lt;&gt;"", ISNUMBER(VALUE(INDEX(Paste_Here!AM$2:AM$210, MATCH(B62, Paste_Here!A$2:A$210, 0))))), INDEX(Paste_Here!AM$2:AM$210, MATCH(B62, Paste_Here!A$2:A$210, 0)), ""), ""), "")</f>
        <v/>
      </c>
      <c r="AP62" s="69"/>
      <c r="AQ62" s="79" t="str">
        <f>IFERROR(IF(B62&lt;&gt;"", IF(ISNUMBER(SEARCH("highrisk", LOWER(INDEX(Paste_Here!AN$2:AN$210, MATCH(B62, Paste_Here!A$2:A$210, 0))))), "High Risk", IF(ISNUMBER(SEARCH("lowrisk", LOWER(INDEX(Paste_Here!AN$2:AN$210, MATCH(B62, Paste_Here!A$2:A$210, 0))))), "Low Risk", IF(ISNUMBER(SEARCH("somerisk", LOWER(INDEX(Paste_Here!AN$2:AN$210, MATCH(B62, Paste_Here!A$2:A$210, 0))))), "Some Risk", ""))), ""), "")</f>
        <v/>
      </c>
      <c r="AR62" s="69"/>
      <c r="AS62" s="79" t="str" cm="1">
        <f t="array" aca="1" ref="AS62" ca="1">IFERROR(IF(ISNUMBER(SEARCH("BR", INDEX(Paste_Here!AO$2:AO$210, MATCH(B62, Paste_Here!A$2:A$210, 0)))), -1, 1) * VALUE(_xlfn.TEXTJOIN("", TRUE, IF(ISNUMBER(--MID(INDEX(Paste_Here!AO$2:AO$210, MATCH(B62, Paste_Here!A$2:A$210, 0)), ROW(INDIRECT("1:"&amp;LEN(INDEX(Paste_Here!AO$2:AO$210, MATCH(B62, Paste_Here!A$2:A$210, 0))))), 1)), MID(INDEX(Paste_Here!AO$2:AO$210, MATCH(B62, Paste_Here!A$2:A$210, 0)), ROW(INDIRECT("1:"&amp;LEN(INDEX(Paste_Here!AO$2:AO$210, MATCH(B62, Paste_Here!A$2:A$210, 0))))), 1), ""))), "")</f>
        <v/>
      </c>
      <c r="AT62" s="69"/>
      <c r="AU62" s="69"/>
      <c r="AV62" s="79"/>
      <c r="AW62" s="69"/>
      <c r="AX62" s="79"/>
      <c r="AY62" s="69"/>
      <c r="AZ62" s="79"/>
      <c r="BA62" s="69"/>
      <c r="BB62" s="79"/>
      <c r="BC62" s="69"/>
      <c r="BD62" s="79"/>
      <c r="BE62" s="69"/>
      <c r="BF62" s="79"/>
      <c r="BG62" s="69"/>
      <c r="BH62" s="79"/>
      <c r="BI62" s="69"/>
      <c r="BJ62" s="79"/>
      <c r="BK62" s="69"/>
      <c r="BL62" s="79"/>
      <c r="BM62" s="69"/>
      <c r="BN62" s="79"/>
      <c r="BO62" s="69"/>
      <c r="BP62" s="79"/>
      <c r="BQ62" s="69"/>
      <c r="BR62" s="69"/>
      <c r="BS62" s="79"/>
      <c r="BT62" s="69"/>
      <c r="BU62" s="79"/>
      <c r="BV62" s="69"/>
      <c r="BW62" s="79"/>
      <c r="BX62" s="69"/>
      <c r="BY62" s="79"/>
      <c r="BZ62" s="69"/>
      <c r="CA62" s="79"/>
      <c r="CB62" s="69"/>
      <c r="CC62" s="79"/>
      <c r="CD62" s="69"/>
      <c r="CE62" s="79"/>
      <c r="CF62" s="69"/>
      <c r="CG62" s="79"/>
      <c r="CH62" s="69"/>
      <c r="CI62" s="79"/>
      <c r="CJ62" s="69"/>
      <c r="CK62" s="79"/>
      <c r="CL62" s="69"/>
      <c r="CM62" s="79"/>
      <c r="CN62" s="69"/>
      <c r="CO62" s="69"/>
      <c r="CP62" s="79" t="str">
        <f t="shared" si="2"/>
        <v/>
      </c>
      <c r="CQ62" s="69"/>
      <c r="CR62" s="79" t="str">
        <f>IFERROR(IF(B62&lt;&gt;"", IF(AND(INDEX(Paste_Here!AD$2:AD$210, MATCH(B62, Paste_Here!A$2:A$210, 0))&lt;&gt;"", ISNUMBER(VALUE(INDEX(Paste_Here!AD$2:AD$210, MATCH(B62, Paste_Here!A$2:A$210, 0))))), INDEX(Paste_Here!AD$2:AD$210, MATCH(B62, Paste_Here!A$2:A$210, 0)), ""), ""), "")</f>
        <v/>
      </c>
      <c r="CS62" s="69"/>
      <c r="CT62" s="79" t="str">
        <f>IFERROR(IF(B62&lt;&gt;"", IF(AND(INDEX(Paste_Here!AC$2:AC$210, MATCH(B62, Paste_Here!A$2:A$210, 0))&lt;&gt;"", ISNUMBER(--INDEX(Paste_Here!AC$2:AC$210, MATCH(B62, Paste_Here!A$2:A$210, 0)))), TEXT(ROUND(--INDEX(Paste_Here!AC$2:AC$210, MATCH(B62, Paste_Here!A$2:A$210, 0)), 2), "0.00"), ""), ""), "")</f>
        <v/>
      </c>
      <c r="CU62" s="69"/>
      <c r="CV62" s="79" t="str">
        <f>IFERROR(IF(B62&lt;&gt;"", IF(LOWER(INDEX(Paste_Here!AE$2:AE$210, MATCH(B62, Paste_Here!A$2:A$210, 0)))="approaching expectations", "Approaching", IF(LOWER(INDEX(Paste_Here!AE$2:AE$210, MATCH(B62, Paste_Here!A$2:A$210, 0)))="met expectations", "Met", IF(LOWER(INDEX(Paste_Here!AE$2:AE$210, MATCH(B62, Paste_Here!A$2:A$210, 0)))="exceeded expectations", "Exceeded", IF(LOWER(INDEX(Paste_Here!AE$2:AE$210, MATCH(B62, Paste_Here!A$2:A$210, 0)))="below expectations", "Below", "")))), ""), "")</f>
        <v/>
      </c>
      <c r="CW62" s="69"/>
      <c r="CX62" s="79" t="str">
        <f>IFERROR(IF(B62&lt;&gt;"", IF(AND(INDEX(Paste_Here!AF$2:AF$210, MATCH(B62, Paste_Here!A$2:A$210, 0))&lt;&gt;"", ISNUMBER(VALUE(INDEX(Paste_Here!AF$2:AF$210, MATCH(B62, Paste_Here!A$2:A$210, 0))))), INDEX(Paste_Here!AF$2:AF$210, MATCH(B62, Paste_Here!A$2:A$210, 0)), ""), ""), "")</f>
        <v/>
      </c>
      <c r="CY62" s="69"/>
      <c r="CZ62" s="79" t="str">
        <f>IFERROR(IF(B62&lt;&gt;"", IF(AND(INDEX(Paste_Here!AU$2:AU$210, MATCH(B62, Paste_Here!A$2:A$210, 0))&lt;&gt;"", ISNUMBER(VALUE(INDEX(Paste_Here!AU$2:AU$210, MATCH(B62, Paste_Here!A$2:A$210, 0))))), INDEX(Paste_Here!AU$2:AU$210, MATCH(B62, Paste_Here!A$2:A$210, 0)), ""), ""), "")</f>
        <v/>
      </c>
      <c r="DA62" s="69"/>
      <c r="DB62" s="79" t="str">
        <f>IFERROR(IF(B62&lt;&gt;"", IF(ISNUMBER(SEARCH("highrisk", LOWER(INDEX(Paste_Here!AV$2:AV$210, MATCH(B62, Paste_Here!A$2:A$210, 0))))), "High Risk", IF(ISNUMBER(SEARCH("lowrisk", LOWER(INDEX(Paste_Here!AV$2:AV$210, MATCH(B62, Paste_Here!A$2:A$210, 0))))), "Low Risk", IF(ISNUMBER(SEARCH("somerisk", LOWER(INDEX(Paste_Here!AV$2:AV$210, MATCH(B62, Paste_Here!A$2:A$210, 0))))), "Some Risk", ""))), ""), "")</f>
        <v/>
      </c>
      <c r="DC62" s="69"/>
      <c r="DD62" s="79" t="str">
        <f>IFERROR(IF(B62&lt;&gt;"", IF(AND(INDEX(Paste_Here!AW$2:AW$210, MATCH(B62, Paste_Here!A$2:A$210, 0))&lt;&gt;"", ISNUMBER(VALUE(INDEX(Paste_Here!AW$2:AW$210, MATCH(B62, Paste_Here!A$2:A$210, 0))))), INDEX(Paste_Here!AW$2:AW$210, MATCH(B62, Paste_Here!A$2:A$210, 0)), ""), ""), "")</f>
        <v/>
      </c>
      <c r="DE62" s="69"/>
      <c r="DF62" s="79" t="str">
        <f>IFERROR(IF(B62&lt;&gt;"", IF(AND(INDEX(Paste_Here!AP$2:AP$210, MATCH(B62, Paste_Here!A$2:A$210, 0))&lt;&gt;"", ISNUMBER(VALUE(INDEX(Paste_Here!AP$2:AP$210, MATCH(B62, Paste_Here!A$2:A$210, 0))))), INDEX(Paste_Here!AP$2:AP$210, MATCH(B62, Paste_Here!A$2:A$210, 0)), ""), ""), "")</f>
        <v/>
      </c>
      <c r="DG62" s="69"/>
      <c r="DH62" s="79" t="str">
        <f>IFERROR(IF(B62&lt;&gt;"", IF(ISNUMBER(SEARCH("highrisk", LOWER(INDEX(Paste_Here!AQ$2:AQ$210, MATCH(B62, Paste_Here!A$2:A$210, 0))))), "High Risk", IF(ISNUMBER(SEARCH("lowrisk", LOWER(INDEX(Paste_Here!AQ$2:AQ$210, MATCH(B62, Paste_Here!A$2:A$210, 0))))), "Low Risk", IF(ISNUMBER(SEARCH("somerisk", LOWER(INDEX(Paste_Here!AQ$2:AQ$210, MATCH(B62, Paste_Here!A$2:A$210, 0))))), "Some Risk", ""))), ""), "")</f>
        <v/>
      </c>
      <c r="DI62" s="69"/>
      <c r="DJ62" s="79" t="str" cm="1">
        <f t="array" aca="1" ref="DJ62" ca="1">IFERROR(VALUE(IF(ISNUMBER(SEARCH("EM", INDEX(Paste_Here!AR$2:AR$500, MATCH(B62, Paste_Here!A$2:A$500, 0)))),"-" &amp; _xlfn.TEXTJOIN("", TRUE, IF(ISNUMBER(--MID(INDEX(Paste_Here!AR$2:AR$500, MATCH(B62, Paste_Here!A$2:A$500, 0)), ROW(INDIRECT("1:"&amp;LEN(INDEX(Paste_Here!AR$2:AR$500, MATCH(B62, Paste_Here!A$2:A$500, 0))))), 1)), MID(INDEX(Paste_Here!AR$2:AR$500, MATCH(B62, Paste_Here!A$2:A$500, 0)), ROW(INDIRECT("1:"&amp;LEN(INDEX(Paste_Here!AR$2:AR$500, MATCH(B62, Paste_Here!A$2:A$500, 0))))), 1), "")), _xlfn.TEXTJOIN("", TRUE, IF(ISNUMBER(--MID(INDEX(Paste_Here!AR$2:AR$500, MATCH(B62, Paste_Here!A$2:AR$500, 0)), ROW(INDIRECT("1:"&amp;LEN(INDEX(Paste_Here!AR$2:AR$500, MATCH(B62, Paste_Here!A$2:AR$500, 0))))), 1)), MID(INDEX(Paste_Here!AR$2:AR$500, MATCH(B62, Paste_Here!A$2:A$500, 0)), ROW(INDIRECT("1:"&amp;LEN(INDEX(Paste_Here!AR$2:AR$500, MATCH(B62, Paste_Here!A$2:A$500, 0))))), 1), "")))), "")</f>
        <v/>
      </c>
      <c r="DK62" s="69"/>
      <c r="DL62" s="69"/>
      <c r="DM62" s="79" t="str">
        <f t="shared" si="3"/>
        <v/>
      </c>
      <c r="DN62" s="69"/>
      <c r="DO62" s="79" t="str">
        <f>IFERROR(IF(B62&lt;&gt;"", IF(AND(INDEX(Paste_Here!AH$2:AH$210, MATCH(B62, Paste_Here!A$2:A$210, 0))&lt;&gt;"", ISNUMBER(VALUE(INDEX(Paste_Here!AH$2:AH$210, MATCH(B62, Paste_Here!A$2:A$210, 0))))), INDEX(Paste_Here!AH$2:AH$210, MATCH(B62, Paste_Here!A$2:A$210, 0)), ""), ""), "")</f>
        <v/>
      </c>
      <c r="DP62" s="69"/>
      <c r="DQ62" s="114"/>
      <c r="DR62" s="69"/>
      <c r="DS62" s="119" t="str">
        <f>IFERROR(IF(B62&lt;&gt;"", IF(LOWER(INDEX(Paste_Here!AI$2:AI$210, MATCH(B62, Paste_Here!A$2:A$210, 0)))="approaching expectations", "Approaching", IF(LOWER(INDEX(Paste_Here!AI$2:AI$210, MATCH(B62, Paste_Here!A$2:A$210, 0)))="met expectations", "Met", IF(LOWER(INDEX(Paste_Here!AI$2:AI$210, MATCH(B62, Paste_Here!A$2:A$210, 0)))="exceeded expectations", "Exceeded", IF(LOWER(INDEX(Paste_Here!AI$2:AI$210, MATCH(B62, Paste_Here!A$2:A$210, 0)))="below expectations", "Below", "")))), ""), "")</f>
        <v/>
      </c>
      <c r="DT62" s="69"/>
      <c r="DU62" s="79" t="str">
        <f>IFERROR(IF(B62&lt;&gt;"", IF(AND(INDEX(Paste_Here!AJ$2:AJ$210, MATCH(B62, Paste_Here!A$2:A$210, 0))&lt;&gt;"", ISNUMBER(VALUE(INDEX(Paste_Here!AJ$2:AJ$210, MATCH(B62, Paste_Here!A$2:A$210, 0))))), INDEX(Paste_Here!AJ$2:AJ$210, MATCH(B62, Paste_Here!A$2:A$210, 0)), ""), ""), "")</f>
        <v/>
      </c>
      <c r="DV62" s="69"/>
      <c r="DW62" s="114"/>
      <c r="DX62" s="69"/>
      <c r="DY62" s="114"/>
      <c r="DZ62" s="69"/>
      <c r="EA62" s="114"/>
      <c r="EB62" s="69"/>
      <c r="EC62" s="114"/>
      <c r="ED62" s="69"/>
      <c r="EE62" s="114"/>
      <c r="EF62" s="69"/>
      <c r="EH62" s="69"/>
      <c r="EI62" s="69"/>
      <c r="EJ62" s="79"/>
      <c r="EK62" s="69"/>
      <c r="EL62" s="79"/>
      <c r="EM62" s="69"/>
      <c r="EN62" s="79"/>
      <c r="EO62" s="69"/>
      <c r="EP62" s="79"/>
      <c r="EQ62" s="69"/>
      <c r="ER62" s="79"/>
      <c r="ES62" s="69"/>
      <c r="ET62" s="79"/>
      <c r="EU62" s="69"/>
      <c r="EV62" s="79"/>
      <c r="EW62" s="69"/>
      <c r="EX62" s="79"/>
      <c r="EY62" s="69"/>
      <c r="EZ62" s="79"/>
      <c r="FA62" s="69"/>
      <c r="FB62" s="79"/>
      <c r="FC62" s="69"/>
      <c r="FD62" s="79"/>
      <c r="FE62" s="69"/>
      <c r="FF62" s="69"/>
      <c r="FG62" s="79" t="str">
        <f t="shared" si="4"/>
        <v/>
      </c>
      <c r="FH62" s="69"/>
      <c r="FI62" s="79" t="str">
        <f>IFERROR(IF(B62&lt;&gt;"", IF(ISNUMBER(VALUE(INDEX(Paste_Here!H$2:H$210, MATCH(B62, Paste_Here!A$2:A$210, 0)))), IF(VALUE(INDEX(Paste_Here!H$2:H$210, MATCH(B62, Paste_Here!A$2:A$210, 0)))=0, "No", IF(AND(VALUE(INDEX(Paste_Here!H$2:H$210, MATCH(B62, Paste_Here!A$2:A$210, 0)))&gt;=1, VALUE(INDEX(Paste_Here!H$2:H$210, MATCH(B62, Paste_Here!A$2:A$210, 0)))&lt;=4), VALUE(INDEX(Paste_Here!H$2:H$210, MATCH(B62, Paste_Here!A$2:A$210, 0))), "")), ""), ""), "")</f>
        <v/>
      </c>
      <c r="FJ62" s="69"/>
      <c r="FK62" s="79" t="str">
        <f>IFERROR(IF(B62&lt;&gt;"", IF(ISNUMBER(VALUE(INDEX(Paste_Here!I$2:I$210, MATCH(B62, Paste_Here!A$2:A$210, 0)))), IF(VALUE(INDEX(Paste_Here!I$2:I$210, MATCH(B62, Paste_Here!A$2:A$210, 0)))=0, "No", IF(AND(VALUE(INDEX(Paste_Here!I$2:I$210, MATCH(B62, Paste_Here!A$2:A$210, 0)))&gt;=1, VALUE(INDEX(Paste_Here!I$2:I$210, MATCH(B62, Paste_Here!A$2:A$210, 0)))&lt;=4), VALUE(INDEX(Paste_Here!I$2:I$210, MATCH(B62, Paste_Here!A$2:A$210, 0))), "")), ""), ""), "")</f>
        <v/>
      </c>
      <c r="FL62" s="69"/>
      <c r="FM62" s="114"/>
      <c r="FN62" s="69"/>
      <c r="FO62" s="114"/>
      <c r="FP62" s="69"/>
      <c r="FQ62" s="114"/>
      <c r="FR62" s="69"/>
      <c r="FS62" s="114"/>
      <c r="FT62" s="69"/>
      <c r="FU62" s="79" t="str">
        <f>IFERROR(IF(B62&lt;&gt;"", IF(AND(INDEX(Paste_Here!R$2:R$210, MATCH(B62, Paste_Here!A$2:A$210, 0))&lt;&gt;"", ISNUMBER(VALUE(INDEX(Paste_Here!R$2:R$210, MATCH(B62, Paste_Here!A$2:A$210, 0))))), INDEX(Paste_Here!R$2:R$210, MATCH(B62, Paste_Here!A$2:A$210, 0)), ""), ""), "")</f>
        <v/>
      </c>
      <c r="FV62" s="69"/>
      <c r="FW62" s="79" t="str">
        <f>IFERROR(IF(B62&lt;&gt;"", IF(AND(INDEX(Paste_Here!BB$2:BB$210, MATCH(B62, Paste_Here!A$2:A$210, 0))&lt;&gt;"", ISNUMBER(VALUE(INDEX(Paste_Here!BB$2:BB$210, MATCH(B62, Paste_Here!A$2:A$210, 0))))), INDEX(Paste_Here!BB$2:BB$210, MATCH(B62, Paste_Here!A$2:A$210, 0)), ""), ""), "")</f>
        <v/>
      </c>
      <c r="FX62" s="69"/>
      <c r="FY62" s="79" t="str">
        <f>IFERROR(IF(B62&lt;&gt;"", IF(AND(INDEX(Paste_Here!AS$2:AS$210, MATCH(B62, Paste_Here!A$2:A$210, 0))&lt;&gt;"", ISNUMBER(VALUE(INDEX(Paste_Here!AS$2:AS$210, MATCH(B62, Paste_Here!A$2:A$210, 0))))), INDEX(Paste_Here!AS$2:AS$210, MATCH(B62, Paste_Here!A$2:A$210, 0)), ""), ""), "")</f>
        <v/>
      </c>
      <c r="FZ62" s="69"/>
      <c r="GA62" s="79" t="str">
        <f>IFERROR(IF(B62&lt;&gt;"", IF(AND(INDEX(Paste_Here!BC$2:BC$210, MATCH(B62, Paste_Here!A$2:A$210, 0))&lt;&gt;"", ISNUMBER(VALUE(INDEX(Paste_Here!BC$2:BC$210, MATCH(B62, Paste_Here!A$2:A$210, 0))))), INDEX(Paste_Here!BC$2:BC$210, MATCH(B62, Paste_Here!A$2:A$210, 0)), ""), ""), "")</f>
        <v/>
      </c>
      <c r="GB62" s="69"/>
      <c r="GC62" s="69"/>
      <c r="GD62" s="79" t="str">
        <f t="shared" si="5"/>
        <v/>
      </c>
      <c r="GE62" s="69"/>
      <c r="GF62" s="79" t="str">
        <f>IFERROR(IF(B62&lt;&gt;"", IF(ISNUMBER(SEARCH("s", LOWER(INDEX(Paste_Here!M$2:M$210, MATCH(B62, Paste_Here!A$2:A$210, 0))))), "Yes", IF(INDEX(Paste_Here!M$2:M$210, MATCH(B62, Paste_Here!A$2:A$210, 0))&lt;&gt;"", "No", "")), ""), "")</f>
        <v/>
      </c>
      <c r="GG62" s="69"/>
      <c r="GH62" s="79" t="str">
        <f>IFERROR(IF(B62&lt;&gt;"", IF(ISNUMBER(SEARCH("yes", LOWER(INDEX(Paste_Here!F$2:F$210, MATCH(B62, Paste_Here!A$2:A$210, 0))))), "Yes", IF(ISNUMBER(SEARCH("no", LOWER(INDEX(Paste_Here!F$2:F$210, MATCH(B62, Paste_Here!A$2:A$210, 0))))), "No", "")), ""), "")</f>
        <v/>
      </c>
      <c r="GI62" s="69"/>
      <c r="GJ62" s="79" t="str">
        <f>IFERROR(IF(B62&lt;&gt;"", IF(ISNUMBER(SEARCH("english language learner", LOWER(INDEX(Paste_Here!C$2:C$210, MATCH(B62, Paste_Here!A$2:A$210, 0))))), "Yes", ""), ""), "")</f>
        <v/>
      </c>
      <c r="GK62" s="69"/>
      <c r="GL62" s="79" t="str">
        <f>IFERROR(IF(B62&lt;&gt;"", IF(OR(ISNUMBER(SEARCH("b", LOWER(INDEX(Paste_Here!K$2:K$210, MATCH(B62, Paste_Here!A$2:A$210, 0))))), ISNUMBER(SEARCH("h", LOWER(INDEX(Paste_Here!K$2:K$210, MATCH(B62, Paste_Here!A$2:A$210, 0))))), ISNUMBER(SEARCH("i", LOWER(INDEX(Paste_Here!K$2:K$210, MATCH(B62, Paste_Here!A$2:A$210, 0)))))), "Yes", IF(INDEX(Paste_Here!K$2:K$210, MATCH(B62, Paste_Here!A$2:A$210, 0))&lt;&gt;"", "No", "")), ""), "")</f>
        <v/>
      </c>
      <c r="GM62" s="69"/>
      <c r="GN62" s="79" t="str">
        <f>IFERROR(IF(B62&lt;&gt;"", IF(ISNUMBER(SEARCH("yes", LOWER(INDEX(Paste_Here!L$2:L$210, MATCH(B62, Paste_Here!A$2:A$210, 0))))), "Yes", IF(ISNUMBER(SEARCH("no", LOWER(INDEX(Paste_Here!L$2:L$210, MATCH(B62, Paste_Here!A$2:A$210, 0))))), "No", "")), ""), "")</f>
        <v/>
      </c>
      <c r="GO62" s="69"/>
      <c r="GP62" s="79" t="str">
        <f>IFERROR(IF(B62&lt;&gt;"", IF(ISNUMBER(SEARCH("transitional 2", LOWER(INDEX(Paste_Here!C$2:C$210, MATCH(B62, Paste_Here!A$2:A$210, 0))))), "T2", IF(ISNUMBER(SEARCH("transitional 1", LOWER(INDEX(Paste_Here!C$2:C$210, MATCH(B62, Paste_Here!A$2:A$210, 0))))), "T1", IF(ISNUMBER(SEARCH("waived ell services", LOWER(INDEX(Paste_Here!C$2:C$210, MATCH(B62, Paste_Here!A$2:A$210, 0))))), "W", ""))), ""), "")</f>
        <v/>
      </c>
      <c r="GQ62" s="69"/>
      <c r="GR62" s="114"/>
      <c r="GS62" s="69"/>
      <c r="GT62" s="114"/>
      <c r="GU62" s="69"/>
      <c r="GV62" s="114"/>
      <c r="GW62" s="69"/>
      <c r="GX62" s="118"/>
      <c r="GY62" s="69"/>
      <c r="GZ62" s="69"/>
      <c r="HA62" s="79"/>
      <c r="HB62" s="69"/>
      <c r="HC62" s="79"/>
      <c r="HD62" s="69"/>
      <c r="HE62" s="79"/>
      <c r="HF62" s="69"/>
      <c r="HG62" s="79"/>
      <c r="HH62" s="69"/>
      <c r="HI62" s="79"/>
      <c r="HJ62" s="69"/>
      <c r="HK62" s="79"/>
      <c r="HL62" s="69"/>
      <c r="HM62" s="79"/>
      <c r="HN62" s="69"/>
      <c r="HO62" s="79"/>
      <c r="HP62" s="69"/>
      <c r="HQ62" s="79"/>
      <c r="HR62" s="69"/>
      <c r="HS62" s="79"/>
      <c r="HT62" s="69"/>
      <c r="HU62" s="79"/>
      <c r="HV62" s="69"/>
      <c r="HW62" s="69"/>
      <c r="HX62" s="79"/>
      <c r="HY62" s="69"/>
      <c r="HZ62" s="79"/>
      <c r="IA62" s="69"/>
      <c r="IB62" s="79"/>
      <c r="IC62" s="69"/>
      <c r="ID62" s="79"/>
      <c r="IE62" s="69"/>
      <c r="IF62" s="79"/>
      <c r="IG62" s="69"/>
      <c r="IH62" s="79"/>
      <c r="II62" s="69"/>
      <c r="IJ62" s="79"/>
      <c r="IK62" s="69"/>
      <c r="IL62" s="79"/>
      <c r="IM62" s="69"/>
      <c r="IN62" s="79"/>
      <c r="IO62" s="69"/>
      <c r="IP62" s="79"/>
      <c r="IQ62" s="69"/>
      <c r="IR62" s="79"/>
      <c r="IS62" s="69"/>
      <c r="IT62" s="69"/>
      <c r="IU62" s="79"/>
      <c r="IV62" s="69"/>
      <c r="IW62" s="79"/>
      <c r="IX62" s="69"/>
      <c r="IY62" s="79"/>
      <c r="IZ62" s="69"/>
      <c r="JA62" s="79"/>
      <c r="JB62" s="69"/>
      <c r="JC62" s="79"/>
      <c r="JD62" s="69"/>
      <c r="JE62" s="79"/>
      <c r="JF62" s="69"/>
      <c r="JG62" s="79"/>
      <c r="JH62" s="69"/>
      <c r="JI62" s="79"/>
      <c r="JJ62" s="69"/>
      <c r="JK62" s="79"/>
      <c r="JL62" s="69"/>
      <c r="JM62" s="79"/>
      <c r="JN62" s="69"/>
      <c r="JO62" s="79"/>
      <c r="JP62" s="69"/>
      <c r="JQ62" s="69"/>
      <c r="JR62" s="79"/>
      <c r="JS62" s="69"/>
      <c r="JT62" s="79"/>
      <c r="JU62" s="69"/>
      <c r="JV62" s="79"/>
      <c r="JW62" s="69"/>
      <c r="JX62" s="79"/>
      <c r="JY62" s="69"/>
      <c r="JZ62" s="79"/>
      <c r="KA62" s="69"/>
      <c r="KB62" s="79"/>
      <c r="KC62" s="69"/>
      <c r="KD62" s="79"/>
      <c r="KE62" s="69"/>
      <c r="KF62" s="79"/>
      <c r="KG62" s="69"/>
      <c r="KH62" s="79"/>
      <c r="KI62" s="69"/>
      <c r="KJ62" s="79"/>
      <c r="KK62" s="69"/>
      <c r="KL62" s="79"/>
      <c r="KM62" s="69"/>
      <c r="KP62" s="1" t="str" cm="1">
        <f t="array" ref="KP62">IFERROR(INDEX(Paste_Here!$B$2:$B$210, MATCH(0, COUNTIF(KP$4:KP61, Paste_Here!$B$2:$B$210) + IF(Paste_Here!$B$2:$B$210="", 1, 0), 0)), "")</f>
        <v/>
      </c>
      <c r="KQ62" s="1" t="str">
        <f>IF(KP62&lt;&gt;"", INDEX(Paste_Here!$A$2:$A$210, MATCH(KP62, Paste_Here!$B$2:$B$210, 0)), "")</f>
        <v/>
      </c>
      <c r="KR62" s="1" t="str">
        <f t="shared" si="6"/>
        <v/>
      </c>
      <c r="KS62" s="1" t="str" cm="1">
        <f t="array" ref="KS62">IFERROR(INDEX($KR$5:$KR$210, MATCH(SMALL(IF($KR$5:$KR$210&lt;&gt;"", COUNTIF($KR$5:$KR$210, "&lt;"&amp;$KR$5:$KR$210)+1), ROW()-ROW($KS$5)+1), COUNTIF($KR$5:$KR$210, "&lt;"&amp;$KR$5:$KR$210)+1, 0)), "")</f>
        <v/>
      </c>
    </row>
    <row r="63" spans="1:305">
      <c r="A63" s="69"/>
      <c r="B63" s="79" t="str">
        <f t="shared" si="0"/>
        <v/>
      </c>
      <c r="C63" s="69"/>
      <c r="D63" s="79" t="str">
        <f>IFERROR(IF(B63&lt;&gt;"", IF(COUNTIF(INDEX(Paste_Here!N$2:Q$210, MATCH(B63, Paste_Here!A$2:A$210, 0), 0), "yes") &gt; 0, "No", IF(COUNTIF(INDEX(Paste_Here!N$2:Q$210, MATCH(B63, Paste_Here!A$2:A$210, 0), 0), "no") &gt; 0, "Yes", "")), ""), "")</f>
        <v/>
      </c>
      <c r="E63" s="69"/>
      <c r="F63" s="79" t="str">
        <f>IFERROR(IF(B63&lt;&gt;"", IF(ISNUMBER(SEARCH("yes", LOWER(INDEX(Paste_Here!S$2:S$210, MATCH(B63, Paste_Here!A$2:A$210, 0))))), "Yes", IF(ISNUMBER(SEARCH("no", LOWER(INDEX(Paste_Here!S$2:S$210, MATCH(B63, Paste_Here!A$2:A$210, 0))))), "No", "")), ""), "")</f>
        <v/>
      </c>
      <c r="G63" s="69"/>
      <c r="H63" s="79" t="str">
        <f>IFERROR(IF(B63&lt;&gt;"", IF(COUNTIF(INDEX(Paste_Here!AX$2:BA$210, MATCH(B63, Paste_Here!A$2:A$210, 0), 0), "yes") &gt; 0, "No", IF(COUNTIF(INDEX(Paste_Here!AX$2:BA$210, MATCH(B63, Paste_Here!A$2:A$210, 0), 0), "no") &gt; 0, "Yes", "")), ""), "")</f>
        <v/>
      </c>
      <c r="I63" s="69"/>
      <c r="J63" s="79" t="str">
        <f>IFERROR(IF(B63&lt;&gt;"", IF(ISNUMBER(SEARCH("yes", LOWER(INDEX(Paste_Here!Z$2:Z$210, MATCH(B63, Paste_Here!A$2:A$210, 0))))), "Yes", IF(ISNUMBER(SEARCH("no", LOWER(INDEX(Paste_Here!Z$2:Z$210, MATCH(B63, Paste_Here!A$2:A$210, 0))))), "No", "")), ""), "")</f>
        <v/>
      </c>
      <c r="K63" s="69"/>
      <c r="L63" s="79" t="str">
        <f>IFERROR(IF(B63&lt;&gt;"", IF(ISNUMBER(SEARCH("yes", LOWER(INDEX(Paste_Here!AG$2:AG$210, MATCH(B63, Paste_Here!A$2:A$210, 0))))), "Yes", IF(ISNUMBER(SEARCH("no", LOWER(INDEX(Paste_Here!AG$2:AG$210, MATCH(B63, Paste_Here!A$2:A$210, 0))))), "No", "")), ""), "")</f>
        <v/>
      </c>
      <c r="M63" s="69"/>
      <c r="N63" s="114" t="str">
        <f>IFERROR(IF(J63&lt;&gt;"", IF(ISNUMBER(SEARCH("yes", LOWER(INDEX(Paste_Here!AB$2:AB$210, MATCH(J63, Paste_Here!I$2:I$210, 0))))), "Yes", IF(ISNUMBER(SEARCH("no", LOWER(INDEX(Paste_Here!AB$2:AB$210, MATCH(J63, Paste_Here!I$2:I$210, 0))))), "No", "")), ""), "")</f>
        <v/>
      </c>
      <c r="O63" s="69"/>
      <c r="P63" s="79" t="str">
        <f>IFERROR(IF(B63&lt;&gt;"", IF(ISNUMBER(SEARCH("Revealed-Potential (Primary Focus)", LOWER(INDEX(Paste_Here!U$2:U$210, MATCH(B63, Paste_Here!A$2:A$210, 0))))), "Rev-Potential: Prim", IF(ISNUMBER(SEARCH("Revealed-Potential (Secondary Focus)", LOWER(INDEX(Paste_Here!U$2:U$210, MATCH(B63, Paste_Here!A$2:A$210, 0))))), "Rev-Potential: Sec", IF(ISNUMBER(SEARCH("Monitoring", LOWER(INDEX(Paste_Here!U$2:U$210, MATCH(B63, Paste_Here!A$2:A$210, 0))))), "Monitoring", IF(ISNUMBER(SEARCH("At-Promise (Secondary Focus)", LOWER(INDEX(Paste_Here!U$2:U$210, MATCH(B63, Paste_Here!A$2:A$210, 0))))), "At-Promise: Sec", IF(ISNUMBER(SEARCH("At-Promise (Primary Focus)", LOWER(INDEX(Paste_Here!U$2:U$210, MATCH(B63, Paste_Here!A$2:A$210, 0))))), "At-Promise: Prim", ""))))), ""), "")</f>
        <v/>
      </c>
      <c r="Q63" s="69"/>
      <c r="R63" s="79" t="str">
        <f>IFERROR(IF(B63&lt;&gt;"", IF(ISNUMBER(SEARCH("Revealed-Potential (Primary Focus)", LOWER(INDEX(Paste_Here!AB$2:AB$210, MATCH(B63, Paste_Here!A$2:A$210, 0))))), "Rev-Potential: Prim", IF(ISNUMBER(SEARCH("Revealed-Potential (Secondary Focus)", LOWER(INDEX(Paste_Here!AB$2:AB$210, MATCH(B63, Paste_Here!A$2:A$210, 0))))), "Rev-Potential: Sec", IF(ISNUMBER(SEARCH("Monitoring", LOWER(INDEX(Paste_Here!AB$2:AB$210, MATCH(B63, Paste_Here!A$2:A$210, 0))))), "Monitoring", IF(ISNUMBER(SEARCH("At-Promise (Secondary Focus)", LOWER(INDEX(Paste_Here!AB$2:AB$210, MATCH(B63, Paste_Here!A$2:A$210, 0))))), "At-Promise: Sec", IF(ISNUMBER(SEARCH("At-Promise (Primary Focus)", LOWER(INDEX(Paste_Here!AB$2:AB$210, MATCH(B63, Paste_Here!A$2:A$210, 0))))), "At-Promise: Prim", ""))))), ""), "")</f>
        <v/>
      </c>
      <c r="S63" s="69"/>
      <c r="T63" s="114" t="str">
        <f>IFERROR(IF(P63&lt;&gt;"", IF(ISNUMBER(SEARCH("yes", LOWER(INDEX(Paste_Here!AH$2:AH$210, MATCH(P63, Paste_Here!O$2:O$210, 0))))), "Yes", IF(ISNUMBER(SEARCH("no", LOWER(INDEX(Paste_Here!AH$2:AH$210, MATCH(P63, Paste_Here!O$2:O$210, 0))))), "No", "")), ""), "")</f>
        <v/>
      </c>
      <c r="U63" s="69"/>
      <c r="V63" s="114" t="str">
        <f>IFERROR(IF(R63&lt;&gt;"", IF(ISNUMBER(SEARCH("yes", LOWER(INDEX(Paste_Here!AJ$2:AJ$210, MATCH(R63, Paste_Here!Q$2:Q$210, 0))))), "Yes", IF(ISNUMBER(SEARCH("no", LOWER(INDEX(Paste_Here!AJ$2:AJ$210, MATCH(R63, Paste_Here!Q$2:Q$210, 0))))), "No", "")), ""), "")</f>
        <v/>
      </c>
      <c r="W63" s="69"/>
      <c r="X63" s="69"/>
      <c r="Y63" s="79" t="str">
        <f t="shared" si="1"/>
        <v/>
      </c>
      <c r="Z63" s="69"/>
      <c r="AA63" s="79" t="str">
        <f>IFERROR(IF(B63&lt;&gt;"", IF(AND(INDEX(Paste_Here!W$2:W$210, MATCH(B63, Paste_Here!A$2:A$210, 0))&lt;&gt;"", ISNUMBER(VALUE(INDEX(Paste_Here!W$2:W$210, MATCH(B63, Paste_Here!A$2:A$210, 0))))), INDEX(Paste_Here!W$2:W$210, MATCH(B63, Paste_Here!A$2:A$210, 0)), ""), ""), "")</f>
        <v/>
      </c>
      <c r="AB63" s="69"/>
      <c r="AC63" s="79" t="str">
        <f>IFERROR(IF(B63&lt;&gt;"", IF(AND(INDEX(Paste_Here!V$2:V$210, MATCH(B63, Paste_Here!A$2:A$210, 0))&lt;&gt;"", ISNUMBER(VALUE(INDEX(Paste_Here!V$2:V$210, MATCH(B63, Paste_Here!A$2:A$210, 0))))), TEXT(ROUND(VALUE(INDEX(Paste_Here!V$2:V$210, MATCH(B63, Paste_Here!A$2:A$210, 0))), 2), "0.00"), ""), ""), "")</f>
        <v/>
      </c>
      <c r="AD63" s="69"/>
      <c r="AE63" s="79" t="str">
        <f>IFERROR(IF(B63&lt;&gt;"", IF(LOWER(INDEX(Paste_Here!X$2:X$210, MATCH(B63, Paste_Here!A$2:A$210, 0)))="approaching expectations", "Approaching", IF(LOWER(INDEX(Paste_Here!X$2:X$210, MATCH(B63, Paste_Here!A$2:A$210, 0)))="met expectations", "Met", IF(LOWER(INDEX(Paste_Here!X$2:X$210, MATCH(B63, Paste_Here!A$2:A$210, 0)))="exceeded expectations", "Exceeded", IF(LOWER(INDEX(Paste_Here!X$2:X$210, MATCH(B63, Paste_Here!A$2:A$210, 0)))="below expectations", "Below", "")))), ""), "")</f>
        <v/>
      </c>
      <c r="AF63" s="69"/>
      <c r="AG63" s="79" t="str">
        <f>IFERROR(IF(B63&lt;&gt;"", IF(AND(INDEX(Paste_Here!Y$2:Y$210, MATCH(B63, Paste_Here!A$2:A$210, 0))&lt;&gt;"", ISNUMBER(VALUE(INDEX(Paste_Here!Y$2:Y$210, MATCH(B63, Paste_Here!A$2:A$210, 0))))), INDEX(Paste_Here!Y$2:Y$210, MATCH(B63, Paste_Here!A$2:A$210, 0)), ""), ""), "")</f>
        <v/>
      </c>
      <c r="AH63" s="69"/>
      <c r="AI63" s="79" t="str">
        <f>IFERROR(IF(B63&lt;&gt;"", IF(AND(INDEX(Paste_Here!AK$2:AK$210, MATCH(B63, Paste_Here!A$2:A$210, 0))&lt;&gt;"", ISNUMBER(VALUE(INDEX(Paste_Here!AK$2:AK$210, MATCH(B63, Paste_Here!A$2:A$210, 0))))), INDEX(Paste_Here!AK$2:AK$210, MATCH(B63, Paste_Here!A$2:A$210, 0)), ""), ""), "")</f>
        <v/>
      </c>
      <c r="AJ63" s="69"/>
      <c r="AK63" s="79" t="str">
        <f>IFERROR(IF(B63&lt;&gt;"", IF(ISNUMBER(SEARCH("highrisk", LOWER(INDEX(Paste_Here!AL$2:AL$210, MATCH(B63, Paste_Here!A$2:A$210, 0))))), "High Risk", IF(ISNUMBER(SEARCH("lowrisk", LOWER(INDEX(Paste_Here!AL$2:AL$210, MATCH(B63, Paste_Here!A$2:A$210, 0))))), "Low Risk", IF(ISNUMBER(SEARCH("somerisk", LOWER(INDEX(Paste_Here!AL$2:AL$210, MATCH(B63, Paste_Here!A$2:A$210, 0))))), "Some Risk", ""))), ""), "")</f>
        <v/>
      </c>
      <c r="AL63" s="69"/>
      <c r="AM63" s="79" t="str">
        <f>IFERROR(IF(B63&lt;&gt;"", IF(AND(INDEX(Paste_Here!AT$2:AT$210, MATCH(B63, Paste_Here!A$2:A$210, 0))&lt;&gt;"", ISNUMBER(VALUE(INDEX(Paste_Here!AT$2:AT$210, MATCH(B63, Paste_Here!A$2:A$210, 0))))), INDEX(Paste_Here!AT$2:AT$210, MATCH(B63, Paste_Here!A$2:A$210, 0)), ""), ""), "")</f>
        <v/>
      </c>
      <c r="AN63" s="69"/>
      <c r="AO63" s="79" t="str">
        <f>IFERROR(IF(B63&lt;&gt;"", IF(AND(INDEX(Paste_Here!AM$2:AM$210, MATCH(B63, Paste_Here!A$2:A$210, 0))&lt;&gt;"", ISNUMBER(VALUE(INDEX(Paste_Here!AM$2:AM$210, MATCH(B63, Paste_Here!A$2:A$210, 0))))), INDEX(Paste_Here!AM$2:AM$210, MATCH(B63, Paste_Here!A$2:A$210, 0)), ""), ""), "")</f>
        <v/>
      </c>
      <c r="AP63" s="69"/>
      <c r="AQ63" s="79" t="str">
        <f>IFERROR(IF(B63&lt;&gt;"", IF(ISNUMBER(SEARCH("highrisk", LOWER(INDEX(Paste_Here!AN$2:AN$210, MATCH(B63, Paste_Here!A$2:A$210, 0))))), "High Risk", IF(ISNUMBER(SEARCH("lowrisk", LOWER(INDEX(Paste_Here!AN$2:AN$210, MATCH(B63, Paste_Here!A$2:A$210, 0))))), "Low Risk", IF(ISNUMBER(SEARCH("somerisk", LOWER(INDEX(Paste_Here!AN$2:AN$210, MATCH(B63, Paste_Here!A$2:A$210, 0))))), "Some Risk", ""))), ""), "")</f>
        <v/>
      </c>
      <c r="AR63" s="69"/>
      <c r="AS63" s="79" t="str" cm="1">
        <f t="array" aca="1" ref="AS63" ca="1">IFERROR(IF(ISNUMBER(SEARCH("BR", INDEX(Paste_Here!AO$2:AO$210, MATCH(B63, Paste_Here!A$2:A$210, 0)))), -1, 1) * VALUE(_xlfn.TEXTJOIN("", TRUE, IF(ISNUMBER(--MID(INDEX(Paste_Here!AO$2:AO$210, MATCH(B63, Paste_Here!A$2:A$210, 0)), ROW(INDIRECT("1:"&amp;LEN(INDEX(Paste_Here!AO$2:AO$210, MATCH(B63, Paste_Here!A$2:A$210, 0))))), 1)), MID(INDEX(Paste_Here!AO$2:AO$210, MATCH(B63, Paste_Here!A$2:A$210, 0)), ROW(INDIRECT("1:"&amp;LEN(INDEX(Paste_Here!AO$2:AO$210, MATCH(B63, Paste_Here!A$2:A$210, 0))))), 1), ""))), "")</f>
        <v/>
      </c>
      <c r="AT63" s="69"/>
      <c r="AU63" s="69"/>
      <c r="AV63" s="79"/>
      <c r="AW63" s="69"/>
      <c r="AX63" s="79"/>
      <c r="AY63" s="69"/>
      <c r="AZ63" s="79"/>
      <c r="BA63" s="69"/>
      <c r="BB63" s="79"/>
      <c r="BC63" s="69"/>
      <c r="BD63" s="79"/>
      <c r="BE63" s="69"/>
      <c r="BF63" s="79"/>
      <c r="BG63" s="69"/>
      <c r="BH63" s="79"/>
      <c r="BI63" s="69"/>
      <c r="BJ63" s="79"/>
      <c r="BK63" s="69"/>
      <c r="BL63" s="79"/>
      <c r="BM63" s="69"/>
      <c r="BN63" s="79"/>
      <c r="BO63" s="69"/>
      <c r="BP63" s="79"/>
      <c r="BQ63" s="69"/>
      <c r="BR63" s="69"/>
      <c r="BS63" s="79"/>
      <c r="BT63" s="69"/>
      <c r="BU63" s="79"/>
      <c r="BV63" s="69"/>
      <c r="BW63" s="79"/>
      <c r="BX63" s="69"/>
      <c r="BY63" s="79"/>
      <c r="BZ63" s="69"/>
      <c r="CA63" s="79"/>
      <c r="CB63" s="69"/>
      <c r="CC63" s="79"/>
      <c r="CD63" s="69"/>
      <c r="CE63" s="79"/>
      <c r="CF63" s="69"/>
      <c r="CG63" s="79"/>
      <c r="CH63" s="69"/>
      <c r="CI63" s="79"/>
      <c r="CJ63" s="69"/>
      <c r="CK63" s="79"/>
      <c r="CL63" s="69"/>
      <c r="CM63" s="79"/>
      <c r="CN63" s="69"/>
      <c r="CO63" s="69"/>
      <c r="CP63" s="79" t="str">
        <f t="shared" si="2"/>
        <v/>
      </c>
      <c r="CQ63" s="69"/>
      <c r="CR63" s="79" t="str">
        <f>IFERROR(IF(B63&lt;&gt;"", IF(AND(INDEX(Paste_Here!AD$2:AD$210, MATCH(B63, Paste_Here!A$2:A$210, 0))&lt;&gt;"", ISNUMBER(VALUE(INDEX(Paste_Here!AD$2:AD$210, MATCH(B63, Paste_Here!A$2:A$210, 0))))), INDEX(Paste_Here!AD$2:AD$210, MATCH(B63, Paste_Here!A$2:A$210, 0)), ""), ""), "")</f>
        <v/>
      </c>
      <c r="CS63" s="69"/>
      <c r="CT63" s="79" t="str">
        <f>IFERROR(IF(B63&lt;&gt;"", IF(AND(INDEX(Paste_Here!AC$2:AC$210, MATCH(B63, Paste_Here!A$2:A$210, 0))&lt;&gt;"", ISNUMBER(--INDEX(Paste_Here!AC$2:AC$210, MATCH(B63, Paste_Here!A$2:A$210, 0)))), TEXT(ROUND(--INDEX(Paste_Here!AC$2:AC$210, MATCH(B63, Paste_Here!A$2:A$210, 0)), 2), "0.00"), ""), ""), "")</f>
        <v/>
      </c>
      <c r="CU63" s="69"/>
      <c r="CV63" s="79" t="str">
        <f>IFERROR(IF(B63&lt;&gt;"", IF(LOWER(INDEX(Paste_Here!AE$2:AE$210, MATCH(B63, Paste_Here!A$2:A$210, 0)))="approaching expectations", "Approaching", IF(LOWER(INDEX(Paste_Here!AE$2:AE$210, MATCH(B63, Paste_Here!A$2:A$210, 0)))="met expectations", "Met", IF(LOWER(INDEX(Paste_Here!AE$2:AE$210, MATCH(B63, Paste_Here!A$2:A$210, 0)))="exceeded expectations", "Exceeded", IF(LOWER(INDEX(Paste_Here!AE$2:AE$210, MATCH(B63, Paste_Here!A$2:A$210, 0)))="below expectations", "Below", "")))), ""), "")</f>
        <v/>
      </c>
      <c r="CW63" s="69"/>
      <c r="CX63" s="79" t="str">
        <f>IFERROR(IF(B63&lt;&gt;"", IF(AND(INDEX(Paste_Here!AF$2:AF$210, MATCH(B63, Paste_Here!A$2:A$210, 0))&lt;&gt;"", ISNUMBER(VALUE(INDEX(Paste_Here!AF$2:AF$210, MATCH(B63, Paste_Here!A$2:A$210, 0))))), INDEX(Paste_Here!AF$2:AF$210, MATCH(B63, Paste_Here!A$2:A$210, 0)), ""), ""), "")</f>
        <v/>
      </c>
      <c r="CY63" s="69"/>
      <c r="CZ63" s="79" t="str">
        <f>IFERROR(IF(B63&lt;&gt;"", IF(AND(INDEX(Paste_Here!AU$2:AU$210, MATCH(B63, Paste_Here!A$2:A$210, 0))&lt;&gt;"", ISNUMBER(VALUE(INDEX(Paste_Here!AU$2:AU$210, MATCH(B63, Paste_Here!A$2:A$210, 0))))), INDEX(Paste_Here!AU$2:AU$210, MATCH(B63, Paste_Here!A$2:A$210, 0)), ""), ""), "")</f>
        <v/>
      </c>
      <c r="DA63" s="69"/>
      <c r="DB63" s="79" t="str">
        <f>IFERROR(IF(B63&lt;&gt;"", IF(ISNUMBER(SEARCH("highrisk", LOWER(INDEX(Paste_Here!AV$2:AV$210, MATCH(B63, Paste_Here!A$2:A$210, 0))))), "High Risk", IF(ISNUMBER(SEARCH("lowrisk", LOWER(INDEX(Paste_Here!AV$2:AV$210, MATCH(B63, Paste_Here!A$2:A$210, 0))))), "Low Risk", IF(ISNUMBER(SEARCH("somerisk", LOWER(INDEX(Paste_Here!AV$2:AV$210, MATCH(B63, Paste_Here!A$2:A$210, 0))))), "Some Risk", ""))), ""), "")</f>
        <v/>
      </c>
      <c r="DC63" s="69"/>
      <c r="DD63" s="79" t="str">
        <f>IFERROR(IF(B63&lt;&gt;"", IF(AND(INDEX(Paste_Here!AW$2:AW$210, MATCH(B63, Paste_Here!A$2:A$210, 0))&lt;&gt;"", ISNUMBER(VALUE(INDEX(Paste_Here!AW$2:AW$210, MATCH(B63, Paste_Here!A$2:A$210, 0))))), INDEX(Paste_Here!AW$2:AW$210, MATCH(B63, Paste_Here!A$2:A$210, 0)), ""), ""), "")</f>
        <v/>
      </c>
      <c r="DE63" s="69"/>
      <c r="DF63" s="79" t="str">
        <f>IFERROR(IF(B63&lt;&gt;"", IF(AND(INDEX(Paste_Here!AP$2:AP$210, MATCH(B63, Paste_Here!A$2:A$210, 0))&lt;&gt;"", ISNUMBER(VALUE(INDEX(Paste_Here!AP$2:AP$210, MATCH(B63, Paste_Here!A$2:A$210, 0))))), INDEX(Paste_Here!AP$2:AP$210, MATCH(B63, Paste_Here!A$2:A$210, 0)), ""), ""), "")</f>
        <v/>
      </c>
      <c r="DG63" s="69"/>
      <c r="DH63" s="79" t="str">
        <f>IFERROR(IF(B63&lt;&gt;"", IF(ISNUMBER(SEARCH("highrisk", LOWER(INDEX(Paste_Here!AQ$2:AQ$210, MATCH(B63, Paste_Here!A$2:A$210, 0))))), "High Risk", IF(ISNUMBER(SEARCH("lowrisk", LOWER(INDEX(Paste_Here!AQ$2:AQ$210, MATCH(B63, Paste_Here!A$2:A$210, 0))))), "Low Risk", IF(ISNUMBER(SEARCH("somerisk", LOWER(INDEX(Paste_Here!AQ$2:AQ$210, MATCH(B63, Paste_Here!A$2:A$210, 0))))), "Some Risk", ""))), ""), "")</f>
        <v/>
      </c>
      <c r="DI63" s="69"/>
      <c r="DJ63" s="79" t="str" cm="1">
        <f t="array" aca="1" ref="DJ63" ca="1">IFERROR(VALUE(IF(ISNUMBER(SEARCH("EM", INDEX(Paste_Here!AR$2:AR$500, MATCH(B63, Paste_Here!A$2:A$500, 0)))),"-" &amp; _xlfn.TEXTJOIN("", TRUE, IF(ISNUMBER(--MID(INDEX(Paste_Here!AR$2:AR$500, MATCH(B63, Paste_Here!A$2:A$500, 0)), ROW(INDIRECT("1:"&amp;LEN(INDEX(Paste_Here!AR$2:AR$500, MATCH(B63, Paste_Here!A$2:A$500, 0))))), 1)), MID(INDEX(Paste_Here!AR$2:AR$500, MATCH(B63, Paste_Here!A$2:A$500, 0)), ROW(INDIRECT("1:"&amp;LEN(INDEX(Paste_Here!AR$2:AR$500, MATCH(B63, Paste_Here!A$2:A$500, 0))))), 1), "")), _xlfn.TEXTJOIN("", TRUE, IF(ISNUMBER(--MID(INDEX(Paste_Here!AR$2:AR$500, MATCH(B63, Paste_Here!A$2:AR$500, 0)), ROW(INDIRECT("1:"&amp;LEN(INDEX(Paste_Here!AR$2:AR$500, MATCH(B63, Paste_Here!A$2:AR$500, 0))))), 1)), MID(INDEX(Paste_Here!AR$2:AR$500, MATCH(B63, Paste_Here!A$2:A$500, 0)), ROW(INDIRECT("1:"&amp;LEN(INDEX(Paste_Here!AR$2:AR$500, MATCH(B63, Paste_Here!A$2:A$500, 0))))), 1), "")))), "")</f>
        <v/>
      </c>
      <c r="DK63" s="69"/>
      <c r="DL63" s="69"/>
      <c r="DM63" s="79" t="str">
        <f t="shared" si="3"/>
        <v/>
      </c>
      <c r="DN63" s="69"/>
      <c r="DO63" s="79" t="str">
        <f>IFERROR(IF(B63&lt;&gt;"", IF(AND(INDEX(Paste_Here!AH$2:AH$210, MATCH(B63, Paste_Here!A$2:A$210, 0))&lt;&gt;"", ISNUMBER(VALUE(INDEX(Paste_Here!AH$2:AH$210, MATCH(B63, Paste_Here!A$2:A$210, 0))))), INDEX(Paste_Here!AH$2:AH$210, MATCH(B63, Paste_Here!A$2:A$210, 0)), ""), ""), "")</f>
        <v/>
      </c>
      <c r="DP63" s="69"/>
      <c r="DQ63" s="114"/>
      <c r="DR63" s="69"/>
      <c r="DS63" s="119" t="str">
        <f>IFERROR(IF(B63&lt;&gt;"", IF(LOWER(INDEX(Paste_Here!AI$2:AI$210, MATCH(B63, Paste_Here!A$2:A$210, 0)))="approaching expectations", "Approaching", IF(LOWER(INDEX(Paste_Here!AI$2:AI$210, MATCH(B63, Paste_Here!A$2:A$210, 0)))="met expectations", "Met", IF(LOWER(INDEX(Paste_Here!AI$2:AI$210, MATCH(B63, Paste_Here!A$2:A$210, 0)))="exceeded expectations", "Exceeded", IF(LOWER(INDEX(Paste_Here!AI$2:AI$210, MATCH(B63, Paste_Here!A$2:A$210, 0)))="below expectations", "Below", "")))), ""), "")</f>
        <v/>
      </c>
      <c r="DT63" s="69"/>
      <c r="DU63" s="79" t="str">
        <f>IFERROR(IF(B63&lt;&gt;"", IF(AND(INDEX(Paste_Here!AJ$2:AJ$210, MATCH(B63, Paste_Here!A$2:A$210, 0))&lt;&gt;"", ISNUMBER(VALUE(INDEX(Paste_Here!AJ$2:AJ$210, MATCH(B63, Paste_Here!A$2:A$210, 0))))), INDEX(Paste_Here!AJ$2:AJ$210, MATCH(B63, Paste_Here!A$2:A$210, 0)), ""), ""), "")</f>
        <v/>
      </c>
      <c r="DV63" s="69"/>
      <c r="DW63" s="114"/>
      <c r="DX63" s="69"/>
      <c r="DY63" s="114"/>
      <c r="DZ63" s="69"/>
      <c r="EA63" s="114"/>
      <c r="EB63" s="69"/>
      <c r="EC63" s="114"/>
      <c r="ED63" s="69"/>
      <c r="EE63" s="114"/>
      <c r="EF63" s="69"/>
      <c r="EH63" s="69"/>
      <c r="EI63" s="69"/>
      <c r="EJ63" s="79"/>
      <c r="EK63" s="69"/>
      <c r="EL63" s="79"/>
      <c r="EM63" s="69"/>
      <c r="EN63" s="79"/>
      <c r="EO63" s="69"/>
      <c r="EP63" s="79"/>
      <c r="EQ63" s="69"/>
      <c r="ER63" s="79"/>
      <c r="ES63" s="69"/>
      <c r="ET63" s="79"/>
      <c r="EU63" s="69"/>
      <c r="EV63" s="79"/>
      <c r="EW63" s="69"/>
      <c r="EX63" s="79"/>
      <c r="EY63" s="69"/>
      <c r="EZ63" s="79"/>
      <c r="FA63" s="69"/>
      <c r="FB63" s="79"/>
      <c r="FC63" s="69"/>
      <c r="FD63" s="79"/>
      <c r="FE63" s="69"/>
      <c r="FF63" s="69"/>
      <c r="FG63" s="79" t="str">
        <f t="shared" si="4"/>
        <v/>
      </c>
      <c r="FH63" s="69"/>
      <c r="FI63" s="79" t="str">
        <f>IFERROR(IF(B63&lt;&gt;"", IF(ISNUMBER(VALUE(INDEX(Paste_Here!H$2:H$210, MATCH(B63, Paste_Here!A$2:A$210, 0)))), IF(VALUE(INDEX(Paste_Here!H$2:H$210, MATCH(B63, Paste_Here!A$2:A$210, 0)))=0, "No", IF(AND(VALUE(INDEX(Paste_Here!H$2:H$210, MATCH(B63, Paste_Here!A$2:A$210, 0)))&gt;=1, VALUE(INDEX(Paste_Here!H$2:H$210, MATCH(B63, Paste_Here!A$2:A$210, 0)))&lt;=4), VALUE(INDEX(Paste_Here!H$2:H$210, MATCH(B63, Paste_Here!A$2:A$210, 0))), "")), ""), ""), "")</f>
        <v/>
      </c>
      <c r="FJ63" s="69"/>
      <c r="FK63" s="79" t="str">
        <f>IFERROR(IF(B63&lt;&gt;"", IF(ISNUMBER(VALUE(INDEX(Paste_Here!I$2:I$210, MATCH(B63, Paste_Here!A$2:A$210, 0)))), IF(VALUE(INDEX(Paste_Here!I$2:I$210, MATCH(B63, Paste_Here!A$2:A$210, 0)))=0, "No", IF(AND(VALUE(INDEX(Paste_Here!I$2:I$210, MATCH(B63, Paste_Here!A$2:A$210, 0)))&gt;=1, VALUE(INDEX(Paste_Here!I$2:I$210, MATCH(B63, Paste_Here!A$2:A$210, 0)))&lt;=4), VALUE(INDEX(Paste_Here!I$2:I$210, MATCH(B63, Paste_Here!A$2:A$210, 0))), "")), ""), ""), "")</f>
        <v/>
      </c>
      <c r="FL63" s="69"/>
      <c r="FM63" s="114"/>
      <c r="FN63" s="69"/>
      <c r="FO63" s="114"/>
      <c r="FP63" s="69"/>
      <c r="FQ63" s="114"/>
      <c r="FR63" s="69"/>
      <c r="FS63" s="114"/>
      <c r="FT63" s="69"/>
      <c r="FU63" s="79" t="str">
        <f>IFERROR(IF(B63&lt;&gt;"", IF(AND(INDEX(Paste_Here!R$2:R$210, MATCH(B63, Paste_Here!A$2:A$210, 0))&lt;&gt;"", ISNUMBER(VALUE(INDEX(Paste_Here!R$2:R$210, MATCH(B63, Paste_Here!A$2:A$210, 0))))), INDEX(Paste_Here!R$2:R$210, MATCH(B63, Paste_Here!A$2:A$210, 0)), ""), ""), "")</f>
        <v/>
      </c>
      <c r="FV63" s="69"/>
      <c r="FW63" s="79" t="str">
        <f>IFERROR(IF(B63&lt;&gt;"", IF(AND(INDEX(Paste_Here!BB$2:BB$210, MATCH(B63, Paste_Here!A$2:A$210, 0))&lt;&gt;"", ISNUMBER(VALUE(INDEX(Paste_Here!BB$2:BB$210, MATCH(B63, Paste_Here!A$2:A$210, 0))))), INDEX(Paste_Here!BB$2:BB$210, MATCH(B63, Paste_Here!A$2:A$210, 0)), ""), ""), "")</f>
        <v/>
      </c>
      <c r="FX63" s="69"/>
      <c r="FY63" s="79" t="str">
        <f>IFERROR(IF(B63&lt;&gt;"", IF(AND(INDEX(Paste_Here!AS$2:AS$210, MATCH(B63, Paste_Here!A$2:A$210, 0))&lt;&gt;"", ISNUMBER(VALUE(INDEX(Paste_Here!AS$2:AS$210, MATCH(B63, Paste_Here!A$2:A$210, 0))))), INDEX(Paste_Here!AS$2:AS$210, MATCH(B63, Paste_Here!A$2:A$210, 0)), ""), ""), "")</f>
        <v/>
      </c>
      <c r="FZ63" s="69"/>
      <c r="GA63" s="79" t="str">
        <f>IFERROR(IF(B63&lt;&gt;"", IF(AND(INDEX(Paste_Here!BC$2:BC$210, MATCH(B63, Paste_Here!A$2:A$210, 0))&lt;&gt;"", ISNUMBER(VALUE(INDEX(Paste_Here!BC$2:BC$210, MATCH(B63, Paste_Here!A$2:A$210, 0))))), INDEX(Paste_Here!BC$2:BC$210, MATCH(B63, Paste_Here!A$2:A$210, 0)), ""), ""), "")</f>
        <v/>
      </c>
      <c r="GB63" s="69"/>
      <c r="GC63" s="69"/>
      <c r="GD63" s="79" t="str">
        <f t="shared" si="5"/>
        <v/>
      </c>
      <c r="GE63" s="69"/>
      <c r="GF63" s="79" t="str">
        <f>IFERROR(IF(B63&lt;&gt;"", IF(ISNUMBER(SEARCH("s", LOWER(INDEX(Paste_Here!M$2:M$210, MATCH(B63, Paste_Here!A$2:A$210, 0))))), "Yes", IF(INDEX(Paste_Here!M$2:M$210, MATCH(B63, Paste_Here!A$2:A$210, 0))&lt;&gt;"", "No", "")), ""), "")</f>
        <v/>
      </c>
      <c r="GG63" s="69"/>
      <c r="GH63" s="79" t="str">
        <f>IFERROR(IF(B63&lt;&gt;"", IF(ISNUMBER(SEARCH("yes", LOWER(INDEX(Paste_Here!F$2:F$210, MATCH(B63, Paste_Here!A$2:A$210, 0))))), "Yes", IF(ISNUMBER(SEARCH("no", LOWER(INDEX(Paste_Here!F$2:F$210, MATCH(B63, Paste_Here!A$2:A$210, 0))))), "No", "")), ""), "")</f>
        <v/>
      </c>
      <c r="GI63" s="69"/>
      <c r="GJ63" s="79" t="str">
        <f>IFERROR(IF(B63&lt;&gt;"", IF(ISNUMBER(SEARCH("english language learner", LOWER(INDEX(Paste_Here!C$2:C$210, MATCH(B63, Paste_Here!A$2:A$210, 0))))), "Yes", ""), ""), "")</f>
        <v/>
      </c>
      <c r="GK63" s="69"/>
      <c r="GL63" s="79" t="str">
        <f>IFERROR(IF(B63&lt;&gt;"", IF(OR(ISNUMBER(SEARCH("b", LOWER(INDEX(Paste_Here!K$2:K$210, MATCH(B63, Paste_Here!A$2:A$210, 0))))), ISNUMBER(SEARCH("h", LOWER(INDEX(Paste_Here!K$2:K$210, MATCH(B63, Paste_Here!A$2:A$210, 0))))), ISNUMBER(SEARCH("i", LOWER(INDEX(Paste_Here!K$2:K$210, MATCH(B63, Paste_Here!A$2:A$210, 0)))))), "Yes", IF(INDEX(Paste_Here!K$2:K$210, MATCH(B63, Paste_Here!A$2:A$210, 0))&lt;&gt;"", "No", "")), ""), "")</f>
        <v/>
      </c>
      <c r="GM63" s="69"/>
      <c r="GN63" s="79" t="str">
        <f>IFERROR(IF(B63&lt;&gt;"", IF(ISNUMBER(SEARCH("yes", LOWER(INDEX(Paste_Here!L$2:L$210, MATCH(B63, Paste_Here!A$2:A$210, 0))))), "Yes", IF(ISNUMBER(SEARCH("no", LOWER(INDEX(Paste_Here!L$2:L$210, MATCH(B63, Paste_Here!A$2:A$210, 0))))), "No", "")), ""), "")</f>
        <v/>
      </c>
      <c r="GO63" s="69"/>
      <c r="GP63" s="79" t="str">
        <f>IFERROR(IF(B63&lt;&gt;"", IF(ISNUMBER(SEARCH("transitional 2", LOWER(INDEX(Paste_Here!C$2:C$210, MATCH(B63, Paste_Here!A$2:A$210, 0))))), "T2", IF(ISNUMBER(SEARCH("transitional 1", LOWER(INDEX(Paste_Here!C$2:C$210, MATCH(B63, Paste_Here!A$2:A$210, 0))))), "T1", IF(ISNUMBER(SEARCH("waived ell services", LOWER(INDEX(Paste_Here!C$2:C$210, MATCH(B63, Paste_Here!A$2:A$210, 0))))), "W", ""))), ""), "")</f>
        <v/>
      </c>
      <c r="GQ63" s="69"/>
      <c r="GR63" s="114"/>
      <c r="GS63" s="69"/>
      <c r="GT63" s="114"/>
      <c r="GU63" s="69"/>
      <c r="GV63" s="114"/>
      <c r="GW63" s="69"/>
      <c r="GX63" s="118"/>
      <c r="GY63" s="69"/>
      <c r="GZ63" s="69"/>
      <c r="HA63" s="79"/>
      <c r="HB63" s="69"/>
      <c r="HC63" s="79"/>
      <c r="HD63" s="69"/>
      <c r="HE63" s="79"/>
      <c r="HF63" s="69"/>
      <c r="HG63" s="79"/>
      <c r="HH63" s="69"/>
      <c r="HI63" s="79"/>
      <c r="HJ63" s="69"/>
      <c r="HK63" s="79"/>
      <c r="HL63" s="69"/>
      <c r="HM63" s="79"/>
      <c r="HN63" s="69"/>
      <c r="HO63" s="79"/>
      <c r="HP63" s="69"/>
      <c r="HQ63" s="79"/>
      <c r="HR63" s="69"/>
      <c r="HS63" s="79"/>
      <c r="HT63" s="69"/>
      <c r="HU63" s="79"/>
      <c r="HV63" s="69"/>
      <c r="HW63" s="69"/>
      <c r="HX63" s="79"/>
      <c r="HY63" s="69"/>
      <c r="HZ63" s="79"/>
      <c r="IA63" s="69"/>
      <c r="IB63" s="79"/>
      <c r="IC63" s="69"/>
      <c r="ID63" s="79"/>
      <c r="IE63" s="69"/>
      <c r="IF63" s="79"/>
      <c r="IG63" s="69"/>
      <c r="IH63" s="79"/>
      <c r="II63" s="69"/>
      <c r="IJ63" s="79"/>
      <c r="IK63" s="69"/>
      <c r="IL63" s="79"/>
      <c r="IM63" s="69"/>
      <c r="IN63" s="79"/>
      <c r="IO63" s="69"/>
      <c r="IP63" s="79"/>
      <c r="IQ63" s="69"/>
      <c r="IR63" s="79"/>
      <c r="IS63" s="69"/>
      <c r="IT63" s="69"/>
      <c r="IU63" s="79"/>
      <c r="IV63" s="69"/>
      <c r="IW63" s="79"/>
      <c r="IX63" s="69"/>
      <c r="IY63" s="79"/>
      <c r="IZ63" s="69"/>
      <c r="JA63" s="79"/>
      <c r="JB63" s="69"/>
      <c r="JC63" s="79"/>
      <c r="JD63" s="69"/>
      <c r="JE63" s="79"/>
      <c r="JF63" s="69"/>
      <c r="JG63" s="79"/>
      <c r="JH63" s="69"/>
      <c r="JI63" s="79"/>
      <c r="JJ63" s="69"/>
      <c r="JK63" s="79"/>
      <c r="JL63" s="69"/>
      <c r="JM63" s="79"/>
      <c r="JN63" s="69"/>
      <c r="JO63" s="79"/>
      <c r="JP63" s="69"/>
      <c r="JQ63" s="69"/>
      <c r="JR63" s="79"/>
      <c r="JS63" s="69"/>
      <c r="JT63" s="79"/>
      <c r="JU63" s="69"/>
      <c r="JV63" s="79"/>
      <c r="JW63" s="69"/>
      <c r="JX63" s="79"/>
      <c r="JY63" s="69"/>
      <c r="JZ63" s="79"/>
      <c r="KA63" s="69"/>
      <c r="KB63" s="79"/>
      <c r="KC63" s="69"/>
      <c r="KD63" s="79"/>
      <c r="KE63" s="69"/>
      <c r="KF63" s="79"/>
      <c r="KG63" s="69"/>
      <c r="KH63" s="79"/>
      <c r="KI63" s="69"/>
      <c r="KJ63" s="79"/>
      <c r="KK63" s="69"/>
      <c r="KL63" s="79"/>
      <c r="KM63" s="69"/>
      <c r="KP63" s="1" t="str" cm="1">
        <f t="array" ref="KP63">IFERROR(INDEX(Paste_Here!$B$2:$B$210, MATCH(0, COUNTIF(KP$4:KP62, Paste_Here!$B$2:$B$210) + IF(Paste_Here!$B$2:$B$210="", 1, 0), 0)), "")</f>
        <v/>
      </c>
      <c r="KQ63" s="1" t="str">
        <f>IF(KP63&lt;&gt;"", INDEX(Paste_Here!$A$2:$A$210, MATCH(KP63, Paste_Here!$B$2:$B$210, 0)), "")</f>
        <v/>
      </c>
      <c r="KR63" s="1" t="str">
        <f t="shared" si="6"/>
        <v/>
      </c>
      <c r="KS63" s="1" t="str" cm="1">
        <f t="array" ref="KS63">IFERROR(INDEX($KR$5:$KR$210, MATCH(SMALL(IF($KR$5:$KR$210&lt;&gt;"", COUNTIF($KR$5:$KR$210, "&lt;"&amp;$KR$5:$KR$210)+1), ROW()-ROW($KS$5)+1), COUNTIF($KR$5:$KR$210, "&lt;"&amp;$KR$5:$KR$210)+1, 0)), "")</f>
        <v/>
      </c>
    </row>
    <row r="64" spans="1:305">
      <c r="A64" s="69"/>
      <c r="B64" s="79" t="str">
        <f t="shared" si="0"/>
        <v/>
      </c>
      <c r="C64" s="69"/>
      <c r="D64" s="79" t="str">
        <f>IFERROR(IF(B64&lt;&gt;"", IF(COUNTIF(INDEX(Paste_Here!N$2:Q$210, MATCH(B64, Paste_Here!A$2:A$210, 0), 0), "yes") &gt; 0, "No", IF(COUNTIF(INDEX(Paste_Here!N$2:Q$210, MATCH(B64, Paste_Here!A$2:A$210, 0), 0), "no") &gt; 0, "Yes", "")), ""), "")</f>
        <v/>
      </c>
      <c r="E64" s="69"/>
      <c r="F64" s="79" t="str">
        <f>IFERROR(IF(B64&lt;&gt;"", IF(ISNUMBER(SEARCH("yes", LOWER(INDEX(Paste_Here!S$2:S$210, MATCH(B64, Paste_Here!A$2:A$210, 0))))), "Yes", IF(ISNUMBER(SEARCH("no", LOWER(INDEX(Paste_Here!S$2:S$210, MATCH(B64, Paste_Here!A$2:A$210, 0))))), "No", "")), ""), "")</f>
        <v/>
      </c>
      <c r="G64" s="69"/>
      <c r="H64" s="79" t="str">
        <f>IFERROR(IF(B64&lt;&gt;"", IF(COUNTIF(INDEX(Paste_Here!AX$2:BA$210, MATCH(B64, Paste_Here!A$2:A$210, 0), 0), "yes") &gt; 0, "No", IF(COUNTIF(INDEX(Paste_Here!AX$2:BA$210, MATCH(B64, Paste_Here!A$2:A$210, 0), 0), "no") &gt; 0, "Yes", "")), ""), "")</f>
        <v/>
      </c>
      <c r="I64" s="69"/>
      <c r="J64" s="79" t="str">
        <f>IFERROR(IF(B64&lt;&gt;"", IF(ISNUMBER(SEARCH("yes", LOWER(INDEX(Paste_Here!Z$2:Z$210, MATCH(B64, Paste_Here!A$2:A$210, 0))))), "Yes", IF(ISNUMBER(SEARCH("no", LOWER(INDEX(Paste_Here!Z$2:Z$210, MATCH(B64, Paste_Here!A$2:A$210, 0))))), "No", "")), ""), "")</f>
        <v/>
      </c>
      <c r="K64" s="69"/>
      <c r="L64" s="79" t="str">
        <f>IFERROR(IF(B64&lt;&gt;"", IF(ISNUMBER(SEARCH("yes", LOWER(INDEX(Paste_Here!AG$2:AG$210, MATCH(B64, Paste_Here!A$2:A$210, 0))))), "Yes", IF(ISNUMBER(SEARCH("no", LOWER(INDEX(Paste_Here!AG$2:AG$210, MATCH(B64, Paste_Here!A$2:A$210, 0))))), "No", "")), ""), "")</f>
        <v/>
      </c>
      <c r="M64" s="69"/>
      <c r="N64" s="114" t="str">
        <f>IFERROR(IF(J64&lt;&gt;"", IF(ISNUMBER(SEARCH("yes", LOWER(INDEX(Paste_Here!AB$2:AB$210, MATCH(J64, Paste_Here!I$2:I$210, 0))))), "Yes", IF(ISNUMBER(SEARCH("no", LOWER(INDEX(Paste_Here!AB$2:AB$210, MATCH(J64, Paste_Here!I$2:I$210, 0))))), "No", "")), ""), "")</f>
        <v/>
      </c>
      <c r="O64" s="69"/>
      <c r="P64" s="79" t="str">
        <f>IFERROR(IF(B64&lt;&gt;"", IF(ISNUMBER(SEARCH("Revealed-Potential (Primary Focus)", LOWER(INDEX(Paste_Here!U$2:U$210, MATCH(B64, Paste_Here!A$2:A$210, 0))))), "Rev-Potential: Prim", IF(ISNUMBER(SEARCH("Revealed-Potential (Secondary Focus)", LOWER(INDEX(Paste_Here!U$2:U$210, MATCH(B64, Paste_Here!A$2:A$210, 0))))), "Rev-Potential: Sec", IF(ISNUMBER(SEARCH("Monitoring", LOWER(INDEX(Paste_Here!U$2:U$210, MATCH(B64, Paste_Here!A$2:A$210, 0))))), "Monitoring", IF(ISNUMBER(SEARCH("At-Promise (Secondary Focus)", LOWER(INDEX(Paste_Here!U$2:U$210, MATCH(B64, Paste_Here!A$2:A$210, 0))))), "At-Promise: Sec", IF(ISNUMBER(SEARCH("At-Promise (Primary Focus)", LOWER(INDEX(Paste_Here!U$2:U$210, MATCH(B64, Paste_Here!A$2:A$210, 0))))), "At-Promise: Prim", ""))))), ""), "")</f>
        <v/>
      </c>
      <c r="Q64" s="69"/>
      <c r="R64" s="79" t="str">
        <f>IFERROR(IF(B64&lt;&gt;"", IF(ISNUMBER(SEARCH("Revealed-Potential (Primary Focus)", LOWER(INDEX(Paste_Here!AB$2:AB$210, MATCH(B64, Paste_Here!A$2:A$210, 0))))), "Rev-Potential: Prim", IF(ISNUMBER(SEARCH("Revealed-Potential (Secondary Focus)", LOWER(INDEX(Paste_Here!AB$2:AB$210, MATCH(B64, Paste_Here!A$2:A$210, 0))))), "Rev-Potential: Sec", IF(ISNUMBER(SEARCH("Monitoring", LOWER(INDEX(Paste_Here!AB$2:AB$210, MATCH(B64, Paste_Here!A$2:A$210, 0))))), "Monitoring", IF(ISNUMBER(SEARCH("At-Promise (Secondary Focus)", LOWER(INDEX(Paste_Here!AB$2:AB$210, MATCH(B64, Paste_Here!A$2:A$210, 0))))), "At-Promise: Sec", IF(ISNUMBER(SEARCH("At-Promise (Primary Focus)", LOWER(INDEX(Paste_Here!AB$2:AB$210, MATCH(B64, Paste_Here!A$2:A$210, 0))))), "At-Promise: Prim", ""))))), ""), "")</f>
        <v/>
      </c>
      <c r="S64" s="69"/>
      <c r="T64" s="114" t="str">
        <f>IFERROR(IF(P64&lt;&gt;"", IF(ISNUMBER(SEARCH("yes", LOWER(INDEX(Paste_Here!AH$2:AH$210, MATCH(P64, Paste_Here!O$2:O$210, 0))))), "Yes", IF(ISNUMBER(SEARCH("no", LOWER(INDEX(Paste_Here!AH$2:AH$210, MATCH(P64, Paste_Here!O$2:O$210, 0))))), "No", "")), ""), "")</f>
        <v/>
      </c>
      <c r="U64" s="69"/>
      <c r="V64" s="114" t="str">
        <f>IFERROR(IF(R64&lt;&gt;"", IF(ISNUMBER(SEARCH("yes", LOWER(INDEX(Paste_Here!AJ$2:AJ$210, MATCH(R64, Paste_Here!Q$2:Q$210, 0))))), "Yes", IF(ISNUMBER(SEARCH("no", LOWER(INDEX(Paste_Here!AJ$2:AJ$210, MATCH(R64, Paste_Here!Q$2:Q$210, 0))))), "No", "")), ""), "")</f>
        <v/>
      </c>
      <c r="W64" s="69"/>
      <c r="X64" s="69"/>
      <c r="Y64" s="79" t="str">
        <f t="shared" si="1"/>
        <v/>
      </c>
      <c r="Z64" s="69"/>
      <c r="AA64" s="79" t="str">
        <f>IFERROR(IF(B64&lt;&gt;"", IF(AND(INDEX(Paste_Here!W$2:W$210, MATCH(B64, Paste_Here!A$2:A$210, 0))&lt;&gt;"", ISNUMBER(VALUE(INDEX(Paste_Here!W$2:W$210, MATCH(B64, Paste_Here!A$2:A$210, 0))))), INDEX(Paste_Here!W$2:W$210, MATCH(B64, Paste_Here!A$2:A$210, 0)), ""), ""), "")</f>
        <v/>
      </c>
      <c r="AB64" s="69"/>
      <c r="AC64" s="79" t="str">
        <f>IFERROR(IF(B64&lt;&gt;"", IF(AND(INDEX(Paste_Here!V$2:V$210, MATCH(B64, Paste_Here!A$2:A$210, 0))&lt;&gt;"", ISNUMBER(VALUE(INDEX(Paste_Here!V$2:V$210, MATCH(B64, Paste_Here!A$2:A$210, 0))))), TEXT(ROUND(VALUE(INDEX(Paste_Here!V$2:V$210, MATCH(B64, Paste_Here!A$2:A$210, 0))), 2), "0.00"), ""), ""), "")</f>
        <v/>
      </c>
      <c r="AD64" s="69"/>
      <c r="AE64" s="79" t="str">
        <f>IFERROR(IF(B64&lt;&gt;"", IF(LOWER(INDEX(Paste_Here!X$2:X$210, MATCH(B64, Paste_Here!A$2:A$210, 0)))="approaching expectations", "Approaching", IF(LOWER(INDEX(Paste_Here!X$2:X$210, MATCH(B64, Paste_Here!A$2:A$210, 0)))="met expectations", "Met", IF(LOWER(INDEX(Paste_Here!X$2:X$210, MATCH(B64, Paste_Here!A$2:A$210, 0)))="exceeded expectations", "Exceeded", IF(LOWER(INDEX(Paste_Here!X$2:X$210, MATCH(B64, Paste_Here!A$2:A$210, 0)))="below expectations", "Below", "")))), ""), "")</f>
        <v/>
      </c>
      <c r="AF64" s="69"/>
      <c r="AG64" s="79" t="str">
        <f>IFERROR(IF(B64&lt;&gt;"", IF(AND(INDEX(Paste_Here!Y$2:Y$210, MATCH(B64, Paste_Here!A$2:A$210, 0))&lt;&gt;"", ISNUMBER(VALUE(INDEX(Paste_Here!Y$2:Y$210, MATCH(B64, Paste_Here!A$2:A$210, 0))))), INDEX(Paste_Here!Y$2:Y$210, MATCH(B64, Paste_Here!A$2:A$210, 0)), ""), ""), "")</f>
        <v/>
      </c>
      <c r="AH64" s="69"/>
      <c r="AI64" s="79" t="str">
        <f>IFERROR(IF(B64&lt;&gt;"", IF(AND(INDEX(Paste_Here!AK$2:AK$210, MATCH(B64, Paste_Here!A$2:A$210, 0))&lt;&gt;"", ISNUMBER(VALUE(INDEX(Paste_Here!AK$2:AK$210, MATCH(B64, Paste_Here!A$2:A$210, 0))))), INDEX(Paste_Here!AK$2:AK$210, MATCH(B64, Paste_Here!A$2:A$210, 0)), ""), ""), "")</f>
        <v/>
      </c>
      <c r="AJ64" s="69"/>
      <c r="AK64" s="79" t="str">
        <f>IFERROR(IF(B64&lt;&gt;"", IF(ISNUMBER(SEARCH("highrisk", LOWER(INDEX(Paste_Here!AL$2:AL$210, MATCH(B64, Paste_Here!A$2:A$210, 0))))), "High Risk", IF(ISNUMBER(SEARCH("lowrisk", LOWER(INDEX(Paste_Here!AL$2:AL$210, MATCH(B64, Paste_Here!A$2:A$210, 0))))), "Low Risk", IF(ISNUMBER(SEARCH("somerisk", LOWER(INDEX(Paste_Here!AL$2:AL$210, MATCH(B64, Paste_Here!A$2:A$210, 0))))), "Some Risk", ""))), ""), "")</f>
        <v/>
      </c>
      <c r="AL64" s="69"/>
      <c r="AM64" s="79" t="str">
        <f>IFERROR(IF(B64&lt;&gt;"", IF(AND(INDEX(Paste_Here!AT$2:AT$210, MATCH(B64, Paste_Here!A$2:A$210, 0))&lt;&gt;"", ISNUMBER(VALUE(INDEX(Paste_Here!AT$2:AT$210, MATCH(B64, Paste_Here!A$2:A$210, 0))))), INDEX(Paste_Here!AT$2:AT$210, MATCH(B64, Paste_Here!A$2:A$210, 0)), ""), ""), "")</f>
        <v/>
      </c>
      <c r="AN64" s="69"/>
      <c r="AO64" s="79" t="str">
        <f>IFERROR(IF(B64&lt;&gt;"", IF(AND(INDEX(Paste_Here!AM$2:AM$210, MATCH(B64, Paste_Here!A$2:A$210, 0))&lt;&gt;"", ISNUMBER(VALUE(INDEX(Paste_Here!AM$2:AM$210, MATCH(B64, Paste_Here!A$2:A$210, 0))))), INDEX(Paste_Here!AM$2:AM$210, MATCH(B64, Paste_Here!A$2:A$210, 0)), ""), ""), "")</f>
        <v/>
      </c>
      <c r="AP64" s="69"/>
      <c r="AQ64" s="79" t="str">
        <f>IFERROR(IF(B64&lt;&gt;"", IF(ISNUMBER(SEARCH("highrisk", LOWER(INDEX(Paste_Here!AN$2:AN$210, MATCH(B64, Paste_Here!A$2:A$210, 0))))), "High Risk", IF(ISNUMBER(SEARCH("lowrisk", LOWER(INDEX(Paste_Here!AN$2:AN$210, MATCH(B64, Paste_Here!A$2:A$210, 0))))), "Low Risk", IF(ISNUMBER(SEARCH("somerisk", LOWER(INDEX(Paste_Here!AN$2:AN$210, MATCH(B64, Paste_Here!A$2:A$210, 0))))), "Some Risk", ""))), ""), "")</f>
        <v/>
      </c>
      <c r="AR64" s="69"/>
      <c r="AS64" s="79" t="str" cm="1">
        <f t="array" aca="1" ref="AS64" ca="1">IFERROR(IF(ISNUMBER(SEARCH("BR", INDEX(Paste_Here!AO$2:AO$210, MATCH(B64, Paste_Here!A$2:A$210, 0)))), -1, 1) * VALUE(_xlfn.TEXTJOIN("", TRUE, IF(ISNUMBER(--MID(INDEX(Paste_Here!AO$2:AO$210, MATCH(B64, Paste_Here!A$2:A$210, 0)), ROW(INDIRECT("1:"&amp;LEN(INDEX(Paste_Here!AO$2:AO$210, MATCH(B64, Paste_Here!A$2:A$210, 0))))), 1)), MID(INDEX(Paste_Here!AO$2:AO$210, MATCH(B64, Paste_Here!A$2:A$210, 0)), ROW(INDIRECT("1:"&amp;LEN(INDEX(Paste_Here!AO$2:AO$210, MATCH(B64, Paste_Here!A$2:A$210, 0))))), 1), ""))), "")</f>
        <v/>
      </c>
      <c r="AT64" s="69"/>
      <c r="AU64" s="69"/>
      <c r="AV64" s="79"/>
      <c r="AW64" s="69"/>
      <c r="AX64" s="79"/>
      <c r="AY64" s="69"/>
      <c r="AZ64" s="79"/>
      <c r="BA64" s="69"/>
      <c r="BB64" s="79"/>
      <c r="BC64" s="69"/>
      <c r="BD64" s="79"/>
      <c r="BE64" s="69"/>
      <c r="BF64" s="79"/>
      <c r="BG64" s="69"/>
      <c r="BH64" s="79"/>
      <c r="BI64" s="69"/>
      <c r="BJ64" s="79"/>
      <c r="BK64" s="69"/>
      <c r="BL64" s="79"/>
      <c r="BM64" s="69"/>
      <c r="BN64" s="79"/>
      <c r="BO64" s="69"/>
      <c r="BP64" s="79"/>
      <c r="BQ64" s="69"/>
      <c r="BR64" s="69"/>
      <c r="BS64" s="79"/>
      <c r="BT64" s="69"/>
      <c r="BU64" s="79"/>
      <c r="BV64" s="69"/>
      <c r="BW64" s="79"/>
      <c r="BX64" s="69"/>
      <c r="BY64" s="79"/>
      <c r="BZ64" s="69"/>
      <c r="CA64" s="79"/>
      <c r="CB64" s="69"/>
      <c r="CC64" s="79"/>
      <c r="CD64" s="69"/>
      <c r="CE64" s="79"/>
      <c r="CF64" s="69"/>
      <c r="CG64" s="79"/>
      <c r="CH64" s="69"/>
      <c r="CI64" s="79"/>
      <c r="CJ64" s="69"/>
      <c r="CK64" s="79"/>
      <c r="CL64" s="69"/>
      <c r="CM64" s="79"/>
      <c r="CN64" s="69"/>
      <c r="CO64" s="69"/>
      <c r="CP64" s="79" t="str">
        <f t="shared" si="2"/>
        <v/>
      </c>
      <c r="CQ64" s="69"/>
      <c r="CR64" s="79" t="str">
        <f>IFERROR(IF(B64&lt;&gt;"", IF(AND(INDEX(Paste_Here!AD$2:AD$210, MATCH(B64, Paste_Here!A$2:A$210, 0))&lt;&gt;"", ISNUMBER(VALUE(INDEX(Paste_Here!AD$2:AD$210, MATCH(B64, Paste_Here!A$2:A$210, 0))))), INDEX(Paste_Here!AD$2:AD$210, MATCH(B64, Paste_Here!A$2:A$210, 0)), ""), ""), "")</f>
        <v/>
      </c>
      <c r="CS64" s="69"/>
      <c r="CT64" s="79" t="str">
        <f>IFERROR(IF(B64&lt;&gt;"", IF(AND(INDEX(Paste_Here!AC$2:AC$210, MATCH(B64, Paste_Here!A$2:A$210, 0))&lt;&gt;"", ISNUMBER(--INDEX(Paste_Here!AC$2:AC$210, MATCH(B64, Paste_Here!A$2:A$210, 0)))), TEXT(ROUND(--INDEX(Paste_Here!AC$2:AC$210, MATCH(B64, Paste_Here!A$2:A$210, 0)), 2), "0.00"), ""), ""), "")</f>
        <v/>
      </c>
      <c r="CU64" s="69"/>
      <c r="CV64" s="79" t="str">
        <f>IFERROR(IF(B64&lt;&gt;"", IF(LOWER(INDEX(Paste_Here!AE$2:AE$210, MATCH(B64, Paste_Here!A$2:A$210, 0)))="approaching expectations", "Approaching", IF(LOWER(INDEX(Paste_Here!AE$2:AE$210, MATCH(B64, Paste_Here!A$2:A$210, 0)))="met expectations", "Met", IF(LOWER(INDEX(Paste_Here!AE$2:AE$210, MATCH(B64, Paste_Here!A$2:A$210, 0)))="exceeded expectations", "Exceeded", IF(LOWER(INDEX(Paste_Here!AE$2:AE$210, MATCH(B64, Paste_Here!A$2:A$210, 0)))="below expectations", "Below", "")))), ""), "")</f>
        <v/>
      </c>
      <c r="CW64" s="69"/>
      <c r="CX64" s="79" t="str">
        <f>IFERROR(IF(B64&lt;&gt;"", IF(AND(INDEX(Paste_Here!AF$2:AF$210, MATCH(B64, Paste_Here!A$2:A$210, 0))&lt;&gt;"", ISNUMBER(VALUE(INDEX(Paste_Here!AF$2:AF$210, MATCH(B64, Paste_Here!A$2:A$210, 0))))), INDEX(Paste_Here!AF$2:AF$210, MATCH(B64, Paste_Here!A$2:A$210, 0)), ""), ""), "")</f>
        <v/>
      </c>
      <c r="CY64" s="69"/>
      <c r="CZ64" s="79" t="str">
        <f>IFERROR(IF(B64&lt;&gt;"", IF(AND(INDEX(Paste_Here!AU$2:AU$210, MATCH(B64, Paste_Here!A$2:A$210, 0))&lt;&gt;"", ISNUMBER(VALUE(INDEX(Paste_Here!AU$2:AU$210, MATCH(B64, Paste_Here!A$2:A$210, 0))))), INDEX(Paste_Here!AU$2:AU$210, MATCH(B64, Paste_Here!A$2:A$210, 0)), ""), ""), "")</f>
        <v/>
      </c>
      <c r="DA64" s="69"/>
      <c r="DB64" s="79" t="str">
        <f>IFERROR(IF(B64&lt;&gt;"", IF(ISNUMBER(SEARCH("highrisk", LOWER(INDEX(Paste_Here!AV$2:AV$210, MATCH(B64, Paste_Here!A$2:A$210, 0))))), "High Risk", IF(ISNUMBER(SEARCH("lowrisk", LOWER(INDEX(Paste_Here!AV$2:AV$210, MATCH(B64, Paste_Here!A$2:A$210, 0))))), "Low Risk", IF(ISNUMBER(SEARCH("somerisk", LOWER(INDEX(Paste_Here!AV$2:AV$210, MATCH(B64, Paste_Here!A$2:A$210, 0))))), "Some Risk", ""))), ""), "")</f>
        <v/>
      </c>
      <c r="DC64" s="69"/>
      <c r="DD64" s="79" t="str">
        <f>IFERROR(IF(B64&lt;&gt;"", IF(AND(INDEX(Paste_Here!AW$2:AW$210, MATCH(B64, Paste_Here!A$2:A$210, 0))&lt;&gt;"", ISNUMBER(VALUE(INDEX(Paste_Here!AW$2:AW$210, MATCH(B64, Paste_Here!A$2:A$210, 0))))), INDEX(Paste_Here!AW$2:AW$210, MATCH(B64, Paste_Here!A$2:A$210, 0)), ""), ""), "")</f>
        <v/>
      </c>
      <c r="DE64" s="69"/>
      <c r="DF64" s="79" t="str">
        <f>IFERROR(IF(B64&lt;&gt;"", IF(AND(INDEX(Paste_Here!AP$2:AP$210, MATCH(B64, Paste_Here!A$2:A$210, 0))&lt;&gt;"", ISNUMBER(VALUE(INDEX(Paste_Here!AP$2:AP$210, MATCH(B64, Paste_Here!A$2:A$210, 0))))), INDEX(Paste_Here!AP$2:AP$210, MATCH(B64, Paste_Here!A$2:A$210, 0)), ""), ""), "")</f>
        <v/>
      </c>
      <c r="DG64" s="69"/>
      <c r="DH64" s="79" t="str">
        <f>IFERROR(IF(B64&lt;&gt;"", IF(ISNUMBER(SEARCH("highrisk", LOWER(INDEX(Paste_Here!AQ$2:AQ$210, MATCH(B64, Paste_Here!A$2:A$210, 0))))), "High Risk", IF(ISNUMBER(SEARCH("lowrisk", LOWER(INDEX(Paste_Here!AQ$2:AQ$210, MATCH(B64, Paste_Here!A$2:A$210, 0))))), "Low Risk", IF(ISNUMBER(SEARCH("somerisk", LOWER(INDEX(Paste_Here!AQ$2:AQ$210, MATCH(B64, Paste_Here!A$2:A$210, 0))))), "Some Risk", ""))), ""), "")</f>
        <v/>
      </c>
      <c r="DI64" s="69"/>
      <c r="DJ64" s="79" t="str" cm="1">
        <f t="array" aca="1" ref="DJ64" ca="1">IFERROR(VALUE(IF(ISNUMBER(SEARCH("EM", INDEX(Paste_Here!AR$2:AR$500, MATCH(B64, Paste_Here!A$2:A$500, 0)))),"-" &amp; _xlfn.TEXTJOIN("", TRUE, IF(ISNUMBER(--MID(INDEX(Paste_Here!AR$2:AR$500, MATCH(B64, Paste_Here!A$2:A$500, 0)), ROW(INDIRECT("1:"&amp;LEN(INDEX(Paste_Here!AR$2:AR$500, MATCH(B64, Paste_Here!A$2:A$500, 0))))), 1)), MID(INDEX(Paste_Here!AR$2:AR$500, MATCH(B64, Paste_Here!A$2:A$500, 0)), ROW(INDIRECT("1:"&amp;LEN(INDEX(Paste_Here!AR$2:AR$500, MATCH(B64, Paste_Here!A$2:A$500, 0))))), 1), "")), _xlfn.TEXTJOIN("", TRUE, IF(ISNUMBER(--MID(INDEX(Paste_Here!AR$2:AR$500, MATCH(B64, Paste_Here!A$2:AR$500, 0)), ROW(INDIRECT("1:"&amp;LEN(INDEX(Paste_Here!AR$2:AR$500, MATCH(B64, Paste_Here!A$2:AR$500, 0))))), 1)), MID(INDEX(Paste_Here!AR$2:AR$500, MATCH(B64, Paste_Here!A$2:A$500, 0)), ROW(INDIRECT("1:"&amp;LEN(INDEX(Paste_Here!AR$2:AR$500, MATCH(B64, Paste_Here!A$2:A$500, 0))))), 1), "")))), "")</f>
        <v/>
      </c>
      <c r="DK64" s="69"/>
      <c r="DL64" s="69"/>
      <c r="DM64" s="79" t="str">
        <f t="shared" si="3"/>
        <v/>
      </c>
      <c r="DN64" s="69"/>
      <c r="DO64" s="79" t="str">
        <f>IFERROR(IF(B64&lt;&gt;"", IF(AND(INDEX(Paste_Here!AH$2:AH$210, MATCH(B64, Paste_Here!A$2:A$210, 0))&lt;&gt;"", ISNUMBER(VALUE(INDEX(Paste_Here!AH$2:AH$210, MATCH(B64, Paste_Here!A$2:A$210, 0))))), INDEX(Paste_Here!AH$2:AH$210, MATCH(B64, Paste_Here!A$2:A$210, 0)), ""), ""), "")</f>
        <v/>
      </c>
      <c r="DP64" s="69"/>
      <c r="DQ64" s="114"/>
      <c r="DR64" s="69"/>
      <c r="DS64" s="119" t="str">
        <f>IFERROR(IF(B64&lt;&gt;"", IF(LOWER(INDEX(Paste_Here!AI$2:AI$210, MATCH(B64, Paste_Here!A$2:A$210, 0)))="approaching expectations", "Approaching", IF(LOWER(INDEX(Paste_Here!AI$2:AI$210, MATCH(B64, Paste_Here!A$2:A$210, 0)))="met expectations", "Met", IF(LOWER(INDEX(Paste_Here!AI$2:AI$210, MATCH(B64, Paste_Here!A$2:A$210, 0)))="exceeded expectations", "Exceeded", IF(LOWER(INDEX(Paste_Here!AI$2:AI$210, MATCH(B64, Paste_Here!A$2:A$210, 0)))="below expectations", "Below", "")))), ""), "")</f>
        <v/>
      </c>
      <c r="DT64" s="69"/>
      <c r="DU64" s="79" t="str">
        <f>IFERROR(IF(B64&lt;&gt;"", IF(AND(INDEX(Paste_Here!AJ$2:AJ$210, MATCH(B64, Paste_Here!A$2:A$210, 0))&lt;&gt;"", ISNUMBER(VALUE(INDEX(Paste_Here!AJ$2:AJ$210, MATCH(B64, Paste_Here!A$2:A$210, 0))))), INDEX(Paste_Here!AJ$2:AJ$210, MATCH(B64, Paste_Here!A$2:A$210, 0)), ""), ""), "")</f>
        <v/>
      </c>
      <c r="DV64" s="69"/>
      <c r="DW64" s="114"/>
      <c r="DX64" s="69"/>
      <c r="DY64" s="114"/>
      <c r="DZ64" s="69"/>
      <c r="EA64" s="114"/>
      <c r="EB64" s="69"/>
      <c r="EC64" s="114"/>
      <c r="ED64" s="69"/>
      <c r="EE64" s="114"/>
      <c r="EF64" s="69"/>
      <c r="EH64" s="69"/>
      <c r="EI64" s="69"/>
      <c r="EJ64" s="79"/>
      <c r="EK64" s="69"/>
      <c r="EL64" s="79"/>
      <c r="EM64" s="69"/>
      <c r="EN64" s="79"/>
      <c r="EO64" s="69"/>
      <c r="EP64" s="79"/>
      <c r="EQ64" s="69"/>
      <c r="ER64" s="79"/>
      <c r="ES64" s="69"/>
      <c r="ET64" s="79"/>
      <c r="EU64" s="69"/>
      <c r="EV64" s="79"/>
      <c r="EW64" s="69"/>
      <c r="EX64" s="79"/>
      <c r="EY64" s="69"/>
      <c r="EZ64" s="79"/>
      <c r="FA64" s="69"/>
      <c r="FB64" s="79"/>
      <c r="FC64" s="69"/>
      <c r="FD64" s="79"/>
      <c r="FE64" s="69"/>
      <c r="FF64" s="69"/>
      <c r="FG64" s="79" t="str">
        <f t="shared" si="4"/>
        <v/>
      </c>
      <c r="FH64" s="69"/>
      <c r="FI64" s="79" t="str">
        <f>IFERROR(IF(B64&lt;&gt;"", IF(ISNUMBER(VALUE(INDEX(Paste_Here!H$2:H$210, MATCH(B64, Paste_Here!A$2:A$210, 0)))), IF(VALUE(INDEX(Paste_Here!H$2:H$210, MATCH(B64, Paste_Here!A$2:A$210, 0)))=0, "No", IF(AND(VALUE(INDEX(Paste_Here!H$2:H$210, MATCH(B64, Paste_Here!A$2:A$210, 0)))&gt;=1, VALUE(INDEX(Paste_Here!H$2:H$210, MATCH(B64, Paste_Here!A$2:A$210, 0)))&lt;=4), VALUE(INDEX(Paste_Here!H$2:H$210, MATCH(B64, Paste_Here!A$2:A$210, 0))), "")), ""), ""), "")</f>
        <v/>
      </c>
      <c r="FJ64" s="69"/>
      <c r="FK64" s="79" t="str">
        <f>IFERROR(IF(B64&lt;&gt;"", IF(ISNUMBER(VALUE(INDEX(Paste_Here!I$2:I$210, MATCH(B64, Paste_Here!A$2:A$210, 0)))), IF(VALUE(INDEX(Paste_Here!I$2:I$210, MATCH(B64, Paste_Here!A$2:A$210, 0)))=0, "No", IF(AND(VALUE(INDEX(Paste_Here!I$2:I$210, MATCH(B64, Paste_Here!A$2:A$210, 0)))&gt;=1, VALUE(INDEX(Paste_Here!I$2:I$210, MATCH(B64, Paste_Here!A$2:A$210, 0)))&lt;=4), VALUE(INDEX(Paste_Here!I$2:I$210, MATCH(B64, Paste_Here!A$2:A$210, 0))), "")), ""), ""), "")</f>
        <v/>
      </c>
      <c r="FL64" s="69"/>
      <c r="FM64" s="114"/>
      <c r="FN64" s="69"/>
      <c r="FO64" s="114"/>
      <c r="FP64" s="69"/>
      <c r="FQ64" s="114"/>
      <c r="FR64" s="69"/>
      <c r="FS64" s="114"/>
      <c r="FT64" s="69"/>
      <c r="FU64" s="79" t="str">
        <f>IFERROR(IF(B64&lt;&gt;"", IF(AND(INDEX(Paste_Here!R$2:R$210, MATCH(B64, Paste_Here!A$2:A$210, 0))&lt;&gt;"", ISNUMBER(VALUE(INDEX(Paste_Here!R$2:R$210, MATCH(B64, Paste_Here!A$2:A$210, 0))))), INDEX(Paste_Here!R$2:R$210, MATCH(B64, Paste_Here!A$2:A$210, 0)), ""), ""), "")</f>
        <v/>
      </c>
      <c r="FV64" s="69"/>
      <c r="FW64" s="79" t="str">
        <f>IFERROR(IF(B64&lt;&gt;"", IF(AND(INDEX(Paste_Here!BB$2:BB$210, MATCH(B64, Paste_Here!A$2:A$210, 0))&lt;&gt;"", ISNUMBER(VALUE(INDEX(Paste_Here!BB$2:BB$210, MATCH(B64, Paste_Here!A$2:A$210, 0))))), INDEX(Paste_Here!BB$2:BB$210, MATCH(B64, Paste_Here!A$2:A$210, 0)), ""), ""), "")</f>
        <v/>
      </c>
      <c r="FX64" s="69"/>
      <c r="FY64" s="79" t="str">
        <f>IFERROR(IF(B64&lt;&gt;"", IF(AND(INDEX(Paste_Here!AS$2:AS$210, MATCH(B64, Paste_Here!A$2:A$210, 0))&lt;&gt;"", ISNUMBER(VALUE(INDEX(Paste_Here!AS$2:AS$210, MATCH(B64, Paste_Here!A$2:A$210, 0))))), INDEX(Paste_Here!AS$2:AS$210, MATCH(B64, Paste_Here!A$2:A$210, 0)), ""), ""), "")</f>
        <v/>
      </c>
      <c r="FZ64" s="69"/>
      <c r="GA64" s="79" t="str">
        <f>IFERROR(IF(B64&lt;&gt;"", IF(AND(INDEX(Paste_Here!BC$2:BC$210, MATCH(B64, Paste_Here!A$2:A$210, 0))&lt;&gt;"", ISNUMBER(VALUE(INDEX(Paste_Here!BC$2:BC$210, MATCH(B64, Paste_Here!A$2:A$210, 0))))), INDEX(Paste_Here!BC$2:BC$210, MATCH(B64, Paste_Here!A$2:A$210, 0)), ""), ""), "")</f>
        <v/>
      </c>
      <c r="GB64" s="69"/>
      <c r="GC64" s="69"/>
      <c r="GD64" s="79" t="str">
        <f t="shared" si="5"/>
        <v/>
      </c>
      <c r="GE64" s="69"/>
      <c r="GF64" s="79" t="str">
        <f>IFERROR(IF(B64&lt;&gt;"", IF(ISNUMBER(SEARCH("s", LOWER(INDEX(Paste_Here!M$2:M$210, MATCH(B64, Paste_Here!A$2:A$210, 0))))), "Yes", IF(INDEX(Paste_Here!M$2:M$210, MATCH(B64, Paste_Here!A$2:A$210, 0))&lt;&gt;"", "No", "")), ""), "")</f>
        <v/>
      </c>
      <c r="GG64" s="69"/>
      <c r="GH64" s="79" t="str">
        <f>IFERROR(IF(B64&lt;&gt;"", IF(ISNUMBER(SEARCH("yes", LOWER(INDEX(Paste_Here!F$2:F$210, MATCH(B64, Paste_Here!A$2:A$210, 0))))), "Yes", IF(ISNUMBER(SEARCH("no", LOWER(INDEX(Paste_Here!F$2:F$210, MATCH(B64, Paste_Here!A$2:A$210, 0))))), "No", "")), ""), "")</f>
        <v/>
      </c>
      <c r="GI64" s="69"/>
      <c r="GJ64" s="79" t="str">
        <f>IFERROR(IF(B64&lt;&gt;"", IF(ISNUMBER(SEARCH("english language learner", LOWER(INDEX(Paste_Here!C$2:C$210, MATCH(B64, Paste_Here!A$2:A$210, 0))))), "Yes", ""), ""), "")</f>
        <v/>
      </c>
      <c r="GK64" s="69"/>
      <c r="GL64" s="79" t="str">
        <f>IFERROR(IF(B64&lt;&gt;"", IF(OR(ISNUMBER(SEARCH("b", LOWER(INDEX(Paste_Here!K$2:K$210, MATCH(B64, Paste_Here!A$2:A$210, 0))))), ISNUMBER(SEARCH("h", LOWER(INDEX(Paste_Here!K$2:K$210, MATCH(B64, Paste_Here!A$2:A$210, 0))))), ISNUMBER(SEARCH("i", LOWER(INDEX(Paste_Here!K$2:K$210, MATCH(B64, Paste_Here!A$2:A$210, 0)))))), "Yes", IF(INDEX(Paste_Here!K$2:K$210, MATCH(B64, Paste_Here!A$2:A$210, 0))&lt;&gt;"", "No", "")), ""), "")</f>
        <v/>
      </c>
      <c r="GM64" s="69"/>
      <c r="GN64" s="79" t="str">
        <f>IFERROR(IF(B64&lt;&gt;"", IF(ISNUMBER(SEARCH("yes", LOWER(INDEX(Paste_Here!L$2:L$210, MATCH(B64, Paste_Here!A$2:A$210, 0))))), "Yes", IF(ISNUMBER(SEARCH("no", LOWER(INDEX(Paste_Here!L$2:L$210, MATCH(B64, Paste_Here!A$2:A$210, 0))))), "No", "")), ""), "")</f>
        <v/>
      </c>
      <c r="GO64" s="69"/>
      <c r="GP64" s="79" t="str">
        <f>IFERROR(IF(B64&lt;&gt;"", IF(ISNUMBER(SEARCH("transitional 2", LOWER(INDEX(Paste_Here!C$2:C$210, MATCH(B64, Paste_Here!A$2:A$210, 0))))), "T2", IF(ISNUMBER(SEARCH("transitional 1", LOWER(INDEX(Paste_Here!C$2:C$210, MATCH(B64, Paste_Here!A$2:A$210, 0))))), "T1", IF(ISNUMBER(SEARCH("waived ell services", LOWER(INDEX(Paste_Here!C$2:C$210, MATCH(B64, Paste_Here!A$2:A$210, 0))))), "W", ""))), ""), "")</f>
        <v/>
      </c>
      <c r="GQ64" s="69"/>
      <c r="GR64" s="114"/>
      <c r="GS64" s="69"/>
      <c r="GT64" s="114"/>
      <c r="GU64" s="69"/>
      <c r="GV64" s="114"/>
      <c r="GW64" s="69"/>
      <c r="GX64" s="118"/>
      <c r="GY64" s="69"/>
      <c r="GZ64" s="69"/>
      <c r="HA64" s="79"/>
      <c r="HB64" s="69"/>
      <c r="HC64" s="79"/>
      <c r="HD64" s="69"/>
      <c r="HE64" s="79"/>
      <c r="HF64" s="69"/>
      <c r="HG64" s="79"/>
      <c r="HH64" s="69"/>
      <c r="HI64" s="79"/>
      <c r="HJ64" s="69"/>
      <c r="HK64" s="79"/>
      <c r="HL64" s="69"/>
      <c r="HM64" s="79"/>
      <c r="HN64" s="69"/>
      <c r="HO64" s="79"/>
      <c r="HP64" s="69"/>
      <c r="HQ64" s="79"/>
      <c r="HR64" s="69"/>
      <c r="HS64" s="79"/>
      <c r="HT64" s="69"/>
      <c r="HU64" s="79"/>
      <c r="HV64" s="69"/>
      <c r="HW64" s="69"/>
      <c r="HX64" s="79"/>
      <c r="HY64" s="69"/>
      <c r="HZ64" s="79"/>
      <c r="IA64" s="69"/>
      <c r="IB64" s="79"/>
      <c r="IC64" s="69"/>
      <c r="ID64" s="79"/>
      <c r="IE64" s="69"/>
      <c r="IF64" s="79"/>
      <c r="IG64" s="69"/>
      <c r="IH64" s="79"/>
      <c r="II64" s="69"/>
      <c r="IJ64" s="79"/>
      <c r="IK64" s="69"/>
      <c r="IL64" s="79"/>
      <c r="IM64" s="69"/>
      <c r="IN64" s="79"/>
      <c r="IO64" s="69"/>
      <c r="IP64" s="79"/>
      <c r="IQ64" s="69"/>
      <c r="IR64" s="79"/>
      <c r="IS64" s="69"/>
      <c r="IT64" s="69"/>
      <c r="IU64" s="79"/>
      <c r="IV64" s="69"/>
      <c r="IW64" s="79"/>
      <c r="IX64" s="69"/>
      <c r="IY64" s="79"/>
      <c r="IZ64" s="69"/>
      <c r="JA64" s="79"/>
      <c r="JB64" s="69"/>
      <c r="JC64" s="79"/>
      <c r="JD64" s="69"/>
      <c r="JE64" s="79"/>
      <c r="JF64" s="69"/>
      <c r="JG64" s="79"/>
      <c r="JH64" s="69"/>
      <c r="JI64" s="79"/>
      <c r="JJ64" s="69"/>
      <c r="JK64" s="79"/>
      <c r="JL64" s="69"/>
      <c r="JM64" s="79"/>
      <c r="JN64" s="69"/>
      <c r="JO64" s="79"/>
      <c r="JP64" s="69"/>
      <c r="JQ64" s="69"/>
      <c r="JR64" s="79"/>
      <c r="JS64" s="69"/>
      <c r="JT64" s="79"/>
      <c r="JU64" s="69"/>
      <c r="JV64" s="79"/>
      <c r="JW64" s="69"/>
      <c r="JX64" s="79"/>
      <c r="JY64" s="69"/>
      <c r="JZ64" s="79"/>
      <c r="KA64" s="69"/>
      <c r="KB64" s="79"/>
      <c r="KC64" s="69"/>
      <c r="KD64" s="79"/>
      <c r="KE64" s="69"/>
      <c r="KF64" s="79"/>
      <c r="KG64" s="69"/>
      <c r="KH64" s="79"/>
      <c r="KI64" s="69"/>
      <c r="KJ64" s="79"/>
      <c r="KK64" s="69"/>
      <c r="KL64" s="79"/>
      <c r="KM64" s="69"/>
      <c r="KP64" s="1" t="str" cm="1">
        <f t="array" ref="KP64">IFERROR(INDEX(Paste_Here!$B$2:$B$210, MATCH(0, COUNTIF(KP$4:KP63, Paste_Here!$B$2:$B$210) + IF(Paste_Here!$B$2:$B$210="", 1, 0), 0)), "")</f>
        <v/>
      </c>
      <c r="KQ64" s="1" t="str">
        <f>IF(KP64&lt;&gt;"", INDEX(Paste_Here!$A$2:$A$210, MATCH(KP64, Paste_Here!$B$2:$B$210, 0)), "")</f>
        <v/>
      </c>
      <c r="KR64" s="1" t="str">
        <f t="shared" si="6"/>
        <v/>
      </c>
      <c r="KS64" s="1" t="str" cm="1">
        <f t="array" ref="KS64">IFERROR(INDEX($KR$5:$KR$210, MATCH(SMALL(IF($KR$5:$KR$210&lt;&gt;"", COUNTIF($KR$5:$KR$210, "&lt;"&amp;$KR$5:$KR$210)+1), ROW()-ROW($KS$5)+1), COUNTIF($KR$5:$KR$210, "&lt;"&amp;$KR$5:$KR$210)+1, 0)), "")</f>
        <v/>
      </c>
    </row>
    <row r="65" spans="1:305">
      <c r="A65" s="69"/>
      <c r="B65" s="79" t="str">
        <f t="shared" si="0"/>
        <v/>
      </c>
      <c r="C65" s="69"/>
      <c r="D65" s="79" t="str">
        <f>IFERROR(IF(B65&lt;&gt;"", IF(COUNTIF(INDEX(Paste_Here!N$2:Q$210, MATCH(B65, Paste_Here!A$2:A$210, 0), 0), "yes") &gt; 0, "No", IF(COUNTIF(INDEX(Paste_Here!N$2:Q$210, MATCH(B65, Paste_Here!A$2:A$210, 0), 0), "no") &gt; 0, "Yes", "")), ""), "")</f>
        <v/>
      </c>
      <c r="E65" s="69"/>
      <c r="F65" s="79" t="str">
        <f>IFERROR(IF(B65&lt;&gt;"", IF(ISNUMBER(SEARCH("yes", LOWER(INDEX(Paste_Here!S$2:S$210, MATCH(B65, Paste_Here!A$2:A$210, 0))))), "Yes", IF(ISNUMBER(SEARCH("no", LOWER(INDEX(Paste_Here!S$2:S$210, MATCH(B65, Paste_Here!A$2:A$210, 0))))), "No", "")), ""), "")</f>
        <v/>
      </c>
      <c r="G65" s="69"/>
      <c r="H65" s="79" t="str">
        <f>IFERROR(IF(B65&lt;&gt;"", IF(COUNTIF(INDEX(Paste_Here!AX$2:BA$210, MATCH(B65, Paste_Here!A$2:A$210, 0), 0), "yes") &gt; 0, "No", IF(COUNTIF(INDEX(Paste_Here!AX$2:BA$210, MATCH(B65, Paste_Here!A$2:A$210, 0), 0), "no") &gt; 0, "Yes", "")), ""), "")</f>
        <v/>
      </c>
      <c r="I65" s="69"/>
      <c r="J65" s="79" t="str">
        <f>IFERROR(IF(B65&lt;&gt;"", IF(ISNUMBER(SEARCH("yes", LOWER(INDEX(Paste_Here!Z$2:Z$210, MATCH(B65, Paste_Here!A$2:A$210, 0))))), "Yes", IF(ISNUMBER(SEARCH("no", LOWER(INDEX(Paste_Here!Z$2:Z$210, MATCH(B65, Paste_Here!A$2:A$210, 0))))), "No", "")), ""), "")</f>
        <v/>
      </c>
      <c r="K65" s="69"/>
      <c r="L65" s="79" t="str">
        <f>IFERROR(IF(B65&lt;&gt;"", IF(ISNUMBER(SEARCH("yes", LOWER(INDEX(Paste_Here!AG$2:AG$210, MATCH(B65, Paste_Here!A$2:A$210, 0))))), "Yes", IF(ISNUMBER(SEARCH("no", LOWER(INDEX(Paste_Here!AG$2:AG$210, MATCH(B65, Paste_Here!A$2:A$210, 0))))), "No", "")), ""), "")</f>
        <v/>
      </c>
      <c r="M65" s="69"/>
      <c r="N65" s="114" t="str">
        <f>IFERROR(IF(J65&lt;&gt;"", IF(ISNUMBER(SEARCH("yes", LOWER(INDEX(Paste_Here!AB$2:AB$210, MATCH(J65, Paste_Here!I$2:I$210, 0))))), "Yes", IF(ISNUMBER(SEARCH("no", LOWER(INDEX(Paste_Here!AB$2:AB$210, MATCH(J65, Paste_Here!I$2:I$210, 0))))), "No", "")), ""), "")</f>
        <v/>
      </c>
      <c r="O65" s="69"/>
      <c r="P65" s="79" t="str">
        <f>IFERROR(IF(B65&lt;&gt;"", IF(ISNUMBER(SEARCH("Revealed-Potential (Primary Focus)", LOWER(INDEX(Paste_Here!U$2:U$210, MATCH(B65, Paste_Here!A$2:A$210, 0))))), "Rev-Potential: Prim", IF(ISNUMBER(SEARCH("Revealed-Potential (Secondary Focus)", LOWER(INDEX(Paste_Here!U$2:U$210, MATCH(B65, Paste_Here!A$2:A$210, 0))))), "Rev-Potential: Sec", IF(ISNUMBER(SEARCH("Monitoring", LOWER(INDEX(Paste_Here!U$2:U$210, MATCH(B65, Paste_Here!A$2:A$210, 0))))), "Monitoring", IF(ISNUMBER(SEARCH("At-Promise (Secondary Focus)", LOWER(INDEX(Paste_Here!U$2:U$210, MATCH(B65, Paste_Here!A$2:A$210, 0))))), "At-Promise: Sec", IF(ISNUMBER(SEARCH("At-Promise (Primary Focus)", LOWER(INDEX(Paste_Here!U$2:U$210, MATCH(B65, Paste_Here!A$2:A$210, 0))))), "At-Promise: Prim", ""))))), ""), "")</f>
        <v/>
      </c>
      <c r="Q65" s="69"/>
      <c r="R65" s="79" t="str">
        <f>IFERROR(IF(B65&lt;&gt;"", IF(ISNUMBER(SEARCH("Revealed-Potential (Primary Focus)", LOWER(INDEX(Paste_Here!AB$2:AB$210, MATCH(B65, Paste_Here!A$2:A$210, 0))))), "Rev-Potential: Prim", IF(ISNUMBER(SEARCH("Revealed-Potential (Secondary Focus)", LOWER(INDEX(Paste_Here!AB$2:AB$210, MATCH(B65, Paste_Here!A$2:A$210, 0))))), "Rev-Potential: Sec", IF(ISNUMBER(SEARCH("Monitoring", LOWER(INDEX(Paste_Here!AB$2:AB$210, MATCH(B65, Paste_Here!A$2:A$210, 0))))), "Monitoring", IF(ISNUMBER(SEARCH("At-Promise (Secondary Focus)", LOWER(INDEX(Paste_Here!AB$2:AB$210, MATCH(B65, Paste_Here!A$2:A$210, 0))))), "At-Promise: Sec", IF(ISNUMBER(SEARCH("At-Promise (Primary Focus)", LOWER(INDEX(Paste_Here!AB$2:AB$210, MATCH(B65, Paste_Here!A$2:A$210, 0))))), "At-Promise: Prim", ""))))), ""), "")</f>
        <v/>
      </c>
      <c r="S65" s="69"/>
      <c r="T65" s="114" t="str">
        <f>IFERROR(IF(P65&lt;&gt;"", IF(ISNUMBER(SEARCH("yes", LOWER(INDEX(Paste_Here!AH$2:AH$210, MATCH(P65, Paste_Here!O$2:O$210, 0))))), "Yes", IF(ISNUMBER(SEARCH("no", LOWER(INDEX(Paste_Here!AH$2:AH$210, MATCH(P65, Paste_Here!O$2:O$210, 0))))), "No", "")), ""), "")</f>
        <v/>
      </c>
      <c r="U65" s="69"/>
      <c r="V65" s="114" t="str">
        <f>IFERROR(IF(R65&lt;&gt;"", IF(ISNUMBER(SEARCH("yes", LOWER(INDEX(Paste_Here!AJ$2:AJ$210, MATCH(R65, Paste_Here!Q$2:Q$210, 0))))), "Yes", IF(ISNUMBER(SEARCH("no", LOWER(INDEX(Paste_Here!AJ$2:AJ$210, MATCH(R65, Paste_Here!Q$2:Q$210, 0))))), "No", "")), ""), "")</f>
        <v/>
      </c>
      <c r="W65" s="69"/>
      <c r="X65" s="69"/>
      <c r="Y65" s="79" t="str">
        <f t="shared" si="1"/>
        <v/>
      </c>
      <c r="Z65" s="69"/>
      <c r="AA65" s="79" t="str">
        <f>IFERROR(IF(B65&lt;&gt;"", IF(AND(INDEX(Paste_Here!W$2:W$210, MATCH(B65, Paste_Here!A$2:A$210, 0))&lt;&gt;"", ISNUMBER(VALUE(INDEX(Paste_Here!W$2:W$210, MATCH(B65, Paste_Here!A$2:A$210, 0))))), INDEX(Paste_Here!W$2:W$210, MATCH(B65, Paste_Here!A$2:A$210, 0)), ""), ""), "")</f>
        <v/>
      </c>
      <c r="AB65" s="69"/>
      <c r="AC65" s="79" t="str">
        <f>IFERROR(IF(B65&lt;&gt;"", IF(AND(INDEX(Paste_Here!V$2:V$210, MATCH(B65, Paste_Here!A$2:A$210, 0))&lt;&gt;"", ISNUMBER(VALUE(INDEX(Paste_Here!V$2:V$210, MATCH(B65, Paste_Here!A$2:A$210, 0))))), TEXT(ROUND(VALUE(INDEX(Paste_Here!V$2:V$210, MATCH(B65, Paste_Here!A$2:A$210, 0))), 2), "0.00"), ""), ""), "")</f>
        <v/>
      </c>
      <c r="AD65" s="69"/>
      <c r="AE65" s="79" t="str">
        <f>IFERROR(IF(B65&lt;&gt;"", IF(LOWER(INDEX(Paste_Here!X$2:X$210, MATCH(B65, Paste_Here!A$2:A$210, 0)))="approaching expectations", "Approaching", IF(LOWER(INDEX(Paste_Here!X$2:X$210, MATCH(B65, Paste_Here!A$2:A$210, 0)))="met expectations", "Met", IF(LOWER(INDEX(Paste_Here!X$2:X$210, MATCH(B65, Paste_Here!A$2:A$210, 0)))="exceeded expectations", "Exceeded", IF(LOWER(INDEX(Paste_Here!X$2:X$210, MATCH(B65, Paste_Here!A$2:A$210, 0)))="below expectations", "Below", "")))), ""), "")</f>
        <v/>
      </c>
      <c r="AF65" s="69"/>
      <c r="AG65" s="79" t="str">
        <f>IFERROR(IF(B65&lt;&gt;"", IF(AND(INDEX(Paste_Here!Y$2:Y$210, MATCH(B65, Paste_Here!A$2:A$210, 0))&lt;&gt;"", ISNUMBER(VALUE(INDEX(Paste_Here!Y$2:Y$210, MATCH(B65, Paste_Here!A$2:A$210, 0))))), INDEX(Paste_Here!Y$2:Y$210, MATCH(B65, Paste_Here!A$2:A$210, 0)), ""), ""), "")</f>
        <v/>
      </c>
      <c r="AH65" s="69"/>
      <c r="AI65" s="79" t="str">
        <f>IFERROR(IF(B65&lt;&gt;"", IF(AND(INDEX(Paste_Here!AK$2:AK$210, MATCH(B65, Paste_Here!A$2:A$210, 0))&lt;&gt;"", ISNUMBER(VALUE(INDEX(Paste_Here!AK$2:AK$210, MATCH(B65, Paste_Here!A$2:A$210, 0))))), INDEX(Paste_Here!AK$2:AK$210, MATCH(B65, Paste_Here!A$2:A$210, 0)), ""), ""), "")</f>
        <v/>
      </c>
      <c r="AJ65" s="69"/>
      <c r="AK65" s="79" t="str">
        <f>IFERROR(IF(B65&lt;&gt;"", IF(ISNUMBER(SEARCH("highrisk", LOWER(INDEX(Paste_Here!AL$2:AL$210, MATCH(B65, Paste_Here!A$2:A$210, 0))))), "High Risk", IF(ISNUMBER(SEARCH("lowrisk", LOWER(INDEX(Paste_Here!AL$2:AL$210, MATCH(B65, Paste_Here!A$2:A$210, 0))))), "Low Risk", IF(ISNUMBER(SEARCH("somerisk", LOWER(INDEX(Paste_Here!AL$2:AL$210, MATCH(B65, Paste_Here!A$2:A$210, 0))))), "Some Risk", ""))), ""), "")</f>
        <v/>
      </c>
      <c r="AL65" s="69"/>
      <c r="AM65" s="79" t="str">
        <f>IFERROR(IF(B65&lt;&gt;"", IF(AND(INDEX(Paste_Here!AT$2:AT$210, MATCH(B65, Paste_Here!A$2:A$210, 0))&lt;&gt;"", ISNUMBER(VALUE(INDEX(Paste_Here!AT$2:AT$210, MATCH(B65, Paste_Here!A$2:A$210, 0))))), INDEX(Paste_Here!AT$2:AT$210, MATCH(B65, Paste_Here!A$2:A$210, 0)), ""), ""), "")</f>
        <v/>
      </c>
      <c r="AN65" s="69"/>
      <c r="AO65" s="79" t="str">
        <f>IFERROR(IF(B65&lt;&gt;"", IF(AND(INDEX(Paste_Here!AM$2:AM$210, MATCH(B65, Paste_Here!A$2:A$210, 0))&lt;&gt;"", ISNUMBER(VALUE(INDEX(Paste_Here!AM$2:AM$210, MATCH(B65, Paste_Here!A$2:A$210, 0))))), INDEX(Paste_Here!AM$2:AM$210, MATCH(B65, Paste_Here!A$2:A$210, 0)), ""), ""), "")</f>
        <v/>
      </c>
      <c r="AP65" s="69"/>
      <c r="AQ65" s="79" t="str">
        <f>IFERROR(IF(B65&lt;&gt;"", IF(ISNUMBER(SEARCH("highrisk", LOWER(INDEX(Paste_Here!AN$2:AN$210, MATCH(B65, Paste_Here!A$2:A$210, 0))))), "High Risk", IF(ISNUMBER(SEARCH("lowrisk", LOWER(INDEX(Paste_Here!AN$2:AN$210, MATCH(B65, Paste_Here!A$2:A$210, 0))))), "Low Risk", IF(ISNUMBER(SEARCH("somerisk", LOWER(INDEX(Paste_Here!AN$2:AN$210, MATCH(B65, Paste_Here!A$2:A$210, 0))))), "Some Risk", ""))), ""), "")</f>
        <v/>
      </c>
      <c r="AR65" s="69"/>
      <c r="AS65" s="79" t="str" cm="1">
        <f t="array" aca="1" ref="AS65" ca="1">IFERROR(IF(ISNUMBER(SEARCH("BR", INDEX(Paste_Here!AO$2:AO$210, MATCH(B65, Paste_Here!A$2:A$210, 0)))), -1, 1) * VALUE(_xlfn.TEXTJOIN("", TRUE, IF(ISNUMBER(--MID(INDEX(Paste_Here!AO$2:AO$210, MATCH(B65, Paste_Here!A$2:A$210, 0)), ROW(INDIRECT("1:"&amp;LEN(INDEX(Paste_Here!AO$2:AO$210, MATCH(B65, Paste_Here!A$2:A$210, 0))))), 1)), MID(INDEX(Paste_Here!AO$2:AO$210, MATCH(B65, Paste_Here!A$2:A$210, 0)), ROW(INDIRECT("1:"&amp;LEN(INDEX(Paste_Here!AO$2:AO$210, MATCH(B65, Paste_Here!A$2:A$210, 0))))), 1), ""))), "")</f>
        <v/>
      </c>
      <c r="AT65" s="69"/>
      <c r="AU65" s="69"/>
      <c r="AV65" s="79"/>
      <c r="AW65" s="69"/>
      <c r="AX65" s="79"/>
      <c r="AY65" s="69"/>
      <c r="AZ65" s="79"/>
      <c r="BA65" s="69"/>
      <c r="BB65" s="79"/>
      <c r="BC65" s="69"/>
      <c r="BD65" s="79"/>
      <c r="BE65" s="69"/>
      <c r="BF65" s="79"/>
      <c r="BG65" s="69"/>
      <c r="BH65" s="79"/>
      <c r="BI65" s="69"/>
      <c r="BJ65" s="79"/>
      <c r="BK65" s="69"/>
      <c r="BL65" s="79"/>
      <c r="BM65" s="69"/>
      <c r="BN65" s="79"/>
      <c r="BO65" s="69"/>
      <c r="BP65" s="79"/>
      <c r="BQ65" s="69"/>
      <c r="BR65" s="69"/>
      <c r="BS65" s="79"/>
      <c r="BT65" s="69"/>
      <c r="BU65" s="79"/>
      <c r="BV65" s="69"/>
      <c r="BW65" s="79"/>
      <c r="BX65" s="69"/>
      <c r="BY65" s="79"/>
      <c r="BZ65" s="69"/>
      <c r="CA65" s="79"/>
      <c r="CB65" s="69"/>
      <c r="CC65" s="79"/>
      <c r="CD65" s="69"/>
      <c r="CE65" s="79"/>
      <c r="CF65" s="69"/>
      <c r="CG65" s="79"/>
      <c r="CH65" s="69"/>
      <c r="CI65" s="79"/>
      <c r="CJ65" s="69"/>
      <c r="CK65" s="79"/>
      <c r="CL65" s="69"/>
      <c r="CM65" s="79"/>
      <c r="CN65" s="69"/>
      <c r="CO65" s="69"/>
      <c r="CP65" s="79" t="str">
        <f t="shared" si="2"/>
        <v/>
      </c>
      <c r="CQ65" s="69"/>
      <c r="CR65" s="79" t="str">
        <f>IFERROR(IF(B65&lt;&gt;"", IF(AND(INDEX(Paste_Here!AD$2:AD$210, MATCH(B65, Paste_Here!A$2:A$210, 0))&lt;&gt;"", ISNUMBER(VALUE(INDEX(Paste_Here!AD$2:AD$210, MATCH(B65, Paste_Here!A$2:A$210, 0))))), INDEX(Paste_Here!AD$2:AD$210, MATCH(B65, Paste_Here!A$2:A$210, 0)), ""), ""), "")</f>
        <v/>
      </c>
      <c r="CS65" s="69"/>
      <c r="CT65" s="79" t="str">
        <f>IFERROR(IF(B65&lt;&gt;"", IF(AND(INDEX(Paste_Here!AC$2:AC$210, MATCH(B65, Paste_Here!A$2:A$210, 0))&lt;&gt;"", ISNUMBER(--INDEX(Paste_Here!AC$2:AC$210, MATCH(B65, Paste_Here!A$2:A$210, 0)))), TEXT(ROUND(--INDEX(Paste_Here!AC$2:AC$210, MATCH(B65, Paste_Here!A$2:A$210, 0)), 2), "0.00"), ""), ""), "")</f>
        <v/>
      </c>
      <c r="CU65" s="69"/>
      <c r="CV65" s="79" t="str">
        <f>IFERROR(IF(B65&lt;&gt;"", IF(LOWER(INDEX(Paste_Here!AE$2:AE$210, MATCH(B65, Paste_Here!A$2:A$210, 0)))="approaching expectations", "Approaching", IF(LOWER(INDEX(Paste_Here!AE$2:AE$210, MATCH(B65, Paste_Here!A$2:A$210, 0)))="met expectations", "Met", IF(LOWER(INDEX(Paste_Here!AE$2:AE$210, MATCH(B65, Paste_Here!A$2:A$210, 0)))="exceeded expectations", "Exceeded", IF(LOWER(INDEX(Paste_Here!AE$2:AE$210, MATCH(B65, Paste_Here!A$2:A$210, 0)))="below expectations", "Below", "")))), ""), "")</f>
        <v/>
      </c>
      <c r="CW65" s="69"/>
      <c r="CX65" s="79" t="str">
        <f>IFERROR(IF(B65&lt;&gt;"", IF(AND(INDEX(Paste_Here!AF$2:AF$210, MATCH(B65, Paste_Here!A$2:A$210, 0))&lt;&gt;"", ISNUMBER(VALUE(INDEX(Paste_Here!AF$2:AF$210, MATCH(B65, Paste_Here!A$2:A$210, 0))))), INDEX(Paste_Here!AF$2:AF$210, MATCH(B65, Paste_Here!A$2:A$210, 0)), ""), ""), "")</f>
        <v/>
      </c>
      <c r="CY65" s="69"/>
      <c r="CZ65" s="79" t="str">
        <f>IFERROR(IF(B65&lt;&gt;"", IF(AND(INDEX(Paste_Here!AU$2:AU$210, MATCH(B65, Paste_Here!A$2:A$210, 0))&lt;&gt;"", ISNUMBER(VALUE(INDEX(Paste_Here!AU$2:AU$210, MATCH(B65, Paste_Here!A$2:A$210, 0))))), INDEX(Paste_Here!AU$2:AU$210, MATCH(B65, Paste_Here!A$2:A$210, 0)), ""), ""), "")</f>
        <v/>
      </c>
      <c r="DA65" s="69"/>
      <c r="DB65" s="79" t="str">
        <f>IFERROR(IF(B65&lt;&gt;"", IF(ISNUMBER(SEARCH("highrisk", LOWER(INDEX(Paste_Here!AV$2:AV$210, MATCH(B65, Paste_Here!A$2:A$210, 0))))), "High Risk", IF(ISNUMBER(SEARCH("lowrisk", LOWER(INDEX(Paste_Here!AV$2:AV$210, MATCH(B65, Paste_Here!A$2:A$210, 0))))), "Low Risk", IF(ISNUMBER(SEARCH("somerisk", LOWER(INDEX(Paste_Here!AV$2:AV$210, MATCH(B65, Paste_Here!A$2:A$210, 0))))), "Some Risk", ""))), ""), "")</f>
        <v/>
      </c>
      <c r="DC65" s="69"/>
      <c r="DD65" s="79" t="str">
        <f>IFERROR(IF(B65&lt;&gt;"", IF(AND(INDEX(Paste_Here!AW$2:AW$210, MATCH(B65, Paste_Here!A$2:A$210, 0))&lt;&gt;"", ISNUMBER(VALUE(INDEX(Paste_Here!AW$2:AW$210, MATCH(B65, Paste_Here!A$2:A$210, 0))))), INDEX(Paste_Here!AW$2:AW$210, MATCH(B65, Paste_Here!A$2:A$210, 0)), ""), ""), "")</f>
        <v/>
      </c>
      <c r="DE65" s="69"/>
      <c r="DF65" s="79" t="str">
        <f>IFERROR(IF(B65&lt;&gt;"", IF(AND(INDEX(Paste_Here!AP$2:AP$210, MATCH(B65, Paste_Here!A$2:A$210, 0))&lt;&gt;"", ISNUMBER(VALUE(INDEX(Paste_Here!AP$2:AP$210, MATCH(B65, Paste_Here!A$2:A$210, 0))))), INDEX(Paste_Here!AP$2:AP$210, MATCH(B65, Paste_Here!A$2:A$210, 0)), ""), ""), "")</f>
        <v/>
      </c>
      <c r="DG65" s="69"/>
      <c r="DH65" s="79" t="str">
        <f>IFERROR(IF(B65&lt;&gt;"", IF(ISNUMBER(SEARCH("highrisk", LOWER(INDEX(Paste_Here!AQ$2:AQ$210, MATCH(B65, Paste_Here!A$2:A$210, 0))))), "High Risk", IF(ISNUMBER(SEARCH("lowrisk", LOWER(INDEX(Paste_Here!AQ$2:AQ$210, MATCH(B65, Paste_Here!A$2:A$210, 0))))), "Low Risk", IF(ISNUMBER(SEARCH("somerisk", LOWER(INDEX(Paste_Here!AQ$2:AQ$210, MATCH(B65, Paste_Here!A$2:A$210, 0))))), "Some Risk", ""))), ""), "")</f>
        <v/>
      </c>
      <c r="DI65" s="69"/>
      <c r="DJ65" s="79" t="str" cm="1">
        <f t="array" aca="1" ref="DJ65" ca="1">IFERROR(VALUE(IF(ISNUMBER(SEARCH("EM", INDEX(Paste_Here!AR$2:AR$500, MATCH(B65, Paste_Here!A$2:A$500, 0)))),"-" &amp; _xlfn.TEXTJOIN("", TRUE, IF(ISNUMBER(--MID(INDEX(Paste_Here!AR$2:AR$500, MATCH(B65, Paste_Here!A$2:A$500, 0)), ROW(INDIRECT("1:"&amp;LEN(INDEX(Paste_Here!AR$2:AR$500, MATCH(B65, Paste_Here!A$2:A$500, 0))))), 1)), MID(INDEX(Paste_Here!AR$2:AR$500, MATCH(B65, Paste_Here!A$2:A$500, 0)), ROW(INDIRECT("1:"&amp;LEN(INDEX(Paste_Here!AR$2:AR$500, MATCH(B65, Paste_Here!A$2:A$500, 0))))), 1), "")), _xlfn.TEXTJOIN("", TRUE, IF(ISNUMBER(--MID(INDEX(Paste_Here!AR$2:AR$500, MATCH(B65, Paste_Here!A$2:AR$500, 0)), ROW(INDIRECT("1:"&amp;LEN(INDEX(Paste_Here!AR$2:AR$500, MATCH(B65, Paste_Here!A$2:AR$500, 0))))), 1)), MID(INDEX(Paste_Here!AR$2:AR$500, MATCH(B65, Paste_Here!A$2:A$500, 0)), ROW(INDIRECT("1:"&amp;LEN(INDEX(Paste_Here!AR$2:AR$500, MATCH(B65, Paste_Here!A$2:A$500, 0))))), 1), "")))), "")</f>
        <v/>
      </c>
      <c r="DK65" s="69"/>
      <c r="DL65" s="69"/>
      <c r="DM65" s="79" t="str">
        <f t="shared" si="3"/>
        <v/>
      </c>
      <c r="DN65" s="69"/>
      <c r="DO65" s="79" t="str">
        <f>IFERROR(IF(B65&lt;&gt;"", IF(AND(INDEX(Paste_Here!AH$2:AH$210, MATCH(B65, Paste_Here!A$2:A$210, 0))&lt;&gt;"", ISNUMBER(VALUE(INDEX(Paste_Here!AH$2:AH$210, MATCH(B65, Paste_Here!A$2:A$210, 0))))), INDEX(Paste_Here!AH$2:AH$210, MATCH(B65, Paste_Here!A$2:A$210, 0)), ""), ""), "")</f>
        <v/>
      </c>
      <c r="DP65" s="69"/>
      <c r="DQ65" s="114"/>
      <c r="DR65" s="69"/>
      <c r="DS65" s="119" t="str">
        <f>IFERROR(IF(B65&lt;&gt;"", IF(LOWER(INDEX(Paste_Here!AI$2:AI$210, MATCH(B65, Paste_Here!A$2:A$210, 0)))="approaching expectations", "Approaching", IF(LOWER(INDEX(Paste_Here!AI$2:AI$210, MATCH(B65, Paste_Here!A$2:A$210, 0)))="met expectations", "Met", IF(LOWER(INDEX(Paste_Here!AI$2:AI$210, MATCH(B65, Paste_Here!A$2:A$210, 0)))="exceeded expectations", "Exceeded", IF(LOWER(INDEX(Paste_Here!AI$2:AI$210, MATCH(B65, Paste_Here!A$2:A$210, 0)))="below expectations", "Below", "")))), ""), "")</f>
        <v/>
      </c>
      <c r="DT65" s="69"/>
      <c r="DU65" s="79" t="str">
        <f>IFERROR(IF(B65&lt;&gt;"", IF(AND(INDEX(Paste_Here!AJ$2:AJ$210, MATCH(B65, Paste_Here!A$2:A$210, 0))&lt;&gt;"", ISNUMBER(VALUE(INDEX(Paste_Here!AJ$2:AJ$210, MATCH(B65, Paste_Here!A$2:A$210, 0))))), INDEX(Paste_Here!AJ$2:AJ$210, MATCH(B65, Paste_Here!A$2:A$210, 0)), ""), ""), "")</f>
        <v/>
      </c>
      <c r="DV65" s="69"/>
      <c r="DW65" s="114"/>
      <c r="DX65" s="69"/>
      <c r="DY65" s="114"/>
      <c r="DZ65" s="69"/>
      <c r="EA65" s="114"/>
      <c r="EB65" s="69"/>
      <c r="EC65" s="114"/>
      <c r="ED65" s="69"/>
      <c r="EE65" s="114"/>
      <c r="EF65" s="69"/>
      <c r="EH65" s="69"/>
      <c r="EI65" s="69"/>
      <c r="EJ65" s="79"/>
      <c r="EK65" s="69"/>
      <c r="EL65" s="79"/>
      <c r="EM65" s="69"/>
      <c r="EN65" s="79"/>
      <c r="EO65" s="69"/>
      <c r="EP65" s="79"/>
      <c r="EQ65" s="69"/>
      <c r="ER65" s="79"/>
      <c r="ES65" s="69"/>
      <c r="ET65" s="79"/>
      <c r="EU65" s="69"/>
      <c r="EV65" s="79"/>
      <c r="EW65" s="69"/>
      <c r="EX65" s="79"/>
      <c r="EY65" s="69"/>
      <c r="EZ65" s="79"/>
      <c r="FA65" s="69"/>
      <c r="FB65" s="79"/>
      <c r="FC65" s="69"/>
      <c r="FD65" s="79"/>
      <c r="FE65" s="69"/>
      <c r="FF65" s="69"/>
      <c r="FG65" s="79" t="str">
        <f t="shared" si="4"/>
        <v/>
      </c>
      <c r="FH65" s="69"/>
      <c r="FI65" s="79" t="str">
        <f>IFERROR(IF(B65&lt;&gt;"", IF(ISNUMBER(VALUE(INDEX(Paste_Here!H$2:H$210, MATCH(B65, Paste_Here!A$2:A$210, 0)))), IF(VALUE(INDEX(Paste_Here!H$2:H$210, MATCH(B65, Paste_Here!A$2:A$210, 0)))=0, "No", IF(AND(VALUE(INDEX(Paste_Here!H$2:H$210, MATCH(B65, Paste_Here!A$2:A$210, 0)))&gt;=1, VALUE(INDEX(Paste_Here!H$2:H$210, MATCH(B65, Paste_Here!A$2:A$210, 0)))&lt;=4), VALUE(INDEX(Paste_Here!H$2:H$210, MATCH(B65, Paste_Here!A$2:A$210, 0))), "")), ""), ""), "")</f>
        <v/>
      </c>
      <c r="FJ65" s="69"/>
      <c r="FK65" s="79" t="str">
        <f>IFERROR(IF(B65&lt;&gt;"", IF(ISNUMBER(VALUE(INDEX(Paste_Here!I$2:I$210, MATCH(B65, Paste_Here!A$2:A$210, 0)))), IF(VALUE(INDEX(Paste_Here!I$2:I$210, MATCH(B65, Paste_Here!A$2:A$210, 0)))=0, "No", IF(AND(VALUE(INDEX(Paste_Here!I$2:I$210, MATCH(B65, Paste_Here!A$2:A$210, 0)))&gt;=1, VALUE(INDEX(Paste_Here!I$2:I$210, MATCH(B65, Paste_Here!A$2:A$210, 0)))&lt;=4), VALUE(INDEX(Paste_Here!I$2:I$210, MATCH(B65, Paste_Here!A$2:A$210, 0))), "")), ""), ""), "")</f>
        <v/>
      </c>
      <c r="FL65" s="69"/>
      <c r="FM65" s="114"/>
      <c r="FN65" s="69"/>
      <c r="FO65" s="114"/>
      <c r="FP65" s="69"/>
      <c r="FQ65" s="114"/>
      <c r="FR65" s="69"/>
      <c r="FS65" s="114"/>
      <c r="FT65" s="69"/>
      <c r="FU65" s="79" t="str">
        <f>IFERROR(IF(B65&lt;&gt;"", IF(AND(INDEX(Paste_Here!R$2:R$210, MATCH(B65, Paste_Here!A$2:A$210, 0))&lt;&gt;"", ISNUMBER(VALUE(INDEX(Paste_Here!R$2:R$210, MATCH(B65, Paste_Here!A$2:A$210, 0))))), INDEX(Paste_Here!R$2:R$210, MATCH(B65, Paste_Here!A$2:A$210, 0)), ""), ""), "")</f>
        <v/>
      </c>
      <c r="FV65" s="69"/>
      <c r="FW65" s="79" t="str">
        <f>IFERROR(IF(B65&lt;&gt;"", IF(AND(INDEX(Paste_Here!BB$2:BB$210, MATCH(B65, Paste_Here!A$2:A$210, 0))&lt;&gt;"", ISNUMBER(VALUE(INDEX(Paste_Here!BB$2:BB$210, MATCH(B65, Paste_Here!A$2:A$210, 0))))), INDEX(Paste_Here!BB$2:BB$210, MATCH(B65, Paste_Here!A$2:A$210, 0)), ""), ""), "")</f>
        <v/>
      </c>
      <c r="FX65" s="69"/>
      <c r="FY65" s="79" t="str">
        <f>IFERROR(IF(B65&lt;&gt;"", IF(AND(INDEX(Paste_Here!AS$2:AS$210, MATCH(B65, Paste_Here!A$2:A$210, 0))&lt;&gt;"", ISNUMBER(VALUE(INDEX(Paste_Here!AS$2:AS$210, MATCH(B65, Paste_Here!A$2:A$210, 0))))), INDEX(Paste_Here!AS$2:AS$210, MATCH(B65, Paste_Here!A$2:A$210, 0)), ""), ""), "")</f>
        <v/>
      </c>
      <c r="FZ65" s="69"/>
      <c r="GA65" s="79" t="str">
        <f>IFERROR(IF(B65&lt;&gt;"", IF(AND(INDEX(Paste_Here!BC$2:BC$210, MATCH(B65, Paste_Here!A$2:A$210, 0))&lt;&gt;"", ISNUMBER(VALUE(INDEX(Paste_Here!BC$2:BC$210, MATCH(B65, Paste_Here!A$2:A$210, 0))))), INDEX(Paste_Here!BC$2:BC$210, MATCH(B65, Paste_Here!A$2:A$210, 0)), ""), ""), "")</f>
        <v/>
      </c>
      <c r="GB65" s="69"/>
      <c r="GC65" s="69"/>
      <c r="GD65" s="79" t="str">
        <f t="shared" si="5"/>
        <v/>
      </c>
      <c r="GE65" s="69"/>
      <c r="GF65" s="79" t="str">
        <f>IFERROR(IF(B65&lt;&gt;"", IF(ISNUMBER(SEARCH("s", LOWER(INDEX(Paste_Here!M$2:M$210, MATCH(B65, Paste_Here!A$2:A$210, 0))))), "Yes", IF(INDEX(Paste_Here!M$2:M$210, MATCH(B65, Paste_Here!A$2:A$210, 0))&lt;&gt;"", "No", "")), ""), "")</f>
        <v/>
      </c>
      <c r="GG65" s="69"/>
      <c r="GH65" s="79" t="str">
        <f>IFERROR(IF(B65&lt;&gt;"", IF(ISNUMBER(SEARCH("yes", LOWER(INDEX(Paste_Here!F$2:F$210, MATCH(B65, Paste_Here!A$2:A$210, 0))))), "Yes", IF(ISNUMBER(SEARCH("no", LOWER(INDEX(Paste_Here!F$2:F$210, MATCH(B65, Paste_Here!A$2:A$210, 0))))), "No", "")), ""), "")</f>
        <v/>
      </c>
      <c r="GI65" s="69"/>
      <c r="GJ65" s="79" t="str">
        <f>IFERROR(IF(B65&lt;&gt;"", IF(ISNUMBER(SEARCH("english language learner", LOWER(INDEX(Paste_Here!C$2:C$210, MATCH(B65, Paste_Here!A$2:A$210, 0))))), "Yes", ""), ""), "")</f>
        <v/>
      </c>
      <c r="GK65" s="69"/>
      <c r="GL65" s="79" t="str">
        <f>IFERROR(IF(B65&lt;&gt;"", IF(OR(ISNUMBER(SEARCH("b", LOWER(INDEX(Paste_Here!K$2:K$210, MATCH(B65, Paste_Here!A$2:A$210, 0))))), ISNUMBER(SEARCH("h", LOWER(INDEX(Paste_Here!K$2:K$210, MATCH(B65, Paste_Here!A$2:A$210, 0))))), ISNUMBER(SEARCH("i", LOWER(INDEX(Paste_Here!K$2:K$210, MATCH(B65, Paste_Here!A$2:A$210, 0)))))), "Yes", IF(INDEX(Paste_Here!K$2:K$210, MATCH(B65, Paste_Here!A$2:A$210, 0))&lt;&gt;"", "No", "")), ""), "")</f>
        <v/>
      </c>
      <c r="GM65" s="69"/>
      <c r="GN65" s="79" t="str">
        <f>IFERROR(IF(B65&lt;&gt;"", IF(ISNUMBER(SEARCH("yes", LOWER(INDEX(Paste_Here!L$2:L$210, MATCH(B65, Paste_Here!A$2:A$210, 0))))), "Yes", IF(ISNUMBER(SEARCH("no", LOWER(INDEX(Paste_Here!L$2:L$210, MATCH(B65, Paste_Here!A$2:A$210, 0))))), "No", "")), ""), "")</f>
        <v/>
      </c>
      <c r="GO65" s="69"/>
      <c r="GP65" s="79" t="str">
        <f>IFERROR(IF(B65&lt;&gt;"", IF(ISNUMBER(SEARCH("transitional 2", LOWER(INDEX(Paste_Here!C$2:C$210, MATCH(B65, Paste_Here!A$2:A$210, 0))))), "T2", IF(ISNUMBER(SEARCH("transitional 1", LOWER(INDEX(Paste_Here!C$2:C$210, MATCH(B65, Paste_Here!A$2:A$210, 0))))), "T1", IF(ISNUMBER(SEARCH("waived ell services", LOWER(INDEX(Paste_Here!C$2:C$210, MATCH(B65, Paste_Here!A$2:A$210, 0))))), "W", ""))), ""), "")</f>
        <v/>
      </c>
      <c r="GQ65" s="69"/>
      <c r="GR65" s="114"/>
      <c r="GS65" s="69"/>
      <c r="GT65" s="114"/>
      <c r="GU65" s="69"/>
      <c r="GV65" s="114"/>
      <c r="GW65" s="69"/>
      <c r="GX65" s="118"/>
      <c r="GY65" s="69"/>
      <c r="GZ65" s="69"/>
      <c r="HA65" s="79"/>
      <c r="HB65" s="69"/>
      <c r="HC65" s="79"/>
      <c r="HD65" s="69"/>
      <c r="HE65" s="79"/>
      <c r="HF65" s="69"/>
      <c r="HG65" s="79"/>
      <c r="HH65" s="69"/>
      <c r="HI65" s="79"/>
      <c r="HJ65" s="69"/>
      <c r="HK65" s="79"/>
      <c r="HL65" s="69"/>
      <c r="HM65" s="79"/>
      <c r="HN65" s="69"/>
      <c r="HO65" s="79"/>
      <c r="HP65" s="69"/>
      <c r="HQ65" s="79"/>
      <c r="HR65" s="69"/>
      <c r="HS65" s="79"/>
      <c r="HT65" s="69"/>
      <c r="HU65" s="79"/>
      <c r="HV65" s="69"/>
      <c r="HW65" s="69"/>
      <c r="HX65" s="79"/>
      <c r="HY65" s="69"/>
      <c r="HZ65" s="79"/>
      <c r="IA65" s="69"/>
      <c r="IB65" s="79"/>
      <c r="IC65" s="69"/>
      <c r="ID65" s="79"/>
      <c r="IE65" s="69"/>
      <c r="IF65" s="79"/>
      <c r="IG65" s="69"/>
      <c r="IH65" s="79"/>
      <c r="II65" s="69"/>
      <c r="IJ65" s="79"/>
      <c r="IK65" s="69"/>
      <c r="IL65" s="79"/>
      <c r="IM65" s="69"/>
      <c r="IN65" s="79"/>
      <c r="IO65" s="69"/>
      <c r="IP65" s="79"/>
      <c r="IQ65" s="69"/>
      <c r="IR65" s="79"/>
      <c r="IS65" s="69"/>
      <c r="IT65" s="69"/>
      <c r="IU65" s="79"/>
      <c r="IV65" s="69"/>
      <c r="IW65" s="79"/>
      <c r="IX65" s="69"/>
      <c r="IY65" s="79"/>
      <c r="IZ65" s="69"/>
      <c r="JA65" s="79"/>
      <c r="JB65" s="69"/>
      <c r="JC65" s="79"/>
      <c r="JD65" s="69"/>
      <c r="JE65" s="79"/>
      <c r="JF65" s="69"/>
      <c r="JG65" s="79"/>
      <c r="JH65" s="69"/>
      <c r="JI65" s="79"/>
      <c r="JJ65" s="69"/>
      <c r="JK65" s="79"/>
      <c r="JL65" s="69"/>
      <c r="JM65" s="79"/>
      <c r="JN65" s="69"/>
      <c r="JO65" s="79"/>
      <c r="JP65" s="69"/>
      <c r="JQ65" s="69"/>
      <c r="JR65" s="79"/>
      <c r="JS65" s="69"/>
      <c r="JT65" s="79"/>
      <c r="JU65" s="69"/>
      <c r="JV65" s="79"/>
      <c r="JW65" s="69"/>
      <c r="JX65" s="79"/>
      <c r="JY65" s="69"/>
      <c r="JZ65" s="79"/>
      <c r="KA65" s="69"/>
      <c r="KB65" s="79"/>
      <c r="KC65" s="69"/>
      <c r="KD65" s="79"/>
      <c r="KE65" s="69"/>
      <c r="KF65" s="79"/>
      <c r="KG65" s="69"/>
      <c r="KH65" s="79"/>
      <c r="KI65" s="69"/>
      <c r="KJ65" s="79"/>
      <c r="KK65" s="69"/>
      <c r="KL65" s="79"/>
      <c r="KM65" s="69"/>
      <c r="KP65" s="1" t="str" cm="1">
        <f t="array" ref="KP65">IFERROR(INDEX(Paste_Here!$B$2:$B$210, MATCH(0, COUNTIF(KP$4:KP64, Paste_Here!$B$2:$B$210) + IF(Paste_Here!$B$2:$B$210="", 1, 0), 0)), "")</f>
        <v/>
      </c>
      <c r="KQ65" s="1" t="str">
        <f>IF(KP65&lt;&gt;"", INDEX(Paste_Here!$A$2:$A$210, MATCH(KP65, Paste_Here!$B$2:$B$210, 0)), "")</f>
        <v/>
      </c>
      <c r="KR65" s="1" t="str">
        <f t="shared" si="6"/>
        <v/>
      </c>
      <c r="KS65" s="1" t="str" cm="1">
        <f t="array" ref="KS65">IFERROR(INDEX($KR$5:$KR$210, MATCH(SMALL(IF($KR$5:$KR$210&lt;&gt;"", COUNTIF($KR$5:$KR$210, "&lt;"&amp;$KR$5:$KR$210)+1), ROW()-ROW($KS$5)+1), COUNTIF($KR$5:$KR$210, "&lt;"&amp;$KR$5:$KR$210)+1, 0)), "")</f>
        <v/>
      </c>
    </row>
    <row r="66" spans="1:305">
      <c r="A66" s="69"/>
      <c r="B66" s="79" t="str">
        <f t="shared" si="0"/>
        <v/>
      </c>
      <c r="C66" s="69"/>
      <c r="D66" s="79" t="str">
        <f>IFERROR(IF(B66&lt;&gt;"", IF(COUNTIF(INDEX(Paste_Here!N$2:Q$210, MATCH(B66, Paste_Here!A$2:A$210, 0), 0), "yes") &gt; 0, "No", IF(COUNTIF(INDEX(Paste_Here!N$2:Q$210, MATCH(B66, Paste_Here!A$2:A$210, 0), 0), "no") &gt; 0, "Yes", "")), ""), "")</f>
        <v/>
      </c>
      <c r="E66" s="69"/>
      <c r="F66" s="79" t="str">
        <f>IFERROR(IF(B66&lt;&gt;"", IF(ISNUMBER(SEARCH("yes", LOWER(INDEX(Paste_Here!S$2:S$210, MATCH(B66, Paste_Here!A$2:A$210, 0))))), "Yes", IF(ISNUMBER(SEARCH("no", LOWER(INDEX(Paste_Here!S$2:S$210, MATCH(B66, Paste_Here!A$2:A$210, 0))))), "No", "")), ""), "")</f>
        <v/>
      </c>
      <c r="G66" s="69"/>
      <c r="H66" s="79" t="str">
        <f>IFERROR(IF(B66&lt;&gt;"", IF(COUNTIF(INDEX(Paste_Here!AX$2:BA$210, MATCH(B66, Paste_Here!A$2:A$210, 0), 0), "yes") &gt; 0, "No", IF(COUNTIF(INDEX(Paste_Here!AX$2:BA$210, MATCH(B66, Paste_Here!A$2:A$210, 0), 0), "no") &gt; 0, "Yes", "")), ""), "")</f>
        <v/>
      </c>
      <c r="I66" s="69"/>
      <c r="J66" s="79" t="str">
        <f>IFERROR(IF(B66&lt;&gt;"", IF(ISNUMBER(SEARCH("yes", LOWER(INDEX(Paste_Here!Z$2:Z$210, MATCH(B66, Paste_Here!A$2:A$210, 0))))), "Yes", IF(ISNUMBER(SEARCH("no", LOWER(INDEX(Paste_Here!Z$2:Z$210, MATCH(B66, Paste_Here!A$2:A$210, 0))))), "No", "")), ""), "")</f>
        <v/>
      </c>
      <c r="K66" s="69"/>
      <c r="L66" s="79" t="str">
        <f>IFERROR(IF(B66&lt;&gt;"", IF(ISNUMBER(SEARCH("yes", LOWER(INDEX(Paste_Here!AG$2:AG$210, MATCH(B66, Paste_Here!A$2:A$210, 0))))), "Yes", IF(ISNUMBER(SEARCH("no", LOWER(INDEX(Paste_Here!AG$2:AG$210, MATCH(B66, Paste_Here!A$2:A$210, 0))))), "No", "")), ""), "")</f>
        <v/>
      </c>
      <c r="M66" s="69"/>
      <c r="N66" s="114" t="str">
        <f>IFERROR(IF(J66&lt;&gt;"", IF(ISNUMBER(SEARCH("yes", LOWER(INDEX(Paste_Here!AB$2:AB$210, MATCH(J66, Paste_Here!I$2:I$210, 0))))), "Yes", IF(ISNUMBER(SEARCH("no", LOWER(INDEX(Paste_Here!AB$2:AB$210, MATCH(J66, Paste_Here!I$2:I$210, 0))))), "No", "")), ""), "")</f>
        <v/>
      </c>
      <c r="O66" s="69"/>
      <c r="P66" s="79" t="str">
        <f>IFERROR(IF(B66&lt;&gt;"", IF(ISNUMBER(SEARCH("Revealed-Potential (Primary Focus)", LOWER(INDEX(Paste_Here!U$2:U$210, MATCH(B66, Paste_Here!A$2:A$210, 0))))), "Rev-Potential: Prim", IF(ISNUMBER(SEARCH("Revealed-Potential (Secondary Focus)", LOWER(INDEX(Paste_Here!U$2:U$210, MATCH(B66, Paste_Here!A$2:A$210, 0))))), "Rev-Potential: Sec", IF(ISNUMBER(SEARCH("Monitoring", LOWER(INDEX(Paste_Here!U$2:U$210, MATCH(B66, Paste_Here!A$2:A$210, 0))))), "Monitoring", IF(ISNUMBER(SEARCH("At-Promise (Secondary Focus)", LOWER(INDEX(Paste_Here!U$2:U$210, MATCH(B66, Paste_Here!A$2:A$210, 0))))), "At-Promise: Sec", IF(ISNUMBER(SEARCH("At-Promise (Primary Focus)", LOWER(INDEX(Paste_Here!U$2:U$210, MATCH(B66, Paste_Here!A$2:A$210, 0))))), "At-Promise: Prim", ""))))), ""), "")</f>
        <v/>
      </c>
      <c r="Q66" s="69"/>
      <c r="R66" s="79" t="str">
        <f>IFERROR(IF(B66&lt;&gt;"", IF(ISNUMBER(SEARCH("Revealed-Potential (Primary Focus)", LOWER(INDEX(Paste_Here!AB$2:AB$210, MATCH(B66, Paste_Here!A$2:A$210, 0))))), "Rev-Potential: Prim", IF(ISNUMBER(SEARCH("Revealed-Potential (Secondary Focus)", LOWER(INDEX(Paste_Here!AB$2:AB$210, MATCH(B66, Paste_Here!A$2:A$210, 0))))), "Rev-Potential: Sec", IF(ISNUMBER(SEARCH("Monitoring", LOWER(INDEX(Paste_Here!AB$2:AB$210, MATCH(B66, Paste_Here!A$2:A$210, 0))))), "Monitoring", IF(ISNUMBER(SEARCH("At-Promise (Secondary Focus)", LOWER(INDEX(Paste_Here!AB$2:AB$210, MATCH(B66, Paste_Here!A$2:A$210, 0))))), "At-Promise: Sec", IF(ISNUMBER(SEARCH("At-Promise (Primary Focus)", LOWER(INDEX(Paste_Here!AB$2:AB$210, MATCH(B66, Paste_Here!A$2:A$210, 0))))), "At-Promise: Prim", ""))))), ""), "")</f>
        <v/>
      </c>
      <c r="S66" s="69"/>
      <c r="T66" s="114" t="str">
        <f>IFERROR(IF(P66&lt;&gt;"", IF(ISNUMBER(SEARCH("yes", LOWER(INDEX(Paste_Here!AH$2:AH$210, MATCH(P66, Paste_Here!O$2:O$210, 0))))), "Yes", IF(ISNUMBER(SEARCH("no", LOWER(INDEX(Paste_Here!AH$2:AH$210, MATCH(P66, Paste_Here!O$2:O$210, 0))))), "No", "")), ""), "")</f>
        <v/>
      </c>
      <c r="U66" s="69"/>
      <c r="V66" s="114" t="str">
        <f>IFERROR(IF(R66&lt;&gt;"", IF(ISNUMBER(SEARCH("yes", LOWER(INDEX(Paste_Here!AJ$2:AJ$210, MATCH(R66, Paste_Here!Q$2:Q$210, 0))))), "Yes", IF(ISNUMBER(SEARCH("no", LOWER(INDEX(Paste_Here!AJ$2:AJ$210, MATCH(R66, Paste_Here!Q$2:Q$210, 0))))), "No", "")), ""), "")</f>
        <v/>
      </c>
      <c r="W66" s="69"/>
      <c r="X66" s="69"/>
      <c r="Y66" s="79" t="str">
        <f t="shared" si="1"/>
        <v/>
      </c>
      <c r="Z66" s="69"/>
      <c r="AA66" s="79" t="str">
        <f>IFERROR(IF(B66&lt;&gt;"", IF(AND(INDEX(Paste_Here!W$2:W$210, MATCH(B66, Paste_Here!A$2:A$210, 0))&lt;&gt;"", ISNUMBER(VALUE(INDEX(Paste_Here!W$2:W$210, MATCH(B66, Paste_Here!A$2:A$210, 0))))), INDEX(Paste_Here!W$2:W$210, MATCH(B66, Paste_Here!A$2:A$210, 0)), ""), ""), "")</f>
        <v/>
      </c>
      <c r="AB66" s="69"/>
      <c r="AC66" s="79" t="str">
        <f>IFERROR(IF(B66&lt;&gt;"", IF(AND(INDEX(Paste_Here!V$2:V$210, MATCH(B66, Paste_Here!A$2:A$210, 0))&lt;&gt;"", ISNUMBER(VALUE(INDEX(Paste_Here!V$2:V$210, MATCH(B66, Paste_Here!A$2:A$210, 0))))), TEXT(ROUND(VALUE(INDEX(Paste_Here!V$2:V$210, MATCH(B66, Paste_Here!A$2:A$210, 0))), 2), "0.00"), ""), ""), "")</f>
        <v/>
      </c>
      <c r="AD66" s="69"/>
      <c r="AE66" s="79" t="str">
        <f>IFERROR(IF(B66&lt;&gt;"", IF(LOWER(INDEX(Paste_Here!X$2:X$210, MATCH(B66, Paste_Here!A$2:A$210, 0)))="approaching expectations", "Approaching", IF(LOWER(INDEX(Paste_Here!X$2:X$210, MATCH(B66, Paste_Here!A$2:A$210, 0)))="met expectations", "Met", IF(LOWER(INDEX(Paste_Here!X$2:X$210, MATCH(B66, Paste_Here!A$2:A$210, 0)))="exceeded expectations", "Exceeded", IF(LOWER(INDEX(Paste_Here!X$2:X$210, MATCH(B66, Paste_Here!A$2:A$210, 0)))="below expectations", "Below", "")))), ""), "")</f>
        <v/>
      </c>
      <c r="AF66" s="69"/>
      <c r="AG66" s="79" t="str">
        <f>IFERROR(IF(B66&lt;&gt;"", IF(AND(INDEX(Paste_Here!Y$2:Y$210, MATCH(B66, Paste_Here!A$2:A$210, 0))&lt;&gt;"", ISNUMBER(VALUE(INDEX(Paste_Here!Y$2:Y$210, MATCH(B66, Paste_Here!A$2:A$210, 0))))), INDEX(Paste_Here!Y$2:Y$210, MATCH(B66, Paste_Here!A$2:A$210, 0)), ""), ""), "")</f>
        <v/>
      </c>
      <c r="AH66" s="69"/>
      <c r="AI66" s="79" t="str">
        <f>IFERROR(IF(B66&lt;&gt;"", IF(AND(INDEX(Paste_Here!AK$2:AK$210, MATCH(B66, Paste_Here!A$2:A$210, 0))&lt;&gt;"", ISNUMBER(VALUE(INDEX(Paste_Here!AK$2:AK$210, MATCH(B66, Paste_Here!A$2:A$210, 0))))), INDEX(Paste_Here!AK$2:AK$210, MATCH(B66, Paste_Here!A$2:A$210, 0)), ""), ""), "")</f>
        <v/>
      </c>
      <c r="AJ66" s="69"/>
      <c r="AK66" s="79" t="str">
        <f>IFERROR(IF(B66&lt;&gt;"", IF(ISNUMBER(SEARCH("highrisk", LOWER(INDEX(Paste_Here!AL$2:AL$210, MATCH(B66, Paste_Here!A$2:A$210, 0))))), "High Risk", IF(ISNUMBER(SEARCH("lowrisk", LOWER(INDEX(Paste_Here!AL$2:AL$210, MATCH(B66, Paste_Here!A$2:A$210, 0))))), "Low Risk", IF(ISNUMBER(SEARCH("somerisk", LOWER(INDEX(Paste_Here!AL$2:AL$210, MATCH(B66, Paste_Here!A$2:A$210, 0))))), "Some Risk", ""))), ""), "")</f>
        <v/>
      </c>
      <c r="AL66" s="69"/>
      <c r="AM66" s="79" t="str">
        <f>IFERROR(IF(B66&lt;&gt;"", IF(AND(INDEX(Paste_Here!AT$2:AT$210, MATCH(B66, Paste_Here!A$2:A$210, 0))&lt;&gt;"", ISNUMBER(VALUE(INDEX(Paste_Here!AT$2:AT$210, MATCH(B66, Paste_Here!A$2:A$210, 0))))), INDEX(Paste_Here!AT$2:AT$210, MATCH(B66, Paste_Here!A$2:A$210, 0)), ""), ""), "")</f>
        <v/>
      </c>
      <c r="AN66" s="69"/>
      <c r="AO66" s="79" t="str">
        <f>IFERROR(IF(B66&lt;&gt;"", IF(AND(INDEX(Paste_Here!AM$2:AM$210, MATCH(B66, Paste_Here!A$2:A$210, 0))&lt;&gt;"", ISNUMBER(VALUE(INDEX(Paste_Here!AM$2:AM$210, MATCH(B66, Paste_Here!A$2:A$210, 0))))), INDEX(Paste_Here!AM$2:AM$210, MATCH(B66, Paste_Here!A$2:A$210, 0)), ""), ""), "")</f>
        <v/>
      </c>
      <c r="AP66" s="69"/>
      <c r="AQ66" s="79" t="str">
        <f>IFERROR(IF(B66&lt;&gt;"", IF(ISNUMBER(SEARCH("highrisk", LOWER(INDEX(Paste_Here!AN$2:AN$210, MATCH(B66, Paste_Here!A$2:A$210, 0))))), "High Risk", IF(ISNUMBER(SEARCH("lowrisk", LOWER(INDEX(Paste_Here!AN$2:AN$210, MATCH(B66, Paste_Here!A$2:A$210, 0))))), "Low Risk", IF(ISNUMBER(SEARCH("somerisk", LOWER(INDEX(Paste_Here!AN$2:AN$210, MATCH(B66, Paste_Here!A$2:A$210, 0))))), "Some Risk", ""))), ""), "")</f>
        <v/>
      </c>
      <c r="AR66" s="69"/>
      <c r="AS66" s="79" t="str" cm="1">
        <f t="array" aca="1" ref="AS66" ca="1">IFERROR(IF(ISNUMBER(SEARCH("BR", INDEX(Paste_Here!AO$2:AO$210, MATCH(B66, Paste_Here!A$2:A$210, 0)))), -1, 1) * VALUE(_xlfn.TEXTJOIN("", TRUE, IF(ISNUMBER(--MID(INDEX(Paste_Here!AO$2:AO$210, MATCH(B66, Paste_Here!A$2:A$210, 0)), ROW(INDIRECT("1:"&amp;LEN(INDEX(Paste_Here!AO$2:AO$210, MATCH(B66, Paste_Here!A$2:A$210, 0))))), 1)), MID(INDEX(Paste_Here!AO$2:AO$210, MATCH(B66, Paste_Here!A$2:A$210, 0)), ROW(INDIRECT("1:"&amp;LEN(INDEX(Paste_Here!AO$2:AO$210, MATCH(B66, Paste_Here!A$2:A$210, 0))))), 1), ""))), "")</f>
        <v/>
      </c>
      <c r="AT66" s="69"/>
      <c r="AU66" s="69"/>
      <c r="AV66" s="79"/>
      <c r="AW66" s="69"/>
      <c r="AX66" s="79"/>
      <c r="AY66" s="69"/>
      <c r="AZ66" s="79"/>
      <c r="BA66" s="69"/>
      <c r="BB66" s="79"/>
      <c r="BC66" s="69"/>
      <c r="BD66" s="79"/>
      <c r="BE66" s="69"/>
      <c r="BF66" s="79"/>
      <c r="BG66" s="69"/>
      <c r="BH66" s="79"/>
      <c r="BI66" s="69"/>
      <c r="BJ66" s="79"/>
      <c r="BK66" s="69"/>
      <c r="BL66" s="79"/>
      <c r="BM66" s="69"/>
      <c r="BN66" s="79"/>
      <c r="BO66" s="69"/>
      <c r="BP66" s="79"/>
      <c r="BQ66" s="69"/>
      <c r="BR66" s="69"/>
      <c r="BS66" s="79"/>
      <c r="BT66" s="69"/>
      <c r="BU66" s="79"/>
      <c r="BV66" s="69"/>
      <c r="BW66" s="79"/>
      <c r="BX66" s="69"/>
      <c r="BY66" s="79"/>
      <c r="BZ66" s="69"/>
      <c r="CA66" s="79"/>
      <c r="CB66" s="69"/>
      <c r="CC66" s="79"/>
      <c r="CD66" s="69"/>
      <c r="CE66" s="79"/>
      <c r="CF66" s="69"/>
      <c r="CG66" s="79"/>
      <c r="CH66" s="69"/>
      <c r="CI66" s="79"/>
      <c r="CJ66" s="69"/>
      <c r="CK66" s="79"/>
      <c r="CL66" s="69"/>
      <c r="CM66" s="79"/>
      <c r="CN66" s="69"/>
      <c r="CO66" s="69"/>
      <c r="CP66" s="79" t="str">
        <f t="shared" si="2"/>
        <v/>
      </c>
      <c r="CQ66" s="69"/>
      <c r="CR66" s="79" t="str">
        <f>IFERROR(IF(B66&lt;&gt;"", IF(AND(INDEX(Paste_Here!AD$2:AD$210, MATCH(B66, Paste_Here!A$2:A$210, 0))&lt;&gt;"", ISNUMBER(VALUE(INDEX(Paste_Here!AD$2:AD$210, MATCH(B66, Paste_Here!A$2:A$210, 0))))), INDEX(Paste_Here!AD$2:AD$210, MATCH(B66, Paste_Here!A$2:A$210, 0)), ""), ""), "")</f>
        <v/>
      </c>
      <c r="CS66" s="69"/>
      <c r="CT66" s="79" t="str">
        <f>IFERROR(IF(B66&lt;&gt;"", IF(AND(INDEX(Paste_Here!AC$2:AC$210, MATCH(B66, Paste_Here!A$2:A$210, 0))&lt;&gt;"", ISNUMBER(--INDEX(Paste_Here!AC$2:AC$210, MATCH(B66, Paste_Here!A$2:A$210, 0)))), TEXT(ROUND(--INDEX(Paste_Here!AC$2:AC$210, MATCH(B66, Paste_Here!A$2:A$210, 0)), 2), "0.00"), ""), ""), "")</f>
        <v/>
      </c>
      <c r="CU66" s="69"/>
      <c r="CV66" s="79" t="str">
        <f>IFERROR(IF(B66&lt;&gt;"", IF(LOWER(INDEX(Paste_Here!AE$2:AE$210, MATCH(B66, Paste_Here!A$2:A$210, 0)))="approaching expectations", "Approaching", IF(LOWER(INDEX(Paste_Here!AE$2:AE$210, MATCH(B66, Paste_Here!A$2:A$210, 0)))="met expectations", "Met", IF(LOWER(INDEX(Paste_Here!AE$2:AE$210, MATCH(B66, Paste_Here!A$2:A$210, 0)))="exceeded expectations", "Exceeded", IF(LOWER(INDEX(Paste_Here!AE$2:AE$210, MATCH(B66, Paste_Here!A$2:A$210, 0)))="below expectations", "Below", "")))), ""), "")</f>
        <v/>
      </c>
      <c r="CW66" s="69"/>
      <c r="CX66" s="79" t="str">
        <f>IFERROR(IF(B66&lt;&gt;"", IF(AND(INDEX(Paste_Here!AF$2:AF$210, MATCH(B66, Paste_Here!A$2:A$210, 0))&lt;&gt;"", ISNUMBER(VALUE(INDEX(Paste_Here!AF$2:AF$210, MATCH(B66, Paste_Here!A$2:A$210, 0))))), INDEX(Paste_Here!AF$2:AF$210, MATCH(B66, Paste_Here!A$2:A$210, 0)), ""), ""), "")</f>
        <v/>
      </c>
      <c r="CY66" s="69"/>
      <c r="CZ66" s="79" t="str">
        <f>IFERROR(IF(B66&lt;&gt;"", IF(AND(INDEX(Paste_Here!AU$2:AU$210, MATCH(B66, Paste_Here!A$2:A$210, 0))&lt;&gt;"", ISNUMBER(VALUE(INDEX(Paste_Here!AU$2:AU$210, MATCH(B66, Paste_Here!A$2:A$210, 0))))), INDEX(Paste_Here!AU$2:AU$210, MATCH(B66, Paste_Here!A$2:A$210, 0)), ""), ""), "")</f>
        <v/>
      </c>
      <c r="DA66" s="69"/>
      <c r="DB66" s="79" t="str">
        <f>IFERROR(IF(B66&lt;&gt;"", IF(ISNUMBER(SEARCH("highrisk", LOWER(INDEX(Paste_Here!AV$2:AV$210, MATCH(B66, Paste_Here!A$2:A$210, 0))))), "High Risk", IF(ISNUMBER(SEARCH("lowrisk", LOWER(INDEX(Paste_Here!AV$2:AV$210, MATCH(B66, Paste_Here!A$2:A$210, 0))))), "Low Risk", IF(ISNUMBER(SEARCH("somerisk", LOWER(INDEX(Paste_Here!AV$2:AV$210, MATCH(B66, Paste_Here!A$2:A$210, 0))))), "Some Risk", ""))), ""), "")</f>
        <v/>
      </c>
      <c r="DC66" s="69"/>
      <c r="DD66" s="79" t="str">
        <f>IFERROR(IF(B66&lt;&gt;"", IF(AND(INDEX(Paste_Here!AW$2:AW$210, MATCH(B66, Paste_Here!A$2:A$210, 0))&lt;&gt;"", ISNUMBER(VALUE(INDEX(Paste_Here!AW$2:AW$210, MATCH(B66, Paste_Here!A$2:A$210, 0))))), INDEX(Paste_Here!AW$2:AW$210, MATCH(B66, Paste_Here!A$2:A$210, 0)), ""), ""), "")</f>
        <v/>
      </c>
      <c r="DE66" s="69"/>
      <c r="DF66" s="79" t="str">
        <f>IFERROR(IF(B66&lt;&gt;"", IF(AND(INDEX(Paste_Here!AP$2:AP$210, MATCH(B66, Paste_Here!A$2:A$210, 0))&lt;&gt;"", ISNUMBER(VALUE(INDEX(Paste_Here!AP$2:AP$210, MATCH(B66, Paste_Here!A$2:A$210, 0))))), INDEX(Paste_Here!AP$2:AP$210, MATCH(B66, Paste_Here!A$2:A$210, 0)), ""), ""), "")</f>
        <v/>
      </c>
      <c r="DG66" s="69"/>
      <c r="DH66" s="79" t="str">
        <f>IFERROR(IF(B66&lt;&gt;"", IF(ISNUMBER(SEARCH("highrisk", LOWER(INDEX(Paste_Here!AQ$2:AQ$210, MATCH(B66, Paste_Here!A$2:A$210, 0))))), "High Risk", IF(ISNUMBER(SEARCH("lowrisk", LOWER(INDEX(Paste_Here!AQ$2:AQ$210, MATCH(B66, Paste_Here!A$2:A$210, 0))))), "Low Risk", IF(ISNUMBER(SEARCH("somerisk", LOWER(INDEX(Paste_Here!AQ$2:AQ$210, MATCH(B66, Paste_Here!A$2:A$210, 0))))), "Some Risk", ""))), ""), "")</f>
        <v/>
      </c>
      <c r="DI66" s="69"/>
      <c r="DJ66" s="79" t="str" cm="1">
        <f t="array" aca="1" ref="DJ66" ca="1">IFERROR(VALUE(IF(ISNUMBER(SEARCH("EM", INDEX(Paste_Here!AR$2:AR$500, MATCH(B66, Paste_Here!A$2:A$500, 0)))),"-" &amp; _xlfn.TEXTJOIN("", TRUE, IF(ISNUMBER(--MID(INDEX(Paste_Here!AR$2:AR$500, MATCH(B66, Paste_Here!A$2:A$500, 0)), ROW(INDIRECT("1:"&amp;LEN(INDEX(Paste_Here!AR$2:AR$500, MATCH(B66, Paste_Here!A$2:A$500, 0))))), 1)), MID(INDEX(Paste_Here!AR$2:AR$500, MATCH(B66, Paste_Here!A$2:A$500, 0)), ROW(INDIRECT("1:"&amp;LEN(INDEX(Paste_Here!AR$2:AR$500, MATCH(B66, Paste_Here!A$2:A$500, 0))))), 1), "")), _xlfn.TEXTJOIN("", TRUE, IF(ISNUMBER(--MID(INDEX(Paste_Here!AR$2:AR$500, MATCH(B66, Paste_Here!A$2:AR$500, 0)), ROW(INDIRECT("1:"&amp;LEN(INDEX(Paste_Here!AR$2:AR$500, MATCH(B66, Paste_Here!A$2:AR$500, 0))))), 1)), MID(INDEX(Paste_Here!AR$2:AR$500, MATCH(B66, Paste_Here!A$2:A$500, 0)), ROW(INDIRECT("1:"&amp;LEN(INDEX(Paste_Here!AR$2:AR$500, MATCH(B66, Paste_Here!A$2:A$500, 0))))), 1), "")))), "")</f>
        <v/>
      </c>
      <c r="DK66" s="69"/>
      <c r="DL66" s="69"/>
      <c r="DM66" s="79" t="str">
        <f t="shared" si="3"/>
        <v/>
      </c>
      <c r="DN66" s="69"/>
      <c r="DO66" s="79" t="str">
        <f>IFERROR(IF(B66&lt;&gt;"", IF(AND(INDEX(Paste_Here!AH$2:AH$210, MATCH(B66, Paste_Here!A$2:A$210, 0))&lt;&gt;"", ISNUMBER(VALUE(INDEX(Paste_Here!AH$2:AH$210, MATCH(B66, Paste_Here!A$2:A$210, 0))))), INDEX(Paste_Here!AH$2:AH$210, MATCH(B66, Paste_Here!A$2:A$210, 0)), ""), ""), "")</f>
        <v/>
      </c>
      <c r="DP66" s="69"/>
      <c r="DQ66" s="114"/>
      <c r="DR66" s="69"/>
      <c r="DS66" s="119" t="str">
        <f>IFERROR(IF(B66&lt;&gt;"", IF(LOWER(INDEX(Paste_Here!AI$2:AI$210, MATCH(B66, Paste_Here!A$2:A$210, 0)))="approaching expectations", "Approaching", IF(LOWER(INDEX(Paste_Here!AI$2:AI$210, MATCH(B66, Paste_Here!A$2:A$210, 0)))="met expectations", "Met", IF(LOWER(INDEX(Paste_Here!AI$2:AI$210, MATCH(B66, Paste_Here!A$2:A$210, 0)))="exceeded expectations", "Exceeded", IF(LOWER(INDEX(Paste_Here!AI$2:AI$210, MATCH(B66, Paste_Here!A$2:A$210, 0)))="below expectations", "Below", "")))), ""), "")</f>
        <v/>
      </c>
      <c r="DT66" s="69"/>
      <c r="DU66" s="79" t="str">
        <f>IFERROR(IF(B66&lt;&gt;"", IF(AND(INDEX(Paste_Here!AJ$2:AJ$210, MATCH(B66, Paste_Here!A$2:A$210, 0))&lt;&gt;"", ISNUMBER(VALUE(INDEX(Paste_Here!AJ$2:AJ$210, MATCH(B66, Paste_Here!A$2:A$210, 0))))), INDEX(Paste_Here!AJ$2:AJ$210, MATCH(B66, Paste_Here!A$2:A$210, 0)), ""), ""), "")</f>
        <v/>
      </c>
      <c r="DV66" s="69"/>
      <c r="DW66" s="114"/>
      <c r="DX66" s="69"/>
      <c r="DY66" s="114"/>
      <c r="DZ66" s="69"/>
      <c r="EA66" s="114"/>
      <c r="EB66" s="69"/>
      <c r="EC66" s="114"/>
      <c r="ED66" s="69"/>
      <c r="EE66" s="114"/>
      <c r="EF66" s="69"/>
      <c r="EH66" s="69"/>
      <c r="EI66" s="69"/>
      <c r="EJ66" s="79"/>
      <c r="EK66" s="69"/>
      <c r="EL66" s="79"/>
      <c r="EM66" s="69"/>
      <c r="EN66" s="79"/>
      <c r="EO66" s="69"/>
      <c r="EP66" s="79"/>
      <c r="EQ66" s="69"/>
      <c r="ER66" s="79"/>
      <c r="ES66" s="69"/>
      <c r="ET66" s="79"/>
      <c r="EU66" s="69"/>
      <c r="EV66" s="79"/>
      <c r="EW66" s="69"/>
      <c r="EX66" s="79"/>
      <c r="EY66" s="69"/>
      <c r="EZ66" s="79"/>
      <c r="FA66" s="69"/>
      <c r="FB66" s="79"/>
      <c r="FC66" s="69"/>
      <c r="FD66" s="79"/>
      <c r="FE66" s="69"/>
      <c r="FF66" s="69"/>
      <c r="FG66" s="79" t="str">
        <f t="shared" si="4"/>
        <v/>
      </c>
      <c r="FH66" s="69"/>
      <c r="FI66" s="79" t="str">
        <f>IFERROR(IF(B66&lt;&gt;"", IF(ISNUMBER(VALUE(INDEX(Paste_Here!H$2:H$210, MATCH(B66, Paste_Here!A$2:A$210, 0)))), IF(VALUE(INDEX(Paste_Here!H$2:H$210, MATCH(B66, Paste_Here!A$2:A$210, 0)))=0, "No", IF(AND(VALUE(INDEX(Paste_Here!H$2:H$210, MATCH(B66, Paste_Here!A$2:A$210, 0)))&gt;=1, VALUE(INDEX(Paste_Here!H$2:H$210, MATCH(B66, Paste_Here!A$2:A$210, 0)))&lt;=4), VALUE(INDEX(Paste_Here!H$2:H$210, MATCH(B66, Paste_Here!A$2:A$210, 0))), "")), ""), ""), "")</f>
        <v/>
      </c>
      <c r="FJ66" s="69"/>
      <c r="FK66" s="79" t="str">
        <f>IFERROR(IF(B66&lt;&gt;"", IF(ISNUMBER(VALUE(INDEX(Paste_Here!I$2:I$210, MATCH(B66, Paste_Here!A$2:A$210, 0)))), IF(VALUE(INDEX(Paste_Here!I$2:I$210, MATCH(B66, Paste_Here!A$2:A$210, 0)))=0, "No", IF(AND(VALUE(INDEX(Paste_Here!I$2:I$210, MATCH(B66, Paste_Here!A$2:A$210, 0)))&gt;=1, VALUE(INDEX(Paste_Here!I$2:I$210, MATCH(B66, Paste_Here!A$2:A$210, 0)))&lt;=4), VALUE(INDEX(Paste_Here!I$2:I$210, MATCH(B66, Paste_Here!A$2:A$210, 0))), "")), ""), ""), "")</f>
        <v/>
      </c>
      <c r="FL66" s="69"/>
      <c r="FM66" s="114"/>
      <c r="FN66" s="69"/>
      <c r="FO66" s="114"/>
      <c r="FP66" s="69"/>
      <c r="FQ66" s="114"/>
      <c r="FR66" s="69"/>
      <c r="FS66" s="114"/>
      <c r="FT66" s="69"/>
      <c r="FU66" s="79" t="str">
        <f>IFERROR(IF(B66&lt;&gt;"", IF(AND(INDEX(Paste_Here!R$2:R$210, MATCH(B66, Paste_Here!A$2:A$210, 0))&lt;&gt;"", ISNUMBER(VALUE(INDEX(Paste_Here!R$2:R$210, MATCH(B66, Paste_Here!A$2:A$210, 0))))), INDEX(Paste_Here!R$2:R$210, MATCH(B66, Paste_Here!A$2:A$210, 0)), ""), ""), "")</f>
        <v/>
      </c>
      <c r="FV66" s="69"/>
      <c r="FW66" s="79" t="str">
        <f>IFERROR(IF(B66&lt;&gt;"", IF(AND(INDEX(Paste_Here!BB$2:BB$210, MATCH(B66, Paste_Here!A$2:A$210, 0))&lt;&gt;"", ISNUMBER(VALUE(INDEX(Paste_Here!BB$2:BB$210, MATCH(B66, Paste_Here!A$2:A$210, 0))))), INDEX(Paste_Here!BB$2:BB$210, MATCH(B66, Paste_Here!A$2:A$210, 0)), ""), ""), "")</f>
        <v/>
      </c>
      <c r="FX66" s="69"/>
      <c r="FY66" s="79" t="str">
        <f>IFERROR(IF(B66&lt;&gt;"", IF(AND(INDEX(Paste_Here!AS$2:AS$210, MATCH(B66, Paste_Here!A$2:A$210, 0))&lt;&gt;"", ISNUMBER(VALUE(INDEX(Paste_Here!AS$2:AS$210, MATCH(B66, Paste_Here!A$2:A$210, 0))))), INDEX(Paste_Here!AS$2:AS$210, MATCH(B66, Paste_Here!A$2:A$210, 0)), ""), ""), "")</f>
        <v/>
      </c>
      <c r="FZ66" s="69"/>
      <c r="GA66" s="79" t="str">
        <f>IFERROR(IF(B66&lt;&gt;"", IF(AND(INDEX(Paste_Here!BC$2:BC$210, MATCH(B66, Paste_Here!A$2:A$210, 0))&lt;&gt;"", ISNUMBER(VALUE(INDEX(Paste_Here!BC$2:BC$210, MATCH(B66, Paste_Here!A$2:A$210, 0))))), INDEX(Paste_Here!BC$2:BC$210, MATCH(B66, Paste_Here!A$2:A$210, 0)), ""), ""), "")</f>
        <v/>
      </c>
      <c r="GB66" s="69"/>
      <c r="GC66" s="69"/>
      <c r="GD66" s="79" t="str">
        <f t="shared" si="5"/>
        <v/>
      </c>
      <c r="GE66" s="69"/>
      <c r="GF66" s="79" t="str">
        <f>IFERROR(IF(B66&lt;&gt;"", IF(ISNUMBER(SEARCH("s", LOWER(INDEX(Paste_Here!M$2:M$210, MATCH(B66, Paste_Here!A$2:A$210, 0))))), "Yes", IF(INDEX(Paste_Here!M$2:M$210, MATCH(B66, Paste_Here!A$2:A$210, 0))&lt;&gt;"", "No", "")), ""), "")</f>
        <v/>
      </c>
      <c r="GG66" s="69"/>
      <c r="GH66" s="79" t="str">
        <f>IFERROR(IF(B66&lt;&gt;"", IF(ISNUMBER(SEARCH("yes", LOWER(INDEX(Paste_Here!F$2:F$210, MATCH(B66, Paste_Here!A$2:A$210, 0))))), "Yes", IF(ISNUMBER(SEARCH("no", LOWER(INDEX(Paste_Here!F$2:F$210, MATCH(B66, Paste_Here!A$2:A$210, 0))))), "No", "")), ""), "")</f>
        <v/>
      </c>
      <c r="GI66" s="69"/>
      <c r="GJ66" s="79" t="str">
        <f>IFERROR(IF(B66&lt;&gt;"", IF(ISNUMBER(SEARCH("english language learner", LOWER(INDEX(Paste_Here!C$2:C$210, MATCH(B66, Paste_Here!A$2:A$210, 0))))), "Yes", ""), ""), "")</f>
        <v/>
      </c>
      <c r="GK66" s="69"/>
      <c r="GL66" s="79" t="str">
        <f>IFERROR(IF(B66&lt;&gt;"", IF(OR(ISNUMBER(SEARCH("b", LOWER(INDEX(Paste_Here!K$2:K$210, MATCH(B66, Paste_Here!A$2:A$210, 0))))), ISNUMBER(SEARCH("h", LOWER(INDEX(Paste_Here!K$2:K$210, MATCH(B66, Paste_Here!A$2:A$210, 0))))), ISNUMBER(SEARCH("i", LOWER(INDEX(Paste_Here!K$2:K$210, MATCH(B66, Paste_Here!A$2:A$210, 0)))))), "Yes", IF(INDEX(Paste_Here!K$2:K$210, MATCH(B66, Paste_Here!A$2:A$210, 0))&lt;&gt;"", "No", "")), ""), "")</f>
        <v/>
      </c>
      <c r="GM66" s="69"/>
      <c r="GN66" s="79" t="str">
        <f>IFERROR(IF(B66&lt;&gt;"", IF(ISNUMBER(SEARCH("yes", LOWER(INDEX(Paste_Here!L$2:L$210, MATCH(B66, Paste_Here!A$2:A$210, 0))))), "Yes", IF(ISNUMBER(SEARCH("no", LOWER(INDEX(Paste_Here!L$2:L$210, MATCH(B66, Paste_Here!A$2:A$210, 0))))), "No", "")), ""), "")</f>
        <v/>
      </c>
      <c r="GO66" s="69"/>
      <c r="GP66" s="79" t="str">
        <f>IFERROR(IF(B66&lt;&gt;"", IF(ISNUMBER(SEARCH("transitional 2", LOWER(INDEX(Paste_Here!C$2:C$210, MATCH(B66, Paste_Here!A$2:A$210, 0))))), "T2", IF(ISNUMBER(SEARCH("transitional 1", LOWER(INDEX(Paste_Here!C$2:C$210, MATCH(B66, Paste_Here!A$2:A$210, 0))))), "T1", IF(ISNUMBER(SEARCH("waived ell services", LOWER(INDEX(Paste_Here!C$2:C$210, MATCH(B66, Paste_Here!A$2:A$210, 0))))), "W", ""))), ""), "")</f>
        <v/>
      </c>
      <c r="GQ66" s="69"/>
      <c r="GR66" s="114"/>
      <c r="GS66" s="69"/>
      <c r="GT66" s="114"/>
      <c r="GU66" s="69"/>
      <c r="GV66" s="114"/>
      <c r="GW66" s="69"/>
      <c r="GX66" s="118"/>
      <c r="GY66" s="69"/>
      <c r="GZ66" s="69"/>
      <c r="HA66" s="79"/>
      <c r="HB66" s="69"/>
      <c r="HC66" s="79"/>
      <c r="HD66" s="69"/>
      <c r="HE66" s="79"/>
      <c r="HF66" s="69"/>
      <c r="HG66" s="79"/>
      <c r="HH66" s="69"/>
      <c r="HI66" s="79"/>
      <c r="HJ66" s="69"/>
      <c r="HK66" s="79"/>
      <c r="HL66" s="69"/>
      <c r="HM66" s="79"/>
      <c r="HN66" s="69"/>
      <c r="HO66" s="79"/>
      <c r="HP66" s="69"/>
      <c r="HQ66" s="79"/>
      <c r="HR66" s="69"/>
      <c r="HS66" s="79"/>
      <c r="HT66" s="69"/>
      <c r="HU66" s="79"/>
      <c r="HV66" s="69"/>
      <c r="HW66" s="69"/>
      <c r="HX66" s="79"/>
      <c r="HY66" s="69"/>
      <c r="HZ66" s="79"/>
      <c r="IA66" s="69"/>
      <c r="IB66" s="79"/>
      <c r="IC66" s="69"/>
      <c r="ID66" s="79"/>
      <c r="IE66" s="69"/>
      <c r="IF66" s="79"/>
      <c r="IG66" s="69"/>
      <c r="IH66" s="79"/>
      <c r="II66" s="69"/>
      <c r="IJ66" s="79"/>
      <c r="IK66" s="69"/>
      <c r="IL66" s="79"/>
      <c r="IM66" s="69"/>
      <c r="IN66" s="79"/>
      <c r="IO66" s="69"/>
      <c r="IP66" s="79"/>
      <c r="IQ66" s="69"/>
      <c r="IR66" s="79"/>
      <c r="IS66" s="69"/>
      <c r="IT66" s="69"/>
      <c r="IU66" s="79"/>
      <c r="IV66" s="69"/>
      <c r="IW66" s="79"/>
      <c r="IX66" s="69"/>
      <c r="IY66" s="79"/>
      <c r="IZ66" s="69"/>
      <c r="JA66" s="79"/>
      <c r="JB66" s="69"/>
      <c r="JC66" s="79"/>
      <c r="JD66" s="69"/>
      <c r="JE66" s="79"/>
      <c r="JF66" s="69"/>
      <c r="JG66" s="79"/>
      <c r="JH66" s="69"/>
      <c r="JI66" s="79"/>
      <c r="JJ66" s="69"/>
      <c r="JK66" s="79"/>
      <c r="JL66" s="69"/>
      <c r="JM66" s="79"/>
      <c r="JN66" s="69"/>
      <c r="JO66" s="79"/>
      <c r="JP66" s="69"/>
      <c r="JQ66" s="69"/>
      <c r="JR66" s="79"/>
      <c r="JS66" s="69"/>
      <c r="JT66" s="79"/>
      <c r="JU66" s="69"/>
      <c r="JV66" s="79"/>
      <c r="JW66" s="69"/>
      <c r="JX66" s="79"/>
      <c r="JY66" s="69"/>
      <c r="JZ66" s="79"/>
      <c r="KA66" s="69"/>
      <c r="KB66" s="79"/>
      <c r="KC66" s="69"/>
      <c r="KD66" s="79"/>
      <c r="KE66" s="69"/>
      <c r="KF66" s="79"/>
      <c r="KG66" s="69"/>
      <c r="KH66" s="79"/>
      <c r="KI66" s="69"/>
      <c r="KJ66" s="79"/>
      <c r="KK66" s="69"/>
      <c r="KL66" s="79"/>
      <c r="KM66" s="69"/>
      <c r="KP66" s="1" t="str" cm="1">
        <f t="array" ref="KP66">IFERROR(INDEX(Paste_Here!$B$2:$B$210, MATCH(0, COUNTIF(KP$4:KP65, Paste_Here!$B$2:$B$210) + IF(Paste_Here!$B$2:$B$210="", 1, 0), 0)), "")</f>
        <v/>
      </c>
      <c r="KQ66" s="1" t="str">
        <f>IF(KP66&lt;&gt;"", INDEX(Paste_Here!$A$2:$A$210, MATCH(KP66, Paste_Here!$B$2:$B$210, 0)), "")</f>
        <v/>
      </c>
      <c r="KR66" s="1" t="str">
        <f t="shared" si="6"/>
        <v/>
      </c>
      <c r="KS66" s="1" t="str" cm="1">
        <f t="array" ref="KS66">IFERROR(INDEX($KR$5:$KR$210, MATCH(SMALL(IF($KR$5:$KR$210&lt;&gt;"", COUNTIF($KR$5:$KR$210, "&lt;"&amp;$KR$5:$KR$210)+1), ROW()-ROW($KS$5)+1), COUNTIF($KR$5:$KR$210, "&lt;"&amp;$KR$5:$KR$210)+1, 0)), "")</f>
        <v/>
      </c>
    </row>
    <row r="67" spans="1:305">
      <c r="A67" s="69"/>
      <c r="B67" s="79" t="str">
        <f t="shared" si="0"/>
        <v/>
      </c>
      <c r="C67" s="69"/>
      <c r="D67" s="79" t="str">
        <f>IFERROR(IF(B67&lt;&gt;"", IF(COUNTIF(INDEX(Paste_Here!N$2:Q$210, MATCH(B67, Paste_Here!A$2:A$210, 0), 0), "yes") &gt; 0, "No", IF(COUNTIF(INDEX(Paste_Here!N$2:Q$210, MATCH(B67, Paste_Here!A$2:A$210, 0), 0), "no") &gt; 0, "Yes", "")), ""), "")</f>
        <v/>
      </c>
      <c r="E67" s="69"/>
      <c r="F67" s="79" t="str">
        <f>IFERROR(IF(B67&lt;&gt;"", IF(ISNUMBER(SEARCH("yes", LOWER(INDEX(Paste_Here!S$2:S$210, MATCH(B67, Paste_Here!A$2:A$210, 0))))), "Yes", IF(ISNUMBER(SEARCH("no", LOWER(INDEX(Paste_Here!S$2:S$210, MATCH(B67, Paste_Here!A$2:A$210, 0))))), "No", "")), ""), "")</f>
        <v/>
      </c>
      <c r="G67" s="69"/>
      <c r="H67" s="79" t="str">
        <f>IFERROR(IF(B67&lt;&gt;"", IF(COUNTIF(INDEX(Paste_Here!AX$2:BA$210, MATCH(B67, Paste_Here!A$2:A$210, 0), 0), "yes") &gt; 0, "No", IF(COUNTIF(INDEX(Paste_Here!AX$2:BA$210, MATCH(B67, Paste_Here!A$2:A$210, 0), 0), "no") &gt; 0, "Yes", "")), ""), "")</f>
        <v/>
      </c>
      <c r="I67" s="69"/>
      <c r="J67" s="79" t="str">
        <f>IFERROR(IF(B67&lt;&gt;"", IF(ISNUMBER(SEARCH("yes", LOWER(INDEX(Paste_Here!Z$2:Z$210, MATCH(B67, Paste_Here!A$2:A$210, 0))))), "Yes", IF(ISNUMBER(SEARCH("no", LOWER(INDEX(Paste_Here!Z$2:Z$210, MATCH(B67, Paste_Here!A$2:A$210, 0))))), "No", "")), ""), "")</f>
        <v/>
      </c>
      <c r="K67" s="69"/>
      <c r="L67" s="79" t="str">
        <f>IFERROR(IF(B67&lt;&gt;"", IF(ISNUMBER(SEARCH("yes", LOWER(INDEX(Paste_Here!AG$2:AG$210, MATCH(B67, Paste_Here!A$2:A$210, 0))))), "Yes", IF(ISNUMBER(SEARCH("no", LOWER(INDEX(Paste_Here!AG$2:AG$210, MATCH(B67, Paste_Here!A$2:A$210, 0))))), "No", "")), ""), "")</f>
        <v/>
      </c>
      <c r="M67" s="69"/>
      <c r="N67" s="114" t="str">
        <f>IFERROR(IF(J67&lt;&gt;"", IF(ISNUMBER(SEARCH("yes", LOWER(INDEX(Paste_Here!AB$2:AB$210, MATCH(J67, Paste_Here!I$2:I$210, 0))))), "Yes", IF(ISNUMBER(SEARCH("no", LOWER(INDEX(Paste_Here!AB$2:AB$210, MATCH(J67, Paste_Here!I$2:I$210, 0))))), "No", "")), ""), "")</f>
        <v/>
      </c>
      <c r="O67" s="69"/>
      <c r="P67" s="79" t="str">
        <f>IFERROR(IF(B67&lt;&gt;"", IF(ISNUMBER(SEARCH("Revealed-Potential (Primary Focus)", LOWER(INDEX(Paste_Here!U$2:U$210, MATCH(B67, Paste_Here!A$2:A$210, 0))))), "Rev-Potential: Prim", IF(ISNUMBER(SEARCH("Revealed-Potential (Secondary Focus)", LOWER(INDEX(Paste_Here!U$2:U$210, MATCH(B67, Paste_Here!A$2:A$210, 0))))), "Rev-Potential: Sec", IF(ISNUMBER(SEARCH("Monitoring", LOWER(INDEX(Paste_Here!U$2:U$210, MATCH(B67, Paste_Here!A$2:A$210, 0))))), "Monitoring", IF(ISNUMBER(SEARCH("At-Promise (Secondary Focus)", LOWER(INDEX(Paste_Here!U$2:U$210, MATCH(B67, Paste_Here!A$2:A$210, 0))))), "At-Promise: Sec", IF(ISNUMBER(SEARCH("At-Promise (Primary Focus)", LOWER(INDEX(Paste_Here!U$2:U$210, MATCH(B67, Paste_Here!A$2:A$210, 0))))), "At-Promise: Prim", ""))))), ""), "")</f>
        <v/>
      </c>
      <c r="Q67" s="69"/>
      <c r="R67" s="79" t="str">
        <f>IFERROR(IF(B67&lt;&gt;"", IF(ISNUMBER(SEARCH("Revealed-Potential (Primary Focus)", LOWER(INDEX(Paste_Here!AB$2:AB$210, MATCH(B67, Paste_Here!A$2:A$210, 0))))), "Rev-Potential: Prim", IF(ISNUMBER(SEARCH("Revealed-Potential (Secondary Focus)", LOWER(INDEX(Paste_Here!AB$2:AB$210, MATCH(B67, Paste_Here!A$2:A$210, 0))))), "Rev-Potential: Sec", IF(ISNUMBER(SEARCH("Monitoring", LOWER(INDEX(Paste_Here!AB$2:AB$210, MATCH(B67, Paste_Here!A$2:A$210, 0))))), "Monitoring", IF(ISNUMBER(SEARCH("At-Promise (Secondary Focus)", LOWER(INDEX(Paste_Here!AB$2:AB$210, MATCH(B67, Paste_Here!A$2:A$210, 0))))), "At-Promise: Sec", IF(ISNUMBER(SEARCH("At-Promise (Primary Focus)", LOWER(INDEX(Paste_Here!AB$2:AB$210, MATCH(B67, Paste_Here!A$2:A$210, 0))))), "At-Promise: Prim", ""))))), ""), "")</f>
        <v/>
      </c>
      <c r="S67" s="69"/>
      <c r="T67" s="114" t="str">
        <f>IFERROR(IF(P67&lt;&gt;"", IF(ISNUMBER(SEARCH("yes", LOWER(INDEX(Paste_Here!AH$2:AH$210, MATCH(P67, Paste_Here!O$2:O$210, 0))))), "Yes", IF(ISNUMBER(SEARCH("no", LOWER(INDEX(Paste_Here!AH$2:AH$210, MATCH(P67, Paste_Here!O$2:O$210, 0))))), "No", "")), ""), "")</f>
        <v/>
      </c>
      <c r="U67" s="69"/>
      <c r="V67" s="114" t="str">
        <f>IFERROR(IF(R67&lt;&gt;"", IF(ISNUMBER(SEARCH("yes", LOWER(INDEX(Paste_Here!AJ$2:AJ$210, MATCH(R67, Paste_Here!Q$2:Q$210, 0))))), "Yes", IF(ISNUMBER(SEARCH("no", LOWER(INDEX(Paste_Here!AJ$2:AJ$210, MATCH(R67, Paste_Here!Q$2:Q$210, 0))))), "No", "")), ""), "")</f>
        <v/>
      </c>
      <c r="W67" s="69"/>
      <c r="X67" s="69"/>
      <c r="Y67" s="79" t="str">
        <f t="shared" si="1"/>
        <v/>
      </c>
      <c r="Z67" s="69"/>
      <c r="AA67" s="79" t="str">
        <f>IFERROR(IF(B67&lt;&gt;"", IF(AND(INDEX(Paste_Here!W$2:W$210, MATCH(B67, Paste_Here!A$2:A$210, 0))&lt;&gt;"", ISNUMBER(VALUE(INDEX(Paste_Here!W$2:W$210, MATCH(B67, Paste_Here!A$2:A$210, 0))))), INDEX(Paste_Here!W$2:W$210, MATCH(B67, Paste_Here!A$2:A$210, 0)), ""), ""), "")</f>
        <v/>
      </c>
      <c r="AB67" s="69"/>
      <c r="AC67" s="79" t="str">
        <f>IFERROR(IF(B67&lt;&gt;"", IF(AND(INDEX(Paste_Here!V$2:V$210, MATCH(B67, Paste_Here!A$2:A$210, 0))&lt;&gt;"", ISNUMBER(VALUE(INDEX(Paste_Here!V$2:V$210, MATCH(B67, Paste_Here!A$2:A$210, 0))))), TEXT(ROUND(VALUE(INDEX(Paste_Here!V$2:V$210, MATCH(B67, Paste_Here!A$2:A$210, 0))), 2), "0.00"), ""), ""), "")</f>
        <v/>
      </c>
      <c r="AD67" s="69"/>
      <c r="AE67" s="79" t="str">
        <f>IFERROR(IF(B67&lt;&gt;"", IF(LOWER(INDEX(Paste_Here!X$2:X$210, MATCH(B67, Paste_Here!A$2:A$210, 0)))="approaching expectations", "Approaching", IF(LOWER(INDEX(Paste_Here!X$2:X$210, MATCH(B67, Paste_Here!A$2:A$210, 0)))="met expectations", "Met", IF(LOWER(INDEX(Paste_Here!X$2:X$210, MATCH(B67, Paste_Here!A$2:A$210, 0)))="exceeded expectations", "Exceeded", IF(LOWER(INDEX(Paste_Here!X$2:X$210, MATCH(B67, Paste_Here!A$2:A$210, 0)))="below expectations", "Below", "")))), ""), "")</f>
        <v/>
      </c>
      <c r="AF67" s="69"/>
      <c r="AG67" s="79" t="str">
        <f>IFERROR(IF(B67&lt;&gt;"", IF(AND(INDEX(Paste_Here!Y$2:Y$210, MATCH(B67, Paste_Here!A$2:A$210, 0))&lt;&gt;"", ISNUMBER(VALUE(INDEX(Paste_Here!Y$2:Y$210, MATCH(B67, Paste_Here!A$2:A$210, 0))))), INDEX(Paste_Here!Y$2:Y$210, MATCH(B67, Paste_Here!A$2:A$210, 0)), ""), ""), "")</f>
        <v/>
      </c>
      <c r="AH67" s="69"/>
      <c r="AI67" s="79" t="str">
        <f>IFERROR(IF(B67&lt;&gt;"", IF(AND(INDEX(Paste_Here!AK$2:AK$210, MATCH(B67, Paste_Here!A$2:A$210, 0))&lt;&gt;"", ISNUMBER(VALUE(INDEX(Paste_Here!AK$2:AK$210, MATCH(B67, Paste_Here!A$2:A$210, 0))))), INDEX(Paste_Here!AK$2:AK$210, MATCH(B67, Paste_Here!A$2:A$210, 0)), ""), ""), "")</f>
        <v/>
      </c>
      <c r="AJ67" s="69"/>
      <c r="AK67" s="79" t="str">
        <f>IFERROR(IF(B67&lt;&gt;"", IF(ISNUMBER(SEARCH("highrisk", LOWER(INDEX(Paste_Here!AL$2:AL$210, MATCH(B67, Paste_Here!A$2:A$210, 0))))), "High Risk", IF(ISNUMBER(SEARCH("lowrisk", LOWER(INDEX(Paste_Here!AL$2:AL$210, MATCH(B67, Paste_Here!A$2:A$210, 0))))), "Low Risk", IF(ISNUMBER(SEARCH("somerisk", LOWER(INDEX(Paste_Here!AL$2:AL$210, MATCH(B67, Paste_Here!A$2:A$210, 0))))), "Some Risk", ""))), ""), "")</f>
        <v/>
      </c>
      <c r="AL67" s="69"/>
      <c r="AM67" s="79" t="str">
        <f>IFERROR(IF(B67&lt;&gt;"", IF(AND(INDEX(Paste_Here!AT$2:AT$210, MATCH(B67, Paste_Here!A$2:A$210, 0))&lt;&gt;"", ISNUMBER(VALUE(INDEX(Paste_Here!AT$2:AT$210, MATCH(B67, Paste_Here!A$2:A$210, 0))))), INDEX(Paste_Here!AT$2:AT$210, MATCH(B67, Paste_Here!A$2:A$210, 0)), ""), ""), "")</f>
        <v/>
      </c>
      <c r="AN67" s="69"/>
      <c r="AO67" s="79" t="str">
        <f>IFERROR(IF(B67&lt;&gt;"", IF(AND(INDEX(Paste_Here!AM$2:AM$210, MATCH(B67, Paste_Here!A$2:A$210, 0))&lt;&gt;"", ISNUMBER(VALUE(INDEX(Paste_Here!AM$2:AM$210, MATCH(B67, Paste_Here!A$2:A$210, 0))))), INDEX(Paste_Here!AM$2:AM$210, MATCH(B67, Paste_Here!A$2:A$210, 0)), ""), ""), "")</f>
        <v/>
      </c>
      <c r="AP67" s="69"/>
      <c r="AQ67" s="79" t="str">
        <f>IFERROR(IF(B67&lt;&gt;"", IF(ISNUMBER(SEARCH("highrisk", LOWER(INDEX(Paste_Here!AN$2:AN$210, MATCH(B67, Paste_Here!A$2:A$210, 0))))), "High Risk", IF(ISNUMBER(SEARCH("lowrisk", LOWER(INDEX(Paste_Here!AN$2:AN$210, MATCH(B67, Paste_Here!A$2:A$210, 0))))), "Low Risk", IF(ISNUMBER(SEARCH("somerisk", LOWER(INDEX(Paste_Here!AN$2:AN$210, MATCH(B67, Paste_Here!A$2:A$210, 0))))), "Some Risk", ""))), ""), "")</f>
        <v/>
      </c>
      <c r="AR67" s="69"/>
      <c r="AS67" s="79" t="str" cm="1">
        <f t="array" aca="1" ref="AS67" ca="1">IFERROR(IF(ISNUMBER(SEARCH("BR", INDEX(Paste_Here!AO$2:AO$210, MATCH(B67, Paste_Here!A$2:A$210, 0)))), -1, 1) * VALUE(_xlfn.TEXTJOIN("", TRUE, IF(ISNUMBER(--MID(INDEX(Paste_Here!AO$2:AO$210, MATCH(B67, Paste_Here!A$2:A$210, 0)), ROW(INDIRECT("1:"&amp;LEN(INDEX(Paste_Here!AO$2:AO$210, MATCH(B67, Paste_Here!A$2:A$210, 0))))), 1)), MID(INDEX(Paste_Here!AO$2:AO$210, MATCH(B67, Paste_Here!A$2:A$210, 0)), ROW(INDIRECT("1:"&amp;LEN(INDEX(Paste_Here!AO$2:AO$210, MATCH(B67, Paste_Here!A$2:A$210, 0))))), 1), ""))), "")</f>
        <v/>
      </c>
      <c r="AT67" s="69"/>
      <c r="AU67" s="69"/>
      <c r="AV67" s="79"/>
      <c r="AW67" s="69"/>
      <c r="AX67" s="79"/>
      <c r="AY67" s="69"/>
      <c r="AZ67" s="79"/>
      <c r="BA67" s="69"/>
      <c r="BB67" s="79"/>
      <c r="BC67" s="69"/>
      <c r="BD67" s="79"/>
      <c r="BE67" s="69"/>
      <c r="BF67" s="79"/>
      <c r="BG67" s="69"/>
      <c r="BH67" s="79"/>
      <c r="BI67" s="69"/>
      <c r="BJ67" s="79"/>
      <c r="BK67" s="69"/>
      <c r="BL67" s="79"/>
      <c r="BM67" s="69"/>
      <c r="BN67" s="79"/>
      <c r="BO67" s="69"/>
      <c r="BP67" s="79"/>
      <c r="BQ67" s="69"/>
      <c r="BR67" s="69"/>
      <c r="BS67" s="79"/>
      <c r="BT67" s="69"/>
      <c r="BU67" s="79"/>
      <c r="BV67" s="69"/>
      <c r="BW67" s="79"/>
      <c r="BX67" s="69"/>
      <c r="BY67" s="79"/>
      <c r="BZ67" s="69"/>
      <c r="CA67" s="79"/>
      <c r="CB67" s="69"/>
      <c r="CC67" s="79"/>
      <c r="CD67" s="69"/>
      <c r="CE67" s="79"/>
      <c r="CF67" s="69"/>
      <c r="CG67" s="79"/>
      <c r="CH67" s="69"/>
      <c r="CI67" s="79"/>
      <c r="CJ67" s="69"/>
      <c r="CK67" s="79"/>
      <c r="CL67" s="69"/>
      <c r="CM67" s="79"/>
      <c r="CN67" s="69"/>
      <c r="CO67" s="69"/>
      <c r="CP67" s="79" t="str">
        <f t="shared" si="2"/>
        <v/>
      </c>
      <c r="CQ67" s="69"/>
      <c r="CR67" s="79" t="str">
        <f>IFERROR(IF(B67&lt;&gt;"", IF(AND(INDEX(Paste_Here!AD$2:AD$210, MATCH(B67, Paste_Here!A$2:A$210, 0))&lt;&gt;"", ISNUMBER(VALUE(INDEX(Paste_Here!AD$2:AD$210, MATCH(B67, Paste_Here!A$2:A$210, 0))))), INDEX(Paste_Here!AD$2:AD$210, MATCH(B67, Paste_Here!A$2:A$210, 0)), ""), ""), "")</f>
        <v/>
      </c>
      <c r="CS67" s="69"/>
      <c r="CT67" s="79" t="str">
        <f>IFERROR(IF(B67&lt;&gt;"", IF(AND(INDEX(Paste_Here!AC$2:AC$210, MATCH(B67, Paste_Here!A$2:A$210, 0))&lt;&gt;"", ISNUMBER(--INDEX(Paste_Here!AC$2:AC$210, MATCH(B67, Paste_Here!A$2:A$210, 0)))), TEXT(ROUND(--INDEX(Paste_Here!AC$2:AC$210, MATCH(B67, Paste_Here!A$2:A$210, 0)), 2), "0.00"), ""), ""), "")</f>
        <v/>
      </c>
      <c r="CU67" s="69"/>
      <c r="CV67" s="79" t="str">
        <f>IFERROR(IF(B67&lt;&gt;"", IF(LOWER(INDEX(Paste_Here!AE$2:AE$210, MATCH(B67, Paste_Here!A$2:A$210, 0)))="approaching expectations", "Approaching", IF(LOWER(INDEX(Paste_Here!AE$2:AE$210, MATCH(B67, Paste_Here!A$2:A$210, 0)))="met expectations", "Met", IF(LOWER(INDEX(Paste_Here!AE$2:AE$210, MATCH(B67, Paste_Here!A$2:A$210, 0)))="exceeded expectations", "Exceeded", IF(LOWER(INDEX(Paste_Here!AE$2:AE$210, MATCH(B67, Paste_Here!A$2:A$210, 0)))="below expectations", "Below", "")))), ""), "")</f>
        <v/>
      </c>
      <c r="CW67" s="69"/>
      <c r="CX67" s="79" t="str">
        <f>IFERROR(IF(B67&lt;&gt;"", IF(AND(INDEX(Paste_Here!AF$2:AF$210, MATCH(B67, Paste_Here!A$2:A$210, 0))&lt;&gt;"", ISNUMBER(VALUE(INDEX(Paste_Here!AF$2:AF$210, MATCH(B67, Paste_Here!A$2:A$210, 0))))), INDEX(Paste_Here!AF$2:AF$210, MATCH(B67, Paste_Here!A$2:A$210, 0)), ""), ""), "")</f>
        <v/>
      </c>
      <c r="CY67" s="69"/>
      <c r="CZ67" s="79" t="str">
        <f>IFERROR(IF(B67&lt;&gt;"", IF(AND(INDEX(Paste_Here!AU$2:AU$210, MATCH(B67, Paste_Here!A$2:A$210, 0))&lt;&gt;"", ISNUMBER(VALUE(INDEX(Paste_Here!AU$2:AU$210, MATCH(B67, Paste_Here!A$2:A$210, 0))))), INDEX(Paste_Here!AU$2:AU$210, MATCH(B67, Paste_Here!A$2:A$210, 0)), ""), ""), "")</f>
        <v/>
      </c>
      <c r="DA67" s="69"/>
      <c r="DB67" s="79" t="str">
        <f>IFERROR(IF(B67&lt;&gt;"", IF(ISNUMBER(SEARCH("highrisk", LOWER(INDEX(Paste_Here!AV$2:AV$210, MATCH(B67, Paste_Here!A$2:A$210, 0))))), "High Risk", IF(ISNUMBER(SEARCH("lowrisk", LOWER(INDEX(Paste_Here!AV$2:AV$210, MATCH(B67, Paste_Here!A$2:A$210, 0))))), "Low Risk", IF(ISNUMBER(SEARCH("somerisk", LOWER(INDEX(Paste_Here!AV$2:AV$210, MATCH(B67, Paste_Here!A$2:A$210, 0))))), "Some Risk", ""))), ""), "")</f>
        <v/>
      </c>
      <c r="DC67" s="69"/>
      <c r="DD67" s="79" t="str">
        <f>IFERROR(IF(B67&lt;&gt;"", IF(AND(INDEX(Paste_Here!AW$2:AW$210, MATCH(B67, Paste_Here!A$2:A$210, 0))&lt;&gt;"", ISNUMBER(VALUE(INDEX(Paste_Here!AW$2:AW$210, MATCH(B67, Paste_Here!A$2:A$210, 0))))), INDEX(Paste_Here!AW$2:AW$210, MATCH(B67, Paste_Here!A$2:A$210, 0)), ""), ""), "")</f>
        <v/>
      </c>
      <c r="DE67" s="69"/>
      <c r="DF67" s="79" t="str">
        <f>IFERROR(IF(B67&lt;&gt;"", IF(AND(INDEX(Paste_Here!AP$2:AP$210, MATCH(B67, Paste_Here!A$2:A$210, 0))&lt;&gt;"", ISNUMBER(VALUE(INDEX(Paste_Here!AP$2:AP$210, MATCH(B67, Paste_Here!A$2:A$210, 0))))), INDEX(Paste_Here!AP$2:AP$210, MATCH(B67, Paste_Here!A$2:A$210, 0)), ""), ""), "")</f>
        <v/>
      </c>
      <c r="DG67" s="69"/>
      <c r="DH67" s="79" t="str">
        <f>IFERROR(IF(B67&lt;&gt;"", IF(ISNUMBER(SEARCH("highrisk", LOWER(INDEX(Paste_Here!AQ$2:AQ$210, MATCH(B67, Paste_Here!A$2:A$210, 0))))), "High Risk", IF(ISNUMBER(SEARCH("lowrisk", LOWER(INDEX(Paste_Here!AQ$2:AQ$210, MATCH(B67, Paste_Here!A$2:A$210, 0))))), "Low Risk", IF(ISNUMBER(SEARCH("somerisk", LOWER(INDEX(Paste_Here!AQ$2:AQ$210, MATCH(B67, Paste_Here!A$2:A$210, 0))))), "Some Risk", ""))), ""), "")</f>
        <v/>
      </c>
      <c r="DI67" s="69"/>
      <c r="DJ67" s="79" t="str" cm="1">
        <f t="array" aca="1" ref="DJ67" ca="1">IFERROR(VALUE(IF(ISNUMBER(SEARCH("EM", INDEX(Paste_Here!AR$2:AR$500, MATCH(B67, Paste_Here!A$2:A$500, 0)))),"-" &amp; _xlfn.TEXTJOIN("", TRUE, IF(ISNUMBER(--MID(INDEX(Paste_Here!AR$2:AR$500, MATCH(B67, Paste_Here!A$2:A$500, 0)), ROW(INDIRECT("1:"&amp;LEN(INDEX(Paste_Here!AR$2:AR$500, MATCH(B67, Paste_Here!A$2:A$500, 0))))), 1)), MID(INDEX(Paste_Here!AR$2:AR$500, MATCH(B67, Paste_Here!A$2:A$500, 0)), ROW(INDIRECT("1:"&amp;LEN(INDEX(Paste_Here!AR$2:AR$500, MATCH(B67, Paste_Here!A$2:A$500, 0))))), 1), "")), _xlfn.TEXTJOIN("", TRUE, IF(ISNUMBER(--MID(INDEX(Paste_Here!AR$2:AR$500, MATCH(B67, Paste_Here!A$2:AR$500, 0)), ROW(INDIRECT("1:"&amp;LEN(INDEX(Paste_Here!AR$2:AR$500, MATCH(B67, Paste_Here!A$2:AR$500, 0))))), 1)), MID(INDEX(Paste_Here!AR$2:AR$500, MATCH(B67, Paste_Here!A$2:A$500, 0)), ROW(INDIRECT("1:"&amp;LEN(INDEX(Paste_Here!AR$2:AR$500, MATCH(B67, Paste_Here!A$2:A$500, 0))))), 1), "")))), "")</f>
        <v/>
      </c>
      <c r="DK67" s="69"/>
      <c r="DL67" s="69"/>
      <c r="DM67" s="79" t="str">
        <f t="shared" si="3"/>
        <v/>
      </c>
      <c r="DN67" s="69"/>
      <c r="DO67" s="79" t="str">
        <f>IFERROR(IF(B67&lt;&gt;"", IF(AND(INDEX(Paste_Here!AH$2:AH$210, MATCH(B67, Paste_Here!A$2:A$210, 0))&lt;&gt;"", ISNUMBER(VALUE(INDEX(Paste_Here!AH$2:AH$210, MATCH(B67, Paste_Here!A$2:A$210, 0))))), INDEX(Paste_Here!AH$2:AH$210, MATCH(B67, Paste_Here!A$2:A$210, 0)), ""), ""), "")</f>
        <v/>
      </c>
      <c r="DP67" s="69"/>
      <c r="DQ67" s="114"/>
      <c r="DR67" s="69"/>
      <c r="DS67" s="119" t="str">
        <f>IFERROR(IF(B67&lt;&gt;"", IF(LOWER(INDEX(Paste_Here!AI$2:AI$210, MATCH(B67, Paste_Here!A$2:A$210, 0)))="approaching expectations", "Approaching", IF(LOWER(INDEX(Paste_Here!AI$2:AI$210, MATCH(B67, Paste_Here!A$2:A$210, 0)))="met expectations", "Met", IF(LOWER(INDEX(Paste_Here!AI$2:AI$210, MATCH(B67, Paste_Here!A$2:A$210, 0)))="exceeded expectations", "Exceeded", IF(LOWER(INDEX(Paste_Here!AI$2:AI$210, MATCH(B67, Paste_Here!A$2:A$210, 0)))="below expectations", "Below", "")))), ""), "")</f>
        <v/>
      </c>
      <c r="DT67" s="69"/>
      <c r="DU67" s="79" t="str">
        <f>IFERROR(IF(B67&lt;&gt;"", IF(AND(INDEX(Paste_Here!AJ$2:AJ$210, MATCH(B67, Paste_Here!A$2:A$210, 0))&lt;&gt;"", ISNUMBER(VALUE(INDEX(Paste_Here!AJ$2:AJ$210, MATCH(B67, Paste_Here!A$2:A$210, 0))))), INDEX(Paste_Here!AJ$2:AJ$210, MATCH(B67, Paste_Here!A$2:A$210, 0)), ""), ""), "")</f>
        <v/>
      </c>
      <c r="DV67" s="69"/>
      <c r="DW67" s="114"/>
      <c r="DX67" s="69"/>
      <c r="DY67" s="114"/>
      <c r="DZ67" s="69"/>
      <c r="EA67" s="114"/>
      <c r="EB67" s="69"/>
      <c r="EC67" s="114"/>
      <c r="ED67" s="69"/>
      <c r="EE67" s="114"/>
      <c r="EF67" s="69"/>
      <c r="EH67" s="69"/>
      <c r="EI67" s="69"/>
      <c r="EJ67" s="79"/>
      <c r="EK67" s="69"/>
      <c r="EL67" s="79"/>
      <c r="EM67" s="69"/>
      <c r="EN67" s="79"/>
      <c r="EO67" s="69"/>
      <c r="EP67" s="79"/>
      <c r="EQ67" s="69"/>
      <c r="ER67" s="79"/>
      <c r="ES67" s="69"/>
      <c r="ET67" s="79"/>
      <c r="EU67" s="69"/>
      <c r="EV67" s="79"/>
      <c r="EW67" s="69"/>
      <c r="EX67" s="79"/>
      <c r="EY67" s="69"/>
      <c r="EZ67" s="79"/>
      <c r="FA67" s="69"/>
      <c r="FB67" s="79"/>
      <c r="FC67" s="69"/>
      <c r="FD67" s="79"/>
      <c r="FE67" s="69"/>
      <c r="FF67" s="69"/>
      <c r="FG67" s="79" t="str">
        <f t="shared" si="4"/>
        <v/>
      </c>
      <c r="FH67" s="69"/>
      <c r="FI67" s="79" t="str">
        <f>IFERROR(IF(B67&lt;&gt;"", IF(ISNUMBER(VALUE(INDEX(Paste_Here!H$2:H$210, MATCH(B67, Paste_Here!A$2:A$210, 0)))), IF(VALUE(INDEX(Paste_Here!H$2:H$210, MATCH(B67, Paste_Here!A$2:A$210, 0)))=0, "No", IF(AND(VALUE(INDEX(Paste_Here!H$2:H$210, MATCH(B67, Paste_Here!A$2:A$210, 0)))&gt;=1, VALUE(INDEX(Paste_Here!H$2:H$210, MATCH(B67, Paste_Here!A$2:A$210, 0)))&lt;=4), VALUE(INDEX(Paste_Here!H$2:H$210, MATCH(B67, Paste_Here!A$2:A$210, 0))), "")), ""), ""), "")</f>
        <v/>
      </c>
      <c r="FJ67" s="69"/>
      <c r="FK67" s="79" t="str">
        <f>IFERROR(IF(B67&lt;&gt;"", IF(ISNUMBER(VALUE(INDEX(Paste_Here!I$2:I$210, MATCH(B67, Paste_Here!A$2:A$210, 0)))), IF(VALUE(INDEX(Paste_Here!I$2:I$210, MATCH(B67, Paste_Here!A$2:A$210, 0)))=0, "No", IF(AND(VALUE(INDEX(Paste_Here!I$2:I$210, MATCH(B67, Paste_Here!A$2:A$210, 0)))&gt;=1, VALUE(INDEX(Paste_Here!I$2:I$210, MATCH(B67, Paste_Here!A$2:A$210, 0)))&lt;=4), VALUE(INDEX(Paste_Here!I$2:I$210, MATCH(B67, Paste_Here!A$2:A$210, 0))), "")), ""), ""), "")</f>
        <v/>
      </c>
      <c r="FL67" s="69"/>
      <c r="FM67" s="114"/>
      <c r="FN67" s="69"/>
      <c r="FO67" s="114"/>
      <c r="FP67" s="69"/>
      <c r="FQ67" s="114"/>
      <c r="FR67" s="69"/>
      <c r="FS67" s="114"/>
      <c r="FT67" s="69"/>
      <c r="FU67" s="79" t="str">
        <f>IFERROR(IF(B67&lt;&gt;"", IF(AND(INDEX(Paste_Here!R$2:R$210, MATCH(B67, Paste_Here!A$2:A$210, 0))&lt;&gt;"", ISNUMBER(VALUE(INDEX(Paste_Here!R$2:R$210, MATCH(B67, Paste_Here!A$2:A$210, 0))))), INDEX(Paste_Here!R$2:R$210, MATCH(B67, Paste_Here!A$2:A$210, 0)), ""), ""), "")</f>
        <v/>
      </c>
      <c r="FV67" s="69"/>
      <c r="FW67" s="79" t="str">
        <f>IFERROR(IF(B67&lt;&gt;"", IF(AND(INDEX(Paste_Here!BB$2:BB$210, MATCH(B67, Paste_Here!A$2:A$210, 0))&lt;&gt;"", ISNUMBER(VALUE(INDEX(Paste_Here!BB$2:BB$210, MATCH(B67, Paste_Here!A$2:A$210, 0))))), INDEX(Paste_Here!BB$2:BB$210, MATCH(B67, Paste_Here!A$2:A$210, 0)), ""), ""), "")</f>
        <v/>
      </c>
      <c r="FX67" s="69"/>
      <c r="FY67" s="79" t="str">
        <f>IFERROR(IF(B67&lt;&gt;"", IF(AND(INDEX(Paste_Here!AS$2:AS$210, MATCH(B67, Paste_Here!A$2:A$210, 0))&lt;&gt;"", ISNUMBER(VALUE(INDEX(Paste_Here!AS$2:AS$210, MATCH(B67, Paste_Here!A$2:A$210, 0))))), INDEX(Paste_Here!AS$2:AS$210, MATCH(B67, Paste_Here!A$2:A$210, 0)), ""), ""), "")</f>
        <v/>
      </c>
      <c r="FZ67" s="69"/>
      <c r="GA67" s="79" t="str">
        <f>IFERROR(IF(B67&lt;&gt;"", IF(AND(INDEX(Paste_Here!BC$2:BC$210, MATCH(B67, Paste_Here!A$2:A$210, 0))&lt;&gt;"", ISNUMBER(VALUE(INDEX(Paste_Here!BC$2:BC$210, MATCH(B67, Paste_Here!A$2:A$210, 0))))), INDEX(Paste_Here!BC$2:BC$210, MATCH(B67, Paste_Here!A$2:A$210, 0)), ""), ""), "")</f>
        <v/>
      </c>
      <c r="GB67" s="69"/>
      <c r="GC67" s="69"/>
      <c r="GD67" s="79" t="str">
        <f t="shared" si="5"/>
        <v/>
      </c>
      <c r="GE67" s="69"/>
      <c r="GF67" s="79" t="str">
        <f>IFERROR(IF(B67&lt;&gt;"", IF(ISNUMBER(SEARCH("s", LOWER(INDEX(Paste_Here!M$2:M$210, MATCH(B67, Paste_Here!A$2:A$210, 0))))), "Yes", IF(INDEX(Paste_Here!M$2:M$210, MATCH(B67, Paste_Here!A$2:A$210, 0))&lt;&gt;"", "No", "")), ""), "")</f>
        <v/>
      </c>
      <c r="GG67" s="69"/>
      <c r="GH67" s="79" t="str">
        <f>IFERROR(IF(B67&lt;&gt;"", IF(ISNUMBER(SEARCH("yes", LOWER(INDEX(Paste_Here!F$2:F$210, MATCH(B67, Paste_Here!A$2:A$210, 0))))), "Yes", IF(ISNUMBER(SEARCH("no", LOWER(INDEX(Paste_Here!F$2:F$210, MATCH(B67, Paste_Here!A$2:A$210, 0))))), "No", "")), ""), "")</f>
        <v/>
      </c>
      <c r="GI67" s="69"/>
      <c r="GJ67" s="79" t="str">
        <f>IFERROR(IF(B67&lt;&gt;"", IF(ISNUMBER(SEARCH("english language learner", LOWER(INDEX(Paste_Here!C$2:C$210, MATCH(B67, Paste_Here!A$2:A$210, 0))))), "Yes", ""), ""), "")</f>
        <v/>
      </c>
      <c r="GK67" s="69"/>
      <c r="GL67" s="79" t="str">
        <f>IFERROR(IF(B67&lt;&gt;"", IF(OR(ISNUMBER(SEARCH("b", LOWER(INDEX(Paste_Here!K$2:K$210, MATCH(B67, Paste_Here!A$2:A$210, 0))))), ISNUMBER(SEARCH("h", LOWER(INDEX(Paste_Here!K$2:K$210, MATCH(B67, Paste_Here!A$2:A$210, 0))))), ISNUMBER(SEARCH("i", LOWER(INDEX(Paste_Here!K$2:K$210, MATCH(B67, Paste_Here!A$2:A$210, 0)))))), "Yes", IF(INDEX(Paste_Here!K$2:K$210, MATCH(B67, Paste_Here!A$2:A$210, 0))&lt;&gt;"", "No", "")), ""), "")</f>
        <v/>
      </c>
      <c r="GM67" s="69"/>
      <c r="GN67" s="79" t="str">
        <f>IFERROR(IF(B67&lt;&gt;"", IF(ISNUMBER(SEARCH("yes", LOWER(INDEX(Paste_Here!L$2:L$210, MATCH(B67, Paste_Here!A$2:A$210, 0))))), "Yes", IF(ISNUMBER(SEARCH("no", LOWER(INDEX(Paste_Here!L$2:L$210, MATCH(B67, Paste_Here!A$2:A$210, 0))))), "No", "")), ""), "")</f>
        <v/>
      </c>
      <c r="GO67" s="69"/>
      <c r="GP67" s="79" t="str">
        <f>IFERROR(IF(B67&lt;&gt;"", IF(ISNUMBER(SEARCH("transitional 2", LOWER(INDEX(Paste_Here!C$2:C$210, MATCH(B67, Paste_Here!A$2:A$210, 0))))), "T2", IF(ISNUMBER(SEARCH("transitional 1", LOWER(INDEX(Paste_Here!C$2:C$210, MATCH(B67, Paste_Here!A$2:A$210, 0))))), "T1", IF(ISNUMBER(SEARCH("waived ell services", LOWER(INDEX(Paste_Here!C$2:C$210, MATCH(B67, Paste_Here!A$2:A$210, 0))))), "W", ""))), ""), "")</f>
        <v/>
      </c>
      <c r="GQ67" s="69"/>
      <c r="GR67" s="114"/>
      <c r="GS67" s="69"/>
      <c r="GT67" s="114"/>
      <c r="GU67" s="69"/>
      <c r="GV67" s="114"/>
      <c r="GW67" s="69"/>
      <c r="GX67" s="118"/>
      <c r="GY67" s="69"/>
      <c r="GZ67" s="69"/>
      <c r="HA67" s="79"/>
      <c r="HB67" s="69"/>
      <c r="HC67" s="79"/>
      <c r="HD67" s="69"/>
      <c r="HE67" s="79"/>
      <c r="HF67" s="69"/>
      <c r="HG67" s="79"/>
      <c r="HH67" s="69"/>
      <c r="HI67" s="79"/>
      <c r="HJ67" s="69"/>
      <c r="HK67" s="79"/>
      <c r="HL67" s="69"/>
      <c r="HM67" s="79"/>
      <c r="HN67" s="69"/>
      <c r="HO67" s="79"/>
      <c r="HP67" s="69"/>
      <c r="HQ67" s="79"/>
      <c r="HR67" s="69"/>
      <c r="HS67" s="79"/>
      <c r="HT67" s="69"/>
      <c r="HU67" s="79"/>
      <c r="HV67" s="69"/>
      <c r="HW67" s="69"/>
      <c r="HX67" s="79"/>
      <c r="HY67" s="69"/>
      <c r="HZ67" s="79"/>
      <c r="IA67" s="69"/>
      <c r="IB67" s="79"/>
      <c r="IC67" s="69"/>
      <c r="ID67" s="79"/>
      <c r="IE67" s="69"/>
      <c r="IF67" s="79"/>
      <c r="IG67" s="69"/>
      <c r="IH67" s="79"/>
      <c r="II67" s="69"/>
      <c r="IJ67" s="79"/>
      <c r="IK67" s="69"/>
      <c r="IL67" s="79"/>
      <c r="IM67" s="69"/>
      <c r="IN67" s="79"/>
      <c r="IO67" s="69"/>
      <c r="IP67" s="79"/>
      <c r="IQ67" s="69"/>
      <c r="IR67" s="79"/>
      <c r="IS67" s="69"/>
      <c r="IT67" s="69"/>
      <c r="IU67" s="79"/>
      <c r="IV67" s="69"/>
      <c r="IW67" s="79"/>
      <c r="IX67" s="69"/>
      <c r="IY67" s="79"/>
      <c r="IZ67" s="69"/>
      <c r="JA67" s="79"/>
      <c r="JB67" s="69"/>
      <c r="JC67" s="79"/>
      <c r="JD67" s="69"/>
      <c r="JE67" s="79"/>
      <c r="JF67" s="69"/>
      <c r="JG67" s="79"/>
      <c r="JH67" s="69"/>
      <c r="JI67" s="79"/>
      <c r="JJ67" s="69"/>
      <c r="JK67" s="79"/>
      <c r="JL67" s="69"/>
      <c r="JM67" s="79"/>
      <c r="JN67" s="69"/>
      <c r="JO67" s="79"/>
      <c r="JP67" s="69"/>
      <c r="JQ67" s="69"/>
      <c r="JR67" s="79"/>
      <c r="JS67" s="69"/>
      <c r="JT67" s="79"/>
      <c r="JU67" s="69"/>
      <c r="JV67" s="79"/>
      <c r="JW67" s="69"/>
      <c r="JX67" s="79"/>
      <c r="JY67" s="69"/>
      <c r="JZ67" s="79"/>
      <c r="KA67" s="69"/>
      <c r="KB67" s="79"/>
      <c r="KC67" s="69"/>
      <c r="KD67" s="79"/>
      <c r="KE67" s="69"/>
      <c r="KF67" s="79"/>
      <c r="KG67" s="69"/>
      <c r="KH67" s="79"/>
      <c r="KI67" s="69"/>
      <c r="KJ67" s="79"/>
      <c r="KK67" s="69"/>
      <c r="KL67" s="79"/>
      <c r="KM67" s="69"/>
      <c r="KP67" s="1" t="str" cm="1">
        <f t="array" ref="KP67">IFERROR(INDEX(Paste_Here!$B$2:$B$210, MATCH(0, COUNTIF(KP$4:KP66, Paste_Here!$B$2:$B$210) + IF(Paste_Here!$B$2:$B$210="", 1, 0), 0)), "")</f>
        <v/>
      </c>
      <c r="KQ67" s="1" t="str">
        <f>IF(KP67&lt;&gt;"", INDEX(Paste_Here!$A$2:$A$210, MATCH(KP67, Paste_Here!$B$2:$B$210, 0)), "")</f>
        <v/>
      </c>
      <c r="KR67" s="1" t="str">
        <f t="shared" si="6"/>
        <v/>
      </c>
      <c r="KS67" s="1" t="str" cm="1">
        <f t="array" ref="KS67">IFERROR(INDEX($KR$5:$KR$210, MATCH(SMALL(IF($KR$5:$KR$210&lt;&gt;"", COUNTIF($KR$5:$KR$210, "&lt;"&amp;$KR$5:$KR$210)+1), ROW()-ROW($KS$5)+1), COUNTIF($KR$5:$KR$210, "&lt;"&amp;$KR$5:$KR$210)+1, 0)), "")</f>
        <v/>
      </c>
    </row>
    <row r="68" spans="1:305">
      <c r="A68" s="69"/>
      <c r="B68" s="79" t="str">
        <f t="shared" si="0"/>
        <v/>
      </c>
      <c r="C68" s="69"/>
      <c r="D68" s="79" t="str">
        <f>IFERROR(IF(B68&lt;&gt;"", IF(COUNTIF(INDEX(Paste_Here!N$2:Q$210, MATCH(B68, Paste_Here!A$2:A$210, 0), 0), "yes") &gt; 0, "No", IF(COUNTIF(INDEX(Paste_Here!N$2:Q$210, MATCH(B68, Paste_Here!A$2:A$210, 0), 0), "no") &gt; 0, "Yes", "")), ""), "")</f>
        <v/>
      </c>
      <c r="E68" s="69"/>
      <c r="F68" s="79" t="str">
        <f>IFERROR(IF(B68&lt;&gt;"", IF(ISNUMBER(SEARCH("yes", LOWER(INDEX(Paste_Here!S$2:S$210, MATCH(B68, Paste_Here!A$2:A$210, 0))))), "Yes", IF(ISNUMBER(SEARCH("no", LOWER(INDEX(Paste_Here!S$2:S$210, MATCH(B68, Paste_Here!A$2:A$210, 0))))), "No", "")), ""), "")</f>
        <v/>
      </c>
      <c r="G68" s="69"/>
      <c r="H68" s="79" t="str">
        <f>IFERROR(IF(B68&lt;&gt;"", IF(COUNTIF(INDEX(Paste_Here!AX$2:BA$210, MATCH(B68, Paste_Here!A$2:A$210, 0), 0), "yes") &gt; 0, "No", IF(COUNTIF(INDEX(Paste_Here!AX$2:BA$210, MATCH(B68, Paste_Here!A$2:A$210, 0), 0), "no") &gt; 0, "Yes", "")), ""), "")</f>
        <v/>
      </c>
      <c r="I68" s="69"/>
      <c r="J68" s="79" t="str">
        <f>IFERROR(IF(B68&lt;&gt;"", IF(ISNUMBER(SEARCH("yes", LOWER(INDEX(Paste_Here!Z$2:Z$210, MATCH(B68, Paste_Here!A$2:A$210, 0))))), "Yes", IF(ISNUMBER(SEARCH("no", LOWER(INDEX(Paste_Here!Z$2:Z$210, MATCH(B68, Paste_Here!A$2:A$210, 0))))), "No", "")), ""), "")</f>
        <v/>
      </c>
      <c r="K68" s="69"/>
      <c r="L68" s="79" t="str">
        <f>IFERROR(IF(B68&lt;&gt;"", IF(ISNUMBER(SEARCH("yes", LOWER(INDEX(Paste_Here!AG$2:AG$210, MATCH(B68, Paste_Here!A$2:A$210, 0))))), "Yes", IF(ISNUMBER(SEARCH("no", LOWER(INDEX(Paste_Here!AG$2:AG$210, MATCH(B68, Paste_Here!A$2:A$210, 0))))), "No", "")), ""), "")</f>
        <v/>
      </c>
      <c r="M68" s="69"/>
      <c r="N68" s="114" t="str">
        <f>IFERROR(IF(J68&lt;&gt;"", IF(ISNUMBER(SEARCH("yes", LOWER(INDEX(Paste_Here!AB$2:AB$210, MATCH(J68, Paste_Here!I$2:I$210, 0))))), "Yes", IF(ISNUMBER(SEARCH("no", LOWER(INDEX(Paste_Here!AB$2:AB$210, MATCH(J68, Paste_Here!I$2:I$210, 0))))), "No", "")), ""), "")</f>
        <v/>
      </c>
      <c r="O68" s="69"/>
      <c r="P68" s="79" t="str">
        <f>IFERROR(IF(B68&lt;&gt;"", IF(ISNUMBER(SEARCH("Revealed-Potential (Primary Focus)", LOWER(INDEX(Paste_Here!U$2:U$210, MATCH(B68, Paste_Here!A$2:A$210, 0))))), "Rev-Potential: Prim", IF(ISNUMBER(SEARCH("Revealed-Potential (Secondary Focus)", LOWER(INDEX(Paste_Here!U$2:U$210, MATCH(B68, Paste_Here!A$2:A$210, 0))))), "Rev-Potential: Sec", IF(ISNUMBER(SEARCH("Monitoring", LOWER(INDEX(Paste_Here!U$2:U$210, MATCH(B68, Paste_Here!A$2:A$210, 0))))), "Monitoring", IF(ISNUMBER(SEARCH("At-Promise (Secondary Focus)", LOWER(INDEX(Paste_Here!U$2:U$210, MATCH(B68, Paste_Here!A$2:A$210, 0))))), "At-Promise: Sec", IF(ISNUMBER(SEARCH("At-Promise (Primary Focus)", LOWER(INDEX(Paste_Here!U$2:U$210, MATCH(B68, Paste_Here!A$2:A$210, 0))))), "At-Promise: Prim", ""))))), ""), "")</f>
        <v/>
      </c>
      <c r="Q68" s="69"/>
      <c r="R68" s="79" t="str">
        <f>IFERROR(IF(B68&lt;&gt;"", IF(ISNUMBER(SEARCH("Revealed-Potential (Primary Focus)", LOWER(INDEX(Paste_Here!AB$2:AB$210, MATCH(B68, Paste_Here!A$2:A$210, 0))))), "Rev-Potential: Prim", IF(ISNUMBER(SEARCH("Revealed-Potential (Secondary Focus)", LOWER(INDEX(Paste_Here!AB$2:AB$210, MATCH(B68, Paste_Here!A$2:A$210, 0))))), "Rev-Potential: Sec", IF(ISNUMBER(SEARCH("Monitoring", LOWER(INDEX(Paste_Here!AB$2:AB$210, MATCH(B68, Paste_Here!A$2:A$210, 0))))), "Monitoring", IF(ISNUMBER(SEARCH("At-Promise (Secondary Focus)", LOWER(INDEX(Paste_Here!AB$2:AB$210, MATCH(B68, Paste_Here!A$2:A$210, 0))))), "At-Promise: Sec", IF(ISNUMBER(SEARCH("At-Promise (Primary Focus)", LOWER(INDEX(Paste_Here!AB$2:AB$210, MATCH(B68, Paste_Here!A$2:A$210, 0))))), "At-Promise: Prim", ""))))), ""), "")</f>
        <v/>
      </c>
      <c r="S68" s="69"/>
      <c r="T68" s="114" t="str">
        <f>IFERROR(IF(P68&lt;&gt;"", IF(ISNUMBER(SEARCH("yes", LOWER(INDEX(Paste_Here!AH$2:AH$210, MATCH(P68, Paste_Here!O$2:O$210, 0))))), "Yes", IF(ISNUMBER(SEARCH("no", LOWER(INDEX(Paste_Here!AH$2:AH$210, MATCH(P68, Paste_Here!O$2:O$210, 0))))), "No", "")), ""), "")</f>
        <v/>
      </c>
      <c r="U68" s="69"/>
      <c r="V68" s="114" t="str">
        <f>IFERROR(IF(R68&lt;&gt;"", IF(ISNUMBER(SEARCH("yes", LOWER(INDEX(Paste_Here!AJ$2:AJ$210, MATCH(R68, Paste_Here!Q$2:Q$210, 0))))), "Yes", IF(ISNUMBER(SEARCH("no", LOWER(INDEX(Paste_Here!AJ$2:AJ$210, MATCH(R68, Paste_Here!Q$2:Q$210, 0))))), "No", "")), ""), "")</f>
        <v/>
      </c>
      <c r="W68" s="69"/>
      <c r="X68" s="69"/>
      <c r="Y68" s="79" t="str">
        <f t="shared" si="1"/>
        <v/>
      </c>
      <c r="Z68" s="69"/>
      <c r="AA68" s="79" t="str">
        <f>IFERROR(IF(B68&lt;&gt;"", IF(AND(INDEX(Paste_Here!W$2:W$210, MATCH(B68, Paste_Here!A$2:A$210, 0))&lt;&gt;"", ISNUMBER(VALUE(INDEX(Paste_Here!W$2:W$210, MATCH(B68, Paste_Here!A$2:A$210, 0))))), INDEX(Paste_Here!W$2:W$210, MATCH(B68, Paste_Here!A$2:A$210, 0)), ""), ""), "")</f>
        <v/>
      </c>
      <c r="AB68" s="69"/>
      <c r="AC68" s="79" t="str">
        <f>IFERROR(IF(B68&lt;&gt;"", IF(AND(INDEX(Paste_Here!V$2:V$210, MATCH(B68, Paste_Here!A$2:A$210, 0))&lt;&gt;"", ISNUMBER(VALUE(INDEX(Paste_Here!V$2:V$210, MATCH(B68, Paste_Here!A$2:A$210, 0))))), TEXT(ROUND(VALUE(INDEX(Paste_Here!V$2:V$210, MATCH(B68, Paste_Here!A$2:A$210, 0))), 2), "0.00"), ""), ""), "")</f>
        <v/>
      </c>
      <c r="AD68" s="69"/>
      <c r="AE68" s="79" t="str">
        <f>IFERROR(IF(B68&lt;&gt;"", IF(LOWER(INDEX(Paste_Here!X$2:X$210, MATCH(B68, Paste_Here!A$2:A$210, 0)))="approaching expectations", "Approaching", IF(LOWER(INDEX(Paste_Here!X$2:X$210, MATCH(B68, Paste_Here!A$2:A$210, 0)))="met expectations", "Met", IF(LOWER(INDEX(Paste_Here!X$2:X$210, MATCH(B68, Paste_Here!A$2:A$210, 0)))="exceeded expectations", "Exceeded", IF(LOWER(INDEX(Paste_Here!X$2:X$210, MATCH(B68, Paste_Here!A$2:A$210, 0)))="below expectations", "Below", "")))), ""), "")</f>
        <v/>
      </c>
      <c r="AF68" s="69"/>
      <c r="AG68" s="79" t="str">
        <f>IFERROR(IF(B68&lt;&gt;"", IF(AND(INDEX(Paste_Here!Y$2:Y$210, MATCH(B68, Paste_Here!A$2:A$210, 0))&lt;&gt;"", ISNUMBER(VALUE(INDEX(Paste_Here!Y$2:Y$210, MATCH(B68, Paste_Here!A$2:A$210, 0))))), INDEX(Paste_Here!Y$2:Y$210, MATCH(B68, Paste_Here!A$2:A$210, 0)), ""), ""), "")</f>
        <v/>
      </c>
      <c r="AH68" s="69"/>
      <c r="AI68" s="79" t="str">
        <f>IFERROR(IF(B68&lt;&gt;"", IF(AND(INDEX(Paste_Here!AK$2:AK$210, MATCH(B68, Paste_Here!A$2:A$210, 0))&lt;&gt;"", ISNUMBER(VALUE(INDEX(Paste_Here!AK$2:AK$210, MATCH(B68, Paste_Here!A$2:A$210, 0))))), INDEX(Paste_Here!AK$2:AK$210, MATCH(B68, Paste_Here!A$2:A$210, 0)), ""), ""), "")</f>
        <v/>
      </c>
      <c r="AJ68" s="69"/>
      <c r="AK68" s="79" t="str">
        <f>IFERROR(IF(B68&lt;&gt;"", IF(ISNUMBER(SEARCH("highrisk", LOWER(INDEX(Paste_Here!AL$2:AL$210, MATCH(B68, Paste_Here!A$2:A$210, 0))))), "High Risk", IF(ISNUMBER(SEARCH("lowrisk", LOWER(INDEX(Paste_Here!AL$2:AL$210, MATCH(B68, Paste_Here!A$2:A$210, 0))))), "Low Risk", IF(ISNUMBER(SEARCH("somerisk", LOWER(INDEX(Paste_Here!AL$2:AL$210, MATCH(B68, Paste_Here!A$2:A$210, 0))))), "Some Risk", ""))), ""), "")</f>
        <v/>
      </c>
      <c r="AL68" s="69"/>
      <c r="AM68" s="79" t="str">
        <f>IFERROR(IF(B68&lt;&gt;"", IF(AND(INDEX(Paste_Here!AT$2:AT$210, MATCH(B68, Paste_Here!A$2:A$210, 0))&lt;&gt;"", ISNUMBER(VALUE(INDEX(Paste_Here!AT$2:AT$210, MATCH(B68, Paste_Here!A$2:A$210, 0))))), INDEX(Paste_Here!AT$2:AT$210, MATCH(B68, Paste_Here!A$2:A$210, 0)), ""), ""), "")</f>
        <v/>
      </c>
      <c r="AN68" s="69"/>
      <c r="AO68" s="79" t="str">
        <f>IFERROR(IF(B68&lt;&gt;"", IF(AND(INDEX(Paste_Here!AM$2:AM$210, MATCH(B68, Paste_Here!A$2:A$210, 0))&lt;&gt;"", ISNUMBER(VALUE(INDEX(Paste_Here!AM$2:AM$210, MATCH(B68, Paste_Here!A$2:A$210, 0))))), INDEX(Paste_Here!AM$2:AM$210, MATCH(B68, Paste_Here!A$2:A$210, 0)), ""), ""), "")</f>
        <v/>
      </c>
      <c r="AP68" s="69"/>
      <c r="AQ68" s="79" t="str">
        <f>IFERROR(IF(B68&lt;&gt;"", IF(ISNUMBER(SEARCH("highrisk", LOWER(INDEX(Paste_Here!AN$2:AN$210, MATCH(B68, Paste_Here!A$2:A$210, 0))))), "High Risk", IF(ISNUMBER(SEARCH("lowrisk", LOWER(INDEX(Paste_Here!AN$2:AN$210, MATCH(B68, Paste_Here!A$2:A$210, 0))))), "Low Risk", IF(ISNUMBER(SEARCH("somerisk", LOWER(INDEX(Paste_Here!AN$2:AN$210, MATCH(B68, Paste_Here!A$2:A$210, 0))))), "Some Risk", ""))), ""), "")</f>
        <v/>
      </c>
      <c r="AR68" s="69"/>
      <c r="AS68" s="79" t="str" cm="1">
        <f t="array" aca="1" ref="AS68" ca="1">IFERROR(IF(ISNUMBER(SEARCH("BR", INDEX(Paste_Here!AO$2:AO$210, MATCH(B68, Paste_Here!A$2:A$210, 0)))), -1, 1) * VALUE(_xlfn.TEXTJOIN("", TRUE, IF(ISNUMBER(--MID(INDEX(Paste_Here!AO$2:AO$210, MATCH(B68, Paste_Here!A$2:A$210, 0)), ROW(INDIRECT("1:"&amp;LEN(INDEX(Paste_Here!AO$2:AO$210, MATCH(B68, Paste_Here!A$2:A$210, 0))))), 1)), MID(INDEX(Paste_Here!AO$2:AO$210, MATCH(B68, Paste_Here!A$2:A$210, 0)), ROW(INDIRECT("1:"&amp;LEN(INDEX(Paste_Here!AO$2:AO$210, MATCH(B68, Paste_Here!A$2:A$210, 0))))), 1), ""))), "")</f>
        <v/>
      </c>
      <c r="AT68" s="69"/>
      <c r="AU68" s="69"/>
      <c r="AV68" s="79"/>
      <c r="AW68" s="69"/>
      <c r="AX68" s="79"/>
      <c r="AY68" s="69"/>
      <c r="AZ68" s="79"/>
      <c r="BA68" s="69"/>
      <c r="BB68" s="79"/>
      <c r="BC68" s="69"/>
      <c r="BD68" s="79"/>
      <c r="BE68" s="69"/>
      <c r="BF68" s="79"/>
      <c r="BG68" s="69"/>
      <c r="BH68" s="79"/>
      <c r="BI68" s="69"/>
      <c r="BJ68" s="79"/>
      <c r="BK68" s="69"/>
      <c r="BL68" s="79"/>
      <c r="BM68" s="69"/>
      <c r="BN68" s="79"/>
      <c r="BO68" s="69"/>
      <c r="BP68" s="79"/>
      <c r="BQ68" s="69"/>
      <c r="BR68" s="69"/>
      <c r="BS68" s="79"/>
      <c r="BT68" s="69"/>
      <c r="BU68" s="79"/>
      <c r="BV68" s="69"/>
      <c r="BW68" s="79"/>
      <c r="BX68" s="69"/>
      <c r="BY68" s="79"/>
      <c r="BZ68" s="69"/>
      <c r="CA68" s="79"/>
      <c r="CB68" s="69"/>
      <c r="CC68" s="79"/>
      <c r="CD68" s="69"/>
      <c r="CE68" s="79"/>
      <c r="CF68" s="69"/>
      <c r="CG68" s="79"/>
      <c r="CH68" s="69"/>
      <c r="CI68" s="79"/>
      <c r="CJ68" s="69"/>
      <c r="CK68" s="79"/>
      <c r="CL68" s="69"/>
      <c r="CM68" s="79"/>
      <c r="CN68" s="69"/>
      <c r="CO68" s="69"/>
      <c r="CP68" s="79" t="str">
        <f t="shared" si="2"/>
        <v/>
      </c>
      <c r="CQ68" s="69"/>
      <c r="CR68" s="79" t="str">
        <f>IFERROR(IF(B68&lt;&gt;"", IF(AND(INDEX(Paste_Here!AD$2:AD$210, MATCH(B68, Paste_Here!A$2:A$210, 0))&lt;&gt;"", ISNUMBER(VALUE(INDEX(Paste_Here!AD$2:AD$210, MATCH(B68, Paste_Here!A$2:A$210, 0))))), INDEX(Paste_Here!AD$2:AD$210, MATCH(B68, Paste_Here!A$2:A$210, 0)), ""), ""), "")</f>
        <v/>
      </c>
      <c r="CS68" s="69"/>
      <c r="CT68" s="79" t="str">
        <f>IFERROR(IF(B68&lt;&gt;"", IF(AND(INDEX(Paste_Here!AC$2:AC$210, MATCH(B68, Paste_Here!A$2:A$210, 0))&lt;&gt;"", ISNUMBER(--INDEX(Paste_Here!AC$2:AC$210, MATCH(B68, Paste_Here!A$2:A$210, 0)))), TEXT(ROUND(--INDEX(Paste_Here!AC$2:AC$210, MATCH(B68, Paste_Here!A$2:A$210, 0)), 2), "0.00"), ""), ""), "")</f>
        <v/>
      </c>
      <c r="CU68" s="69"/>
      <c r="CV68" s="79" t="str">
        <f>IFERROR(IF(B68&lt;&gt;"", IF(LOWER(INDEX(Paste_Here!AE$2:AE$210, MATCH(B68, Paste_Here!A$2:A$210, 0)))="approaching expectations", "Approaching", IF(LOWER(INDEX(Paste_Here!AE$2:AE$210, MATCH(B68, Paste_Here!A$2:A$210, 0)))="met expectations", "Met", IF(LOWER(INDEX(Paste_Here!AE$2:AE$210, MATCH(B68, Paste_Here!A$2:A$210, 0)))="exceeded expectations", "Exceeded", IF(LOWER(INDEX(Paste_Here!AE$2:AE$210, MATCH(B68, Paste_Here!A$2:A$210, 0)))="below expectations", "Below", "")))), ""), "")</f>
        <v/>
      </c>
      <c r="CW68" s="69"/>
      <c r="CX68" s="79" t="str">
        <f>IFERROR(IF(B68&lt;&gt;"", IF(AND(INDEX(Paste_Here!AF$2:AF$210, MATCH(B68, Paste_Here!A$2:A$210, 0))&lt;&gt;"", ISNUMBER(VALUE(INDEX(Paste_Here!AF$2:AF$210, MATCH(B68, Paste_Here!A$2:A$210, 0))))), INDEX(Paste_Here!AF$2:AF$210, MATCH(B68, Paste_Here!A$2:A$210, 0)), ""), ""), "")</f>
        <v/>
      </c>
      <c r="CY68" s="69"/>
      <c r="CZ68" s="79" t="str">
        <f>IFERROR(IF(B68&lt;&gt;"", IF(AND(INDEX(Paste_Here!AU$2:AU$210, MATCH(B68, Paste_Here!A$2:A$210, 0))&lt;&gt;"", ISNUMBER(VALUE(INDEX(Paste_Here!AU$2:AU$210, MATCH(B68, Paste_Here!A$2:A$210, 0))))), INDEX(Paste_Here!AU$2:AU$210, MATCH(B68, Paste_Here!A$2:A$210, 0)), ""), ""), "")</f>
        <v/>
      </c>
      <c r="DA68" s="69"/>
      <c r="DB68" s="79" t="str">
        <f>IFERROR(IF(B68&lt;&gt;"", IF(ISNUMBER(SEARCH("highrisk", LOWER(INDEX(Paste_Here!AV$2:AV$210, MATCH(B68, Paste_Here!A$2:A$210, 0))))), "High Risk", IF(ISNUMBER(SEARCH("lowrisk", LOWER(INDEX(Paste_Here!AV$2:AV$210, MATCH(B68, Paste_Here!A$2:A$210, 0))))), "Low Risk", IF(ISNUMBER(SEARCH("somerisk", LOWER(INDEX(Paste_Here!AV$2:AV$210, MATCH(B68, Paste_Here!A$2:A$210, 0))))), "Some Risk", ""))), ""), "")</f>
        <v/>
      </c>
      <c r="DC68" s="69"/>
      <c r="DD68" s="79" t="str">
        <f>IFERROR(IF(B68&lt;&gt;"", IF(AND(INDEX(Paste_Here!AW$2:AW$210, MATCH(B68, Paste_Here!A$2:A$210, 0))&lt;&gt;"", ISNUMBER(VALUE(INDEX(Paste_Here!AW$2:AW$210, MATCH(B68, Paste_Here!A$2:A$210, 0))))), INDEX(Paste_Here!AW$2:AW$210, MATCH(B68, Paste_Here!A$2:A$210, 0)), ""), ""), "")</f>
        <v/>
      </c>
      <c r="DE68" s="69"/>
      <c r="DF68" s="79" t="str">
        <f>IFERROR(IF(B68&lt;&gt;"", IF(AND(INDEX(Paste_Here!AP$2:AP$210, MATCH(B68, Paste_Here!A$2:A$210, 0))&lt;&gt;"", ISNUMBER(VALUE(INDEX(Paste_Here!AP$2:AP$210, MATCH(B68, Paste_Here!A$2:A$210, 0))))), INDEX(Paste_Here!AP$2:AP$210, MATCH(B68, Paste_Here!A$2:A$210, 0)), ""), ""), "")</f>
        <v/>
      </c>
      <c r="DG68" s="69"/>
      <c r="DH68" s="79" t="str">
        <f>IFERROR(IF(B68&lt;&gt;"", IF(ISNUMBER(SEARCH("highrisk", LOWER(INDEX(Paste_Here!AQ$2:AQ$210, MATCH(B68, Paste_Here!A$2:A$210, 0))))), "High Risk", IF(ISNUMBER(SEARCH("lowrisk", LOWER(INDEX(Paste_Here!AQ$2:AQ$210, MATCH(B68, Paste_Here!A$2:A$210, 0))))), "Low Risk", IF(ISNUMBER(SEARCH("somerisk", LOWER(INDEX(Paste_Here!AQ$2:AQ$210, MATCH(B68, Paste_Here!A$2:A$210, 0))))), "Some Risk", ""))), ""), "")</f>
        <v/>
      </c>
      <c r="DI68" s="69"/>
      <c r="DJ68" s="79" t="str" cm="1">
        <f t="array" aca="1" ref="DJ68" ca="1">IFERROR(VALUE(IF(ISNUMBER(SEARCH("EM", INDEX(Paste_Here!AR$2:AR$500, MATCH(B68, Paste_Here!A$2:A$500, 0)))),"-" &amp; _xlfn.TEXTJOIN("", TRUE, IF(ISNUMBER(--MID(INDEX(Paste_Here!AR$2:AR$500, MATCH(B68, Paste_Here!A$2:A$500, 0)), ROW(INDIRECT("1:"&amp;LEN(INDEX(Paste_Here!AR$2:AR$500, MATCH(B68, Paste_Here!A$2:A$500, 0))))), 1)), MID(INDEX(Paste_Here!AR$2:AR$500, MATCH(B68, Paste_Here!A$2:A$500, 0)), ROW(INDIRECT("1:"&amp;LEN(INDEX(Paste_Here!AR$2:AR$500, MATCH(B68, Paste_Here!A$2:A$500, 0))))), 1), "")), _xlfn.TEXTJOIN("", TRUE, IF(ISNUMBER(--MID(INDEX(Paste_Here!AR$2:AR$500, MATCH(B68, Paste_Here!A$2:AR$500, 0)), ROW(INDIRECT("1:"&amp;LEN(INDEX(Paste_Here!AR$2:AR$500, MATCH(B68, Paste_Here!A$2:AR$500, 0))))), 1)), MID(INDEX(Paste_Here!AR$2:AR$500, MATCH(B68, Paste_Here!A$2:A$500, 0)), ROW(INDIRECT("1:"&amp;LEN(INDEX(Paste_Here!AR$2:AR$500, MATCH(B68, Paste_Here!A$2:A$500, 0))))), 1), "")))), "")</f>
        <v/>
      </c>
      <c r="DK68" s="69"/>
      <c r="DL68" s="69"/>
      <c r="DM68" s="79" t="str">
        <f t="shared" si="3"/>
        <v/>
      </c>
      <c r="DN68" s="69"/>
      <c r="DO68" s="79" t="str">
        <f>IFERROR(IF(B68&lt;&gt;"", IF(AND(INDEX(Paste_Here!AH$2:AH$210, MATCH(B68, Paste_Here!A$2:A$210, 0))&lt;&gt;"", ISNUMBER(VALUE(INDEX(Paste_Here!AH$2:AH$210, MATCH(B68, Paste_Here!A$2:A$210, 0))))), INDEX(Paste_Here!AH$2:AH$210, MATCH(B68, Paste_Here!A$2:A$210, 0)), ""), ""), "")</f>
        <v/>
      </c>
      <c r="DP68" s="69"/>
      <c r="DQ68" s="114"/>
      <c r="DR68" s="69"/>
      <c r="DS68" s="119" t="str">
        <f>IFERROR(IF(B68&lt;&gt;"", IF(LOWER(INDEX(Paste_Here!AI$2:AI$210, MATCH(B68, Paste_Here!A$2:A$210, 0)))="approaching expectations", "Approaching", IF(LOWER(INDEX(Paste_Here!AI$2:AI$210, MATCH(B68, Paste_Here!A$2:A$210, 0)))="met expectations", "Met", IF(LOWER(INDEX(Paste_Here!AI$2:AI$210, MATCH(B68, Paste_Here!A$2:A$210, 0)))="exceeded expectations", "Exceeded", IF(LOWER(INDEX(Paste_Here!AI$2:AI$210, MATCH(B68, Paste_Here!A$2:A$210, 0)))="below expectations", "Below", "")))), ""), "")</f>
        <v/>
      </c>
      <c r="DT68" s="69"/>
      <c r="DU68" s="79" t="str">
        <f>IFERROR(IF(B68&lt;&gt;"", IF(AND(INDEX(Paste_Here!AJ$2:AJ$210, MATCH(B68, Paste_Here!A$2:A$210, 0))&lt;&gt;"", ISNUMBER(VALUE(INDEX(Paste_Here!AJ$2:AJ$210, MATCH(B68, Paste_Here!A$2:A$210, 0))))), INDEX(Paste_Here!AJ$2:AJ$210, MATCH(B68, Paste_Here!A$2:A$210, 0)), ""), ""), "")</f>
        <v/>
      </c>
      <c r="DV68" s="69"/>
      <c r="DW68" s="114"/>
      <c r="DX68" s="69"/>
      <c r="DY68" s="114"/>
      <c r="DZ68" s="69"/>
      <c r="EA68" s="114"/>
      <c r="EB68" s="69"/>
      <c r="EC68" s="114"/>
      <c r="ED68" s="69"/>
      <c r="EE68" s="114"/>
      <c r="EF68" s="69"/>
      <c r="EH68" s="69"/>
      <c r="EI68" s="69"/>
      <c r="EJ68" s="79"/>
      <c r="EK68" s="69"/>
      <c r="EL68" s="79"/>
      <c r="EM68" s="69"/>
      <c r="EN68" s="79"/>
      <c r="EO68" s="69"/>
      <c r="EP68" s="79"/>
      <c r="EQ68" s="69"/>
      <c r="ER68" s="79"/>
      <c r="ES68" s="69"/>
      <c r="ET68" s="79"/>
      <c r="EU68" s="69"/>
      <c r="EV68" s="79"/>
      <c r="EW68" s="69"/>
      <c r="EX68" s="79"/>
      <c r="EY68" s="69"/>
      <c r="EZ68" s="79"/>
      <c r="FA68" s="69"/>
      <c r="FB68" s="79"/>
      <c r="FC68" s="69"/>
      <c r="FD68" s="79"/>
      <c r="FE68" s="69"/>
      <c r="FF68" s="69"/>
      <c r="FG68" s="79" t="str">
        <f t="shared" si="4"/>
        <v/>
      </c>
      <c r="FH68" s="69"/>
      <c r="FI68" s="79" t="str">
        <f>IFERROR(IF(B68&lt;&gt;"", IF(ISNUMBER(VALUE(INDEX(Paste_Here!H$2:H$210, MATCH(B68, Paste_Here!A$2:A$210, 0)))), IF(VALUE(INDEX(Paste_Here!H$2:H$210, MATCH(B68, Paste_Here!A$2:A$210, 0)))=0, "No", IF(AND(VALUE(INDEX(Paste_Here!H$2:H$210, MATCH(B68, Paste_Here!A$2:A$210, 0)))&gt;=1, VALUE(INDEX(Paste_Here!H$2:H$210, MATCH(B68, Paste_Here!A$2:A$210, 0)))&lt;=4), VALUE(INDEX(Paste_Here!H$2:H$210, MATCH(B68, Paste_Here!A$2:A$210, 0))), "")), ""), ""), "")</f>
        <v/>
      </c>
      <c r="FJ68" s="69"/>
      <c r="FK68" s="79" t="str">
        <f>IFERROR(IF(B68&lt;&gt;"", IF(ISNUMBER(VALUE(INDEX(Paste_Here!I$2:I$210, MATCH(B68, Paste_Here!A$2:A$210, 0)))), IF(VALUE(INDEX(Paste_Here!I$2:I$210, MATCH(B68, Paste_Here!A$2:A$210, 0)))=0, "No", IF(AND(VALUE(INDEX(Paste_Here!I$2:I$210, MATCH(B68, Paste_Here!A$2:A$210, 0)))&gt;=1, VALUE(INDEX(Paste_Here!I$2:I$210, MATCH(B68, Paste_Here!A$2:A$210, 0)))&lt;=4), VALUE(INDEX(Paste_Here!I$2:I$210, MATCH(B68, Paste_Here!A$2:A$210, 0))), "")), ""), ""), "")</f>
        <v/>
      </c>
      <c r="FL68" s="69"/>
      <c r="FM68" s="114"/>
      <c r="FN68" s="69"/>
      <c r="FO68" s="114"/>
      <c r="FP68" s="69"/>
      <c r="FQ68" s="114"/>
      <c r="FR68" s="69"/>
      <c r="FS68" s="114"/>
      <c r="FT68" s="69"/>
      <c r="FU68" s="79" t="str">
        <f>IFERROR(IF(B68&lt;&gt;"", IF(AND(INDEX(Paste_Here!R$2:R$210, MATCH(B68, Paste_Here!A$2:A$210, 0))&lt;&gt;"", ISNUMBER(VALUE(INDEX(Paste_Here!R$2:R$210, MATCH(B68, Paste_Here!A$2:A$210, 0))))), INDEX(Paste_Here!R$2:R$210, MATCH(B68, Paste_Here!A$2:A$210, 0)), ""), ""), "")</f>
        <v/>
      </c>
      <c r="FV68" s="69"/>
      <c r="FW68" s="79" t="str">
        <f>IFERROR(IF(B68&lt;&gt;"", IF(AND(INDEX(Paste_Here!BB$2:BB$210, MATCH(B68, Paste_Here!A$2:A$210, 0))&lt;&gt;"", ISNUMBER(VALUE(INDEX(Paste_Here!BB$2:BB$210, MATCH(B68, Paste_Here!A$2:A$210, 0))))), INDEX(Paste_Here!BB$2:BB$210, MATCH(B68, Paste_Here!A$2:A$210, 0)), ""), ""), "")</f>
        <v/>
      </c>
      <c r="FX68" s="69"/>
      <c r="FY68" s="79" t="str">
        <f>IFERROR(IF(B68&lt;&gt;"", IF(AND(INDEX(Paste_Here!AS$2:AS$210, MATCH(B68, Paste_Here!A$2:A$210, 0))&lt;&gt;"", ISNUMBER(VALUE(INDEX(Paste_Here!AS$2:AS$210, MATCH(B68, Paste_Here!A$2:A$210, 0))))), INDEX(Paste_Here!AS$2:AS$210, MATCH(B68, Paste_Here!A$2:A$210, 0)), ""), ""), "")</f>
        <v/>
      </c>
      <c r="FZ68" s="69"/>
      <c r="GA68" s="79" t="str">
        <f>IFERROR(IF(B68&lt;&gt;"", IF(AND(INDEX(Paste_Here!BC$2:BC$210, MATCH(B68, Paste_Here!A$2:A$210, 0))&lt;&gt;"", ISNUMBER(VALUE(INDEX(Paste_Here!BC$2:BC$210, MATCH(B68, Paste_Here!A$2:A$210, 0))))), INDEX(Paste_Here!BC$2:BC$210, MATCH(B68, Paste_Here!A$2:A$210, 0)), ""), ""), "")</f>
        <v/>
      </c>
      <c r="GB68" s="69"/>
      <c r="GC68" s="69"/>
      <c r="GD68" s="79" t="str">
        <f t="shared" si="5"/>
        <v/>
      </c>
      <c r="GE68" s="69"/>
      <c r="GF68" s="79" t="str">
        <f>IFERROR(IF(B68&lt;&gt;"", IF(ISNUMBER(SEARCH("s", LOWER(INDEX(Paste_Here!M$2:M$210, MATCH(B68, Paste_Here!A$2:A$210, 0))))), "Yes", IF(INDEX(Paste_Here!M$2:M$210, MATCH(B68, Paste_Here!A$2:A$210, 0))&lt;&gt;"", "No", "")), ""), "")</f>
        <v/>
      </c>
      <c r="GG68" s="69"/>
      <c r="GH68" s="79" t="str">
        <f>IFERROR(IF(B68&lt;&gt;"", IF(ISNUMBER(SEARCH("yes", LOWER(INDEX(Paste_Here!F$2:F$210, MATCH(B68, Paste_Here!A$2:A$210, 0))))), "Yes", IF(ISNUMBER(SEARCH("no", LOWER(INDEX(Paste_Here!F$2:F$210, MATCH(B68, Paste_Here!A$2:A$210, 0))))), "No", "")), ""), "")</f>
        <v/>
      </c>
      <c r="GI68" s="69"/>
      <c r="GJ68" s="79" t="str">
        <f>IFERROR(IF(B68&lt;&gt;"", IF(ISNUMBER(SEARCH("english language learner", LOWER(INDEX(Paste_Here!C$2:C$210, MATCH(B68, Paste_Here!A$2:A$210, 0))))), "Yes", ""), ""), "")</f>
        <v/>
      </c>
      <c r="GK68" s="69"/>
      <c r="GL68" s="79" t="str">
        <f>IFERROR(IF(B68&lt;&gt;"", IF(OR(ISNUMBER(SEARCH("b", LOWER(INDEX(Paste_Here!K$2:K$210, MATCH(B68, Paste_Here!A$2:A$210, 0))))), ISNUMBER(SEARCH("h", LOWER(INDEX(Paste_Here!K$2:K$210, MATCH(B68, Paste_Here!A$2:A$210, 0))))), ISNUMBER(SEARCH("i", LOWER(INDEX(Paste_Here!K$2:K$210, MATCH(B68, Paste_Here!A$2:A$210, 0)))))), "Yes", IF(INDEX(Paste_Here!K$2:K$210, MATCH(B68, Paste_Here!A$2:A$210, 0))&lt;&gt;"", "No", "")), ""), "")</f>
        <v/>
      </c>
      <c r="GM68" s="69"/>
      <c r="GN68" s="79" t="str">
        <f>IFERROR(IF(B68&lt;&gt;"", IF(ISNUMBER(SEARCH("yes", LOWER(INDEX(Paste_Here!L$2:L$210, MATCH(B68, Paste_Here!A$2:A$210, 0))))), "Yes", IF(ISNUMBER(SEARCH("no", LOWER(INDEX(Paste_Here!L$2:L$210, MATCH(B68, Paste_Here!A$2:A$210, 0))))), "No", "")), ""), "")</f>
        <v/>
      </c>
      <c r="GO68" s="69"/>
      <c r="GP68" s="79" t="str">
        <f>IFERROR(IF(B68&lt;&gt;"", IF(ISNUMBER(SEARCH("transitional 2", LOWER(INDEX(Paste_Here!C$2:C$210, MATCH(B68, Paste_Here!A$2:A$210, 0))))), "T2", IF(ISNUMBER(SEARCH("transitional 1", LOWER(INDEX(Paste_Here!C$2:C$210, MATCH(B68, Paste_Here!A$2:A$210, 0))))), "T1", IF(ISNUMBER(SEARCH("waived ell services", LOWER(INDEX(Paste_Here!C$2:C$210, MATCH(B68, Paste_Here!A$2:A$210, 0))))), "W", ""))), ""), "")</f>
        <v/>
      </c>
      <c r="GQ68" s="69"/>
      <c r="GR68" s="114"/>
      <c r="GS68" s="69"/>
      <c r="GT68" s="114"/>
      <c r="GU68" s="69"/>
      <c r="GV68" s="114"/>
      <c r="GW68" s="69"/>
      <c r="GX68" s="118"/>
      <c r="GY68" s="69"/>
      <c r="GZ68" s="69"/>
      <c r="HA68" s="79"/>
      <c r="HB68" s="69"/>
      <c r="HC68" s="79"/>
      <c r="HD68" s="69"/>
      <c r="HE68" s="79"/>
      <c r="HF68" s="69"/>
      <c r="HG68" s="79"/>
      <c r="HH68" s="69"/>
      <c r="HI68" s="79"/>
      <c r="HJ68" s="69"/>
      <c r="HK68" s="79"/>
      <c r="HL68" s="69"/>
      <c r="HM68" s="79"/>
      <c r="HN68" s="69"/>
      <c r="HO68" s="79"/>
      <c r="HP68" s="69"/>
      <c r="HQ68" s="79"/>
      <c r="HR68" s="69"/>
      <c r="HS68" s="79"/>
      <c r="HT68" s="69"/>
      <c r="HU68" s="79"/>
      <c r="HV68" s="69"/>
      <c r="HW68" s="69"/>
      <c r="HX68" s="79"/>
      <c r="HY68" s="69"/>
      <c r="HZ68" s="79"/>
      <c r="IA68" s="69"/>
      <c r="IB68" s="79"/>
      <c r="IC68" s="69"/>
      <c r="ID68" s="79"/>
      <c r="IE68" s="69"/>
      <c r="IF68" s="79"/>
      <c r="IG68" s="69"/>
      <c r="IH68" s="79"/>
      <c r="II68" s="69"/>
      <c r="IJ68" s="79"/>
      <c r="IK68" s="69"/>
      <c r="IL68" s="79"/>
      <c r="IM68" s="69"/>
      <c r="IN68" s="79"/>
      <c r="IO68" s="69"/>
      <c r="IP68" s="79"/>
      <c r="IQ68" s="69"/>
      <c r="IR68" s="79"/>
      <c r="IS68" s="69"/>
      <c r="IT68" s="69"/>
      <c r="IU68" s="79"/>
      <c r="IV68" s="69"/>
      <c r="IW68" s="79"/>
      <c r="IX68" s="69"/>
      <c r="IY68" s="79"/>
      <c r="IZ68" s="69"/>
      <c r="JA68" s="79"/>
      <c r="JB68" s="69"/>
      <c r="JC68" s="79"/>
      <c r="JD68" s="69"/>
      <c r="JE68" s="79"/>
      <c r="JF68" s="69"/>
      <c r="JG68" s="79"/>
      <c r="JH68" s="69"/>
      <c r="JI68" s="79"/>
      <c r="JJ68" s="69"/>
      <c r="JK68" s="79"/>
      <c r="JL68" s="69"/>
      <c r="JM68" s="79"/>
      <c r="JN68" s="69"/>
      <c r="JO68" s="79"/>
      <c r="JP68" s="69"/>
      <c r="JQ68" s="69"/>
      <c r="JR68" s="79"/>
      <c r="JS68" s="69"/>
      <c r="JT68" s="79"/>
      <c r="JU68" s="69"/>
      <c r="JV68" s="79"/>
      <c r="JW68" s="69"/>
      <c r="JX68" s="79"/>
      <c r="JY68" s="69"/>
      <c r="JZ68" s="79"/>
      <c r="KA68" s="69"/>
      <c r="KB68" s="79"/>
      <c r="KC68" s="69"/>
      <c r="KD68" s="79"/>
      <c r="KE68" s="69"/>
      <c r="KF68" s="79"/>
      <c r="KG68" s="69"/>
      <c r="KH68" s="79"/>
      <c r="KI68" s="69"/>
      <c r="KJ68" s="79"/>
      <c r="KK68" s="69"/>
      <c r="KL68" s="79"/>
      <c r="KM68" s="69"/>
      <c r="KP68" s="1" t="str" cm="1">
        <f t="array" ref="KP68">IFERROR(INDEX(Paste_Here!$B$2:$B$210, MATCH(0, COUNTIF(KP$4:KP67, Paste_Here!$B$2:$B$210) + IF(Paste_Here!$B$2:$B$210="", 1, 0), 0)), "")</f>
        <v/>
      </c>
      <c r="KQ68" s="1" t="str">
        <f>IF(KP68&lt;&gt;"", INDEX(Paste_Here!$A$2:$A$210, MATCH(KP68, Paste_Here!$B$2:$B$210, 0)), "")</f>
        <v/>
      </c>
      <c r="KR68" s="1" t="str">
        <f t="shared" si="6"/>
        <v/>
      </c>
      <c r="KS68" s="1" t="str" cm="1">
        <f t="array" ref="KS68">IFERROR(INDEX($KR$5:$KR$210, MATCH(SMALL(IF($KR$5:$KR$210&lt;&gt;"", COUNTIF($KR$5:$KR$210, "&lt;"&amp;$KR$5:$KR$210)+1), ROW()-ROW($KS$5)+1), COUNTIF($KR$5:$KR$210, "&lt;"&amp;$KR$5:$KR$210)+1, 0)), "")</f>
        <v/>
      </c>
    </row>
    <row r="69" spans="1:305">
      <c r="A69" s="69"/>
      <c r="B69" s="79" t="str">
        <f t="shared" si="0"/>
        <v/>
      </c>
      <c r="C69" s="69"/>
      <c r="D69" s="79" t="str">
        <f>IFERROR(IF(B69&lt;&gt;"", IF(COUNTIF(INDEX(Paste_Here!N$2:Q$210, MATCH(B69, Paste_Here!A$2:A$210, 0), 0), "yes") &gt; 0, "No", IF(COUNTIF(INDEX(Paste_Here!N$2:Q$210, MATCH(B69, Paste_Here!A$2:A$210, 0), 0), "no") &gt; 0, "Yes", "")), ""), "")</f>
        <v/>
      </c>
      <c r="E69" s="69"/>
      <c r="F69" s="79" t="str">
        <f>IFERROR(IF(B69&lt;&gt;"", IF(ISNUMBER(SEARCH("yes", LOWER(INDEX(Paste_Here!S$2:S$210, MATCH(B69, Paste_Here!A$2:A$210, 0))))), "Yes", IF(ISNUMBER(SEARCH("no", LOWER(INDEX(Paste_Here!S$2:S$210, MATCH(B69, Paste_Here!A$2:A$210, 0))))), "No", "")), ""), "")</f>
        <v/>
      </c>
      <c r="G69" s="69"/>
      <c r="H69" s="79" t="str">
        <f>IFERROR(IF(B69&lt;&gt;"", IF(COUNTIF(INDEX(Paste_Here!AX$2:BA$210, MATCH(B69, Paste_Here!A$2:A$210, 0), 0), "yes") &gt; 0, "No", IF(COUNTIF(INDEX(Paste_Here!AX$2:BA$210, MATCH(B69, Paste_Here!A$2:A$210, 0), 0), "no") &gt; 0, "Yes", "")), ""), "")</f>
        <v/>
      </c>
      <c r="I69" s="69"/>
      <c r="J69" s="79" t="str">
        <f>IFERROR(IF(B69&lt;&gt;"", IF(ISNUMBER(SEARCH("yes", LOWER(INDEX(Paste_Here!Z$2:Z$210, MATCH(B69, Paste_Here!A$2:A$210, 0))))), "Yes", IF(ISNUMBER(SEARCH("no", LOWER(INDEX(Paste_Here!Z$2:Z$210, MATCH(B69, Paste_Here!A$2:A$210, 0))))), "No", "")), ""), "")</f>
        <v/>
      </c>
      <c r="K69" s="69"/>
      <c r="L69" s="79" t="str">
        <f>IFERROR(IF(B69&lt;&gt;"", IF(ISNUMBER(SEARCH("yes", LOWER(INDEX(Paste_Here!AG$2:AG$210, MATCH(B69, Paste_Here!A$2:A$210, 0))))), "Yes", IF(ISNUMBER(SEARCH("no", LOWER(INDEX(Paste_Here!AG$2:AG$210, MATCH(B69, Paste_Here!A$2:A$210, 0))))), "No", "")), ""), "")</f>
        <v/>
      </c>
      <c r="M69" s="69"/>
      <c r="N69" s="114" t="str">
        <f>IFERROR(IF(J69&lt;&gt;"", IF(ISNUMBER(SEARCH("yes", LOWER(INDEX(Paste_Here!AB$2:AB$210, MATCH(J69, Paste_Here!I$2:I$210, 0))))), "Yes", IF(ISNUMBER(SEARCH("no", LOWER(INDEX(Paste_Here!AB$2:AB$210, MATCH(J69, Paste_Here!I$2:I$210, 0))))), "No", "")), ""), "")</f>
        <v/>
      </c>
      <c r="O69" s="69"/>
      <c r="P69" s="79" t="str">
        <f>IFERROR(IF(B69&lt;&gt;"", IF(ISNUMBER(SEARCH("Revealed-Potential (Primary Focus)", LOWER(INDEX(Paste_Here!U$2:U$210, MATCH(B69, Paste_Here!A$2:A$210, 0))))), "Rev-Potential: Prim", IF(ISNUMBER(SEARCH("Revealed-Potential (Secondary Focus)", LOWER(INDEX(Paste_Here!U$2:U$210, MATCH(B69, Paste_Here!A$2:A$210, 0))))), "Rev-Potential: Sec", IF(ISNUMBER(SEARCH("Monitoring", LOWER(INDEX(Paste_Here!U$2:U$210, MATCH(B69, Paste_Here!A$2:A$210, 0))))), "Monitoring", IF(ISNUMBER(SEARCH("At-Promise (Secondary Focus)", LOWER(INDEX(Paste_Here!U$2:U$210, MATCH(B69, Paste_Here!A$2:A$210, 0))))), "At-Promise: Sec", IF(ISNUMBER(SEARCH("At-Promise (Primary Focus)", LOWER(INDEX(Paste_Here!U$2:U$210, MATCH(B69, Paste_Here!A$2:A$210, 0))))), "At-Promise: Prim", ""))))), ""), "")</f>
        <v/>
      </c>
      <c r="Q69" s="69"/>
      <c r="R69" s="79" t="str">
        <f>IFERROR(IF(B69&lt;&gt;"", IF(ISNUMBER(SEARCH("Revealed-Potential (Primary Focus)", LOWER(INDEX(Paste_Here!AB$2:AB$210, MATCH(B69, Paste_Here!A$2:A$210, 0))))), "Rev-Potential: Prim", IF(ISNUMBER(SEARCH("Revealed-Potential (Secondary Focus)", LOWER(INDEX(Paste_Here!AB$2:AB$210, MATCH(B69, Paste_Here!A$2:A$210, 0))))), "Rev-Potential: Sec", IF(ISNUMBER(SEARCH("Monitoring", LOWER(INDEX(Paste_Here!AB$2:AB$210, MATCH(B69, Paste_Here!A$2:A$210, 0))))), "Monitoring", IF(ISNUMBER(SEARCH("At-Promise (Secondary Focus)", LOWER(INDEX(Paste_Here!AB$2:AB$210, MATCH(B69, Paste_Here!A$2:A$210, 0))))), "At-Promise: Sec", IF(ISNUMBER(SEARCH("At-Promise (Primary Focus)", LOWER(INDEX(Paste_Here!AB$2:AB$210, MATCH(B69, Paste_Here!A$2:A$210, 0))))), "At-Promise: Prim", ""))))), ""), "")</f>
        <v/>
      </c>
      <c r="S69" s="69"/>
      <c r="T69" s="114" t="str">
        <f>IFERROR(IF(P69&lt;&gt;"", IF(ISNUMBER(SEARCH("yes", LOWER(INDEX(Paste_Here!AH$2:AH$210, MATCH(P69, Paste_Here!O$2:O$210, 0))))), "Yes", IF(ISNUMBER(SEARCH("no", LOWER(INDEX(Paste_Here!AH$2:AH$210, MATCH(P69, Paste_Here!O$2:O$210, 0))))), "No", "")), ""), "")</f>
        <v/>
      </c>
      <c r="U69" s="69"/>
      <c r="V69" s="114" t="str">
        <f>IFERROR(IF(R69&lt;&gt;"", IF(ISNUMBER(SEARCH("yes", LOWER(INDEX(Paste_Here!AJ$2:AJ$210, MATCH(R69, Paste_Here!Q$2:Q$210, 0))))), "Yes", IF(ISNUMBER(SEARCH("no", LOWER(INDEX(Paste_Here!AJ$2:AJ$210, MATCH(R69, Paste_Here!Q$2:Q$210, 0))))), "No", "")), ""), "")</f>
        <v/>
      </c>
      <c r="W69" s="69"/>
      <c r="X69" s="69"/>
      <c r="Y69" s="79" t="str">
        <f t="shared" si="1"/>
        <v/>
      </c>
      <c r="Z69" s="69"/>
      <c r="AA69" s="79" t="str">
        <f>IFERROR(IF(B69&lt;&gt;"", IF(AND(INDEX(Paste_Here!W$2:W$210, MATCH(B69, Paste_Here!A$2:A$210, 0))&lt;&gt;"", ISNUMBER(VALUE(INDEX(Paste_Here!W$2:W$210, MATCH(B69, Paste_Here!A$2:A$210, 0))))), INDEX(Paste_Here!W$2:W$210, MATCH(B69, Paste_Here!A$2:A$210, 0)), ""), ""), "")</f>
        <v/>
      </c>
      <c r="AB69" s="69"/>
      <c r="AC69" s="79" t="str">
        <f>IFERROR(IF(B69&lt;&gt;"", IF(AND(INDEX(Paste_Here!V$2:V$210, MATCH(B69, Paste_Here!A$2:A$210, 0))&lt;&gt;"", ISNUMBER(VALUE(INDEX(Paste_Here!V$2:V$210, MATCH(B69, Paste_Here!A$2:A$210, 0))))), TEXT(ROUND(VALUE(INDEX(Paste_Here!V$2:V$210, MATCH(B69, Paste_Here!A$2:A$210, 0))), 2), "0.00"), ""), ""), "")</f>
        <v/>
      </c>
      <c r="AD69" s="69"/>
      <c r="AE69" s="79" t="str">
        <f>IFERROR(IF(B69&lt;&gt;"", IF(LOWER(INDEX(Paste_Here!X$2:X$210, MATCH(B69, Paste_Here!A$2:A$210, 0)))="approaching expectations", "Approaching", IF(LOWER(INDEX(Paste_Here!X$2:X$210, MATCH(B69, Paste_Here!A$2:A$210, 0)))="met expectations", "Met", IF(LOWER(INDEX(Paste_Here!X$2:X$210, MATCH(B69, Paste_Here!A$2:A$210, 0)))="exceeded expectations", "Exceeded", IF(LOWER(INDEX(Paste_Here!X$2:X$210, MATCH(B69, Paste_Here!A$2:A$210, 0)))="below expectations", "Below", "")))), ""), "")</f>
        <v/>
      </c>
      <c r="AF69" s="69"/>
      <c r="AG69" s="79" t="str">
        <f>IFERROR(IF(B69&lt;&gt;"", IF(AND(INDEX(Paste_Here!Y$2:Y$210, MATCH(B69, Paste_Here!A$2:A$210, 0))&lt;&gt;"", ISNUMBER(VALUE(INDEX(Paste_Here!Y$2:Y$210, MATCH(B69, Paste_Here!A$2:A$210, 0))))), INDEX(Paste_Here!Y$2:Y$210, MATCH(B69, Paste_Here!A$2:A$210, 0)), ""), ""), "")</f>
        <v/>
      </c>
      <c r="AH69" s="69"/>
      <c r="AI69" s="79" t="str">
        <f>IFERROR(IF(B69&lt;&gt;"", IF(AND(INDEX(Paste_Here!AK$2:AK$210, MATCH(B69, Paste_Here!A$2:A$210, 0))&lt;&gt;"", ISNUMBER(VALUE(INDEX(Paste_Here!AK$2:AK$210, MATCH(B69, Paste_Here!A$2:A$210, 0))))), INDEX(Paste_Here!AK$2:AK$210, MATCH(B69, Paste_Here!A$2:A$210, 0)), ""), ""), "")</f>
        <v/>
      </c>
      <c r="AJ69" s="69"/>
      <c r="AK69" s="79" t="str">
        <f>IFERROR(IF(B69&lt;&gt;"", IF(ISNUMBER(SEARCH("highrisk", LOWER(INDEX(Paste_Here!AL$2:AL$210, MATCH(B69, Paste_Here!A$2:A$210, 0))))), "High Risk", IF(ISNUMBER(SEARCH("lowrisk", LOWER(INDEX(Paste_Here!AL$2:AL$210, MATCH(B69, Paste_Here!A$2:A$210, 0))))), "Low Risk", IF(ISNUMBER(SEARCH("somerisk", LOWER(INDEX(Paste_Here!AL$2:AL$210, MATCH(B69, Paste_Here!A$2:A$210, 0))))), "Some Risk", ""))), ""), "")</f>
        <v/>
      </c>
      <c r="AL69" s="69"/>
      <c r="AM69" s="79" t="str">
        <f>IFERROR(IF(B69&lt;&gt;"", IF(AND(INDEX(Paste_Here!AT$2:AT$210, MATCH(B69, Paste_Here!A$2:A$210, 0))&lt;&gt;"", ISNUMBER(VALUE(INDEX(Paste_Here!AT$2:AT$210, MATCH(B69, Paste_Here!A$2:A$210, 0))))), INDEX(Paste_Here!AT$2:AT$210, MATCH(B69, Paste_Here!A$2:A$210, 0)), ""), ""), "")</f>
        <v/>
      </c>
      <c r="AN69" s="69"/>
      <c r="AO69" s="79" t="str">
        <f>IFERROR(IF(B69&lt;&gt;"", IF(AND(INDEX(Paste_Here!AM$2:AM$210, MATCH(B69, Paste_Here!A$2:A$210, 0))&lt;&gt;"", ISNUMBER(VALUE(INDEX(Paste_Here!AM$2:AM$210, MATCH(B69, Paste_Here!A$2:A$210, 0))))), INDEX(Paste_Here!AM$2:AM$210, MATCH(B69, Paste_Here!A$2:A$210, 0)), ""), ""), "")</f>
        <v/>
      </c>
      <c r="AP69" s="69"/>
      <c r="AQ69" s="79" t="str">
        <f>IFERROR(IF(B69&lt;&gt;"", IF(ISNUMBER(SEARCH("highrisk", LOWER(INDEX(Paste_Here!AN$2:AN$210, MATCH(B69, Paste_Here!A$2:A$210, 0))))), "High Risk", IF(ISNUMBER(SEARCH("lowrisk", LOWER(INDEX(Paste_Here!AN$2:AN$210, MATCH(B69, Paste_Here!A$2:A$210, 0))))), "Low Risk", IF(ISNUMBER(SEARCH("somerisk", LOWER(INDEX(Paste_Here!AN$2:AN$210, MATCH(B69, Paste_Here!A$2:A$210, 0))))), "Some Risk", ""))), ""), "")</f>
        <v/>
      </c>
      <c r="AR69" s="69"/>
      <c r="AS69" s="79" t="str" cm="1">
        <f t="array" aca="1" ref="AS69" ca="1">IFERROR(IF(ISNUMBER(SEARCH("BR", INDEX(Paste_Here!AO$2:AO$210, MATCH(B69, Paste_Here!A$2:A$210, 0)))), -1, 1) * VALUE(_xlfn.TEXTJOIN("", TRUE, IF(ISNUMBER(--MID(INDEX(Paste_Here!AO$2:AO$210, MATCH(B69, Paste_Here!A$2:A$210, 0)), ROW(INDIRECT("1:"&amp;LEN(INDEX(Paste_Here!AO$2:AO$210, MATCH(B69, Paste_Here!A$2:A$210, 0))))), 1)), MID(INDEX(Paste_Here!AO$2:AO$210, MATCH(B69, Paste_Here!A$2:A$210, 0)), ROW(INDIRECT("1:"&amp;LEN(INDEX(Paste_Here!AO$2:AO$210, MATCH(B69, Paste_Here!A$2:A$210, 0))))), 1), ""))), "")</f>
        <v/>
      </c>
      <c r="AT69" s="69"/>
      <c r="AU69" s="69"/>
      <c r="AV69" s="79"/>
      <c r="AW69" s="69"/>
      <c r="AX69" s="79"/>
      <c r="AY69" s="69"/>
      <c r="AZ69" s="79"/>
      <c r="BA69" s="69"/>
      <c r="BB69" s="79"/>
      <c r="BC69" s="69"/>
      <c r="BD69" s="79"/>
      <c r="BE69" s="69"/>
      <c r="BF69" s="79"/>
      <c r="BG69" s="69"/>
      <c r="BH69" s="79"/>
      <c r="BI69" s="69"/>
      <c r="BJ69" s="79"/>
      <c r="BK69" s="69"/>
      <c r="BL69" s="79"/>
      <c r="BM69" s="69"/>
      <c r="BN69" s="79"/>
      <c r="BO69" s="69"/>
      <c r="BP69" s="79"/>
      <c r="BQ69" s="69"/>
      <c r="BR69" s="69"/>
      <c r="BS69" s="79"/>
      <c r="BT69" s="69"/>
      <c r="BU69" s="79"/>
      <c r="BV69" s="69"/>
      <c r="BW69" s="79"/>
      <c r="BX69" s="69"/>
      <c r="BY69" s="79"/>
      <c r="BZ69" s="69"/>
      <c r="CA69" s="79"/>
      <c r="CB69" s="69"/>
      <c r="CC69" s="79"/>
      <c r="CD69" s="69"/>
      <c r="CE69" s="79"/>
      <c r="CF69" s="69"/>
      <c r="CG69" s="79"/>
      <c r="CH69" s="69"/>
      <c r="CI69" s="79"/>
      <c r="CJ69" s="69"/>
      <c r="CK69" s="79"/>
      <c r="CL69" s="69"/>
      <c r="CM69" s="79"/>
      <c r="CN69" s="69"/>
      <c r="CO69" s="69"/>
      <c r="CP69" s="79" t="str">
        <f t="shared" si="2"/>
        <v/>
      </c>
      <c r="CQ69" s="69"/>
      <c r="CR69" s="79" t="str">
        <f>IFERROR(IF(B69&lt;&gt;"", IF(AND(INDEX(Paste_Here!AD$2:AD$210, MATCH(B69, Paste_Here!A$2:A$210, 0))&lt;&gt;"", ISNUMBER(VALUE(INDEX(Paste_Here!AD$2:AD$210, MATCH(B69, Paste_Here!A$2:A$210, 0))))), INDEX(Paste_Here!AD$2:AD$210, MATCH(B69, Paste_Here!A$2:A$210, 0)), ""), ""), "")</f>
        <v/>
      </c>
      <c r="CS69" s="69"/>
      <c r="CT69" s="79" t="str">
        <f>IFERROR(IF(B69&lt;&gt;"", IF(AND(INDEX(Paste_Here!AC$2:AC$210, MATCH(B69, Paste_Here!A$2:A$210, 0))&lt;&gt;"", ISNUMBER(--INDEX(Paste_Here!AC$2:AC$210, MATCH(B69, Paste_Here!A$2:A$210, 0)))), TEXT(ROUND(--INDEX(Paste_Here!AC$2:AC$210, MATCH(B69, Paste_Here!A$2:A$210, 0)), 2), "0.00"), ""), ""), "")</f>
        <v/>
      </c>
      <c r="CU69" s="69"/>
      <c r="CV69" s="79" t="str">
        <f>IFERROR(IF(B69&lt;&gt;"", IF(LOWER(INDEX(Paste_Here!AE$2:AE$210, MATCH(B69, Paste_Here!A$2:A$210, 0)))="approaching expectations", "Approaching", IF(LOWER(INDEX(Paste_Here!AE$2:AE$210, MATCH(B69, Paste_Here!A$2:A$210, 0)))="met expectations", "Met", IF(LOWER(INDEX(Paste_Here!AE$2:AE$210, MATCH(B69, Paste_Here!A$2:A$210, 0)))="exceeded expectations", "Exceeded", IF(LOWER(INDEX(Paste_Here!AE$2:AE$210, MATCH(B69, Paste_Here!A$2:A$210, 0)))="below expectations", "Below", "")))), ""), "")</f>
        <v/>
      </c>
      <c r="CW69" s="69"/>
      <c r="CX69" s="79" t="str">
        <f>IFERROR(IF(B69&lt;&gt;"", IF(AND(INDEX(Paste_Here!AF$2:AF$210, MATCH(B69, Paste_Here!A$2:A$210, 0))&lt;&gt;"", ISNUMBER(VALUE(INDEX(Paste_Here!AF$2:AF$210, MATCH(B69, Paste_Here!A$2:A$210, 0))))), INDEX(Paste_Here!AF$2:AF$210, MATCH(B69, Paste_Here!A$2:A$210, 0)), ""), ""), "")</f>
        <v/>
      </c>
      <c r="CY69" s="69"/>
      <c r="CZ69" s="79" t="str">
        <f>IFERROR(IF(B69&lt;&gt;"", IF(AND(INDEX(Paste_Here!AU$2:AU$210, MATCH(B69, Paste_Here!A$2:A$210, 0))&lt;&gt;"", ISNUMBER(VALUE(INDEX(Paste_Here!AU$2:AU$210, MATCH(B69, Paste_Here!A$2:A$210, 0))))), INDEX(Paste_Here!AU$2:AU$210, MATCH(B69, Paste_Here!A$2:A$210, 0)), ""), ""), "")</f>
        <v/>
      </c>
      <c r="DA69" s="69"/>
      <c r="DB69" s="79" t="str">
        <f>IFERROR(IF(B69&lt;&gt;"", IF(ISNUMBER(SEARCH("highrisk", LOWER(INDEX(Paste_Here!AV$2:AV$210, MATCH(B69, Paste_Here!A$2:A$210, 0))))), "High Risk", IF(ISNUMBER(SEARCH("lowrisk", LOWER(INDEX(Paste_Here!AV$2:AV$210, MATCH(B69, Paste_Here!A$2:A$210, 0))))), "Low Risk", IF(ISNUMBER(SEARCH("somerisk", LOWER(INDEX(Paste_Here!AV$2:AV$210, MATCH(B69, Paste_Here!A$2:A$210, 0))))), "Some Risk", ""))), ""), "")</f>
        <v/>
      </c>
      <c r="DC69" s="69"/>
      <c r="DD69" s="79" t="str">
        <f>IFERROR(IF(B69&lt;&gt;"", IF(AND(INDEX(Paste_Here!AW$2:AW$210, MATCH(B69, Paste_Here!A$2:A$210, 0))&lt;&gt;"", ISNUMBER(VALUE(INDEX(Paste_Here!AW$2:AW$210, MATCH(B69, Paste_Here!A$2:A$210, 0))))), INDEX(Paste_Here!AW$2:AW$210, MATCH(B69, Paste_Here!A$2:A$210, 0)), ""), ""), "")</f>
        <v/>
      </c>
      <c r="DE69" s="69"/>
      <c r="DF69" s="79" t="str">
        <f>IFERROR(IF(B69&lt;&gt;"", IF(AND(INDEX(Paste_Here!AP$2:AP$210, MATCH(B69, Paste_Here!A$2:A$210, 0))&lt;&gt;"", ISNUMBER(VALUE(INDEX(Paste_Here!AP$2:AP$210, MATCH(B69, Paste_Here!A$2:A$210, 0))))), INDEX(Paste_Here!AP$2:AP$210, MATCH(B69, Paste_Here!A$2:A$210, 0)), ""), ""), "")</f>
        <v/>
      </c>
      <c r="DG69" s="69"/>
      <c r="DH69" s="79" t="str">
        <f>IFERROR(IF(B69&lt;&gt;"", IF(ISNUMBER(SEARCH("highrisk", LOWER(INDEX(Paste_Here!AQ$2:AQ$210, MATCH(B69, Paste_Here!A$2:A$210, 0))))), "High Risk", IF(ISNUMBER(SEARCH("lowrisk", LOWER(INDEX(Paste_Here!AQ$2:AQ$210, MATCH(B69, Paste_Here!A$2:A$210, 0))))), "Low Risk", IF(ISNUMBER(SEARCH("somerisk", LOWER(INDEX(Paste_Here!AQ$2:AQ$210, MATCH(B69, Paste_Here!A$2:A$210, 0))))), "Some Risk", ""))), ""), "")</f>
        <v/>
      </c>
      <c r="DI69" s="69"/>
      <c r="DJ69" s="79" t="str" cm="1">
        <f t="array" aca="1" ref="DJ69" ca="1">IFERROR(VALUE(IF(ISNUMBER(SEARCH("EM", INDEX(Paste_Here!AR$2:AR$500, MATCH(B69, Paste_Here!A$2:A$500, 0)))),"-" &amp; _xlfn.TEXTJOIN("", TRUE, IF(ISNUMBER(--MID(INDEX(Paste_Here!AR$2:AR$500, MATCH(B69, Paste_Here!A$2:A$500, 0)), ROW(INDIRECT("1:"&amp;LEN(INDEX(Paste_Here!AR$2:AR$500, MATCH(B69, Paste_Here!A$2:A$500, 0))))), 1)), MID(INDEX(Paste_Here!AR$2:AR$500, MATCH(B69, Paste_Here!A$2:A$500, 0)), ROW(INDIRECT("1:"&amp;LEN(INDEX(Paste_Here!AR$2:AR$500, MATCH(B69, Paste_Here!A$2:A$500, 0))))), 1), "")), _xlfn.TEXTJOIN("", TRUE, IF(ISNUMBER(--MID(INDEX(Paste_Here!AR$2:AR$500, MATCH(B69, Paste_Here!A$2:AR$500, 0)), ROW(INDIRECT("1:"&amp;LEN(INDEX(Paste_Here!AR$2:AR$500, MATCH(B69, Paste_Here!A$2:AR$500, 0))))), 1)), MID(INDEX(Paste_Here!AR$2:AR$500, MATCH(B69, Paste_Here!A$2:A$500, 0)), ROW(INDIRECT("1:"&amp;LEN(INDEX(Paste_Here!AR$2:AR$500, MATCH(B69, Paste_Here!A$2:A$500, 0))))), 1), "")))), "")</f>
        <v/>
      </c>
      <c r="DK69" s="69"/>
      <c r="DL69" s="69"/>
      <c r="DM69" s="79" t="str">
        <f t="shared" si="3"/>
        <v/>
      </c>
      <c r="DN69" s="69"/>
      <c r="DO69" s="79" t="str">
        <f>IFERROR(IF(B69&lt;&gt;"", IF(AND(INDEX(Paste_Here!AH$2:AH$210, MATCH(B69, Paste_Here!A$2:A$210, 0))&lt;&gt;"", ISNUMBER(VALUE(INDEX(Paste_Here!AH$2:AH$210, MATCH(B69, Paste_Here!A$2:A$210, 0))))), INDEX(Paste_Here!AH$2:AH$210, MATCH(B69, Paste_Here!A$2:A$210, 0)), ""), ""), "")</f>
        <v/>
      </c>
      <c r="DP69" s="69"/>
      <c r="DQ69" s="114"/>
      <c r="DR69" s="69"/>
      <c r="DS69" s="119" t="str">
        <f>IFERROR(IF(B69&lt;&gt;"", IF(LOWER(INDEX(Paste_Here!AI$2:AI$210, MATCH(B69, Paste_Here!A$2:A$210, 0)))="approaching expectations", "Approaching", IF(LOWER(INDEX(Paste_Here!AI$2:AI$210, MATCH(B69, Paste_Here!A$2:A$210, 0)))="met expectations", "Met", IF(LOWER(INDEX(Paste_Here!AI$2:AI$210, MATCH(B69, Paste_Here!A$2:A$210, 0)))="exceeded expectations", "Exceeded", IF(LOWER(INDEX(Paste_Here!AI$2:AI$210, MATCH(B69, Paste_Here!A$2:A$210, 0)))="below expectations", "Below", "")))), ""), "")</f>
        <v/>
      </c>
      <c r="DT69" s="69"/>
      <c r="DU69" s="79" t="str">
        <f>IFERROR(IF(B69&lt;&gt;"", IF(AND(INDEX(Paste_Here!AJ$2:AJ$210, MATCH(B69, Paste_Here!A$2:A$210, 0))&lt;&gt;"", ISNUMBER(VALUE(INDEX(Paste_Here!AJ$2:AJ$210, MATCH(B69, Paste_Here!A$2:A$210, 0))))), INDEX(Paste_Here!AJ$2:AJ$210, MATCH(B69, Paste_Here!A$2:A$210, 0)), ""), ""), "")</f>
        <v/>
      </c>
      <c r="DV69" s="69"/>
      <c r="DW69" s="114"/>
      <c r="DX69" s="69"/>
      <c r="DY69" s="114"/>
      <c r="DZ69" s="69"/>
      <c r="EA69" s="114"/>
      <c r="EB69" s="69"/>
      <c r="EC69" s="114"/>
      <c r="ED69" s="69"/>
      <c r="EE69" s="114"/>
      <c r="EF69" s="69"/>
      <c r="EH69" s="69"/>
      <c r="EI69" s="69"/>
      <c r="EJ69" s="79"/>
      <c r="EK69" s="69"/>
      <c r="EL69" s="79"/>
      <c r="EM69" s="69"/>
      <c r="EN69" s="79"/>
      <c r="EO69" s="69"/>
      <c r="EP69" s="79"/>
      <c r="EQ69" s="69"/>
      <c r="ER69" s="79"/>
      <c r="ES69" s="69"/>
      <c r="ET69" s="79"/>
      <c r="EU69" s="69"/>
      <c r="EV69" s="79"/>
      <c r="EW69" s="69"/>
      <c r="EX69" s="79"/>
      <c r="EY69" s="69"/>
      <c r="EZ69" s="79"/>
      <c r="FA69" s="69"/>
      <c r="FB69" s="79"/>
      <c r="FC69" s="69"/>
      <c r="FD69" s="79"/>
      <c r="FE69" s="69"/>
      <c r="FF69" s="69"/>
      <c r="FG69" s="79" t="str">
        <f t="shared" si="4"/>
        <v/>
      </c>
      <c r="FH69" s="69"/>
      <c r="FI69" s="79" t="str">
        <f>IFERROR(IF(B69&lt;&gt;"", IF(ISNUMBER(VALUE(INDEX(Paste_Here!H$2:H$210, MATCH(B69, Paste_Here!A$2:A$210, 0)))), IF(VALUE(INDEX(Paste_Here!H$2:H$210, MATCH(B69, Paste_Here!A$2:A$210, 0)))=0, "No", IF(AND(VALUE(INDEX(Paste_Here!H$2:H$210, MATCH(B69, Paste_Here!A$2:A$210, 0)))&gt;=1, VALUE(INDEX(Paste_Here!H$2:H$210, MATCH(B69, Paste_Here!A$2:A$210, 0)))&lt;=4), VALUE(INDEX(Paste_Here!H$2:H$210, MATCH(B69, Paste_Here!A$2:A$210, 0))), "")), ""), ""), "")</f>
        <v/>
      </c>
      <c r="FJ69" s="69"/>
      <c r="FK69" s="79" t="str">
        <f>IFERROR(IF(B69&lt;&gt;"", IF(ISNUMBER(VALUE(INDEX(Paste_Here!I$2:I$210, MATCH(B69, Paste_Here!A$2:A$210, 0)))), IF(VALUE(INDEX(Paste_Here!I$2:I$210, MATCH(B69, Paste_Here!A$2:A$210, 0)))=0, "No", IF(AND(VALUE(INDEX(Paste_Here!I$2:I$210, MATCH(B69, Paste_Here!A$2:A$210, 0)))&gt;=1, VALUE(INDEX(Paste_Here!I$2:I$210, MATCH(B69, Paste_Here!A$2:A$210, 0)))&lt;=4), VALUE(INDEX(Paste_Here!I$2:I$210, MATCH(B69, Paste_Here!A$2:A$210, 0))), "")), ""), ""), "")</f>
        <v/>
      </c>
      <c r="FL69" s="69"/>
      <c r="FM69" s="114"/>
      <c r="FN69" s="69"/>
      <c r="FO69" s="114"/>
      <c r="FP69" s="69"/>
      <c r="FQ69" s="114"/>
      <c r="FR69" s="69"/>
      <c r="FS69" s="114"/>
      <c r="FT69" s="69"/>
      <c r="FU69" s="79" t="str">
        <f>IFERROR(IF(B69&lt;&gt;"", IF(AND(INDEX(Paste_Here!R$2:R$210, MATCH(B69, Paste_Here!A$2:A$210, 0))&lt;&gt;"", ISNUMBER(VALUE(INDEX(Paste_Here!R$2:R$210, MATCH(B69, Paste_Here!A$2:A$210, 0))))), INDEX(Paste_Here!R$2:R$210, MATCH(B69, Paste_Here!A$2:A$210, 0)), ""), ""), "")</f>
        <v/>
      </c>
      <c r="FV69" s="69"/>
      <c r="FW69" s="79" t="str">
        <f>IFERROR(IF(B69&lt;&gt;"", IF(AND(INDEX(Paste_Here!BB$2:BB$210, MATCH(B69, Paste_Here!A$2:A$210, 0))&lt;&gt;"", ISNUMBER(VALUE(INDEX(Paste_Here!BB$2:BB$210, MATCH(B69, Paste_Here!A$2:A$210, 0))))), INDEX(Paste_Here!BB$2:BB$210, MATCH(B69, Paste_Here!A$2:A$210, 0)), ""), ""), "")</f>
        <v/>
      </c>
      <c r="FX69" s="69"/>
      <c r="FY69" s="79" t="str">
        <f>IFERROR(IF(B69&lt;&gt;"", IF(AND(INDEX(Paste_Here!AS$2:AS$210, MATCH(B69, Paste_Here!A$2:A$210, 0))&lt;&gt;"", ISNUMBER(VALUE(INDEX(Paste_Here!AS$2:AS$210, MATCH(B69, Paste_Here!A$2:A$210, 0))))), INDEX(Paste_Here!AS$2:AS$210, MATCH(B69, Paste_Here!A$2:A$210, 0)), ""), ""), "")</f>
        <v/>
      </c>
      <c r="FZ69" s="69"/>
      <c r="GA69" s="79" t="str">
        <f>IFERROR(IF(B69&lt;&gt;"", IF(AND(INDEX(Paste_Here!BC$2:BC$210, MATCH(B69, Paste_Here!A$2:A$210, 0))&lt;&gt;"", ISNUMBER(VALUE(INDEX(Paste_Here!BC$2:BC$210, MATCH(B69, Paste_Here!A$2:A$210, 0))))), INDEX(Paste_Here!BC$2:BC$210, MATCH(B69, Paste_Here!A$2:A$210, 0)), ""), ""), "")</f>
        <v/>
      </c>
      <c r="GB69" s="69"/>
      <c r="GC69" s="69"/>
      <c r="GD69" s="79" t="str">
        <f t="shared" si="5"/>
        <v/>
      </c>
      <c r="GE69" s="69"/>
      <c r="GF69" s="79" t="str">
        <f>IFERROR(IF(B69&lt;&gt;"", IF(ISNUMBER(SEARCH("s", LOWER(INDEX(Paste_Here!M$2:M$210, MATCH(B69, Paste_Here!A$2:A$210, 0))))), "Yes", IF(INDEX(Paste_Here!M$2:M$210, MATCH(B69, Paste_Here!A$2:A$210, 0))&lt;&gt;"", "No", "")), ""), "")</f>
        <v/>
      </c>
      <c r="GG69" s="69"/>
      <c r="GH69" s="79" t="str">
        <f>IFERROR(IF(B69&lt;&gt;"", IF(ISNUMBER(SEARCH("yes", LOWER(INDEX(Paste_Here!F$2:F$210, MATCH(B69, Paste_Here!A$2:A$210, 0))))), "Yes", IF(ISNUMBER(SEARCH("no", LOWER(INDEX(Paste_Here!F$2:F$210, MATCH(B69, Paste_Here!A$2:A$210, 0))))), "No", "")), ""), "")</f>
        <v/>
      </c>
      <c r="GI69" s="69"/>
      <c r="GJ69" s="79" t="str">
        <f>IFERROR(IF(B69&lt;&gt;"", IF(ISNUMBER(SEARCH("english language learner", LOWER(INDEX(Paste_Here!C$2:C$210, MATCH(B69, Paste_Here!A$2:A$210, 0))))), "Yes", ""), ""), "")</f>
        <v/>
      </c>
      <c r="GK69" s="69"/>
      <c r="GL69" s="79" t="str">
        <f>IFERROR(IF(B69&lt;&gt;"", IF(OR(ISNUMBER(SEARCH("b", LOWER(INDEX(Paste_Here!K$2:K$210, MATCH(B69, Paste_Here!A$2:A$210, 0))))), ISNUMBER(SEARCH("h", LOWER(INDEX(Paste_Here!K$2:K$210, MATCH(B69, Paste_Here!A$2:A$210, 0))))), ISNUMBER(SEARCH("i", LOWER(INDEX(Paste_Here!K$2:K$210, MATCH(B69, Paste_Here!A$2:A$210, 0)))))), "Yes", IF(INDEX(Paste_Here!K$2:K$210, MATCH(B69, Paste_Here!A$2:A$210, 0))&lt;&gt;"", "No", "")), ""), "")</f>
        <v/>
      </c>
      <c r="GM69" s="69"/>
      <c r="GN69" s="79" t="str">
        <f>IFERROR(IF(B69&lt;&gt;"", IF(ISNUMBER(SEARCH("yes", LOWER(INDEX(Paste_Here!L$2:L$210, MATCH(B69, Paste_Here!A$2:A$210, 0))))), "Yes", IF(ISNUMBER(SEARCH("no", LOWER(INDEX(Paste_Here!L$2:L$210, MATCH(B69, Paste_Here!A$2:A$210, 0))))), "No", "")), ""), "")</f>
        <v/>
      </c>
      <c r="GO69" s="69"/>
      <c r="GP69" s="79" t="str">
        <f>IFERROR(IF(B69&lt;&gt;"", IF(ISNUMBER(SEARCH("transitional 2", LOWER(INDEX(Paste_Here!C$2:C$210, MATCH(B69, Paste_Here!A$2:A$210, 0))))), "T2", IF(ISNUMBER(SEARCH("transitional 1", LOWER(INDEX(Paste_Here!C$2:C$210, MATCH(B69, Paste_Here!A$2:A$210, 0))))), "T1", IF(ISNUMBER(SEARCH("waived ell services", LOWER(INDEX(Paste_Here!C$2:C$210, MATCH(B69, Paste_Here!A$2:A$210, 0))))), "W", ""))), ""), "")</f>
        <v/>
      </c>
      <c r="GQ69" s="69"/>
      <c r="GR69" s="114"/>
      <c r="GS69" s="69"/>
      <c r="GT69" s="114"/>
      <c r="GU69" s="69"/>
      <c r="GV69" s="114"/>
      <c r="GW69" s="69"/>
      <c r="GX69" s="118"/>
      <c r="GY69" s="69"/>
      <c r="GZ69" s="69"/>
      <c r="HA69" s="79"/>
      <c r="HB69" s="69"/>
      <c r="HC69" s="79"/>
      <c r="HD69" s="69"/>
      <c r="HE69" s="79"/>
      <c r="HF69" s="69"/>
      <c r="HG69" s="79"/>
      <c r="HH69" s="69"/>
      <c r="HI69" s="79"/>
      <c r="HJ69" s="69"/>
      <c r="HK69" s="79"/>
      <c r="HL69" s="69"/>
      <c r="HM69" s="79"/>
      <c r="HN69" s="69"/>
      <c r="HO69" s="79"/>
      <c r="HP69" s="69"/>
      <c r="HQ69" s="79"/>
      <c r="HR69" s="69"/>
      <c r="HS69" s="79"/>
      <c r="HT69" s="69"/>
      <c r="HU69" s="79"/>
      <c r="HV69" s="69"/>
      <c r="HW69" s="69"/>
      <c r="HX69" s="79"/>
      <c r="HY69" s="69"/>
      <c r="HZ69" s="79"/>
      <c r="IA69" s="69"/>
      <c r="IB69" s="79"/>
      <c r="IC69" s="69"/>
      <c r="ID69" s="79"/>
      <c r="IE69" s="69"/>
      <c r="IF69" s="79"/>
      <c r="IG69" s="69"/>
      <c r="IH69" s="79"/>
      <c r="II69" s="69"/>
      <c r="IJ69" s="79"/>
      <c r="IK69" s="69"/>
      <c r="IL69" s="79"/>
      <c r="IM69" s="69"/>
      <c r="IN69" s="79"/>
      <c r="IO69" s="69"/>
      <c r="IP69" s="79"/>
      <c r="IQ69" s="69"/>
      <c r="IR69" s="79"/>
      <c r="IS69" s="69"/>
      <c r="IT69" s="69"/>
      <c r="IU69" s="79"/>
      <c r="IV69" s="69"/>
      <c r="IW69" s="79"/>
      <c r="IX69" s="69"/>
      <c r="IY69" s="79"/>
      <c r="IZ69" s="69"/>
      <c r="JA69" s="79"/>
      <c r="JB69" s="69"/>
      <c r="JC69" s="79"/>
      <c r="JD69" s="69"/>
      <c r="JE69" s="79"/>
      <c r="JF69" s="69"/>
      <c r="JG69" s="79"/>
      <c r="JH69" s="69"/>
      <c r="JI69" s="79"/>
      <c r="JJ69" s="69"/>
      <c r="JK69" s="79"/>
      <c r="JL69" s="69"/>
      <c r="JM69" s="79"/>
      <c r="JN69" s="69"/>
      <c r="JO69" s="79"/>
      <c r="JP69" s="69"/>
      <c r="JQ69" s="69"/>
      <c r="JR69" s="79"/>
      <c r="JS69" s="69"/>
      <c r="JT69" s="79"/>
      <c r="JU69" s="69"/>
      <c r="JV69" s="79"/>
      <c r="JW69" s="69"/>
      <c r="JX69" s="79"/>
      <c r="JY69" s="69"/>
      <c r="JZ69" s="79"/>
      <c r="KA69" s="69"/>
      <c r="KB69" s="79"/>
      <c r="KC69" s="69"/>
      <c r="KD69" s="79"/>
      <c r="KE69" s="69"/>
      <c r="KF69" s="79"/>
      <c r="KG69" s="69"/>
      <c r="KH69" s="79"/>
      <c r="KI69" s="69"/>
      <c r="KJ69" s="79"/>
      <c r="KK69" s="69"/>
      <c r="KL69" s="79"/>
      <c r="KM69" s="69"/>
      <c r="KP69" s="1" t="str" cm="1">
        <f t="array" ref="KP69">IFERROR(INDEX(Paste_Here!$B$2:$B$210, MATCH(0, COUNTIF(KP$4:KP68, Paste_Here!$B$2:$B$210) + IF(Paste_Here!$B$2:$B$210="", 1, 0), 0)), "")</f>
        <v/>
      </c>
      <c r="KQ69" s="1" t="str">
        <f>IF(KP69&lt;&gt;"", INDEX(Paste_Here!$A$2:$A$210, MATCH(KP69, Paste_Here!$B$2:$B$210, 0)), "")</f>
        <v/>
      </c>
      <c r="KR69" s="1" t="str">
        <f t="shared" si="6"/>
        <v/>
      </c>
      <c r="KS69" s="1" t="str" cm="1">
        <f t="array" ref="KS69">IFERROR(INDEX($KR$5:$KR$210, MATCH(SMALL(IF($KR$5:$KR$210&lt;&gt;"", COUNTIF($KR$5:$KR$210, "&lt;"&amp;$KR$5:$KR$210)+1), ROW()-ROW($KS$5)+1), COUNTIF($KR$5:$KR$210, "&lt;"&amp;$KR$5:$KR$210)+1, 0)), "")</f>
        <v/>
      </c>
    </row>
    <row r="70" spans="1:305">
      <c r="A70" s="69"/>
      <c r="B70" s="79" t="str">
        <f t="shared" ref="B70:B133" si="7">KS70</f>
        <v/>
      </c>
      <c r="C70" s="69"/>
      <c r="D70" s="79" t="str">
        <f>IFERROR(IF(B70&lt;&gt;"", IF(COUNTIF(INDEX(Paste_Here!N$2:Q$210, MATCH(B70, Paste_Here!A$2:A$210, 0), 0), "yes") &gt; 0, "No", IF(COUNTIF(INDEX(Paste_Here!N$2:Q$210, MATCH(B70, Paste_Here!A$2:A$210, 0), 0), "no") &gt; 0, "Yes", "")), ""), "")</f>
        <v/>
      </c>
      <c r="E70" s="69"/>
      <c r="F70" s="79" t="str">
        <f>IFERROR(IF(B70&lt;&gt;"", IF(ISNUMBER(SEARCH("yes", LOWER(INDEX(Paste_Here!S$2:S$210, MATCH(B70, Paste_Here!A$2:A$210, 0))))), "Yes", IF(ISNUMBER(SEARCH("no", LOWER(INDEX(Paste_Here!S$2:S$210, MATCH(B70, Paste_Here!A$2:A$210, 0))))), "No", "")), ""), "")</f>
        <v/>
      </c>
      <c r="G70" s="69"/>
      <c r="H70" s="79" t="str">
        <f>IFERROR(IF(B70&lt;&gt;"", IF(COUNTIF(INDEX(Paste_Here!AX$2:BA$210, MATCH(B70, Paste_Here!A$2:A$210, 0), 0), "yes") &gt; 0, "No", IF(COUNTIF(INDEX(Paste_Here!AX$2:BA$210, MATCH(B70, Paste_Here!A$2:A$210, 0), 0), "no") &gt; 0, "Yes", "")), ""), "")</f>
        <v/>
      </c>
      <c r="I70" s="69"/>
      <c r="J70" s="79" t="str">
        <f>IFERROR(IF(B70&lt;&gt;"", IF(ISNUMBER(SEARCH("yes", LOWER(INDEX(Paste_Here!Z$2:Z$210, MATCH(B70, Paste_Here!A$2:A$210, 0))))), "Yes", IF(ISNUMBER(SEARCH("no", LOWER(INDEX(Paste_Here!Z$2:Z$210, MATCH(B70, Paste_Here!A$2:A$210, 0))))), "No", "")), ""), "")</f>
        <v/>
      </c>
      <c r="K70" s="69"/>
      <c r="L70" s="79" t="str">
        <f>IFERROR(IF(B70&lt;&gt;"", IF(ISNUMBER(SEARCH("yes", LOWER(INDEX(Paste_Here!AG$2:AG$210, MATCH(B70, Paste_Here!A$2:A$210, 0))))), "Yes", IF(ISNUMBER(SEARCH("no", LOWER(INDEX(Paste_Here!AG$2:AG$210, MATCH(B70, Paste_Here!A$2:A$210, 0))))), "No", "")), ""), "")</f>
        <v/>
      </c>
      <c r="M70" s="69"/>
      <c r="N70" s="114" t="str">
        <f>IFERROR(IF(J70&lt;&gt;"", IF(ISNUMBER(SEARCH("yes", LOWER(INDEX(Paste_Here!AB$2:AB$210, MATCH(J70, Paste_Here!I$2:I$210, 0))))), "Yes", IF(ISNUMBER(SEARCH("no", LOWER(INDEX(Paste_Here!AB$2:AB$210, MATCH(J70, Paste_Here!I$2:I$210, 0))))), "No", "")), ""), "")</f>
        <v/>
      </c>
      <c r="O70" s="69"/>
      <c r="P70" s="79" t="str">
        <f>IFERROR(IF(B70&lt;&gt;"", IF(ISNUMBER(SEARCH("Revealed-Potential (Primary Focus)", LOWER(INDEX(Paste_Here!U$2:U$210, MATCH(B70, Paste_Here!A$2:A$210, 0))))), "Rev-Potential: Prim", IF(ISNUMBER(SEARCH("Revealed-Potential (Secondary Focus)", LOWER(INDEX(Paste_Here!U$2:U$210, MATCH(B70, Paste_Here!A$2:A$210, 0))))), "Rev-Potential: Sec", IF(ISNUMBER(SEARCH("Monitoring", LOWER(INDEX(Paste_Here!U$2:U$210, MATCH(B70, Paste_Here!A$2:A$210, 0))))), "Monitoring", IF(ISNUMBER(SEARCH("At-Promise (Secondary Focus)", LOWER(INDEX(Paste_Here!U$2:U$210, MATCH(B70, Paste_Here!A$2:A$210, 0))))), "At-Promise: Sec", IF(ISNUMBER(SEARCH("At-Promise (Primary Focus)", LOWER(INDEX(Paste_Here!U$2:U$210, MATCH(B70, Paste_Here!A$2:A$210, 0))))), "At-Promise: Prim", ""))))), ""), "")</f>
        <v/>
      </c>
      <c r="Q70" s="69"/>
      <c r="R70" s="79" t="str">
        <f>IFERROR(IF(B70&lt;&gt;"", IF(ISNUMBER(SEARCH("Revealed-Potential (Primary Focus)", LOWER(INDEX(Paste_Here!AB$2:AB$210, MATCH(B70, Paste_Here!A$2:A$210, 0))))), "Rev-Potential: Prim", IF(ISNUMBER(SEARCH("Revealed-Potential (Secondary Focus)", LOWER(INDEX(Paste_Here!AB$2:AB$210, MATCH(B70, Paste_Here!A$2:A$210, 0))))), "Rev-Potential: Sec", IF(ISNUMBER(SEARCH("Monitoring", LOWER(INDEX(Paste_Here!AB$2:AB$210, MATCH(B70, Paste_Here!A$2:A$210, 0))))), "Monitoring", IF(ISNUMBER(SEARCH("At-Promise (Secondary Focus)", LOWER(INDEX(Paste_Here!AB$2:AB$210, MATCH(B70, Paste_Here!A$2:A$210, 0))))), "At-Promise: Sec", IF(ISNUMBER(SEARCH("At-Promise (Primary Focus)", LOWER(INDEX(Paste_Here!AB$2:AB$210, MATCH(B70, Paste_Here!A$2:A$210, 0))))), "At-Promise: Prim", ""))))), ""), "")</f>
        <v/>
      </c>
      <c r="S70" s="69"/>
      <c r="T70" s="114" t="str">
        <f>IFERROR(IF(P70&lt;&gt;"", IF(ISNUMBER(SEARCH("yes", LOWER(INDEX(Paste_Here!AH$2:AH$210, MATCH(P70, Paste_Here!O$2:O$210, 0))))), "Yes", IF(ISNUMBER(SEARCH("no", LOWER(INDEX(Paste_Here!AH$2:AH$210, MATCH(P70, Paste_Here!O$2:O$210, 0))))), "No", "")), ""), "")</f>
        <v/>
      </c>
      <c r="U70" s="69"/>
      <c r="V70" s="114" t="str">
        <f>IFERROR(IF(R70&lt;&gt;"", IF(ISNUMBER(SEARCH("yes", LOWER(INDEX(Paste_Here!AJ$2:AJ$210, MATCH(R70, Paste_Here!Q$2:Q$210, 0))))), "Yes", IF(ISNUMBER(SEARCH("no", LOWER(INDEX(Paste_Here!AJ$2:AJ$210, MATCH(R70, Paste_Here!Q$2:Q$210, 0))))), "No", "")), ""), "")</f>
        <v/>
      </c>
      <c r="W70" s="69"/>
      <c r="X70" s="69"/>
      <c r="Y70" s="79" t="str">
        <f t="shared" ref="Y70:Y133" si="8">B70</f>
        <v/>
      </c>
      <c r="Z70" s="69"/>
      <c r="AA70" s="79" t="str">
        <f>IFERROR(IF(B70&lt;&gt;"", IF(AND(INDEX(Paste_Here!W$2:W$210, MATCH(B70, Paste_Here!A$2:A$210, 0))&lt;&gt;"", ISNUMBER(VALUE(INDEX(Paste_Here!W$2:W$210, MATCH(B70, Paste_Here!A$2:A$210, 0))))), INDEX(Paste_Here!W$2:W$210, MATCH(B70, Paste_Here!A$2:A$210, 0)), ""), ""), "")</f>
        <v/>
      </c>
      <c r="AB70" s="69"/>
      <c r="AC70" s="79" t="str">
        <f>IFERROR(IF(B70&lt;&gt;"", IF(AND(INDEX(Paste_Here!V$2:V$210, MATCH(B70, Paste_Here!A$2:A$210, 0))&lt;&gt;"", ISNUMBER(VALUE(INDEX(Paste_Here!V$2:V$210, MATCH(B70, Paste_Here!A$2:A$210, 0))))), TEXT(ROUND(VALUE(INDEX(Paste_Here!V$2:V$210, MATCH(B70, Paste_Here!A$2:A$210, 0))), 2), "0.00"), ""), ""), "")</f>
        <v/>
      </c>
      <c r="AD70" s="69"/>
      <c r="AE70" s="79" t="str">
        <f>IFERROR(IF(B70&lt;&gt;"", IF(LOWER(INDEX(Paste_Here!X$2:X$210, MATCH(B70, Paste_Here!A$2:A$210, 0)))="approaching expectations", "Approaching", IF(LOWER(INDEX(Paste_Here!X$2:X$210, MATCH(B70, Paste_Here!A$2:A$210, 0)))="met expectations", "Met", IF(LOWER(INDEX(Paste_Here!X$2:X$210, MATCH(B70, Paste_Here!A$2:A$210, 0)))="exceeded expectations", "Exceeded", IF(LOWER(INDEX(Paste_Here!X$2:X$210, MATCH(B70, Paste_Here!A$2:A$210, 0)))="below expectations", "Below", "")))), ""), "")</f>
        <v/>
      </c>
      <c r="AF70" s="69"/>
      <c r="AG70" s="79" t="str">
        <f>IFERROR(IF(B70&lt;&gt;"", IF(AND(INDEX(Paste_Here!Y$2:Y$210, MATCH(B70, Paste_Here!A$2:A$210, 0))&lt;&gt;"", ISNUMBER(VALUE(INDEX(Paste_Here!Y$2:Y$210, MATCH(B70, Paste_Here!A$2:A$210, 0))))), INDEX(Paste_Here!Y$2:Y$210, MATCH(B70, Paste_Here!A$2:A$210, 0)), ""), ""), "")</f>
        <v/>
      </c>
      <c r="AH70" s="69"/>
      <c r="AI70" s="79" t="str">
        <f>IFERROR(IF(B70&lt;&gt;"", IF(AND(INDEX(Paste_Here!AK$2:AK$210, MATCH(B70, Paste_Here!A$2:A$210, 0))&lt;&gt;"", ISNUMBER(VALUE(INDEX(Paste_Here!AK$2:AK$210, MATCH(B70, Paste_Here!A$2:A$210, 0))))), INDEX(Paste_Here!AK$2:AK$210, MATCH(B70, Paste_Here!A$2:A$210, 0)), ""), ""), "")</f>
        <v/>
      </c>
      <c r="AJ70" s="69"/>
      <c r="AK70" s="79" t="str">
        <f>IFERROR(IF(B70&lt;&gt;"", IF(ISNUMBER(SEARCH("highrisk", LOWER(INDEX(Paste_Here!AL$2:AL$210, MATCH(B70, Paste_Here!A$2:A$210, 0))))), "High Risk", IF(ISNUMBER(SEARCH("lowrisk", LOWER(INDEX(Paste_Here!AL$2:AL$210, MATCH(B70, Paste_Here!A$2:A$210, 0))))), "Low Risk", IF(ISNUMBER(SEARCH("somerisk", LOWER(INDEX(Paste_Here!AL$2:AL$210, MATCH(B70, Paste_Here!A$2:A$210, 0))))), "Some Risk", ""))), ""), "")</f>
        <v/>
      </c>
      <c r="AL70" s="69"/>
      <c r="AM70" s="79" t="str">
        <f>IFERROR(IF(B70&lt;&gt;"", IF(AND(INDEX(Paste_Here!AT$2:AT$210, MATCH(B70, Paste_Here!A$2:A$210, 0))&lt;&gt;"", ISNUMBER(VALUE(INDEX(Paste_Here!AT$2:AT$210, MATCH(B70, Paste_Here!A$2:A$210, 0))))), INDEX(Paste_Here!AT$2:AT$210, MATCH(B70, Paste_Here!A$2:A$210, 0)), ""), ""), "")</f>
        <v/>
      </c>
      <c r="AN70" s="69"/>
      <c r="AO70" s="79" t="str">
        <f>IFERROR(IF(B70&lt;&gt;"", IF(AND(INDEX(Paste_Here!AM$2:AM$210, MATCH(B70, Paste_Here!A$2:A$210, 0))&lt;&gt;"", ISNUMBER(VALUE(INDEX(Paste_Here!AM$2:AM$210, MATCH(B70, Paste_Here!A$2:A$210, 0))))), INDEX(Paste_Here!AM$2:AM$210, MATCH(B70, Paste_Here!A$2:A$210, 0)), ""), ""), "")</f>
        <v/>
      </c>
      <c r="AP70" s="69"/>
      <c r="AQ70" s="79" t="str">
        <f>IFERROR(IF(B70&lt;&gt;"", IF(ISNUMBER(SEARCH("highrisk", LOWER(INDEX(Paste_Here!AN$2:AN$210, MATCH(B70, Paste_Here!A$2:A$210, 0))))), "High Risk", IF(ISNUMBER(SEARCH("lowrisk", LOWER(INDEX(Paste_Here!AN$2:AN$210, MATCH(B70, Paste_Here!A$2:A$210, 0))))), "Low Risk", IF(ISNUMBER(SEARCH("somerisk", LOWER(INDEX(Paste_Here!AN$2:AN$210, MATCH(B70, Paste_Here!A$2:A$210, 0))))), "Some Risk", ""))), ""), "")</f>
        <v/>
      </c>
      <c r="AR70" s="69"/>
      <c r="AS70" s="79" t="str" cm="1">
        <f t="array" aca="1" ref="AS70" ca="1">IFERROR(IF(ISNUMBER(SEARCH("BR", INDEX(Paste_Here!AO$2:AO$210, MATCH(B70, Paste_Here!A$2:A$210, 0)))), -1, 1) * VALUE(_xlfn.TEXTJOIN("", TRUE, IF(ISNUMBER(--MID(INDEX(Paste_Here!AO$2:AO$210, MATCH(B70, Paste_Here!A$2:A$210, 0)), ROW(INDIRECT("1:"&amp;LEN(INDEX(Paste_Here!AO$2:AO$210, MATCH(B70, Paste_Here!A$2:A$210, 0))))), 1)), MID(INDEX(Paste_Here!AO$2:AO$210, MATCH(B70, Paste_Here!A$2:A$210, 0)), ROW(INDIRECT("1:"&amp;LEN(INDEX(Paste_Here!AO$2:AO$210, MATCH(B70, Paste_Here!A$2:A$210, 0))))), 1), ""))), "")</f>
        <v/>
      </c>
      <c r="AT70" s="69"/>
      <c r="AU70" s="69"/>
      <c r="AV70" s="79"/>
      <c r="AW70" s="69"/>
      <c r="AX70" s="79"/>
      <c r="AY70" s="69"/>
      <c r="AZ70" s="79"/>
      <c r="BA70" s="69"/>
      <c r="BB70" s="79"/>
      <c r="BC70" s="69"/>
      <c r="BD70" s="79"/>
      <c r="BE70" s="69"/>
      <c r="BF70" s="79"/>
      <c r="BG70" s="69"/>
      <c r="BH70" s="79"/>
      <c r="BI70" s="69"/>
      <c r="BJ70" s="79"/>
      <c r="BK70" s="69"/>
      <c r="BL70" s="79"/>
      <c r="BM70" s="69"/>
      <c r="BN70" s="79"/>
      <c r="BO70" s="69"/>
      <c r="BP70" s="79"/>
      <c r="BQ70" s="69"/>
      <c r="BR70" s="69"/>
      <c r="BS70" s="79"/>
      <c r="BT70" s="69"/>
      <c r="BU70" s="79"/>
      <c r="BV70" s="69"/>
      <c r="BW70" s="79"/>
      <c r="BX70" s="69"/>
      <c r="BY70" s="79"/>
      <c r="BZ70" s="69"/>
      <c r="CA70" s="79"/>
      <c r="CB70" s="69"/>
      <c r="CC70" s="79"/>
      <c r="CD70" s="69"/>
      <c r="CE70" s="79"/>
      <c r="CF70" s="69"/>
      <c r="CG70" s="79"/>
      <c r="CH70" s="69"/>
      <c r="CI70" s="79"/>
      <c r="CJ70" s="69"/>
      <c r="CK70" s="79"/>
      <c r="CL70" s="69"/>
      <c r="CM70" s="79"/>
      <c r="CN70" s="69"/>
      <c r="CO70" s="69"/>
      <c r="CP70" s="79" t="str">
        <f t="shared" ref="CP70:CP133" si="9">Y70</f>
        <v/>
      </c>
      <c r="CQ70" s="69"/>
      <c r="CR70" s="79" t="str">
        <f>IFERROR(IF(B70&lt;&gt;"", IF(AND(INDEX(Paste_Here!AD$2:AD$210, MATCH(B70, Paste_Here!A$2:A$210, 0))&lt;&gt;"", ISNUMBER(VALUE(INDEX(Paste_Here!AD$2:AD$210, MATCH(B70, Paste_Here!A$2:A$210, 0))))), INDEX(Paste_Here!AD$2:AD$210, MATCH(B70, Paste_Here!A$2:A$210, 0)), ""), ""), "")</f>
        <v/>
      </c>
      <c r="CS70" s="69"/>
      <c r="CT70" s="79" t="str">
        <f>IFERROR(IF(B70&lt;&gt;"", IF(AND(INDEX(Paste_Here!AC$2:AC$210, MATCH(B70, Paste_Here!A$2:A$210, 0))&lt;&gt;"", ISNUMBER(--INDEX(Paste_Here!AC$2:AC$210, MATCH(B70, Paste_Here!A$2:A$210, 0)))), TEXT(ROUND(--INDEX(Paste_Here!AC$2:AC$210, MATCH(B70, Paste_Here!A$2:A$210, 0)), 2), "0.00"), ""), ""), "")</f>
        <v/>
      </c>
      <c r="CU70" s="69"/>
      <c r="CV70" s="79" t="str">
        <f>IFERROR(IF(B70&lt;&gt;"", IF(LOWER(INDEX(Paste_Here!AE$2:AE$210, MATCH(B70, Paste_Here!A$2:A$210, 0)))="approaching expectations", "Approaching", IF(LOWER(INDEX(Paste_Here!AE$2:AE$210, MATCH(B70, Paste_Here!A$2:A$210, 0)))="met expectations", "Met", IF(LOWER(INDEX(Paste_Here!AE$2:AE$210, MATCH(B70, Paste_Here!A$2:A$210, 0)))="exceeded expectations", "Exceeded", IF(LOWER(INDEX(Paste_Here!AE$2:AE$210, MATCH(B70, Paste_Here!A$2:A$210, 0)))="below expectations", "Below", "")))), ""), "")</f>
        <v/>
      </c>
      <c r="CW70" s="69"/>
      <c r="CX70" s="79" t="str">
        <f>IFERROR(IF(B70&lt;&gt;"", IF(AND(INDEX(Paste_Here!AF$2:AF$210, MATCH(B70, Paste_Here!A$2:A$210, 0))&lt;&gt;"", ISNUMBER(VALUE(INDEX(Paste_Here!AF$2:AF$210, MATCH(B70, Paste_Here!A$2:A$210, 0))))), INDEX(Paste_Here!AF$2:AF$210, MATCH(B70, Paste_Here!A$2:A$210, 0)), ""), ""), "")</f>
        <v/>
      </c>
      <c r="CY70" s="69"/>
      <c r="CZ70" s="79" t="str">
        <f>IFERROR(IF(B70&lt;&gt;"", IF(AND(INDEX(Paste_Here!AU$2:AU$210, MATCH(B70, Paste_Here!A$2:A$210, 0))&lt;&gt;"", ISNUMBER(VALUE(INDEX(Paste_Here!AU$2:AU$210, MATCH(B70, Paste_Here!A$2:A$210, 0))))), INDEX(Paste_Here!AU$2:AU$210, MATCH(B70, Paste_Here!A$2:A$210, 0)), ""), ""), "")</f>
        <v/>
      </c>
      <c r="DA70" s="69"/>
      <c r="DB70" s="79" t="str">
        <f>IFERROR(IF(B70&lt;&gt;"", IF(ISNUMBER(SEARCH("highrisk", LOWER(INDEX(Paste_Here!AV$2:AV$210, MATCH(B70, Paste_Here!A$2:A$210, 0))))), "High Risk", IF(ISNUMBER(SEARCH("lowrisk", LOWER(INDEX(Paste_Here!AV$2:AV$210, MATCH(B70, Paste_Here!A$2:A$210, 0))))), "Low Risk", IF(ISNUMBER(SEARCH("somerisk", LOWER(INDEX(Paste_Here!AV$2:AV$210, MATCH(B70, Paste_Here!A$2:A$210, 0))))), "Some Risk", ""))), ""), "")</f>
        <v/>
      </c>
      <c r="DC70" s="69"/>
      <c r="DD70" s="79" t="str">
        <f>IFERROR(IF(B70&lt;&gt;"", IF(AND(INDEX(Paste_Here!AW$2:AW$210, MATCH(B70, Paste_Here!A$2:A$210, 0))&lt;&gt;"", ISNUMBER(VALUE(INDEX(Paste_Here!AW$2:AW$210, MATCH(B70, Paste_Here!A$2:A$210, 0))))), INDEX(Paste_Here!AW$2:AW$210, MATCH(B70, Paste_Here!A$2:A$210, 0)), ""), ""), "")</f>
        <v/>
      </c>
      <c r="DE70" s="69"/>
      <c r="DF70" s="79" t="str">
        <f>IFERROR(IF(B70&lt;&gt;"", IF(AND(INDEX(Paste_Here!AP$2:AP$210, MATCH(B70, Paste_Here!A$2:A$210, 0))&lt;&gt;"", ISNUMBER(VALUE(INDEX(Paste_Here!AP$2:AP$210, MATCH(B70, Paste_Here!A$2:A$210, 0))))), INDEX(Paste_Here!AP$2:AP$210, MATCH(B70, Paste_Here!A$2:A$210, 0)), ""), ""), "")</f>
        <v/>
      </c>
      <c r="DG70" s="69"/>
      <c r="DH70" s="79" t="str">
        <f>IFERROR(IF(B70&lt;&gt;"", IF(ISNUMBER(SEARCH("highrisk", LOWER(INDEX(Paste_Here!AQ$2:AQ$210, MATCH(B70, Paste_Here!A$2:A$210, 0))))), "High Risk", IF(ISNUMBER(SEARCH("lowrisk", LOWER(INDEX(Paste_Here!AQ$2:AQ$210, MATCH(B70, Paste_Here!A$2:A$210, 0))))), "Low Risk", IF(ISNUMBER(SEARCH("somerisk", LOWER(INDEX(Paste_Here!AQ$2:AQ$210, MATCH(B70, Paste_Here!A$2:A$210, 0))))), "Some Risk", ""))), ""), "")</f>
        <v/>
      </c>
      <c r="DI70" s="69"/>
      <c r="DJ70" s="79" t="str" cm="1">
        <f t="array" aca="1" ref="DJ70" ca="1">IFERROR(VALUE(IF(ISNUMBER(SEARCH("EM", INDEX(Paste_Here!AR$2:AR$500, MATCH(B70, Paste_Here!A$2:A$500, 0)))),"-" &amp; _xlfn.TEXTJOIN("", TRUE, IF(ISNUMBER(--MID(INDEX(Paste_Here!AR$2:AR$500, MATCH(B70, Paste_Here!A$2:A$500, 0)), ROW(INDIRECT("1:"&amp;LEN(INDEX(Paste_Here!AR$2:AR$500, MATCH(B70, Paste_Here!A$2:A$500, 0))))), 1)), MID(INDEX(Paste_Here!AR$2:AR$500, MATCH(B70, Paste_Here!A$2:A$500, 0)), ROW(INDIRECT("1:"&amp;LEN(INDEX(Paste_Here!AR$2:AR$500, MATCH(B70, Paste_Here!A$2:A$500, 0))))), 1), "")), _xlfn.TEXTJOIN("", TRUE, IF(ISNUMBER(--MID(INDEX(Paste_Here!AR$2:AR$500, MATCH(B70, Paste_Here!A$2:AR$500, 0)), ROW(INDIRECT("1:"&amp;LEN(INDEX(Paste_Here!AR$2:AR$500, MATCH(B70, Paste_Here!A$2:AR$500, 0))))), 1)), MID(INDEX(Paste_Here!AR$2:AR$500, MATCH(B70, Paste_Here!A$2:A$500, 0)), ROW(INDIRECT("1:"&amp;LEN(INDEX(Paste_Here!AR$2:AR$500, MATCH(B70, Paste_Here!A$2:A$500, 0))))), 1), "")))), "")</f>
        <v/>
      </c>
      <c r="DK70" s="69"/>
      <c r="DL70" s="69"/>
      <c r="DM70" s="79" t="str">
        <f t="shared" ref="DM70:DM133" si="10">B70</f>
        <v/>
      </c>
      <c r="DN70" s="69"/>
      <c r="DO70" s="79" t="str">
        <f>IFERROR(IF(B70&lt;&gt;"", IF(AND(INDEX(Paste_Here!AH$2:AH$210, MATCH(B70, Paste_Here!A$2:A$210, 0))&lt;&gt;"", ISNUMBER(VALUE(INDEX(Paste_Here!AH$2:AH$210, MATCH(B70, Paste_Here!A$2:A$210, 0))))), INDEX(Paste_Here!AH$2:AH$210, MATCH(B70, Paste_Here!A$2:A$210, 0)), ""), ""), "")</f>
        <v/>
      </c>
      <c r="DP70" s="69"/>
      <c r="DQ70" s="114"/>
      <c r="DR70" s="69"/>
      <c r="DS70" s="119" t="str">
        <f>IFERROR(IF(B70&lt;&gt;"", IF(LOWER(INDEX(Paste_Here!AI$2:AI$210, MATCH(B70, Paste_Here!A$2:A$210, 0)))="approaching expectations", "Approaching", IF(LOWER(INDEX(Paste_Here!AI$2:AI$210, MATCH(B70, Paste_Here!A$2:A$210, 0)))="met expectations", "Met", IF(LOWER(INDEX(Paste_Here!AI$2:AI$210, MATCH(B70, Paste_Here!A$2:A$210, 0)))="exceeded expectations", "Exceeded", IF(LOWER(INDEX(Paste_Here!AI$2:AI$210, MATCH(B70, Paste_Here!A$2:A$210, 0)))="below expectations", "Below", "")))), ""), "")</f>
        <v/>
      </c>
      <c r="DT70" s="69"/>
      <c r="DU70" s="79" t="str">
        <f>IFERROR(IF(B70&lt;&gt;"", IF(AND(INDEX(Paste_Here!AJ$2:AJ$210, MATCH(B70, Paste_Here!A$2:A$210, 0))&lt;&gt;"", ISNUMBER(VALUE(INDEX(Paste_Here!AJ$2:AJ$210, MATCH(B70, Paste_Here!A$2:A$210, 0))))), INDEX(Paste_Here!AJ$2:AJ$210, MATCH(B70, Paste_Here!A$2:A$210, 0)), ""), ""), "")</f>
        <v/>
      </c>
      <c r="DV70" s="69"/>
      <c r="DW70" s="114"/>
      <c r="DX70" s="69"/>
      <c r="DY70" s="114"/>
      <c r="DZ70" s="69"/>
      <c r="EA70" s="114"/>
      <c r="EB70" s="69"/>
      <c r="EC70" s="114"/>
      <c r="ED70" s="69"/>
      <c r="EE70" s="114"/>
      <c r="EF70" s="69"/>
      <c r="EH70" s="69"/>
      <c r="EI70" s="69"/>
      <c r="EJ70" s="79"/>
      <c r="EK70" s="69"/>
      <c r="EL70" s="79"/>
      <c r="EM70" s="69"/>
      <c r="EN70" s="79"/>
      <c r="EO70" s="69"/>
      <c r="EP70" s="79"/>
      <c r="EQ70" s="69"/>
      <c r="ER70" s="79"/>
      <c r="ES70" s="69"/>
      <c r="ET70" s="79"/>
      <c r="EU70" s="69"/>
      <c r="EV70" s="79"/>
      <c r="EW70" s="69"/>
      <c r="EX70" s="79"/>
      <c r="EY70" s="69"/>
      <c r="EZ70" s="79"/>
      <c r="FA70" s="69"/>
      <c r="FB70" s="79"/>
      <c r="FC70" s="69"/>
      <c r="FD70" s="79"/>
      <c r="FE70" s="69"/>
      <c r="FF70" s="69"/>
      <c r="FG70" s="79" t="str">
        <f t="shared" ref="FG70:FG133" si="11">B70</f>
        <v/>
      </c>
      <c r="FH70" s="69"/>
      <c r="FI70" s="79" t="str">
        <f>IFERROR(IF(B70&lt;&gt;"", IF(ISNUMBER(VALUE(INDEX(Paste_Here!H$2:H$210, MATCH(B70, Paste_Here!A$2:A$210, 0)))), IF(VALUE(INDEX(Paste_Here!H$2:H$210, MATCH(B70, Paste_Here!A$2:A$210, 0)))=0, "No", IF(AND(VALUE(INDEX(Paste_Here!H$2:H$210, MATCH(B70, Paste_Here!A$2:A$210, 0)))&gt;=1, VALUE(INDEX(Paste_Here!H$2:H$210, MATCH(B70, Paste_Here!A$2:A$210, 0)))&lt;=4), VALUE(INDEX(Paste_Here!H$2:H$210, MATCH(B70, Paste_Here!A$2:A$210, 0))), "")), ""), ""), "")</f>
        <v/>
      </c>
      <c r="FJ70" s="69"/>
      <c r="FK70" s="79" t="str">
        <f>IFERROR(IF(B70&lt;&gt;"", IF(ISNUMBER(VALUE(INDEX(Paste_Here!I$2:I$210, MATCH(B70, Paste_Here!A$2:A$210, 0)))), IF(VALUE(INDEX(Paste_Here!I$2:I$210, MATCH(B70, Paste_Here!A$2:A$210, 0)))=0, "No", IF(AND(VALUE(INDEX(Paste_Here!I$2:I$210, MATCH(B70, Paste_Here!A$2:A$210, 0)))&gt;=1, VALUE(INDEX(Paste_Here!I$2:I$210, MATCH(B70, Paste_Here!A$2:A$210, 0)))&lt;=4), VALUE(INDEX(Paste_Here!I$2:I$210, MATCH(B70, Paste_Here!A$2:A$210, 0))), "")), ""), ""), "")</f>
        <v/>
      </c>
      <c r="FL70" s="69"/>
      <c r="FM70" s="114"/>
      <c r="FN70" s="69"/>
      <c r="FO70" s="114"/>
      <c r="FP70" s="69"/>
      <c r="FQ70" s="114"/>
      <c r="FR70" s="69"/>
      <c r="FS70" s="114"/>
      <c r="FT70" s="69"/>
      <c r="FU70" s="79" t="str">
        <f>IFERROR(IF(B70&lt;&gt;"", IF(AND(INDEX(Paste_Here!R$2:R$210, MATCH(B70, Paste_Here!A$2:A$210, 0))&lt;&gt;"", ISNUMBER(VALUE(INDEX(Paste_Here!R$2:R$210, MATCH(B70, Paste_Here!A$2:A$210, 0))))), INDEX(Paste_Here!R$2:R$210, MATCH(B70, Paste_Here!A$2:A$210, 0)), ""), ""), "")</f>
        <v/>
      </c>
      <c r="FV70" s="69"/>
      <c r="FW70" s="79" t="str">
        <f>IFERROR(IF(B70&lt;&gt;"", IF(AND(INDEX(Paste_Here!BB$2:BB$210, MATCH(B70, Paste_Here!A$2:A$210, 0))&lt;&gt;"", ISNUMBER(VALUE(INDEX(Paste_Here!BB$2:BB$210, MATCH(B70, Paste_Here!A$2:A$210, 0))))), INDEX(Paste_Here!BB$2:BB$210, MATCH(B70, Paste_Here!A$2:A$210, 0)), ""), ""), "")</f>
        <v/>
      </c>
      <c r="FX70" s="69"/>
      <c r="FY70" s="79" t="str">
        <f>IFERROR(IF(B70&lt;&gt;"", IF(AND(INDEX(Paste_Here!AS$2:AS$210, MATCH(B70, Paste_Here!A$2:A$210, 0))&lt;&gt;"", ISNUMBER(VALUE(INDEX(Paste_Here!AS$2:AS$210, MATCH(B70, Paste_Here!A$2:A$210, 0))))), INDEX(Paste_Here!AS$2:AS$210, MATCH(B70, Paste_Here!A$2:A$210, 0)), ""), ""), "")</f>
        <v/>
      </c>
      <c r="FZ70" s="69"/>
      <c r="GA70" s="79" t="str">
        <f>IFERROR(IF(B70&lt;&gt;"", IF(AND(INDEX(Paste_Here!BC$2:BC$210, MATCH(B70, Paste_Here!A$2:A$210, 0))&lt;&gt;"", ISNUMBER(VALUE(INDEX(Paste_Here!BC$2:BC$210, MATCH(B70, Paste_Here!A$2:A$210, 0))))), INDEX(Paste_Here!BC$2:BC$210, MATCH(B70, Paste_Here!A$2:A$210, 0)), ""), ""), "")</f>
        <v/>
      </c>
      <c r="GB70" s="69"/>
      <c r="GC70" s="69"/>
      <c r="GD70" s="79" t="str">
        <f t="shared" ref="GD70:GD133" si="12">B70</f>
        <v/>
      </c>
      <c r="GE70" s="69"/>
      <c r="GF70" s="79" t="str">
        <f>IFERROR(IF(B70&lt;&gt;"", IF(ISNUMBER(SEARCH("s", LOWER(INDEX(Paste_Here!M$2:M$210, MATCH(B70, Paste_Here!A$2:A$210, 0))))), "Yes", IF(INDEX(Paste_Here!M$2:M$210, MATCH(B70, Paste_Here!A$2:A$210, 0))&lt;&gt;"", "No", "")), ""), "")</f>
        <v/>
      </c>
      <c r="GG70" s="69"/>
      <c r="GH70" s="79" t="str">
        <f>IFERROR(IF(B70&lt;&gt;"", IF(ISNUMBER(SEARCH("yes", LOWER(INDEX(Paste_Here!F$2:F$210, MATCH(B70, Paste_Here!A$2:A$210, 0))))), "Yes", IF(ISNUMBER(SEARCH("no", LOWER(INDEX(Paste_Here!F$2:F$210, MATCH(B70, Paste_Here!A$2:A$210, 0))))), "No", "")), ""), "")</f>
        <v/>
      </c>
      <c r="GI70" s="69"/>
      <c r="GJ70" s="79" t="str">
        <f>IFERROR(IF(B70&lt;&gt;"", IF(ISNUMBER(SEARCH("english language learner", LOWER(INDEX(Paste_Here!C$2:C$210, MATCH(B70, Paste_Here!A$2:A$210, 0))))), "Yes", ""), ""), "")</f>
        <v/>
      </c>
      <c r="GK70" s="69"/>
      <c r="GL70" s="79" t="str">
        <f>IFERROR(IF(B70&lt;&gt;"", IF(OR(ISNUMBER(SEARCH("b", LOWER(INDEX(Paste_Here!K$2:K$210, MATCH(B70, Paste_Here!A$2:A$210, 0))))), ISNUMBER(SEARCH("h", LOWER(INDEX(Paste_Here!K$2:K$210, MATCH(B70, Paste_Here!A$2:A$210, 0))))), ISNUMBER(SEARCH("i", LOWER(INDEX(Paste_Here!K$2:K$210, MATCH(B70, Paste_Here!A$2:A$210, 0)))))), "Yes", IF(INDEX(Paste_Here!K$2:K$210, MATCH(B70, Paste_Here!A$2:A$210, 0))&lt;&gt;"", "No", "")), ""), "")</f>
        <v/>
      </c>
      <c r="GM70" s="69"/>
      <c r="GN70" s="79" t="str">
        <f>IFERROR(IF(B70&lt;&gt;"", IF(ISNUMBER(SEARCH("yes", LOWER(INDEX(Paste_Here!L$2:L$210, MATCH(B70, Paste_Here!A$2:A$210, 0))))), "Yes", IF(ISNUMBER(SEARCH("no", LOWER(INDEX(Paste_Here!L$2:L$210, MATCH(B70, Paste_Here!A$2:A$210, 0))))), "No", "")), ""), "")</f>
        <v/>
      </c>
      <c r="GO70" s="69"/>
      <c r="GP70" s="79" t="str">
        <f>IFERROR(IF(B70&lt;&gt;"", IF(ISNUMBER(SEARCH("transitional 2", LOWER(INDEX(Paste_Here!C$2:C$210, MATCH(B70, Paste_Here!A$2:A$210, 0))))), "T2", IF(ISNUMBER(SEARCH("transitional 1", LOWER(INDEX(Paste_Here!C$2:C$210, MATCH(B70, Paste_Here!A$2:A$210, 0))))), "T1", IF(ISNUMBER(SEARCH("waived ell services", LOWER(INDEX(Paste_Here!C$2:C$210, MATCH(B70, Paste_Here!A$2:A$210, 0))))), "W", ""))), ""), "")</f>
        <v/>
      </c>
      <c r="GQ70" s="69"/>
      <c r="GR70" s="114"/>
      <c r="GS70" s="69"/>
      <c r="GT70" s="114"/>
      <c r="GU70" s="69"/>
      <c r="GV70" s="114"/>
      <c r="GW70" s="69"/>
      <c r="GX70" s="118"/>
      <c r="GY70" s="69"/>
      <c r="GZ70" s="69"/>
      <c r="HA70" s="79"/>
      <c r="HB70" s="69"/>
      <c r="HC70" s="79"/>
      <c r="HD70" s="69"/>
      <c r="HE70" s="79"/>
      <c r="HF70" s="69"/>
      <c r="HG70" s="79"/>
      <c r="HH70" s="69"/>
      <c r="HI70" s="79"/>
      <c r="HJ70" s="69"/>
      <c r="HK70" s="79"/>
      <c r="HL70" s="69"/>
      <c r="HM70" s="79"/>
      <c r="HN70" s="69"/>
      <c r="HO70" s="79"/>
      <c r="HP70" s="69"/>
      <c r="HQ70" s="79"/>
      <c r="HR70" s="69"/>
      <c r="HS70" s="79"/>
      <c r="HT70" s="69"/>
      <c r="HU70" s="79"/>
      <c r="HV70" s="69"/>
      <c r="HW70" s="69"/>
      <c r="HX70" s="79"/>
      <c r="HY70" s="69"/>
      <c r="HZ70" s="79"/>
      <c r="IA70" s="69"/>
      <c r="IB70" s="79"/>
      <c r="IC70" s="69"/>
      <c r="ID70" s="79"/>
      <c r="IE70" s="69"/>
      <c r="IF70" s="79"/>
      <c r="IG70" s="69"/>
      <c r="IH70" s="79"/>
      <c r="II70" s="69"/>
      <c r="IJ70" s="79"/>
      <c r="IK70" s="69"/>
      <c r="IL70" s="79"/>
      <c r="IM70" s="69"/>
      <c r="IN70" s="79"/>
      <c r="IO70" s="69"/>
      <c r="IP70" s="79"/>
      <c r="IQ70" s="69"/>
      <c r="IR70" s="79"/>
      <c r="IS70" s="69"/>
      <c r="IT70" s="69"/>
      <c r="IU70" s="79"/>
      <c r="IV70" s="69"/>
      <c r="IW70" s="79"/>
      <c r="IX70" s="69"/>
      <c r="IY70" s="79"/>
      <c r="IZ70" s="69"/>
      <c r="JA70" s="79"/>
      <c r="JB70" s="69"/>
      <c r="JC70" s="79"/>
      <c r="JD70" s="69"/>
      <c r="JE70" s="79"/>
      <c r="JF70" s="69"/>
      <c r="JG70" s="79"/>
      <c r="JH70" s="69"/>
      <c r="JI70" s="79"/>
      <c r="JJ70" s="69"/>
      <c r="JK70" s="79"/>
      <c r="JL70" s="69"/>
      <c r="JM70" s="79"/>
      <c r="JN70" s="69"/>
      <c r="JO70" s="79"/>
      <c r="JP70" s="69"/>
      <c r="JQ70" s="69"/>
      <c r="JR70" s="79"/>
      <c r="JS70" s="69"/>
      <c r="JT70" s="79"/>
      <c r="JU70" s="69"/>
      <c r="JV70" s="79"/>
      <c r="JW70" s="69"/>
      <c r="JX70" s="79"/>
      <c r="JY70" s="69"/>
      <c r="JZ70" s="79"/>
      <c r="KA70" s="69"/>
      <c r="KB70" s="79"/>
      <c r="KC70" s="69"/>
      <c r="KD70" s="79"/>
      <c r="KE70" s="69"/>
      <c r="KF70" s="79"/>
      <c r="KG70" s="69"/>
      <c r="KH70" s="79"/>
      <c r="KI70" s="69"/>
      <c r="KJ70" s="79"/>
      <c r="KK70" s="69"/>
      <c r="KL70" s="79"/>
      <c r="KM70" s="69"/>
      <c r="KP70" s="1" t="str" cm="1">
        <f t="array" ref="KP70">IFERROR(INDEX(Paste_Here!$B$2:$B$210, MATCH(0, COUNTIF(KP$4:KP69, Paste_Here!$B$2:$B$210) + IF(Paste_Here!$B$2:$B$210="", 1, 0), 0)), "")</f>
        <v/>
      </c>
      <c r="KQ70" s="1" t="str">
        <f>IF(KP70&lt;&gt;"", INDEX(Paste_Here!$A$2:$A$210, MATCH(KP70, Paste_Here!$B$2:$B$210, 0)), "")</f>
        <v/>
      </c>
      <c r="KR70" s="1" t="str">
        <f t="shared" ref="KR70:KR133" si="13">KQ70</f>
        <v/>
      </c>
      <c r="KS70" s="1" t="str" cm="1">
        <f t="array" ref="KS70">IFERROR(INDEX($KR$5:$KR$210, MATCH(SMALL(IF($KR$5:$KR$210&lt;&gt;"", COUNTIF($KR$5:$KR$210, "&lt;"&amp;$KR$5:$KR$210)+1), ROW()-ROW($KS$5)+1), COUNTIF($KR$5:$KR$210, "&lt;"&amp;$KR$5:$KR$210)+1, 0)), "")</f>
        <v/>
      </c>
    </row>
    <row r="71" spans="1:305">
      <c r="A71" s="69"/>
      <c r="B71" s="79" t="str">
        <f t="shared" si="7"/>
        <v/>
      </c>
      <c r="C71" s="69"/>
      <c r="D71" s="79" t="str">
        <f>IFERROR(IF(B71&lt;&gt;"", IF(COUNTIF(INDEX(Paste_Here!N$2:Q$210, MATCH(B71, Paste_Here!A$2:A$210, 0), 0), "yes") &gt; 0, "No", IF(COUNTIF(INDEX(Paste_Here!N$2:Q$210, MATCH(B71, Paste_Here!A$2:A$210, 0), 0), "no") &gt; 0, "Yes", "")), ""), "")</f>
        <v/>
      </c>
      <c r="E71" s="69"/>
      <c r="F71" s="79" t="str">
        <f>IFERROR(IF(B71&lt;&gt;"", IF(ISNUMBER(SEARCH("yes", LOWER(INDEX(Paste_Here!S$2:S$210, MATCH(B71, Paste_Here!A$2:A$210, 0))))), "Yes", IF(ISNUMBER(SEARCH("no", LOWER(INDEX(Paste_Here!S$2:S$210, MATCH(B71, Paste_Here!A$2:A$210, 0))))), "No", "")), ""), "")</f>
        <v/>
      </c>
      <c r="G71" s="69"/>
      <c r="H71" s="79" t="str">
        <f>IFERROR(IF(B71&lt;&gt;"", IF(COUNTIF(INDEX(Paste_Here!AX$2:BA$210, MATCH(B71, Paste_Here!A$2:A$210, 0), 0), "yes") &gt; 0, "No", IF(COUNTIF(INDEX(Paste_Here!AX$2:BA$210, MATCH(B71, Paste_Here!A$2:A$210, 0), 0), "no") &gt; 0, "Yes", "")), ""), "")</f>
        <v/>
      </c>
      <c r="I71" s="69"/>
      <c r="J71" s="79" t="str">
        <f>IFERROR(IF(B71&lt;&gt;"", IF(ISNUMBER(SEARCH("yes", LOWER(INDEX(Paste_Here!Z$2:Z$210, MATCH(B71, Paste_Here!A$2:A$210, 0))))), "Yes", IF(ISNUMBER(SEARCH("no", LOWER(INDEX(Paste_Here!Z$2:Z$210, MATCH(B71, Paste_Here!A$2:A$210, 0))))), "No", "")), ""), "")</f>
        <v/>
      </c>
      <c r="K71" s="69"/>
      <c r="L71" s="79" t="str">
        <f>IFERROR(IF(B71&lt;&gt;"", IF(ISNUMBER(SEARCH("yes", LOWER(INDEX(Paste_Here!AG$2:AG$210, MATCH(B71, Paste_Here!A$2:A$210, 0))))), "Yes", IF(ISNUMBER(SEARCH("no", LOWER(INDEX(Paste_Here!AG$2:AG$210, MATCH(B71, Paste_Here!A$2:A$210, 0))))), "No", "")), ""), "")</f>
        <v/>
      </c>
      <c r="M71" s="69"/>
      <c r="N71" s="114" t="str">
        <f>IFERROR(IF(J71&lt;&gt;"", IF(ISNUMBER(SEARCH("yes", LOWER(INDEX(Paste_Here!AB$2:AB$210, MATCH(J71, Paste_Here!I$2:I$210, 0))))), "Yes", IF(ISNUMBER(SEARCH("no", LOWER(INDEX(Paste_Here!AB$2:AB$210, MATCH(J71, Paste_Here!I$2:I$210, 0))))), "No", "")), ""), "")</f>
        <v/>
      </c>
      <c r="O71" s="69"/>
      <c r="P71" s="79" t="str">
        <f>IFERROR(IF(B71&lt;&gt;"", IF(ISNUMBER(SEARCH("Revealed-Potential (Primary Focus)", LOWER(INDEX(Paste_Here!U$2:U$210, MATCH(B71, Paste_Here!A$2:A$210, 0))))), "Rev-Potential: Prim", IF(ISNUMBER(SEARCH("Revealed-Potential (Secondary Focus)", LOWER(INDEX(Paste_Here!U$2:U$210, MATCH(B71, Paste_Here!A$2:A$210, 0))))), "Rev-Potential: Sec", IF(ISNUMBER(SEARCH("Monitoring", LOWER(INDEX(Paste_Here!U$2:U$210, MATCH(B71, Paste_Here!A$2:A$210, 0))))), "Monitoring", IF(ISNUMBER(SEARCH("At-Promise (Secondary Focus)", LOWER(INDEX(Paste_Here!U$2:U$210, MATCH(B71, Paste_Here!A$2:A$210, 0))))), "At-Promise: Sec", IF(ISNUMBER(SEARCH("At-Promise (Primary Focus)", LOWER(INDEX(Paste_Here!U$2:U$210, MATCH(B71, Paste_Here!A$2:A$210, 0))))), "At-Promise: Prim", ""))))), ""), "")</f>
        <v/>
      </c>
      <c r="Q71" s="69"/>
      <c r="R71" s="79" t="str">
        <f>IFERROR(IF(B71&lt;&gt;"", IF(ISNUMBER(SEARCH("Revealed-Potential (Primary Focus)", LOWER(INDEX(Paste_Here!AB$2:AB$210, MATCH(B71, Paste_Here!A$2:A$210, 0))))), "Rev-Potential: Prim", IF(ISNUMBER(SEARCH("Revealed-Potential (Secondary Focus)", LOWER(INDEX(Paste_Here!AB$2:AB$210, MATCH(B71, Paste_Here!A$2:A$210, 0))))), "Rev-Potential: Sec", IF(ISNUMBER(SEARCH("Monitoring", LOWER(INDEX(Paste_Here!AB$2:AB$210, MATCH(B71, Paste_Here!A$2:A$210, 0))))), "Monitoring", IF(ISNUMBER(SEARCH("At-Promise (Secondary Focus)", LOWER(INDEX(Paste_Here!AB$2:AB$210, MATCH(B71, Paste_Here!A$2:A$210, 0))))), "At-Promise: Sec", IF(ISNUMBER(SEARCH("At-Promise (Primary Focus)", LOWER(INDEX(Paste_Here!AB$2:AB$210, MATCH(B71, Paste_Here!A$2:A$210, 0))))), "At-Promise: Prim", ""))))), ""), "")</f>
        <v/>
      </c>
      <c r="S71" s="69"/>
      <c r="T71" s="114" t="str">
        <f>IFERROR(IF(P71&lt;&gt;"", IF(ISNUMBER(SEARCH("yes", LOWER(INDEX(Paste_Here!AH$2:AH$210, MATCH(P71, Paste_Here!O$2:O$210, 0))))), "Yes", IF(ISNUMBER(SEARCH("no", LOWER(INDEX(Paste_Here!AH$2:AH$210, MATCH(P71, Paste_Here!O$2:O$210, 0))))), "No", "")), ""), "")</f>
        <v/>
      </c>
      <c r="U71" s="69"/>
      <c r="V71" s="114" t="str">
        <f>IFERROR(IF(R71&lt;&gt;"", IF(ISNUMBER(SEARCH("yes", LOWER(INDEX(Paste_Here!AJ$2:AJ$210, MATCH(R71, Paste_Here!Q$2:Q$210, 0))))), "Yes", IF(ISNUMBER(SEARCH("no", LOWER(INDEX(Paste_Here!AJ$2:AJ$210, MATCH(R71, Paste_Here!Q$2:Q$210, 0))))), "No", "")), ""), "")</f>
        <v/>
      </c>
      <c r="W71" s="69"/>
      <c r="X71" s="69"/>
      <c r="Y71" s="79" t="str">
        <f t="shared" si="8"/>
        <v/>
      </c>
      <c r="Z71" s="69"/>
      <c r="AA71" s="79" t="str">
        <f>IFERROR(IF(B71&lt;&gt;"", IF(AND(INDEX(Paste_Here!W$2:W$210, MATCH(B71, Paste_Here!A$2:A$210, 0))&lt;&gt;"", ISNUMBER(VALUE(INDEX(Paste_Here!W$2:W$210, MATCH(B71, Paste_Here!A$2:A$210, 0))))), INDEX(Paste_Here!W$2:W$210, MATCH(B71, Paste_Here!A$2:A$210, 0)), ""), ""), "")</f>
        <v/>
      </c>
      <c r="AB71" s="69"/>
      <c r="AC71" s="79" t="str">
        <f>IFERROR(IF(B71&lt;&gt;"", IF(AND(INDEX(Paste_Here!V$2:V$210, MATCH(B71, Paste_Here!A$2:A$210, 0))&lt;&gt;"", ISNUMBER(VALUE(INDEX(Paste_Here!V$2:V$210, MATCH(B71, Paste_Here!A$2:A$210, 0))))), TEXT(ROUND(VALUE(INDEX(Paste_Here!V$2:V$210, MATCH(B71, Paste_Here!A$2:A$210, 0))), 2), "0.00"), ""), ""), "")</f>
        <v/>
      </c>
      <c r="AD71" s="69"/>
      <c r="AE71" s="79" t="str">
        <f>IFERROR(IF(B71&lt;&gt;"", IF(LOWER(INDEX(Paste_Here!X$2:X$210, MATCH(B71, Paste_Here!A$2:A$210, 0)))="approaching expectations", "Approaching", IF(LOWER(INDEX(Paste_Here!X$2:X$210, MATCH(B71, Paste_Here!A$2:A$210, 0)))="met expectations", "Met", IF(LOWER(INDEX(Paste_Here!X$2:X$210, MATCH(B71, Paste_Here!A$2:A$210, 0)))="exceeded expectations", "Exceeded", IF(LOWER(INDEX(Paste_Here!X$2:X$210, MATCH(B71, Paste_Here!A$2:A$210, 0)))="below expectations", "Below", "")))), ""), "")</f>
        <v/>
      </c>
      <c r="AF71" s="69"/>
      <c r="AG71" s="79" t="str">
        <f>IFERROR(IF(B71&lt;&gt;"", IF(AND(INDEX(Paste_Here!Y$2:Y$210, MATCH(B71, Paste_Here!A$2:A$210, 0))&lt;&gt;"", ISNUMBER(VALUE(INDEX(Paste_Here!Y$2:Y$210, MATCH(B71, Paste_Here!A$2:A$210, 0))))), INDEX(Paste_Here!Y$2:Y$210, MATCH(B71, Paste_Here!A$2:A$210, 0)), ""), ""), "")</f>
        <v/>
      </c>
      <c r="AH71" s="69"/>
      <c r="AI71" s="79" t="str">
        <f>IFERROR(IF(B71&lt;&gt;"", IF(AND(INDEX(Paste_Here!AK$2:AK$210, MATCH(B71, Paste_Here!A$2:A$210, 0))&lt;&gt;"", ISNUMBER(VALUE(INDEX(Paste_Here!AK$2:AK$210, MATCH(B71, Paste_Here!A$2:A$210, 0))))), INDEX(Paste_Here!AK$2:AK$210, MATCH(B71, Paste_Here!A$2:A$210, 0)), ""), ""), "")</f>
        <v/>
      </c>
      <c r="AJ71" s="69"/>
      <c r="AK71" s="79" t="str">
        <f>IFERROR(IF(B71&lt;&gt;"", IF(ISNUMBER(SEARCH("highrisk", LOWER(INDEX(Paste_Here!AL$2:AL$210, MATCH(B71, Paste_Here!A$2:A$210, 0))))), "High Risk", IF(ISNUMBER(SEARCH("lowrisk", LOWER(INDEX(Paste_Here!AL$2:AL$210, MATCH(B71, Paste_Here!A$2:A$210, 0))))), "Low Risk", IF(ISNUMBER(SEARCH("somerisk", LOWER(INDEX(Paste_Here!AL$2:AL$210, MATCH(B71, Paste_Here!A$2:A$210, 0))))), "Some Risk", ""))), ""), "")</f>
        <v/>
      </c>
      <c r="AL71" s="69"/>
      <c r="AM71" s="79" t="str">
        <f>IFERROR(IF(B71&lt;&gt;"", IF(AND(INDEX(Paste_Here!AT$2:AT$210, MATCH(B71, Paste_Here!A$2:A$210, 0))&lt;&gt;"", ISNUMBER(VALUE(INDEX(Paste_Here!AT$2:AT$210, MATCH(B71, Paste_Here!A$2:A$210, 0))))), INDEX(Paste_Here!AT$2:AT$210, MATCH(B71, Paste_Here!A$2:A$210, 0)), ""), ""), "")</f>
        <v/>
      </c>
      <c r="AN71" s="69"/>
      <c r="AO71" s="79" t="str">
        <f>IFERROR(IF(B71&lt;&gt;"", IF(AND(INDEX(Paste_Here!AM$2:AM$210, MATCH(B71, Paste_Here!A$2:A$210, 0))&lt;&gt;"", ISNUMBER(VALUE(INDEX(Paste_Here!AM$2:AM$210, MATCH(B71, Paste_Here!A$2:A$210, 0))))), INDEX(Paste_Here!AM$2:AM$210, MATCH(B71, Paste_Here!A$2:A$210, 0)), ""), ""), "")</f>
        <v/>
      </c>
      <c r="AP71" s="69"/>
      <c r="AQ71" s="79" t="str">
        <f>IFERROR(IF(B71&lt;&gt;"", IF(ISNUMBER(SEARCH("highrisk", LOWER(INDEX(Paste_Here!AN$2:AN$210, MATCH(B71, Paste_Here!A$2:A$210, 0))))), "High Risk", IF(ISNUMBER(SEARCH("lowrisk", LOWER(INDEX(Paste_Here!AN$2:AN$210, MATCH(B71, Paste_Here!A$2:A$210, 0))))), "Low Risk", IF(ISNUMBER(SEARCH("somerisk", LOWER(INDEX(Paste_Here!AN$2:AN$210, MATCH(B71, Paste_Here!A$2:A$210, 0))))), "Some Risk", ""))), ""), "")</f>
        <v/>
      </c>
      <c r="AR71" s="69"/>
      <c r="AS71" s="79" t="str" cm="1">
        <f t="array" aca="1" ref="AS71" ca="1">IFERROR(IF(ISNUMBER(SEARCH("BR", INDEX(Paste_Here!AO$2:AO$210, MATCH(B71, Paste_Here!A$2:A$210, 0)))), -1, 1) * VALUE(_xlfn.TEXTJOIN("", TRUE, IF(ISNUMBER(--MID(INDEX(Paste_Here!AO$2:AO$210, MATCH(B71, Paste_Here!A$2:A$210, 0)), ROW(INDIRECT("1:"&amp;LEN(INDEX(Paste_Here!AO$2:AO$210, MATCH(B71, Paste_Here!A$2:A$210, 0))))), 1)), MID(INDEX(Paste_Here!AO$2:AO$210, MATCH(B71, Paste_Here!A$2:A$210, 0)), ROW(INDIRECT("1:"&amp;LEN(INDEX(Paste_Here!AO$2:AO$210, MATCH(B71, Paste_Here!A$2:A$210, 0))))), 1), ""))), "")</f>
        <v/>
      </c>
      <c r="AT71" s="69"/>
      <c r="AU71" s="69"/>
      <c r="AV71" s="79"/>
      <c r="AW71" s="69"/>
      <c r="AX71" s="79"/>
      <c r="AY71" s="69"/>
      <c r="AZ71" s="79"/>
      <c r="BA71" s="69"/>
      <c r="BB71" s="79"/>
      <c r="BC71" s="69"/>
      <c r="BD71" s="79"/>
      <c r="BE71" s="69"/>
      <c r="BF71" s="79"/>
      <c r="BG71" s="69"/>
      <c r="BH71" s="79"/>
      <c r="BI71" s="69"/>
      <c r="BJ71" s="79"/>
      <c r="BK71" s="69"/>
      <c r="BL71" s="79"/>
      <c r="BM71" s="69"/>
      <c r="BN71" s="79"/>
      <c r="BO71" s="69"/>
      <c r="BP71" s="79"/>
      <c r="BQ71" s="69"/>
      <c r="BR71" s="69"/>
      <c r="BS71" s="79"/>
      <c r="BT71" s="69"/>
      <c r="BU71" s="79"/>
      <c r="BV71" s="69"/>
      <c r="BW71" s="79"/>
      <c r="BX71" s="69"/>
      <c r="BY71" s="79"/>
      <c r="BZ71" s="69"/>
      <c r="CA71" s="79"/>
      <c r="CB71" s="69"/>
      <c r="CC71" s="79"/>
      <c r="CD71" s="69"/>
      <c r="CE71" s="79"/>
      <c r="CF71" s="69"/>
      <c r="CG71" s="79"/>
      <c r="CH71" s="69"/>
      <c r="CI71" s="79"/>
      <c r="CJ71" s="69"/>
      <c r="CK71" s="79"/>
      <c r="CL71" s="69"/>
      <c r="CM71" s="79"/>
      <c r="CN71" s="69"/>
      <c r="CO71" s="69"/>
      <c r="CP71" s="79" t="str">
        <f t="shared" si="9"/>
        <v/>
      </c>
      <c r="CQ71" s="69"/>
      <c r="CR71" s="79" t="str">
        <f>IFERROR(IF(B71&lt;&gt;"", IF(AND(INDEX(Paste_Here!AD$2:AD$210, MATCH(B71, Paste_Here!A$2:A$210, 0))&lt;&gt;"", ISNUMBER(VALUE(INDEX(Paste_Here!AD$2:AD$210, MATCH(B71, Paste_Here!A$2:A$210, 0))))), INDEX(Paste_Here!AD$2:AD$210, MATCH(B71, Paste_Here!A$2:A$210, 0)), ""), ""), "")</f>
        <v/>
      </c>
      <c r="CS71" s="69"/>
      <c r="CT71" s="79" t="str">
        <f>IFERROR(IF(B71&lt;&gt;"", IF(AND(INDEX(Paste_Here!AC$2:AC$210, MATCH(B71, Paste_Here!A$2:A$210, 0))&lt;&gt;"", ISNUMBER(--INDEX(Paste_Here!AC$2:AC$210, MATCH(B71, Paste_Here!A$2:A$210, 0)))), TEXT(ROUND(--INDEX(Paste_Here!AC$2:AC$210, MATCH(B71, Paste_Here!A$2:A$210, 0)), 2), "0.00"), ""), ""), "")</f>
        <v/>
      </c>
      <c r="CU71" s="69"/>
      <c r="CV71" s="79" t="str">
        <f>IFERROR(IF(B71&lt;&gt;"", IF(LOWER(INDEX(Paste_Here!AE$2:AE$210, MATCH(B71, Paste_Here!A$2:A$210, 0)))="approaching expectations", "Approaching", IF(LOWER(INDEX(Paste_Here!AE$2:AE$210, MATCH(B71, Paste_Here!A$2:A$210, 0)))="met expectations", "Met", IF(LOWER(INDEX(Paste_Here!AE$2:AE$210, MATCH(B71, Paste_Here!A$2:A$210, 0)))="exceeded expectations", "Exceeded", IF(LOWER(INDEX(Paste_Here!AE$2:AE$210, MATCH(B71, Paste_Here!A$2:A$210, 0)))="below expectations", "Below", "")))), ""), "")</f>
        <v/>
      </c>
      <c r="CW71" s="69"/>
      <c r="CX71" s="79" t="str">
        <f>IFERROR(IF(B71&lt;&gt;"", IF(AND(INDEX(Paste_Here!AF$2:AF$210, MATCH(B71, Paste_Here!A$2:A$210, 0))&lt;&gt;"", ISNUMBER(VALUE(INDEX(Paste_Here!AF$2:AF$210, MATCH(B71, Paste_Here!A$2:A$210, 0))))), INDEX(Paste_Here!AF$2:AF$210, MATCH(B71, Paste_Here!A$2:A$210, 0)), ""), ""), "")</f>
        <v/>
      </c>
      <c r="CY71" s="69"/>
      <c r="CZ71" s="79" t="str">
        <f>IFERROR(IF(B71&lt;&gt;"", IF(AND(INDEX(Paste_Here!AU$2:AU$210, MATCH(B71, Paste_Here!A$2:A$210, 0))&lt;&gt;"", ISNUMBER(VALUE(INDEX(Paste_Here!AU$2:AU$210, MATCH(B71, Paste_Here!A$2:A$210, 0))))), INDEX(Paste_Here!AU$2:AU$210, MATCH(B71, Paste_Here!A$2:A$210, 0)), ""), ""), "")</f>
        <v/>
      </c>
      <c r="DA71" s="69"/>
      <c r="DB71" s="79" t="str">
        <f>IFERROR(IF(B71&lt;&gt;"", IF(ISNUMBER(SEARCH("highrisk", LOWER(INDEX(Paste_Here!AV$2:AV$210, MATCH(B71, Paste_Here!A$2:A$210, 0))))), "High Risk", IF(ISNUMBER(SEARCH("lowrisk", LOWER(INDEX(Paste_Here!AV$2:AV$210, MATCH(B71, Paste_Here!A$2:A$210, 0))))), "Low Risk", IF(ISNUMBER(SEARCH("somerisk", LOWER(INDEX(Paste_Here!AV$2:AV$210, MATCH(B71, Paste_Here!A$2:A$210, 0))))), "Some Risk", ""))), ""), "")</f>
        <v/>
      </c>
      <c r="DC71" s="69"/>
      <c r="DD71" s="79" t="str">
        <f>IFERROR(IF(B71&lt;&gt;"", IF(AND(INDEX(Paste_Here!AW$2:AW$210, MATCH(B71, Paste_Here!A$2:A$210, 0))&lt;&gt;"", ISNUMBER(VALUE(INDEX(Paste_Here!AW$2:AW$210, MATCH(B71, Paste_Here!A$2:A$210, 0))))), INDEX(Paste_Here!AW$2:AW$210, MATCH(B71, Paste_Here!A$2:A$210, 0)), ""), ""), "")</f>
        <v/>
      </c>
      <c r="DE71" s="69"/>
      <c r="DF71" s="79" t="str">
        <f>IFERROR(IF(B71&lt;&gt;"", IF(AND(INDEX(Paste_Here!AP$2:AP$210, MATCH(B71, Paste_Here!A$2:A$210, 0))&lt;&gt;"", ISNUMBER(VALUE(INDEX(Paste_Here!AP$2:AP$210, MATCH(B71, Paste_Here!A$2:A$210, 0))))), INDEX(Paste_Here!AP$2:AP$210, MATCH(B71, Paste_Here!A$2:A$210, 0)), ""), ""), "")</f>
        <v/>
      </c>
      <c r="DG71" s="69"/>
      <c r="DH71" s="79" t="str">
        <f>IFERROR(IF(B71&lt;&gt;"", IF(ISNUMBER(SEARCH("highrisk", LOWER(INDEX(Paste_Here!AQ$2:AQ$210, MATCH(B71, Paste_Here!A$2:A$210, 0))))), "High Risk", IF(ISNUMBER(SEARCH("lowrisk", LOWER(INDEX(Paste_Here!AQ$2:AQ$210, MATCH(B71, Paste_Here!A$2:A$210, 0))))), "Low Risk", IF(ISNUMBER(SEARCH("somerisk", LOWER(INDEX(Paste_Here!AQ$2:AQ$210, MATCH(B71, Paste_Here!A$2:A$210, 0))))), "Some Risk", ""))), ""), "")</f>
        <v/>
      </c>
      <c r="DI71" s="69"/>
      <c r="DJ71" s="79" t="str" cm="1">
        <f t="array" aca="1" ref="DJ71" ca="1">IFERROR(VALUE(IF(ISNUMBER(SEARCH("EM", INDEX(Paste_Here!AR$2:AR$500, MATCH(B71, Paste_Here!A$2:A$500, 0)))),"-" &amp; _xlfn.TEXTJOIN("", TRUE, IF(ISNUMBER(--MID(INDEX(Paste_Here!AR$2:AR$500, MATCH(B71, Paste_Here!A$2:A$500, 0)), ROW(INDIRECT("1:"&amp;LEN(INDEX(Paste_Here!AR$2:AR$500, MATCH(B71, Paste_Here!A$2:A$500, 0))))), 1)), MID(INDEX(Paste_Here!AR$2:AR$500, MATCH(B71, Paste_Here!A$2:A$500, 0)), ROW(INDIRECT("1:"&amp;LEN(INDEX(Paste_Here!AR$2:AR$500, MATCH(B71, Paste_Here!A$2:A$500, 0))))), 1), "")), _xlfn.TEXTJOIN("", TRUE, IF(ISNUMBER(--MID(INDEX(Paste_Here!AR$2:AR$500, MATCH(B71, Paste_Here!A$2:AR$500, 0)), ROW(INDIRECT("1:"&amp;LEN(INDEX(Paste_Here!AR$2:AR$500, MATCH(B71, Paste_Here!A$2:AR$500, 0))))), 1)), MID(INDEX(Paste_Here!AR$2:AR$500, MATCH(B71, Paste_Here!A$2:A$500, 0)), ROW(INDIRECT("1:"&amp;LEN(INDEX(Paste_Here!AR$2:AR$500, MATCH(B71, Paste_Here!A$2:A$500, 0))))), 1), "")))), "")</f>
        <v/>
      </c>
      <c r="DK71" s="69"/>
      <c r="DL71" s="69"/>
      <c r="DM71" s="79" t="str">
        <f t="shared" si="10"/>
        <v/>
      </c>
      <c r="DN71" s="69"/>
      <c r="DO71" s="79" t="str">
        <f>IFERROR(IF(B71&lt;&gt;"", IF(AND(INDEX(Paste_Here!AH$2:AH$210, MATCH(B71, Paste_Here!A$2:A$210, 0))&lt;&gt;"", ISNUMBER(VALUE(INDEX(Paste_Here!AH$2:AH$210, MATCH(B71, Paste_Here!A$2:A$210, 0))))), INDEX(Paste_Here!AH$2:AH$210, MATCH(B71, Paste_Here!A$2:A$210, 0)), ""), ""), "")</f>
        <v/>
      </c>
      <c r="DP71" s="69"/>
      <c r="DQ71" s="114"/>
      <c r="DR71" s="69"/>
      <c r="DS71" s="119" t="str">
        <f>IFERROR(IF(B71&lt;&gt;"", IF(LOWER(INDEX(Paste_Here!AI$2:AI$210, MATCH(B71, Paste_Here!A$2:A$210, 0)))="approaching expectations", "Approaching", IF(LOWER(INDEX(Paste_Here!AI$2:AI$210, MATCH(B71, Paste_Here!A$2:A$210, 0)))="met expectations", "Met", IF(LOWER(INDEX(Paste_Here!AI$2:AI$210, MATCH(B71, Paste_Here!A$2:A$210, 0)))="exceeded expectations", "Exceeded", IF(LOWER(INDEX(Paste_Here!AI$2:AI$210, MATCH(B71, Paste_Here!A$2:A$210, 0)))="below expectations", "Below", "")))), ""), "")</f>
        <v/>
      </c>
      <c r="DT71" s="69"/>
      <c r="DU71" s="79" t="str">
        <f>IFERROR(IF(B71&lt;&gt;"", IF(AND(INDEX(Paste_Here!AJ$2:AJ$210, MATCH(B71, Paste_Here!A$2:A$210, 0))&lt;&gt;"", ISNUMBER(VALUE(INDEX(Paste_Here!AJ$2:AJ$210, MATCH(B71, Paste_Here!A$2:A$210, 0))))), INDEX(Paste_Here!AJ$2:AJ$210, MATCH(B71, Paste_Here!A$2:A$210, 0)), ""), ""), "")</f>
        <v/>
      </c>
      <c r="DV71" s="69"/>
      <c r="DW71" s="114"/>
      <c r="DX71" s="69"/>
      <c r="DY71" s="114"/>
      <c r="DZ71" s="69"/>
      <c r="EA71" s="114"/>
      <c r="EB71" s="69"/>
      <c r="EC71" s="114"/>
      <c r="ED71" s="69"/>
      <c r="EE71" s="114"/>
      <c r="EF71" s="69"/>
      <c r="EH71" s="69"/>
      <c r="EI71" s="69"/>
      <c r="EJ71" s="79"/>
      <c r="EK71" s="69"/>
      <c r="EL71" s="79"/>
      <c r="EM71" s="69"/>
      <c r="EN71" s="79"/>
      <c r="EO71" s="69"/>
      <c r="EP71" s="79"/>
      <c r="EQ71" s="69"/>
      <c r="ER71" s="79"/>
      <c r="ES71" s="69"/>
      <c r="ET71" s="79"/>
      <c r="EU71" s="69"/>
      <c r="EV71" s="79"/>
      <c r="EW71" s="69"/>
      <c r="EX71" s="79"/>
      <c r="EY71" s="69"/>
      <c r="EZ71" s="79"/>
      <c r="FA71" s="69"/>
      <c r="FB71" s="79"/>
      <c r="FC71" s="69"/>
      <c r="FD71" s="79"/>
      <c r="FE71" s="69"/>
      <c r="FF71" s="69"/>
      <c r="FG71" s="79" t="str">
        <f t="shared" si="11"/>
        <v/>
      </c>
      <c r="FH71" s="69"/>
      <c r="FI71" s="79" t="str">
        <f>IFERROR(IF(B71&lt;&gt;"", IF(ISNUMBER(VALUE(INDEX(Paste_Here!H$2:H$210, MATCH(B71, Paste_Here!A$2:A$210, 0)))), IF(VALUE(INDEX(Paste_Here!H$2:H$210, MATCH(B71, Paste_Here!A$2:A$210, 0)))=0, "No", IF(AND(VALUE(INDEX(Paste_Here!H$2:H$210, MATCH(B71, Paste_Here!A$2:A$210, 0)))&gt;=1, VALUE(INDEX(Paste_Here!H$2:H$210, MATCH(B71, Paste_Here!A$2:A$210, 0)))&lt;=4), VALUE(INDEX(Paste_Here!H$2:H$210, MATCH(B71, Paste_Here!A$2:A$210, 0))), "")), ""), ""), "")</f>
        <v/>
      </c>
      <c r="FJ71" s="69"/>
      <c r="FK71" s="79" t="str">
        <f>IFERROR(IF(B71&lt;&gt;"", IF(ISNUMBER(VALUE(INDEX(Paste_Here!I$2:I$210, MATCH(B71, Paste_Here!A$2:A$210, 0)))), IF(VALUE(INDEX(Paste_Here!I$2:I$210, MATCH(B71, Paste_Here!A$2:A$210, 0)))=0, "No", IF(AND(VALUE(INDEX(Paste_Here!I$2:I$210, MATCH(B71, Paste_Here!A$2:A$210, 0)))&gt;=1, VALUE(INDEX(Paste_Here!I$2:I$210, MATCH(B71, Paste_Here!A$2:A$210, 0)))&lt;=4), VALUE(INDEX(Paste_Here!I$2:I$210, MATCH(B71, Paste_Here!A$2:A$210, 0))), "")), ""), ""), "")</f>
        <v/>
      </c>
      <c r="FL71" s="69"/>
      <c r="FM71" s="114"/>
      <c r="FN71" s="69"/>
      <c r="FO71" s="114"/>
      <c r="FP71" s="69"/>
      <c r="FQ71" s="114"/>
      <c r="FR71" s="69"/>
      <c r="FS71" s="114"/>
      <c r="FT71" s="69"/>
      <c r="FU71" s="79" t="str">
        <f>IFERROR(IF(B71&lt;&gt;"", IF(AND(INDEX(Paste_Here!R$2:R$210, MATCH(B71, Paste_Here!A$2:A$210, 0))&lt;&gt;"", ISNUMBER(VALUE(INDEX(Paste_Here!R$2:R$210, MATCH(B71, Paste_Here!A$2:A$210, 0))))), INDEX(Paste_Here!R$2:R$210, MATCH(B71, Paste_Here!A$2:A$210, 0)), ""), ""), "")</f>
        <v/>
      </c>
      <c r="FV71" s="69"/>
      <c r="FW71" s="79" t="str">
        <f>IFERROR(IF(B71&lt;&gt;"", IF(AND(INDEX(Paste_Here!BB$2:BB$210, MATCH(B71, Paste_Here!A$2:A$210, 0))&lt;&gt;"", ISNUMBER(VALUE(INDEX(Paste_Here!BB$2:BB$210, MATCH(B71, Paste_Here!A$2:A$210, 0))))), INDEX(Paste_Here!BB$2:BB$210, MATCH(B71, Paste_Here!A$2:A$210, 0)), ""), ""), "")</f>
        <v/>
      </c>
      <c r="FX71" s="69"/>
      <c r="FY71" s="79" t="str">
        <f>IFERROR(IF(B71&lt;&gt;"", IF(AND(INDEX(Paste_Here!AS$2:AS$210, MATCH(B71, Paste_Here!A$2:A$210, 0))&lt;&gt;"", ISNUMBER(VALUE(INDEX(Paste_Here!AS$2:AS$210, MATCH(B71, Paste_Here!A$2:A$210, 0))))), INDEX(Paste_Here!AS$2:AS$210, MATCH(B71, Paste_Here!A$2:A$210, 0)), ""), ""), "")</f>
        <v/>
      </c>
      <c r="FZ71" s="69"/>
      <c r="GA71" s="79" t="str">
        <f>IFERROR(IF(B71&lt;&gt;"", IF(AND(INDEX(Paste_Here!BC$2:BC$210, MATCH(B71, Paste_Here!A$2:A$210, 0))&lt;&gt;"", ISNUMBER(VALUE(INDEX(Paste_Here!BC$2:BC$210, MATCH(B71, Paste_Here!A$2:A$210, 0))))), INDEX(Paste_Here!BC$2:BC$210, MATCH(B71, Paste_Here!A$2:A$210, 0)), ""), ""), "")</f>
        <v/>
      </c>
      <c r="GB71" s="69"/>
      <c r="GC71" s="69"/>
      <c r="GD71" s="79" t="str">
        <f t="shared" si="12"/>
        <v/>
      </c>
      <c r="GE71" s="69"/>
      <c r="GF71" s="79" t="str">
        <f>IFERROR(IF(B71&lt;&gt;"", IF(ISNUMBER(SEARCH("s", LOWER(INDEX(Paste_Here!M$2:M$210, MATCH(B71, Paste_Here!A$2:A$210, 0))))), "Yes", IF(INDEX(Paste_Here!M$2:M$210, MATCH(B71, Paste_Here!A$2:A$210, 0))&lt;&gt;"", "No", "")), ""), "")</f>
        <v/>
      </c>
      <c r="GG71" s="69"/>
      <c r="GH71" s="79" t="str">
        <f>IFERROR(IF(B71&lt;&gt;"", IF(ISNUMBER(SEARCH("yes", LOWER(INDEX(Paste_Here!F$2:F$210, MATCH(B71, Paste_Here!A$2:A$210, 0))))), "Yes", IF(ISNUMBER(SEARCH("no", LOWER(INDEX(Paste_Here!F$2:F$210, MATCH(B71, Paste_Here!A$2:A$210, 0))))), "No", "")), ""), "")</f>
        <v/>
      </c>
      <c r="GI71" s="69"/>
      <c r="GJ71" s="79" t="str">
        <f>IFERROR(IF(B71&lt;&gt;"", IF(ISNUMBER(SEARCH("english language learner", LOWER(INDEX(Paste_Here!C$2:C$210, MATCH(B71, Paste_Here!A$2:A$210, 0))))), "Yes", ""), ""), "")</f>
        <v/>
      </c>
      <c r="GK71" s="69"/>
      <c r="GL71" s="79" t="str">
        <f>IFERROR(IF(B71&lt;&gt;"", IF(OR(ISNUMBER(SEARCH("b", LOWER(INDEX(Paste_Here!K$2:K$210, MATCH(B71, Paste_Here!A$2:A$210, 0))))), ISNUMBER(SEARCH("h", LOWER(INDEX(Paste_Here!K$2:K$210, MATCH(B71, Paste_Here!A$2:A$210, 0))))), ISNUMBER(SEARCH("i", LOWER(INDEX(Paste_Here!K$2:K$210, MATCH(B71, Paste_Here!A$2:A$210, 0)))))), "Yes", IF(INDEX(Paste_Here!K$2:K$210, MATCH(B71, Paste_Here!A$2:A$210, 0))&lt;&gt;"", "No", "")), ""), "")</f>
        <v/>
      </c>
      <c r="GM71" s="69"/>
      <c r="GN71" s="79" t="str">
        <f>IFERROR(IF(B71&lt;&gt;"", IF(ISNUMBER(SEARCH("yes", LOWER(INDEX(Paste_Here!L$2:L$210, MATCH(B71, Paste_Here!A$2:A$210, 0))))), "Yes", IF(ISNUMBER(SEARCH("no", LOWER(INDEX(Paste_Here!L$2:L$210, MATCH(B71, Paste_Here!A$2:A$210, 0))))), "No", "")), ""), "")</f>
        <v/>
      </c>
      <c r="GO71" s="69"/>
      <c r="GP71" s="79" t="str">
        <f>IFERROR(IF(B71&lt;&gt;"", IF(ISNUMBER(SEARCH("transitional 2", LOWER(INDEX(Paste_Here!C$2:C$210, MATCH(B71, Paste_Here!A$2:A$210, 0))))), "T2", IF(ISNUMBER(SEARCH("transitional 1", LOWER(INDEX(Paste_Here!C$2:C$210, MATCH(B71, Paste_Here!A$2:A$210, 0))))), "T1", IF(ISNUMBER(SEARCH("waived ell services", LOWER(INDEX(Paste_Here!C$2:C$210, MATCH(B71, Paste_Here!A$2:A$210, 0))))), "W", ""))), ""), "")</f>
        <v/>
      </c>
      <c r="GQ71" s="69"/>
      <c r="GR71" s="114"/>
      <c r="GS71" s="69"/>
      <c r="GT71" s="114"/>
      <c r="GU71" s="69"/>
      <c r="GV71" s="114"/>
      <c r="GW71" s="69"/>
      <c r="GX71" s="118"/>
      <c r="GY71" s="69"/>
      <c r="GZ71" s="69"/>
      <c r="HA71" s="79"/>
      <c r="HB71" s="69"/>
      <c r="HC71" s="79"/>
      <c r="HD71" s="69"/>
      <c r="HE71" s="79"/>
      <c r="HF71" s="69"/>
      <c r="HG71" s="79"/>
      <c r="HH71" s="69"/>
      <c r="HI71" s="79"/>
      <c r="HJ71" s="69"/>
      <c r="HK71" s="79"/>
      <c r="HL71" s="69"/>
      <c r="HM71" s="79"/>
      <c r="HN71" s="69"/>
      <c r="HO71" s="79"/>
      <c r="HP71" s="69"/>
      <c r="HQ71" s="79"/>
      <c r="HR71" s="69"/>
      <c r="HS71" s="79"/>
      <c r="HT71" s="69"/>
      <c r="HU71" s="79"/>
      <c r="HV71" s="69"/>
      <c r="HW71" s="69"/>
      <c r="HX71" s="79"/>
      <c r="HY71" s="69"/>
      <c r="HZ71" s="79"/>
      <c r="IA71" s="69"/>
      <c r="IB71" s="79"/>
      <c r="IC71" s="69"/>
      <c r="ID71" s="79"/>
      <c r="IE71" s="69"/>
      <c r="IF71" s="79"/>
      <c r="IG71" s="69"/>
      <c r="IH71" s="79"/>
      <c r="II71" s="69"/>
      <c r="IJ71" s="79"/>
      <c r="IK71" s="69"/>
      <c r="IL71" s="79"/>
      <c r="IM71" s="69"/>
      <c r="IN71" s="79"/>
      <c r="IO71" s="69"/>
      <c r="IP71" s="79"/>
      <c r="IQ71" s="69"/>
      <c r="IR71" s="79"/>
      <c r="IS71" s="69"/>
      <c r="IT71" s="69"/>
      <c r="IU71" s="79"/>
      <c r="IV71" s="69"/>
      <c r="IW71" s="79"/>
      <c r="IX71" s="69"/>
      <c r="IY71" s="79"/>
      <c r="IZ71" s="69"/>
      <c r="JA71" s="79"/>
      <c r="JB71" s="69"/>
      <c r="JC71" s="79"/>
      <c r="JD71" s="69"/>
      <c r="JE71" s="79"/>
      <c r="JF71" s="69"/>
      <c r="JG71" s="79"/>
      <c r="JH71" s="69"/>
      <c r="JI71" s="79"/>
      <c r="JJ71" s="69"/>
      <c r="JK71" s="79"/>
      <c r="JL71" s="69"/>
      <c r="JM71" s="79"/>
      <c r="JN71" s="69"/>
      <c r="JO71" s="79"/>
      <c r="JP71" s="69"/>
      <c r="JQ71" s="69"/>
      <c r="JR71" s="79"/>
      <c r="JS71" s="69"/>
      <c r="JT71" s="79"/>
      <c r="JU71" s="69"/>
      <c r="JV71" s="79"/>
      <c r="JW71" s="69"/>
      <c r="JX71" s="79"/>
      <c r="JY71" s="69"/>
      <c r="JZ71" s="79"/>
      <c r="KA71" s="69"/>
      <c r="KB71" s="79"/>
      <c r="KC71" s="69"/>
      <c r="KD71" s="79"/>
      <c r="KE71" s="69"/>
      <c r="KF71" s="79"/>
      <c r="KG71" s="69"/>
      <c r="KH71" s="79"/>
      <c r="KI71" s="69"/>
      <c r="KJ71" s="79"/>
      <c r="KK71" s="69"/>
      <c r="KL71" s="79"/>
      <c r="KM71" s="69"/>
      <c r="KP71" s="1" t="str" cm="1">
        <f t="array" ref="KP71">IFERROR(INDEX(Paste_Here!$B$2:$B$210, MATCH(0, COUNTIF(KP$4:KP70, Paste_Here!$B$2:$B$210) + IF(Paste_Here!$B$2:$B$210="", 1, 0), 0)), "")</f>
        <v/>
      </c>
      <c r="KQ71" s="1" t="str">
        <f>IF(KP71&lt;&gt;"", INDEX(Paste_Here!$A$2:$A$210, MATCH(KP71, Paste_Here!$B$2:$B$210, 0)), "")</f>
        <v/>
      </c>
      <c r="KR71" s="1" t="str">
        <f t="shared" si="13"/>
        <v/>
      </c>
      <c r="KS71" s="1" t="str" cm="1">
        <f t="array" ref="KS71">IFERROR(INDEX($KR$5:$KR$210, MATCH(SMALL(IF($KR$5:$KR$210&lt;&gt;"", COUNTIF($KR$5:$KR$210, "&lt;"&amp;$KR$5:$KR$210)+1), ROW()-ROW($KS$5)+1), COUNTIF($KR$5:$KR$210, "&lt;"&amp;$KR$5:$KR$210)+1, 0)), "")</f>
        <v/>
      </c>
    </row>
    <row r="72" spans="1:305">
      <c r="A72" s="69"/>
      <c r="B72" s="79" t="str">
        <f t="shared" si="7"/>
        <v/>
      </c>
      <c r="C72" s="69"/>
      <c r="D72" s="79" t="str">
        <f>IFERROR(IF(B72&lt;&gt;"", IF(COUNTIF(INDEX(Paste_Here!N$2:Q$210, MATCH(B72, Paste_Here!A$2:A$210, 0), 0), "yes") &gt; 0, "No", IF(COUNTIF(INDEX(Paste_Here!N$2:Q$210, MATCH(B72, Paste_Here!A$2:A$210, 0), 0), "no") &gt; 0, "Yes", "")), ""), "")</f>
        <v/>
      </c>
      <c r="E72" s="69"/>
      <c r="F72" s="79" t="str">
        <f>IFERROR(IF(B72&lt;&gt;"", IF(ISNUMBER(SEARCH("yes", LOWER(INDEX(Paste_Here!S$2:S$210, MATCH(B72, Paste_Here!A$2:A$210, 0))))), "Yes", IF(ISNUMBER(SEARCH("no", LOWER(INDEX(Paste_Here!S$2:S$210, MATCH(B72, Paste_Here!A$2:A$210, 0))))), "No", "")), ""), "")</f>
        <v/>
      </c>
      <c r="G72" s="69"/>
      <c r="H72" s="79" t="str">
        <f>IFERROR(IF(B72&lt;&gt;"", IF(COUNTIF(INDEX(Paste_Here!AX$2:BA$210, MATCH(B72, Paste_Here!A$2:A$210, 0), 0), "yes") &gt; 0, "No", IF(COUNTIF(INDEX(Paste_Here!AX$2:BA$210, MATCH(B72, Paste_Here!A$2:A$210, 0), 0), "no") &gt; 0, "Yes", "")), ""), "")</f>
        <v/>
      </c>
      <c r="I72" s="69"/>
      <c r="J72" s="79" t="str">
        <f>IFERROR(IF(B72&lt;&gt;"", IF(ISNUMBER(SEARCH("yes", LOWER(INDEX(Paste_Here!Z$2:Z$210, MATCH(B72, Paste_Here!A$2:A$210, 0))))), "Yes", IF(ISNUMBER(SEARCH("no", LOWER(INDEX(Paste_Here!Z$2:Z$210, MATCH(B72, Paste_Here!A$2:A$210, 0))))), "No", "")), ""), "")</f>
        <v/>
      </c>
      <c r="K72" s="69"/>
      <c r="L72" s="79" t="str">
        <f>IFERROR(IF(B72&lt;&gt;"", IF(ISNUMBER(SEARCH("yes", LOWER(INDEX(Paste_Here!AG$2:AG$210, MATCH(B72, Paste_Here!A$2:A$210, 0))))), "Yes", IF(ISNUMBER(SEARCH("no", LOWER(INDEX(Paste_Here!AG$2:AG$210, MATCH(B72, Paste_Here!A$2:A$210, 0))))), "No", "")), ""), "")</f>
        <v/>
      </c>
      <c r="M72" s="69"/>
      <c r="N72" s="114" t="str">
        <f>IFERROR(IF(J72&lt;&gt;"", IF(ISNUMBER(SEARCH("yes", LOWER(INDEX(Paste_Here!AB$2:AB$210, MATCH(J72, Paste_Here!I$2:I$210, 0))))), "Yes", IF(ISNUMBER(SEARCH("no", LOWER(INDEX(Paste_Here!AB$2:AB$210, MATCH(J72, Paste_Here!I$2:I$210, 0))))), "No", "")), ""), "")</f>
        <v/>
      </c>
      <c r="O72" s="69"/>
      <c r="P72" s="79" t="str">
        <f>IFERROR(IF(B72&lt;&gt;"", IF(ISNUMBER(SEARCH("Revealed-Potential (Primary Focus)", LOWER(INDEX(Paste_Here!U$2:U$210, MATCH(B72, Paste_Here!A$2:A$210, 0))))), "Rev-Potential: Prim", IF(ISNUMBER(SEARCH("Revealed-Potential (Secondary Focus)", LOWER(INDEX(Paste_Here!U$2:U$210, MATCH(B72, Paste_Here!A$2:A$210, 0))))), "Rev-Potential: Sec", IF(ISNUMBER(SEARCH("Monitoring", LOWER(INDEX(Paste_Here!U$2:U$210, MATCH(B72, Paste_Here!A$2:A$210, 0))))), "Monitoring", IF(ISNUMBER(SEARCH("At-Promise (Secondary Focus)", LOWER(INDEX(Paste_Here!U$2:U$210, MATCH(B72, Paste_Here!A$2:A$210, 0))))), "At-Promise: Sec", IF(ISNUMBER(SEARCH("At-Promise (Primary Focus)", LOWER(INDEX(Paste_Here!U$2:U$210, MATCH(B72, Paste_Here!A$2:A$210, 0))))), "At-Promise: Prim", ""))))), ""), "")</f>
        <v/>
      </c>
      <c r="Q72" s="69"/>
      <c r="R72" s="79" t="str">
        <f>IFERROR(IF(B72&lt;&gt;"", IF(ISNUMBER(SEARCH("Revealed-Potential (Primary Focus)", LOWER(INDEX(Paste_Here!AB$2:AB$210, MATCH(B72, Paste_Here!A$2:A$210, 0))))), "Rev-Potential: Prim", IF(ISNUMBER(SEARCH("Revealed-Potential (Secondary Focus)", LOWER(INDEX(Paste_Here!AB$2:AB$210, MATCH(B72, Paste_Here!A$2:A$210, 0))))), "Rev-Potential: Sec", IF(ISNUMBER(SEARCH("Monitoring", LOWER(INDEX(Paste_Here!AB$2:AB$210, MATCH(B72, Paste_Here!A$2:A$210, 0))))), "Monitoring", IF(ISNUMBER(SEARCH("At-Promise (Secondary Focus)", LOWER(INDEX(Paste_Here!AB$2:AB$210, MATCH(B72, Paste_Here!A$2:A$210, 0))))), "At-Promise: Sec", IF(ISNUMBER(SEARCH("At-Promise (Primary Focus)", LOWER(INDEX(Paste_Here!AB$2:AB$210, MATCH(B72, Paste_Here!A$2:A$210, 0))))), "At-Promise: Prim", ""))))), ""), "")</f>
        <v/>
      </c>
      <c r="S72" s="69"/>
      <c r="T72" s="114" t="str">
        <f>IFERROR(IF(P72&lt;&gt;"", IF(ISNUMBER(SEARCH("yes", LOWER(INDEX(Paste_Here!AH$2:AH$210, MATCH(P72, Paste_Here!O$2:O$210, 0))))), "Yes", IF(ISNUMBER(SEARCH("no", LOWER(INDEX(Paste_Here!AH$2:AH$210, MATCH(P72, Paste_Here!O$2:O$210, 0))))), "No", "")), ""), "")</f>
        <v/>
      </c>
      <c r="U72" s="69"/>
      <c r="V72" s="114" t="str">
        <f>IFERROR(IF(R72&lt;&gt;"", IF(ISNUMBER(SEARCH("yes", LOWER(INDEX(Paste_Here!AJ$2:AJ$210, MATCH(R72, Paste_Here!Q$2:Q$210, 0))))), "Yes", IF(ISNUMBER(SEARCH("no", LOWER(INDEX(Paste_Here!AJ$2:AJ$210, MATCH(R72, Paste_Here!Q$2:Q$210, 0))))), "No", "")), ""), "")</f>
        <v/>
      </c>
      <c r="W72" s="69"/>
      <c r="X72" s="69"/>
      <c r="Y72" s="79" t="str">
        <f t="shared" si="8"/>
        <v/>
      </c>
      <c r="Z72" s="69"/>
      <c r="AA72" s="79" t="str">
        <f>IFERROR(IF(B72&lt;&gt;"", IF(AND(INDEX(Paste_Here!W$2:W$210, MATCH(B72, Paste_Here!A$2:A$210, 0))&lt;&gt;"", ISNUMBER(VALUE(INDEX(Paste_Here!W$2:W$210, MATCH(B72, Paste_Here!A$2:A$210, 0))))), INDEX(Paste_Here!W$2:W$210, MATCH(B72, Paste_Here!A$2:A$210, 0)), ""), ""), "")</f>
        <v/>
      </c>
      <c r="AB72" s="69"/>
      <c r="AC72" s="79" t="str">
        <f>IFERROR(IF(B72&lt;&gt;"", IF(AND(INDEX(Paste_Here!V$2:V$210, MATCH(B72, Paste_Here!A$2:A$210, 0))&lt;&gt;"", ISNUMBER(VALUE(INDEX(Paste_Here!V$2:V$210, MATCH(B72, Paste_Here!A$2:A$210, 0))))), TEXT(ROUND(VALUE(INDEX(Paste_Here!V$2:V$210, MATCH(B72, Paste_Here!A$2:A$210, 0))), 2), "0.00"), ""), ""), "")</f>
        <v/>
      </c>
      <c r="AD72" s="69"/>
      <c r="AE72" s="79" t="str">
        <f>IFERROR(IF(B72&lt;&gt;"", IF(LOWER(INDEX(Paste_Here!X$2:X$210, MATCH(B72, Paste_Here!A$2:A$210, 0)))="approaching expectations", "Approaching", IF(LOWER(INDEX(Paste_Here!X$2:X$210, MATCH(B72, Paste_Here!A$2:A$210, 0)))="met expectations", "Met", IF(LOWER(INDEX(Paste_Here!X$2:X$210, MATCH(B72, Paste_Here!A$2:A$210, 0)))="exceeded expectations", "Exceeded", IF(LOWER(INDEX(Paste_Here!X$2:X$210, MATCH(B72, Paste_Here!A$2:A$210, 0)))="below expectations", "Below", "")))), ""), "")</f>
        <v/>
      </c>
      <c r="AF72" s="69"/>
      <c r="AG72" s="79" t="str">
        <f>IFERROR(IF(B72&lt;&gt;"", IF(AND(INDEX(Paste_Here!Y$2:Y$210, MATCH(B72, Paste_Here!A$2:A$210, 0))&lt;&gt;"", ISNUMBER(VALUE(INDEX(Paste_Here!Y$2:Y$210, MATCH(B72, Paste_Here!A$2:A$210, 0))))), INDEX(Paste_Here!Y$2:Y$210, MATCH(B72, Paste_Here!A$2:A$210, 0)), ""), ""), "")</f>
        <v/>
      </c>
      <c r="AH72" s="69"/>
      <c r="AI72" s="79" t="str">
        <f>IFERROR(IF(B72&lt;&gt;"", IF(AND(INDEX(Paste_Here!AK$2:AK$210, MATCH(B72, Paste_Here!A$2:A$210, 0))&lt;&gt;"", ISNUMBER(VALUE(INDEX(Paste_Here!AK$2:AK$210, MATCH(B72, Paste_Here!A$2:A$210, 0))))), INDEX(Paste_Here!AK$2:AK$210, MATCH(B72, Paste_Here!A$2:A$210, 0)), ""), ""), "")</f>
        <v/>
      </c>
      <c r="AJ72" s="69"/>
      <c r="AK72" s="79" t="str">
        <f>IFERROR(IF(B72&lt;&gt;"", IF(ISNUMBER(SEARCH("highrisk", LOWER(INDEX(Paste_Here!AL$2:AL$210, MATCH(B72, Paste_Here!A$2:A$210, 0))))), "High Risk", IF(ISNUMBER(SEARCH("lowrisk", LOWER(INDEX(Paste_Here!AL$2:AL$210, MATCH(B72, Paste_Here!A$2:A$210, 0))))), "Low Risk", IF(ISNUMBER(SEARCH("somerisk", LOWER(INDEX(Paste_Here!AL$2:AL$210, MATCH(B72, Paste_Here!A$2:A$210, 0))))), "Some Risk", ""))), ""), "")</f>
        <v/>
      </c>
      <c r="AL72" s="69"/>
      <c r="AM72" s="79" t="str">
        <f>IFERROR(IF(B72&lt;&gt;"", IF(AND(INDEX(Paste_Here!AT$2:AT$210, MATCH(B72, Paste_Here!A$2:A$210, 0))&lt;&gt;"", ISNUMBER(VALUE(INDEX(Paste_Here!AT$2:AT$210, MATCH(B72, Paste_Here!A$2:A$210, 0))))), INDEX(Paste_Here!AT$2:AT$210, MATCH(B72, Paste_Here!A$2:A$210, 0)), ""), ""), "")</f>
        <v/>
      </c>
      <c r="AN72" s="69"/>
      <c r="AO72" s="79" t="str">
        <f>IFERROR(IF(B72&lt;&gt;"", IF(AND(INDEX(Paste_Here!AM$2:AM$210, MATCH(B72, Paste_Here!A$2:A$210, 0))&lt;&gt;"", ISNUMBER(VALUE(INDEX(Paste_Here!AM$2:AM$210, MATCH(B72, Paste_Here!A$2:A$210, 0))))), INDEX(Paste_Here!AM$2:AM$210, MATCH(B72, Paste_Here!A$2:A$210, 0)), ""), ""), "")</f>
        <v/>
      </c>
      <c r="AP72" s="69"/>
      <c r="AQ72" s="79" t="str">
        <f>IFERROR(IF(B72&lt;&gt;"", IF(ISNUMBER(SEARCH("highrisk", LOWER(INDEX(Paste_Here!AN$2:AN$210, MATCH(B72, Paste_Here!A$2:A$210, 0))))), "High Risk", IF(ISNUMBER(SEARCH("lowrisk", LOWER(INDEX(Paste_Here!AN$2:AN$210, MATCH(B72, Paste_Here!A$2:A$210, 0))))), "Low Risk", IF(ISNUMBER(SEARCH("somerisk", LOWER(INDEX(Paste_Here!AN$2:AN$210, MATCH(B72, Paste_Here!A$2:A$210, 0))))), "Some Risk", ""))), ""), "")</f>
        <v/>
      </c>
      <c r="AR72" s="69"/>
      <c r="AS72" s="79" t="str" cm="1">
        <f t="array" aca="1" ref="AS72" ca="1">IFERROR(IF(ISNUMBER(SEARCH("BR", INDEX(Paste_Here!AO$2:AO$210, MATCH(B72, Paste_Here!A$2:A$210, 0)))), -1, 1) * VALUE(_xlfn.TEXTJOIN("", TRUE, IF(ISNUMBER(--MID(INDEX(Paste_Here!AO$2:AO$210, MATCH(B72, Paste_Here!A$2:A$210, 0)), ROW(INDIRECT("1:"&amp;LEN(INDEX(Paste_Here!AO$2:AO$210, MATCH(B72, Paste_Here!A$2:A$210, 0))))), 1)), MID(INDEX(Paste_Here!AO$2:AO$210, MATCH(B72, Paste_Here!A$2:A$210, 0)), ROW(INDIRECT("1:"&amp;LEN(INDEX(Paste_Here!AO$2:AO$210, MATCH(B72, Paste_Here!A$2:A$210, 0))))), 1), ""))), "")</f>
        <v/>
      </c>
      <c r="AT72" s="69"/>
      <c r="AU72" s="69"/>
      <c r="AV72" s="79"/>
      <c r="AW72" s="69"/>
      <c r="AX72" s="79"/>
      <c r="AY72" s="69"/>
      <c r="AZ72" s="79"/>
      <c r="BA72" s="69"/>
      <c r="BB72" s="79"/>
      <c r="BC72" s="69"/>
      <c r="BD72" s="79"/>
      <c r="BE72" s="69"/>
      <c r="BF72" s="79"/>
      <c r="BG72" s="69"/>
      <c r="BH72" s="79"/>
      <c r="BI72" s="69"/>
      <c r="BJ72" s="79"/>
      <c r="BK72" s="69"/>
      <c r="BL72" s="79"/>
      <c r="BM72" s="69"/>
      <c r="BN72" s="79"/>
      <c r="BO72" s="69"/>
      <c r="BP72" s="79"/>
      <c r="BQ72" s="69"/>
      <c r="BR72" s="69"/>
      <c r="BS72" s="79"/>
      <c r="BT72" s="69"/>
      <c r="BU72" s="79"/>
      <c r="BV72" s="69"/>
      <c r="BW72" s="79"/>
      <c r="BX72" s="69"/>
      <c r="BY72" s="79"/>
      <c r="BZ72" s="69"/>
      <c r="CA72" s="79"/>
      <c r="CB72" s="69"/>
      <c r="CC72" s="79"/>
      <c r="CD72" s="69"/>
      <c r="CE72" s="79"/>
      <c r="CF72" s="69"/>
      <c r="CG72" s="79"/>
      <c r="CH72" s="69"/>
      <c r="CI72" s="79"/>
      <c r="CJ72" s="69"/>
      <c r="CK72" s="79"/>
      <c r="CL72" s="69"/>
      <c r="CM72" s="79"/>
      <c r="CN72" s="69"/>
      <c r="CO72" s="69"/>
      <c r="CP72" s="79" t="str">
        <f t="shared" si="9"/>
        <v/>
      </c>
      <c r="CQ72" s="69"/>
      <c r="CR72" s="79" t="str">
        <f>IFERROR(IF(B72&lt;&gt;"", IF(AND(INDEX(Paste_Here!AD$2:AD$210, MATCH(B72, Paste_Here!A$2:A$210, 0))&lt;&gt;"", ISNUMBER(VALUE(INDEX(Paste_Here!AD$2:AD$210, MATCH(B72, Paste_Here!A$2:A$210, 0))))), INDEX(Paste_Here!AD$2:AD$210, MATCH(B72, Paste_Here!A$2:A$210, 0)), ""), ""), "")</f>
        <v/>
      </c>
      <c r="CS72" s="69"/>
      <c r="CT72" s="79" t="str">
        <f>IFERROR(IF(B72&lt;&gt;"", IF(AND(INDEX(Paste_Here!AC$2:AC$210, MATCH(B72, Paste_Here!A$2:A$210, 0))&lt;&gt;"", ISNUMBER(--INDEX(Paste_Here!AC$2:AC$210, MATCH(B72, Paste_Here!A$2:A$210, 0)))), TEXT(ROUND(--INDEX(Paste_Here!AC$2:AC$210, MATCH(B72, Paste_Here!A$2:A$210, 0)), 2), "0.00"), ""), ""), "")</f>
        <v/>
      </c>
      <c r="CU72" s="69"/>
      <c r="CV72" s="79" t="str">
        <f>IFERROR(IF(B72&lt;&gt;"", IF(LOWER(INDEX(Paste_Here!AE$2:AE$210, MATCH(B72, Paste_Here!A$2:A$210, 0)))="approaching expectations", "Approaching", IF(LOWER(INDEX(Paste_Here!AE$2:AE$210, MATCH(B72, Paste_Here!A$2:A$210, 0)))="met expectations", "Met", IF(LOWER(INDEX(Paste_Here!AE$2:AE$210, MATCH(B72, Paste_Here!A$2:A$210, 0)))="exceeded expectations", "Exceeded", IF(LOWER(INDEX(Paste_Here!AE$2:AE$210, MATCH(B72, Paste_Here!A$2:A$210, 0)))="below expectations", "Below", "")))), ""), "")</f>
        <v/>
      </c>
      <c r="CW72" s="69"/>
      <c r="CX72" s="79" t="str">
        <f>IFERROR(IF(B72&lt;&gt;"", IF(AND(INDEX(Paste_Here!AF$2:AF$210, MATCH(B72, Paste_Here!A$2:A$210, 0))&lt;&gt;"", ISNUMBER(VALUE(INDEX(Paste_Here!AF$2:AF$210, MATCH(B72, Paste_Here!A$2:A$210, 0))))), INDEX(Paste_Here!AF$2:AF$210, MATCH(B72, Paste_Here!A$2:A$210, 0)), ""), ""), "")</f>
        <v/>
      </c>
      <c r="CY72" s="69"/>
      <c r="CZ72" s="79" t="str">
        <f>IFERROR(IF(B72&lt;&gt;"", IF(AND(INDEX(Paste_Here!AU$2:AU$210, MATCH(B72, Paste_Here!A$2:A$210, 0))&lt;&gt;"", ISNUMBER(VALUE(INDEX(Paste_Here!AU$2:AU$210, MATCH(B72, Paste_Here!A$2:A$210, 0))))), INDEX(Paste_Here!AU$2:AU$210, MATCH(B72, Paste_Here!A$2:A$210, 0)), ""), ""), "")</f>
        <v/>
      </c>
      <c r="DA72" s="69"/>
      <c r="DB72" s="79" t="str">
        <f>IFERROR(IF(B72&lt;&gt;"", IF(ISNUMBER(SEARCH("highrisk", LOWER(INDEX(Paste_Here!AV$2:AV$210, MATCH(B72, Paste_Here!A$2:A$210, 0))))), "High Risk", IF(ISNUMBER(SEARCH("lowrisk", LOWER(INDEX(Paste_Here!AV$2:AV$210, MATCH(B72, Paste_Here!A$2:A$210, 0))))), "Low Risk", IF(ISNUMBER(SEARCH("somerisk", LOWER(INDEX(Paste_Here!AV$2:AV$210, MATCH(B72, Paste_Here!A$2:A$210, 0))))), "Some Risk", ""))), ""), "")</f>
        <v/>
      </c>
      <c r="DC72" s="69"/>
      <c r="DD72" s="79" t="str">
        <f>IFERROR(IF(B72&lt;&gt;"", IF(AND(INDEX(Paste_Here!AW$2:AW$210, MATCH(B72, Paste_Here!A$2:A$210, 0))&lt;&gt;"", ISNUMBER(VALUE(INDEX(Paste_Here!AW$2:AW$210, MATCH(B72, Paste_Here!A$2:A$210, 0))))), INDEX(Paste_Here!AW$2:AW$210, MATCH(B72, Paste_Here!A$2:A$210, 0)), ""), ""), "")</f>
        <v/>
      </c>
      <c r="DE72" s="69"/>
      <c r="DF72" s="79" t="str">
        <f>IFERROR(IF(B72&lt;&gt;"", IF(AND(INDEX(Paste_Here!AP$2:AP$210, MATCH(B72, Paste_Here!A$2:A$210, 0))&lt;&gt;"", ISNUMBER(VALUE(INDEX(Paste_Here!AP$2:AP$210, MATCH(B72, Paste_Here!A$2:A$210, 0))))), INDEX(Paste_Here!AP$2:AP$210, MATCH(B72, Paste_Here!A$2:A$210, 0)), ""), ""), "")</f>
        <v/>
      </c>
      <c r="DG72" s="69"/>
      <c r="DH72" s="79" t="str">
        <f>IFERROR(IF(B72&lt;&gt;"", IF(ISNUMBER(SEARCH("highrisk", LOWER(INDEX(Paste_Here!AQ$2:AQ$210, MATCH(B72, Paste_Here!A$2:A$210, 0))))), "High Risk", IF(ISNUMBER(SEARCH("lowrisk", LOWER(INDEX(Paste_Here!AQ$2:AQ$210, MATCH(B72, Paste_Here!A$2:A$210, 0))))), "Low Risk", IF(ISNUMBER(SEARCH("somerisk", LOWER(INDEX(Paste_Here!AQ$2:AQ$210, MATCH(B72, Paste_Here!A$2:A$210, 0))))), "Some Risk", ""))), ""), "")</f>
        <v/>
      </c>
      <c r="DI72" s="69"/>
      <c r="DJ72" s="79" t="str" cm="1">
        <f t="array" aca="1" ref="DJ72" ca="1">IFERROR(VALUE(IF(ISNUMBER(SEARCH("EM", INDEX(Paste_Here!AR$2:AR$500, MATCH(B72, Paste_Here!A$2:A$500, 0)))),"-" &amp; _xlfn.TEXTJOIN("", TRUE, IF(ISNUMBER(--MID(INDEX(Paste_Here!AR$2:AR$500, MATCH(B72, Paste_Here!A$2:A$500, 0)), ROW(INDIRECT("1:"&amp;LEN(INDEX(Paste_Here!AR$2:AR$500, MATCH(B72, Paste_Here!A$2:A$500, 0))))), 1)), MID(INDEX(Paste_Here!AR$2:AR$500, MATCH(B72, Paste_Here!A$2:A$500, 0)), ROW(INDIRECT("1:"&amp;LEN(INDEX(Paste_Here!AR$2:AR$500, MATCH(B72, Paste_Here!A$2:A$500, 0))))), 1), "")), _xlfn.TEXTJOIN("", TRUE, IF(ISNUMBER(--MID(INDEX(Paste_Here!AR$2:AR$500, MATCH(B72, Paste_Here!A$2:AR$500, 0)), ROW(INDIRECT("1:"&amp;LEN(INDEX(Paste_Here!AR$2:AR$500, MATCH(B72, Paste_Here!A$2:AR$500, 0))))), 1)), MID(INDEX(Paste_Here!AR$2:AR$500, MATCH(B72, Paste_Here!A$2:A$500, 0)), ROW(INDIRECT("1:"&amp;LEN(INDEX(Paste_Here!AR$2:AR$500, MATCH(B72, Paste_Here!A$2:A$500, 0))))), 1), "")))), "")</f>
        <v/>
      </c>
      <c r="DK72" s="69"/>
      <c r="DL72" s="69"/>
      <c r="DM72" s="79" t="str">
        <f t="shared" si="10"/>
        <v/>
      </c>
      <c r="DN72" s="69"/>
      <c r="DO72" s="79" t="str">
        <f>IFERROR(IF(B72&lt;&gt;"", IF(AND(INDEX(Paste_Here!AH$2:AH$210, MATCH(B72, Paste_Here!A$2:A$210, 0))&lt;&gt;"", ISNUMBER(VALUE(INDEX(Paste_Here!AH$2:AH$210, MATCH(B72, Paste_Here!A$2:A$210, 0))))), INDEX(Paste_Here!AH$2:AH$210, MATCH(B72, Paste_Here!A$2:A$210, 0)), ""), ""), "")</f>
        <v/>
      </c>
      <c r="DP72" s="69"/>
      <c r="DQ72" s="114"/>
      <c r="DR72" s="69"/>
      <c r="DS72" s="119" t="str">
        <f>IFERROR(IF(B72&lt;&gt;"", IF(LOWER(INDEX(Paste_Here!AI$2:AI$210, MATCH(B72, Paste_Here!A$2:A$210, 0)))="approaching expectations", "Approaching", IF(LOWER(INDEX(Paste_Here!AI$2:AI$210, MATCH(B72, Paste_Here!A$2:A$210, 0)))="met expectations", "Met", IF(LOWER(INDEX(Paste_Here!AI$2:AI$210, MATCH(B72, Paste_Here!A$2:A$210, 0)))="exceeded expectations", "Exceeded", IF(LOWER(INDEX(Paste_Here!AI$2:AI$210, MATCH(B72, Paste_Here!A$2:A$210, 0)))="below expectations", "Below", "")))), ""), "")</f>
        <v/>
      </c>
      <c r="DT72" s="69"/>
      <c r="DU72" s="79" t="str">
        <f>IFERROR(IF(B72&lt;&gt;"", IF(AND(INDEX(Paste_Here!AJ$2:AJ$210, MATCH(B72, Paste_Here!A$2:A$210, 0))&lt;&gt;"", ISNUMBER(VALUE(INDEX(Paste_Here!AJ$2:AJ$210, MATCH(B72, Paste_Here!A$2:A$210, 0))))), INDEX(Paste_Here!AJ$2:AJ$210, MATCH(B72, Paste_Here!A$2:A$210, 0)), ""), ""), "")</f>
        <v/>
      </c>
      <c r="DV72" s="69"/>
      <c r="DW72" s="114"/>
      <c r="DX72" s="69"/>
      <c r="DY72" s="114"/>
      <c r="DZ72" s="69"/>
      <c r="EA72" s="114"/>
      <c r="EB72" s="69"/>
      <c r="EC72" s="114"/>
      <c r="ED72" s="69"/>
      <c r="EE72" s="114"/>
      <c r="EF72" s="69"/>
      <c r="EH72" s="69"/>
      <c r="EI72" s="69"/>
      <c r="EJ72" s="79"/>
      <c r="EK72" s="69"/>
      <c r="EL72" s="79"/>
      <c r="EM72" s="69"/>
      <c r="EN72" s="79"/>
      <c r="EO72" s="69"/>
      <c r="EP72" s="79"/>
      <c r="EQ72" s="69"/>
      <c r="ER72" s="79"/>
      <c r="ES72" s="69"/>
      <c r="ET72" s="79"/>
      <c r="EU72" s="69"/>
      <c r="EV72" s="79"/>
      <c r="EW72" s="69"/>
      <c r="EX72" s="79"/>
      <c r="EY72" s="69"/>
      <c r="EZ72" s="79"/>
      <c r="FA72" s="69"/>
      <c r="FB72" s="79"/>
      <c r="FC72" s="69"/>
      <c r="FD72" s="79"/>
      <c r="FE72" s="69"/>
      <c r="FF72" s="69"/>
      <c r="FG72" s="79" t="str">
        <f t="shared" si="11"/>
        <v/>
      </c>
      <c r="FH72" s="69"/>
      <c r="FI72" s="79" t="str">
        <f>IFERROR(IF(B72&lt;&gt;"", IF(ISNUMBER(VALUE(INDEX(Paste_Here!H$2:H$210, MATCH(B72, Paste_Here!A$2:A$210, 0)))), IF(VALUE(INDEX(Paste_Here!H$2:H$210, MATCH(B72, Paste_Here!A$2:A$210, 0)))=0, "No", IF(AND(VALUE(INDEX(Paste_Here!H$2:H$210, MATCH(B72, Paste_Here!A$2:A$210, 0)))&gt;=1, VALUE(INDEX(Paste_Here!H$2:H$210, MATCH(B72, Paste_Here!A$2:A$210, 0)))&lt;=4), VALUE(INDEX(Paste_Here!H$2:H$210, MATCH(B72, Paste_Here!A$2:A$210, 0))), "")), ""), ""), "")</f>
        <v/>
      </c>
      <c r="FJ72" s="69"/>
      <c r="FK72" s="79" t="str">
        <f>IFERROR(IF(B72&lt;&gt;"", IF(ISNUMBER(VALUE(INDEX(Paste_Here!I$2:I$210, MATCH(B72, Paste_Here!A$2:A$210, 0)))), IF(VALUE(INDEX(Paste_Here!I$2:I$210, MATCH(B72, Paste_Here!A$2:A$210, 0)))=0, "No", IF(AND(VALUE(INDEX(Paste_Here!I$2:I$210, MATCH(B72, Paste_Here!A$2:A$210, 0)))&gt;=1, VALUE(INDEX(Paste_Here!I$2:I$210, MATCH(B72, Paste_Here!A$2:A$210, 0)))&lt;=4), VALUE(INDEX(Paste_Here!I$2:I$210, MATCH(B72, Paste_Here!A$2:A$210, 0))), "")), ""), ""), "")</f>
        <v/>
      </c>
      <c r="FL72" s="69"/>
      <c r="FM72" s="114"/>
      <c r="FN72" s="69"/>
      <c r="FO72" s="114"/>
      <c r="FP72" s="69"/>
      <c r="FQ72" s="114"/>
      <c r="FR72" s="69"/>
      <c r="FS72" s="114"/>
      <c r="FT72" s="69"/>
      <c r="FU72" s="79" t="str">
        <f>IFERROR(IF(B72&lt;&gt;"", IF(AND(INDEX(Paste_Here!R$2:R$210, MATCH(B72, Paste_Here!A$2:A$210, 0))&lt;&gt;"", ISNUMBER(VALUE(INDEX(Paste_Here!R$2:R$210, MATCH(B72, Paste_Here!A$2:A$210, 0))))), INDEX(Paste_Here!R$2:R$210, MATCH(B72, Paste_Here!A$2:A$210, 0)), ""), ""), "")</f>
        <v/>
      </c>
      <c r="FV72" s="69"/>
      <c r="FW72" s="79" t="str">
        <f>IFERROR(IF(B72&lt;&gt;"", IF(AND(INDEX(Paste_Here!BB$2:BB$210, MATCH(B72, Paste_Here!A$2:A$210, 0))&lt;&gt;"", ISNUMBER(VALUE(INDEX(Paste_Here!BB$2:BB$210, MATCH(B72, Paste_Here!A$2:A$210, 0))))), INDEX(Paste_Here!BB$2:BB$210, MATCH(B72, Paste_Here!A$2:A$210, 0)), ""), ""), "")</f>
        <v/>
      </c>
      <c r="FX72" s="69"/>
      <c r="FY72" s="79" t="str">
        <f>IFERROR(IF(B72&lt;&gt;"", IF(AND(INDEX(Paste_Here!AS$2:AS$210, MATCH(B72, Paste_Here!A$2:A$210, 0))&lt;&gt;"", ISNUMBER(VALUE(INDEX(Paste_Here!AS$2:AS$210, MATCH(B72, Paste_Here!A$2:A$210, 0))))), INDEX(Paste_Here!AS$2:AS$210, MATCH(B72, Paste_Here!A$2:A$210, 0)), ""), ""), "")</f>
        <v/>
      </c>
      <c r="FZ72" s="69"/>
      <c r="GA72" s="79" t="str">
        <f>IFERROR(IF(B72&lt;&gt;"", IF(AND(INDEX(Paste_Here!BC$2:BC$210, MATCH(B72, Paste_Here!A$2:A$210, 0))&lt;&gt;"", ISNUMBER(VALUE(INDEX(Paste_Here!BC$2:BC$210, MATCH(B72, Paste_Here!A$2:A$210, 0))))), INDEX(Paste_Here!BC$2:BC$210, MATCH(B72, Paste_Here!A$2:A$210, 0)), ""), ""), "")</f>
        <v/>
      </c>
      <c r="GB72" s="69"/>
      <c r="GC72" s="69"/>
      <c r="GD72" s="79" t="str">
        <f t="shared" si="12"/>
        <v/>
      </c>
      <c r="GE72" s="69"/>
      <c r="GF72" s="79" t="str">
        <f>IFERROR(IF(B72&lt;&gt;"", IF(ISNUMBER(SEARCH("s", LOWER(INDEX(Paste_Here!M$2:M$210, MATCH(B72, Paste_Here!A$2:A$210, 0))))), "Yes", IF(INDEX(Paste_Here!M$2:M$210, MATCH(B72, Paste_Here!A$2:A$210, 0))&lt;&gt;"", "No", "")), ""), "")</f>
        <v/>
      </c>
      <c r="GG72" s="69"/>
      <c r="GH72" s="79" t="str">
        <f>IFERROR(IF(B72&lt;&gt;"", IF(ISNUMBER(SEARCH("yes", LOWER(INDEX(Paste_Here!F$2:F$210, MATCH(B72, Paste_Here!A$2:A$210, 0))))), "Yes", IF(ISNUMBER(SEARCH("no", LOWER(INDEX(Paste_Here!F$2:F$210, MATCH(B72, Paste_Here!A$2:A$210, 0))))), "No", "")), ""), "")</f>
        <v/>
      </c>
      <c r="GI72" s="69"/>
      <c r="GJ72" s="79" t="str">
        <f>IFERROR(IF(B72&lt;&gt;"", IF(ISNUMBER(SEARCH("english language learner", LOWER(INDEX(Paste_Here!C$2:C$210, MATCH(B72, Paste_Here!A$2:A$210, 0))))), "Yes", ""), ""), "")</f>
        <v/>
      </c>
      <c r="GK72" s="69"/>
      <c r="GL72" s="79" t="str">
        <f>IFERROR(IF(B72&lt;&gt;"", IF(OR(ISNUMBER(SEARCH("b", LOWER(INDEX(Paste_Here!K$2:K$210, MATCH(B72, Paste_Here!A$2:A$210, 0))))), ISNUMBER(SEARCH("h", LOWER(INDEX(Paste_Here!K$2:K$210, MATCH(B72, Paste_Here!A$2:A$210, 0))))), ISNUMBER(SEARCH("i", LOWER(INDEX(Paste_Here!K$2:K$210, MATCH(B72, Paste_Here!A$2:A$210, 0)))))), "Yes", IF(INDEX(Paste_Here!K$2:K$210, MATCH(B72, Paste_Here!A$2:A$210, 0))&lt;&gt;"", "No", "")), ""), "")</f>
        <v/>
      </c>
      <c r="GM72" s="69"/>
      <c r="GN72" s="79" t="str">
        <f>IFERROR(IF(B72&lt;&gt;"", IF(ISNUMBER(SEARCH("yes", LOWER(INDEX(Paste_Here!L$2:L$210, MATCH(B72, Paste_Here!A$2:A$210, 0))))), "Yes", IF(ISNUMBER(SEARCH("no", LOWER(INDEX(Paste_Here!L$2:L$210, MATCH(B72, Paste_Here!A$2:A$210, 0))))), "No", "")), ""), "")</f>
        <v/>
      </c>
      <c r="GO72" s="69"/>
      <c r="GP72" s="79" t="str">
        <f>IFERROR(IF(B72&lt;&gt;"", IF(ISNUMBER(SEARCH("transitional 2", LOWER(INDEX(Paste_Here!C$2:C$210, MATCH(B72, Paste_Here!A$2:A$210, 0))))), "T2", IF(ISNUMBER(SEARCH("transitional 1", LOWER(INDEX(Paste_Here!C$2:C$210, MATCH(B72, Paste_Here!A$2:A$210, 0))))), "T1", IF(ISNUMBER(SEARCH("waived ell services", LOWER(INDEX(Paste_Here!C$2:C$210, MATCH(B72, Paste_Here!A$2:A$210, 0))))), "W", ""))), ""), "")</f>
        <v/>
      </c>
      <c r="GQ72" s="69"/>
      <c r="GR72" s="114"/>
      <c r="GS72" s="69"/>
      <c r="GT72" s="114"/>
      <c r="GU72" s="69"/>
      <c r="GV72" s="114"/>
      <c r="GW72" s="69"/>
      <c r="GX72" s="118"/>
      <c r="GY72" s="69"/>
      <c r="GZ72" s="69"/>
      <c r="HA72" s="79"/>
      <c r="HB72" s="69"/>
      <c r="HC72" s="79"/>
      <c r="HD72" s="69"/>
      <c r="HE72" s="79"/>
      <c r="HF72" s="69"/>
      <c r="HG72" s="79"/>
      <c r="HH72" s="69"/>
      <c r="HI72" s="79"/>
      <c r="HJ72" s="69"/>
      <c r="HK72" s="79"/>
      <c r="HL72" s="69"/>
      <c r="HM72" s="79"/>
      <c r="HN72" s="69"/>
      <c r="HO72" s="79"/>
      <c r="HP72" s="69"/>
      <c r="HQ72" s="79"/>
      <c r="HR72" s="69"/>
      <c r="HS72" s="79"/>
      <c r="HT72" s="69"/>
      <c r="HU72" s="79"/>
      <c r="HV72" s="69"/>
      <c r="HW72" s="69"/>
      <c r="HX72" s="79"/>
      <c r="HY72" s="69"/>
      <c r="HZ72" s="79"/>
      <c r="IA72" s="69"/>
      <c r="IB72" s="79"/>
      <c r="IC72" s="69"/>
      <c r="ID72" s="79"/>
      <c r="IE72" s="69"/>
      <c r="IF72" s="79"/>
      <c r="IG72" s="69"/>
      <c r="IH72" s="79"/>
      <c r="II72" s="69"/>
      <c r="IJ72" s="79"/>
      <c r="IK72" s="69"/>
      <c r="IL72" s="79"/>
      <c r="IM72" s="69"/>
      <c r="IN72" s="79"/>
      <c r="IO72" s="69"/>
      <c r="IP72" s="79"/>
      <c r="IQ72" s="69"/>
      <c r="IR72" s="79"/>
      <c r="IS72" s="69"/>
      <c r="IT72" s="69"/>
      <c r="IU72" s="79"/>
      <c r="IV72" s="69"/>
      <c r="IW72" s="79"/>
      <c r="IX72" s="69"/>
      <c r="IY72" s="79"/>
      <c r="IZ72" s="69"/>
      <c r="JA72" s="79"/>
      <c r="JB72" s="69"/>
      <c r="JC72" s="79"/>
      <c r="JD72" s="69"/>
      <c r="JE72" s="79"/>
      <c r="JF72" s="69"/>
      <c r="JG72" s="79"/>
      <c r="JH72" s="69"/>
      <c r="JI72" s="79"/>
      <c r="JJ72" s="69"/>
      <c r="JK72" s="79"/>
      <c r="JL72" s="69"/>
      <c r="JM72" s="79"/>
      <c r="JN72" s="69"/>
      <c r="JO72" s="79"/>
      <c r="JP72" s="69"/>
      <c r="JQ72" s="69"/>
      <c r="JR72" s="79"/>
      <c r="JS72" s="69"/>
      <c r="JT72" s="79"/>
      <c r="JU72" s="69"/>
      <c r="JV72" s="79"/>
      <c r="JW72" s="69"/>
      <c r="JX72" s="79"/>
      <c r="JY72" s="69"/>
      <c r="JZ72" s="79"/>
      <c r="KA72" s="69"/>
      <c r="KB72" s="79"/>
      <c r="KC72" s="69"/>
      <c r="KD72" s="79"/>
      <c r="KE72" s="69"/>
      <c r="KF72" s="79"/>
      <c r="KG72" s="69"/>
      <c r="KH72" s="79"/>
      <c r="KI72" s="69"/>
      <c r="KJ72" s="79"/>
      <c r="KK72" s="69"/>
      <c r="KL72" s="79"/>
      <c r="KM72" s="69"/>
      <c r="KP72" s="1" t="str" cm="1">
        <f t="array" ref="KP72">IFERROR(INDEX(Paste_Here!$B$2:$B$210, MATCH(0, COUNTIF(KP$4:KP71, Paste_Here!$B$2:$B$210) + IF(Paste_Here!$B$2:$B$210="", 1, 0), 0)), "")</f>
        <v/>
      </c>
      <c r="KQ72" s="1" t="str">
        <f>IF(KP72&lt;&gt;"", INDEX(Paste_Here!$A$2:$A$210, MATCH(KP72, Paste_Here!$B$2:$B$210, 0)), "")</f>
        <v/>
      </c>
      <c r="KR72" s="1" t="str">
        <f t="shared" si="13"/>
        <v/>
      </c>
      <c r="KS72" s="1" t="str" cm="1">
        <f t="array" ref="KS72">IFERROR(INDEX($KR$5:$KR$210, MATCH(SMALL(IF($KR$5:$KR$210&lt;&gt;"", COUNTIF($KR$5:$KR$210, "&lt;"&amp;$KR$5:$KR$210)+1), ROW()-ROW($KS$5)+1), COUNTIF($KR$5:$KR$210, "&lt;"&amp;$KR$5:$KR$210)+1, 0)), "")</f>
        <v/>
      </c>
    </row>
    <row r="73" spans="1:305">
      <c r="A73" s="69"/>
      <c r="B73" s="79" t="str">
        <f t="shared" si="7"/>
        <v/>
      </c>
      <c r="C73" s="69"/>
      <c r="D73" s="79" t="str">
        <f>IFERROR(IF(B73&lt;&gt;"", IF(COUNTIF(INDEX(Paste_Here!N$2:Q$210, MATCH(B73, Paste_Here!A$2:A$210, 0), 0), "yes") &gt; 0, "No", IF(COUNTIF(INDEX(Paste_Here!N$2:Q$210, MATCH(B73, Paste_Here!A$2:A$210, 0), 0), "no") &gt; 0, "Yes", "")), ""), "")</f>
        <v/>
      </c>
      <c r="E73" s="69"/>
      <c r="F73" s="79" t="str">
        <f>IFERROR(IF(B73&lt;&gt;"", IF(ISNUMBER(SEARCH("yes", LOWER(INDEX(Paste_Here!S$2:S$210, MATCH(B73, Paste_Here!A$2:A$210, 0))))), "Yes", IF(ISNUMBER(SEARCH("no", LOWER(INDEX(Paste_Here!S$2:S$210, MATCH(B73, Paste_Here!A$2:A$210, 0))))), "No", "")), ""), "")</f>
        <v/>
      </c>
      <c r="G73" s="69"/>
      <c r="H73" s="79" t="str">
        <f>IFERROR(IF(B73&lt;&gt;"", IF(COUNTIF(INDEX(Paste_Here!AX$2:BA$210, MATCH(B73, Paste_Here!A$2:A$210, 0), 0), "yes") &gt; 0, "No", IF(COUNTIF(INDEX(Paste_Here!AX$2:BA$210, MATCH(B73, Paste_Here!A$2:A$210, 0), 0), "no") &gt; 0, "Yes", "")), ""), "")</f>
        <v/>
      </c>
      <c r="I73" s="69"/>
      <c r="J73" s="79" t="str">
        <f>IFERROR(IF(B73&lt;&gt;"", IF(ISNUMBER(SEARCH("yes", LOWER(INDEX(Paste_Here!Z$2:Z$210, MATCH(B73, Paste_Here!A$2:A$210, 0))))), "Yes", IF(ISNUMBER(SEARCH("no", LOWER(INDEX(Paste_Here!Z$2:Z$210, MATCH(B73, Paste_Here!A$2:A$210, 0))))), "No", "")), ""), "")</f>
        <v/>
      </c>
      <c r="K73" s="69"/>
      <c r="L73" s="79" t="str">
        <f>IFERROR(IF(B73&lt;&gt;"", IF(ISNUMBER(SEARCH("yes", LOWER(INDEX(Paste_Here!AG$2:AG$210, MATCH(B73, Paste_Here!A$2:A$210, 0))))), "Yes", IF(ISNUMBER(SEARCH("no", LOWER(INDEX(Paste_Here!AG$2:AG$210, MATCH(B73, Paste_Here!A$2:A$210, 0))))), "No", "")), ""), "")</f>
        <v/>
      </c>
      <c r="M73" s="69"/>
      <c r="N73" s="114" t="str">
        <f>IFERROR(IF(J73&lt;&gt;"", IF(ISNUMBER(SEARCH("yes", LOWER(INDEX(Paste_Here!AB$2:AB$210, MATCH(J73, Paste_Here!I$2:I$210, 0))))), "Yes", IF(ISNUMBER(SEARCH("no", LOWER(INDEX(Paste_Here!AB$2:AB$210, MATCH(J73, Paste_Here!I$2:I$210, 0))))), "No", "")), ""), "")</f>
        <v/>
      </c>
      <c r="O73" s="69"/>
      <c r="P73" s="79" t="str">
        <f>IFERROR(IF(B73&lt;&gt;"", IF(ISNUMBER(SEARCH("Revealed-Potential (Primary Focus)", LOWER(INDEX(Paste_Here!U$2:U$210, MATCH(B73, Paste_Here!A$2:A$210, 0))))), "Rev-Potential: Prim", IF(ISNUMBER(SEARCH("Revealed-Potential (Secondary Focus)", LOWER(INDEX(Paste_Here!U$2:U$210, MATCH(B73, Paste_Here!A$2:A$210, 0))))), "Rev-Potential: Sec", IF(ISNUMBER(SEARCH("Monitoring", LOWER(INDEX(Paste_Here!U$2:U$210, MATCH(B73, Paste_Here!A$2:A$210, 0))))), "Monitoring", IF(ISNUMBER(SEARCH("At-Promise (Secondary Focus)", LOWER(INDEX(Paste_Here!U$2:U$210, MATCH(B73, Paste_Here!A$2:A$210, 0))))), "At-Promise: Sec", IF(ISNUMBER(SEARCH("At-Promise (Primary Focus)", LOWER(INDEX(Paste_Here!U$2:U$210, MATCH(B73, Paste_Here!A$2:A$210, 0))))), "At-Promise: Prim", ""))))), ""), "")</f>
        <v/>
      </c>
      <c r="Q73" s="69"/>
      <c r="R73" s="79" t="str">
        <f>IFERROR(IF(B73&lt;&gt;"", IF(ISNUMBER(SEARCH("Revealed-Potential (Primary Focus)", LOWER(INDEX(Paste_Here!AB$2:AB$210, MATCH(B73, Paste_Here!A$2:A$210, 0))))), "Rev-Potential: Prim", IF(ISNUMBER(SEARCH("Revealed-Potential (Secondary Focus)", LOWER(INDEX(Paste_Here!AB$2:AB$210, MATCH(B73, Paste_Here!A$2:A$210, 0))))), "Rev-Potential: Sec", IF(ISNUMBER(SEARCH("Monitoring", LOWER(INDEX(Paste_Here!AB$2:AB$210, MATCH(B73, Paste_Here!A$2:A$210, 0))))), "Monitoring", IF(ISNUMBER(SEARCH("At-Promise (Secondary Focus)", LOWER(INDEX(Paste_Here!AB$2:AB$210, MATCH(B73, Paste_Here!A$2:A$210, 0))))), "At-Promise: Sec", IF(ISNUMBER(SEARCH("At-Promise (Primary Focus)", LOWER(INDEX(Paste_Here!AB$2:AB$210, MATCH(B73, Paste_Here!A$2:A$210, 0))))), "At-Promise: Prim", ""))))), ""), "")</f>
        <v/>
      </c>
      <c r="S73" s="69"/>
      <c r="T73" s="114" t="str">
        <f>IFERROR(IF(P73&lt;&gt;"", IF(ISNUMBER(SEARCH("yes", LOWER(INDEX(Paste_Here!AH$2:AH$210, MATCH(P73, Paste_Here!O$2:O$210, 0))))), "Yes", IF(ISNUMBER(SEARCH("no", LOWER(INDEX(Paste_Here!AH$2:AH$210, MATCH(P73, Paste_Here!O$2:O$210, 0))))), "No", "")), ""), "")</f>
        <v/>
      </c>
      <c r="U73" s="69"/>
      <c r="V73" s="114" t="str">
        <f>IFERROR(IF(R73&lt;&gt;"", IF(ISNUMBER(SEARCH("yes", LOWER(INDEX(Paste_Here!AJ$2:AJ$210, MATCH(R73, Paste_Here!Q$2:Q$210, 0))))), "Yes", IF(ISNUMBER(SEARCH("no", LOWER(INDEX(Paste_Here!AJ$2:AJ$210, MATCH(R73, Paste_Here!Q$2:Q$210, 0))))), "No", "")), ""), "")</f>
        <v/>
      </c>
      <c r="W73" s="69"/>
      <c r="X73" s="69"/>
      <c r="Y73" s="79" t="str">
        <f t="shared" si="8"/>
        <v/>
      </c>
      <c r="Z73" s="69"/>
      <c r="AA73" s="79" t="str">
        <f>IFERROR(IF(B73&lt;&gt;"", IF(AND(INDEX(Paste_Here!W$2:W$210, MATCH(B73, Paste_Here!A$2:A$210, 0))&lt;&gt;"", ISNUMBER(VALUE(INDEX(Paste_Here!W$2:W$210, MATCH(B73, Paste_Here!A$2:A$210, 0))))), INDEX(Paste_Here!W$2:W$210, MATCH(B73, Paste_Here!A$2:A$210, 0)), ""), ""), "")</f>
        <v/>
      </c>
      <c r="AB73" s="69"/>
      <c r="AC73" s="79" t="str">
        <f>IFERROR(IF(B73&lt;&gt;"", IF(AND(INDEX(Paste_Here!V$2:V$210, MATCH(B73, Paste_Here!A$2:A$210, 0))&lt;&gt;"", ISNUMBER(VALUE(INDEX(Paste_Here!V$2:V$210, MATCH(B73, Paste_Here!A$2:A$210, 0))))), TEXT(ROUND(VALUE(INDEX(Paste_Here!V$2:V$210, MATCH(B73, Paste_Here!A$2:A$210, 0))), 2), "0.00"), ""), ""), "")</f>
        <v/>
      </c>
      <c r="AD73" s="69"/>
      <c r="AE73" s="79" t="str">
        <f>IFERROR(IF(B73&lt;&gt;"", IF(LOWER(INDEX(Paste_Here!X$2:X$210, MATCH(B73, Paste_Here!A$2:A$210, 0)))="approaching expectations", "Approaching", IF(LOWER(INDEX(Paste_Here!X$2:X$210, MATCH(B73, Paste_Here!A$2:A$210, 0)))="met expectations", "Met", IF(LOWER(INDEX(Paste_Here!X$2:X$210, MATCH(B73, Paste_Here!A$2:A$210, 0)))="exceeded expectations", "Exceeded", IF(LOWER(INDEX(Paste_Here!X$2:X$210, MATCH(B73, Paste_Here!A$2:A$210, 0)))="below expectations", "Below", "")))), ""), "")</f>
        <v/>
      </c>
      <c r="AF73" s="69"/>
      <c r="AG73" s="79" t="str">
        <f>IFERROR(IF(B73&lt;&gt;"", IF(AND(INDEX(Paste_Here!Y$2:Y$210, MATCH(B73, Paste_Here!A$2:A$210, 0))&lt;&gt;"", ISNUMBER(VALUE(INDEX(Paste_Here!Y$2:Y$210, MATCH(B73, Paste_Here!A$2:A$210, 0))))), INDEX(Paste_Here!Y$2:Y$210, MATCH(B73, Paste_Here!A$2:A$210, 0)), ""), ""), "")</f>
        <v/>
      </c>
      <c r="AH73" s="69"/>
      <c r="AI73" s="79" t="str">
        <f>IFERROR(IF(B73&lt;&gt;"", IF(AND(INDEX(Paste_Here!AK$2:AK$210, MATCH(B73, Paste_Here!A$2:A$210, 0))&lt;&gt;"", ISNUMBER(VALUE(INDEX(Paste_Here!AK$2:AK$210, MATCH(B73, Paste_Here!A$2:A$210, 0))))), INDEX(Paste_Here!AK$2:AK$210, MATCH(B73, Paste_Here!A$2:A$210, 0)), ""), ""), "")</f>
        <v/>
      </c>
      <c r="AJ73" s="69"/>
      <c r="AK73" s="79" t="str">
        <f>IFERROR(IF(B73&lt;&gt;"", IF(ISNUMBER(SEARCH("highrisk", LOWER(INDEX(Paste_Here!AL$2:AL$210, MATCH(B73, Paste_Here!A$2:A$210, 0))))), "High Risk", IF(ISNUMBER(SEARCH("lowrisk", LOWER(INDEX(Paste_Here!AL$2:AL$210, MATCH(B73, Paste_Here!A$2:A$210, 0))))), "Low Risk", IF(ISNUMBER(SEARCH("somerisk", LOWER(INDEX(Paste_Here!AL$2:AL$210, MATCH(B73, Paste_Here!A$2:A$210, 0))))), "Some Risk", ""))), ""), "")</f>
        <v/>
      </c>
      <c r="AL73" s="69"/>
      <c r="AM73" s="79" t="str">
        <f>IFERROR(IF(B73&lt;&gt;"", IF(AND(INDEX(Paste_Here!AT$2:AT$210, MATCH(B73, Paste_Here!A$2:A$210, 0))&lt;&gt;"", ISNUMBER(VALUE(INDEX(Paste_Here!AT$2:AT$210, MATCH(B73, Paste_Here!A$2:A$210, 0))))), INDEX(Paste_Here!AT$2:AT$210, MATCH(B73, Paste_Here!A$2:A$210, 0)), ""), ""), "")</f>
        <v/>
      </c>
      <c r="AN73" s="69"/>
      <c r="AO73" s="79" t="str">
        <f>IFERROR(IF(B73&lt;&gt;"", IF(AND(INDEX(Paste_Here!AM$2:AM$210, MATCH(B73, Paste_Here!A$2:A$210, 0))&lt;&gt;"", ISNUMBER(VALUE(INDEX(Paste_Here!AM$2:AM$210, MATCH(B73, Paste_Here!A$2:A$210, 0))))), INDEX(Paste_Here!AM$2:AM$210, MATCH(B73, Paste_Here!A$2:A$210, 0)), ""), ""), "")</f>
        <v/>
      </c>
      <c r="AP73" s="69"/>
      <c r="AQ73" s="79" t="str">
        <f>IFERROR(IF(B73&lt;&gt;"", IF(ISNUMBER(SEARCH("highrisk", LOWER(INDEX(Paste_Here!AN$2:AN$210, MATCH(B73, Paste_Here!A$2:A$210, 0))))), "High Risk", IF(ISNUMBER(SEARCH("lowrisk", LOWER(INDEX(Paste_Here!AN$2:AN$210, MATCH(B73, Paste_Here!A$2:A$210, 0))))), "Low Risk", IF(ISNUMBER(SEARCH("somerisk", LOWER(INDEX(Paste_Here!AN$2:AN$210, MATCH(B73, Paste_Here!A$2:A$210, 0))))), "Some Risk", ""))), ""), "")</f>
        <v/>
      </c>
      <c r="AR73" s="69"/>
      <c r="AS73" s="79" t="str" cm="1">
        <f t="array" aca="1" ref="AS73" ca="1">IFERROR(IF(ISNUMBER(SEARCH("BR", INDEX(Paste_Here!AO$2:AO$210, MATCH(B73, Paste_Here!A$2:A$210, 0)))), -1, 1) * VALUE(_xlfn.TEXTJOIN("", TRUE, IF(ISNUMBER(--MID(INDEX(Paste_Here!AO$2:AO$210, MATCH(B73, Paste_Here!A$2:A$210, 0)), ROW(INDIRECT("1:"&amp;LEN(INDEX(Paste_Here!AO$2:AO$210, MATCH(B73, Paste_Here!A$2:A$210, 0))))), 1)), MID(INDEX(Paste_Here!AO$2:AO$210, MATCH(B73, Paste_Here!A$2:A$210, 0)), ROW(INDIRECT("1:"&amp;LEN(INDEX(Paste_Here!AO$2:AO$210, MATCH(B73, Paste_Here!A$2:A$210, 0))))), 1), ""))), "")</f>
        <v/>
      </c>
      <c r="AT73" s="69"/>
      <c r="AU73" s="69"/>
      <c r="AV73" s="79"/>
      <c r="AW73" s="69"/>
      <c r="AX73" s="79"/>
      <c r="AY73" s="69"/>
      <c r="AZ73" s="79"/>
      <c r="BA73" s="69"/>
      <c r="BB73" s="79"/>
      <c r="BC73" s="69"/>
      <c r="BD73" s="79"/>
      <c r="BE73" s="69"/>
      <c r="BF73" s="79"/>
      <c r="BG73" s="69"/>
      <c r="BH73" s="79"/>
      <c r="BI73" s="69"/>
      <c r="BJ73" s="79"/>
      <c r="BK73" s="69"/>
      <c r="BL73" s="79"/>
      <c r="BM73" s="69"/>
      <c r="BN73" s="79"/>
      <c r="BO73" s="69"/>
      <c r="BP73" s="79"/>
      <c r="BQ73" s="69"/>
      <c r="BR73" s="69"/>
      <c r="BS73" s="79"/>
      <c r="BT73" s="69"/>
      <c r="BU73" s="79"/>
      <c r="BV73" s="69"/>
      <c r="BW73" s="79"/>
      <c r="BX73" s="69"/>
      <c r="BY73" s="79"/>
      <c r="BZ73" s="69"/>
      <c r="CA73" s="79"/>
      <c r="CB73" s="69"/>
      <c r="CC73" s="79"/>
      <c r="CD73" s="69"/>
      <c r="CE73" s="79"/>
      <c r="CF73" s="69"/>
      <c r="CG73" s="79"/>
      <c r="CH73" s="69"/>
      <c r="CI73" s="79"/>
      <c r="CJ73" s="69"/>
      <c r="CK73" s="79"/>
      <c r="CL73" s="69"/>
      <c r="CM73" s="79"/>
      <c r="CN73" s="69"/>
      <c r="CO73" s="69"/>
      <c r="CP73" s="79" t="str">
        <f t="shared" si="9"/>
        <v/>
      </c>
      <c r="CQ73" s="69"/>
      <c r="CR73" s="79" t="str">
        <f>IFERROR(IF(B73&lt;&gt;"", IF(AND(INDEX(Paste_Here!AD$2:AD$210, MATCH(B73, Paste_Here!A$2:A$210, 0))&lt;&gt;"", ISNUMBER(VALUE(INDEX(Paste_Here!AD$2:AD$210, MATCH(B73, Paste_Here!A$2:A$210, 0))))), INDEX(Paste_Here!AD$2:AD$210, MATCH(B73, Paste_Here!A$2:A$210, 0)), ""), ""), "")</f>
        <v/>
      </c>
      <c r="CS73" s="69"/>
      <c r="CT73" s="79" t="str">
        <f>IFERROR(IF(B73&lt;&gt;"", IF(AND(INDEX(Paste_Here!AC$2:AC$210, MATCH(B73, Paste_Here!A$2:A$210, 0))&lt;&gt;"", ISNUMBER(--INDEX(Paste_Here!AC$2:AC$210, MATCH(B73, Paste_Here!A$2:A$210, 0)))), TEXT(ROUND(--INDEX(Paste_Here!AC$2:AC$210, MATCH(B73, Paste_Here!A$2:A$210, 0)), 2), "0.00"), ""), ""), "")</f>
        <v/>
      </c>
      <c r="CU73" s="69"/>
      <c r="CV73" s="79" t="str">
        <f>IFERROR(IF(B73&lt;&gt;"", IF(LOWER(INDEX(Paste_Here!AE$2:AE$210, MATCH(B73, Paste_Here!A$2:A$210, 0)))="approaching expectations", "Approaching", IF(LOWER(INDEX(Paste_Here!AE$2:AE$210, MATCH(B73, Paste_Here!A$2:A$210, 0)))="met expectations", "Met", IF(LOWER(INDEX(Paste_Here!AE$2:AE$210, MATCH(B73, Paste_Here!A$2:A$210, 0)))="exceeded expectations", "Exceeded", IF(LOWER(INDEX(Paste_Here!AE$2:AE$210, MATCH(B73, Paste_Here!A$2:A$210, 0)))="below expectations", "Below", "")))), ""), "")</f>
        <v/>
      </c>
      <c r="CW73" s="69"/>
      <c r="CX73" s="79" t="str">
        <f>IFERROR(IF(B73&lt;&gt;"", IF(AND(INDEX(Paste_Here!AF$2:AF$210, MATCH(B73, Paste_Here!A$2:A$210, 0))&lt;&gt;"", ISNUMBER(VALUE(INDEX(Paste_Here!AF$2:AF$210, MATCH(B73, Paste_Here!A$2:A$210, 0))))), INDEX(Paste_Here!AF$2:AF$210, MATCH(B73, Paste_Here!A$2:A$210, 0)), ""), ""), "")</f>
        <v/>
      </c>
      <c r="CY73" s="69"/>
      <c r="CZ73" s="79" t="str">
        <f>IFERROR(IF(B73&lt;&gt;"", IF(AND(INDEX(Paste_Here!AU$2:AU$210, MATCH(B73, Paste_Here!A$2:A$210, 0))&lt;&gt;"", ISNUMBER(VALUE(INDEX(Paste_Here!AU$2:AU$210, MATCH(B73, Paste_Here!A$2:A$210, 0))))), INDEX(Paste_Here!AU$2:AU$210, MATCH(B73, Paste_Here!A$2:A$210, 0)), ""), ""), "")</f>
        <v/>
      </c>
      <c r="DA73" s="69"/>
      <c r="DB73" s="79" t="str">
        <f>IFERROR(IF(B73&lt;&gt;"", IF(ISNUMBER(SEARCH("highrisk", LOWER(INDEX(Paste_Here!AV$2:AV$210, MATCH(B73, Paste_Here!A$2:A$210, 0))))), "High Risk", IF(ISNUMBER(SEARCH("lowrisk", LOWER(INDEX(Paste_Here!AV$2:AV$210, MATCH(B73, Paste_Here!A$2:A$210, 0))))), "Low Risk", IF(ISNUMBER(SEARCH("somerisk", LOWER(INDEX(Paste_Here!AV$2:AV$210, MATCH(B73, Paste_Here!A$2:A$210, 0))))), "Some Risk", ""))), ""), "")</f>
        <v/>
      </c>
      <c r="DC73" s="69"/>
      <c r="DD73" s="79" t="str">
        <f>IFERROR(IF(B73&lt;&gt;"", IF(AND(INDEX(Paste_Here!AW$2:AW$210, MATCH(B73, Paste_Here!A$2:A$210, 0))&lt;&gt;"", ISNUMBER(VALUE(INDEX(Paste_Here!AW$2:AW$210, MATCH(B73, Paste_Here!A$2:A$210, 0))))), INDEX(Paste_Here!AW$2:AW$210, MATCH(B73, Paste_Here!A$2:A$210, 0)), ""), ""), "")</f>
        <v/>
      </c>
      <c r="DE73" s="69"/>
      <c r="DF73" s="79" t="str">
        <f>IFERROR(IF(B73&lt;&gt;"", IF(AND(INDEX(Paste_Here!AP$2:AP$210, MATCH(B73, Paste_Here!A$2:A$210, 0))&lt;&gt;"", ISNUMBER(VALUE(INDEX(Paste_Here!AP$2:AP$210, MATCH(B73, Paste_Here!A$2:A$210, 0))))), INDEX(Paste_Here!AP$2:AP$210, MATCH(B73, Paste_Here!A$2:A$210, 0)), ""), ""), "")</f>
        <v/>
      </c>
      <c r="DG73" s="69"/>
      <c r="DH73" s="79" t="str">
        <f>IFERROR(IF(B73&lt;&gt;"", IF(ISNUMBER(SEARCH("highrisk", LOWER(INDEX(Paste_Here!AQ$2:AQ$210, MATCH(B73, Paste_Here!A$2:A$210, 0))))), "High Risk", IF(ISNUMBER(SEARCH("lowrisk", LOWER(INDEX(Paste_Here!AQ$2:AQ$210, MATCH(B73, Paste_Here!A$2:A$210, 0))))), "Low Risk", IF(ISNUMBER(SEARCH("somerisk", LOWER(INDEX(Paste_Here!AQ$2:AQ$210, MATCH(B73, Paste_Here!A$2:A$210, 0))))), "Some Risk", ""))), ""), "")</f>
        <v/>
      </c>
      <c r="DI73" s="69"/>
      <c r="DJ73" s="79" t="str" cm="1">
        <f t="array" aca="1" ref="DJ73" ca="1">IFERROR(VALUE(IF(ISNUMBER(SEARCH("EM", INDEX(Paste_Here!AR$2:AR$500, MATCH(B73, Paste_Here!A$2:A$500, 0)))),"-" &amp; _xlfn.TEXTJOIN("", TRUE, IF(ISNUMBER(--MID(INDEX(Paste_Here!AR$2:AR$500, MATCH(B73, Paste_Here!A$2:A$500, 0)), ROW(INDIRECT("1:"&amp;LEN(INDEX(Paste_Here!AR$2:AR$500, MATCH(B73, Paste_Here!A$2:A$500, 0))))), 1)), MID(INDEX(Paste_Here!AR$2:AR$500, MATCH(B73, Paste_Here!A$2:A$500, 0)), ROW(INDIRECT("1:"&amp;LEN(INDEX(Paste_Here!AR$2:AR$500, MATCH(B73, Paste_Here!A$2:A$500, 0))))), 1), "")), _xlfn.TEXTJOIN("", TRUE, IF(ISNUMBER(--MID(INDEX(Paste_Here!AR$2:AR$500, MATCH(B73, Paste_Here!A$2:AR$500, 0)), ROW(INDIRECT("1:"&amp;LEN(INDEX(Paste_Here!AR$2:AR$500, MATCH(B73, Paste_Here!A$2:AR$500, 0))))), 1)), MID(INDEX(Paste_Here!AR$2:AR$500, MATCH(B73, Paste_Here!A$2:A$500, 0)), ROW(INDIRECT("1:"&amp;LEN(INDEX(Paste_Here!AR$2:AR$500, MATCH(B73, Paste_Here!A$2:A$500, 0))))), 1), "")))), "")</f>
        <v/>
      </c>
      <c r="DK73" s="69"/>
      <c r="DL73" s="69"/>
      <c r="DM73" s="79" t="str">
        <f t="shared" si="10"/>
        <v/>
      </c>
      <c r="DN73" s="69"/>
      <c r="DO73" s="79" t="str">
        <f>IFERROR(IF(B73&lt;&gt;"", IF(AND(INDEX(Paste_Here!AH$2:AH$210, MATCH(B73, Paste_Here!A$2:A$210, 0))&lt;&gt;"", ISNUMBER(VALUE(INDEX(Paste_Here!AH$2:AH$210, MATCH(B73, Paste_Here!A$2:A$210, 0))))), INDEX(Paste_Here!AH$2:AH$210, MATCH(B73, Paste_Here!A$2:A$210, 0)), ""), ""), "")</f>
        <v/>
      </c>
      <c r="DP73" s="69"/>
      <c r="DQ73" s="114"/>
      <c r="DR73" s="69"/>
      <c r="DS73" s="119" t="str">
        <f>IFERROR(IF(B73&lt;&gt;"", IF(LOWER(INDEX(Paste_Here!AI$2:AI$210, MATCH(B73, Paste_Here!A$2:A$210, 0)))="approaching expectations", "Approaching", IF(LOWER(INDEX(Paste_Here!AI$2:AI$210, MATCH(B73, Paste_Here!A$2:A$210, 0)))="met expectations", "Met", IF(LOWER(INDEX(Paste_Here!AI$2:AI$210, MATCH(B73, Paste_Here!A$2:A$210, 0)))="exceeded expectations", "Exceeded", IF(LOWER(INDEX(Paste_Here!AI$2:AI$210, MATCH(B73, Paste_Here!A$2:A$210, 0)))="below expectations", "Below", "")))), ""), "")</f>
        <v/>
      </c>
      <c r="DT73" s="69"/>
      <c r="DU73" s="79" t="str">
        <f>IFERROR(IF(B73&lt;&gt;"", IF(AND(INDEX(Paste_Here!AJ$2:AJ$210, MATCH(B73, Paste_Here!A$2:A$210, 0))&lt;&gt;"", ISNUMBER(VALUE(INDEX(Paste_Here!AJ$2:AJ$210, MATCH(B73, Paste_Here!A$2:A$210, 0))))), INDEX(Paste_Here!AJ$2:AJ$210, MATCH(B73, Paste_Here!A$2:A$210, 0)), ""), ""), "")</f>
        <v/>
      </c>
      <c r="DV73" s="69"/>
      <c r="DW73" s="114"/>
      <c r="DX73" s="69"/>
      <c r="DY73" s="114"/>
      <c r="DZ73" s="69"/>
      <c r="EA73" s="114"/>
      <c r="EB73" s="69"/>
      <c r="EC73" s="114"/>
      <c r="ED73" s="69"/>
      <c r="EE73" s="114"/>
      <c r="EF73" s="69"/>
      <c r="EH73" s="69"/>
      <c r="EI73" s="69"/>
      <c r="EJ73" s="79"/>
      <c r="EK73" s="69"/>
      <c r="EL73" s="79"/>
      <c r="EM73" s="69"/>
      <c r="EN73" s="79"/>
      <c r="EO73" s="69"/>
      <c r="EP73" s="79"/>
      <c r="EQ73" s="69"/>
      <c r="ER73" s="79"/>
      <c r="ES73" s="69"/>
      <c r="ET73" s="79"/>
      <c r="EU73" s="69"/>
      <c r="EV73" s="79"/>
      <c r="EW73" s="69"/>
      <c r="EX73" s="79"/>
      <c r="EY73" s="69"/>
      <c r="EZ73" s="79"/>
      <c r="FA73" s="69"/>
      <c r="FB73" s="79"/>
      <c r="FC73" s="69"/>
      <c r="FD73" s="79"/>
      <c r="FE73" s="69"/>
      <c r="FF73" s="69"/>
      <c r="FG73" s="79" t="str">
        <f t="shared" si="11"/>
        <v/>
      </c>
      <c r="FH73" s="69"/>
      <c r="FI73" s="79" t="str">
        <f>IFERROR(IF(B73&lt;&gt;"", IF(ISNUMBER(VALUE(INDEX(Paste_Here!H$2:H$210, MATCH(B73, Paste_Here!A$2:A$210, 0)))), IF(VALUE(INDEX(Paste_Here!H$2:H$210, MATCH(B73, Paste_Here!A$2:A$210, 0)))=0, "No", IF(AND(VALUE(INDEX(Paste_Here!H$2:H$210, MATCH(B73, Paste_Here!A$2:A$210, 0)))&gt;=1, VALUE(INDEX(Paste_Here!H$2:H$210, MATCH(B73, Paste_Here!A$2:A$210, 0)))&lt;=4), VALUE(INDEX(Paste_Here!H$2:H$210, MATCH(B73, Paste_Here!A$2:A$210, 0))), "")), ""), ""), "")</f>
        <v/>
      </c>
      <c r="FJ73" s="69"/>
      <c r="FK73" s="79" t="str">
        <f>IFERROR(IF(B73&lt;&gt;"", IF(ISNUMBER(VALUE(INDEX(Paste_Here!I$2:I$210, MATCH(B73, Paste_Here!A$2:A$210, 0)))), IF(VALUE(INDEX(Paste_Here!I$2:I$210, MATCH(B73, Paste_Here!A$2:A$210, 0)))=0, "No", IF(AND(VALUE(INDEX(Paste_Here!I$2:I$210, MATCH(B73, Paste_Here!A$2:A$210, 0)))&gt;=1, VALUE(INDEX(Paste_Here!I$2:I$210, MATCH(B73, Paste_Here!A$2:A$210, 0)))&lt;=4), VALUE(INDEX(Paste_Here!I$2:I$210, MATCH(B73, Paste_Here!A$2:A$210, 0))), "")), ""), ""), "")</f>
        <v/>
      </c>
      <c r="FL73" s="69"/>
      <c r="FM73" s="114"/>
      <c r="FN73" s="69"/>
      <c r="FO73" s="114"/>
      <c r="FP73" s="69"/>
      <c r="FQ73" s="114"/>
      <c r="FR73" s="69"/>
      <c r="FS73" s="114"/>
      <c r="FT73" s="69"/>
      <c r="FU73" s="79" t="str">
        <f>IFERROR(IF(B73&lt;&gt;"", IF(AND(INDEX(Paste_Here!R$2:R$210, MATCH(B73, Paste_Here!A$2:A$210, 0))&lt;&gt;"", ISNUMBER(VALUE(INDEX(Paste_Here!R$2:R$210, MATCH(B73, Paste_Here!A$2:A$210, 0))))), INDEX(Paste_Here!R$2:R$210, MATCH(B73, Paste_Here!A$2:A$210, 0)), ""), ""), "")</f>
        <v/>
      </c>
      <c r="FV73" s="69"/>
      <c r="FW73" s="79" t="str">
        <f>IFERROR(IF(B73&lt;&gt;"", IF(AND(INDEX(Paste_Here!BB$2:BB$210, MATCH(B73, Paste_Here!A$2:A$210, 0))&lt;&gt;"", ISNUMBER(VALUE(INDEX(Paste_Here!BB$2:BB$210, MATCH(B73, Paste_Here!A$2:A$210, 0))))), INDEX(Paste_Here!BB$2:BB$210, MATCH(B73, Paste_Here!A$2:A$210, 0)), ""), ""), "")</f>
        <v/>
      </c>
      <c r="FX73" s="69"/>
      <c r="FY73" s="79" t="str">
        <f>IFERROR(IF(B73&lt;&gt;"", IF(AND(INDEX(Paste_Here!AS$2:AS$210, MATCH(B73, Paste_Here!A$2:A$210, 0))&lt;&gt;"", ISNUMBER(VALUE(INDEX(Paste_Here!AS$2:AS$210, MATCH(B73, Paste_Here!A$2:A$210, 0))))), INDEX(Paste_Here!AS$2:AS$210, MATCH(B73, Paste_Here!A$2:A$210, 0)), ""), ""), "")</f>
        <v/>
      </c>
      <c r="FZ73" s="69"/>
      <c r="GA73" s="79" t="str">
        <f>IFERROR(IF(B73&lt;&gt;"", IF(AND(INDEX(Paste_Here!BC$2:BC$210, MATCH(B73, Paste_Here!A$2:A$210, 0))&lt;&gt;"", ISNUMBER(VALUE(INDEX(Paste_Here!BC$2:BC$210, MATCH(B73, Paste_Here!A$2:A$210, 0))))), INDEX(Paste_Here!BC$2:BC$210, MATCH(B73, Paste_Here!A$2:A$210, 0)), ""), ""), "")</f>
        <v/>
      </c>
      <c r="GB73" s="69"/>
      <c r="GC73" s="69"/>
      <c r="GD73" s="79" t="str">
        <f t="shared" si="12"/>
        <v/>
      </c>
      <c r="GE73" s="69"/>
      <c r="GF73" s="79" t="str">
        <f>IFERROR(IF(B73&lt;&gt;"", IF(ISNUMBER(SEARCH("s", LOWER(INDEX(Paste_Here!M$2:M$210, MATCH(B73, Paste_Here!A$2:A$210, 0))))), "Yes", IF(INDEX(Paste_Here!M$2:M$210, MATCH(B73, Paste_Here!A$2:A$210, 0))&lt;&gt;"", "No", "")), ""), "")</f>
        <v/>
      </c>
      <c r="GG73" s="69"/>
      <c r="GH73" s="79" t="str">
        <f>IFERROR(IF(B73&lt;&gt;"", IF(ISNUMBER(SEARCH("yes", LOWER(INDEX(Paste_Here!F$2:F$210, MATCH(B73, Paste_Here!A$2:A$210, 0))))), "Yes", IF(ISNUMBER(SEARCH("no", LOWER(INDEX(Paste_Here!F$2:F$210, MATCH(B73, Paste_Here!A$2:A$210, 0))))), "No", "")), ""), "")</f>
        <v/>
      </c>
      <c r="GI73" s="69"/>
      <c r="GJ73" s="79" t="str">
        <f>IFERROR(IF(B73&lt;&gt;"", IF(ISNUMBER(SEARCH("english language learner", LOWER(INDEX(Paste_Here!C$2:C$210, MATCH(B73, Paste_Here!A$2:A$210, 0))))), "Yes", ""), ""), "")</f>
        <v/>
      </c>
      <c r="GK73" s="69"/>
      <c r="GL73" s="79" t="str">
        <f>IFERROR(IF(B73&lt;&gt;"", IF(OR(ISNUMBER(SEARCH("b", LOWER(INDEX(Paste_Here!K$2:K$210, MATCH(B73, Paste_Here!A$2:A$210, 0))))), ISNUMBER(SEARCH("h", LOWER(INDEX(Paste_Here!K$2:K$210, MATCH(B73, Paste_Here!A$2:A$210, 0))))), ISNUMBER(SEARCH("i", LOWER(INDEX(Paste_Here!K$2:K$210, MATCH(B73, Paste_Here!A$2:A$210, 0)))))), "Yes", IF(INDEX(Paste_Here!K$2:K$210, MATCH(B73, Paste_Here!A$2:A$210, 0))&lt;&gt;"", "No", "")), ""), "")</f>
        <v/>
      </c>
      <c r="GM73" s="69"/>
      <c r="GN73" s="79" t="str">
        <f>IFERROR(IF(B73&lt;&gt;"", IF(ISNUMBER(SEARCH("yes", LOWER(INDEX(Paste_Here!L$2:L$210, MATCH(B73, Paste_Here!A$2:A$210, 0))))), "Yes", IF(ISNUMBER(SEARCH("no", LOWER(INDEX(Paste_Here!L$2:L$210, MATCH(B73, Paste_Here!A$2:A$210, 0))))), "No", "")), ""), "")</f>
        <v/>
      </c>
      <c r="GO73" s="69"/>
      <c r="GP73" s="79" t="str">
        <f>IFERROR(IF(B73&lt;&gt;"", IF(ISNUMBER(SEARCH("transitional 2", LOWER(INDEX(Paste_Here!C$2:C$210, MATCH(B73, Paste_Here!A$2:A$210, 0))))), "T2", IF(ISNUMBER(SEARCH("transitional 1", LOWER(INDEX(Paste_Here!C$2:C$210, MATCH(B73, Paste_Here!A$2:A$210, 0))))), "T1", IF(ISNUMBER(SEARCH("waived ell services", LOWER(INDEX(Paste_Here!C$2:C$210, MATCH(B73, Paste_Here!A$2:A$210, 0))))), "W", ""))), ""), "")</f>
        <v/>
      </c>
      <c r="GQ73" s="69"/>
      <c r="GR73" s="114"/>
      <c r="GS73" s="69"/>
      <c r="GT73" s="114"/>
      <c r="GU73" s="69"/>
      <c r="GV73" s="114"/>
      <c r="GW73" s="69"/>
      <c r="GX73" s="118"/>
      <c r="GY73" s="69"/>
      <c r="GZ73" s="69"/>
      <c r="HA73" s="79"/>
      <c r="HB73" s="69"/>
      <c r="HC73" s="79"/>
      <c r="HD73" s="69"/>
      <c r="HE73" s="79"/>
      <c r="HF73" s="69"/>
      <c r="HG73" s="79"/>
      <c r="HH73" s="69"/>
      <c r="HI73" s="79"/>
      <c r="HJ73" s="69"/>
      <c r="HK73" s="79"/>
      <c r="HL73" s="69"/>
      <c r="HM73" s="79"/>
      <c r="HN73" s="69"/>
      <c r="HO73" s="79"/>
      <c r="HP73" s="69"/>
      <c r="HQ73" s="79"/>
      <c r="HR73" s="69"/>
      <c r="HS73" s="79"/>
      <c r="HT73" s="69"/>
      <c r="HU73" s="79"/>
      <c r="HV73" s="69"/>
      <c r="HW73" s="69"/>
      <c r="HX73" s="79"/>
      <c r="HY73" s="69"/>
      <c r="HZ73" s="79"/>
      <c r="IA73" s="69"/>
      <c r="IB73" s="79"/>
      <c r="IC73" s="69"/>
      <c r="ID73" s="79"/>
      <c r="IE73" s="69"/>
      <c r="IF73" s="79"/>
      <c r="IG73" s="69"/>
      <c r="IH73" s="79"/>
      <c r="II73" s="69"/>
      <c r="IJ73" s="79"/>
      <c r="IK73" s="69"/>
      <c r="IL73" s="79"/>
      <c r="IM73" s="69"/>
      <c r="IN73" s="79"/>
      <c r="IO73" s="69"/>
      <c r="IP73" s="79"/>
      <c r="IQ73" s="69"/>
      <c r="IR73" s="79"/>
      <c r="IS73" s="69"/>
      <c r="IT73" s="69"/>
      <c r="IU73" s="79"/>
      <c r="IV73" s="69"/>
      <c r="IW73" s="79"/>
      <c r="IX73" s="69"/>
      <c r="IY73" s="79"/>
      <c r="IZ73" s="69"/>
      <c r="JA73" s="79"/>
      <c r="JB73" s="69"/>
      <c r="JC73" s="79"/>
      <c r="JD73" s="69"/>
      <c r="JE73" s="79"/>
      <c r="JF73" s="69"/>
      <c r="JG73" s="79"/>
      <c r="JH73" s="69"/>
      <c r="JI73" s="79"/>
      <c r="JJ73" s="69"/>
      <c r="JK73" s="79"/>
      <c r="JL73" s="69"/>
      <c r="JM73" s="79"/>
      <c r="JN73" s="69"/>
      <c r="JO73" s="79"/>
      <c r="JP73" s="69"/>
      <c r="JQ73" s="69"/>
      <c r="JR73" s="79"/>
      <c r="JS73" s="69"/>
      <c r="JT73" s="79"/>
      <c r="JU73" s="69"/>
      <c r="JV73" s="79"/>
      <c r="JW73" s="69"/>
      <c r="JX73" s="79"/>
      <c r="JY73" s="69"/>
      <c r="JZ73" s="79"/>
      <c r="KA73" s="69"/>
      <c r="KB73" s="79"/>
      <c r="KC73" s="69"/>
      <c r="KD73" s="79"/>
      <c r="KE73" s="69"/>
      <c r="KF73" s="79"/>
      <c r="KG73" s="69"/>
      <c r="KH73" s="79"/>
      <c r="KI73" s="69"/>
      <c r="KJ73" s="79"/>
      <c r="KK73" s="69"/>
      <c r="KL73" s="79"/>
      <c r="KM73" s="69"/>
      <c r="KP73" s="1" t="str" cm="1">
        <f t="array" ref="KP73">IFERROR(INDEX(Paste_Here!$B$2:$B$210, MATCH(0, COUNTIF(KP$4:KP72, Paste_Here!$B$2:$B$210) + IF(Paste_Here!$B$2:$B$210="", 1, 0), 0)), "")</f>
        <v/>
      </c>
      <c r="KQ73" s="1" t="str">
        <f>IF(KP73&lt;&gt;"", INDEX(Paste_Here!$A$2:$A$210, MATCH(KP73, Paste_Here!$B$2:$B$210, 0)), "")</f>
        <v/>
      </c>
      <c r="KR73" s="1" t="str">
        <f t="shared" si="13"/>
        <v/>
      </c>
      <c r="KS73" s="1" t="str" cm="1">
        <f t="array" ref="KS73">IFERROR(INDEX($KR$5:$KR$210, MATCH(SMALL(IF($KR$5:$KR$210&lt;&gt;"", COUNTIF($KR$5:$KR$210, "&lt;"&amp;$KR$5:$KR$210)+1), ROW()-ROW($KS$5)+1), COUNTIF($KR$5:$KR$210, "&lt;"&amp;$KR$5:$KR$210)+1, 0)), "")</f>
        <v/>
      </c>
    </row>
    <row r="74" spans="1:305">
      <c r="A74" s="69"/>
      <c r="B74" s="79" t="str">
        <f t="shared" si="7"/>
        <v/>
      </c>
      <c r="C74" s="69"/>
      <c r="D74" s="79" t="str">
        <f>IFERROR(IF(B74&lt;&gt;"", IF(COUNTIF(INDEX(Paste_Here!N$2:Q$210, MATCH(B74, Paste_Here!A$2:A$210, 0), 0), "yes") &gt; 0, "No", IF(COUNTIF(INDEX(Paste_Here!N$2:Q$210, MATCH(B74, Paste_Here!A$2:A$210, 0), 0), "no") &gt; 0, "Yes", "")), ""), "")</f>
        <v/>
      </c>
      <c r="E74" s="69"/>
      <c r="F74" s="79" t="str">
        <f>IFERROR(IF(B74&lt;&gt;"", IF(ISNUMBER(SEARCH("yes", LOWER(INDEX(Paste_Here!S$2:S$210, MATCH(B74, Paste_Here!A$2:A$210, 0))))), "Yes", IF(ISNUMBER(SEARCH("no", LOWER(INDEX(Paste_Here!S$2:S$210, MATCH(B74, Paste_Here!A$2:A$210, 0))))), "No", "")), ""), "")</f>
        <v/>
      </c>
      <c r="G74" s="69"/>
      <c r="H74" s="79" t="str">
        <f>IFERROR(IF(B74&lt;&gt;"", IF(COUNTIF(INDEX(Paste_Here!AX$2:BA$210, MATCH(B74, Paste_Here!A$2:A$210, 0), 0), "yes") &gt; 0, "No", IF(COUNTIF(INDEX(Paste_Here!AX$2:BA$210, MATCH(B74, Paste_Here!A$2:A$210, 0), 0), "no") &gt; 0, "Yes", "")), ""), "")</f>
        <v/>
      </c>
      <c r="I74" s="69"/>
      <c r="J74" s="79" t="str">
        <f>IFERROR(IF(B74&lt;&gt;"", IF(ISNUMBER(SEARCH("yes", LOWER(INDEX(Paste_Here!Z$2:Z$210, MATCH(B74, Paste_Here!A$2:A$210, 0))))), "Yes", IF(ISNUMBER(SEARCH("no", LOWER(INDEX(Paste_Here!Z$2:Z$210, MATCH(B74, Paste_Here!A$2:A$210, 0))))), "No", "")), ""), "")</f>
        <v/>
      </c>
      <c r="K74" s="69"/>
      <c r="L74" s="79" t="str">
        <f>IFERROR(IF(B74&lt;&gt;"", IF(ISNUMBER(SEARCH("yes", LOWER(INDEX(Paste_Here!AG$2:AG$210, MATCH(B74, Paste_Here!A$2:A$210, 0))))), "Yes", IF(ISNUMBER(SEARCH("no", LOWER(INDEX(Paste_Here!AG$2:AG$210, MATCH(B74, Paste_Here!A$2:A$210, 0))))), "No", "")), ""), "")</f>
        <v/>
      </c>
      <c r="M74" s="69"/>
      <c r="N74" s="114" t="str">
        <f>IFERROR(IF(J74&lt;&gt;"", IF(ISNUMBER(SEARCH("yes", LOWER(INDEX(Paste_Here!AB$2:AB$210, MATCH(J74, Paste_Here!I$2:I$210, 0))))), "Yes", IF(ISNUMBER(SEARCH("no", LOWER(INDEX(Paste_Here!AB$2:AB$210, MATCH(J74, Paste_Here!I$2:I$210, 0))))), "No", "")), ""), "")</f>
        <v/>
      </c>
      <c r="O74" s="69"/>
      <c r="P74" s="79" t="str">
        <f>IFERROR(IF(B74&lt;&gt;"", IF(ISNUMBER(SEARCH("Revealed-Potential (Primary Focus)", LOWER(INDEX(Paste_Here!U$2:U$210, MATCH(B74, Paste_Here!A$2:A$210, 0))))), "Rev-Potential: Prim", IF(ISNUMBER(SEARCH("Revealed-Potential (Secondary Focus)", LOWER(INDEX(Paste_Here!U$2:U$210, MATCH(B74, Paste_Here!A$2:A$210, 0))))), "Rev-Potential: Sec", IF(ISNUMBER(SEARCH("Monitoring", LOWER(INDEX(Paste_Here!U$2:U$210, MATCH(B74, Paste_Here!A$2:A$210, 0))))), "Monitoring", IF(ISNUMBER(SEARCH("At-Promise (Secondary Focus)", LOWER(INDEX(Paste_Here!U$2:U$210, MATCH(B74, Paste_Here!A$2:A$210, 0))))), "At-Promise: Sec", IF(ISNUMBER(SEARCH("At-Promise (Primary Focus)", LOWER(INDEX(Paste_Here!U$2:U$210, MATCH(B74, Paste_Here!A$2:A$210, 0))))), "At-Promise: Prim", ""))))), ""), "")</f>
        <v/>
      </c>
      <c r="Q74" s="69"/>
      <c r="R74" s="79" t="str">
        <f>IFERROR(IF(B74&lt;&gt;"", IF(ISNUMBER(SEARCH("Revealed-Potential (Primary Focus)", LOWER(INDEX(Paste_Here!AB$2:AB$210, MATCH(B74, Paste_Here!A$2:A$210, 0))))), "Rev-Potential: Prim", IF(ISNUMBER(SEARCH("Revealed-Potential (Secondary Focus)", LOWER(INDEX(Paste_Here!AB$2:AB$210, MATCH(B74, Paste_Here!A$2:A$210, 0))))), "Rev-Potential: Sec", IF(ISNUMBER(SEARCH("Monitoring", LOWER(INDEX(Paste_Here!AB$2:AB$210, MATCH(B74, Paste_Here!A$2:A$210, 0))))), "Monitoring", IF(ISNUMBER(SEARCH("At-Promise (Secondary Focus)", LOWER(INDEX(Paste_Here!AB$2:AB$210, MATCH(B74, Paste_Here!A$2:A$210, 0))))), "At-Promise: Sec", IF(ISNUMBER(SEARCH("At-Promise (Primary Focus)", LOWER(INDEX(Paste_Here!AB$2:AB$210, MATCH(B74, Paste_Here!A$2:A$210, 0))))), "At-Promise: Prim", ""))))), ""), "")</f>
        <v/>
      </c>
      <c r="S74" s="69"/>
      <c r="T74" s="114" t="str">
        <f>IFERROR(IF(P74&lt;&gt;"", IF(ISNUMBER(SEARCH("yes", LOWER(INDEX(Paste_Here!AH$2:AH$210, MATCH(P74, Paste_Here!O$2:O$210, 0))))), "Yes", IF(ISNUMBER(SEARCH("no", LOWER(INDEX(Paste_Here!AH$2:AH$210, MATCH(P74, Paste_Here!O$2:O$210, 0))))), "No", "")), ""), "")</f>
        <v/>
      </c>
      <c r="U74" s="69"/>
      <c r="V74" s="114" t="str">
        <f>IFERROR(IF(R74&lt;&gt;"", IF(ISNUMBER(SEARCH("yes", LOWER(INDEX(Paste_Here!AJ$2:AJ$210, MATCH(R74, Paste_Here!Q$2:Q$210, 0))))), "Yes", IF(ISNUMBER(SEARCH("no", LOWER(INDEX(Paste_Here!AJ$2:AJ$210, MATCH(R74, Paste_Here!Q$2:Q$210, 0))))), "No", "")), ""), "")</f>
        <v/>
      </c>
      <c r="W74" s="69"/>
      <c r="X74" s="69"/>
      <c r="Y74" s="79" t="str">
        <f t="shared" si="8"/>
        <v/>
      </c>
      <c r="Z74" s="69"/>
      <c r="AA74" s="79" t="str">
        <f>IFERROR(IF(B74&lt;&gt;"", IF(AND(INDEX(Paste_Here!W$2:W$210, MATCH(B74, Paste_Here!A$2:A$210, 0))&lt;&gt;"", ISNUMBER(VALUE(INDEX(Paste_Here!W$2:W$210, MATCH(B74, Paste_Here!A$2:A$210, 0))))), INDEX(Paste_Here!W$2:W$210, MATCH(B74, Paste_Here!A$2:A$210, 0)), ""), ""), "")</f>
        <v/>
      </c>
      <c r="AB74" s="69"/>
      <c r="AC74" s="79" t="str">
        <f>IFERROR(IF(B74&lt;&gt;"", IF(AND(INDEX(Paste_Here!V$2:V$210, MATCH(B74, Paste_Here!A$2:A$210, 0))&lt;&gt;"", ISNUMBER(VALUE(INDEX(Paste_Here!V$2:V$210, MATCH(B74, Paste_Here!A$2:A$210, 0))))), TEXT(ROUND(VALUE(INDEX(Paste_Here!V$2:V$210, MATCH(B74, Paste_Here!A$2:A$210, 0))), 2), "0.00"), ""), ""), "")</f>
        <v/>
      </c>
      <c r="AD74" s="69"/>
      <c r="AE74" s="79" t="str">
        <f>IFERROR(IF(B74&lt;&gt;"", IF(LOWER(INDEX(Paste_Here!X$2:X$210, MATCH(B74, Paste_Here!A$2:A$210, 0)))="approaching expectations", "Approaching", IF(LOWER(INDEX(Paste_Here!X$2:X$210, MATCH(B74, Paste_Here!A$2:A$210, 0)))="met expectations", "Met", IF(LOWER(INDEX(Paste_Here!X$2:X$210, MATCH(B74, Paste_Here!A$2:A$210, 0)))="exceeded expectations", "Exceeded", IF(LOWER(INDEX(Paste_Here!X$2:X$210, MATCH(B74, Paste_Here!A$2:A$210, 0)))="below expectations", "Below", "")))), ""), "")</f>
        <v/>
      </c>
      <c r="AF74" s="69"/>
      <c r="AG74" s="79" t="str">
        <f>IFERROR(IF(B74&lt;&gt;"", IF(AND(INDEX(Paste_Here!Y$2:Y$210, MATCH(B74, Paste_Here!A$2:A$210, 0))&lt;&gt;"", ISNUMBER(VALUE(INDEX(Paste_Here!Y$2:Y$210, MATCH(B74, Paste_Here!A$2:A$210, 0))))), INDEX(Paste_Here!Y$2:Y$210, MATCH(B74, Paste_Here!A$2:A$210, 0)), ""), ""), "")</f>
        <v/>
      </c>
      <c r="AH74" s="69"/>
      <c r="AI74" s="79" t="str">
        <f>IFERROR(IF(B74&lt;&gt;"", IF(AND(INDEX(Paste_Here!AK$2:AK$210, MATCH(B74, Paste_Here!A$2:A$210, 0))&lt;&gt;"", ISNUMBER(VALUE(INDEX(Paste_Here!AK$2:AK$210, MATCH(B74, Paste_Here!A$2:A$210, 0))))), INDEX(Paste_Here!AK$2:AK$210, MATCH(B74, Paste_Here!A$2:A$210, 0)), ""), ""), "")</f>
        <v/>
      </c>
      <c r="AJ74" s="69"/>
      <c r="AK74" s="79" t="str">
        <f>IFERROR(IF(B74&lt;&gt;"", IF(ISNUMBER(SEARCH("highrisk", LOWER(INDEX(Paste_Here!AL$2:AL$210, MATCH(B74, Paste_Here!A$2:A$210, 0))))), "High Risk", IF(ISNUMBER(SEARCH("lowrisk", LOWER(INDEX(Paste_Here!AL$2:AL$210, MATCH(B74, Paste_Here!A$2:A$210, 0))))), "Low Risk", IF(ISNUMBER(SEARCH("somerisk", LOWER(INDEX(Paste_Here!AL$2:AL$210, MATCH(B74, Paste_Here!A$2:A$210, 0))))), "Some Risk", ""))), ""), "")</f>
        <v/>
      </c>
      <c r="AL74" s="69"/>
      <c r="AM74" s="79" t="str">
        <f>IFERROR(IF(B74&lt;&gt;"", IF(AND(INDEX(Paste_Here!AT$2:AT$210, MATCH(B74, Paste_Here!A$2:A$210, 0))&lt;&gt;"", ISNUMBER(VALUE(INDEX(Paste_Here!AT$2:AT$210, MATCH(B74, Paste_Here!A$2:A$210, 0))))), INDEX(Paste_Here!AT$2:AT$210, MATCH(B74, Paste_Here!A$2:A$210, 0)), ""), ""), "")</f>
        <v/>
      </c>
      <c r="AN74" s="69"/>
      <c r="AO74" s="79" t="str">
        <f>IFERROR(IF(B74&lt;&gt;"", IF(AND(INDEX(Paste_Here!AM$2:AM$210, MATCH(B74, Paste_Here!A$2:A$210, 0))&lt;&gt;"", ISNUMBER(VALUE(INDEX(Paste_Here!AM$2:AM$210, MATCH(B74, Paste_Here!A$2:A$210, 0))))), INDEX(Paste_Here!AM$2:AM$210, MATCH(B74, Paste_Here!A$2:A$210, 0)), ""), ""), "")</f>
        <v/>
      </c>
      <c r="AP74" s="69"/>
      <c r="AQ74" s="79" t="str">
        <f>IFERROR(IF(B74&lt;&gt;"", IF(ISNUMBER(SEARCH("highrisk", LOWER(INDEX(Paste_Here!AN$2:AN$210, MATCH(B74, Paste_Here!A$2:A$210, 0))))), "High Risk", IF(ISNUMBER(SEARCH("lowrisk", LOWER(INDEX(Paste_Here!AN$2:AN$210, MATCH(B74, Paste_Here!A$2:A$210, 0))))), "Low Risk", IF(ISNUMBER(SEARCH("somerisk", LOWER(INDEX(Paste_Here!AN$2:AN$210, MATCH(B74, Paste_Here!A$2:A$210, 0))))), "Some Risk", ""))), ""), "")</f>
        <v/>
      </c>
      <c r="AR74" s="69"/>
      <c r="AS74" s="79" t="str" cm="1">
        <f t="array" aca="1" ref="AS74" ca="1">IFERROR(IF(ISNUMBER(SEARCH("BR", INDEX(Paste_Here!AO$2:AO$210, MATCH(B74, Paste_Here!A$2:A$210, 0)))), -1, 1) * VALUE(_xlfn.TEXTJOIN("", TRUE, IF(ISNUMBER(--MID(INDEX(Paste_Here!AO$2:AO$210, MATCH(B74, Paste_Here!A$2:A$210, 0)), ROW(INDIRECT("1:"&amp;LEN(INDEX(Paste_Here!AO$2:AO$210, MATCH(B74, Paste_Here!A$2:A$210, 0))))), 1)), MID(INDEX(Paste_Here!AO$2:AO$210, MATCH(B74, Paste_Here!A$2:A$210, 0)), ROW(INDIRECT("1:"&amp;LEN(INDEX(Paste_Here!AO$2:AO$210, MATCH(B74, Paste_Here!A$2:A$210, 0))))), 1), ""))), "")</f>
        <v/>
      </c>
      <c r="AT74" s="69"/>
      <c r="AU74" s="69"/>
      <c r="AV74" s="79"/>
      <c r="AW74" s="69"/>
      <c r="AX74" s="79"/>
      <c r="AY74" s="69"/>
      <c r="AZ74" s="79"/>
      <c r="BA74" s="69"/>
      <c r="BB74" s="79"/>
      <c r="BC74" s="69"/>
      <c r="BD74" s="79"/>
      <c r="BE74" s="69"/>
      <c r="BF74" s="79"/>
      <c r="BG74" s="69"/>
      <c r="BH74" s="79"/>
      <c r="BI74" s="69"/>
      <c r="BJ74" s="79"/>
      <c r="BK74" s="69"/>
      <c r="BL74" s="79"/>
      <c r="BM74" s="69"/>
      <c r="BN74" s="79"/>
      <c r="BO74" s="69"/>
      <c r="BP74" s="79"/>
      <c r="BQ74" s="69"/>
      <c r="BR74" s="69"/>
      <c r="BS74" s="79"/>
      <c r="BT74" s="69"/>
      <c r="BU74" s="79"/>
      <c r="BV74" s="69"/>
      <c r="BW74" s="79"/>
      <c r="BX74" s="69"/>
      <c r="BY74" s="79"/>
      <c r="BZ74" s="69"/>
      <c r="CA74" s="79"/>
      <c r="CB74" s="69"/>
      <c r="CC74" s="79"/>
      <c r="CD74" s="69"/>
      <c r="CE74" s="79"/>
      <c r="CF74" s="69"/>
      <c r="CG74" s="79"/>
      <c r="CH74" s="69"/>
      <c r="CI74" s="79"/>
      <c r="CJ74" s="69"/>
      <c r="CK74" s="79"/>
      <c r="CL74" s="69"/>
      <c r="CM74" s="79"/>
      <c r="CN74" s="69"/>
      <c r="CO74" s="69"/>
      <c r="CP74" s="79" t="str">
        <f t="shared" si="9"/>
        <v/>
      </c>
      <c r="CQ74" s="69"/>
      <c r="CR74" s="79" t="str">
        <f>IFERROR(IF(B74&lt;&gt;"", IF(AND(INDEX(Paste_Here!AD$2:AD$210, MATCH(B74, Paste_Here!A$2:A$210, 0))&lt;&gt;"", ISNUMBER(VALUE(INDEX(Paste_Here!AD$2:AD$210, MATCH(B74, Paste_Here!A$2:A$210, 0))))), INDEX(Paste_Here!AD$2:AD$210, MATCH(B74, Paste_Here!A$2:A$210, 0)), ""), ""), "")</f>
        <v/>
      </c>
      <c r="CS74" s="69"/>
      <c r="CT74" s="79" t="str">
        <f>IFERROR(IF(B74&lt;&gt;"", IF(AND(INDEX(Paste_Here!AC$2:AC$210, MATCH(B74, Paste_Here!A$2:A$210, 0))&lt;&gt;"", ISNUMBER(--INDEX(Paste_Here!AC$2:AC$210, MATCH(B74, Paste_Here!A$2:A$210, 0)))), TEXT(ROUND(--INDEX(Paste_Here!AC$2:AC$210, MATCH(B74, Paste_Here!A$2:A$210, 0)), 2), "0.00"), ""), ""), "")</f>
        <v/>
      </c>
      <c r="CU74" s="69"/>
      <c r="CV74" s="79" t="str">
        <f>IFERROR(IF(B74&lt;&gt;"", IF(LOWER(INDEX(Paste_Here!AE$2:AE$210, MATCH(B74, Paste_Here!A$2:A$210, 0)))="approaching expectations", "Approaching", IF(LOWER(INDEX(Paste_Here!AE$2:AE$210, MATCH(B74, Paste_Here!A$2:A$210, 0)))="met expectations", "Met", IF(LOWER(INDEX(Paste_Here!AE$2:AE$210, MATCH(B74, Paste_Here!A$2:A$210, 0)))="exceeded expectations", "Exceeded", IF(LOWER(INDEX(Paste_Here!AE$2:AE$210, MATCH(B74, Paste_Here!A$2:A$210, 0)))="below expectations", "Below", "")))), ""), "")</f>
        <v/>
      </c>
      <c r="CW74" s="69"/>
      <c r="CX74" s="79" t="str">
        <f>IFERROR(IF(B74&lt;&gt;"", IF(AND(INDEX(Paste_Here!AF$2:AF$210, MATCH(B74, Paste_Here!A$2:A$210, 0))&lt;&gt;"", ISNUMBER(VALUE(INDEX(Paste_Here!AF$2:AF$210, MATCH(B74, Paste_Here!A$2:A$210, 0))))), INDEX(Paste_Here!AF$2:AF$210, MATCH(B74, Paste_Here!A$2:A$210, 0)), ""), ""), "")</f>
        <v/>
      </c>
      <c r="CY74" s="69"/>
      <c r="CZ74" s="79" t="str">
        <f>IFERROR(IF(B74&lt;&gt;"", IF(AND(INDEX(Paste_Here!AU$2:AU$210, MATCH(B74, Paste_Here!A$2:A$210, 0))&lt;&gt;"", ISNUMBER(VALUE(INDEX(Paste_Here!AU$2:AU$210, MATCH(B74, Paste_Here!A$2:A$210, 0))))), INDEX(Paste_Here!AU$2:AU$210, MATCH(B74, Paste_Here!A$2:A$210, 0)), ""), ""), "")</f>
        <v/>
      </c>
      <c r="DA74" s="69"/>
      <c r="DB74" s="79" t="str">
        <f>IFERROR(IF(B74&lt;&gt;"", IF(ISNUMBER(SEARCH("highrisk", LOWER(INDEX(Paste_Here!AV$2:AV$210, MATCH(B74, Paste_Here!A$2:A$210, 0))))), "High Risk", IF(ISNUMBER(SEARCH("lowrisk", LOWER(INDEX(Paste_Here!AV$2:AV$210, MATCH(B74, Paste_Here!A$2:A$210, 0))))), "Low Risk", IF(ISNUMBER(SEARCH("somerisk", LOWER(INDEX(Paste_Here!AV$2:AV$210, MATCH(B74, Paste_Here!A$2:A$210, 0))))), "Some Risk", ""))), ""), "")</f>
        <v/>
      </c>
      <c r="DC74" s="69"/>
      <c r="DD74" s="79" t="str">
        <f>IFERROR(IF(B74&lt;&gt;"", IF(AND(INDEX(Paste_Here!AW$2:AW$210, MATCH(B74, Paste_Here!A$2:A$210, 0))&lt;&gt;"", ISNUMBER(VALUE(INDEX(Paste_Here!AW$2:AW$210, MATCH(B74, Paste_Here!A$2:A$210, 0))))), INDEX(Paste_Here!AW$2:AW$210, MATCH(B74, Paste_Here!A$2:A$210, 0)), ""), ""), "")</f>
        <v/>
      </c>
      <c r="DE74" s="69"/>
      <c r="DF74" s="79" t="str">
        <f>IFERROR(IF(B74&lt;&gt;"", IF(AND(INDEX(Paste_Here!AP$2:AP$210, MATCH(B74, Paste_Here!A$2:A$210, 0))&lt;&gt;"", ISNUMBER(VALUE(INDEX(Paste_Here!AP$2:AP$210, MATCH(B74, Paste_Here!A$2:A$210, 0))))), INDEX(Paste_Here!AP$2:AP$210, MATCH(B74, Paste_Here!A$2:A$210, 0)), ""), ""), "")</f>
        <v/>
      </c>
      <c r="DG74" s="69"/>
      <c r="DH74" s="79" t="str">
        <f>IFERROR(IF(B74&lt;&gt;"", IF(ISNUMBER(SEARCH("highrisk", LOWER(INDEX(Paste_Here!AQ$2:AQ$210, MATCH(B74, Paste_Here!A$2:A$210, 0))))), "High Risk", IF(ISNUMBER(SEARCH("lowrisk", LOWER(INDEX(Paste_Here!AQ$2:AQ$210, MATCH(B74, Paste_Here!A$2:A$210, 0))))), "Low Risk", IF(ISNUMBER(SEARCH("somerisk", LOWER(INDEX(Paste_Here!AQ$2:AQ$210, MATCH(B74, Paste_Here!A$2:A$210, 0))))), "Some Risk", ""))), ""), "")</f>
        <v/>
      </c>
      <c r="DI74" s="69"/>
      <c r="DJ74" s="79" t="str" cm="1">
        <f t="array" aca="1" ref="DJ74" ca="1">IFERROR(VALUE(IF(ISNUMBER(SEARCH("EM", INDEX(Paste_Here!AR$2:AR$500, MATCH(B74, Paste_Here!A$2:A$500, 0)))),"-" &amp; _xlfn.TEXTJOIN("", TRUE, IF(ISNUMBER(--MID(INDEX(Paste_Here!AR$2:AR$500, MATCH(B74, Paste_Here!A$2:A$500, 0)), ROW(INDIRECT("1:"&amp;LEN(INDEX(Paste_Here!AR$2:AR$500, MATCH(B74, Paste_Here!A$2:A$500, 0))))), 1)), MID(INDEX(Paste_Here!AR$2:AR$500, MATCH(B74, Paste_Here!A$2:A$500, 0)), ROW(INDIRECT("1:"&amp;LEN(INDEX(Paste_Here!AR$2:AR$500, MATCH(B74, Paste_Here!A$2:A$500, 0))))), 1), "")), _xlfn.TEXTJOIN("", TRUE, IF(ISNUMBER(--MID(INDEX(Paste_Here!AR$2:AR$500, MATCH(B74, Paste_Here!A$2:AR$500, 0)), ROW(INDIRECT("1:"&amp;LEN(INDEX(Paste_Here!AR$2:AR$500, MATCH(B74, Paste_Here!A$2:AR$500, 0))))), 1)), MID(INDEX(Paste_Here!AR$2:AR$500, MATCH(B74, Paste_Here!A$2:A$500, 0)), ROW(INDIRECT("1:"&amp;LEN(INDEX(Paste_Here!AR$2:AR$500, MATCH(B74, Paste_Here!A$2:A$500, 0))))), 1), "")))), "")</f>
        <v/>
      </c>
      <c r="DK74" s="69"/>
      <c r="DL74" s="69"/>
      <c r="DM74" s="79" t="str">
        <f t="shared" si="10"/>
        <v/>
      </c>
      <c r="DN74" s="69"/>
      <c r="DO74" s="79" t="str">
        <f>IFERROR(IF(B74&lt;&gt;"", IF(AND(INDEX(Paste_Here!AH$2:AH$210, MATCH(B74, Paste_Here!A$2:A$210, 0))&lt;&gt;"", ISNUMBER(VALUE(INDEX(Paste_Here!AH$2:AH$210, MATCH(B74, Paste_Here!A$2:A$210, 0))))), INDEX(Paste_Here!AH$2:AH$210, MATCH(B74, Paste_Here!A$2:A$210, 0)), ""), ""), "")</f>
        <v/>
      </c>
      <c r="DP74" s="69"/>
      <c r="DQ74" s="114"/>
      <c r="DR74" s="69"/>
      <c r="DS74" s="119" t="str">
        <f>IFERROR(IF(B74&lt;&gt;"", IF(LOWER(INDEX(Paste_Here!AI$2:AI$210, MATCH(B74, Paste_Here!A$2:A$210, 0)))="approaching expectations", "Approaching", IF(LOWER(INDEX(Paste_Here!AI$2:AI$210, MATCH(B74, Paste_Here!A$2:A$210, 0)))="met expectations", "Met", IF(LOWER(INDEX(Paste_Here!AI$2:AI$210, MATCH(B74, Paste_Here!A$2:A$210, 0)))="exceeded expectations", "Exceeded", IF(LOWER(INDEX(Paste_Here!AI$2:AI$210, MATCH(B74, Paste_Here!A$2:A$210, 0)))="below expectations", "Below", "")))), ""), "")</f>
        <v/>
      </c>
      <c r="DT74" s="69"/>
      <c r="DU74" s="79" t="str">
        <f>IFERROR(IF(B74&lt;&gt;"", IF(AND(INDEX(Paste_Here!AJ$2:AJ$210, MATCH(B74, Paste_Here!A$2:A$210, 0))&lt;&gt;"", ISNUMBER(VALUE(INDEX(Paste_Here!AJ$2:AJ$210, MATCH(B74, Paste_Here!A$2:A$210, 0))))), INDEX(Paste_Here!AJ$2:AJ$210, MATCH(B74, Paste_Here!A$2:A$210, 0)), ""), ""), "")</f>
        <v/>
      </c>
      <c r="DV74" s="69"/>
      <c r="DW74" s="114"/>
      <c r="DX74" s="69"/>
      <c r="DY74" s="114"/>
      <c r="DZ74" s="69"/>
      <c r="EA74" s="114"/>
      <c r="EB74" s="69"/>
      <c r="EC74" s="114"/>
      <c r="ED74" s="69"/>
      <c r="EE74" s="114"/>
      <c r="EF74" s="69"/>
      <c r="EH74" s="69"/>
      <c r="EI74" s="69"/>
      <c r="EJ74" s="79"/>
      <c r="EK74" s="69"/>
      <c r="EL74" s="79"/>
      <c r="EM74" s="69"/>
      <c r="EN74" s="79"/>
      <c r="EO74" s="69"/>
      <c r="EP74" s="79"/>
      <c r="EQ74" s="69"/>
      <c r="ER74" s="79"/>
      <c r="ES74" s="69"/>
      <c r="ET74" s="79"/>
      <c r="EU74" s="69"/>
      <c r="EV74" s="79"/>
      <c r="EW74" s="69"/>
      <c r="EX74" s="79"/>
      <c r="EY74" s="69"/>
      <c r="EZ74" s="79"/>
      <c r="FA74" s="69"/>
      <c r="FB74" s="79"/>
      <c r="FC74" s="69"/>
      <c r="FD74" s="79"/>
      <c r="FE74" s="69"/>
      <c r="FF74" s="69"/>
      <c r="FG74" s="79" t="str">
        <f t="shared" si="11"/>
        <v/>
      </c>
      <c r="FH74" s="69"/>
      <c r="FI74" s="79" t="str">
        <f>IFERROR(IF(B74&lt;&gt;"", IF(ISNUMBER(VALUE(INDEX(Paste_Here!H$2:H$210, MATCH(B74, Paste_Here!A$2:A$210, 0)))), IF(VALUE(INDEX(Paste_Here!H$2:H$210, MATCH(B74, Paste_Here!A$2:A$210, 0)))=0, "No", IF(AND(VALUE(INDEX(Paste_Here!H$2:H$210, MATCH(B74, Paste_Here!A$2:A$210, 0)))&gt;=1, VALUE(INDEX(Paste_Here!H$2:H$210, MATCH(B74, Paste_Here!A$2:A$210, 0)))&lt;=4), VALUE(INDEX(Paste_Here!H$2:H$210, MATCH(B74, Paste_Here!A$2:A$210, 0))), "")), ""), ""), "")</f>
        <v/>
      </c>
      <c r="FJ74" s="69"/>
      <c r="FK74" s="79" t="str">
        <f>IFERROR(IF(B74&lt;&gt;"", IF(ISNUMBER(VALUE(INDEX(Paste_Here!I$2:I$210, MATCH(B74, Paste_Here!A$2:A$210, 0)))), IF(VALUE(INDEX(Paste_Here!I$2:I$210, MATCH(B74, Paste_Here!A$2:A$210, 0)))=0, "No", IF(AND(VALUE(INDEX(Paste_Here!I$2:I$210, MATCH(B74, Paste_Here!A$2:A$210, 0)))&gt;=1, VALUE(INDEX(Paste_Here!I$2:I$210, MATCH(B74, Paste_Here!A$2:A$210, 0)))&lt;=4), VALUE(INDEX(Paste_Here!I$2:I$210, MATCH(B74, Paste_Here!A$2:A$210, 0))), "")), ""), ""), "")</f>
        <v/>
      </c>
      <c r="FL74" s="69"/>
      <c r="FM74" s="114"/>
      <c r="FN74" s="69"/>
      <c r="FO74" s="114"/>
      <c r="FP74" s="69"/>
      <c r="FQ74" s="114"/>
      <c r="FR74" s="69"/>
      <c r="FS74" s="114"/>
      <c r="FT74" s="69"/>
      <c r="FU74" s="79" t="str">
        <f>IFERROR(IF(B74&lt;&gt;"", IF(AND(INDEX(Paste_Here!R$2:R$210, MATCH(B74, Paste_Here!A$2:A$210, 0))&lt;&gt;"", ISNUMBER(VALUE(INDEX(Paste_Here!R$2:R$210, MATCH(B74, Paste_Here!A$2:A$210, 0))))), INDEX(Paste_Here!R$2:R$210, MATCH(B74, Paste_Here!A$2:A$210, 0)), ""), ""), "")</f>
        <v/>
      </c>
      <c r="FV74" s="69"/>
      <c r="FW74" s="79" t="str">
        <f>IFERROR(IF(B74&lt;&gt;"", IF(AND(INDEX(Paste_Here!BB$2:BB$210, MATCH(B74, Paste_Here!A$2:A$210, 0))&lt;&gt;"", ISNUMBER(VALUE(INDEX(Paste_Here!BB$2:BB$210, MATCH(B74, Paste_Here!A$2:A$210, 0))))), INDEX(Paste_Here!BB$2:BB$210, MATCH(B74, Paste_Here!A$2:A$210, 0)), ""), ""), "")</f>
        <v/>
      </c>
      <c r="FX74" s="69"/>
      <c r="FY74" s="79" t="str">
        <f>IFERROR(IF(B74&lt;&gt;"", IF(AND(INDEX(Paste_Here!AS$2:AS$210, MATCH(B74, Paste_Here!A$2:A$210, 0))&lt;&gt;"", ISNUMBER(VALUE(INDEX(Paste_Here!AS$2:AS$210, MATCH(B74, Paste_Here!A$2:A$210, 0))))), INDEX(Paste_Here!AS$2:AS$210, MATCH(B74, Paste_Here!A$2:A$210, 0)), ""), ""), "")</f>
        <v/>
      </c>
      <c r="FZ74" s="69"/>
      <c r="GA74" s="79" t="str">
        <f>IFERROR(IF(B74&lt;&gt;"", IF(AND(INDEX(Paste_Here!BC$2:BC$210, MATCH(B74, Paste_Here!A$2:A$210, 0))&lt;&gt;"", ISNUMBER(VALUE(INDEX(Paste_Here!BC$2:BC$210, MATCH(B74, Paste_Here!A$2:A$210, 0))))), INDEX(Paste_Here!BC$2:BC$210, MATCH(B74, Paste_Here!A$2:A$210, 0)), ""), ""), "")</f>
        <v/>
      </c>
      <c r="GB74" s="69"/>
      <c r="GC74" s="69"/>
      <c r="GD74" s="79" t="str">
        <f t="shared" si="12"/>
        <v/>
      </c>
      <c r="GE74" s="69"/>
      <c r="GF74" s="79" t="str">
        <f>IFERROR(IF(B74&lt;&gt;"", IF(ISNUMBER(SEARCH("s", LOWER(INDEX(Paste_Here!M$2:M$210, MATCH(B74, Paste_Here!A$2:A$210, 0))))), "Yes", IF(INDEX(Paste_Here!M$2:M$210, MATCH(B74, Paste_Here!A$2:A$210, 0))&lt;&gt;"", "No", "")), ""), "")</f>
        <v/>
      </c>
      <c r="GG74" s="69"/>
      <c r="GH74" s="79" t="str">
        <f>IFERROR(IF(B74&lt;&gt;"", IF(ISNUMBER(SEARCH("yes", LOWER(INDEX(Paste_Here!F$2:F$210, MATCH(B74, Paste_Here!A$2:A$210, 0))))), "Yes", IF(ISNUMBER(SEARCH("no", LOWER(INDEX(Paste_Here!F$2:F$210, MATCH(B74, Paste_Here!A$2:A$210, 0))))), "No", "")), ""), "")</f>
        <v/>
      </c>
      <c r="GI74" s="69"/>
      <c r="GJ74" s="79" t="str">
        <f>IFERROR(IF(B74&lt;&gt;"", IF(ISNUMBER(SEARCH("english language learner", LOWER(INDEX(Paste_Here!C$2:C$210, MATCH(B74, Paste_Here!A$2:A$210, 0))))), "Yes", ""), ""), "")</f>
        <v/>
      </c>
      <c r="GK74" s="69"/>
      <c r="GL74" s="79" t="str">
        <f>IFERROR(IF(B74&lt;&gt;"", IF(OR(ISNUMBER(SEARCH("b", LOWER(INDEX(Paste_Here!K$2:K$210, MATCH(B74, Paste_Here!A$2:A$210, 0))))), ISNUMBER(SEARCH("h", LOWER(INDEX(Paste_Here!K$2:K$210, MATCH(B74, Paste_Here!A$2:A$210, 0))))), ISNUMBER(SEARCH("i", LOWER(INDEX(Paste_Here!K$2:K$210, MATCH(B74, Paste_Here!A$2:A$210, 0)))))), "Yes", IF(INDEX(Paste_Here!K$2:K$210, MATCH(B74, Paste_Here!A$2:A$210, 0))&lt;&gt;"", "No", "")), ""), "")</f>
        <v/>
      </c>
      <c r="GM74" s="69"/>
      <c r="GN74" s="79" t="str">
        <f>IFERROR(IF(B74&lt;&gt;"", IF(ISNUMBER(SEARCH("yes", LOWER(INDEX(Paste_Here!L$2:L$210, MATCH(B74, Paste_Here!A$2:A$210, 0))))), "Yes", IF(ISNUMBER(SEARCH("no", LOWER(INDEX(Paste_Here!L$2:L$210, MATCH(B74, Paste_Here!A$2:A$210, 0))))), "No", "")), ""), "")</f>
        <v/>
      </c>
      <c r="GO74" s="69"/>
      <c r="GP74" s="79" t="str">
        <f>IFERROR(IF(B74&lt;&gt;"", IF(ISNUMBER(SEARCH("transitional 2", LOWER(INDEX(Paste_Here!C$2:C$210, MATCH(B74, Paste_Here!A$2:A$210, 0))))), "T2", IF(ISNUMBER(SEARCH("transitional 1", LOWER(INDEX(Paste_Here!C$2:C$210, MATCH(B74, Paste_Here!A$2:A$210, 0))))), "T1", IF(ISNUMBER(SEARCH("waived ell services", LOWER(INDEX(Paste_Here!C$2:C$210, MATCH(B74, Paste_Here!A$2:A$210, 0))))), "W", ""))), ""), "")</f>
        <v/>
      </c>
      <c r="GQ74" s="69"/>
      <c r="GR74" s="114"/>
      <c r="GS74" s="69"/>
      <c r="GT74" s="114"/>
      <c r="GU74" s="69"/>
      <c r="GV74" s="114"/>
      <c r="GW74" s="69"/>
      <c r="GX74" s="118"/>
      <c r="GY74" s="69"/>
      <c r="GZ74" s="69"/>
      <c r="HA74" s="79"/>
      <c r="HB74" s="69"/>
      <c r="HC74" s="79"/>
      <c r="HD74" s="69"/>
      <c r="HE74" s="79"/>
      <c r="HF74" s="69"/>
      <c r="HG74" s="79"/>
      <c r="HH74" s="69"/>
      <c r="HI74" s="79"/>
      <c r="HJ74" s="69"/>
      <c r="HK74" s="79"/>
      <c r="HL74" s="69"/>
      <c r="HM74" s="79"/>
      <c r="HN74" s="69"/>
      <c r="HO74" s="79"/>
      <c r="HP74" s="69"/>
      <c r="HQ74" s="79"/>
      <c r="HR74" s="69"/>
      <c r="HS74" s="79"/>
      <c r="HT74" s="69"/>
      <c r="HU74" s="79"/>
      <c r="HV74" s="69"/>
      <c r="HW74" s="69"/>
      <c r="HX74" s="79"/>
      <c r="HY74" s="69"/>
      <c r="HZ74" s="79"/>
      <c r="IA74" s="69"/>
      <c r="IB74" s="79"/>
      <c r="IC74" s="69"/>
      <c r="ID74" s="79"/>
      <c r="IE74" s="69"/>
      <c r="IF74" s="79"/>
      <c r="IG74" s="69"/>
      <c r="IH74" s="79"/>
      <c r="II74" s="69"/>
      <c r="IJ74" s="79"/>
      <c r="IK74" s="69"/>
      <c r="IL74" s="79"/>
      <c r="IM74" s="69"/>
      <c r="IN74" s="79"/>
      <c r="IO74" s="69"/>
      <c r="IP74" s="79"/>
      <c r="IQ74" s="69"/>
      <c r="IR74" s="79"/>
      <c r="IS74" s="69"/>
      <c r="IT74" s="69"/>
      <c r="IU74" s="79"/>
      <c r="IV74" s="69"/>
      <c r="IW74" s="79"/>
      <c r="IX74" s="69"/>
      <c r="IY74" s="79"/>
      <c r="IZ74" s="69"/>
      <c r="JA74" s="79"/>
      <c r="JB74" s="69"/>
      <c r="JC74" s="79"/>
      <c r="JD74" s="69"/>
      <c r="JE74" s="79"/>
      <c r="JF74" s="69"/>
      <c r="JG74" s="79"/>
      <c r="JH74" s="69"/>
      <c r="JI74" s="79"/>
      <c r="JJ74" s="69"/>
      <c r="JK74" s="79"/>
      <c r="JL74" s="69"/>
      <c r="JM74" s="79"/>
      <c r="JN74" s="69"/>
      <c r="JO74" s="79"/>
      <c r="JP74" s="69"/>
      <c r="JQ74" s="69"/>
      <c r="JR74" s="79"/>
      <c r="JS74" s="69"/>
      <c r="JT74" s="79"/>
      <c r="JU74" s="69"/>
      <c r="JV74" s="79"/>
      <c r="JW74" s="69"/>
      <c r="JX74" s="79"/>
      <c r="JY74" s="69"/>
      <c r="JZ74" s="79"/>
      <c r="KA74" s="69"/>
      <c r="KB74" s="79"/>
      <c r="KC74" s="69"/>
      <c r="KD74" s="79"/>
      <c r="KE74" s="69"/>
      <c r="KF74" s="79"/>
      <c r="KG74" s="69"/>
      <c r="KH74" s="79"/>
      <c r="KI74" s="69"/>
      <c r="KJ74" s="79"/>
      <c r="KK74" s="69"/>
      <c r="KL74" s="79"/>
      <c r="KM74" s="69"/>
      <c r="KP74" s="1" t="str" cm="1">
        <f t="array" ref="KP74">IFERROR(INDEX(Paste_Here!$B$2:$B$210, MATCH(0, COUNTIF(KP$4:KP73, Paste_Here!$B$2:$B$210) + IF(Paste_Here!$B$2:$B$210="", 1, 0), 0)), "")</f>
        <v/>
      </c>
      <c r="KQ74" s="1" t="str">
        <f>IF(KP74&lt;&gt;"", INDEX(Paste_Here!$A$2:$A$210, MATCH(KP74, Paste_Here!$B$2:$B$210, 0)), "")</f>
        <v/>
      </c>
      <c r="KR74" s="1" t="str">
        <f t="shared" si="13"/>
        <v/>
      </c>
      <c r="KS74" s="1" t="str" cm="1">
        <f t="array" ref="KS74">IFERROR(INDEX($KR$5:$KR$210, MATCH(SMALL(IF($KR$5:$KR$210&lt;&gt;"", COUNTIF($KR$5:$KR$210, "&lt;"&amp;$KR$5:$KR$210)+1), ROW()-ROW($KS$5)+1), COUNTIF($KR$5:$KR$210, "&lt;"&amp;$KR$5:$KR$210)+1, 0)), "")</f>
        <v/>
      </c>
    </row>
    <row r="75" spans="1:305">
      <c r="A75" s="69"/>
      <c r="B75" s="79" t="str">
        <f t="shared" si="7"/>
        <v/>
      </c>
      <c r="C75" s="69"/>
      <c r="D75" s="79" t="str">
        <f>IFERROR(IF(B75&lt;&gt;"", IF(COUNTIF(INDEX(Paste_Here!N$2:Q$210, MATCH(B75, Paste_Here!A$2:A$210, 0), 0), "yes") &gt; 0, "No", IF(COUNTIF(INDEX(Paste_Here!N$2:Q$210, MATCH(B75, Paste_Here!A$2:A$210, 0), 0), "no") &gt; 0, "Yes", "")), ""), "")</f>
        <v/>
      </c>
      <c r="E75" s="69"/>
      <c r="F75" s="79" t="str">
        <f>IFERROR(IF(B75&lt;&gt;"", IF(ISNUMBER(SEARCH("yes", LOWER(INDEX(Paste_Here!S$2:S$210, MATCH(B75, Paste_Here!A$2:A$210, 0))))), "Yes", IF(ISNUMBER(SEARCH("no", LOWER(INDEX(Paste_Here!S$2:S$210, MATCH(B75, Paste_Here!A$2:A$210, 0))))), "No", "")), ""), "")</f>
        <v/>
      </c>
      <c r="G75" s="69"/>
      <c r="H75" s="79" t="str">
        <f>IFERROR(IF(B75&lt;&gt;"", IF(COUNTIF(INDEX(Paste_Here!AX$2:BA$210, MATCH(B75, Paste_Here!A$2:A$210, 0), 0), "yes") &gt; 0, "No", IF(COUNTIF(INDEX(Paste_Here!AX$2:BA$210, MATCH(B75, Paste_Here!A$2:A$210, 0), 0), "no") &gt; 0, "Yes", "")), ""), "")</f>
        <v/>
      </c>
      <c r="I75" s="69"/>
      <c r="J75" s="79" t="str">
        <f>IFERROR(IF(B75&lt;&gt;"", IF(ISNUMBER(SEARCH("yes", LOWER(INDEX(Paste_Here!Z$2:Z$210, MATCH(B75, Paste_Here!A$2:A$210, 0))))), "Yes", IF(ISNUMBER(SEARCH("no", LOWER(INDEX(Paste_Here!Z$2:Z$210, MATCH(B75, Paste_Here!A$2:A$210, 0))))), "No", "")), ""), "")</f>
        <v/>
      </c>
      <c r="K75" s="69"/>
      <c r="L75" s="79" t="str">
        <f>IFERROR(IF(B75&lt;&gt;"", IF(ISNUMBER(SEARCH("yes", LOWER(INDEX(Paste_Here!AG$2:AG$210, MATCH(B75, Paste_Here!A$2:A$210, 0))))), "Yes", IF(ISNUMBER(SEARCH("no", LOWER(INDEX(Paste_Here!AG$2:AG$210, MATCH(B75, Paste_Here!A$2:A$210, 0))))), "No", "")), ""), "")</f>
        <v/>
      </c>
      <c r="M75" s="69"/>
      <c r="N75" s="114" t="str">
        <f>IFERROR(IF(J75&lt;&gt;"", IF(ISNUMBER(SEARCH("yes", LOWER(INDEX(Paste_Here!AB$2:AB$210, MATCH(J75, Paste_Here!I$2:I$210, 0))))), "Yes", IF(ISNUMBER(SEARCH("no", LOWER(INDEX(Paste_Here!AB$2:AB$210, MATCH(J75, Paste_Here!I$2:I$210, 0))))), "No", "")), ""), "")</f>
        <v/>
      </c>
      <c r="O75" s="69"/>
      <c r="P75" s="79" t="str">
        <f>IFERROR(IF(B75&lt;&gt;"", IF(ISNUMBER(SEARCH("Revealed-Potential (Primary Focus)", LOWER(INDEX(Paste_Here!U$2:U$210, MATCH(B75, Paste_Here!A$2:A$210, 0))))), "Rev-Potential: Prim", IF(ISNUMBER(SEARCH("Revealed-Potential (Secondary Focus)", LOWER(INDEX(Paste_Here!U$2:U$210, MATCH(B75, Paste_Here!A$2:A$210, 0))))), "Rev-Potential: Sec", IF(ISNUMBER(SEARCH("Monitoring", LOWER(INDEX(Paste_Here!U$2:U$210, MATCH(B75, Paste_Here!A$2:A$210, 0))))), "Monitoring", IF(ISNUMBER(SEARCH("At-Promise (Secondary Focus)", LOWER(INDEX(Paste_Here!U$2:U$210, MATCH(B75, Paste_Here!A$2:A$210, 0))))), "At-Promise: Sec", IF(ISNUMBER(SEARCH("At-Promise (Primary Focus)", LOWER(INDEX(Paste_Here!U$2:U$210, MATCH(B75, Paste_Here!A$2:A$210, 0))))), "At-Promise: Prim", ""))))), ""), "")</f>
        <v/>
      </c>
      <c r="Q75" s="69"/>
      <c r="R75" s="79" t="str">
        <f>IFERROR(IF(B75&lt;&gt;"", IF(ISNUMBER(SEARCH("Revealed-Potential (Primary Focus)", LOWER(INDEX(Paste_Here!AB$2:AB$210, MATCH(B75, Paste_Here!A$2:A$210, 0))))), "Rev-Potential: Prim", IF(ISNUMBER(SEARCH("Revealed-Potential (Secondary Focus)", LOWER(INDEX(Paste_Here!AB$2:AB$210, MATCH(B75, Paste_Here!A$2:A$210, 0))))), "Rev-Potential: Sec", IF(ISNUMBER(SEARCH("Monitoring", LOWER(INDEX(Paste_Here!AB$2:AB$210, MATCH(B75, Paste_Here!A$2:A$210, 0))))), "Monitoring", IF(ISNUMBER(SEARCH("At-Promise (Secondary Focus)", LOWER(INDEX(Paste_Here!AB$2:AB$210, MATCH(B75, Paste_Here!A$2:A$210, 0))))), "At-Promise: Sec", IF(ISNUMBER(SEARCH("At-Promise (Primary Focus)", LOWER(INDEX(Paste_Here!AB$2:AB$210, MATCH(B75, Paste_Here!A$2:A$210, 0))))), "At-Promise: Prim", ""))))), ""), "")</f>
        <v/>
      </c>
      <c r="S75" s="69"/>
      <c r="T75" s="114" t="str">
        <f>IFERROR(IF(P75&lt;&gt;"", IF(ISNUMBER(SEARCH("yes", LOWER(INDEX(Paste_Here!AH$2:AH$210, MATCH(P75, Paste_Here!O$2:O$210, 0))))), "Yes", IF(ISNUMBER(SEARCH("no", LOWER(INDEX(Paste_Here!AH$2:AH$210, MATCH(P75, Paste_Here!O$2:O$210, 0))))), "No", "")), ""), "")</f>
        <v/>
      </c>
      <c r="U75" s="69"/>
      <c r="V75" s="114" t="str">
        <f>IFERROR(IF(R75&lt;&gt;"", IF(ISNUMBER(SEARCH("yes", LOWER(INDEX(Paste_Here!AJ$2:AJ$210, MATCH(R75, Paste_Here!Q$2:Q$210, 0))))), "Yes", IF(ISNUMBER(SEARCH("no", LOWER(INDEX(Paste_Here!AJ$2:AJ$210, MATCH(R75, Paste_Here!Q$2:Q$210, 0))))), "No", "")), ""), "")</f>
        <v/>
      </c>
      <c r="W75" s="69"/>
      <c r="X75" s="69"/>
      <c r="Y75" s="79" t="str">
        <f t="shared" si="8"/>
        <v/>
      </c>
      <c r="Z75" s="69"/>
      <c r="AA75" s="79" t="str">
        <f>IFERROR(IF(B75&lt;&gt;"", IF(AND(INDEX(Paste_Here!W$2:W$210, MATCH(B75, Paste_Here!A$2:A$210, 0))&lt;&gt;"", ISNUMBER(VALUE(INDEX(Paste_Here!W$2:W$210, MATCH(B75, Paste_Here!A$2:A$210, 0))))), INDEX(Paste_Here!W$2:W$210, MATCH(B75, Paste_Here!A$2:A$210, 0)), ""), ""), "")</f>
        <v/>
      </c>
      <c r="AB75" s="69"/>
      <c r="AC75" s="79" t="str">
        <f>IFERROR(IF(B75&lt;&gt;"", IF(AND(INDEX(Paste_Here!V$2:V$210, MATCH(B75, Paste_Here!A$2:A$210, 0))&lt;&gt;"", ISNUMBER(VALUE(INDEX(Paste_Here!V$2:V$210, MATCH(B75, Paste_Here!A$2:A$210, 0))))), TEXT(ROUND(VALUE(INDEX(Paste_Here!V$2:V$210, MATCH(B75, Paste_Here!A$2:A$210, 0))), 2), "0.00"), ""), ""), "")</f>
        <v/>
      </c>
      <c r="AD75" s="69"/>
      <c r="AE75" s="79" t="str">
        <f>IFERROR(IF(B75&lt;&gt;"", IF(LOWER(INDEX(Paste_Here!X$2:X$210, MATCH(B75, Paste_Here!A$2:A$210, 0)))="approaching expectations", "Approaching", IF(LOWER(INDEX(Paste_Here!X$2:X$210, MATCH(B75, Paste_Here!A$2:A$210, 0)))="met expectations", "Met", IF(LOWER(INDEX(Paste_Here!X$2:X$210, MATCH(B75, Paste_Here!A$2:A$210, 0)))="exceeded expectations", "Exceeded", IF(LOWER(INDEX(Paste_Here!X$2:X$210, MATCH(B75, Paste_Here!A$2:A$210, 0)))="below expectations", "Below", "")))), ""), "")</f>
        <v/>
      </c>
      <c r="AF75" s="69"/>
      <c r="AG75" s="79" t="str">
        <f>IFERROR(IF(B75&lt;&gt;"", IF(AND(INDEX(Paste_Here!Y$2:Y$210, MATCH(B75, Paste_Here!A$2:A$210, 0))&lt;&gt;"", ISNUMBER(VALUE(INDEX(Paste_Here!Y$2:Y$210, MATCH(B75, Paste_Here!A$2:A$210, 0))))), INDEX(Paste_Here!Y$2:Y$210, MATCH(B75, Paste_Here!A$2:A$210, 0)), ""), ""), "")</f>
        <v/>
      </c>
      <c r="AH75" s="69"/>
      <c r="AI75" s="79" t="str">
        <f>IFERROR(IF(B75&lt;&gt;"", IF(AND(INDEX(Paste_Here!AK$2:AK$210, MATCH(B75, Paste_Here!A$2:A$210, 0))&lt;&gt;"", ISNUMBER(VALUE(INDEX(Paste_Here!AK$2:AK$210, MATCH(B75, Paste_Here!A$2:A$210, 0))))), INDEX(Paste_Here!AK$2:AK$210, MATCH(B75, Paste_Here!A$2:A$210, 0)), ""), ""), "")</f>
        <v/>
      </c>
      <c r="AJ75" s="69"/>
      <c r="AK75" s="79" t="str">
        <f>IFERROR(IF(B75&lt;&gt;"", IF(ISNUMBER(SEARCH("highrisk", LOWER(INDEX(Paste_Here!AL$2:AL$210, MATCH(B75, Paste_Here!A$2:A$210, 0))))), "High Risk", IF(ISNUMBER(SEARCH("lowrisk", LOWER(INDEX(Paste_Here!AL$2:AL$210, MATCH(B75, Paste_Here!A$2:A$210, 0))))), "Low Risk", IF(ISNUMBER(SEARCH("somerisk", LOWER(INDEX(Paste_Here!AL$2:AL$210, MATCH(B75, Paste_Here!A$2:A$210, 0))))), "Some Risk", ""))), ""), "")</f>
        <v/>
      </c>
      <c r="AL75" s="69"/>
      <c r="AM75" s="79" t="str">
        <f>IFERROR(IF(B75&lt;&gt;"", IF(AND(INDEX(Paste_Here!AT$2:AT$210, MATCH(B75, Paste_Here!A$2:A$210, 0))&lt;&gt;"", ISNUMBER(VALUE(INDEX(Paste_Here!AT$2:AT$210, MATCH(B75, Paste_Here!A$2:A$210, 0))))), INDEX(Paste_Here!AT$2:AT$210, MATCH(B75, Paste_Here!A$2:A$210, 0)), ""), ""), "")</f>
        <v/>
      </c>
      <c r="AN75" s="69"/>
      <c r="AO75" s="79" t="str">
        <f>IFERROR(IF(B75&lt;&gt;"", IF(AND(INDEX(Paste_Here!AM$2:AM$210, MATCH(B75, Paste_Here!A$2:A$210, 0))&lt;&gt;"", ISNUMBER(VALUE(INDEX(Paste_Here!AM$2:AM$210, MATCH(B75, Paste_Here!A$2:A$210, 0))))), INDEX(Paste_Here!AM$2:AM$210, MATCH(B75, Paste_Here!A$2:A$210, 0)), ""), ""), "")</f>
        <v/>
      </c>
      <c r="AP75" s="69"/>
      <c r="AQ75" s="79" t="str">
        <f>IFERROR(IF(B75&lt;&gt;"", IF(ISNUMBER(SEARCH("highrisk", LOWER(INDEX(Paste_Here!AN$2:AN$210, MATCH(B75, Paste_Here!A$2:A$210, 0))))), "High Risk", IF(ISNUMBER(SEARCH("lowrisk", LOWER(INDEX(Paste_Here!AN$2:AN$210, MATCH(B75, Paste_Here!A$2:A$210, 0))))), "Low Risk", IF(ISNUMBER(SEARCH("somerisk", LOWER(INDEX(Paste_Here!AN$2:AN$210, MATCH(B75, Paste_Here!A$2:A$210, 0))))), "Some Risk", ""))), ""), "")</f>
        <v/>
      </c>
      <c r="AR75" s="69"/>
      <c r="AS75" s="79" t="str" cm="1">
        <f t="array" aca="1" ref="AS75" ca="1">IFERROR(IF(ISNUMBER(SEARCH("BR", INDEX(Paste_Here!AO$2:AO$210, MATCH(B75, Paste_Here!A$2:A$210, 0)))), -1, 1) * VALUE(_xlfn.TEXTJOIN("", TRUE, IF(ISNUMBER(--MID(INDEX(Paste_Here!AO$2:AO$210, MATCH(B75, Paste_Here!A$2:A$210, 0)), ROW(INDIRECT("1:"&amp;LEN(INDEX(Paste_Here!AO$2:AO$210, MATCH(B75, Paste_Here!A$2:A$210, 0))))), 1)), MID(INDEX(Paste_Here!AO$2:AO$210, MATCH(B75, Paste_Here!A$2:A$210, 0)), ROW(INDIRECT("1:"&amp;LEN(INDEX(Paste_Here!AO$2:AO$210, MATCH(B75, Paste_Here!A$2:A$210, 0))))), 1), ""))), "")</f>
        <v/>
      </c>
      <c r="AT75" s="69"/>
      <c r="AU75" s="69"/>
      <c r="AV75" s="79"/>
      <c r="AW75" s="69"/>
      <c r="AX75" s="79"/>
      <c r="AY75" s="69"/>
      <c r="AZ75" s="79"/>
      <c r="BA75" s="69"/>
      <c r="BB75" s="79"/>
      <c r="BC75" s="69"/>
      <c r="BD75" s="79"/>
      <c r="BE75" s="69"/>
      <c r="BF75" s="79"/>
      <c r="BG75" s="69"/>
      <c r="BH75" s="79"/>
      <c r="BI75" s="69"/>
      <c r="BJ75" s="79"/>
      <c r="BK75" s="69"/>
      <c r="BL75" s="79"/>
      <c r="BM75" s="69"/>
      <c r="BN75" s="79"/>
      <c r="BO75" s="69"/>
      <c r="BP75" s="79"/>
      <c r="BQ75" s="69"/>
      <c r="BR75" s="69"/>
      <c r="BS75" s="79"/>
      <c r="BT75" s="69"/>
      <c r="BU75" s="79"/>
      <c r="BV75" s="69"/>
      <c r="BW75" s="79"/>
      <c r="BX75" s="69"/>
      <c r="BY75" s="79"/>
      <c r="BZ75" s="69"/>
      <c r="CA75" s="79"/>
      <c r="CB75" s="69"/>
      <c r="CC75" s="79"/>
      <c r="CD75" s="69"/>
      <c r="CE75" s="79"/>
      <c r="CF75" s="69"/>
      <c r="CG75" s="79"/>
      <c r="CH75" s="69"/>
      <c r="CI75" s="79"/>
      <c r="CJ75" s="69"/>
      <c r="CK75" s="79"/>
      <c r="CL75" s="69"/>
      <c r="CM75" s="79"/>
      <c r="CN75" s="69"/>
      <c r="CO75" s="69"/>
      <c r="CP75" s="79" t="str">
        <f t="shared" si="9"/>
        <v/>
      </c>
      <c r="CQ75" s="69"/>
      <c r="CR75" s="79" t="str">
        <f>IFERROR(IF(B75&lt;&gt;"", IF(AND(INDEX(Paste_Here!AD$2:AD$210, MATCH(B75, Paste_Here!A$2:A$210, 0))&lt;&gt;"", ISNUMBER(VALUE(INDEX(Paste_Here!AD$2:AD$210, MATCH(B75, Paste_Here!A$2:A$210, 0))))), INDEX(Paste_Here!AD$2:AD$210, MATCH(B75, Paste_Here!A$2:A$210, 0)), ""), ""), "")</f>
        <v/>
      </c>
      <c r="CS75" s="69"/>
      <c r="CT75" s="79" t="str">
        <f>IFERROR(IF(B75&lt;&gt;"", IF(AND(INDEX(Paste_Here!AC$2:AC$210, MATCH(B75, Paste_Here!A$2:A$210, 0))&lt;&gt;"", ISNUMBER(--INDEX(Paste_Here!AC$2:AC$210, MATCH(B75, Paste_Here!A$2:A$210, 0)))), TEXT(ROUND(--INDEX(Paste_Here!AC$2:AC$210, MATCH(B75, Paste_Here!A$2:A$210, 0)), 2), "0.00"), ""), ""), "")</f>
        <v/>
      </c>
      <c r="CU75" s="69"/>
      <c r="CV75" s="79" t="str">
        <f>IFERROR(IF(B75&lt;&gt;"", IF(LOWER(INDEX(Paste_Here!AE$2:AE$210, MATCH(B75, Paste_Here!A$2:A$210, 0)))="approaching expectations", "Approaching", IF(LOWER(INDEX(Paste_Here!AE$2:AE$210, MATCH(B75, Paste_Here!A$2:A$210, 0)))="met expectations", "Met", IF(LOWER(INDEX(Paste_Here!AE$2:AE$210, MATCH(B75, Paste_Here!A$2:A$210, 0)))="exceeded expectations", "Exceeded", IF(LOWER(INDEX(Paste_Here!AE$2:AE$210, MATCH(B75, Paste_Here!A$2:A$210, 0)))="below expectations", "Below", "")))), ""), "")</f>
        <v/>
      </c>
      <c r="CW75" s="69"/>
      <c r="CX75" s="79" t="str">
        <f>IFERROR(IF(B75&lt;&gt;"", IF(AND(INDEX(Paste_Here!AF$2:AF$210, MATCH(B75, Paste_Here!A$2:A$210, 0))&lt;&gt;"", ISNUMBER(VALUE(INDEX(Paste_Here!AF$2:AF$210, MATCH(B75, Paste_Here!A$2:A$210, 0))))), INDEX(Paste_Here!AF$2:AF$210, MATCH(B75, Paste_Here!A$2:A$210, 0)), ""), ""), "")</f>
        <v/>
      </c>
      <c r="CY75" s="69"/>
      <c r="CZ75" s="79" t="str">
        <f>IFERROR(IF(B75&lt;&gt;"", IF(AND(INDEX(Paste_Here!AU$2:AU$210, MATCH(B75, Paste_Here!A$2:A$210, 0))&lt;&gt;"", ISNUMBER(VALUE(INDEX(Paste_Here!AU$2:AU$210, MATCH(B75, Paste_Here!A$2:A$210, 0))))), INDEX(Paste_Here!AU$2:AU$210, MATCH(B75, Paste_Here!A$2:A$210, 0)), ""), ""), "")</f>
        <v/>
      </c>
      <c r="DA75" s="69"/>
      <c r="DB75" s="79" t="str">
        <f>IFERROR(IF(B75&lt;&gt;"", IF(ISNUMBER(SEARCH("highrisk", LOWER(INDEX(Paste_Here!AV$2:AV$210, MATCH(B75, Paste_Here!A$2:A$210, 0))))), "High Risk", IF(ISNUMBER(SEARCH("lowrisk", LOWER(INDEX(Paste_Here!AV$2:AV$210, MATCH(B75, Paste_Here!A$2:A$210, 0))))), "Low Risk", IF(ISNUMBER(SEARCH("somerisk", LOWER(INDEX(Paste_Here!AV$2:AV$210, MATCH(B75, Paste_Here!A$2:A$210, 0))))), "Some Risk", ""))), ""), "")</f>
        <v/>
      </c>
      <c r="DC75" s="69"/>
      <c r="DD75" s="79" t="str">
        <f>IFERROR(IF(B75&lt;&gt;"", IF(AND(INDEX(Paste_Here!AW$2:AW$210, MATCH(B75, Paste_Here!A$2:A$210, 0))&lt;&gt;"", ISNUMBER(VALUE(INDEX(Paste_Here!AW$2:AW$210, MATCH(B75, Paste_Here!A$2:A$210, 0))))), INDEX(Paste_Here!AW$2:AW$210, MATCH(B75, Paste_Here!A$2:A$210, 0)), ""), ""), "")</f>
        <v/>
      </c>
      <c r="DE75" s="69"/>
      <c r="DF75" s="79" t="str">
        <f>IFERROR(IF(B75&lt;&gt;"", IF(AND(INDEX(Paste_Here!AP$2:AP$210, MATCH(B75, Paste_Here!A$2:A$210, 0))&lt;&gt;"", ISNUMBER(VALUE(INDEX(Paste_Here!AP$2:AP$210, MATCH(B75, Paste_Here!A$2:A$210, 0))))), INDEX(Paste_Here!AP$2:AP$210, MATCH(B75, Paste_Here!A$2:A$210, 0)), ""), ""), "")</f>
        <v/>
      </c>
      <c r="DG75" s="69"/>
      <c r="DH75" s="79" t="str">
        <f>IFERROR(IF(B75&lt;&gt;"", IF(ISNUMBER(SEARCH("highrisk", LOWER(INDEX(Paste_Here!AQ$2:AQ$210, MATCH(B75, Paste_Here!A$2:A$210, 0))))), "High Risk", IF(ISNUMBER(SEARCH("lowrisk", LOWER(INDEX(Paste_Here!AQ$2:AQ$210, MATCH(B75, Paste_Here!A$2:A$210, 0))))), "Low Risk", IF(ISNUMBER(SEARCH("somerisk", LOWER(INDEX(Paste_Here!AQ$2:AQ$210, MATCH(B75, Paste_Here!A$2:A$210, 0))))), "Some Risk", ""))), ""), "")</f>
        <v/>
      </c>
      <c r="DI75" s="69"/>
      <c r="DJ75" s="79" t="str" cm="1">
        <f t="array" aca="1" ref="DJ75" ca="1">IFERROR(VALUE(IF(ISNUMBER(SEARCH("EM", INDEX(Paste_Here!AR$2:AR$500, MATCH(B75, Paste_Here!A$2:A$500, 0)))),"-" &amp; _xlfn.TEXTJOIN("", TRUE, IF(ISNUMBER(--MID(INDEX(Paste_Here!AR$2:AR$500, MATCH(B75, Paste_Here!A$2:A$500, 0)), ROW(INDIRECT("1:"&amp;LEN(INDEX(Paste_Here!AR$2:AR$500, MATCH(B75, Paste_Here!A$2:A$500, 0))))), 1)), MID(INDEX(Paste_Here!AR$2:AR$500, MATCH(B75, Paste_Here!A$2:A$500, 0)), ROW(INDIRECT("1:"&amp;LEN(INDEX(Paste_Here!AR$2:AR$500, MATCH(B75, Paste_Here!A$2:A$500, 0))))), 1), "")), _xlfn.TEXTJOIN("", TRUE, IF(ISNUMBER(--MID(INDEX(Paste_Here!AR$2:AR$500, MATCH(B75, Paste_Here!A$2:AR$500, 0)), ROW(INDIRECT("1:"&amp;LEN(INDEX(Paste_Here!AR$2:AR$500, MATCH(B75, Paste_Here!A$2:AR$500, 0))))), 1)), MID(INDEX(Paste_Here!AR$2:AR$500, MATCH(B75, Paste_Here!A$2:A$500, 0)), ROW(INDIRECT("1:"&amp;LEN(INDEX(Paste_Here!AR$2:AR$500, MATCH(B75, Paste_Here!A$2:A$500, 0))))), 1), "")))), "")</f>
        <v/>
      </c>
      <c r="DK75" s="69"/>
      <c r="DL75" s="69"/>
      <c r="DM75" s="79" t="str">
        <f t="shared" si="10"/>
        <v/>
      </c>
      <c r="DN75" s="69"/>
      <c r="DO75" s="79" t="str">
        <f>IFERROR(IF(B75&lt;&gt;"", IF(AND(INDEX(Paste_Here!AH$2:AH$210, MATCH(B75, Paste_Here!A$2:A$210, 0))&lt;&gt;"", ISNUMBER(VALUE(INDEX(Paste_Here!AH$2:AH$210, MATCH(B75, Paste_Here!A$2:A$210, 0))))), INDEX(Paste_Here!AH$2:AH$210, MATCH(B75, Paste_Here!A$2:A$210, 0)), ""), ""), "")</f>
        <v/>
      </c>
      <c r="DP75" s="69"/>
      <c r="DQ75" s="114"/>
      <c r="DR75" s="69"/>
      <c r="DS75" s="119" t="str">
        <f>IFERROR(IF(B75&lt;&gt;"", IF(LOWER(INDEX(Paste_Here!AI$2:AI$210, MATCH(B75, Paste_Here!A$2:A$210, 0)))="approaching expectations", "Approaching", IF(LOWER(INDEX(Paste_Here!AI$2:AI$210, MATCH(B75, Paste_Here!A$2:A$210, 0)))="met expectations", "Met", IF(LOWER(INDEX(Paste_Here!AI$2:AI$210, MATCH(B75, Paste_Here!A$2:A$210, 0)))="exceeded expectations", "Exceeded", IF(LOWER(INDEX(Paste_Here!AI$2:AI$210, MATCH(B75, Paste_Here!A$2:A$210, 0)))="below expectations", "Below", "")))), ""), "")</f>
        <v/>
      </c>
      <c r="DT75" s="69"/>
      <c r="DU75" s="79" t="str">
        <f>IFERROR(IF(B75&lt;&gt;"", IF(AND(INDEX(Paste_Here!AJ$2:AJ$210, MATCH(B75, Paste_Here!A$2:A$210, 0))&lt;&gt;"", ISNUMBER(VALUE(INDEX(Paste_Here!AJ$2:AJ$210, MATCH(B75, Paste_Here!A$2:A$210, 0))))), INDEX(Paste_Here!AJ$2:AJ$210, MATCH(B75, Paste_Here!A$2:A$210, 0)), ""), ""), "")</f>
        <v/>
      </c>
      <c r="DV75" s="69"/>
      <c r="DW75" s="114"/>
      <c r="DX75" s="69"/>
      <c r="DY75" s="114"/>
      <c r="DZ75" s="69"/>
      <c r="EA75" s="114"/>
      <c r="EB75" s="69"/>
      <c r="EC75" s="114"/>
      <c r="ED75" s="69"/>
      <c r="EE75" s="114"/>
      <c r="EF75" s="69"/>
      <c r="EH75" s="69"/>
      <c r="EI75" s="69"/>
      <c r="EJ75" s="79"/>
      <c r="EK75" s="69"/>
      <c r="EL75" s="79"/>
      <c r="EM75" s="69"/>
      <c r="EN75" s="79"/>
      <c r="EO75" s="69"/>
      <c r="EP75" s="79"/>
      <c r="EQ75" s="69"/>
      <c r="ER75" s="79"/>
      <c r="ES75" s="69"/>
      <c r="ET75" s="79"/>
      <c r="EU75" s="69"/>
      <c r="EV75" s="79"/>
      <c r="EW75" s="69"/>
      <c r="EX75" s="79"/>
      <c r="EY75" s="69"/>
      <c r="EZ75" s="79"/>
      <c r="FA75" s="69"/>
      <c r="FB75" s="79"/>
      <c r="FC75" s="69"/>
      <c r="FD75" s="79"/>
      <c r="FE75" s="69"/>
      <c r="FF75" s="69"/>
      <c r="FG75" s="79" t="str">
        <f t="shared" si="11"/>
        <v/>
      </c>
      <c r="FH75" s="69"/>
      <c r="FI75" s="79" t="str">
        <f>IFERROR(IF(B75&lt;&gt;"", IF(ISNUMBER(VALUE(INDEX(Paste_Here!H$2:H$210, MATCH(B75, Paste_Here!A$2:A$210, 0)))), IF(VALUE(INDEX(Paste_Here!H$2:H$210, MATCH(B75, Paste_Here!A$2:A$210, 0)))=0, "No", IF(AND(VALUE(INDEX(Paste_Here!H$2:H$210, MATCH(B75, Paste_Here!A$2:A$210, 0)))&gt;=1, VALUE(INDEX(Paste_Here!H$2:H$210, MATCH(B75, Paste_Here!A$2:A$210, 0)))&lt;=4), VALUE(INDEX(Paste_Here!H$2:H$210, MATCH(B75, Paste_Here!A$2:A$210, 0))), "")), ""), ""), "")</f>
        <v/>
      </c>
      <c r="FJ75" s="69"/>
      <c r="FK75" s="79" t="str">
        <f>IFERROR(IF(B75&lt;&gt;"", IF(ISNUMBER(VALUE(INDEX(Paste_Here!I$2:I$210, MATCH(B75, Paste_Here!A$2:A$210, 0)))), IF(VALUE(INDEX(Paste_Here!I$2:I$210, MATCH(B75, Paste_Here!A$2:A$210, 0)))=0, "No", IF(AND(VALUE(INDEX(Paste_Here!I$2:I$210, MATCH(B75, Paste_Here!A$2:A$210, 0)))&gt;=1, VALUE(INDEX(Paste_Here!I$2:I$210, MATCH(B75, Paste_Here!A$2:A$210, 0)))&lt;=4), VALUE(INDEX(Paste_Here!I$2:I$210, MATCH(B75, Paste_Here!A$2:A$210, 0))), "")), ""), ""), "")</f>
        <v/>
      </c>
      <c r="FL75" s="69"/>
      <c r="FM75" s="114"/>
      <c r="FN75" s="69"/>
      <c r="FO75" s="114"/>
      <c r="FP75" s="69"/>
      <c r="FQ75" s="114"/>
      <c r="FR75" s="69"/>
      <c r="FS75" s="114"/>
      <c r="FT75" s="69"/>
      <c r="FU75" s="79" t="str">
        <f>IFERROR(IF(B75&lt;&gt;"", IF(AND(INDEX(Paste_Here!R$2:R$210, MATCH(B75, Paste_Here!A$2:A$210, 0))&lt;&gt;"", ISNUMBER(VALUE(INDEX(Paste_Here!R$2:R$210, MATCH(B75, Paste_Here!A$2:A$210, 0))))), INDEX(Paste_Here!R$2:R$210, MATCH(B75, Paste_Here!A$2:A$210, 0)), ""), ""), "")</f>
        <v/>
      </c>
      <c r="FV75" s="69"/>
      <c r="FW75" s="79" t="str">
        <f>IFERROR(IF(B75&lt;&gt;"", IF(AND(INDEX(Paste_Here!BB$2:BB$210, MATCH(B75, Paste_Here!A$2:A$210, 0))&lt;&gt;"", ISNUMBER(VALUE(INDEX(Paste_Here!BB$2:BB$210, MATCH(B75, Paste_Here!A$2:A$210, 0))))), INDEX(Paste_Here!BB$2:BB$210, MATCH(B75, Paste_Here!A$2:A$210, 0)), ""), ""), "")</f>
        <v/>
      </c>
      <c r="FX75" s="69"/>
      <c r="FY75" s="79" t="str">
        <f>IFERROR(IF(B75&lt;&gt;"", IF(AND(INDEX(Paste_Here!AS$2:AS$210, MATCH(B75, Paste_Here!A$2:A$210, 0))&lt;&gt;"", ISNUMBER(VALUE(INDEX(Paste_Here!AS$2:AS$210, MATCH(B75, Paste_Here!A$2:A$210, 0))))), INDEX(Paste_Here!AS$2:AS$210, MATCH(B75, Paste_Here!A$2:A$210, 0)), ""), ""), "")</f>
        <v/>
      </c>
      <c r="FZ75" s="69"/>
      <c r="GA75" s="79" t="str">
        <f>IFERROR(IF(B75&lt;&gt;"", IF(AND(INDEX(Paste_Here!BC$2:BC$210, MATCH(B75, Paste_Here!A$2:A$210, 0))&lt;&gt;"", ISNUMBER(VALUE(INDEX(Paste_Here!BC$2:BC$210, MATCH(B75, Paste_Here!A$2:A$210, 0))))), INDEX(Paste_Here!BC$2:BC$210, MATCH(B75, Paste_Here!A$2:A$210, 0)), ""), ""), "")</f>
        <v/>
      </c>
      <c r="GB75" s="69"/>
      <c r="GC75" s="69"/>
      <c r="GD75" s="79" t="str">
        <f t="shared" si="12"/>
        <v/>
      </c>
      <c r="GE75" s="69"/>
      <c r="GF75" s="79" t="str">
        <f>IFERROR(IF(B75&lt;&gt;"", IF(ISNUMBER(SEARCH("s", LOWER(INDEX(Paste_Here!M$2:M$210, MATCH(B75, Paste_Here!A$2:A$210, 0))))), "Yes", IF(INDEX(Paste_Here!M$2:M$210, MATCH(B75, Paste_Here!A$2:A$210, 0))&lt;&gt;"", "No", "")), ""), "")</f>
        <v/>
      </c>
      <c r="GG75" s="69"/>
      <c r="GH75" s="79" t="str">
        <f>IFERROR(IF(B75&lt;&gt;"", IF(ISNUMBER(SEARCH("yes", LOWER(INDEX(Paste_Here!F$2:F$210, MATCH(B75, Paste_Here!A$2:A$210, 0))))), "Yes", IF(ISNUMBER(SEARCH("no", LOWER(INDEX(Paste_Here!F$2:F$210, MATCH(B75, Paste_Here!A$2:A$210, 0))))), "No", "")), ""), "")</f>
        <v/>
      </c>
      <c r="GI75" s="69"/>
      <c r="GJ75" s="79" t="str">
        <f>IFERROR(IF(B75&lt;&gt;"", IF(ISNUMBER(SEARCH("english language learner", LOWER(INDEX(Paste_Here!C$2:C$210, MATCH(B75, Paste_Here!A$2:A$210, 0))))), "Yes", ""), ""), "")</f>
        <v/>
      </c>
      <c r="GK75" s="69"/>
      <c r="GL75" s="79" t="str">
        <f>IFERROR(IF(B75&lt;&gt;"", IF(OR(ISNUMBER(SEARCH("b", LOWER(INDEX(Paste_Here!K$2:K$210, MATCH(B75, Paste_Here!A$2:A$210, 0))))), ISNUMBER(SEARCH("h", LOWER(INDEX(Paste_Here!K$2:K$210, MATCH(B75, Paste_Here!A$2:A$210, 0))))), ISNUMBER(SEARCH("i", LOWER(INDEX(Paste_Here!K$2:K$210, MATCH(B75, Paste_Here!A$2:A$210, 0)))))), "Yes", IF(INDEX(Paste_Here!K$2:K$210, MATCH(B75, Paste_Here!A$2:A$210, 0))&lt;&gt;"", "No", "")), ""), "")</f>
        <v/>
      </c>
      <c r="GM75" s="69"/>
      <c r="GN75" s="79" t="str">
        <f>IFERROR(IF(B75&lt;&gt;"", IF(ISNUMBER(SEARCH("yes", LOWER(INDEX(Paste_Here!L$2:L$210, MATCH(B75, Paste_Here!A$2:A$210, 0))))), "Yes", IF(ISNUMBER(SEARCH("no", LOWER(INDEX(Paste_Here!L$2:L$210, MATCH(B75, Paste_Here!A$2:A$210, 0))))), "No", "")), ""), "")</f>
        <v/>
      </c>
      <c r="GO75" s="69"/>
      <c r="GP75" s="79" t="str">
        <f>IFERROR(IF(B75&lt;&gt;"", IF(ISNUMBER(SEARCH("transitional 2", LOWER(INDEX(Paste_Here!C$2:C$210, MATCH(B75, Paste_Here!A$2:A$210, 0))))), "T2", IF(ISNUMBER(SEARCH("transitional 1", LOWER(INDEX(Paste_Here!C$2:C$210, MATCH(B75, Paste_Here!A$2:A$210, 0))))), "T1", IF(ISNUMBER(SEARCH("waived ell services", LOWER(INDEX(Paste_Here!C$2:C$210, MATCH(B75, Paste_Here!A$2:A$210, 0))))), "W", ""))), ""), "")</f>
        <v/>
      </c>
      <c r="GQ75" s="69"/>
      <c r="GR75" s="114"/>
      <c r="GS75" s="69"/>
      <c r="GT75" s="114"/>
      <c r="GU75" s="69"/>
      <c r="GV75" s="114"/>
      <c r="GW75" s="69"/>
      <c r="GX75" s="118"/>
      <c r="GY75" s="69"/>
      <c r="GZ75" s="69"/>
      <c r="HA75" s="79"/>
      <c r="HB75" s="69"/>
      <c r="HC75" s="79"/>
      <c r="HD75" s="69"/>
      <c r="HE75" s="79"/>
      <c r="HF75" s="69"/>
      <c r="HG75" s="79"/>
      <c r="HH75" s="69"/>
      <c r="HI75" s="79"/>
      <c r="HJ75" s="69"/>
      <c r="HK75" s="79"/>
      <c r="HL75" s="69"/>
      <c r="HM75" s="79"/>
      <c r="HN75" s="69"/>
      <c r="HO75" s="79"/>
      <c r="HP75" s="69"/>
      <c r="HQ75" s="79"/>
      <c r="HR75" s="69"/>
      <c r="HS75" s="79"/>
      <c r="HT75" s="69"/>
      <c r="HU75" s="79"/>
      <c r="HV75" s="69"/>
      <c r="HW75" s="69"/>
      <c r="HX75" s="79"/>
      <c r="HY75" s="69"/>
      <c r="HZ75" s="79"/>
      <c r="IA75" s="69"/>
      <c r="IB75" s="79"/>
      <c r="IC75" s="69"/>
      <c r="ID75" s="79"/>
      <c r="IE75" s="69"/>
      <c r="IF75" s="79"/>
      <c r="IG75" s="69"/>
      <c r="IH75" s="79"/>
      <c r="II75" s="69"/>
      <c r="IJ75" s="79"/>
      <c r="IK75" s="69"/>
      <c r="IL75" s="79"/>
      <c r="IM75" s="69"/>
      <c r="IN75" s="79"/>
      <c r="IO75" s="69"/>
      <c r="IP75" s="79"/>
      <c r="IQ75" s="69"/>
      <c r="IR75" s="79"/>
      <c r="IS75" s="69"/>
      <c r="IT75" s="69"/>
      <c r="IU75" s="79"/>
      <c r="IV75" s="69"/>
      <c r="IW75" s="79"/>
      <c r="IX75" s="69"/>
      <c r="IY75" s="79"/>
      <c r="IZ75" s="69"/>
      <c r="JA75" s="79"/>
      <c r="JB75" s="69"/>
      <c r="JC75" s="79"/>
      <c r="JD75" s="69"/>
      <c r="JE75" s="79"/>
      <c r="JF75" s="69"/>
      <c r="JG75" s="79"/>
      <c r="JH75" s="69"/>
      <c r="JI75" s="79"/>
      <c r="JJ75" s="69"/>
      <c r="JK75" s="79"/>
      <c r="JL75" s="69"/>
      <c r="JM75" s="79"/>
      <c r="JN75" s="69"/>
      <c r="JO75" s="79"/>
      <c r="JP75" s="69"/>
      <c r="JQ75" s="69"/>
      <c r="JR75" s="79"/>
      <c r="JS75" s="69"/>
      <c r="JT75" s="79"/>
      <c r="JU75" s="69"/>
      <c r="JV75" s="79"/>
      <c r="JW75" s="69"/>
      <c r="JX75" s="79"/>
      <c r="JY75" s="69"/>
      <c r="JZ75" s="79"/>
      <c r="KA75" s="69"/>
      <c r="KB75" s="79"/>
      <c r="KC75" s="69"/>
      <c r="KD75" s="79"/>
      <c r="KE75" s="69"/>
      <c r="KF75" s="79"/>
      <c r="KG75" s="69"/>
      <c r="KH75" s="79"/>
      <c r="KI75" s="69"/>
      <c r="KJ75" s="79"/>
      <c r="KK75" s="69"/>
      <c r="KL75" s="79"/>
      <c r="KM75" s="69"/>
      <c r="KP75" s="1" t="str" cm="1">
        <f t="array" ref="KP75">IFERROR(INDEX(Paste_Here!$B$2:$B$210, MATCH(0, COUNTIF(KP$4:KP74, Paste_Here!$B$2:$B$210) + IF(Paste_Here!$B$2:$B$210="", 1, 0), 0)), "")</f>
        <v/>
      </c>
      <c r="KQ75" s="1" t="str">
        <f>IF(KP75&lt;&gt;"", INDEX(Paste_Here!$A$2:$A$210, MATCH(KP75, Paste_Here!$B$2:$B$210, 0)), "")</f>
        <v/>
      </c>
      <c r="KR75" s="1" t="str">
        <f t="shared" si="13"/>
        <v/>
      </c>
      <c r="KS75" s="1" t="str" cm="1">
        <f t="array" ref="KS75">IFERROR(INDEX($KR$5:$KR$210, MATCH(SMALL(IF($KR$5:$KR$210&lt;&gt;"", COUNTIF($KR$5:$KR$210, "&lt;"&amp;$KR$5:$KR$210)+1), ROW()-ROW($KS$5)+1), COUNTIF($KR$5:$KR$210, "&lt;"&amp;$KR$5:$KR$210)+1, 0)), "")</f>
        <v/>
      </c>
    </row>
    <row r="76" spans="1:305">
      <c r="A76" s="69"/>
      <c r="B76" s="79" t="str">
        <f t="shared" si="7"/>
        <v/>
      </c>
      <c r="C76" s="69"/>
      <c r="D76" s="79" t="str">
        <f>IFERROR(IF(B76&lt;&gt;"", IF(COUNTIF(INDEX(Paste_Here!N$2:Q$210, MATCH(B76, Paste_Here!A$2:A$210, 0), 0), "yes") &gt; 0, "No", IF(COUNTIF(INDEX(Paste_Here!N$2:Q$210, MATCH(B76, Paste_Here!A$2:A$210, 0), 0), "no") &gt; 0, "Yes", "")), ""), "")</f>
        <v/>
      </c>
      <c r="E76" s="69"/>
      <c r="F76" s="79" t="str">
        <f>IFERROR(IF(B76&lt;&gt;"", IF(ISNUMBER(SEARCH("yes", LOWER(INDEX(Paste_Here!S$2:S$210, MATCH(B76, Paste_Here!A$2:A$210, 0))))), "Yes", IF(ISNUMBER(SEARCH("no", LOWER(INDEX(Paste_Here!S$2:S$210, MATCH(B76, Paste_Here!A$2:A$210, 0))))), "No", "")), ""), "")</f>
        <v/>
      </c>
      <c r="G76" s="69"/>
      <c r="H76" s="79" t="str">
        <f>IFERROR(IF(B76&lt;&gt;"", IF(COUNTIF(INDEX(Paste_Here!AX$2:BA$210, MATCH(B76, Paste_Here!A$2:A$210, 0), 0), "yes") &gt; 0, "No", IF(COUNTIF(INDEX(Paste_Here!AX$2:BA$210, MATCH(B76, Paste_Here!A$2:A$210, 0), 0), "no") &gt; 0, "Yes", "")), ""), "")</f>
        <v/>
      </c>
      <c r="I76" s="69"/>
      <c r="J76" s="79" t="str">
        <f>IFERROR(IF(B76&lt;&gt;"", IF(ISNUMBER(SEARCH("yes", LOWER(INDEX(Paste_Here!Z$2:Z$210, MATCH(B76, Paste_Here!A$2:A$210, 0))))), "Yes", IF(ISNUMBER(SEARCH("no", LOWER(INDEX(Paste_Here!Z$2:Z$210, MATCH(B76, Paste_Here!A$2:A$210, 0))))), "No", "")), ""), "")</f>
        <v/>
      </c>
      <c r="K76" s="69"/>
      <c r="L76" s="79" t="str">
        <f>IFERROR(IF(B76&lt;&gt;"", IF(ISNUMBER(SEARCH("yes", LOWER(INDEX(Paste_Here!AG$2:AG$210, MATCH(B76, Paste_Here!A$2:A$210, 0))))), "Yes", IF(ISNUMBER(SEARCH("no", LOWER(INDEX(Paste_Here!AG$2:AG$210, MATCH(B76, Paste_Here!A$2:A$210, 0))))), "No", "")), ""), "")</f>
        <v/>
      </c>
      <c r="M76" s="69"/>
      <c r="N76" s="114" t="str">
        <f>IFERROR(IF(J76&lt;&gt;"", IF(ISNUMBER(SEARCH("yes", LOWER(INDEX(Paste_Here!AB$2:AB$210, MATCH(J76, Paste_Here!I$2:I$210, 0))))), "Yes", IF(ISNUMBER(SEARCH("no", LOWER(INDEX(Paste_Here!AB$2:AB$210, MATCH(J76, Paste_Here!I$2:I$210, 0))))), "No", "")), ""), "")</f>
        <v/>
      </c>
      <c r="O76" s="69"/>
      <c r="P76" s="79" t="str">
        <f>IFERROR(IF(B76&lt;&gt;"", IF(ISNUMBER(SEARCH("Revealed-Potential (Primary Focus)", LOWER(INDEX(Paste_Here!U$2:U$210, MATCH(B76, Paste_Here!A$2:A$210, 0))))), "Rev-Potential: Prim", IF(ISNUMBER(SEARCH("Revealed-Potential (Secondary Focus)", LOWER(INDEX(Paste_Here!U$2:U$210, MATCH(B76, Paste_Here!A$2:A$210, 0))))), "Rev-Potential: Sec", IF(ISNUMBER(SEARCH("Monitoring", LOWER(INDEX(Paste_Here!U$2:U$210, MATCH(B76, Paste_Here!A$2:A$210, 0))))), "Monitoring", IF(ISNUMBER(SEARCH("At-Promise (Secondary Focus)", LOWER(INDEX(Paste_Here!U$2:U$210, MATCH(B76, Paste_Here!A$2:A$210, 0))))), "At-Promise: Sec", IF(ISNUMBER(SEARCH("At-Promise (Primary Focus)", LOWER(INDEX(Paste_Here!U$2:U$210, MATCH(B76, Paste_Here!A$2:A$210, 0))))), "At-Promise: Prim", ""))))), ""), "")</f>
        <v/>
      </c>
      <c r="Q76" s="69"/>
      <c r="R76" s="79" t="str">
        <f>IFERROR(IF(B76&lt;&gt;"", IF(ISNUMBER(SEARCH("Revealed-Potential (Primary Focus)", LOWER(INDEX(Paste_Here!AB$2:AB$210, MATCH(B76, Paste_Here!A$2:A$210, 0))))), "Rev-Potential: Prim", IF(ISNUMBER(SEARCH("Revealed-Potential (Secondary Focus)", LOWER(INDEX(Paste_Here!AB$2:AB$210, MATCH(B76, Paste_Here!A$2:A$210, 0))))), "Rev-Potential: Sec", IF(ISNUMBER(SEARCH("Monitoring", LOWER(INDEX(Paste_Here!AB$2:AB$210, MATCH(B76, Paste_Here!A$2:A$210, 0))))), "Monitoring", IF(ISNUMBER(SEARCH("At-Promise (Secondary Focus)", LOWER(INDEX(Paste_Here!AB$2:AB$210, MATCH(B76, Paste_Here!A$2:A$210, 0))))), "At-Promise: Sec", IF(ISNUMBER(SEARCH("At-Promise (Primary Focus)", LOWER(INDEX(Paste_Here!AB$2:AB$210, MATCH(B76, Paste_Here!A$2:A$210, 0))))), "At-Promise: Prim", ""))))), ""), "")</f>
        <v/>
      </c>
      <c r="S76" s="69"/>
      <c r="T76" s="114" t="str">
        <f>IFERROR(IF(P76&lt;&gt;"", IF(ISNUMBER(SEARCH("yes", LOWER(INDEX(Paste_Here!AH$2:AH$210, MATCH(P76, Paste_Here!O$2:O$210, 0))))), "Yes", IF(ISNUMBER(SEARCH("no", LOWER(INDEX(Paste_Here!AH$2:AH$210, MATCH(P76, Paste_Here!O$2:O$210, 0))))), "No", "")), ""), "")</f>
        <v/>
      </c>
      <c r="U76" s="69"/>
      <c r="V76" s="114" t="str">
        <f>IFERROR(IF(R76&lt;&gt;"", IF(ISNUMBER(SEARCH("yes", LOWER(INDEX(Paste_Here!AJ$2:AJ$210, MATCH(R76, Paste_Here!Q$2:Q$210, 0))))), "Yes", IF(ISNUMBER(SEARCH("no", LOWER(INDEX(Paste_Here!AJ$2:AJ$210, MATCH(R76, Paste_Here!Q$2:Q$210, 0))))), "No", "")), ""), "")</f>
        <v/>
      </c>
      <c r="W76" s="69"/>
      <c r="X76" s="69"/>
      <c r="Y76" s="79" t="str">
        <f t="shared" si="8"/>
        <v/>
      </c>
      <c r="Z76" s="69"/>
      <c r="AA76" s="79" t="str">
        <f>IFERROR(IF(B76&lt;&gt;"", IF(AND(INDEX(Paste_Here!W$2:W$210, MATCH(B76, Paste_Here!A$2:A$210, 0))&lt;&gt;"", ISNUMBER(VALUE(INDEX(Paste_Here!W$2:W$210, MATCH(B76, Paste_Here!A$2:A$210, 0))))), INDEX(Paste_Here!W$2:W$210, MATCH(B76, Paste_Here!A$2:A$210, 0)), ""), ""), "")</f>
        <v/>
      </c>
      <c r="AB76" s="69"/>
      <c r="AC76" s="79" t="str">
        <f>IFERROR(IF(B76&lt;&gt;"", IF(AND(INDEX(Paste_Here!V$2:V$210, MATCH(B76, Paste_Here!A$2:A$210, 0))&lt;&gt;"", ISNUMBER(VALUE(INDEX(Paste_Here!V$2:V$210, MATCH(B76, Paste_Here!A$2:A$210, 0))))), TEXT(ROUND(VALUE(INDEX(Paste_Here!V$2:V$210, MATCH(B76, Paste_Here!A$2:A$210, 0))), 2), "0.00"), ""), ""), "")</f>
        <v/>
      </c>
      <c r="AD76" s="69"/>
      <c r="AE76" s="79" t="str">
        <f>IFERROR(IF(B76&lt;&gt;"", IF(LOWER(INDEX(Paste_Here!X$2:X$210, MATCH(B76, Paste_Here!A$2:A$210, 0)))="approaching expectations", "Approaching", IF(LOWER(INDEX(Paste_Here!X$2:X$210, MATCH(B76, Paste_Here!A$2:A$210, 0)))="met expectations", "Met", IF(LOWER(INDEX(Paste_Here!X$2:X$210, MATCH(B76, Paste_Here!A$2:A$210, 0)))="exceeded expectations", "Exceeded", IF(LOWER(INDEX(Paste_Here!X$2:X$210, MATCH(B76, Paste_Here!A$2:A$210, 0)))="below expectations", "Below", "")))), ""), "")</f>
        <v/>
      </c>
      <c r="AF76" s="69"/>
      <c r="AG76" s="79" t="str">
        <f>IFERROR(IF(B76&lt;&gt;"", IF(AND(INDEX(Paste_Here!Y$2:Y$210, MATCH(B76, Paste_Here!A$2:A$210, 0))&lt;&gt;"", ISNUMBER(VALUE(INDEX(Paste_Here!Y$2:Y$210, MATCH(B76, Paste_Here!A$2:A$210, 0))))), INDEX(Paste_Here!Y$2:Y$210, MATCH(B76, Paste_Here!A$2:A$210, 0)), ""), ""), "")</f>
        <v/>
      </c>
      <c r="AH76" s="69"/>
      <c r="AI76" s="79" t="str">
        <f>IFERROR(IF(B76&lt;&gt;"", IF(AND(INDEX(Paste_Here!AK$2:AK$210, MATCH(B76, Paste_Here!A$2:A$210, 0))&lt;&gt;"", ISNUMBER(VALUE(INDEX(Paste_Here!AK$2:AK$210, MATCH(B76, Paste_Here!A$2:A$210, 0))))), INDEX(Paste_Here!AK$2:AK$210, MATCH(B76, Paste_Here!A$2:A$210, 0)), ""), ""), "")</f>
        <v/>
      </c>
      <c r="AJ76" s="69"/>
      <c r="AK76" s="79" t="str">
        <f>IFERROR(IF(B76&lt;&gt;"", IF(ISNUMBER(SEARCH("highrisk", LOWER(INDEX(Paste_Here!AL$2:AL$210, MATCH(B76, Paste_Here!A$2:A$210, 0))))), "High Risk", IF(ISNUMBER(SEARCH("lowrisk", LOWER(INDEX(Paste_Here!AL$2:AL$210, MATCH(B76, Paste_Here!A$2:A$210, 0))))), "Low Risk", IF(ISNUMBER(SEARCH("somerisk", LOWER(INDEX(Paste_Here!AL$2:AL$210, MATCH(B76, Paste_Here!A$2:A$210, 0))))), "Some Risk", ""))), ""), "")</f>
        <v/>
      </c>
      <c r="AL76" s="69"/>
      <c r="AM76" s="79" t="str">
        <f>IFERROR(IF(B76&lt;&gt;"", IF(AND(INDEX(Paste_Here!AT$2:AT$210, MATCH(B76, Paste_Here!A$2:A$210, 0))&lt;&gt;"", ISNUMBER(VALUE(INDEX(Paste_Here!AT$2:AT$210, MATCH(B76, Paste_Here!A$2:A$210, 0))))), INDEX(Paste_Here!AT$2:AT$210, MATCH(B76, Paste_Here!A$2:A$210, 0)), ""), ""), "")</f>
        <v/>
      </c>
      <c r="AN76" s="69"/>
      <c r="AO76" s="79" t="str">
        <f>IFERROR(IF(B76&lt;&gt;"", IF(AND(INDEX(Paste_Here!AM$2:AM$210, MATCH(B76, Paste_Here!A$2:A$210, 0))&lt;&gt;"", ISNUMBER(VALUE(INDEX(Paste_Here!AM$2:AM$210, MATCH(B76, Paste_Here!A$2:A$210, 0))))), INDEX(Paste_Here!AM$2:AM$210, MATCH(B76, Paste_Here!A$2:A$210, 0)), ""), ""), "")</f>
        <v/>
      </c>
      <c r="AP76" s="69"/>
      <c r="AQ76" s="79" t="str">
        <f>IFERROR(IF(B76&lt;&gt;"", IF(ISNUMBER(SEARCH("highrisk", LOWER(INDEX(Paste_Here!AN$2:AN$210, MATCH(B76, Paste_Here!A$2:A$210, 0))))), "High Risk", IF(ISNUMBER(SEARCH("lowrisk", LOWER(INDEX(Paste_Here!AN$2:AN$210, MATCH(B76, Paste_Here!A$2:A$210, 0))))), "Low Risk", IF(ISNUMBER(SEARCH("somerisk", LOWER(INDEX(Paste_Here!AN$2:AN$210, MATCH(B76, Paste_Here!A$2:A$210, 0))))), "Some Risk", ""))), ""), "")</f>
        <v/>
      </c>
      <c r="AR76" s="69"/>
      <c r="AS76" s="79" t="str" cm="1">
        <f t="array" aca="1" ref="AS76" ca="1">IFERROR(IF(ISNUMBER(SEARCH("BR", INDEX(Paste_Here!AO$2:AO$210, MATCH(B76, Paste_Here!A$2:A$210, 0)))), -1, 1) * VALUE(_xlfn.TEXTJOIN("", TRUE, IF(ISNUMBER(--MID(INDEX(Paste_Here!AO$2:AO$210, MATCH(B76, Paste_Here!A$2:A$210, 0)), ROW(INDIRECT("1:"&amp;LEN(INDEX(Paste_Here!AO$2:AO$210, MATCH(B76, Paste_Here!A$2:A$210, 0))))), 1)), MID(INDEX(Paste_Here!AO$2:AO$210, MATCH(B76, Paste_Here!A$2:A$210, 0)), ROW(INDIRECT("1:"&amp;LEN(INDEX(Paste_Here!AO$2:AO$210, MATCH(B76, Paste_Here!A$2:A$210, 0))))), 1), ""))), "")</f>
        <v/>
      </c>
      <c r="AT76" s="69"/>
      <c r="AU76" s="69"/>
      <c r="AV76" s="79"/>
      <c r="AW76" s="69"/>
      <c r="AX76" s="79"/>
      <c r="AY76" s="69"/>
      <c r="AZ76" s="79"/>
      <c r="BA76" s="69"/>
      <c r="BB76" s="79"/>
      <c r="BC76" s="69"/>
      <c r="BD76" s="79"/>
      <c r="BE76" s="69"/>
      <c r="BF76" s="79"/>
      <c r="BG76" s="69"/>
      <c r="BH76" s="79"/>
      <c r="BI76" s="69"/>
      <c r="BJ76" s="79"/>
      <c r="BK76" s="69"/>
      <c r="BL76" s="79"/>
      <c r="BM76" s="69"/>
      <c r="BN76" s="79"/>
      <c r="BO76" s="69"/>
      <c r="BP76" s="79"/>
      <c r="BQ76" s="69"/>
      <c r="BR76" s="69"/>
      <c r="BS76" s="79"/>
      <c r="BT76" s="69"/>
      <c r="BU76" s="79"/>
      <c r="BV76" s="69"/>
      <c r="BW76" s="79"/>
      <c r="BX76" s="69"/>
      <c r="BY76" s="79"/>
      <c r="BZ76" s="69"/>
      <c r="CA76" s="79"/>
      <c r="CB76" s="69"/>
      <c r="CC76" s="79"/>
      <c r="CD76" s="69"/>
      <c r="CE76" s="79"/>
      <c r="CF76" s="69"/>
      <c r="CG76" s="79"/>
      <c r="CH76" s="69"/>
      <c r="CI76" s="79"/>
      <c r="CJ76" s="69"/>
      <c r="CK76" s="79"/>
      <c r="CL76" s="69"/>
      <c r="CM76" s="79"/>
      <c r="CN76" s="69"/>
      <c r="CO76" s="69"/>
      <c r="CP76" s="79" t="str">
        <f t="shared" si="9"/>
        <v/>
      </c>
      <c r="CQ76" s="69"/>
      <c r="CR76" s="79" t="str">
        <f>IFERROR(IF(B76&lt;&gt;"", IF(AND(INDEX(Paste_Here!AD$2:AD$210, MATCH(B76, Paste_Here!A$2:A$210, 0))&lt;&gt;"", ISNUMBER(VALUE(INDEX(Paste_Here!AD$2:AD$210, MATCH(B76, Paste_Here!A$2:A$210, 0))))), INDEX(Paste_Here!AD$2:AD$210, MATCH(B76, Paste_Here!A$2:A$210, 0)), ""), ""), "")</f>
        <v/>
      </c>
      <c r="CS76" s="69"/>
      <c r="CT76" s="79" t="str">
        <f>IFERROR(IF(B76&lt;&gt;"", IF(AND(INDEX(Paste_Here!AC$2:AC$210, MATCH(B76, Paste_Here!A$2:A$210, 0))&lt;&gt;"", ISNUMBER(--INDEX(Paste_Here!AC$2:AC$210, MATCH(B76, Paste_Here!A$2:A$210, 0)))), TEXT(ROUND(--INDEX(Paste_Here!AC$2:AC$210, MATCH(B76, Paste_Here!A$2:A$210, 0)), 2), "0.00"), ""), ""), "")</f>
        <v/>
      </c>
      <c r="CU76" s="69"/>
      <c r="CV76" s="79" t="str">
        <f>IFERROR(IF(B76&lt;&gt;"", IF(LOWER(INDEX(Paste_Here!AE$2:AE$210, MATCH(B76, Paste_Here!A$2:A$210, 0)))="approaching expectations", "Approaching", IF(LOWER(INDEX(Paste_Here!AE$2:AE$210, MATCH(B76, Paste_Here!A$2:A$210, 0)))="met expectations", "Met", IF(LOWER(INDEX(Paste_Here!AE$2:AE$210, MATCH(B76, Paste_Here!A$2:A$210, 0)))="exceeded expectations", "Exceeded", IF(LOWER(INDEX(Paste_Here!AE$2:AE$210, MATCH(B76, Paste_Here!A$2:A$210, 0)))="below expectations", "Below", "")))), ""), "")</f>
        <v/>
      </c>
      <c r="CW76" s="69"/>
      <c r="CX76" s="79" t="str">
        <f>IFERROR(IF(B76&lt;&gt;"", IF(AND(INDEX(Paste_Here!AF$2:AF$210, MATCH(B76, Paste_Here!A$2:A$210, 0))&lt;&gt;"", ISNUMBER(VALUE(INDEX(Paste_Here!AF$2:AF$210, MATCH(B76, Paste_Here!A$2:A$210, 0))))), INDEX(Paste_Here!AF$2:AF$210, MATCH(B76, Paste_Here!A$2:A$210, 0)), ""), ""), "")</f>
        <v/>
      </c>
      <c r="CY76" s="69"/>
      <c r="CZ76" s="79" t="str">
        <f>IFERROR(IF(B76&lt;&gt;"", IF(AND(INDEX(Paste_Here!AU$2:AU$210, MATCH(B76, Paste_Here!A$2:A$210, 0))&lt;&gt;"", ISNUMBER(VALUE(INDEX(Paste_Here!AU$2:AU$210, MATCH(B76, Paste_Here!A$2:A$210, 0))))), INDEX(Paste_Here!AU$2:AU$210, MATCH(B76, Paste_Here!A$2:A$210, 0)), ""), ""), "")</f>
        <v/>
      </c>
      <c r="DA76" s="69"/>
      <c r="DB76" s="79" t="str">
        <f>IFERROR(IF(B76&lt;&gt;"", IF(ISNUMBER(SEARCH("highrisk", LOWER(INDEX(Paste_Here!AV$2:AV$210, MATCH(B76, Paste_Here!A$2:A$210, 0))))), "High Risk", IF(ISNUMBER(SEARCH("lowrisk", LOWER(INDEX(Paste_Here!AV$2:AV$210, MATCH(B76, Paste_Here!A$2:A$210, 0))))), "Low Risk", IF(ISNUMBER(SEARCH("somerisk", LOWER(INDEX(Paste_Here!AV$2:AV$210, MATCH(B76, Paste_Here!A$2:A$210, 0))))), "Some Risk", ""))), ""), "")</f>
        <v/>
      </c>
      <c r="DC76" s="69"/>
      <c r="DD76" s="79" t="str">
        <f>IFERROR(IF(B76&lt;&gt;"", IF(AND(INDEX(Paste_Here!AW$2:AW$210, MATCH(B76, Paste_Here!A$2:A$210, 0))&lt;&gt;"", ISNUMBER(VALUE(INDEX(Paste_Here!AW$2:AW$210, MATCH(B76, Paste_Here!A$2:A$210, 0))))), INDEX(Paste_Here!AW$2:AW$210, MATCH(B76, Paste_Here!A$2:A$210, 0)), ""), ""), "")</f>
        <v/>
      </c>
      <c r="DE76" s="69"/>
      <c r="DF76" s="79" t="str">
        <f>IFERROR(IF(B76&lt;&gt;"", IF(AND(INDEX(Paste_Here!AP$2:AP$210, MATCH(B76, Paste_Here!A$2:A$210, 0))&lt;&gt;"", ISNUMBER(VALUE(INDEX(Paste_Here!AP$2:AP$210, MATCH(B76, Paste_Here!A$2:A$210, 0))))), INDEX(Paste_Here!AP$2:AP$210, MATCH(B76, Paste_Here!A$2:A$210, 0)), ""), ""), "")</f>
        <v/>
      </c>
      <c r="DG76" s="69"/>
      <c r="DH76" s="79" t="str">
        <f>IFERROR(IF(B76&lt;&gt;"", IF(ISNUMBER(SEARCH("highrisk", LOWER(INDEX(Paste_Here!AQ$2:AQ$210, MATCH(B76, Paste_Here!A$2:A$210, 0))))), "High Risk", IF(ISNUMBER(SEARCH("lowrisk", LOWER(INDEX(Paste_Here!AQ$2:AQ$210, MATCH(B76, Paste_Here!A$2:A$210, 0))))), "Low Risk", IF(ISNUMBER(SEARCH("somerisk", LOWER(INDEX(Paste_Here!AQ$2:AQ$210, MATCH(B76, Paste_Here!A$2:A$210, 0))))), "Some Risk", ""))), ""), "")</f>
        <v/>
      </c>
      <c r="DI76" s="69"/>
      <c r="DJ76" s="79" t="str" cm="1">
        <f t="array" aca="1" ref="DJ76" ca="1">IFERROR(VALUE(IF(ISNUMBER(SEARCH("EM", INDEX(Paste_Here!AR$2:AR$500, MATCH(B76, Paste_Here!A$2:A$500, 0)))),"-" &amp; _xlfn.TEXTJOIN("", TRUE, IF(ISNUMBER(--MID(INDEX(Paste_Here!AR$2:AR$500, MATCH(B76, Paste_Here!A$2:A$500, 0)), ROW(INDIRECT("1:"&amp;LEN(INDEX(Paste_Here!AR$2:AR$500, MATCH(B76, Paste_Here!A$2:A$500, 0))))), 1)), MID(INDEX(Paste_Here!AR$2:AR$500, MATCH(B76, Paste_Here!A$2:A$500, 0)), ROW(INDIRECT("1:"&amp;LEN(INDEX(Paste_Here!AR$2:AR$500, MATCH(B76, Paste_Here!A$2:A$500, 0))))), 1), "")), _xlfn.TEXTJOIN("", TRUE, IF(ISNUMBER(--MID(INDEX(Paste_Here!AR$2:AR$500, MATCH(B76, Paste_Here!A$2:AR$500, 0)), ROW(INDIRECT("1:"&amp;LEN(INDEX(Paste_Here!AR$2:AR$500, MATCH(B76, Paste_Here!A$2:AR$500, 0))))), 1)), MID(INDEX(Paste_Here!AR$2:AR$500, MATCH(B76, Paste_Here!A$2:A$500, 0)), ROW(INDIRECT("1:"&amp;LEN(INDEX(Paste_Here!AR$2:AR$500, MATCH(B76, Paste_Here!A$2:A$500, 0))))), 1), "")))), "")</f>
        <v/>
      </c>
      <c r="DK76" s="69"/>
      <c r="DL76" s="69"/>
      <c r="DM76" s="79" t="str">
        <f t="shared" si="10"/>
        <v/>
      </c>
      <c r="DN76" s="69"/>
      <c r="DO76" s="79" t="str">
        <f>IFERROR(IF(B76&lt;&gt;"", IF(AND(INDEX(Paste_Here!AH$2:AH$210, MATCH(B76, Paste_Here!A$2:A$210, 0))&lt;&gt;"", ISNUMBER(VALUE(INDEX(Paste_Here!AH$2:AH$210, MATCH(B76, Paste_Here!A$2:A$210, 0))))), INDEX(Paste_Here!AH$2:AH$210, MATCH(B76, Paste_Here!A$2:A$210, 0)), ""), ""), "")</f>
        <v/>
      </c>
      <c r="DP76" s="69"/>
      <c r="DQ76" s="114"/>
      <c r="DR76" s="69"/>
      <c r="DS76" s="119" t="str">
        <f>IFERROR(IF(B76&lt;&gt;"", IF(LOWER(INDEX(Paste_Here!AI$2:AI$210, MATCH(B76, Paste_Here!A$2:A$210, 0)))="approaching expectations", "Approaching", IF(LOWER(INDEX(Paste_Here!AI$2:AI$210, MATCH(B76, Paste_Here!A$2:A$210, 0)))="met expectations", "Met", IF(LOWER(INDEX(Paste_Here!AI$2:AI$210, MATCH(B76, Paste_Here!A$2:A$210, 0)))="exceeded expectations", "Exceeded", IF(LOWER(INDEX(Paste_Here!AI$2:AI$210, MATCH(B76, Paste_Here!A$2:A$210, 0)))="below expectations", "Below", "")))), ""), "")</f>
        <v/>
      </c>
      <c r="DT76" s="69"/>
      <c r="DU76" s="79" t="str">
        <f>IFERROR(IF(B76&lt;&gt;"", IF(AND(INDEX(Paste_Here!AJ$2:AJ$210, MATCH(B76, Paste_Here!A$2:A$210, 0))&lt;&gt;"", ISNUMBER(VALUE(INDEX(Paste_Here!AJ$2:AJ$210, MATCH(B76, Paste_Here!A$2:A$210, 0))))), INDEX(Paste_Here!AJ$2:AJ$210, MATCH(B76, Paste_Here!A$2:A$210, 0)), ""), ""), "")</f>
        <v/>
      </c>
      <c r="DV76" s="69"/>
      <c r="DW76" s="114"/>
      <c r="DX76" s="69"/>
      <c r="DY76" s="114"/>
      <c r="DZ76" s="69"/>
      <c r="EA76" s="114"/>
      <c r="EB76" s="69"/>
      <c r="EC76" s="114"/>
      <c r="ED76" s="69"/>
      <c r="EE76" s="114"/>
      <c r="EF76" s="69"/>
      <c r="EH76" s="69"/>
      <c r="EI76" s="69"/>
      <c r="EJ76" s="79"/>
      <c r="EK76" s="69"/>
      <c r="EL76" s="79"/>
      <c r="EM76" s="69"/>
      <c r="EN76" s="79"/>
      <c r="EO76" s="69"/>
      <c r="EP76" s="79"/>
      <c r="EQ76" s="69"/>
      <c r="ER76" s="79"/>
      <c r="ES76" s="69"/>
      <c r="ET76" s="79"/>
      <c r="EU76" s="69"/>
      <c r="EV76" s="79"/>
      <c r="EW76" s="69"/>
      <c r="EX76" s="79"/>
      <c r="EY76" s="69"/>
      <c r="EZ76" s="79"/>
      <c r="FA76" s="69"/>
      <c r="FB76" s="79"/>
      <c r="FC76" s="69"/>
      <c r="FD76" s="79"/>
      <c r="FE76" s="69"/>
      <c r="FF76" s="69"/>
      <c r="FG76" s="79" t="str">
        <f t="shared" si="11"/>
        <v/>
      </c>
      <c r="FH76" s="69"/>
      <c r="FI76" s="79" t="str">
        <f>IFERROR(IF(B76&lt;&gt;"", IF(ISNUMBER(VALUE(INDEX(Paste_Here!H$2:H$210, MATCH(B76, Paste_Here!A$2:A$210, 0)))), IF(VALUE(INDEX(Paste_Here!H$2:H$210, MATCH(B76, Paste_Here!A$2:A$210, 0)))=0, "No", IF(AND(VALUE(INDEX(Paste_Here!H$2:H$210, MATCH(B76, Paste_Here!A$2:A$210, 0)))&gt;=1, VALUE(INDEX(Paste_Here!H$2:H$210, MATCH(B76, Paste_Here!A$2:A$210, 0)))&lt;=4), VALUE(INDEX(Paste_Here!H$2:H$210, MATCH(B76, Paste_Here!A$2:A$210, 0))), "")), ""), ""), "")</f>
        <v/>
      </c>
      <c r="FJ76" s="69"/>
      <c r="FK76" s="79" t="str">
        <f>IFERROR(IF(B76&lt;&gt;"", IF(ISNUMBER(VALUE(INDEX(Paste_Here!I$2:I$210, MATCH(B76, Paste_Here!A$2:A$210, 0)))), IF(VALUE(INDEX(Paste_Here!I$2:I$210, MATCH(B76, Paste_Here!A$2:A$210, 0)))=0, "No", IF(AND(VALUE(INDEX(Paste_Here!I$2:I$210, MATCH(B76, Paste_Here!A$2:A$210, 0)))&gt;=1, VALUE(INDEX(Paste_Here!I$2:I$210, MATCH(B76, Paste_Here!A$2:A$210, 0)))&lt;=4), VALUE(INDEX(Paste_Here!I$2:I$210, MATCH(B76, Paste_Here!A$2:A$210, 0))), "")), ""), ""), "")</f>
        <v/>
      </c>
      <c r="FL76" s="69"/>
      <c r="FM76" s="114"/>
      <c r="FN76" s="69"/>
      <c r="FO76" s="114"/>
      <c r="FP76" s="69"/>
      <c r="FQ76" s="114"/>
      <c r="FR76" s="69"/>
      <c r="FS76" s="114"/>
      <c r="FT76" s="69"/>
      <c r="FU76" s="79" t="str">
        <f>IFERROR(IF(B76&lt;&gt;"", IF(AND(INDEX(Paste_Here!R$2:R$210, MATCH(B76, Paste_Here!A$2:A$210, 0))&lt;&gt;"", ISNUMBER(VALUE(INDEX(Paste_Here!R$2:R$210, MATCH(B76, Paste_Here!A$2:A$210, 0))))), INDEX(Paste_Here!R$2:R$210, MATCH(B76, Paste_Here!A$2:A$210, 0)), ""), ""), "")</f>
        <v/>
      </c>
      <c r="FV76" s="69"/>
      <c r="FW76" s="79" t="str">
        <f>IFERROR(IF(B76&lt;&gt;"", IF(AND(INDEX(Paste_Here!BB$2:BB$210, MATCH(B76, Paste_Here!A$2:A$210, 0))&lt;&gt;"", ISNUMBER(VALUE(INDEX(Paste_Here!BB$2:BB$210, MATCH(B76, Paste_Here!A$2:A$210, 0))))), INDEX(Paste_Here!BB$2:BB$210, MATCH(B76, Paste_Here!A$2:A$210, 0)), ""), ""), "")</f>
        <v/>
      </c>
      <c r="FX76" s="69"/>
      <c r="FY76" s="79" t="str">
        <f>IFERROR(IF(B76&lt;&gt;"", IF(AND(INDEX(Paste_Here!AS$2:AS$210, MATCH(B76, Paste_Here!A$2:A$210, 0))&lt;&gt;"", ISNUMBER(VALUE(INDEX(Paste_Here!AS$2:AS$210, MATCH(B76, Paste_Here!A$2:A$210, 0))))), INDEX(Paste_Here!AS$2:AS$210, MATCH(B76, Paste_Here!A$2:A$210, 0)), ""), ""), "")</f>
        <v/>
      </c>
      <c r="FZ76" s="69"/>
      <c r="GA76" s="79" t="str">
        <f>IFERROR(IF(B76&lt;&gt;"", IF(AND(INDEX(Paste_Here!BC$2:BC$210, MATCH(B76, Paste_Here!A$2:A$210, 0))&lt;&gt;"", ISNUMBER(VALUE(INDEX(Paste_Here!BC$2:BC$210, MATCH(B76, Paste_Here!A$2:A$210, 0))))), INDEX(Paste_Here!BC$2:BC$210, MATCH(B76, Paste_Here!A$2:A$210, 0)), ""), ""), "")</f>
        <v/>
      </c>
      <c r="GB76" s="69"/>
      <c r="GC76" s="69"/>
      <c r="GD76" s="79" t="str">
        <f t="shared" si="12"/>
        <v/>
      </c>
      <c r="GE76" s="69"/>
      <c r="GF76" s="79" t="str">
        <f>IFERROR(IF(B76&lt;&gt;"", IF(ISNUMBER(SEARCH("s", LOWER(INDEX(Paste_Here!M$2:M$210, MATCH(B76, Paste_Here!A$2:A$210, 0))))), "Yes", IF(INDEX(Paste_Here!M$2:M$210, MATCH(B76, Paste_Here!A$2:A$210, 0))&lt;&gt;"", "No", "")), ""), "")</f>
        <v/>
      </c>
      <c r="GG76" s="69"/>
      <c r="GH76" s="79" t="str">
        <f>IFERROR(IF(B76&lt;&gt;"", IF(ISNUMBER(SEARCH("yes", LOWER(INDEX(Paste_Here!F$2:F$210, MATCH(B76, Paste_Here!A$2:A$210, 0))))), "Yes", IF(ISNUMBER(SEARCH("no", LOWER(INDEX(Paste_Here!F$2:F$210, MATCH(B76, Paste_Here!A$2:A$210, 0))))), "No", "")), ""), "")</f>
        <v/>
      </c>
      <c r="GI76" s="69"/>
      <c r="GJ76" s="79" t="str">
        <f>IFERROR(IF(B76&lt;&gt;"", IF(ISNUMBER(SEARCH("english language learner", LOWER(INDEX(Paste_Here!C$2:C$210, MATCH(B76, Paste_Here!A$2:A$210, 0))))), "Yes", ""), ""), "")</f>
        <v/>
      </c>
      <c r="GK76" s="69"/>
      <c r="GL76" s="79" t="str">
        <f>IFERROR(IF(B76&lt;&gt;"", IF(OR(ISNUMBER(SEARCH("b", LOWER(INDEX(Paste_Here!K$2:K$210, MATCH(B76, Paste_Here!A$2:A$210, 0))))), ISNUMBER(SEARCH("h", LOWER(INDEX(Paste_Here!K$2:K$210, MATCH(B76, Paste_Here!A$2:A$210, 0))))), ISNUMBER(SEARCH("i", LOWER(INDEX(Paste_Here!K$2:K$210, MATCH(B76, Paste_Here!A$2:A$210, 0)))))), "Yes", IF(INDEX(Paste_Here!K$2:K$210, MATCH(B76, Paste_Here!A$2:A$210, 0))&lt;&gt;"", "No", "")), ""), "")</f>
        <v/>
      </c>
      <c r="GM76" s="69"/>
      <c r="GN76" s="79" t="str">
        <f>IFERROR(IF(B76&lt;&gt;"", IF(ISNUMBER(SEARCH("yes", LOWER(INDEX(Paste_Here!L$2:L$210, MATCH(B76, Paste_Here!A$2:A$210, 0))))), "Yes", IF(ISNUMBER(SEARCH("no", LOWER(INDEX(Paste_Here!L$2:L$210, MATCH(B76, Paste_Here!A$2:A$210, 0))))), "No", "")), ""), "")</f>
        <v/>
      </c>
      <c r="GO76" s="69"/>
      <c r="GP76" s="79" t="str">
        <f>IFERROR(IF(B76&lt;&gt;"", IF(ISNUMBER(SEARCH("transitional 2", LOWER(INDEX(Paste_Here!C$2:C$210, MATCH(B76, Paste_Here!A$2:A$210, 0))))), "T2", IF(ISNUMBER(SEARCH("transitional 1", LOWER(INDEX(Paste_Here!C$2:C$210, MATCH(B76, Paste_Here!A$2:A$210, 0))))), "T1", IF(ISNUMBER(SEARCH("waived ell services", LOWER(INDEX(Paste_Here!C$2:C$210, MATCH(B76, Paste_Here!A$2:A$210, 0))))), "W", ""))), ""), "")</f>
        <v/>
      </c>
      <c r="GQ76" s="69"/>
      <c r="GR76" s="114"/>
      <c r="GS76" s="69"/>
      <c r="GT76" s="114"/>
      <c r="GU76" s="69"/>
      <c r="GV76" s="114"/>
      <c r="GW76" s="69"/>
      <c r="GX76" s="118"/>
      <c r="GY76" s="69"/>
      <c r="GZ76" s="69"/>
      <c r="HA76" s="79"/>
      <c r="HB76" s="69"/>
      <c r="HC76" s="79"/>
      <c r="HD76" s="69"/>
      <c r="HE76" s="79"/>
      <c r="HF76" s="69"/>
      <c r="HG76" s="79"/>
      <c r="HH76" s="69"/>
      <c r="HI76" s="79"/>
      <c r="HJ76" s="69"/>
      <c r="HK76" s="79"/>
      <c r="HL76" s="69"/>
      <c r="HM76" s="79"/>
      <c r="HN76" s="69"/>
      <c r="HO76" s="79"/>
      <c r="HP76" s="69"/>
      <c r="HQ76" s="79"/>
      <c r="HR76" s="69"/>
      <c r="HS76" s="79"/>
      <c r="HT76" s="69"/>
      <c r="HU76" s="79"/>
      <c r="HV76" s="69"/>
      <c r="HW76" s="69"/>
      <c r="HX76" s="79"/>
      <c r="HY76" s="69"/>
      <c r="HZ76" s="79"/>
      <c r="IA76" s="69"/>
      <c r="IB76" s="79"/>
      <c r="IC76" s="69"/>
      <c r="ID76" s="79"/>
      <c r="IE76" s="69"/>
      <c r="IF76" s="79"/>
      <c r="IG76" s="69"/>
      <c r="IH76" s="79"/>
      <c r="II76" s="69"/>
      <c r="IJ76" s="79"/>
      <c r="IK76" s="69"/>
      <c r="IL76" s="79"/>
      <c r="IM76" s="69"/>
      <c r="IN76" s="79"/>
      <c r="IO76" s="69"/>
      <c r="IP76" s="79"/>
      <c r="IQ76" s="69"/>
      <c r="IR76" s="79"/>
      <c r="IS76" s="69"/>
      <c r="IT76" s="69"/>
      <c r="IU76" s="79"/>
      <c r="IV76" s="69"/>
      <c r="IW76" s="79"/>
      <c r="IX76" s="69"/>
      <c r="IY76" s="79"/>
      <c r="IZ76" s="69"/>
      <c r="JA76" s="79"/>
      <c r="JB76" s="69"/>
      <c r="JC76" s="79"/>
      <c r="JD76" s="69"/>
      <c r="JE76" s="79"/>
      <c r="JF76" s="69"/>
      <c r="JG76" s="79"/>
      <c r="JH76" s="69"/>
      <c r="JI76" s="79"/>
      <c r="JJ76" s="69"/>
      <c r="JK76" s="79"/>
      <c r="JL76" s="69"/>
      <c r="JM76" s="79"/>
      <c r="JN76" s="69"/>
      <c r="JO76" s="79"/>
      <c r="JP76" s="69"/>
      <c r="JQ76" s="69"/>
      <c r="JR76" s="79"/>
      <c r="JS76" s="69"/>
      <c r="JT76" s="79"/>
      <c r="JU76" s="69"/>
      <c r="JV76" s="79"/>
      <c r="JW76" s="69"/>
      <c r="JX76" s="79"/>
      <c r="JY76" s="69"/>
      <c r="JZ76" s="79"/>
      <c r="KA76" s="69"/>
      <c r="KB76" s="79"/>
      <c r="KC76" s="69"/>
      <c r="KD76" s="79"/>
      <c r="KE76" s="69"/>
      <c r="KF76" s="79"/>
      <c r="KG76" s="69"/>
      <c r="KH76" s="79"/>
      <c r="KI76" s="69"/>
      <c r="KJ76" s="79"/>
      <c r="KK76" s="69"/>
      <c r="KL76" s="79"/>
      <c r="KM76" s="69"/>
      <c r="KP76" s="1" t="str" cm="1">
        <f t="array" ref="KP76">IFERROR(INDEX(Paste_Here!$B$2:$B$210, MATCH(0, COUNTIF(KP$4:KP75, Paste_Here!$B$2:$B$210) + IF(Paste_Here!$B$2:$B$210="", 1, 0), 0)), "")</f>
        <v/>
      </c>
      <c r="KQ76" s="1" t="str">
        <f>IF(KP76&lt;&gt;"", INDEX(Paste_Here!$A$2:$A$210, MATCH(KP76, Paste_Here!$B$2:$B$210, 0)), "")</f>
        <v/>
      </c>
      <c r="KR76" s="1" t="str">
        <f t="shared" si="13"/>
        <v/>
      </c>
      <c r="KS76" s="1" t="str" cm="1">
        <f t="array" ref="KS76">IFERROR(INDEX($KR$5:$KR$210, MATCH(SMALL(IF($KR$5:$KR$210&lt;&gt;"", COUNTIF($KR$5:$KR$210, "&lt;"&amp;$KR$5:$KR$210)+1), ROW()-ROW($KS$5)+1), COUNTIF($KR$5:$KR$210, "&lt;"&amp;$KR$5:$KR$210)+1, 0)), "")</f>
        <v/>
      </c>
    </row>
    <row r="77" spans="1:305">
      <c r="A77" s="69"/>
      <c r="B77" s="79" t="str">
        <f t="shared" si="7"/>
        <v/>
      </c>
      <c r="C77" s="69"/>
      <c r="D77" s="79" t="str">
        <f>IFERROR(IF(B77&lt;&gt;"", IF(COUNTIF(INDEX(Paste_Here!N$2:Q$210, MATCH(B77, Paste_Here!A$2:A$210, 0), 0), "yes") &gt; 0, "No", IF(COUNTIF(INDEX(Paste_Here!N$2:Q$210, MATCH(B77, Paste_Here!A$2:A$210, 0), 0), "no") &gt; 0, "Yes", "")), ""), "")</f>
        <v/>
      </c>
      <c r="E77" s="69"/>
      <c r="F77" s="79" t="str">
        <f>IFERROR(IF(B77&lt;&gt;"", IF(ISNUMBER(SEARCH("yes", LOWER(INDEX(Paste_Here!S$2:S$210, MATCH(B77, Paste_Here!A$2:A$210, 0))))), "Yes", IF(ISNUMBER(SEARCH("no", LOWER(INDEX(Paste_Here!S$2:S$210, MATCH(B77, Paste_Here!A$2:A$210, 0))))), "No", "")), ""), "")</f>
        <v/>
      </c>
      <c r="G77" s="69"/>
      <c r="H77" s="79" t="str">
        <f>IFERROR(IF(B77&lt;&gt;"", IF(COUNTIF(INDEX(Paste_Here!AX$2:BA$210, MATCH(B77, Paste_Here!A$2:A$210, 0), 0), "yes") &gt; 0, "No", IF(COUNTIF(INDEX(Paste_Here!AX$2:BA$210, MATCH(B77, Paste_Here!A$2:A$210, 0), 0), "no") &gt; 0, "Yes", "")), ""), "")</f>
        <v/>
      </c>
      <c r="I77" s="69"/>
      <c r="J77" s="79" t="str">
        <f>IFERROR(IF(B77&lt;&gt;"", IF(ISNUMBER(SEARCH("yes", LOWER(INDEX(Paste_Here!Z$2:Z$210, MATCH(B77, Paste_Here!A$2:A$210, 0))))), "Yes", IF(ISNUMBER(SEARCH("no", LOWER(INDEX(Paste_Here!Z$2:Z$210, MATCH(B77, Paste_Here!A$2:A$210, 0))))), "No", "")), ""), "")</f>
        <v/>
      </c>
      <c r="K77" s="69"/>
      <c r="L77" s="79" t="str">
        <f>IFERROR(IF(B77&lt;&gt;"", IF(ISNUMBER(SEARCH("yes", LOWER(INDEX(Paste_Here!AG$2:AG$210, MATCH(B77, Paste_Here!A$2:A$210, 0))))), "Yes", IF(ISNUMBER(SEARCH("no", LOWER(INDEX(Paste_Here!AG$2:AG$210, MATCH(B77, Paste_Here!A$2:A$210, 0))))), "No", "")), ""), "")</f>
        <v/>
      </c>
      <c r="M77" s="69"/>
      <c r="N77" s="114" t="str">
        <f>IFERROR(IF(J77&lt;&gt;"", IF(ISNUMBER(SEARCH("yes", LOWER(INDEX(Paste_Here!AB$2:AB$210, MATCH(J77, Paste_Here!I$2:I$210, 0))))), "Yes", IF(ISNUMBER(SEARCH("no", LOWER(INDEX(Paste_Here!AB$2:AB$210, MATCH(J77, Paste_Here!I$2:I$210, 0))))), "No", "")), ""), "")</f>
        <v/>
      </c>
      <c r="O77" s="69"/>
      <c r="P77" s="79" t="str">
        <f>IFERROR(IF(B77&lt;&gt;"", IF(ISNUMBER(SEARCH("Revealed-Potential (Primary Focus)", LOWER(INDEX(Paste_Here!U$2:U$210, MATCH(B77, Paste_Here!A$2:A$210, 0))))), "Rev-Potential: Prim", IF(ISNUMBER(SEARCH("Revealed-Potential (Secondary Focus)", LOWER(INDEX(Paste_Here!U$2:U$210, MATCH(B77, Paste_Here!A$2:A$210, 0))))), "Rev-Potential: Sec", IF(ISNUMBER(SEARCH("Monitoring", LOWER(INDEX(Paste_Here!U$2:U$210, MATCH(B77, Paste_Here!A$2:A$210, 0))))), "Monitoring", IF(ISNUMBER(SEARCH("At-Promise (Secondary Focus)", LOWER(INDEX(Paste_Here!U$2:U$210, MATCH(B77, Paste_Here!A$2:A$210, 0))))), "At-Promise: Sec", IF(ISNUMBER(SEARCH("At-Promise (Primary Focus)", LOWER(INDEX(Paste_Here!U$2:U$210, MATCH(B77, Paste_Here!A$2:A$210, 0))))), "At-Promise: Prim", ""))))), ""), "")</f>
        <v/>
      </c>
      <c r="Q77" s="69"/>
      <c r="R77" s="79" t="str">
        <f>IFERROR(IF(B77&lt;&gt;"", IF(ISNUMBER(SEARCH("Revealed-Potential (Primary Focus)", LOWER(INDEX(Paste_Here!AB$2:AB$210, MATCH(B77, Paste_Here!A$2:A$210, 0))))), "Rev-Potential: Prim", IF(ISNUMBER(SEARCH("Revealed-Potential (Secondary Focus)", LOWER(INDEX(Paste_Here!AB$2:AB$210, MATCH(B77, Paste_Here!A$2:A$210, 0))))), "Rev-Potential: Sec", IF(ISNUMBER(SEARCH("Monitoring", LOWER(INDEX(Paste_Here!AB$2:AB$210, MATCH(B77, Paste_Here!A$2:A$210, 0))))), "Monitoring", IF(ISNUMBER(SEARCH("At-Promise (Secondary Focus)", LOWER(INDEX(Paste_Here!AB$2:AB$210, MATCH(B77, Paste_Here!A$2:A$210, 0))))), "At-Promise: Sec", IF(ISNUMBER(SEARCH("At-Promise (Primary Focus)", LOWER(INDEX(Paste_Here!AB$2:AB$210, MATCH(B77, Paste_Here!A$2:A$210, 0))))), "At-Promise: Prim", ""))))), ""), "")</f>
        <v/>
      </c>
      <c r="S77" s="69"/>
      <c r="T77" s="114" t="str">
        <f>IFERROR(IF(P77&lt;&gt;"", IF(ISNUMBER(SEARCH("yes", LOWER(INDEX(Paste_Here!AH$2:AH$210, MATCH(P77, Paste_Here!O$2:O$210, 0))))), "Yes", IF(ISNUMBER(SEARCH("no", LOWER(INDEX(Paste_Here!AH$2:AH$210, MATCH(P77, Paste_Here!O$2:O$210, 0))))), "No", "")), ""), "")</f>
        <v/>
      </c>
      <c r="U77" s="69"/>
      <c r="V77" s="114" t="str">
        <f>IFERROR(IF(R77&lt;&gt;"", IF(ISNUMBER(SEARCH("yes", LOWER(INDEX(Paste_Here!AJ$2:AJ$210, MATCH(R77, Paste_Here!Q$2:Q$210, 0))))), "Yes", IF(ISNUMBER(SEARCH("no", LOWER(INDEX(Paste_Here!AJ$2:AJ$210, MATCH(R77, Paste_Here!Q$2:Q$210, 0))))), "No", "")), ""), "")</f>
        <v/>
      </c>
      <c r="W77" s="69"/>
      <c r="X77" s="69"/>
      <c r="Y77" s="79" t="str">
        <f t="shared" si="8"/>
        <v/>
      </c>
      <c r="Z77" s="69"/>
      <c r="AA77" s="79" t="str">
        <f>IFERROR(IF(B77&lt;&gt;"", IF(AND(INDEX(Paste_Here!W$2:W$210, MATCH(B77, Paste_Here!A$2:A$210, 0))&lt;&gt;"", ISNUMBER(VALUE(INDEX(Paste_Here!W$2:W$210, MATCH(B77, Paste_Here!A$2:A$210, 0))))), INDEX(Paste_Here!W$2:W$210, MATCH(B77, Paste_Here!A$2:A$210, 0)), ""), ""), "")</f>
        <v/>
      </c>
      <c r="AB77" s="69"/>
      <c r="AC77" s="79" t="str">
        <f>IFERROR(IF(B77&lt;&gt;"", IF(AND(INDEX(Paste_Here!V$2:V$210, MATCH(B77, Paste_Here!A$2:A$210, 0))&lt;&gt;"", ISNUMBER(VALUE(INDEX(Paste_Here!V$2:V$210, MATCH(B77, Paste_Here!A$2:A$210, 0))))), TEXT(ROUND(VALUE(INDEX(Paste_Here!V$2:V$210, MATCH(B77, Paste_Here!A$2:A$210, 0))), 2), "0.00"), ""), ""), "")</f>
        <v/>
      </c>
      <c r="AD77" s="69"/>
      <c r="AE77" s="79" t="str">
        <f>IFERROR(IF(B77&lt;&gt;"", IF(LOWER(INDEX(Paste_Here!X$2:X$210, MATCH(B77, Paste_Here!A$2:A$210, 0)))="approaching expectations", "Approaching", IF(LOWER(INDEX(Paste_Here!X$2:X$210, MATCH(B77, Paste_Here!A$2:A$210, 0)))="met expectations", "Met", IF(LOWER(INDEX(Paste_Here!X$2:X$210, MATCH(B77, Paste_Here!A$2:A$210, 0)))="exceeded expectations", "Exceeded", IF(LOWER(INDEX(Paste_Here!X$2:X$210, MATCH(B77, Paste_Here!A$2:A$210, 0)))="below expectations", "Below", "")))), ""), "")</f>
        <v/>
      </c>
      <c r="AF77" s="69"/>
      <c r="AG77" s="79" t="str">
        <f>IFERROR(IF(B77&lt;&gt;"", IF(AND(INDEX(Paste_Here!Y$2:Y$210, MATCH(B77, Paste_Here!A$2:A$210, 0))&lt;&gt;"", ISNUMBER(VALUE(INDEX(Paste_Here!Y$2:Y$210, MATCH(B77, Paste_Here!A$2:A$210, 0))))), INDEX(Paste_Here!Y$2:Y$210, MATCH(B77, Paste_Here!A$2:A$210, 0)), ""), ""), "")</f>
        <v/>
      </c>
      <c r="AH77" s="69"/>
      <c r="AI77" s="79" t="str">
        <f>IFERROR(IF(B77&lt;&gt;"", IF(AND(INDEX(Paste_Here!AK$2:AK$210, MATCH(B77, Paste_Here!A$2:A$210, 0))&lt;&gt;"", ISNUMBER(VALUE(INDEX(Paste_Here!AK$2:AK$210, MATCH(B77, Paste_Here!A$2:A$210, 0))))), INDEX(Paste_Here!AK$2:AK$210, MATCH(B77, Paste_Here!A$2:A$210, 0)), ""), ""), "")</f>
        <v/>
      </c>
      <c r="AJ77" s="69"/>
      <c r="AK77" s="79" t="str">
        <f>IFERROR(IF(B77&lt;&gt;"", IF(ISNUMBER(SEARCH("highrisk", LOWER(INDEX(Paste_Here!AL$2:AL$210, MATCH(B77, Paste_Here!A$2:A$210, 0))))), "High Risk", IF(ISNUMBER(SEARCH("lowrisk", LOWER(INDEX(Paste_Here!AL$2:AL$210, MATCH(B77, Paste_Here!A$2:A$210, 0))))), "Low Risk", IF(ISNUMBER(SEARCH("somerisk", LOWER(INDEX(Paste_Here!AL$2:AL$210, MATCH(B77, Paste_Here!A$2:A$210, 0))))), "Some Risk", ""))), ""), "")</f>
        <v/>
      </c>
      <c r="AL77" s="69"/>
      <c r="AM77" s="79" t="str">
        <f>IFERROR(IF(B77&lt;&gt;"", IF(AND(INDEX(Paste_Here!AT$2:AT$210, MATCH(B77, Paste_Here!A$2:A$210, 0))&lt;&gt;"", ISNUMBER(VALUE(INDEX(Paste_Here!AT$2:AT$210, MATCH(B77, Paste_Here!A$2:A$210, 0))))), INDEX(Paste_Here!AT$2:AT$210, MATCH(B77, Paste_Here!A$2:A$210, 0)), ""), ""), "")</f>
        <v/>
      </c>
      <c r="AN77" s="69"/>
      <c r="AO77" s="79" t="str">
        <f>IFERROR(IF(B77&lt;&gt;"", IF(AND(INDEX(Paste_Here!AM$2:AM$210, MATCH(B77, Paste_Here!A$2:A$210, 0))&lt;&gt;"", ISNUMBER(VALUE(INDEX(Paste_Here!AM$2:AM$210, MATCH(B77, Paste_Here!A$2:A$210, 0))))), INDEX(Paste_Here!AM$2:AM$210, MATCH(B77, Paste_Here!A$2:A$210, 0)), ""), ""), "")</f>
        <v/>
      </c>
      <c r="AP77" s="69"/>
      <c r="AQ77" s="79" t="str">
        <f>IFERROR(IF(B77&lt;&gt;"", IF(ISNUMBER(SEARCH("highrisk", LOWER(INDEX(Paste_Here!AN$2:AN$210, MATCH(B77, Paste_Here!A$2:A$210, 0))))), "High Risk", IF(ISNUMBER(SEARCH("lowrisk", LOWER(INDEX(Paste_Here!AN$2:AN$210, MATCH(B77, Paste_Here!A$2:A$210, 0))))), "Low Risk", IF(ISNUMBER(SEARCH("somerisk", LOWER(INDEX(Paste_Here!AN$2:AN$210, MATCH(B77, Paste_Here!A$2:A$210, 0))))), "Some Risk", ""))), ""), "")</f>
        <v/>
      </c>
      <c r="AR77" s="69"/>
      <c r="AS77" s="79" t="str" cm="1">
        <f t="array" aca="1" ref="AS77" ca="1">IFERROR(IF(ISNUMBER(SEARCH("BR", INDEX(Paste_Here!AO$2:AO$210, MATCH(B77, Paste_Here!A$2:A$210, 0)))), -1, 1) * VALUE(_xlfn.TEXTJOIN("", TRUE, IF(ISNUMBER(--MID(INDEX(Paste_Here!AO$2:AO$210, MATCH(B77, Paste_Here!A$2:A$210, 0)), ROW(INDIRECT("1:"&amp;LEN(INDEX(Paste_Here!AO$2:AO$210, MATCH(B77, Paste_Here!A$2:A$210, 0))))), 1)), MID(INDEX(Paste_Here!AO$2:AO$210, MATCH(B77, Paste_Here!A$2:A$210, 0)), ROW(INDIRECT("1:"&amp;LEN(INDEX(Paste_Here!AO$2:AO$210, MATCH(B77, Paste_Here!A$2:A$210, 0))))), 1), ""))), "")</f>
        <v/>
      </c>
      <c r="AT77" s="69"/>
      <c r="AU77" s="69"/>
      <c r="AV77" s="79"/>
      <c r="AW77" s="69"/>
      <c r="AX77" s="79"/>
      <c r="AY77" s="69"/>
      <c r="AZ77" s="79"/>
      <c r="BA77" s="69"/>
      <c r="BB77" s="79"/>
      <c r="BC77" s="69"/>
      <c r="BD77" s="79"/>
      <c r="BE77" s="69"/>
      <c r="BF77" s="79"/>
      <c r="BG77" s="69"/>
      <c r="BH77" s="79"/>
      <c r="BI77" s="69"/>
      <c r="BJ77" s="79"/>
      <c r="BK77" s="69"/>
      <c r="BL77" s="79"/>
      <c r="BM77" s="69"/>
      <c r="BN77" s="79"/>
      <c r="BO77" s="69"/>
      <c r="BP77" s="79"/>
      <c r="BQ77" s="69"/>
      <c r="BR77" s="69"/>
      <c r="BS77" s="79"/>
      <c r="BT77" s="69"/>
      <c r="BU77" s="79"/>
      <c r="BV77" s="69"/>
      <c r="BW77" s="79"/>
      <c r="BX77" s="69"/>
      <c r="BY77" s="79"/>
      <c r="BZ77" s="69"/>
      <c r="CA77" s="79"/>
      <c r="CB77" s="69"/>
      <c r="CC77" s="79"/>
      <c r="CD77" s="69"/>
      <c r="CE77" s="79"/>
      <c r="CF77" s="69"/>
      <c r="CG77" s="79"/>
      <c r="CH77" s="69"/>
      <c r="CI77" s="79"/>
      <c r="CJ77" s="69"/>
      <c r="CK77" s="79"/>
      <c r="CL77" s="69"/>
      <c r="CM77" s="79"/>
      <c r="CN77" s="69"/>
      <c r="CO77" s="69"/>
      <c r="CP77" s="79" t="str">
        <f t="shared" si="9"/>
        <v/>
      </c>
      <c r="CQ77" s="69"/>
      <c r="CR77" s="79" t="str">
        <f>IFERROR(IF(B77&lt;&gt;"", IF(AND(INDEX(Paste_Here!AD$2:AD$210, MATCH(B77, Paste_Here!A$2:A$210, 0))&lt;&gt;"", ISNUMBER(VALUE(INDEX(Paste_Here!AD$2:AD$210, MATCH(B77, Paste_Here!A$2:A$210, 0))))), INDEX(Paste_Here!AD$2:AD$210, MATCH(B77, Paste_Here!A$2:A$210, 0)), ""), ""), "")</f>
        <v/>
      </c>
      <c r="CS77" s="69"/>
      <c r="CT77" s="79" t="str">
        <f>IFERROR(IF(B77&lt;&gt;"", IF(AND(INDEX(Paste_Here!AC$2:AC$210, MATCH(B77, Paste_Here!A$2:A$210, 0))&lt;&gt;"", ISNUMBER(--INDEX(Paste_Here!AC$2:AC$210, MATCH(B77, Paste_Here!A$2:A$210, 0)))), TEXT(ROUND(--INDEX(Paste_Here!AC$2:AC$210, MATCH(B77, Paste_Here!A$2:A$210, 0)), 2), "0.00"), ""), ""), "")</f>
        <v/>
      </c>
      <c r="CU77" s="69"/>
      <c r="CV77" s="79" t="str">
        <f>IFERROR(IF(B77&lt;&gt;"", IF(LOWER(INDEX(Paste_Here!AE$2:AE$210, MATCH(B77, Paste_Here!A$2:A$210, 0)))="approaching expectations", "Approaching", IF(LOWER(INDEX(Paste_Here!AE$2:AE$210, MATCH(B77, Paste_Here!A$2:A$210, 0)))="met expectations", "Met", IF(LOWER(INDEX(Paste_Here!AE$2:AE$210, MATCH(B77, Paste_Here!A$2:A$210, 0)))="exceeded expectations", "Exceeded", IF(LOWER(INDEX(Paste_Here!AE$2:AE$210, MATCH(B77, Paste_Here!A$2:A$210, 0)))="below expectations", "Below", "")))), ""), "")</f>
        <v/>
      </c>
      <c r="CW77" s="69"/>
      <c r="CX77" s="79" t="str">
        <f>IFERROR(IF(B77&lt;&gt;"", IF(AND(INDEX(Paste_Here!AF$2:AF$210, MATCH(B77, Paste_Here!A$2:A$210, 0))&lt;&gt;"", ISNUMBER(VALUE(INDEX(Paste_Here!AF$2:AF$210, MATCH(B77, Paste_Here!A$2:A$210, 0))))), INDEX(Paste_Here!AF$2:AF$210, MATCH(B77, Paste_Here!A$2:A$210, 0)), ""), ""), "")</f>
        <v/>
      </c>
      <c r="CY77" s="69"/>
      <c r="CZ77" s="79" t="str">
        <f>IFERROR(IF(B77&lt;&gt;"", IF(AND(INDEX(Paste_Here!AU$2:AU$210, MATCH(B77, Paste_Here!A$2:A$210, 0))&lt;&gt;"", ISNUMBER(VALUE(INDEX(Paste_Here!AU$2:AU$210, MATCH(B77, Paste_Here!A$2:A$210, 0))))), INDEX(Paste_Here!AU$2:AU$210, MATCH(B77, Paste_Here!A$2:A$210, 0)), ""), ""), "")</f>
        <v/>
      </c>
      <c r="DA77" s="69"/>
      <c r="DB77" s="79" t="str">
        <f>IFERROR(IF(B77&lt;&gt;"", IF(ISNUMBER(SEARCH("highrisk", LOWER(INDEX(Paste_Here!AV$2:AV$210, MATCH(B77, Paste_Here!A$2:A$210, 0))))), "High Risk", IF(ISNUMBER(SEARCH("lowrisk", LOWER(INDEX(Paste_Here!AV$2:AV$210, MATCH(B77, Paste_Here!A$2:A$210, 0))))), "Low Risk", IF(ISNUMBER(SEARCH("somerisk", LOWER(INDEX(Paste_Here!AV$2:AV$210, MATCH(B77, Paste_Here!A$2:A$210, 0))))), "Some Risk", ""))), ""), "")</f>
        <v/>
      </c>
      <c r="DC77" s="69"/>
      <c r="DD77" s="79" t="str">
        <f>IFERROR(IF(B77&lt;&gt;"", IF(AND(INDEX(Paste_Here!AW$2:AW$210, MATCH(B77, Paste_Here!A$2:A$210, 0))&lt;&gt;"", ISNUMBER(VALUE(INDEX(Paste_Here!AW$2:AW$210, MATCH(B77, Paste_Here!A$2:A$210, 0))))), INDEX(Paste_Here!AW$2:AW$210, MATCH(B77, Paste_Here!A$2:A$210, 0)), ""), ""), "")</f>
        <v/>
      </c>
      <c r="DE77" s="69"/>
      <c r="DF77" s="79" t="str">
        <f>IFERROR(IF(B77&lt;&gt;"", IF(AND(INDEX(Paste_Here!AP$2:AP$210, MATCH(B77, Paste_Here!A$2:A$210, 0))&lt;&gt;"", ISNUMBER(VALUE(INDEX(Paste_Here!AP$2:AP$210, MATCH(B77, Paste_Here!A$2:A$210, 0))))), INDEX(Paste_Here!AP$2:AP$210, MATCH(B77, Paste_Here!A$2:A$210, 0)), ""), ""), "")</f>
        <v/>
      </c>
      <c r="DG77" s="69"/>
      <c r="DH77" s="79" t="str">
        <f>IFERROR(IF(B77&lt;&gt;"", IF(ISNUMBER(SEARCH("highrisk", LOWER(INDEX(Paste_Here!AQ$2:AQ$210, MATCH(B77, Paste_Here!A$2:A$210, 0))))), "High Risk", IF(ISNUMBER(SEARCH("lowrisk", LOWER(INDEX(Paste_Here!AQ$2:AQ$210, MATCH(B77, Paste_Here!A$2:A$210, 0))))), "Low Risk", IF(ISNUMBER(SEARCH("somerisk", LOWER(INDEX(Paste_Here!AQ$2:AQ$210, MATCH(B77, Paste_Here!A$2:A$210, 0))))), "Some Risk", ""))), ""), "")</f>
        <v/>
      </c>
      <c r="DI77" s="69"/>
      <c r="DJ77" s="79" t="str" cm="1">
        <f t="array" aca="1" ref="DJ77" ca="1">IFERROR(VALUE(IF(ISNUMBER(SEARCH("EM", INDEX(Paste_Here!AR$2:AR$500, MATCH(B77, Paste_Here!A$2:A$500, 0)))),"-" &amp; _xlfn.TEXTJOIN("", TRUE, IF(ISNUMBER(--MID(INDEX(Paste_Here!AR$2:AR$500, MATCH(B77, Paste_Here!A$2:A$500, 0)), ROW(INDIRECT("1:"&amp;LEN(INDEX(Paste_Here!AR$2:AR$500, MATCH(B77, Paste_Here!A$2:A$500, 0))))), 1)), MID(INDEX(Paste_Here!AR$2:AR$500, MATCH(B77, Paste_Here!A$2:A$500, 0)), ROW(INDIRECT("1:"&amp;LEN(INDEX(Paste_Here!AR$2:AR$500, MATCH(B77, Paste_Here!A$2:A$500, 0))))), 1), "")), _xlfn.TEXTJOIN("", TRUE, IF(ISNUMBER(--MID(INDEX(Paste_Here!AR$2:AR$500, MATCH(B77, Paste_Here!A$2:AR$500, 0)), ROW(INDIRECT("1:"&amp;LEN(INDEX(Paste_Here!AR$2:AR$500, MATCH(B77, Paste_Here!A$2:AR$500, 0))))), 1)), MID(INDEX(Paste_Here!AR$2:AR$500, MATCH(B77, Paste_Here!A$2:A$500, 0)), ROW(INDIRECT("1:"&amp;LEN(INDEX(Paste_Here!AR$2:AR$500, MATCH(B77, Paste_Here!A$2:A$500, 0))))), 1), "")))), "")</f>
        <v/>
      </c>
      <c r="DK77" s="69"/>
      <c r="DL77" s="69"/>
      <c r="DM77" s="79" t="str">
        <f t="shared" si="10"/>
        <v/>
      </c>
      <c r="DN77" s="69"/>
      <c r="DO77" s="79" t="str">
        <f>IFERROR(IF(B77&lt;&gt;"", IF(AND(INDEX(Paste_Here!AH$2:AH$210, MATCH(B77, Paste_Here!A$2:A$210, 0))&lt;&gt;"", ISNUMBER(VALUE(INDEX(Paste_Here!AH$2:AH$210, MATCH(B77, Paste_Here!A$2:A$210, 0))))), INDEX(Paste_Here!AH$2:AH$210, MATCH(B77, Paste_Here!A$2:A$210, 0)), ""), ""), "")</f>
        <v/>
      </c>
      <c r="DP77" s="69"/>
      <c r="DQ77" s="114"/>
      <c r="DR77" s="69"/>
      <c r="DS77" s="119" t="str">
        <f>IFERROR(IF(B77&lt;&gt;"", IF(LOWER(INDEX(Paste_Here!AI$2:AI$210, MATCH(B77, Paste_Here!A$2:A$210, 0)))="approaching expectations", "Approaching", IF(LOWER(INDEX(Paste_Here!AI$2:AI$210, MATCH(B77, Paste_Here!A$2:A$210, 0)))="met expectations", "Met", IF(LOWER(INDEX(Paste_Here!AI$2:AI$210, MATCH(B77, Paste_Here!A$2:A$210, 0)))="exceeded expectations", "Exceeded", IF(LOWER(INDEX(Paste_Here!AI$2:AI$210, MATCH(B77, Paste_Here!A$2:A$210, 0)))="below expectations", "Below", "")))), ""), "")</f>
        <v/>
      </c>
      <c r="DT77" s="69"/>
      <c r="DU77" s="79" t="str">
        <f>IFERROR(IF(B77&lt;&gt;"", IF(AND(INDEX(Paste_Here!AJ$2:AJ$210, MATCH(B77, Paste_Here!A$2:A$210, 0))&lt;&gt;"", ISNUMBER(VALUE(INDEX(Paste_Here!AJ$2:AJ$210, MATCH(B77, Paste_Here!A$2:A$210, 0))))), INDEX(Paste_Here!AJ$2:AJ$210, MATCH(B77, Paste_Here!A$2:A$210, 0)), ""), ""), "")</f>
        <v/>
      </c>
      <c r="DV77" s="69"/>
      <c r="DW77" s="114"/>
      <c r="DX77" s="69"/>
      <c r="DY77" s="114"/>
      <c r="DZ77" s="69"/>
      <c r="EA77" s="114"/>
      <c r="EB77" s="69"/>
      <c r="EC77" s="114"/>
      <c r="ED77" s="69"/>
      <c r="EE77" s="114"/>
      <c r="EF77" s="69"/>
      <c r="EH77" s="69"/>
      <c r="EI77" s="69"/>
      <c r="EJ77" s="79"/>
      <c r="EK77" s="69"/>
      <c r="EL77" s="79"/>
      <c r="EM77" s="69"/>
      <c r="EN77" s="79"/>
      <c r="EO77" s="69"/>
      <c r="EP77" s="79"/>
      <c r="EQ77" s="69"/>
      <c r="ER77" s="79"/>
      <c r="ES77" s="69"/>
      <c r="ET77" s="79"/>
      <c r="EU77" s="69"/>
      <c r="EV77" s="79"/>
      <c r="EW77" s="69"/>
      <c r="EX77" s="79"/>
      <c r="EY77" s="69"/>
      <c r="EZ77" s="79"/>
      <c r="FA77" s="69"/>
      <c r="FB77" s="79"/>
      <c r="FC77" s="69"/>
      <c r="FD77" s="79"/>
      <c r="FE77" s="69"/>
      <c r="FF77" s="69"/>
      <c r="FG77" s="79" t="str">
        <f t="shared" si="11"/>
        <v/>
      </c>
      <c r="FH77" s="69"/>
      <c r="FI77" s="79" t="str">
        <f>IFERROR(IF(B77&lt;&gt;"", IF(ISNUMBER(VALUE(INDEX(Paste_Here!H$2:H$210, MATCH(B77, Paste_Here!A$2:A$210, 0)))), IF(VALUE(INDEX(Paste_Here!H$2:H$210, MATCH(B77, Paste_Here!A$2:A$210, 0)))=0, "No", IF(AND(VALUE(INDEX(Paste_Here!H$2:H$210, MATCH(B77, Paste_Here!A$2:A$210, 0)))&gt;=1, VALUE(INDEX(Paste_Here!H$2:H$210, MATCH(B77, Paste_Here!A$2:A$210, 0)))&lt;=4), VALUE(INDEX(Paste_Here!H$2:H$210, MATCH(B77, Paste_Here!A$2:A$210, 0))), "")), ""), ""), "")</f>
        <v/>
      </c>
      <c r="FJ77" s="69"/>
      <c r="FK77" s="79" t="str">
        <f>IFERROR(IF(B77&lt;&gt;"", IF(ISNUMBER(VALUE(INDEX(Paste_Here!I$2:I$210, MATCH(B77, Paste_Here!A$2:A$210, 0)))), IF(VALUE(INDEX(Paste_Here!I$2:I$210, MATCH(B77, Paste_Here!A$2:A$210, 0)))=0, "No", IF(AND(VALUE(INDEX(Paste_Here!I$2:I$210, MATCH(B77, Paste_Here!A$2:A$210, 0)))&gt;=1, VALUE(INDEX(Paste_Here!I$2:I$210, MATCH(B77, Paste_Here!A$2:A$210, 0)))&lt;=4), VALUE(INDEX(Paste_Here!I$2:I$210, MATCH(B77, Paste_Here!A$2:A$210, 0))), "")), ""), ""), "")</f>
        <v/>
      </c>
      <c r="FL77" s="69"/>
      <c r="FM77" s="114"/>
      <c r="FN77" s="69"/>
      <c r="FO77" s="114"/>
      <c r="FP77" s="69"/>
      <c r="FQ77" s="114"/>
      <c r="FR77" s="69"/>
      <c r="FS77" s="114"/>
      <c r="FT77" s="69"/>
      <c r="FU77" s="79" t="str">
        <f>IFERROR(IF(B77&lt;&gt;"", IF(AND(INDEX(Paste_Here!R$2:R$210, MATCH(B77, Paste_Here!A$2:A$210, 0))&lt;&gt;"", ISNUMBER(VALUE(INDEX(Paste_Here!R$2:R$210, MATCH(B77, Paste_Here!A$2:A$210, 0))))), INDEX(Paste_Here!R$2:R$210, MATCH(B77, Paste_Here!A$2:A$210, 0)), ""), ""), "")</f>
        <v/>
      </c>
      <c r="FV77" s="69"/>
      <c r="FW77" s="79" t="str">
        <f>IFERROR(IF(B77&lt;&gt;"", IF(AND(INDEX(Paste_Here!BB$2:BB$210, MATCH(B77, Paste_Here!A$2:A$210, 0))&lt;&gt;"", ISNUMBER(VALUE(INDEX(Paste_Here!BB$2:BB$210, MATCH(B77, Paste_Here!A$2:A$210, 0))))), INDEX(Paste_Here!BB$2:BB$210, MATCH(B77, Paste_Here!A$2:A$210, 0)), ""), ""), "")</f>
        <v/>
      </c>
      <c r="FX77" s="69"/>
      <c r="FY77" s="79" t="str">
        <f>IFERROR(IF(B77&lt;&gt;"", IF(AND(INDEX(Paste_Here!AS$2:AS$210, MATCH(B77, Paste_Here!A$2:A$210, 0))&lt;&gt;"", ISNUMBER(VALUE(INDEX(Paste_Here!AS$2:AS$210, MATCH(B77, Paste_Here!A$2:A$210, 0))))), INDEX(Paste_Here!AS$2:AS$210, MATCH(B77, Paste_Here!A$2:A$210, 0)), ""), ""), "")</f>
        <v/>
      </c>
      <c r="FZ77" s="69"/>
      <c r="GA77" s="79" t="str">
        <f>IFERROR(IF(B77&lt;&gt;"", IF(AND(INDEX(Paste_Here!BC$2:BC$210, MATCH(B77, Paste_Here!A$2:A$210, 0))&lt;&gt;"", ISNUMBER(VALUE(INDEX(Paste_Here!BC$2:BC$210, MATCH(B77, Paste_Here!A$2:A$210, 0))))), INDEX(Paste_Here!BC$2:BC$210, MATCH(B77, Paste_Here!A$2:A$210, 0)), ""), ""), "")</f>
        <v/>
      </c>
      <c r="GB77" s="69"/>
      <c r="GC77" s="69"/>
      <c r="GD77" s="79" t="str">
        <f t="shared" si="12"/>
        <v/>
      </c>
      <c r="GE77" s="69"/>
      <c r="GF77" s="79" t="str">
        <f>IFERROR(IF(B77&lt;&gt;"", IF(ISNUMBER(SEARCH("s", LOWER(INDEX(Paste_Here!M$2:M$210, MATCH(B77, Paste_Here!A$2:A$210, 0))))), "Yes", IF(INDEX(Paste_Here!M$2:M$210, MATCH(B77, Paste_Here!A$2:A$210, 0))&lt;&gt;"", "No", "")), ""), "")</f>
        <v/>
      </c>
      <c r="GG77" s="69"/>
      <c r="GH77" s="79" t="str">
        <f>IFERROR(IF(B77&lt;&gt;"", IF(ISNUMBER(SEARCH("yes", LOWER(INDEX(Paste_Here!F$2:F$210, MATCH(B77, Paste_Here!A$2:A$210, 0))))), "Yes", IF(ISNUMBER(SEARCH("no", LOWER(INDEX(Paste_Here!F$2:F$210, MATCH(B77, Paste_Here!A$2:A$210, 0))))), "No", "")), ""), "")</f>
        <v/>
      </c>
      <c r="GI77" s="69"/>
      <c r="GJ77" s="79" t="str">
        <f>IFERROR(IF(B77&lt;&gt;"", IF(ISNUMBER(SEARCH("english language learner", LOWER(INDEX(Paste_Here!C$2:C$210, MATCH(B77, Paste_Here!A$2:A$210, 0))))), "Yes", ""), ""), "")</f>
        <v/>
      </c>
      <c r="GK77" s="69"/>
      <c r="GL77" s="79" t="str">
        <f>IFERROR(IF(B77&lt;&gt;"", IF(OR(ISNUMBER(SEARCH("b", LOWER(INDEX(Paste_Here!K$2:K$210, MATCH(B77, Paste_Here!A$2:A$210, 0))))), ISNUMBER(SEARCH("h", LOWER(INDEX(Paste_Here!K$2:K$210, MATCH(B77, Paste_Here!A$2:A$210, 0))))), ISNUMBER(SEARCH("i", LOWER(INDEX(Paste_Here!K$2:K$210, MATCH(B77, Paste_Here!A$2:A$210, 0)))))), "Yes", IF(INDEX(Paste_Here!K$2:K$210, MATCH(B77, Paste_Here!A$2:A$210, 0))&lt;&gt;"", "No", "")), ""), "")</f>
        <v/>
      </c>
      <c r="GM77" s="69"/>
      <c r="GN77" s="79" t="str">
        <f>IFERROR(IF(B77&lt;&gt;"", IF(ISNUMBER(SEARCH("yes", LOWER(INDEX(Paste_Here!L$2:L$210, MATCH(B77, Paste_Here!A$2:A$210, 0))))), "Yes", IF(ISNUMBER(SEARCH("no", LOWER(INDEX(Paste_Here!L$2:L$210, MATCH(B77, Paste_Here!A$2:A$210, 0))))), "No", "")), ""), "")</f>
        <v/>
      </c>
      <c r="GO77" s="69"/>
      <c r="GP77" s="79" t="str">
        <f>IFERROR(IF(B77&lt;&gt;"", IF(ISNUMBER(SEARCH("transitional 2", LOWER(INDEX(Paste_Here!C$2:C$210, MATCH(B77, Paste_Here!A$2:A$210, 0))))), "T2", IF(ISNUMBER(SEARCH("transitional 1", LOWER(INDEX(Paste_Here!C$2:C$210, MATCH(B77, Paste_Here!A$2:A$210, 0))))), "T1", IF(ISNUMBER(SEARCH("waived ell services", LOWER(INDEX(Paste_Here!C$2:C$210, MATCH(B77, Paste_Here!A$2:A$210, 0))))), "W", ""))), ""), "")</f>
        <v/>
      </c>
      <c r="GQ77" s="69"/>
      <c r="GR77" s="114"/>
      <c r="GS77" s="69"/>
      <c r="GT77" s="114"/>
      <c r="GU77" s="69"/>
      <c r="GV77" s="114"/>
      <c r="GW77" s="69"/>
      <c r="GX77" s="118"/>
      <c r="GY77" s="69"/>
      <c r="GZ77" s="69"/>
      <c r="HA77" s="79"/>
      <c r="HB77" s="69"/>
      <c r="HC77" s="79"/>
      <c r="HD77" s="69"/>
      <c r="HE77" s="79"/>
      <c r="HF77" s="69"/>
      <c r="HG77" s="79"/>
      <c r="HH77" s="69"/>
      <c r="HI77" s="79"/>
      <c r="HJ77" s="69"/>
      <c r="HK77" s="79"/>
      <c r="HL77" s="69"/>
      <c r="HM77" s="79"/>
      <c r="HN77" s="69"/>
      <c r="HO77" s="79"/>
      <c r="HP77" s="69"/>
      <c r="HQ77" s="79"/>
      <c r="HR77" s="69"/>
      <c r="HS77" s="79"/>
      <c r="HT77" s="69"/>
      <c r="HU77" s="79"/>
      <c r="HV77" s="69"/>
      <c r="HW77" s="69"/>
      <c r="HX77" s="79"/>
      <c r="HY77" s="69"/>
      <c r="HZ77" s="79"/>
      <c r="IA77" s="69"/>
      <c r="IB77" s="79"/>
      <c r="IC77" s="69"/>
      <c r="ID77" s="79"/>
      <c r="IE77" s="69"/>
      <c r="IF77" s="79"/>
      <c r="IG77" s="69"/>
      <c r="IH77" s="79"/>
      <c r="II77" s="69"/>
      <c r="IJ77" s="79"/>
      <c r="IK77" s="69"/>
      <c r="IL77" s="79"/>
      <c r="IM77" s="69"/>
      <c r="IN77" s="79"/>
      <c r="IO77" s="69"/>
      <c r="IP77" s="79"/>
      <c r="IQ77" s="69"/>
      <c r="IR77" s="79"/>
      <c r="IS77" s="69"/>
      <c r="IT77" s="69"/>
      <c r="IU77" s="79"/>
      <c r="IV77" s="69"/>
      <c r="IW77" s="79"/>
      <c r="IX77" s="69"/>
      <c r="IY77" s="79"/>
      <c r="IZ77" s="69"/>
      <c r="JA77" s="79"/>
      <c r="JB77" s="69"/>
      <c r="JC77" s="79"/>
      <c r="JD77" s="69"/>
      <c r="JE77" s="79"/>
      <c r="JF77" s="69"/>
      <c r="JG77" s="79"/>
      <c r="JH77" s="69"/>
      <c r="JI77" s="79"/>
      <c r="JJ77" s="69"/>
      <c r="JK77" s="79"/>
      <c r="JL77" s="69"/>
      <c r="JM77" s="79"/>
      <c r="JN77" s="69"/>
      <c r="JO77" s="79"/>
      <c r="JP77" s="69"/>
      <c r="JQ77" s="69"/>
      <c r="JR77" s="79"/>
      <c r="JS77" s="69"/>
      <c r="JT77" s="79"/>
      <c r="JU77" s="69"/>
      <c r="JV77" s="79"/>
      <c r="JW77" s="69"/>
      <c r="JX77" s="79"/>
      <c r="JY77" s="69"/>
      <c r="JZ77" s="79"/>
      <c r="KA77" s="69"/>
      <c r="KB77" s="79"/>
      <c r="KC77" s="69"/>
      <c r="KD77" s="79"/>
      <c r="KE77" s="69"/>
      <c r="KF77" s="79"/>
      <c r="KG77" s="69"/>
      <c r="KH77" s="79"/>
      <c r="KI77" s="69"/>
      <c r="KJ77" s="79"/>
      <c r="KK77" s="69"/>
      <c r="KL77" s="79"/>
      <c r="KM77" s="69"/>
      <c r="KP77" s="1" t="str" cm="1">
        <f t="array" ref="KP77">IFERROR(INDEX(Paste_Here!$B$2:$B$210, MATCH(0, COUNTIF(KP$4:KP76, Paste_Here!$B$2:$B$210) + IF(Paste_Here!$B$2:$B$210="", 1, 0), 0)), "")</f>
        <v/>
      </c>
      <c r="KQ77" s="1" t="str">
        <f>IF(KP77&lt;&gt;"", INDEX(Paste_Here!$A$2:$A$210, MATCH(KP77, Paste_Here!$B$2:$B$210, 0)), "")</f>
        <v/>
      </c>
      <c r="KR77" s="1" t="str">
        <f t="shared" si="13"/>
        <v/>
      </c>
      <c r="KS77" s="1" t="str" cm="1">
        <f t="array" ref="KS77">IFERROR(INDEX($KR$5:$KR$210, MATCH(SMALL(IF($KR$5:$KR$210&lt;&gt;"", COUNTIF($KR$5:$KR$210, "&lt;"&amp;$KR$5:$KR$210)+1), ROW()-ROW($KS$5)+1), COUNTIF($KR$5:$KR$210, "&lt;"&amp;$KR$5:$KR$210)+1, 0)), "")</f>
        <v/>
      </c>
    </row>
    <row r="78" spans="1:305">
      <c r="A78" s="69"/>
      <c r="B78" s="79" t="str">
        <f t="shared" si="7"/>
        <v/>
      </c>
      <c r="C78" s="69"/>
      <c r="D78" s="79" t="str">
        <f>IFERROR(IF(B78&lt;&gt;"", IF(COUNTIF(INDEX(Paste_Here!N$2:Q$210, MATCH(B78, Paste_Here!A$2:A$210, 0), 0), "yes") &gt; 0, "No", IF(COUNTIF(INDEX(Paste_Here!N$2:Q$210, MATCH(B78, Paste_Here!A$2:A$210, 0), 0), "no") &gt; 0, "Yes", "")), ""), "")</f>
        <v/>
      </c>
      <c r="E78" s="69"/>
      <c r="F78" s="79" t="str">
        <f>IFERROR(IF(B78&lt;&gt;"", IF(ISNUMBER(SEARCH("yes", LOWER(INDEX(Paste_Here!S$2:S$210, MATCH(B78, Paste_Here!A$2:A$210, 0))))), "Yes", IF(ISNUMBER(SEARCH("no", LOWER(INDEX(Paste_Here!S$2:S$210, MATCH(B78, Paste_Here!A$2:A$210, 0))))), "No", "")), ""), "")</f>
        <v/>
      </c>
      <c r="G78" s="69"/>
      <c r="H78" s="79" t="str">
        <f>IFERROR(IF(B78&lt;&gt;"", IF(COUNTIF(INDEX(Paste_Here!AX$2:BA$210, MATCH(B78, Paste_Here!A$2:A$210, 0), 0), "yes") &gt; 0, "No", IF(COUNTIF(INDEX(Paste_Here!AX$2:BA$210, MATCH(B78, Paste_Here!A$2:A$210, 0), 0), "no") &gt; 0, "Yes", "")), ""), "")</f>
        <v/>
      </c>
      <c r="I78" s="69"/>
      <c r="J78" s="79" t="str">
        <f>IFERROR(IF(B78&lt;&gt;"", IF(ISNUMBER(SEARCH("yes", LOWER(INDEX(Paste_Here!Z$2:Z$210, MATCH(B78, Paste_Here!A$2:A$210, 0))))), "Yes", IF(ISNUMBER(SEARCH("no", LOWER(INDEX(Paste_Here!Z$2:Z$210, MATCH(B78, Paste_Here!A$2:A$210, 0))))), "No", "")), ""), "")</f>
        <v/>
      </c>
      <c r="K78" s="69"/>
      <c r="L78" s="79" t="str">
        <f>IFERROR(IF(B78&lt;&gt;"", IF(ISNUMBER(SEARCH("yes", LOWER(INDEX(Paste_Here!AG$2:AG$210, MATCH(B78, Paste_Here!A$2:A$210, 0))))), "Yes", IF(ISNUMBER(SEARCH("no", LOWER(INDEX(Paste_Here!AG$2:AG$210, MATCH(B78, Paste_Here!A$2:A$210, 0))))), "No", "")), ""), "")</f>
        <v/>
      </c>
      <c r="M78" s="69"/>
      <c r="N78" s="114" t="str">
        <f>IFERROR(IF(J78&lt;&gt;"", IF(ISNUMBER(SEARCH("yes", LOWER(INDEX(Paste_Here!AB$2:AB$210, MATCH(J78, Paste_Here!I$2:I$210, 0))))), "Yes", IF(ISNUMBER(SEARCH("no", LOWER(INDEX(Paste_Here!AB$2:AB$210, MATCH(J78, Paste_Here!I$2:I$210, 0))))), "No", "")), ""), "")</f>
        <v/>
      </c>
      <c r="O78" s="69"/>
      <c r="P78" s="79" t="str">
        <f>IFERROR(IF(B78&lt;&gt;"", IF(ISNUMBER(SEARCH("Revealed-Potential (Primary Focus)", LOWER(INDEX(Paste_Here!U$2:U$210, MATCH(B78, Paste_Here!A$2:A$210, 0))))), "Rev-Potential: Prim", IF(ISNUMBER(SEARCH("Revealed-Potential (Secondary Focus)", LOWER(INDEX(Paste_Here!U$2:U$210, MATCH(B78, Paste_Here!A$2:A$210, 0))))), "Rev-Potential: Sec", IF(ISNUMBER(SEARCH("Monitoring", LOWER(INDEX(Paste_Here!U$2:U$210, MATCH(B78, Paste_Here!A$2:A$210, 0))))), "Monitoring", IF(ISNUMBER(SEARCH("At-Promise (Secondary Focus)", LOWER(INDEX(Paste_Here!U$2:U$210, MATCH(B78, Paste_Here!A$2:A$210, 0))))), "At-Promise: Sec", IF(ISNUMBER(SEARCH("At-Promise (Primary Focus)", LOWER(INDEX(Paste_Here!U$2:U$210, MATCH(B78, Paste_Here!A$2:A$210, 0))))), "At-Promise: Prim", ""))))), ""), "")</f>
        <v/>
      </c>
      <c r="Q78" s="69"/>
      <c r="R78" s="79" t="str">
        <f>IFERROR(IF(B78&lt;&gt;"", IF(ISNUMBER(SEARCH("Revealed-Potential (Primary Focus)", LOWER(INDEX(Paste_Here!AB$2:AB$210, MATCH(B78, Paste_Here!A$2:A$210, 0))))), "Rev-Potential: Prim", IF(ISNUMBER(SEARCH("Revealed-Potential (Secondary Focus)", LOWER(INDEX(Paste_Here!AB$2:AB$210, MATCH(B78, Paste_Here!A$2:A$210, 0))))), "Rev-Potential: Sec", IF(ISNUMBER(SEARCH("Monitoring", LOWER(INDEX(Paste_Here!AB$2:AB$210, MATCH(B78, Paste_Here!A$2:A$210, 0))))), "Monitoring", IF(ISNUMBER(SEARCH("At-Promise (Secondary Focus)", LOWER(INDEX(Paste_Here!AB$2:AB$210, MATCH(B78, Paste_Here!A$2:A$210, 0))))), "At-Promise: Sec", IF(ISNUMBER(SEARCH("At-Promise (Primary Focus)", LOWER(INDEX(Paste_Here!AB$2:AB$210, MATCH(B78, Paste_Here!A$2:A$210, 0))))), "At-Promise: Prim", ""))))), ""), "")</f>
        <v/>
      </c>
      <c r="S78" s="69"/>
      <c r="T78" s="114" t="str">
        <f>IFERROR(IF(P78&lt;&gt;"", IF(ISNUMBER(SEARCH("yes", LOWER(INDEX(Paste_Here!AH$2:AH$210, MATCH(P78, Paste_Here!O$2:O$210, 0))))), "Yes", IF(ISNUMBER(SEARCH("no", LOWER(INDEX(Paste_Here!AH$2:AH$210, MATCH(P78, Paste_Here!O$2:O$210, 0))))), "No", "")), ""), "")</f>
        <v/>
      </c>
      <c r="U78" s="69"/>
      <c r="V78" s="114" t="str">
        <f>IFERROR(IF(R78&lt;&gt;"", IF(ISNUMBER(SEARCH("yes", LOWER(INDEX(Paste_Here!AJ$2:AJ$210, MATCH(R78, Paste_Here!Q$2:Q$210, 0))))), "Yes", IF(ISNUMBER(SEARCH("no", LOWER(INDEX(Paste_Here!AJ$2:AJ$210, MATCH(R78, Paste_Here!Q$2:Q$210, 0))))), "No", "")), ""), "")</f>
        <v/>
      </c>
      <c r="W78" s="69"/>
      <c r="X78" s="69"/>
      <c r="Y78" s="79" t="str">
        <f t="shared" si="8"/>
        <v/>
      </c>
      <c r="Z78" s="69"/>
      <c r="AA78" s="79" t="str">
        <f>IFERROR(IF(B78&lt;&gt;"", IF(AND(INDEX(Paste_Here!W$2:W$210, MATCH(B78, Paste_Here!A$2:A$210, 0))&lt;&gt;"", ISNUMBER(VALUE(INDEX(Paste_Here!W$2:W$210, MATCH(B78, Paste_Here!A$2:A$210, 0))))), INDEX(Paste_Here!W$2:W$210, MATCH(B78, Paste_Here!A$2:A$210, 0)), ""), ""), "")</f>
        <v/>
      </c>
      <c r="AB78" s="69"/>
      <c r="AC78" s="79" t="str">
        <f>IFERROR(IF(B78&lt;&gt;"", IF(AND(INDEX(Paste_Here!V$2:V$210, MATCH(B78, Paste_Here!A$2:A$210, 0))&lt;&gt;"", ISNUMBER(VALUE(INDEX(Paste_Here!V$2:V$210, MATCH(B78, Paste_Here!A$2:A$210, 0))))), TEXT(ROUND(VALUE(INDEX(Paste_Here!V$2:V$210, MATCH(B78, Paste_Here!A$2:A$210, 0))), 2), "0.00"), ""), ""), "")</f>
        <v/>
      </c>
      <c r="AD78" s="69"/>
      <c r="AE78" s="79" t="str">
        <f>IFERROR(IF(B78&lt;&gt;"", IF(LOWER(INDEX(Paste_Here!X$2:X$210, MATCH(B78, Paste_Here!A$2:A$210, 0)))="approaching expectations", "Approaching", IF(LOWER(INDEX(Paste_Here!X$2:X$210, MATCH(B78, Paste_Here!A$2:A$210, 0)))="met expectations", "Met", IF(LOWER(INDEX(Paste_Here!X$2:X$210, MATCH(B78, Paste_Here!A$2:A$210, 0)))="exceeded expectations", "Exceeded", IF(LOWER(INDEX(Paste_Here!X$2:X$210, MATCH(B78, Paste_Here!A$2:A$210, 0)))="below expectations", "Below", "")))), ""), "")</f>
        <v/>
      </c>
      <c r="AF78" s="69"/>
      <c r="AG78" s="79" t="str">
        <f>IFERROR(IF(B78&lt;&gt;"", IF(AND(INDEX(Paste_Here!Y$2:Y$210, MATCH(B78, Paste_Here!A$2:A$210, 0))&lt;&gt;"", ISNUMBER(VALUE(INDEX(Paste_Here!Y$2:Y$210, MATCH(B78, Paste_Here!A$2:A$210, 0))))), INDEX(Paste_Here!Y$2:Y$210, MATCH(B78, Paste_Here!A$2:A$210, 0)), ""), ""), "")</f>
        <v/>
      </c>
      <c r="AH78" s="69"/>
      <c r="AI78" s="79" t="str">
        <f>IFERROR(IF(B78&lt;&gt;"", IF(AND(INDEX(Paste_Here!AK$2:AK$210, MATCH(B78, Paste_Here!A$2:A$210, 0))&lt;&gt;"", ISNUMBER(VALUE(INDEX(Paste_Here!AK$2:AK$210, MATCH(B78, Paste_Here!A$2:A$210, 0))))), INDEX(Paste_Here!AK$2:AK$210, MATCH(B78, Paste_Here!A$2:A$210, 0)), ""), ""), "")</f>
        <v/>
      </c>
      <c r="AJ78" s="69"/>
      <c r="AK78" s="79" t="str">
        <f>IFERROR(IF(B78&lt;&gt;"", IF(ISNUMBER(SEARCH("highrisk", LOWER(INDEX(Paste_Here!AL$2:AL$210, MATCH(B78, Paste_Here!A$2:A$210, 0))))), "High Risk", IF(ISNUMBER(SEARCH("lowrisk", LOWER(INDEX(Paste_Here!AL$2:AL$210, MATCH(B78, Paste_Here!A$2:A$210, 0))))), "Low Risk", IF(ISNUMBER(SEARCH("somerisk", LOWER(INDEX(Paste_Here!AL$2:AL$210, MATCH(B78, Paste_Here!A$2:A$210, 0))))), "Some Risk", ""))), ""), "")</f>
        <v/>
      </c>
      <c r="AL78" s="69"/>
      <c r="AM78" s="79" t="str">
        <f>IFERROR(IF(B78&lt;&gt;"", IF(AND(INDEX(Paste_Here!AT$2:AT$210, MATCH(B78, Paste_Here!A$2:A$210, 0))&lt;&gt;"", ISNUMBER(VALUE(INDEX(Paste_Here!AT$2:AT$210, MATCH(B78, Paste_Here!A$2:A$210, 0))))), INDEX(Paste_Here!AT$2:AT$210, MATCH(B78, Paste_Here!A$2:A$210, 0)), ""), ""), "")</f>
        <v/>
      </c>
      <c r="AN78" s="69"/>
      <c r="AO78" s="79" t="str">
        <f>IFERROR(IF(B78&lt;&gt;"", IF(AND(INDEX(Paste_Here!AM$2:AM$210, MATCH(B78, Paste_Here!A$2:A$210, 0))&lt;&gt;"", ISNUMBER(VALUE(INDEX(Paste_Here!AM$2:AM$210, MATCH(B78, Paste_Here!A$2:A$210, 0))))), INDEX(Paste_Here!AM$2:AM$210, MATCH(B78, Paste_Here!A$2:A$210, 0)), ""), ""), "")</f>
        <v/>
      </c>
      <c r="AP78" s="69"/>
      <c r="AQ78" s="79" t="str">
        <f>IFERROR(IF(B78&lt;&gt;"", IF(ISNUMBER(SEARCH("highrisk", LOWER(INDEX(Paste_Here!AN$2:AN$210, MATCH(B78, Paste_Here!A$2:A$210, 0))))), "High Risk", IF(ISNUMBER(SEARCH("lowrisk", LOWER(INDEX(Paste_Here!AN$2:AN$210, MATCH(B78, Paste_Here!A$2:A$210, 0))))), "Low Risk", IF(ISNUMBER(SEARCH("somerisk", LOWER(INDEX(Paste_Here!AN$2:AN$210, MATCH(B78, Paste_Here!A$2:A$210, 0))))), "Some Risk", ""))), ""), "")</f>
        <v/>
      </c>
      <c r="AR78" s="69"/>
      <c r="AS78" s="79" t="str" cm="1">
        <f t="array" aca="1" ref="AS78" ca="1">IFERROR(IF(ISNUMBER(SEARCH("BR", INDEX(Paste_Here!AO$2:AO$210, MATCH(B78, Paste_Here!A$2:A$210, 0)))), -1, 1) * VALUE(_xlfn.TEXTJOIN("", TRUE, IF(ISNUMBER(--MID(INDEX(Paste_Here!AO$2:AO$210, MATCH(B78, Paste_Here!A$2:A$210, 0)), ROW(INDIRECT("1:"&amp;LEN(INDEX(Paste_Here!AO$2:AO$210, MATCH(B78, Paste_Here!A$2:A$210, 0))))), 1)), MID(INDEX(Paste_Here!AO$2:AO$210, MATCH(B78, Paste_Here!A$2:A$210, 0)), ROW(INDIRECT("1:"&amp;LEN(INDEX(Paste_Here!AO$2:AO$210, MATCH(B78, Paste_Here!A$2:A$210, 0))))), 1), ""))), "")</f>
        <v/>
      </c>
      <c r="AT78" s="69"/>
      <c r="AU78" s="69"/>
      <c r="AV78" s="79"/>
      <c r="AW78" s="69"/>
      <c r="AX78" s="79"/>
      <c r="AY78" s="69"/>
      <c r="AZ78" s="79"/>
      <c r="BA78" s="69"/>
      <c r="BB78" s="79"/>
      <c r="BC78" s="69"/>
      <c r="BD78" s="79"/>
      <c r="BE78" s="69"/>
      <c r="BF78" s="79"/>
      <c r="BG78" s="69"/>
      <c r="BH78" s="79"/>
      <c r="BI78" s="69"/>
      <c r="BJ78" s="79"/>
      <c r="BK78" s="69"/>
      <c r="BL78" s="79"/>
      <c r="BM78" s="69"/>
      <c r="BN78" s="79"/>
      <c r="BO78" s="69"/>
      <c r="BP78" s="79"/>
      <c r="BQ78" s="69"/>
      <c r="BR78" s="69"/>
      <c r="BS78" s="79"/>
      <c r="BT78" s="69"/>
      <c r="BU78" s="79"/>
      <c r="BV78" s="69"/>
      <c r="BW78" s="79"/>
      <c r="BX78" s="69"/>
      <c r="BY78" s="79"/>
      <c r="BZ78" s="69"/>
      <c r="CA78" s="79"/>
      <c r="CB78" s="69"/>
      <c r="CC78" s="79"/>
      <c r="CD78" s="69"/>
      <c r="CE78" s="79"/>
      <c r="CF78" s="69"/>
      <c r="CG78" s="79"/>
      <c r="CH78" s="69"/>
      <c r="CI78" s="79"/>
      <c r="CJ78" s="69"/>
      <c r="CK78" s="79"/>
      <c r="CL78" s="69"/>
      <c r="CM78" s="79"/>
      <c r="CN78" s="69"/>
      <c r="CO78" s="69"/>
      <c r="CP78" s="79" t="str">
        <f t="shared" si="9"/>
        <v/>
      </c>
      <c r="CQ78" s="69"/>
      <c r="CR78" s="79" t="str">
        <f>IFERROR(IF(B78&lt;&gt;"", IF(AND(INDEX(Paste_Here!AD$2:AD$210, MATCH(B78, Paste_Here!A$2:A$210, 0))&lt;&gt;"", ISNUMBER(VALUE(INDEX(Paste_Here!AD$2:AD$210, MATCH(B78, Paste_Here!A$2:A$210, 0))))), INDEX(Paste_Here!AD$2:AD$210, MATCH(B78, Paste_Here!A$2:A$210, 0)), ""), ""), "")</f>
        <v/>
      </c>
      <c r="CS78" s="69"/>
      <c r="CT78" s="79" t="str">
        <f>IFERROR(IF(B78&lt;&gt;"", IF(AND(INDEX(Paste_Here!AC$2:AC$210, MATCH(B78, Paste_Here!A$2:A$210, 0))&lt;&gt;"", ISNUMBER(--INDEX(Paste_Here!AC$2:AC$210, MATCH(B78, Paste_Here!A$2:A$210, 0)))), TEXT(ROUND(--INDEX(Paste_Here!AC$2:AC$210, MATCH(B78, Paste_Here!A$2:A$210, 0)), 2), "0.00"), ""), ""), "")</f>
        <v/>
      </c>
      <c r="CU78" s="69"/>
      <c r="CV78" s="79" t="str">
        <f>IFERROR(IF(B78&lt;&gt;"", IF(LOWER(INDEX(Paste_Here!AE$2:AE$210, MATCH(B78, Paste_Here!A$2:A$210, 0)))="approaching expectations", "Approaching", IF(LOWER(INDEX(Paste_Here!AE$2:AE$210, MATCH(B78, Paste_Here!A$2:A$210, 0)))="met expectations", "Met", IF(LOWER(INDEX(Paste_Here!AE$2:AE$210, MATCH(B78, Paste_Here!A$2:A$210, 0)))="exceeded expectations", "Exceeded", IF(LOWER(INDEX(Paste_Here!AE$2:AE$210, MATCH(B78, Paste_Here!A$2:A$210, 0)))="below expectations", "Below", "")))), ""), "")</f>
        <v/>
      </c>
      <c r="CW78" s="69"/>
      <c r="CX78" s="79" t="str">
        <f>IFERROR(IF(B78&lt;&gt;"", IF(AND(INDEX(Paste_Here!AF$2:AF$210, MATCH(B78, Paste_Here!A$2:A$210, 0))&lt;&gt;"", ISNUMBER(VALUE(INDEX(Paste_Here!AF$2:AF$210, MATCH(B78, Paste_Here!A$2:A$210, 0))))), INDEX(Paste_Here!AF$2:AF$210, MATCH(B78, Paste_Here!A$2:A$210, 0)), ""), ""), "")</f>
        <v/>
      </c>
      <c r="CY78" s="69"/>
      <c r="CZ78" s="79" t="str">
        <f>IFERROR(IF(B78&lt;&gt;"", IF(AND(INDEX(Paste_Here!AU$2:AU$210, MATCH(B78, Paste_Here!A$2:A$210, 0))&lt;&gt;"", ISNUMBER(VALUE(INDEX(Paste_Here!AU$2:AU$210, MATCH(B78, Paste_Here!A$2:A$210, 0))))), INDEX(Paste_Here!AU$2:AU$210, MATCH(B78, Paste_Here!A$2:A$210, 0)), ""), ""), "")</f>
        <v/>
      </c>
      <c r="DA78" s="69"/>
      <c r="DB78" s="79" t="str">
        <f>IFERROR(IF(B78&lt;&gt;"", IF(ISNUMBER(SEARCH("highrisk", LOWER(INDEX(Paste_Here!AV$2:AV$210, MATCH(B78, Paste_Here!A$2:A$210, 0))))), "High Risk", IF(ISNUMBER(SEARCH("lowrisk", LOWER(INDEX(Paste_Here!AV$2:AV$210, MATCH(B78, Paste_Here!A$2:A$210, 0))))), "Low Risk", IF(ISNUMBER(SEARCH("somerisk", LOWER(INDEX(Paste_Here!AV$2:AV$210, MATCH(B78, Paste_Here!A$2:A$210, 0))))), "Some Risk", ""))), ""), "")</f>
        <v/>
      </c>
      <c r="DC78" s="69"/>
      <c r="DD78" s="79" t="str">
        <f>IFERROR(IF(B78&lt;&gt;"", IF(AND(INDEX(Paste_Here!AW$2:AW$210, MATCH(B78, Paste_Here!A$2:A$210, 0))&lt;&gt;"", ISNUMBER(VALUE(INDEX(Paste_Here!AW$2:AW$210, MATCH(B78, Paste_Here!A$2:A$210, 0))))), INDEX(Paste_Here!AW$2:AW$210, MATCH(B78, Paste_Here!A$2:A$210, 0)), ""), ""), "")</f>
        <v/>
      </c>
      <c r="DE78" s="69"/>
      <c r="DF78" s="79" t="str">
        <f>IFERROR(IF(B78&lt;&gt;"", IF(AND(INDEX(Paste_Here!AP$2:AP$210, MATCH(B78, Paste_Here!A$2:A$210, 0))&lt;&gt;"", ISNUMBER(VALUE(INDEX(Paste_Here!AP$2:AP$210, MATCH(B78, Paste_Here!A$2:A$210, 0))))), INDEX(Paste_Here!AP$2:AP$210, MATCH(B78, Paste_Here!A$2:A$210, 0)), ""), ""), "")</f>
        <v/>
      </c>
      <c r="DG78" s="69"/>
      <c r="DH78" s="79" t="str">
        <f>IFERROR(IF(B78&lt;&gt;"", IF(ISNUMBER(SEARCH("highrisk", LOWER(INDEX(Paste_Here!AQ$2:AQ$210, MATCH(B78, Paste_Here!A$2:A$210, 0))))), "High Risk", IF(ISNUMBER(SEARCH("lowrisk", LOWER(INDEX(Paste_Here!AQ$2:AQ$210, MATCH(B78, Paste_Here!A$2:A$210, 0))))), "Low Risk", IF(ISNUMBER(SEARCH("somerisk", LOWER(INDEX(Paste_Here!AQ$2:AQ$210, MATCH(B78, Paste_Here!A$2:A$210, 0))))), "Some Risk", ""))), ""), "")</f>
        <v/>
      </c>
      <c r="DI78" s="69"/>
      <c r="DJ78" s="79" t="str" cm="1">
        <f t="array" aca="1" ref="DJ78" ca="1">IFERROR(VALUE(IF(ISNUMBER(SEARCH("EM", INDEX(Paste_Here!AR$2:AR$500, MATCH(B78, Paste_Here!A$2:A$500, 0)))),"-" &amp; _xlfn.TEXTJOIN("", TRUE, IF(ISNUMBER(--MID(INDEX(Paste_Here!AR$2:AR$500, MATCH(B78, Paste_Here!A$2:A$500, 0)), ROW(INDIRECT("1:"&amp;LEN(INDEX(Paste_Here!AR$2:AR$500, MATCH(B78, Paste_Here!A$2:A$500, 0))))), 1)), MID(INDEX(Paste_Here!AR$2:AR$500, MATCH(B78, Paste_Here!A$2:A$500, 0)), ROW(INDIRECT("1:"&amp;LEN(INDEX(Paste_Here!AR$2:AR$500, MATCH(B78, Paste_Here!A$2:A$500, 0))))), 1), "")), _xlfn.TEXTJOIN("", TRUE, IF(ISNUMBER(--MID(INDEX(Paste_Here!AR$2:AR$500, MATCH(B78, Paste_Here!A$2:AR$500, 0)), ROW(INDIRECT("1:"&amp;LEN(INDEX(Paste_Here!AR$2:AR$500, MATCH(B78, Paste_Here!A$2:AR$500, 0))))), 1)), MID(INDEX(Paste_Here!AR$2:AR$500, MATCH(B78, Paste_Here!A$2:A$500, 0)), ROW(INDIRECT("1:"&amp;LEN(INDEX(Paste_Here!AR$2:AR$500, MATCH(B78, Paste_Here!A$2:A$500, 0))))), 1), "")))), "")</f>
        <v/>
      </c>
      <c r="DK78" s="69"/>
      <c r="DL78" s="69"/>
      <c r="DM78" s="79" t="str">
        <f t="shared" si="10"/>
        <v/>
      </c>
      <c r="DN78" s="69"/>
      <c r="DO78" s="79" t="str">
        <f>IFERROR(IF(B78&lt;&gt;"", IF(AND(INDEX(Paste_Here!AH$2:AH$210, MATCH(B78, Paste_Here!A$2:A$210, 0))&lt;&gt;"", ISNUMBER(VALUE(INDEX(Paste_Here!AH$2:AH$210, MATCH(B78, Paste_Here!A$2:A$210, 0))))), INDEX(Paste_Here!AH$2:AH$210, MATCH(B78, Paste_Here!A$2:A$210, 0)), ""), ""), "")</f>
        <v/>
      </c>
      <c r="DP78" s="69"/>
      <c r="DQ78" s="114"/>
      <c r="DR78" s="69"/>
      <c r="DS78" s="119" t="str">
        <f>IFERROR(IF(B78&lt;&gt;"", IF(LOWER(INDEX(Paste_Here!AI$2:AI$210, MATCH(B78, Paste_Here!A$2:A$210, 0)))="approaching expectations", "Approaching", IF(LOWER(INDEX(Paste_Here!AI$2:AI$210, MATCH(B78, Paste_Here!A$2:A$210, 0)))="met expectations", "Met", IF(LOWER(INDEX(Paste_Here!AI$2:AI$210, MATCH(B78, Paste_Here!A$2:A$210, 0)))="exceeded expectations", "Exceeded", IF(LOWER(INDEX(Paste_Here!AI$2:AI$210, MATCH(B78, Paste_Here!A$2:A$210, 0)))="below expectations", "Below", "")))), ""), "")</f>
        <v/>
      </c>
      <c r="DT78" s="69"/>
      <c r="DU78" s="79" t="str">
        <f>IFERROR(IF(B78&lt;&gt;"", IF(AND(INDEX(Paste_Here!AJ$2:AJ$210, MATCH(B78, Paste_Here!A$2:A$210, 0))&lt;&gt;"", ISNUMBER(VALUE(INDEX(Paste_Here!AJ$2:AJ$210, MATCH(B78, Paste_Here!A$2:A$210, 0))))), INDEX(Paste_Here!AJ$2:AJ$210, MATCH(B78, Paste_Here!A$2:A$210, 0)), ""), ""), "")</f>
        <v/>
      </c>
      <c r="DV78" s="69"/>
      <c r="DW78" s="114"/>
      <c r="DX78" s="69"/>
      <c r="DY78" s="114"/>
      <c r="DZ78" s="69"/>
      <c r="EA78" s="114"/>
      <c r="EB78" s="69"/>
      <c r="EC78" s="114"/>
      <c r="ED78" s="69"/>
      <c r="EE78" s="114"/>
      <c r="EF78" s="69"/>
      <c r="EH78" s="69"/>
      <c r="EI78" s="69"/>
      <c r="EJ78" s="79"/>
      <c r="EK78" s="69"/>
      <c r="EL78" s="79"/>
      <c r="EM78" s="69"/>
      <c r="EN78" s="79"/>
      <c r="EO78" s="69"/>
      <c r="EP78" s="79"/>
      <c r="EQ78" s="69"/>
      <c r="ER78" s="79"/>
      <c r="ES78" s="69"/>
      <c r="ET78" s="79"/>
      <c r="EU78" s="69"/>
      <c r="EV78" s="79"/>
      <c r="EW78" s="69"/>
      <c r="EX78" s="79"/>
      <c r="EY78" s="69"/>
      <c r="EZ78" s="79"/>
      <c r="FA78" s="69"/>
      <c r="FB78" s="79"/>
      <c r="FC78" s="69"/>
      <c r="FD78" s="79"/>
      <c r="FE78" s="69"/>
      <c r="FF78" s="69"/>
      <c r="FG78" s="79" t="str">
        <f t="shared" si="11"/>
        <v/>
      </c>
      <c r="FH78" s="69"/>
      <c r="FI78" s="79" t="str">
        <f>IFERROR(IF(B78&lt;&gt;"", IF(ISNUMBER(VALUE(INDEX(Paste_Here!H$2:H$210, MATCH(B78, Paste_Here!A$2:A$210, 0)))), IF(VALUE(INDEX(Paste_Here!H$2:H$210, MATCH(B78, Paste_Here!A$2:A$210, 0)))=0, "No", IF(AND(VALUE(INDEX(Paste_Here!H$2:H$210, MATCH(B78, Paste_Here!A$2:A$210, 0)))&gt;=1, VALUE(INDEX(Paste_Here!H$2:H$210, MATCH(B78, Paste_Here!A$2:A$210, 0)))&lt;=4), VALUE(INDEX(Paste_Here!H$2:H$210, MATCH(B78, Paste_Here!A$2:A$210, 0))), "")), ""), ""), "")</f>
        <v/>
      </c>
      <c r="FJ78" s="69"/>
      <c r="FK78" s="79" t="str">
        <f>IFERROR(IF(B78&lt;&gt;"", IF(ISNUMBER(VALUE(INDEX(Paste_Here!I$2:I$210, MATCH(B78, Paste_Here!A$2:A$210, 0)))), IF(VALUE(INDEX(Paste_Here!I$2:I$210, MATCH(B78, Paste_Here!A$2:A$210, 0)))=0, "No", IF(AND(VALUE(INDEX(Paste_Here!I$2:I$210, MATCH(B78, Paste_Here!A$2:A$210, 0)))&gt;=1, VALUE(INDEX(Paste_Here!I$2:I$210, MATCH(B78, Paste_Here!A$2:A$210, 0)))&lt;=4), VALUE(INDEX(Paste_Here!I$2:I$210, MATCH(B78, Paste_Here!A$2:A$210, 0))), "")), ""), ""), "")</f>
        <v/>
      </c>
      <c r="FL78" s="69"/>
      <c r="FM78" s="114"/>
      <c r="FN78" s="69"/>
      <c r="FO78" s="114"/>
      <c r="FP78" s="69"/>
      <c r="FQ78" s="114"/>
      <c r="FR78" s="69"/>
      <c r="FS78" s="114"/>
      <c r="FT78" s="69"/>
      <c r="FU78" s="79" t="str">
        <f>IFERROR(IF(B78&lt;&gt;"", IF(AND(INDEX(Paste_Here!R$2:R$210, MATCH(B78, Paste_Here!A$2:A$210, 0))&lt;&gt;"", ISNUMBER(VALUE(INDEX(Paste_Here!R$2:R$210, MATCH(B78, Paste_Here!A$2:A$210, 0))))), INDEX(Paste_Here!R$2:R$210, MATCH(B78, Paste_Here!A$2:A$210, 0)), ""), ""), "")</f>
        <v/>
      </c>
      <c r="FV78" s="69"/>
      <c r="FW78" s="79" t="str">
        <f>IFERROR(IF(B78&lt;&gt;"", IF(AND(INDEX(Paste_Here!BB$2:BB$210, MATCH(B78, Paste_Here!A$2:A$210, 0))&lt;&gt;"", ISNUMBER(VALUE(INDEX(Paste_Here!BB$2:BB$210, MATCH(B78, Paste_Here!A$2:A$210, 0))))), INDEX(Paste_Here!BB$2:BB$210, MATCH(B78, Paste_Here!A$2:A$210, 0)), ""), ""), "")</f>
        <v/>
      </c>
      <c r="FX78" s="69"/>
      <c r="FY78" s="79" t="str">
        <f>IFERROR(IF(B78&lt;&gt;"", IF(AND(INDEX(Paste_Here!AS$2:AS$210, MATCH(B78, Paste_Here!A$2:A$210, 0))&lt;&gt;"", ISNUMBER(VALUE(INDEX(Paste_Here!AS$2:AS$210, MATCH(B78, Paste_Here!A$2:A$210, 0))))), INDEX(Paste_Here!AS$2:AS$210, MATCH(B78, Paste_Here!A$2:A$210, 0)), ""), ""), "")</f>
        <v/>
      </c>
      <c r="FZ78" s="69"/>
      <c r="GA78" s="79" t="str">
        <f>IFERROR(IF(B78&lt;&gt;"", IF(AND(INDEX(Paste_Here!BC$2:BC$210, MATCH(B78, Paste_Here!A$2:A$210, 0))&lt;&gt;"", ISNUMBER(VALUE(INDEX(Paste_Here!BC$2:BC$210, MATCH(B78, Paste_Here!A$2:A$210, 0))))), INDEX(Paste_Here!BC$2:BC$210, MATCH(B78, Paste_Here!A$2:A$210, 0)), ""), ""), "")</f>
        <v/>
      </c>
      <c r="GB78" s="69"/>
      <c r="GC78" s="69"/>
      <c r="GD78" s="79" t="str">
        <f t="shared" si="12"/>
        <v/>
      </c>
      <c r="GE78" s="69"/>
      <c r="GF78" s="79" t="str">
        <f>IFERROR(IF(B78&lt;&gt;"", IF(ISNUMBER(SEARCH("s", LOWER(INDEX(Paste_Here!M$2:M$210, MATCH(B78, Paste_Here!A$2:A$210, 0))))), "Yes", IF(INDEX(Paste_Here!M$2:M$210, MATCH(B78, Paste_Here!A$2:A$210, 0))&lt;&gt;"", "No", "")), ""), "")</f>
        <v/>
      </c>
      <c r="GG78" s="69"/>
      <c r="GH78" s="79" t="str">
        <f>IFERROR(IF(B78&lt;&gt;"", IF(ISNUMBER(SEARCH("yes", LOWER(INDEX(Paste_Here!F$2:F$210, MATCH(B78, Paste_Here!A$2:A$210, 0))))), "Yes", IF(ISNUMBER(SEARCH("no", LOWER(INDEX(Paste_Here!F$2:F$210, MATCH(B78, Paste_Here!A$2:A$210, 0))))), "No", "")), ""), "")</f>
        <v/>
      </c>
      <c r="GI78" s="69"/>
      <c r="GJ78" s="79" t="str">
        <f>IFERROR(IF(B78&lt;&gt;"", IF(ISNUMBER(SEARCH("english language learner", LOWER(INDEX(Paste_Here!C$2:C$210, MATCH(B78, Paste_Here!A$2:A$210, 0))))), "Yes", ""), ""), "")</f>
        <v/>
      </c>
      <c r="GK78" s="69"/>
      <c r="GL78" s="79" t="str">
        <f>IFERROR(IF(B78&lt;&gt;"", IF(OR(ISNUMBER(SEARCH("b", LOWER(INDEX(Paste_Here!K$2:K$210, MATCH(B78, Paste_Here!A$2:A$210, 0))))), ISNUMBER(SEARCH("h", LOWER(INDEX(Paste_Here!K$2:K$210, MATCH(B78, Paste_Here!A$2:A$210, 0))))), ISNUMBER(SEARCH("i", LOWER(INDEX(Paste_Here!K$2:K$210, MATCH(B78, Paste_Here!A$2:A$210, 0)))))), "Yes", IF(INDEX(Paste_Here!K$2:K$210, MATCH(B78, Paste_Here!A$2:A$210, 0))&lt;&gt;"", "No", "")), ""), "")</f>
        <v/>
      </c>
      <c r="GM78" s="69"/>
      <c r="GN78" s="79" t="str">
        <f>IFERROR(IF(B78&lt;&gt;"", IF(ISNUMBER(SEARCH("yes", LOWER(INDEX(Paste_Here!L$2:L$210, MATCH(B78, Paste_Here!A$2:A$210, 0))))), "Yes", IF(ISNUMBER(SEARCH("no", LOWER(INDEX(Paste_Here!L$2:L$210, MATCH(B78, Paste_Here!A$2:A$210, 0))))), "No", "")), ""), "")</f>
        <v/>
      </c>
      <c r="GO78" s="69"/>
      <c r="GP78" s="79" t="str">
        <f>IFERROR(IF(B78&lt;&gt;"", IF(ISNUMBER(SEARCH("transitional 2", LOWER(INDEX(Paste_Here!C$2:C$210, MATCH(B78, Paste_Here!A$2:A$210, 0))))), "T2", IF(ISNUMBER(SEARCH("transitional 1", LOWER(INDEX(Paste_Here!C$2:C$210, MATCH(B78, Paste_Here!A$2:A$210, 0))))), "T1", IF(ISNUMBER(SEARCH("waived ell services", LOWER(INDEX(Paste_Here!C$2:C$210, MATCH(B78, Paste_Here!A$2:A$210, 0))))), "W", ""))), ""), "")</f>
        <v/>
      </c>
      <c r="GQ78" s="69"/>
      <c r="GR78" s="114"/>
      <c r="GS78" s="69"/>
      <c r="GT78" s="114"/>
      <c r="GU78" s="69"/>
      <c r="GV78" s="114"/>
      <c r="GW78" s="69"/>
      <c r="GX78" s="118"/>
      <c r="GY78" s="69"/>
      <c r="GZ78" s="69"/>
      <c r="HA78" s="79"/>
      <c r="HB78" s="69"/>
      <c r="HC78" s="79"/>
      <c r="HD78" s="69"/>
      <c r="HE78" s="79"/>
      <c r="HF78" s="69"/>
      <c r="HG78" s="79"/>
      <c r="HH78" s="69"/>
      <c r="HI78" s="79"/>
      <c r="HJ78" s="69"/>
      <c r="HK78" s="79"/>
      <c r="HL78" s="69"/>
      <c r="HM78" s="79"/>
      <c r="HN78" s="69"/>
      <c r="HO78" s="79"/>
      <c r="HP78" s="69"/>
      <c r="HQ78" s="79"/>
      <c r="HR78" s="69"/>
      <c r="HS78" s="79"/>
      <c r="HT78" s="69"/>
      <c r="HU78" s="79"/>
      <c r="HV78" s="69"/>
      <c r="HW78" s="69"/>
      <c r="HX78" s="79"/>
      <c r="HY78" s="69"/>
      <c r="HZ78" s="79"/>
      <c r="IA78" s="69"/>
      <c r="IB78" s="79"/>
      <c r="IC78" s="69"/>
      <c r="ID78" s="79"/>
      <c r="IE78" s="69"/>
      <c r="IF78" s="79"/>
      <c r="IG78" s="69"/>
      <c r="IH78" s="79"/>
      <c r="II78" s="69"/>
      <c r="IJ78" s="79"/>
      <c r="IK78" s="69"/>
      <c r="IL78" s="79"/>
      <c r="IM78" s="69"/>
      <c r="IN78" s="79"/>
      <c r="IO78" s="69"/>
      <c r="IP78" s="79"/>
      <c r="IQ78" s="69"/>
      <c r="IR78" s="79"/>
      <c r="IS78" s="69"/>
      <c r="IT78" s="69"/>
      <c r="IU78" s="79"/>
      <c r="IV78" s="69"/>
      <c r="IW78" s="79"/>
      <c r="IX78" s="69"/>
      <c r="IY78" s="79"/>
      <c r="IZ78" s="69"/>
      <c r="JA78" s="79"/>
      <c r="JB78" s="69"/>
      <c r="JC78" s="79"/>
      <c r="JD78" s="69"/>
      <c r="JE78" s="79"/>
      <c r="JF78" s="69"/>
      <c r="JG78" s="79"/>
      <c r="JH78" s="69"/>
      <c r="JI78" s="79"/>
      <c r="JJ78" s="69"/>
      <c r="JK78" s="79"/>
      <c r="JL78" s="69"/>
      <c r="JM78" s="79"/>
      <c r="JN78" s="69"/>
      <c r="JO78" s="79"/>
      <c r="JP78" s="69"/>
      <c r="JQ78" s="69"/>
      <c r="JR78" s="79"/>
      <c r="JS78" s="69"/>
      <c r="JT78" s="79"/>
      <c r="JU78" s="69"/>
      <c r="JV78" s="79"/>
      <c r="JW78" s="69"/>
      <c r="JX78" s="79"/>
      <c r="JY78" s="69"/>
      <c r="JZ78" s="79"/>
      <c r="KA78" s="69"/>
      <c r="KB78" s="79"/>
      <c r="KC78" s="69"/>
      <c r="KD78" s="79"/>
      <c r="KE78" s="69"/>
      <c r="KF78" s="79"/>
      <c r="KG78" s="69"/>
      <c r="KH78" s="79"/>
      <c r="KI78" s="69"/>
      <c r="KJ78" s="79"/>
      <c r="KK78" s="69"/>
      <c r="KL78" s="79"/>
      <c r="KM78" s="69"/>
      <c r="KP78" s="1" t="str" cm="1">
        <f t="array" ref="KP78">IFERROR(INDEX(Paste_Here!$B$2:$B$210, MATCH(0, COUNTIF(KP$4:KP77, Paste_Here!$B$2:$B$210) + IF(Paste_Here!$B$2:$B$210="", 1, 0), 0)), "")</f>
        <v/>
      </c>
      <c r="KQ78" s="1" t="str">
        <f>IF(KP78&lt;&gt;"", INDEX(Paste_Here!$A$2:$A$210, MATCH(KP78, Paste_Here!$B$2:$B$210, 0)), "")</f>
        <v/>
      </c>
      <c r="KR78" s="1" t="str">
        <f t="shared" si="13"/>
        <v/>
      </c>
      <c r="KS78" s="1" t="str" cm="1">
        <f t="array" ref="KS78">IFERROR(INDEX($KR$5:$KR$210, MATCH(SMALL(IF($KR$5:$KR$210&lt;&gt;"", COUNTIF($KR$5:$KR$210, "&lt;"&amp;$KR$5:$KR$210)+1), ROW()-ROW($KS$5)+1), COUNTIF($KR$5:$KR$210, "&lt;"&amp;$KR$5:$KR$210)+1, 0)), "")</f>
        <v/>
      </c>
    </row>
    <row r="79" spans="1:305">
      <c r="A79" s="69"/>
      <c r="B79" s="79" t="str">
        <f t="shared" si="7"/>
        <v/>
      </c>
      <c r="C79" s="69"/>
      <c r="D79" s="79" t="str">
        <f>IFERROR(IF(B79&lt;&gt;"", IF(COUNTIF(INDEX(Paste_Here!N$2:Q$210, MATCH(B79, Paste_Here!A$2:A$210, 0), 0), "yes") &gt; 0, "No", IF(COUNTIF(INDEX(Paste_Here!N$2:Q$210, MATCH(B79, Paste_Here!A$2:A$210, 0), 0), "no") &gt; 0, "Yes", "")), ""), "")</f>
        <v/>
      </c>
      <c r="E79" s="69"/>
      <c r="F79" s="79" t="str">
        <f>IFERROR(IF(B79&lt;&gt;"", IF(ISNUMBER(SEARCH("yes", LOWER(INDEX(Paste_Here!S$2:S$210, MATCH(B79, Paste_Here!A$2:A$210, 0))))), "Yes", IF(ISNUMBER(SEARCH("no", LOWER(INDEX(Paste_Here!S$2:S$210, MATCH(B79, Paste_Here!A$2:A$210, 0))))), "No", "")), ""), "")</f>
        <v/>
      </c>
      <c r="G79" s="69"/>
      <c r="H79" s="79" t="str">
        <f>IFERROR(IF(B79&lt;&gt;"", IF(COUNTIF(INDEX(Paste_Here!AX$2:BA$210, MATCH(B79, Paste_Here!A$2:A$210, 0), 0), "yes") &gt; 0, "No", IF(COUNTIF(INDEX(Paste_Here!AX$2:BA$210, MATCH(B79, Paste_Here!A$2:A$210, 0), 0), "no") &gt; 0, "Yes", "")), ""), "")</f>
        <v/>
      </c>
      <c r="I79" s="69"/>
      <c r="J79" s="79" t="str">
        <f>IFERROR(IF(B79&lt;&gt;"", IF(ISNUMBER(SEARCH("yes", LOWER(INDEX(Paste_Here!Z$2:Z$210, MATCH(B79, Paste_Here!A$2:A$210, 0))))), "Yes", IF(ISNUMBER(SEARCH("no", LOWER(INDEX(Paste_Here!Z$2:Z$210, MATCH(B79, Paste_Here!A$2:A$210, 0))))), "No", "")), ""), "")</f>
        <v/>
      </c>
      <c r="K79" s="69"/>
      <c r="L79" s="79" t="str">
        <f>IFERROR(IF(B79&lt;&gt;"", IF(ISNUMBER(SEARCH("yes", LOWER(INDEX(Paste_Here!AG$2:AG$210, MATCH(B79, Paste_Here!A$2:A$210, 0))))), "Yes", IF(ISNUMBER(SEARCH("no", LOWER(INDEX(Paste_Here!AG$2:AG$210, MATCH(B79, Paste_Here!A$2:A$210, 0))))), "No", "")), ""), "")</f>
        <v/>
      </c>
      <c r="M79" s="69"/>
      <c r="N79" s="114" t="str">
        <f>IFERROR(IF(J79&lt;&gt;"", IF(ISNUMBER(SEARCH("yes", LOWER(INDEX(Paste_Here!AB$2:AB$210, MATCH(J79, Paste_Here!I$2:I$210, 0))))), "Yes", IF(ISNUMBER(SEARCH("no", LOWER(INDEX(Paste_Here!AB$2:AB$210, MATCH(J79, Paste_Here!I$2:I$210, 0))))), "No", "")), ""), "")</f>
        <v/>
      </c>
      <c r="O79" s="69"/>
      <c r="P79" s="79" t="str">
        <f>IFERROR(IF(B79&lt;&gt;"", IF(ISNUMBER(SEARCH("Revealed-Potential (Primary Focus)", LOWER(INDEX(Paste_Here!U$2:U$210, MATCH(B79, Paste_Here!A$2:A$210, 0))))), "Rev-Potential: Prim", IF(ISNUMBER(SEARCH("Revealed-Potential (Secondary Focus)", LOWER(INDEX(Paste_Here!U$2:U$210, MATCH(B79, Paste_Here!A$2:A$210, 0))))), "Rev-Potential: Sec", IF(ISNUMBER(SEARCH("Monitoring", LOWER(INDEX(Paste_Here!U$2:U$210, MATCH(B79, Paste_Here!A$2:A$210, 0))))), "Monitoring", IF(ISNUMBER(SEARCH("At-Promise (Secondary Focus)", LOWER(INDEX(Paste_Here!U$2:U$210, MATCH(B79, Paste_Here!A$2:A$210, 0))))), "At-Promise: Sec", IF(ISNUMBER(SEARCH("At-Promise (Primary Focus)", LOWER(INDEX(Paste_Here!U$2:U$210, MATCH(B79, Paste_Here!A$2:A$210, 0))))), "At-Promise: Prim", ""))))), ""), "")</f>
        <v/>
      </c>
      <c r="Q79" s="69"/>
      <c r="R79" s="79" t="str">
        <f>IFERROR(IF(B79&lt;&gt;"", IF(ISNUMBER(SEARCH("Revealed-Potential (Primary Focus)", LOWER(INDEX(Paste_Here!AB$2:AB$210, MATCH(B79, Paste_Here!A$2:A$210, 0))))), "Rev-Potential: Prim", IF(ISNUMBER(SEARCH("Revealed-Potential (Secondary Focus)", LOWER(INDEX(Paste_Here!AB$2:AB$210, MATCH(B79, Paste_Here!A$2:A$210, 0))))), "Rev-Potential: Sec", IF(ISNUMBER(SEARCH("Monitoring", LOWER(INDEX(Paste_Here!AB$2:AB$210, MATCH(B79, Paste_Here!A$2:A$210, 0))))), "Monitoring", IF(ISNUMBER(SEARCH("At-Promise (Secondary Focus)", LOWER(INDEX(Paste_Here!AB$2:AB$210, MATCH(B79, Paste_Here!A$2:A$210, 0))))), "At-Promise: Sec", IF(ISNUMBER(SEARCH("At-Promise (Primary Focus)", LOWER(INDEX(Paste_Here!AB$2:AB$210, MATCH(B79, Paste_Here!A$2:A$210, 0))))), "At-Promise: Prim", ""))))), ""), "")</f>
        <v/>
      </c>
      <c r="S79" s="69"/>
      <c r="T79" s="114" t="str">
        <f>IFERROR(IF(P79&lt;&gt;"", IF(ISNUMBER(SEARCH("yes", LOWER(INDEX(Paste_Here!AH$2:AH$210, MATCH(P79, Paste_Here!O$2:O$210, 0))))), "Yes", IF(ISNUMBER(SEARCH("no", LOWER(INDEX(Paste_Here!AH$2:AH$210, MATCH(P79, Paste_Here!O$2:O$210, 0))))), "No", "")), ""), "")</f>
        <v/>
      </c>
      <c r="U79" s="69"/>
      <c r="V79" s="114" t="str">
        <f>IFERROR(IF(R79&lt;&gt;"", IF(ISNUMBER(SEARCH("yes", LOWER(INDEX(Paste_Here!AJ$2:AJ$210, MATCH(R79, Paste_Here!Q$2:Q$210, 0))))), "Yes", IF(ISNUMBER(SEARCH("no", LOWER(INDEX(Paste_Here!AJ$2:AJ$210, MATCH(R79, Paste_Here!Q$2:Q$210, 0))))), "No", "")), ""), "")</f>
        <v/>
      </c>
      <c r="W79" s="69"/>
      <c r="X79" s="69"/>
      <c r="Y79" s="79" t="str">
        <f t="shared" si="8"/>
        <v/>
      </c>
      <c r="Z79" s="69"/>
      <c r="AA79" s="79" t="str">
        <f>IFERROR(IF(B79&lt;&gt;"", IF(AND(INDEX(Paste_Here!W$2:W$210, MATCH(B79, Paste_Here!A$2:A$210, 0))&lt;&gt;"", ISNUMBER(VALUE(INDEX(Paste_Here!W$2:W$210, MATCH(B79, Paste_Here!A$2:A$210, 0))))), INDEX(Paste_Here!W$2:W$210, MATCH(B79, Paste_Here!A$2:A$210, 0)), ""), ""), "")</f>
        <v/>
      </c>
      <c r="AB79" s="69"/>
      <c r="AC79" s="79" t="str">
        <f>IFERROR(IF(B79&lt;&gt;"", IF(AND(INDEX(Paste_Here!V$2:V$210, MATCH(B79, Paste_Here!A$2:A$210, 0))&lt;&gt;"", ISNUMBER(VALUE(INDEX(Paste_Here!V$2:V$210, MATCH(B79, Paste_Here!A$2:A$210, 0))))), TEXT(ROUND(VALUE(INDEX(Paste_Here!V$2:V$210, MATCH(B79, Paste_Here!A$2:A$210, 0))), 2), "0.00"), ""), ""), "")</f>
        <v/>
      </c>
      <c r="AD79" s="69"/>
      <c r="AE79" s="79" t="str">
        <f>IFERROR(IF(B79&lt;&gt;"", IF(LOWER(INDEX(Paste_Here!X$2:X$210, MATCH(B79, Paste_Here!A$2:A$210, 0)))="approaching expectations", "Approaching", IF(LOWER(INDEX(Paste_Here!X$2:X$210, MATCH(B79, Paste_Here!A$2:A$210, 0)))="met expectations", "Met", IF(LOWER(INDEX(Paste_Here!X$2:X$210, MATCH(B79, Paste_Here!A$2:A$210, 0)))="exceeded expectations", "Exceeded", IF(LOWER(INDEX(Paste_Here!X$2:X$210, MATCH(B79, Paste_Here!A$2:A$210, 0)))="below expectations", "Below", "")))), ""), "")</f>
        <v/>
      </c>
      <c r="AF79" s="69"/>
      <c r="AG79" s="79" t="str">
        <f>IFERROR(IF(B79&lt;&gt;"", IF(AND(INDEX(Paste_Here!Y$2:Y$210, MATCH(B79, Paste_Here!A$2:A$210, 0))&lt;&gt;"", ISNUMBER(VALUE(INDEX(Paste_Here!Y$2:Y$210, MATCH(B79, Paste_Here!A$2:A$210, 0))))), INDEX(Paste_Here!Y$2:Y$210, MATCH(B79, Paste_Here!A$2:A$210, 0)), ""), ""), "")</f>
        <v/>
      </c>
      <c r="AH79" s="69"/>
      <c r="AI79" s="79" t="str">
        <f>IFERROR(IF(B79&lt;&gt;"", IF(AND(INDEX(Paste_Here!AK$2:AK$210, MATCH(B79, Paste_Here!A$2:A$210, 0))&lt;&gt;"", ISNUMBER(VALUE(INDEX(Paste_Here!AK$2:AK$210, MATCH(B79, Paste_Here!A$2:A$210, 0))))), INDEX(Paste_Here!AK$2:AK$210, MATCH(B79, Paste_Here!A$2:A$210, 0)), ""), ""), "")</f>
        <v/>
      </c>
      <c r="AJ79" s="69"/>
      <c r="AK79" s="79" t="str">
        <f>IFERROR(IF(B79&lt;&gt;"", IF(ISNUMBER(SEARCH("highrisk", LOWER(INDEX(Paste_Here!AL$2:AL$210, MATCH(B79, Paste_Here!A$2:A$210, 0))))), "High Risk", IF(ISNUMBER(SEARCH("lowrisk", LOWER(INDEX(Paste_Here!AL$2:AL$210, MATCH(B79, Paste_Here!A$2:A$210, 0))))), "Low Risk", IF(ISNUMBER(SEARCH("somerisk", LOWER(INDEX(Paste_Here!AL$2:AL$210, MATCH(B79, Paste_Here!A$2:A$210, 0))))), "Some Risk", ""))), ""), "")</f>
        <v/>
      </c>
      <c r="AL79" s="69"/>
      <c r="AM79" s="79" t="str">
        <f>IFERROR(IF(B79&lt;&gt;"", IF(AND(INDEX(Paste_Here!AT$2:AT$210, MATCH(B79, Paste_Here!A$2:A$210, 0))&lt;&gt;"", ISNUMBER(VALUE(INDEX(Paste_Here!AT$2:AT$210, MATCH(B79, Paste_Here!A$2:A$210, 0))))), INDEX(Paste_Here!AT$2:AT$210, MATCH(B79, Paste_Here!A$2:A$210, 0)), ""), ""), "")</f>
        <v/>
      </c>
      <c r="AN79" s="69"/>
      <c r="AO79" s="79" t="str">
        <f>IFERROR(IF(B79&lt;&gt;"", IF(AND(INDEX(Paste_Here!AM$2:AM$210, MATCH(B79, Paste_Here!A$2:A$210, 0))&lt;&gt;"", ISNUMBER(VALUE(INDEX(Paste_Here!AM$2:AM$210, MATCH(B79, Paste_Here!A$2:A$210, 0))))), INDEX(Paste_Here!AM$2:AM$210, MATCH(B79, Paste_Here!A$2:A$210, 0)), ""), ""), "")</f>
        <v/>
      </c>
      <c r="AP79" s="69"/>
      <c r="AQ79" s="79" t="str">
        <f>IFERROR(IF(B79&lt;&gt;"", IF(ISNUMBER(SEARCH("highrisk", LOWER(INDEX(Paste_Here!AN$2:AN$210, MATCH(B79, Paste_Here!A$2:A$210, 0))))), "High Risk", IF(ISNUMBER(SEARCH("lowrisk", LOWER(INDEX(Paste_Here!AN$2:AN$210, MATCH(B79, Paste_Here!A$2:A$210, 0))))), "Low Risk", IF(ISNUMBER(SEARCH("somerisk", LOWER(INDEX(Paste_Here!AN$2:AN$210, MATCH(B79, Paste_Here!A$2:A$210, 0))))), "Some Risk", ""))), ""), "")</f>
        <v/>
      </c>
      <c r="AR79" s="69"/>
      <c r="AS79" s="79" t="str" cm="1">
        <f t="array" aca="1" ref="AS79" ca="1">IFERROR(IF(ISNUMBER(SEARCH("BR", INDEX(Paste_Here!AO$2:AO$210, MATCH(B79, Paste_Here!A$2:A$210, 0)))), -1, 1) * VALUE(_xlfn.TEXTJOIN("", TRUE, IF(ISNUMBER(--MID(INDEX(Paste_Here!AO$2:AO$210, MATCH(B79, Paste_Here!A$2:A$210, 0)), ROW(INDIRECT("1:"&amp;LEN(INDEX(Paste_Here!AO$2:AO$210, MATCH(B79, Paste_Here!A$2:A$210, 0))))), 1)), MID(INDEX(Paste_Here!AO$2:AO$210, MATCH(B79, Paste_Here!A$2:A$210, 0)), ROW(INDIRECT("1:"&amp;LEN(INDEX(Paste_Here!AO$2:AO$210, MATCH(B79, Paste_Here!A$2:A$210, 0))))), 1), ""))), "")</f>
        <v/>
      </c>
      <c r="AT79" s="69"/>
      <c r="AU79" s="69"/>
      <c r="AV79" s="79"/>
      <c r="AW79" s="69"/>
      <c r="AX79" s="79"/>
      <c r="AY79" s="69"/>
      <c r="AZ79" s="79"/>
      <c r="BA79" s="69"/>
      <c r="BB79" s="79"/>
      <c r="BC79" s="69"/>
      <c r="BD79" s="79"/>
      <c r="BE79" s="69"/>
      <c r="BF79" s="79"/>
      <c r="BG79" s="69"/>
      <c r="BH79" s="79"/>
      <c r="BI79" s="69"/>
      <c r="BJ79" s="79"/>
      <c r="BK79" s="69"/>
      <c r="BL79" s="79"/>
      <c r="BM79" s="69"/>
      <c r="BN79" s="79"/>
      <c r="BO79" s="69"/>
      <c r="BP79" s="79"/>
      <c r="BQ79" s="69"/>
      <c r="BR79" s="69"/>
      <c r="BS79" s="79"/>
      <c r="BT79" s="69"/>
      <c r="BU79" s="79"/>
      <c r="BV79" s="69"/>
      <c r="BW79" s="79"/>
      <c r="BX79" s="69"/>
      <c r="BY79" s="79"/>
      <c r="BZ79" s="69"/>
      <c r="CA79" s="79"/>
      <c r="CB79" s="69"/>
      <c r="CC79" s="79"/>
      <c r="CD79" s="69"/>
      <c r="CE79" s="79"/>
      <c r="CF79" s="69"/>
      <c r="CG79" s="79"/>
      <c r="CH79" s="69"/>
      <c r="CI79" s="79"/>
      <c r="CJ79" s="69"/>
      <c r="CK79" s="79"/>
      <c r="CL79" s="69"/>
      <c r="CM79" s="79"/>
      <c r="CN79" s="69"/>
      <c r="CO79" s="69"/>
      <c r="CP79" s="79" t="str">
        <f t="shared" si="9"/>
        <v/>
      </c>
      <c r="CQ79" s="69"/>
      <c r="CR79" s="79" t="str">
        <f>IFERROR(IF(B79&lt;&gt;"", IF(AND(INDEX(Paste_Here!AD$2:AD$210, MATCH(B79, Paste_Here!A$2:A$210, 0))&lt;&gt;"", ISNUMBER(VALUE(INDEX(Paste_Here!AD$2:AD$210, MATCH(B79, Paste_Here!A$2:A$210, 0))))), INDEX(Paste_Here!AD$2:AD$210, MATCH(B79, Paste_Here!A$2:A$210, 0)), ""), ""), "")</f>
        <v/>
      </c>
      <c r="CS79" s="69"/>
      <c r="CT79" s="79" t="str">
        <f>IFERROR(IF(B79&lt;&gt;"", IF(AND(INDEX(Paste_Here!AC$2:AC$210, MATCH(B79, Paste_Here!A$2:A$210, 0))&lt;&gt;"", ISNUMBER(--INDEX(Paste_Here!AC$2:AC$210, MATCH(B79, Paste_Here!A$2:A$210, 0)))), TEXT(ROUND(--INDEX(Paste_Here!AC$2:AC$210, MATCH(B79, Paste_Here!A$2:A$210, 0)), 2), "0.00"), ""), ""), "")</f>
        <v/>
      </c>
      <c r="CU79" s="69"/>
      <c r="CV79" s="79" t="str">
        <f>IFERROR(IF(B79&lt;&gt;"", IF(LOWER(INDEX(Paste_Here!AE$2:AE$210, MATCH(B79, Paste_Here!A$2:A$210, 0)))="approaching expectations", "Approaching", IF(LOWER(INDEX(Paste_Here!AE$2:AE$210, MATCH(B79, Paste_Here!A$2:A$210, 0)))="met expectations", "Met", IF(LOWER(INDEX(Paste_Here!AE$2:AE$210, MATCH(B79, Paste_Here!A$2:A$210, 0)))="exceeded expectations", "Exceeded", IF(LOWER(INDEX(Paste_Here!AE$2:AE$210, MATCH(B79, Paste_Here!A$2:A$210, 0)))="below expectations", "Below", "")))), ""), "")</f>
        <v/>
      </c>
      <c r="CW79" s="69"/>
      <c r="CX79" s="79" t="str">
        <f>IFERROR(IF(B79&lt;&gt;"", IF(AND(INDEX(Paste_Here!AF$2:AF$210, MATCH(B79, Paste_Here!A$2:A$210, 0))&lt;&gt;"", ISNUMBER(VALUE(INDEX(Paste_Here!AF$2:AF$210, MATCH(B79, Paste_Here!A$2:A$210, 0))))), INDEX(Paste_Here!AF$2:AF$210, MATCH(B79, Paste_Here!A$2:A$210, 0)), ""), ""), "")</f>
        <v/>
      </c>
      <c r="CY79" s="69"/>
      <c r="CZ79" s="79" t="str">
        <f>IFERROR(IF(B79&lt;&gt;"", IF(AND(INDEX(Paste_Here!AU$2:AU$210, MATCH(B79, Paste_Here!A$2:A$210, 0))&lt;&gt;"", ISNUMBER(VALUE(INDEX(Paste_Here!AU$2:AU$210, MATCH(B79, Paste_Here!A$2:A$210, 0))))), INDEX(Paste_Here!AU$2:AU$210, MATCH(B79, Paste_Here!A$2:A$210, 0)), ""), ""), "")</f>
        <v/>
      </c>
      <c r="DA79" s="69"/>
      <c r="DB79" s="79" t="str">
        <f>IFERROR(IF(B79&lt;&gt;"", IF(ISNUMBER(SEARCH("highrisk", LOWER(INDEX(Paste_Here!AV$2:AV$210, MATCH(B79, Paste_Here!A$2:A$210, 0))))), "High Risk", IF(ISNUMBER(SEARCH("lowrisk", LOWER(INDEX(Paste_Here!AV$2:AV$210, MATCH(B79, Paste_Here!A$2:A$210, 0))))), "Low Risk", IF(ISNUMBER(SEARCH("somerisk", LOWER(INDEX(Paste_Here!AV$2:AV$210, MATCH(B79, Paste_Here!A$2:A$210, 0))))), "Some Risk", ""))), ""), "")</f>
        <v/>
      </c>
      <c r="DC79" s="69"/>
      <c r="DD79" s="79" t="str">
        <f>IFERROR(IF(B79&lt;&gt;"", IF(AND(INDEX(Paste_Here!AW$2:AW$210, MATCH(B79, Paste_Here!A$2:A$210, 0))&lt;&gt;"", ISNUMBER(VALUE(INDEX(Paste_Here!AW$2:AW$210, MATCH(B79, Paste_Here!A$2:A$210, 0))))), INDEX(Paste_Here!AW$2:AW$210, MATCH(B79, Paste_Here!A$2:A$210, 0)), ""), ""), "")</f>
        <v/>
      </c>
      <c r="DE79" s="69"/>
      <c r="DF79" s="79" t="str">
        <f>IFERROR(IF(B79&lt;&gt;"", IF(AND(INDEX(Paste_Here!AP$2:AP$210, MATCH(B79, Paste_Here!A$2:A$210, 0))&lt;&gt;"", ISNUMBER(VALUE(INDEX(Paste_Here!AP$2:AP$210, MATCH(B79, Paste_Here!A$2:A$210, 0))))), INDEX(Paste_Here!AP$2:AP$210, MATCH(B79, Paste_Here!A$2:A$210, 0)), ""), ""), "")</f>
        <v/>
      </c>
      <c r="DG79" s="69"/>
      <c r="DH79" s="79" t="str">
        <f>IFERROR(IF(B79&lt;&gt;"", IF(ISNUMBER(SEARCH("highrisk", LOWER(INDEX(Paste_Here!AQ$2:AQ$210, MATCH(B79, Paste_Here!A$2:A$210, 0))))), "High Risk", IF(ISNUMBER(SEARCH("lowrisk", LOWER(INDEX(Paste_Here!AQ$2:AQ$210, MATCH(B79, Paste_Here!A$2:A$210, 0))))), "Low Risk", IF(ISNUMBER(SEARCH("somerisk", LOWER(INDEX(Paste_Here!AQ$2:AQ$210, MATCH(B79, Paste_Here!A$2:A$210, 0))))), "Some Risk", ""))), ""), "")</f>
        <v/>
      </c>
      <c r="DI79" s="69"/>
      <c r="DJ79" s="79" t="str" cm="1">
        <f t="array" aca="1" ref="DJ79" ca="1">IFERROR(VALUE(IF(ISNUMBER(SEARCH("EM", INDEX(Paste_Here!AR$2:AR$500, MATCH(B79, Paste_Here!A$2:A$500, 0)))),"-" &amp; _xlfn.TEXTJOIN("", TRUE, IF(ISNUMBER(--MID(INDEX(Paste_Here!AR$2:AR$500, MATCH(B79, Paste_Here!A$2:A$500, 0)), ROW(INDIRECT("1:"&amp;LEN(INDEX(Paste_Here!AR$2:AR$500, MATCH(B79, Paste_Here!A$2:A$500, 0))))), 1)), MID(INDEX(Paste_Here!AR$2:AR$500, MATCH(B79, Paste_Here!A$2:A$500, 0)), ROW(INDIRECT("1:"&amp;LEN(INDEX(Paste_Here!AR$2:AR$500, MATCH(B79, Paste_Here!A$2:A$500, 0))))), 1), "")), _xlfn.TEXTJOIN("", TRUE, IF(ISNUMBER(--MID(INDEX(Paste_Here!AR$2:AR$500, MATCH(B79, Paste_Here!A$2:AR$500, 0)), ROW(INDIRECT("1:"&amp;LEN(INDEX(Paste_Here!AR$2:AR$500, MATCH(B79, Paste_Here!A$2:AR$500, 0))))), 1)), MID(INDEX(Paste_Here!AR$2:AR$500, MATCH(B79, Paste_Here!A$2:A$500, 0)), ROW(INDIRECT("1:"&amp;LEN(INDEX(Paste_Here!AR$2:AR$500, MATCH(B79, Paste_Here!A$2:A$500, 0))))), 1), "")))), "")</f>
        <v/>
      </c>
      <c r="DK79" s="69"/>
      <c r="DL79" s="69"/>
      <c r="DM79" s="79" t="str">
        <f t="shared" si="10"/>
        <v/>
      </c>
      <c r="DN79" s="69"/>
      <c r="DO79" s="79" t="str">
        <f>IFERROR(IF(B79&lt;&gt;"", IF(AND(INDEX(Paste_Here!AH$2:AH$210, MATCH(B79, Paste_Here!A$2:A$210, 0))&lt;&gt;"", ISNUMBER(VALUE(INDEX(Paste_Here!AH$2:AH$210, MATCH(B79, Paste_Here!A$2:A$210, 0))))), INDEX(Paste_Here!AH$2:AH$210, MATCH(B79, Paste_Here!A$2:A$210, 0)), ""), ""), "")</f>
        <v/>
      </c>
      <c r="DP79" s="69"/>
      <c r="DQ79" s="114"/>
      <c r="DR79" s="69"/>
      <c r="DS79" s="119" t="str">
        <f>IFERROR(IF(B79&lt;&gt;"", IF(LOWER(INDEX(Paste_Here!AI$2:AI$210, MATCH(B79, Paste_Here!A$2:A$210, 0)))="approaching expectations", "Approaching", IF(LOWER(INDEX(Paste_Here!AI$2:AI$210, MATCH(B79, Paste_Here!A$2:A$210, 0)))="met expectations", "Met", IF(LOWER(INDEX(Paste_Here!AI$2:AI$210, MATCH(B79, Paste_Here!A$2:A$210, 0)))="exceeded expectations", "Exceeded", IF(LOWER(INDEX(Paste_Here!AI$2:AI$210, MATCH(B79, Paste_Here!A$2:A$210, 0)))="below expectations", "Below", "")))), ""), "")</f>
        <v/>
      </c>
      <c r="DT79" s="69"/>
      <c r="DU79" s="79" t="str">
        <f>IFERROR(IF(B79&lt;&gt;"", IF(AND(INDEX(Paste_Here!AJ$2:AJ$210, MATCH(B79, Paste_Here!A$2:A$210, 0))&lt;&gt;"", ISNUMBER(VALUE(INDEX(Paste_Here!AJ$2:AJ$210, MATCH(B79, Paste_Here!A$2:A$210, 0))))), INDEX(Paste_Here!AJ$2:AJ$210, MATCH(B79, Paste_Here!A$2:A$210, 0)), ""), ""), "")</f>
        <v/>
      </c>
      <c r="DV79" s="69"/>
      <c r="DW79" s="114"/>
      <c r="DX79" s="69"/>
      <c r="DY79" s="114"/>
      <c r="DZ79" s="69"/>
      <c r="EA79" s="114"/>
      <c r="EB79" s="69"/>
      <c r="EC79" s="114"/>
      <c r="ED79" s="69"/>
      <c r="EE79" s="114"/>
      <c r="EF79" s="69"/>
      <c r="EH79" s="69"/>
      <c r="EI79" s="69"/>
      <c r="EJ79" s="79"/>
      <c r="EK79" s="69"/>
      <c r="EL79" s="79"/>
      <c r="EM79" s="69"/>
      <c r="EN79" s="79"/>
      <c r="EO79" s="69"/>
      <c r="EP79" s="79"/>
      <c r="EQ79" s="69"/>
      <c r="ER79" s="79"/>
      <c r="ES79" s="69"/>
      <c r="ET79" s="79"/>
      <c r="EU79" s="69"/>
      <c r="EV79" s="79"/>
      <c r="EW79" s="69"/>
      <c r="EX79" s="79"/>
      <c r="EY79" s="69"/>
      <c r="EZ79" s="79"/>
      <c r="FA79" s="69"/>
      <c r="FB79" s="79"/>
      <c r="FC79" s="69"/>
      <c r="FD79" s="79"/>
      <c r="FE79" s="69"/>
      <c r="FF79" s="69"/>
      <c r="FG79" s="79" t="str">
        <f t="shared" si="11"/>
        <v/>
      </c>
      <c r="FH79" s="69"/>
      <c r="FI79" s="79" t="str">
        <f>IFERROR(IF(B79&lt;&gt;"", IF(ISNUMBER(VALUE(INDEX(Paste_Here!H$2:H$210, MATCH(B79, Paste_Here!A$2:A$210, 0)))), IF(VALUE(INDEX(Paste_Here!H$2:H$210, MATCH(B79, Paste_Here!A$2:A$210, 0)))=0, "No", IF(AND(VALUE(INDEX(Paste_Here!H$2:H$210, MATCH(B79, Paste_Here!A$2:A$210, 0)))&gt;=1, VALUE(INDEX(Paste_Here!H$2:H$210, MATCH(B79, Paste_Here!A$2:A$210, 0)))&lt;=4), VALUE(INDEX(Paste_Here!H$2:H$210, MATCH(B79, Paste_Here!A$2:A$210, 0))), "")), ""), ""), "")</f>
        <v/>
      </c>
      <c r="FJ79" s="69"/>
      <c r="FK79" s="79" t="str">
        <f>IFERROR(IF(B79&lt;&gt;"", IF(ISNUMBER(VALUE(INDEX(Paste_Here!I$2:I$210, MATCH(B79, Paste_Here!A$2:A$210, 0)))), IF(VALUE(INDEX(Paste_Here!I$2:I$210, MATCH(B79, Paste_Here!A$2:A$210, 0)))=0, "No", IF(AND(VALUE(INDEX(Paste_Here!I$2:I$210, MATCH(B79, Paste_Here!A$2:A$210, 0)))&gt;=1, VALUE(INDEX(Paste_Here!I$2:I$210, MATCH(B79, Paste_Here!A$2:A$210, 0)))&lt;=4), VALUE(INDEX(Paste_Here!I$2:I$210, MATCH(B79, Paste_Here!A$2:A$210, 0))), "")), ""), ""), "")</f>
        <v/>
      </c>
      <c r="FL79" s="69"/>
      <c r="FM79" s="114"/>
      <c r="FN79" s="69"/>
      <c r="FO79" s="114"/>
      <c r="FP79" s="69"/>
      <c r="FQ79" s="114"/>
      <c r="FR79" s="69"/>
      <c r="FS79" s="114"/>
      <c r="FT79" s="69"/>
      <c r="FU79" s="79" t="str">
        <f>IFERROR(IF(B79&lt;&gt;"", IF(AND(INDEX(Paste_Here!R$2:R$210, MATCH(B79, Paste_Here!A$2:A$210, 0))&lt;&gt;"", ISNUMBER(VALUE(INDEX(Paste_Here!R$2:R$210, MATCH(B79, Paste_Here!A$2:A$210, 0))))), INDEX(Paste_Here!R$2:R$210, MATCH(B79, Paste_Here!A$2:A$210, 0)), ""), ""), "")</f>
        <v/>
      </c>
      <c r="FV79" s="69"/>
      <c r="FW79" s="79" t="str">
        <f>IFERROR(IF(B79&lt;&gt;"", IF(AND(INDEX(Paste_Here!BB$2:BB$210, MATCH(B79, Paste_Here!A$2:A$210, 0))&lt;&gt;"", ISNUMBER(VALUE(INDEX(Paste_Here!BB$2:BB$210, MATCH(B79, Paste_Here!A$2:A$210, 0))))), INDEX(Paste_Here!BB$2:BB$210, MATCH(B79, Paste_Here!A$2:A$210, 0)), ""), ""), "")</f>
        <v/>
      </c>
      <c r="FX79" s="69"/>
      <c r="FY79" s="79" t="str">
        <f>IFERROR(IF(B79&lt;&gt;"", IF(AND(INDEX(Paste_Here!AS$2:AS$210, MATCH(B79, Paste_Here!A$2:A$210, 0))&lt;&gt;"", ISNUMBER(VALUE(INDEX(Paste_Here!AS$2:AS$210, MATCH(B79, Paste_Here!A$2:A$210, 0))))), INDEX(Paste_Here!AS$2:AS$210, MATCH(B79, Paste_Here!A$2:A$210, 0)), ""), ""), "")</f>
        <v/>
      </c>
      <c r="FZ79" s="69"/>
      <c r="GA79" s="79" t="str">
        <f>IFERROR(IF(B79&lt;&gt;"", IF(AND(INDEX(Paste_Here!BC$2:BC$210, MATCH(B79, Paste_Here!A$2:A$210, 0))&lt;&gt;"", ISNUMBER(VALUE(INDEX(Paste_Here!BC$2:BC$210, MATCH(B79, Paste_Here!A$2:A$210, 0))))), INDEX(Paste_Here!BC$2:BC$210, MATCH(B79, Paste_Here!A$2:A$210, 0)), ""), ""), "")</f>
        <v/>
      </c>
      <c r="GB79" s="69"/>
      <c r="GC79" s="69"/>
      <c r="GD79" s="79" t="str">
        <f t="shared" si="12"/>
        <v/>
      </c>
      <c r="GE79" s="69"/>
      <c r="GF79" s="79" t="str">
        <f>IFERROR(IF(B79&lt;&gt;"", IF(ISNUMBER(SEARCH("s", LOWER(INDEX(Paste_Here!M$2:M$210, MATCH(B79, Paste_Here!A$2:A$210, 0))))), "Yes", IF(INDEX(Paste_Here!M$2:M$210, MATCH(B79, Paste_Here!A$2:A$210, 0))&lt;&gt;"", "No", "")), ""), "")</f>
        <v/>
      </c>
      <c r="GG79" s="69"/>
      <c r="GH79" s="79" t="str">
        <f>IFERROR(IF(B79&lt;&gt;"", IF(ISNUMBER(SEARCH("yes", LOWER(INDEX(Paste_Here!F$2:F$210, MATCH(B79, Paste_Here!A$2:A$210, 0))))), "Yes", IF(ISNUMBER(SEARCH("no", LOWER(INDEX(Paste_Here!F$2:F$210, MATCH(B79, Paste_Here!A$2:A$210, 0))))), "No", "")), ""), "")</f>
        <v/>
      </c>
      <c r="GI79" s="69"/>
      <c r="GJ79" s="79" t="str">
        <f>IFERROR(IF(B79&lt;&gt;"", IF(ISNUMBER(SEARCH("english language learner", LOWER(INDEX(Paste_Here!C$2:C$210, MATCH(B79, Paste_Here!A$2:A$210, 0))))), "Yes", ""), ""), "")</f>
        <v/>
      </c>
      <c r="GK79" s="69"/>
      <c r="GL79" s="79" t="str">
        <f>IFERROR(IF(B79&lt;&gt;"", IF(OR(ISNUMBER(SEARCH("b", LOWER(INDEX(Paste_Here!K$2:K$210, MATCH(B79, Paste_Here!A$2:A$210, 0))))), ISNUMBER(SEARCH("h", LOWER(INDEX(Paste_Here!K$2:K$210, MATCH(B79, Paste_Here!A$2:A$210, 0))))), ISNUMBER(SEARCH("i", LOWER(INDEX(Paste_Here!K$2:K$210, MATCH(B79, Paste_Here!A$2:A$210, 0)))))), "Yes", IF(INDEX(Paste_Here!K$2:K$210, MATCH(B79, Paste_Here!A$2:A$210, 0))&lt;&gt;"", "No", "")), ""), "")</f>
        <v/>
      </c>
      <c r="GM79" s="69"/>
      <c r="GN79" s="79" t="str">
        <f>IFERROR(IF(B79&lt;&gt;"", IF(ISNUMBER(SEARCH("yes", LOWER(INDEX(Paste_Here!L$2:L$210, MATCH(B79, Paste_Here!A$2:A$210, 0))))), "Yes", IF(ISNUMBER(SEARCH("no", LOWER(INDEX(Paste_Here!L$2:L$210, MATCH(B79, Paste_Here!A$2:A$210, 0))))), "No", "")), ""), "")</f>
        <v/>
      </c>
      <c r="GO79" s="69"/>
      <c r="GP79" s="79" t="str">
        <f>IFERROR(IF(B79&lt;&gt;"", IF(ISNUMBER(SEARCH("transitional 2", LOWER(INDEX(Paste_Here!C$2:C$210, MATCH(B79, Paste_Here!A$2:A$210, 0))))), "T2", IF(ISNUMBER(SEARCH("transitional 1", LOWER(INDEX(Paste_Here!C$2:C$210, MATCH(B79, Paste_Here!A$2:A$210, 0))))), "T1", IF(ISNUMBER(SEARCH("waived ell services", LOWER(INDEX(Paste_Here!C$2:C$210, MATCH(B79, Paste_Here!A$2:A$210, 0))))), "W", ""))), ""), "")</f>
        <v/>
      </c>
      <c r="GQ79" s="69"/>
      <c r="GR79" s="114"/>
      <c r="GS79" s="69"/>
      <c r="GT79" s="114"/>
      <c r="GU79" s="69"/>
      <c r="GV79" s="114"/>
      <c r="GW79" s="69"/>
      <c r="GX79" s="118"/>
      <c r="GY79" s="69"/>
      <c r="GZ79" s="69"/>
      <c r="HA79" s="79"/>
      <c r="HB79" s="69"/>
      <c r="HC79" s="79"/>
      <c r="HD79" s="69"/>
      <c r="HE79" s="79"/>
      <c r="HF79" s="69"/>
      <c r="HG79" s="79"/>
      <c r="HH79" s="69"/>
      <c r="HI79" s="79"/>
      <c r="HJ79" s="69"/>
      <c r="HK79" s="79"/>
      <c r="HL79" s="69"/>
      <c r="HM79" s="79"/>
      <c r="HN79" s="69"/>
      <c r="HO79" s="79"/>
      <c r="HP79" s="69"/>
      <c r="HQ79" s="79"/>
      <c r="HR79" s="69"/>
      <c r="HS79" s="79"/>
      <c r="HT79" s="69"/>
      <c r="HU79" s="79"/>
      <c r="HV79" s="69"/>
      <c r="HW79" s="69"/>
      <c r="HX79" s="79"/>
      <c r="HY79" s="69"/>
      <c r="HZ79" s="79"/>
      <c r="IA79" s="69"/>
      <c r="IB79" s="79"/>
      <c r="IC79" s="69"/>
      <c r="ID79" s="79"/>
      <c r="IE79" s="69"/>
      <c r="IF79" s="79"/>
      <c r="IG79" s="69"/>
      <c r="IH79" s="79"/>
      <c r="II79" s="69"/>
      <c r="IJ79" s="79"/>
      <c r="IK79" s="69"/>
      <c r="IL79" s="79"/>
      <c r="IM79" s="69"/>
      <c r="IN79" s="79"/>
      <c r="IO79" s="69"/>
      <c r="IP79" s="79"/>
      <c r="IQ79" s="69"/>
      <c r="IR79" s="79"/>
      <c r="IS79" s="69"/>
      <c r="IT79" s="69"/>
      <c r="IU79" s="79"/>
      <c r="IV79" s="69"/>
      <c r="IW79" s="79"/>
      <c r="IX79" s="69"/>
      <c r="IY79" s="79"/>
      <c r="IZ79" s="69"/>
      <c r="JA79" s="79"/>
      <c r="JB79" s="69"/>
      <c r="JC79" s="79"/>
      <c r="JD79" s="69"/>
      <c r="JE79" s="79"/>
      <c r="JF79" s="69"/>
      <c r="JG79" s="79"/>
      <c r="JH79" s="69"/>
      <c r="JI79" s="79"/>
      <c r="JJ79" s="69"/>
      <c r="JK79" s="79"/>
      <c r="JL79" s="69"/>
      <c r="JM79" s="79"/>
      <c r="JN79" s="69"/>
      <c r="JO79" s="79"/>
      <c r="JP79" s="69"/>
      <c r="JQ79" s="69"/>
      <c r="JR79" s="79"/>
      <c r="JS79" s="69"/>
      <c r="JT79" s="79"/>
      <c r="JU79" s="69"/>
      <c r="JV79" s="79"/>
      <c r="JW79" s="69"/>
      <c r="JX79" s="79"/>
      <c r="JY79" s="69"/>
      <c r="JZ79" s="79"/>
      <c r="KA79" s="69"/>
      <c r="KB79" s="79"/>
      <c r="KC79" s="69"/>
      <c r="KD79" s="79"/>
      <c r="KE79" s="69"/>
      <c r="KF79" s="79"/>
      <c r="KG79" s="69"/>
      <c r="KH79" s="79"/>
      <c r="KI79" s="69"/>
      <c r="KJ79" s="79"/>
      <c r="KK79" s="69"/>
      <c r="KL79" s="79"/>
      <c r="KM79" s="69"/>
      <c r="KP79" s="1" t="str" cm="1">
        <f t="array" ref="KP79">IFERROR(INDEX(Paste_Here!$B$2:$B$210, MATCH(0, COUNTIF(KP$4:KP78, Paste_Here!$B$2:$B$210) + IF(Paste_Here!$B$2:$B$210="", 1, 0), 0)), "")</f>
        <v/>
      </c>
      <c r="KQ79" s="1" t="str">
        <f>IF(KP79&lt;&gt;"", INDEX(Paste_Here!$A$2:$A$210, MATCH(KP79, Paste_Here!$B$2:$B$210, 0)), "")</f>
        <v/>
      </c>
      <c r="KR79" s="1" t="str">
        <f t="shared" si="13"/>
        <v/>
      </c>
      <c r="KS79" s="1" t="str" cm="1">
        <f t="array" ref="KS79">IFERROR(INDEX($KR$5:$KR$210, MATCH(SMALL(IF($KR$5:$KR$210&lt;&gt;"", COUNTIF($KR$5:$KR$210, "&lt;"&amp;$KR$5:$KR$210)+1), ROW()-ROW($KS$5)+1), COUNTIF($KR$5:$KR$210, "&lt;"&amp;$KR$5:$KR$210)+1, 0)), "")</f>
        <v/>
      </c>
    </row>
    <row r="80" spans="1:305">
      <c r="A80" s="69"/>
      <c r="B80" s="79" t="str">
        <f t="shared" si="7"/>
        <v/>
      </c>
      <c r="C80" s="69"/>
      <c r="D80" s="79" t="str">
        <f>IFERROR(IF(B80&lt;&gt;"", IF(COUNTIF(INDEX(Paste_Here!N$2:Q$210, MATCH(B80, Paste_Here!A$2:A$210, 0), 0), "yes") &gt; 0, "No", IF(COUNTIF(INDEX(Paste_Here!N$2:Q$210, MATCH(B80, Paste_Here!A$2:A$210, 0), 0), "no") &gt; 0, "Yes", "")), ""), "")</f>
        <v/>
      </c>
      <c r="E80" s="69"/>
      <c r="F80" s="79" t="str">
        <f>IFERROR(IF(B80&lt;&gt;"", IF(ISNUMBER(SEARCH("yes", LOWER(INDEX(Paste_Here!S$2:S$210, MATCH(B80, Paste_Here!A$2:A$210, 0))))), "Yes", IF(ISNUMBER(SEARCH("no", LOWER(INDEX(Paste_Here!S$2:S$210, MATCH(B80, Paste_Here!A$2:A$210, 0))))), "No", "")), ""), "")</f>
        <v/>
      </c>
      <c r="G80" s="69"/>
      <c r="H80" s="79" t="str">
        <f>IFERROR(IF(B80&lt;&gt;"", IF(COUNTIF(INDEX(Paste_Here!AX$2:BA$210, MATCH(B80, Paste_Here!A$2:A$210, 0), 0), "yes") &gt; 0, "No", IF(COUNTIF(INDEX(Paste_Here!AX$2:BA$210, MATCH(B80, Paste_Here!A$2:A$210, 0), 0), "no") &gt; 0, "Yes", "")), ""), "")</f>
        <v/>
      </c>
      <c r="I80" s="69"/>
      <c r="J80" s="79" t="str">
        <f>IFERROR(IF(B80&lt;&gt;"", IF(ISNUMBER(SEARCH("yes", LOWER(INDEX(Paste_Here!Z$2:Z$210, MATCH(B80, Paste_Here!A$2:A$210, 0))))), "Yes", IF(ISNUMBER(SEARCH("no", LOWER(INDEX(Paste_Here!Z$2:Z$210, MATCH(B80, Paste_Here!A$2:A$210, 0))))), "No", "")), ""), "")</f>
        <v/>
      </c>
      <c r="K80" s="69"/>
      <c r="L80" s="79" t="str">
        <f>IFERROR(IF(B80&lt;&gt;"", IF(ISNUMBER(SEARCH("yes", LOWER(INDEX(Paste_Here!AG$2:AG$210, MATCH(B80, Paste_Here!A$2:A$210, 0))))), "Yes", IF(ISNUMBER(SEARCH("no", LOWER(INDEX(Paste_Here!AG$2:AG$210, MATCH(B80, Paste_Here!A$2:A$210, 0))))), "No", "")), ""), "")</f>
        <v/>
      </c>
      <c r="M80" s="69"/>
      <c r="N80" s="114" t="str">
        <f>IFERROR(IF(J80&lt;&gt;"", IF(ISNUMBER(SEARCH("yes", LOWER(INDEX(Paste_Here!AB$2:AB$210, MATCH(J80, Paste_Here!I$2:I$210, 0))))), "Yes", IF(ISNUMBER(SEARCH("no", LOWER(INDEX(Paste_Here!AB$2:AB$210, MATCH(J80, Paste_Here!I$2:I$210, 0))))), "No", "")), ""), "")</f>
        <v/>
      </c>
      <c r="O80" s="69"/>
      <c r="P80" s="79" t="str">
        <f>IFERROR(IF(B80&lt;&gt;"", IF(ISNUMBER(SEARCH("Revealed-Potential (Primary Focus)", LOWER(INDEX(Paste_Here!U$2:U$210, MATCH(B80, Paste_Here!A$2:A$210, 0))))), "Rev-Potential: Prim", IF(ISNUMBER(SEARCH("Revealed-Potential (Secondary Focus)", LOWER(INDEX(Paste_Here!U$2:U$210, MATCH(B80, Paste_Here!A$2:A$210, 0))))), "Rev-Potential: Sec", IF(ISNUMBER(SEARCH("Monitoring", LOWER(INDEX(Paste_Here!U$2:U$210, MATCH(B80, Paste_Here!A$2:A$210, 0))))), "Monitoring", IF(ISNUMBER(SEARCH("At-Promise (Secondary Focus)", LOWER(INDEX(Paste_Here!U$2:U$210, MATCH(B80, Paste_Here!A$2:A$210, 0))))), "At-Promise: Sec", IF(ISNUMBER(SEARCH("At-Promise (Primary Focus)", LOWER(INDEX(Paste_Here!U$2:U$210, MATCH(B80, Paste_Here!A$2:A$210, 0))))), "At-Promise: Prim", ""))))), ""), "")</f>
        <v/>
      </c>
      <c r="Q80" s="69"/>
      <c r="R80" s="79" t="str">
        <f>IFERROR(IF(B80&lt;&gt;"", IF(ISNUMBER(SEARCH("Revealed-Potential (Primary Focus)", LOWER(INDEX(Paste_Here!AB$2:AB$210, MATCH(B80, Paste_Here!A$2:A$210, 0))))), "Rev-Potential: Prim", IF(ISNUMBER(SEARCH("Revealed-Potential (Secondary Focus)", LOWER(INDEX(Paste_Here!AB$2:AB$210, MATCH(B80, Paste_Here!A$2:A$210, 0))))), "Rev-Potential: Sec", IF(ISNUMBER(SEARCH("Monitoring", LOWER(INDEX(Paste_Here!AB$2:AB$210, MATCH(B80, Paste_Here!A$2:A$210, 0))))), "Monitoring", IF(ISNUMBER(SEARCH("At-Promise (Secondary Focus)", LOWER(INDEX(Paste_Here!AB$2:AB$210, MATCH(B80, Paste_Here!A$2:A$210, 0))))), "At-Promise: Sec", IF(ISNUMBER(SEARCH("At-Promise (Primary Focus)", LOWER(INDEX(Paste_Here!AB$2:AB$210, MATCH(B80, Paste_Here!A$2:A$210, 0))))), "At-Promise: Prim", ""))))), ""), "")</f>
        <v/>
      </c>
      <c r="S80" s="69"/>
      <c r="T80" s="114" t="str">
        <f>IFERROR(IF(P80&lt;&gt;"", IF(ISNUMBER(SEARCH("yes", LOWER(INDEX(Paste_Here!AH$2:AH$210, MATCH(P80, Paste_Here!O$2:O$210, 0))))), "Yes", IF(ISNUMBER(SEARCH("no", LOWER(INDEX(Paste_Here!AH$2:AH$210, MATCH(P80, Paste_Here!O$2:O$210, 0))))), "No", "")), ""), "")</f>
        <v/>
      </c>
      <c r="U80" s="69"/>
      <c r="V80" s="114" t="str">
        <f>IFERROR(IF(R80&lt;&gt;"", IF(ISNUMBER(SEARCH("yes", LOWER(INDEX(Paste_Here!AJ$2:AJ$210, MATCH(R80, Paste_Here!Q$2:Q$210, 0))))), "Yes", IF(ISNUMBER(SEARCH("no", LOWER(INDEX(Paste_Here!AJ$2:AJ$210, MATCH(R80, Paste_Here!Q$2:Q$210, 0))))), "No", "")), ""), "")</f>
        <v/>
      </c>
      <c r="W80" s="69"/>
      <c r="X80" s="69"/>
      <c r="Y80" s="79" t="str">
        <f t="shared" si="8"/>
        <v/>
      </c>
      <c r="Z80" s="69"/>
      <c r="AA80" s="79" t="str">
        <f>IFERROR(IF(B80&lt;&gt;"", IF(AND(INDEX(Paste_Here!W$2:W$210, MATCH(B80, Paste_Here!A$2:A$210, 0))&lt;&gt;"", ISNUMBER(VALUE(INDEX(Paste_Here!W$2:W$210, MATCH(B80, Paste_Here!A$2:A$210, 0))))), INDEX(Paste_Here!W$2:W$210, MATCH(B80, Paste_Here!A$2:A$210, 0)), ""), ""), "")</f>
        <v/>
      </c>
      <c r="AB80" s="69"/>
      <c r="AC80" s="79" t="str">
        <f>IFERROR(IF(B80&lt;&gt;"", IF(AND(INDEX(Paste_Here!V$2:V$210, MATCH(B80, Paste_Here!A$2:A$210, 0))&lt;&gt;"", ISNUMBER(VALUE(INDEX(Paste_Here!V$2:V$210, MATCH(B80, Paste_Here!A$2:A$210, 0))))), TEXT(ROUND(VALUE(INDEX(Paste_Here!V$2:V$210, MATCH(B80, Paste_Here!A$2:A$210, 0))), 2), "0.00"), ""), ""), "")</f>
        <v/>
      </c>
      <c r="AD80" s="69"/>
      <c r="AE80" s="79" t="str">
        <f>IFERROR(IF(B80&lt;&gt;"", IF(LOWER(INDEX(Paste_Here!X$2:X$210, MATCH(B80, Paste_Here!A$2:A$210, 0)))="approaching expectations", "Approaching", IF(LOWER(INDEX(Paste_Here!X$2:X$210, MATCH(B80, Paste_Here!A$2:A$210, 0)))="met expectations", "Met", IF(LOWER(INDEX(Paste_Here!X$2:X$210, MATCH(B80, Paste_Here!A$2:A$210, 0)))="exceeded expectations", "Exceeded", IF(LOWER(INDEX(Paste_Here!X$2:X$210, MATCH(B80, Paste_Here!A$2:A$210, 0)))="below expectations", "Below", "")))), ""), "")</f>
        <v/>
      </c>
      <c r="AF80" s="69"/>
      <c r="AG80" s="79" t="str">
        <f>IFERROR(IF(B80&lt;&gt;"", IF(AND(INDEX(Paste_Here!Y$2:Y$210, MATCH(B80, Paste_Here!A$2:A$210, 0))&lt;&gt;"", ISNUMBER(VALUE(INDEX(Paste_Here!Y$2:Y$210, MATCH(B80, Paste_Here!A$2:A$210, 0))))), INDEX(Paste_Here!Y$2:Y$210, MATCH(B80, Paste_Here!A$2:A$210, 0)), ""), ""), "")</f>
        <v/>
      </c>
      <c r="AH80" s="69"/>
      <c r="AI80" s="79" t="str">
        <f>IFERROR(IF(B80&lt;&gt;"", IF(AND(INDEX(Paste_Here!AK$2:AK$210, MATCH(B80, Paste_Here!A$2:A$210, 0))&lt;&gt;"", ISNUMBER(VALUE(INDEX(Paste_Here!AK$2:AK$210, MATCH(B80, Paste_Here!A$2:A$210, 0))))), INDEX(Paste_Here!AK$2:AK$210, MATCH(B80, Paste_Here!A$2:A$210, 0)), ""), ""), "")</f>
        <v/>
      </c>
      <c r="AJ80" s="69"/>
      <c r="AK80" s="79" t="str">
        <f>IFERROR(IF(B80&lt;&gt;"", IF(ISNUMBER(SEARCH("highrisk", LOWER(INDEX(Paste_Here!AL$2:AL$210, MATCH(B80, Paste_Here!A$2:A$210, 0))))), "High Risk", IF(ISNUMBER(SEARCH("lowrisk", LOWER(INDEX(Paste_Here!AL$2:AL$210, MATCH(B80, Paste_Here!A$2:A$210, 0))))), "Low Risk", IF(ISNUMBER(SEARCH("somerisk", LOWER(INDEX(Paste_Here!AL$2:AL$210, MATCH(B80, Paste_Here!A$2:A$210, 0))))), "Some Risk", ""))), ""), "")</f>
        <v/>
      </c>
      <c r="AL80" s="69"/>
      <c r="AM80" s="79" t="str">
        <f>IFERROR(IF(B80&lt;&gt;"", IF(AND(INDEX(Paste_Here!AT$2:AT$210, MATCH(B80, Paste_Here!A$2:A$210, 0))&lt;&gt;"", ISNUMBER(VALUE(INDEX(Paste_Here!AT$2:AT$210, MATCH(B80, Paste_Here!A$2:A$210, 0))))), INDEX(Paste_Here!AT$2:AT$210, MATCH(B80, Paste_Here!A$2:A$210, 0)), ""), ""), "")</f>
        <v/>
      </c>
      <c r="AN80" s="69"/>
      <c r="AO80" s="79" t="str">
        <f>IFERROR(IF(B80&lt;&gt;"", IF(AND(INDEX(Paste_Here!AM$2:AM$210, MATCH(B80, Paste_Here!A$2:A$210, 0))&lt;&gt;"", ISNUMBER(VALUE(INDEX(Paste_Here!AM$2:AM$210, MATCH(B80, Paste_Here!A$2:A$210, 0))))), INDEX(Paste_Here!AM$2:AM$210, MATCH(B80, Paste_Here!A$2:A$210, 0)), ""), ""), "")</f>
        <v/>
      </c>
      <c r="AP80" s="69"/>
      <c r="AQ80" s="79" t="str">
        <f>IFERROR(IF(B80&lt;&gt;"", IF(ISNUMBER(SEARCH("highrisk", LOWER(INDEX(Paste_Here!AN$2:AN$210, MATCH(B80, Paste_Here!A$2:A$210, 0))))), "High Risk", IF(ISNUMBER(SEARCH("lowrisk", LOWER(INDEX(Paste_Here!AN$2:AN$210, MATCH(B80, Paste_Here!A$2:A$210, 0))))), "Low Risk", IF(ISNUMBER(SEARCH("somerisk", LOWER(INDEX(Paste_Here!AN$2:AN$210, MATCH(B80, Paste_Here!A$2:A$210, 0))))), "Some Risk", ""))), ""), "")</f>
        <v/>
      </c>
      <c r="AR80" s="69"/>
      <c r="AS80" s="79" t="str" cm="1">
        <f t="array" aca="1" ref="AS80" ca="1">IFERROR(IF(ISNUMBER(SEARCH("BR", INDEX(Paste_Here!AO$2:AO$210, MATCH(B80, Paste_Here!A$2:A$210, 0)))), -1, 1) * VALUE(_xlfn.TEXTJOIN("", TRUE, IF(ISNUMBER(--MID(INDEX(Paste_Here!AO$2:AO$210, MATCH(B80, Paste_Here!A$2:A$210, 0)), ROW(INDIRECT("1:"&amp;LEN(INDEX(Paste_Here!AO$2:AO$210, MATCH(B80, Paste_Here!A$2:A$210, 0))))), 1)), MID(INDEX(Paste_Here!AO$2:AO$210, MATCH(B80, Paste_Here!A$2:A$210, 0)), ROW(INDIRECT("1:"&amp;LEN(INDEX(Paste_Here!AO$2:AO$210, MATCH(B80, Paste_Here!A$2:A$210, 0))))), 1), ""))), "")</f>
        <v/>
      </c>
      <c r="AT80" s="69"/>
      <c r="AU80" s="69"/>
      <c r="AV80" s="79"/>
      <c r="AW80" s="69"/>
      <c r="AX80" s="79"/>
      <c r="AY80" s="69"/>
      <c r="AZ80" s="79"/>
      <c r="BA80" s="69"/>
      <c r="BB80" s="79"/>
      <c r="BC80" s="69"/>
      <c r="BD80" s="79"/>
      <c r="BE80" s="69"/>
      <c r="BF80" s="79"/>
      <c r="BG80" s="69"/>
      <c r="BH80" s="79"/>
      <c r="BI80" s="69"/>
      <c r="BJ80" s="79"/>
      <c r="BK80" s="69"/>
      <c r="BL80" s="79"/>
      <c r="BM80" s="69"/>
      <c r="BN80" s="79"/>
      <c r="BO80" s="69"/>
      <c r="BP80" s="79"/>
      <c r="BQ80" s="69"/>
      <c r="BR80" s="69"/>
      <c r="BS80" s="79"/>
      <c r="BT80" s="69"/>
      <c r="BU80" s="79"/>
      <c r="BV80" s="69"/>
      <c r="BW80" s="79"/>
      <c r="BX80" s="69"/>
      <c r="BY80" s="79"/>
      <c r="BZ80" s="69"/>
      <c r="CA80" s="79"/>
      <c r="CB80" s="69"/>
      <c r="CC80" s="79"/>
      <c r="CD80" s="69"/>
      <c r="CE80" s="79"/>
      <c r="CF80" s="69"/>
      <c r="CG80" s="79"/>
      <c r="CH80" s="69"/>
      <c r="CI80" s="79"/>
      <c r="CJ80" s="69"/>
      <c r="CK80" s="79"/>
      <c r="CL80" s="69"/>
      <c r="CM80" s="79"/>
      <c r="CN80" s="69"/>
      <c r="CO80" s="69"/>
      <c r="CP80" s="79" t="str">
        <f t="shared" si="9"/>
        <v/>
      </c>
      <c r="CQ80" s="69"/>
      <c r="CR80" s="79" t="str">
        <f>IFERROR(IF(B80&lt;&gt;"", IF(AND(INDEX(Paste_Here!AD$2:AD$210, MATCH(B80, Paste_Here!A$2:A$210, 0))&lt;&gt;"", ISNUMBER(VALUE(INDEX(Paste_Here!AD$2:AD$210, MATCH(B80, Paste_Here!A$2:A$210, 0))))), INDEX(Paste_Here!AD$2:AD$210, MATCH(B80, Paste_Here!A$2:A$210, 0)), ""), ""), "")</f>
        <v/>
      </c>
      <c r="CS80" s="69"/>
      <c r="CT80" s="79" t="str">
        <f>IFERROR(IF(B80&lt;&gt;"", IF(AND(INDEX(Paste_Here!AC$2:AC$210, MATCH(B80, Paste_Here!A$2:A$210, 0))&lt;&gt;"", ISNUMBER(--INDEX(Paste_Here!AC$2:AC$210, MATCH(B80, Paste_Here!A$2:A$210, 0)))), TEXT(ROUND(--INDEX(Paste_Here!AC$2:AC$210, MATCH(B80, Paste_Here!A$2:A$210, 0)), 2), "0.00"), ""), ""), "")</f>
        <v/>
      </c>
      <c r="CU80" s="69"/>
      <c r="CV80" s="79" t="str">
        <f>IFERROR(IF(B80&lt;&gt;"", IF(LOWER(INDEX(Paste_Here!AE$2:AE$210, MATCH(B80, Paste_Here!A$2:A$210, 0)))="approaching expectations", "Approaching", IF(LOWER(INDEX(Paste_Here!AE$2:AE$210, MATCH(B80, Paste_Here!A$2:A$210, 0)))="met expectations", "Met", IF(LOWER(INDEX(Paste_Here!AE$2:AE$210, MATCH(B80, Paste_Here!A$2:A$210, 0)))="exceeded expectations", "Exceeded", IF(LOWER(INDEX(Paste_Here!AE$2:AE$210, MATCH(B80, Paste_Here!A$2:A$210, 0)))="below expectations", "Below", "")))), ""), "")</f>
        <v/>
      </c>
      <c r="CW80" s="69"/>
      <c r="CX80" s="79" t="str">
        <f>IFERROR(IF(B80&lt;&gt;"", IF(AND(INDEX(Paste_Here!AF$2:AF$210, MATCH(B80, Paste_Here!A$2:A$210, 0))&lt;&gt;"", ISNUMBER(VALUE(INDEX(Paste_Here!AF$2:AF$210, MATCH(B80, Paste_Here!A$2:A$210, 0))))), INDEX(Paste_Here!AF$2:AF$210, MATCH(B80, Paste_Here!A$2:A$210, 0)), ""), ""), "")</f>
        <v/>
      </c>
      <c r="CY80" s="69"/>
      <c r="CZ80" s="79" t="str">
        <f>IFERROR(IF(B80&lt;&gt;"", IF(AND(INDEX(Paste_Here!AU$2:AU$210, MATCH(B80, Paste_Here!A$2:A$210, 0))&lt;&gt;"", ISNUMBER(VALUE(INDEX(Paste_Here!AU$2:AU$210, MATCH(B80, Paste_Here!A$2:A$210, 0))))), INDEX(Paste_Here!AU$2:AU$210, MATCH(B80, Paste_Here!A$2:A$210, 0)), ""), ""), "")</f>
        <v/>
      </c>
      <c r="DA80" s="69"/>
      <c r="DB80" s="79" t="str">
        <f>IFERROR(IF(B80&lt;&gt;"", IF(ISNUMBER(SEARCH("highrisk", LOWER(INDEX(Paste_Here!AV$2:AV$210, MATCH(B80, Paste_Here!A$2:A$210, 0))))), "High Risk", IF(ISNUMBER(SEARCH("lowrisk", LOWER(INDEX(Paste_Here!AV$2:AV$210, MATCH(B80, Paste_Here!A$2:A$210, 0))))), "Low Risk", IF(ISNUMBER(SEARCH("somerisk", LOWER(INDEX(Paste_Here!AV$2:AV$210, MATCH(B80, Paste_Here!A$2:A$210, 0))))), "Some Risk", ""))), ""), "")</f>
        <v/>
      </c>
      <c r="DC80" s="69"/>
      <c r="DD80" s="79" t="str">
        <f>IFERROR(IF(B80&lt;&gt;"", IF(AND(INDEX(Paste_Here!AW$2:AW$210, MATCH(B80, Paste_Here!A$2:A$210, 0))&lt;&gt;"", ISNUMBER(VALUE(INDEX(Paste_Here!AW$2:AW$210, MATCH(B80, Paste_Here!A$2:A$210, 0))))), INDEX(Paste_Here!AW$2:AW$210, MATCH(B80, Paste_Here!A$2:A$210, 0)), ""), ""), "")</f>
        <v/>
      </c>
      <c r="DE80" s="69"/>
      <c r="DF80" s="79" t="str">
        <f>IFERROR(IF(B80&lt;&gt;"", IF(AND(INDEX(Paste_Here!AP$2:AP$210, MATCH(B80, Paste_Here!A$2:A$210, 0))&lt;&gt;"", ISNUMBER(VALUE(INDEX(Paste_Here!AP$2:AP$210, MATCH(B80, Paste_Here!A$2:A$210, 0))))), INDEX(Paste_Here!AP$2:AP$210, MATCH(B80, Paste_Here!A$2:A$210, 0)), ""), ""), "")</f>
        <v/>
      </c>
      <c r="DG80" s="69"/>
      <c r="DH80" s="79" t="str">
        <f>IFERROR(IF(B80&lt;&gt;"", IF(ISNUMBER(SEARCH("highrisk", LOWER(INDEX(Paste_Here!AQ$2:AQ$210, MATCH(B80, Paste_Here!A$2:A$210, 0))))), "High Risk", IF(ISNUMBER(SEARCH("lowrisk", LOWER(INDEX(Paste_Here!AQ$2:AQ$210, MATCH(B80, Paste_Here!A$2:A$210, 0))))), "Low Risk", IF(ISNUMBER(SEARCH("somerisk", LOWER(INDEX(Paste_Here!AQ$2:AQ$210, MATCH(B80, Paste_Here!A$2:A$210, 0))))), "Some Risk", ""))), ""), "")</f>
        <v/>
      </c>
      <c r="DI80" s="69"/>
      <c r="DJ80" s="79" t="str" cm="1">
        <f t="array" aca="1" ref="DJ80" ca="1">IFERROR(VALUE(IF(ISNUMBER(SEARCH("EM", INDEX(Paste_Here!AR$2:AR$500, MATCH(B80, Paste_Here!A$2:A$500, 0)))),"-" &amp; _xlfn.TEXTJOIN("", TRUE, IF(ISNUMBER(--MID(INDEX(Paste_Here!AR$2:AR$500, MATCH(B80, Paste_Here!A$2:A$500, 0)), ROW(INDIRECT("1:"&amp;LEN(INDEX(Paste_Here!AR$2:AR$500, MATCH(B80, Paste_Here!A$2:A$500, 0))))), 1)), MID(INDEX(Paste_Here!AR$2:AR$500, MATCH(B80, Paste_Here!A$2:A$500, 0)), ROW(INDIRECT("1:"&amp;LEN(INDEX(Paste_Here!AR$2:AR$500, MATCH(B80, Paste_Here!A$2:A$500, 0))))), 1), "")), _xlfn.TEXTJOIN("", TRUE, IF(ISNUMBER(--MID(INDEX(Paste_Here!AR$2:AR$500, MATCH(B80, Paste_Here!A$2:AR$500, 0)), ROW(INDIRECT("1:"&amp;LEN(INDEX(Paste_Here!AR$2:AR$500, MATCH(B80, Paste_Here!A$2:AR$500, 0))))), 1)), MID(INDEX(Paste_Here!AR$2:AR$500, MATCH(B80, Paste_Here!A$2:A$500, 0)), ROW(INDIRECT("1:"&amp;LEN(INDEX(Paste_Here!AR$2:AR$500, MATCH(B80, Paste_Here!A$2:A$500, 0))))), 1), "")))), "")</f>
        <v/>
      </c>
      <c r="DK80" s="69"/>
      <c r="DL80" s="69"/>
      <c r="DM80" s="79" t="str">
        <f t="shared" si="10"/>
        <v/>
      </c>
      <c r="DN80" s="69"/>
      <c r="DO80" s="79" t="str">
        <f>IFERROR(IF(B80&lt;&gt;"", IF(AND(INDEX(Paste_Here!AH$2:AH$210, MATCH(B80, Paste_Here!A$2:A$210, 0))&lt;&gt;"", ISNUMBER(VALUE(INDEX(Paste_Here!AH$2:AH$210, MATCH(B80, Paste_Here!A$2:A$210, 0))))), INDEX(Paste_Here!AH$2:AH$210, MATCH(B80, Paste_Here!A$2:A$210, 0)), ""), ""), "")</f>
        <v/>
      </c>
      <c r="DP80" s="69"/>
      <c r="DQ80" s="114"/>
      <c r="DR80" s="69"/>
      <c r="DS80" s="119" t="str">
        <f>IFERROR(IF(B80&lt;&gt;"", IF(LOWER(INDEX(Paste_Here!AI$2:AI$210, MATCH(B80, Paste_Here!A$2:A$210, 0)))="approaching expectations", "Approaching", IF(LOWER(INDEX(Paste_Here!AI$2:AI$210, MATCH(B80, Paste_Here!A$2:A$210, 0)))="met expectations", "Met", IF(LOWER(INDEX(Paste_Here!AI$2:AI$210, MATCH(B80, Paste_Here!A$2:A$210, 0)))="exceeded expectations", "Exceeded", IF(LOWER(INDEX(Paste_Here!AI$2:AI$210, MATCH(B80, Paste_Here!A$2:A$210, 0)))="below expectations", "Below", "")))), ""), "")</f>
        <v/>
      </c>
      <c r="DT80" s="69"/>
      <c r="DU80" s="79" t="str">
        <f>IFERROR(IF(B80&lt;&gt;"", IF(AND(INDEX(Paste_Here!AJ$2:AJ$210, MATCH(B80, Paste_Here!A$2:A$210, 0))&lt;&gt;"", ISNUMBER(VALUE(INDEX(Paste_Here!AJ$2:AJ$210, MATCH(B80, Paste_Here!A$2:A$210, 0))))), INDEX(Paste_Here!AJ$2:AJ$210, MATCH(B80, Paste_Here!A$2:A$210, 0)), ""), ""), "")</f>
        <v/>
      </c>
      <c r="DV80" s="69"/>
      <c r="DW80" s="114"/>
      <c r="DX80" s="69"/>
      <c r="DY80" s="114"/>
      <c r="DZ80" s="69"/>
      <c r="EA80" s="114"/>
      <c r="EB80" s="69"/>
      <c r="EC80" s="114"/>
      <c r="ED80" s="69"/>
      <c r="EE80" s="114"/>
      <c r="EF80" s="69"/>
      <c r="EH80" s="69"/>
      <c r="EI80" s="69"/>
      <c r="EJ80" s="79"/>
      <c r="EK80" s="69"/>
      <c r="EL80" s="79"/>
      <c r="EM80" s="69"/>
      <c r="EN80" s="79"/>
      <c r="EO80" s="69"/>
      <c r="EP80" s="79"/>
      <c r="EQ80" s="69"/>
      <c r="ER80" s="79"/>
      <c r="ES80" s="69"/>
      <c r="ET80" s="79"/>
      <c r="EU80" s="69"/>
      <c r="EV80" s="79"/>
      <c r="EW80" s="69"/>
      <c r="EX80" s="79"/>
      <c r="EY80" s="69"/>
      <c r="EZ80" s="79"/>
      <c r="FA80" s="69"/>
      <c r="FB80" s="79"/>
      <c r="FC80" s="69"/>
      <c r="FD80" s="79"/>
      <c r="FE80" s="69"/>
      <c r="FF80" s="69"/>
      <c r="FG80" s="79" t="str">
        <f t="shared" si="11"/>
        <v/>
      </c>
      <c r="FH80" s="69"/>
      <c r="FI80" s="79" t="str">
        <f>IFERROR(IF(B80&lt;&gt;"", IF(ISNUMBER(VALUE(INDEX(Paste_Here!H$2:H$210, MATCH(B80, Paste_Here!A$2:A$210, 0)))), IF(VALUE(INDEX(Paste_Here!H$2:H$210, MATCH(B80, Paste_Here!A$2:A$210, 0)))=0, "No", IF(AND(VALUE(INDEX(Paste_Here!H$2:H$210, MATCH(B80, Paste_Here!A$2:A$210, 0)))&gt;=1, VALUE(INDEX(Paste_Here!H$2:H$210, MATCH(B80, Paste_Here!A$2:A$210, 0)))&lt;=4), VALUE(INDEX(Paste_Here!H$2:H$210, MATCH(B80, Paste_Here!A$2:A$210, 0))), "")), ""), ""), "")</f>
        <v/>
      </c>
      <c r="FJ80" s="69"/>
      <c r="FK80" s="79" t="str">
        <f>IFERROR(IF(B80&lt;&gt;"", IF(ISNUMBER(VALUE(INDEX(Paste_Here!I$2:I$210, MATCH(B80, Paste_Here!A$2:A$210, 0)))), IF(VALUE(INDEX(Paste_Here!I$2:I$210, MATCH(B80, Paste_Here!A$2:A$210, 0)))=0, "No", IF(AND(VALUE(INDEX(Paste_Here!I$2:I$210, MATCH(B80, Paste_Here!A$2:A$210, 0)))&gt;=1, VALUE(INDEX(Paste_Here!I$2:I$210, MATCH(B80, Paste_Here!A$2:A$210, 0)))&lt;=4), VALUE(INDEX(Paste_Here!I$2:I$210, MATCH(B80, Paste_Here!A$2:A$210, 0))), "")), ""), ""), "")</f>
        <v/>
      </c>
      <c r="FL80" s="69"/>
      <c r="FM80" s="114"/>
      <c r="FN80" s="69"/>
      <c r="FO80" s="114"/>
      <c r="FP80" s="69"/>
      <c r="FQ80" s="114"/>
      <c r="FR80" s="69"/>
      <c r="FS80" s="114"/>
      <c r="FT80" s="69"/>
      <c r="FU80" s="79" t="str">
        <f>IFERROR(IF(B80&lt;&gt;"", IF(AND(INDEX(Paste_Here!R$2:R$210, MATCH(B80, Paste_Here!A$2:A$210, 0))&lt;&gt;"", ISNUMBER(VALUE(INDEX(Paste_Here!R$2:R$210, MATCH(B80, Paste_Here!A$2:A$210, 0))))), INDEX(Paste_Here!R$2:R$210, MATCH(B80, Paste_Here!A$2:A$210, 0)), ""), ""), "")</f>
        <v/>
      </c>
      <c r="FV80" s="69"/>
      <c r="FW80" s="79" t="str">
        <f>IFERROR(IF(B80&lt;&gt;"", IF(AND(INDEX(Paste_Here!BB$2:BB$210, MATCH(B80, Paste_Here!A$2:A$210, 0))&lt;&gt;"", ISNUMBER(VALUE(INDEX(Paste_Here!BB$2:BB$210, MATCH(B80, Paste_Here!A$2:A$210, 0))))), INDEX(Paste_Here!BB$2:BB$210, MATCH(B80, Paste_Here!A$2:A$210, 0)), ""), ""), "")</f>
        <v/>
      </c>
      <c r="FX80" s="69"/>
      <c r="FY80" s="79" t="str">
        <f>IFERROR(IF(B80&lt;&gt;"", IF(AND(INDEX(Paste_Here!AS$2:AS$210, MATCH(B80, Paste_Here!A$2:A$210, 0))&lt;&gt;"", ISNUMBER(VALUE(INDEX(Paste_Here!AS$2:AS$210, MATCH(B80, Paste_Here!A$2:A$210, 0))))), INDEX(Paste_Here!AS$2:AS$210, MATCH(B80, Paste_Here!A$2:A$210, 0)), ""), ""), "")</f>
        <v/>
      </c>
      <c r="FZ80" s="69"/>
      <c r="GA80" s="79" t="str">
        <f>IFERROR(IF(B80&lt;&gt;"", IF(AND(INDEX(Paste_Here!BC$2:BC$210, MATCH(B80, Paste_Here!A$2:A$210, 0))&lt;&gt;"", ISNUMBER(VALUE(INDEX(Paste_Here!BC$2:BC$210, MATCH(B80, Paste_Here!A$2:A$210, 0))))), INDEX(Paste_Here!BC$2:BC$210, MATCH(B80, Paste_Here!A$2:A$210, 0)), ""), ""), "")</f>
        <v/>
      </c>
      <c r="GB80" s="69"/>
      <c r="GC80" s="69"/>
      <c r="GD80" s="79" t="str">
        <f t="shared" si="12"/>
        <v/>
      </c>
      <c r="GE80" s="69"/>
      <c r="GF80" s="79" t="str">
        <f>IFERROR(IF(B80&lt;&gt;"", IF(ISNUMBER(SEARCH("s", LOWER(INDEX(Paste_Here!M$2:M$210, MATCH(B80, Paste_Here!A$2:A$210, 0))))), "Yes", IF(INDEX(Paste_Here!M$2:M$210, MATCH(B80, Paste_Here!A$2:A$210, 0))&lt;&gt;"", "No", "")), ""), "")</f>
        <v/>
      </c>
      <c r="GG80" s="69"/>
      <c r="GH80" s="79" t="str">
        <f>IFERROR(IF(B80&lt;&gt;"", IF(ISNUMBER(SEARCH("yes", LOWER(INDEX(Paste_Here!F$2:F$210, MATCH(B80, Paste_Here!A$2:A$210, 0))))), "Yes", IF(ISNUMBER(SEARCH("no", LOWER(INDEX(Paste_Here!F$2:F$210, MATCH(B80, Paste_Here!A$2:A$210, 0))))), "No", "")), ""), "")</f>
        <v/>
      </c>
      <c r="GI80" s="69"/>
      <c r="GJ80" s="79" t="str">
        <f>IFERROR(IF(B80&lt;&gt;"", IF(ISNUMBER(SEARCH("english language learner", LOWER(INDEX(Paste_Here!C$2:C$210, MATCH(B80, Paste_Here!A$2:A$210, 0))))), "Yes", ""), ""), "")</f>
        <v/>
      </c>
      <c r="GK80" s="69"/>
      <c r="GL80" s="79" t="str">
        <f>IFERROR(IF(B80&lt;&gt;"", IF(OR(ISNUMBER(SEARCH("b", LOWER(INDEX(Paste_Here!K$2:K$210, MATCH(B80, Paste_Here!A$2:A$210, 0))))), ISNUMBER(SEARCH("h", LOWER(INDEX(Paste_Here!K$2:K$210, MATCH(B80, Paste_Here!A$2:A$210, 0))))), ISNUMBER(SEARCH("i", LOWER(INDEX(Paste_Here!K$2:K$210, MATCH(B80, Paste_Here!A$2:A$210, 0)))))), "Yes", IF(INDEX(Paste_Here!K$2:K$210, MATCH(B80, Paste_Here!A$2:A$210, 0))&lt;&gt;"", "No", "")), ""), "")</f>
        <v/>
      </c>
      <c r="GM80" s="69"/>
      <c r="GN80" s="79" t="str">
        <f>IFERROR(IF(B80&lt;&gt;"", IF(ISNUMBER(SEARCH("yes", LOWER(INDEX(Paste_Here!L$2:L$210, MATCH(B80, Paste_Here!A$2:A$210, 0))))), "Yes", IF(ISNUMBER(SEARCH("no", LOWER(INDEX(Paste_Here!L$2:L$210, MATCH(B80, Paste_Here!A$2:A$210, 0))))), "No", "")), ""), "")</f>
        <v/>
      </c>
      <c r="GO80" s="69"/>
      <c r="GP80" s="79" t="str">
        <f>IFERROR(IF(B80&lt;&gt;"", IF(ISNUMBER(SEARCH("transitional 2", LOWER(INDEX(Paste_Here!C$2:C$210, MATCH(B80, Paste_Here!A$2:A$210, 0))))), "T2", IF(ISNUMBER(SEARCH("transitional 1", LOWER(INDEX(Paste_Here!C$2:C$210, MATCH(B80, Paste_Here!A$2:A$210, 0))))), "T1", IF(ISNUMBER(SEARCH("waived ell services", LOWER(INDEX(Paste_Here!C$2:C$210, MATCH(B80, Paste_Here!A$2:A$210, 0))))), "W", ""))), ""), "")</f>
        <v/>
      </c>
      <c r="GQ80" s="69"/>
      <c r="GR80" s="114"/>
      <c r="GS80" s="69"/>
      <c r="GT80" s="114"/>
      <c r="GU80" s="69"/>
      <c r="GV80" s="114"/>
      <c r="GW80" s="69"/>
      <c r="GX80" s="118"/>
      <c r="GY80" s="69"/>
      <c r="GZ80" s="69"/>
      <c r="HA80" s="79"/>
      <c r="HB80" s="69"/>
      <c r="HC80" s="79"/>
      <c r="HD80" s="69"/>
      <c r="HE80" s="79"/>
      <c r="HF80" s="69"/>
      <c r="HG80" s="79"/>
      <c r="HH80" s="69"/>
      <c r="HI80" s="79"/>
      <c r="HJ80" s="69"/>
      <c r="HK80" s="79"/>
      <c r="HL80" s="69"/>
      <c r="HM80" s="79"/>
      <c r="HN80" s="69"/>
      <c r="HO80" s="79"/>
      <c r="HP80" s="69"/>
      <c r="HQ80" s="79"/>
      <c r="HR80" s="69"/>
      <c r="HS80" s="79"/>
      <c r="HT80" s="69"/>
      <c r="HU80" s="79"/>
      <c r="HV80" s="69"/>
      <c r="HW80" s="69"/>
      <c r="HX80" s="79"/>
      <c r="HY80" s="69"/>
      <c r="HZ80" s="79"/>
      <c r="IA80" s="69"/>
      <c r="IB80" s="79"/>
      <c r="IC80" s="69"/>
      <c r="ID80" s="79"/>
      <c r="IE80" s="69"/>
      <c r="IF80" s="79"/>
      <c r="IG80" s="69"/>
      <c r="IH80" s="79"/>
      <c r="II80" s="69"/>
      <c r="IJ80" s="79"/>
      <c r="IK80" s="69"/>
      <c r="IL80" s="79"/>
      <c r="IM80" s="69"/>
      <c r="IN80" s="79"/>
      <c r="IO80" s="69"/>
      <c r="IP80" s="79"/>
      <c r="IQ80" s="69"/>
      <c r="IR80" s="79"/>
      <c r="IS80" s="69"/>
      <c r="IT80" s="69"/>
      <c r="IU80" s="79"/>
      <c r="IV80" s="69"/>
      <c r="IW80" s="79"/>
      <c r="IX80" s="69"/>
      <c r="IY80" s="79"/>
      <c r="IZ80" s="69"/>
      <c r="JA80" s="79"/>
      <c r="JB80" s="69"/>
      <c r="JC80" s="79"/>
      <c r="JD80" s="69"/>
      <c r="JE80" s="79"/>
      <c r="JF80" s="69"/>
      <c r="JG80" s="79"/>
      <c r="JH80" s="69"/>
      <c r="JI80" s="79"/>
      <c r="JJ80" s="69"/>
      <c r="JK80" s="79"/>
      <c r="JL80" s="69"/>
      <c r="JM80" s="79"/>
      <c r="JN80" s="69"/>
      <c r="JO80" s="79"/>
      <c r="JP80" s="69"/>
      <c r="JQ80" s="69"/>
      <c r="JR80" s="79"/>
      <c r="JS80" s="69"/>
      <c r="JT80" s="79"/>
      <c r="JU80" s="69"/>
      <c r="JV80" s="79"/>
      <c r="JW80" s="69"/>
      <c r="JX80" s="79"/>
      <c r="JY80" s="69"/>
      <c r="JZ80" s="79"/>
      <c r="KA80" s="69"/>
      <c r="KB80" s="79"/>
      <c r="KC80" s="69"/>
      <c r="KD80" s="79"/>
      <c r="KE80" s="69"/>
      <c r="KF80" s="79"/>
      <c r="KG80" s="69"/>
      <c r="KH80" s="79"/>
      <c r="KI80" s="69"/>
      <c r="KJ80" s="79"/>
      <c r="KK80" s="69"/>
      <c r="KL80" s="79"/>
      <c r="KM80" s="69"/>
      <c r="KP80" s="1" t="str" cm="1">
        <f t="array" ref="KP80">IFERROR(INDEX(Paste_Here!$B$2:$B$210, MATCH(0, COUNTIF(KP$4:KP79, Paste_Here!$B$2:$B$210) + IF(Paste_Here!$B$2:$B$210="", 1, 0), 0)), "")</f>
        <v/>
      </c>
      <c r="KQ80" s="1" t="str">
        <f>IF(KP80&lt;&gt;"", INDEX(Paste_Here!$A$2:$A$210, MATCH(KP80, Paste_Here!$B$2:$B$210, 0)), "")</f>
        <v/>
      </c>
      <c r="KR80" s="1" t="str">
        <f t="shared" si="13"/>
        <v/>
      </c>
      <c r="KS80" s="1" t="str" cm="1">
        <f t="array" ref="KS80">IFERROR(INDEX($KR$5:$KR$210, MATCH(SMALL(IF($KR$5:$KR$210&lt;&gt;"", COUNTIF($KR$5:$KR$210, "&lt;"&amp;$KR$5:$KR$210)+1), ROW()-ROW($KS$5)+1), COUNTIF($KR$5:$KR$210, "&lt;"&amp;$KR$5:$KR$210)+1, 0)), "")</f>
        <v/>
      </c>
    </row>
    <row r="81" spans="1:305">
      <c r="A81" s="69"/>
      <c r="B81" s="79" t="str">
        <f t="shared" si="7"/>
        <v/>
      </c>
      <c r="C81" s="69"/>
      <c r="D81" s="79" t="str">
        <f>IFERROR(IF(B81&lt;&gt;"", IF(COUNTIF(INDEX(Paste_Here!N$2:Q$210, MATCH(B81, Paste_Here!A$2:A$210, 0), 0), "yes") &gt; 0, "No", IF(COUNTIF(INDEX(Paste_Here!N$2:Q$210, MATCH(B81, Paste_Here!A$2:A$210, 0), 0), "no") &gt; 0, "Yes", "")), ""), "")</f>
        <v/>
      </c>
      <c r="E81" s="69"/>
      <c r="F81" s="79" t="str">
        <f>IFERROR(IF(B81&lt;&gt;"", IF(ISNUMBER(SEARCH("yes", LOWER(INDEX(Paste_Here!S$2:S$210, MATCH(B81, Paste_Here!A$2:A$210, 0))))), "Yes", IF(ISNUMBER(SEARCH("no", LOWER(INDEX(Paste_Here!S$2:S$210, MATCH(B81, Paste_Here!A$2:A$210, 0))))), "No", "")), ""), "")</f>
        <v/>
      </c>
      <c r="G81" s="69"/>
      <c r="H81" s="79" t="str">
        <f>IFERROR(IF(B81&lt;&gt;"", IF(COUNTIF(INDEX(Paste_Here!AX$2:BA$210, MATCH(B81, Paste_Here!A$2:A$210, 0), 0), "yes") &gt; 0, "No", IF(COUNTIF(INDEX(Paste_Here!AX$2:BA$210, MATCH(B81, Paste_Here!A$2:A$210, 0), 0), "no") &gt; 0, "Yes", "")), ""), "")</f>
        <v/>
      </c>
      <c r="I81" s="69"/>
      <c r="J81" s="79" t="str">
        <f>IFERROR(IF(B81&lt;&gt;"", IF(ISNUMBER(SEARCH("yes", LOWER(INDEX(Paste_Here!Z$2:Z$210, MATCH(B81, Paste_Here!A$2:A$210, 0))))), "Yes", IF(ISNUMBER(SEARCH("no", LOWER(INDEX(Paste_Here!Z$2:Z$210, MATCH(B81, Paste_Here!A$2:A$210, 0))))), "No", "")), ""), "")</f>
        <v/>
      </c>
      <c r="K81" s="69"/>
      <c r="L81" s="79" t="str">
        <f>IFERROR(IF(B81&lt;&gt;"", IF(ISNUMBER(SEARCH("yes", LOWER(INDEX(Paste_Here!AG$2:AG$210, MATCH(B81, Paste_Here!A$2:A$210, 0))))), "Yes", IF(ISNUMBER(SEARCH("no", LOWER(INDEX(Paste_Here!AG$2:AG$210, MATCH(B81, Paste_Here!A$2:A$210, 0))))), "No", "")), ""), "")</f>
        <v/>
      </c>
      <c r="M81" s="69"/>
      <c r="N81" s="114" t="str">
        <f>IFERROR(IF(J81&lt;&gt;"", IF(ISNUMBER(SEARCH("yes", LOWER(INDEX(Paste_Here!AB$2:AB$210, MATCH(J81, Paste_Here!I$2:I$210, 0))))), "Yes", IF(ISNUMBER(SEARCH("no", LOWER(INDEX(Paste_Here!AB$2:AB$210, MATCH(J81, Paste_Here!I$2:I$210, 0))))), "No", "")), ""), "")</f>
        <v/>
      </c>
      <c r="O81" s="69"/>
      <c r="P81" s="79" t="str">
        <f>IFERROR(IF(B81&lt;&gt;"", IF(ISNUMBER(SEARCH("Revealed-Potential (Primary Focus)", LOWER(INDEX(Paste_Here!U$2:U$210, MATCH(B81, Paste_Here!A$2:A$210, 0))))), "Rev-Potential: Prim", IF(ISNUMBER(SEARCH("Revealed-Potential (Secondary Focus)", LOWER(INDEX(Paste_Here!U$2:U$210, MATCH(B81, Paste_Here!A$2:A$210, 0))))), "Rev-Potential: Sec", IF(ISNUMBER(SEARCH("Monitoring", LOWER(INDEX(Paste_Here!U$2:U$210, MATCH(B81, Paste_Here!A$2:A$210, 0))))), "Monitoring", IF(ISNUMBER(SEARCH("At-Promise (Secondary Focus)", LOWER(INDEX(Paste_Here!U$2:U$210, MATCH(B81, Paste_Here!A$2:A$210, 0))))), "At-Promise: Sec", IF(ISNUMBER(SEARCH("At-Promise (Primary Focus)", LOWER(INDEX(Paste_Here!U$2:U$210, MATCH(B81, Paste_Here!A$2:A$210, 0))))), "At-Promise: Prim", ""))))), ""), "")</f>
        <v/>
      </c>
      <c r="Q81" s="69"/>
      <c r="R81" s="79" t="str">
        <f>IFERROR(IF(B81&lt;&gt;"", IF(ISNUMBER(SEARCH("Revealed-Potential (Primary Focus)", LOWER(INDEX(Paste_Here!AB$2:AB$210, MATCH(B81, Paste_Here!A$2:A$210, 0))))), "Rev-Potential: Prim", IF(ISNUMBER(SEARCH("Revealed-Potential (Secondary Focus)", LOWER(INDEX(Paste_Here!AB$2:AB$210, MATCH(B81, Paste_Here!A$2:A$210, 0))))), "Rev-Potential: Sec", IF(ISNUMBER(SEARCH("Monitoring", LOWER(INDEX(Paste_Here!AB$2:AB$210, MATCH(B81, Paste_Here!A$2:A$210, 0))))), "Monitoring", IF(ISNUMBER(SEARCH("At-Promise (Secondary Focus)", LOWER(INDEX(Paste_Here!AB$2:AB$210, MATCH(B81, Paste_Here!A$2:A$210, 0))))), "At-Promise: Sec", IF(ISNUMBER(SEARCH("At-Promise (Primary Focus)", LOWER(INDEX(Paste_Here!AB$2:AB$210, MATCH(B81, Paste_Here!A$2:A$210, 0))))), "At-Promise: Prim", ""))))), ""), "")</f>
        <v/>
      </c>
      <c r="S81" s="69"/>
      <c r="T81" s="114" t="str">
        <f>IFERROR(IF(P81&lt;&gt;"", IF(ISNUMBER(SEARCH("yes", LOWER(INDEX(Paste_Here!AH$2:AH$210, MATCH(P81, Paste_Here!O$2:O$210, 0))))), "Yes", IF(ISNUMBER(SEARCH("no", LOWER(INDEX(Paste_Here!AH$2:AH$210, MATCH(P81, Paste_Here!O$2:O$210, 0))))), "No", "")), ""), "")</f>
        <v/>
      </c>
      <c r="U81" s="69"/>
      <c r="V81" s="114" t="str">
        <f>IFERROR(IF(R81&lt;&gt;"", IF(ISNUMBER(SEARCH("yes", LOWER(INDEX(Paste_Here!AJ$2:AJ$210, MATCH(R81, Paste_Here!Q$2:Q$210, 0))))), "Yes", IF(ISNUMBER(SEARCH("no", LOWER(INDEX(Paste_Here!AJ$2:AJ$210, MATCH(R81, Paste_Here!Q$2:Q$210, 0))))), "No", "")), ""), "")</f>
        <v/>
      </c>
      <c r="W81" s="69"/>
      <c r="X81" s="69"/>
      <c r="Y81" s="79" t="str">
        <f t="shared" si="8"/>
        <v/>
      </c>
      <c r="Z81" s="69"/>
      <c r="AA81" s="79" t="str">
        <f>IFERROR(IF(B81&lt;&gt;"", IF(AND(INDEX(Paste_Here!W$2:W$210, MATCH(B81, Paste_Here!A$2:A$210, 0))&lt;&gt;"", ISNUMBER(VALUE(INDEX(Paste_Here!W$2:W$210, MATCH(B81, Paste_Here!A$2:A$210, 0))))), INDEX(Paste_Here!W$2:W$210, MATCH(B81, Paste_Here!A$2:A$210, 0)), ""), ""), "")</f>
        <v/>
      </c>
      <c r="AB81" s="69"/>
      <c r="AC81" s="79" t="str">
        <f>IFERROR(IF(B81&lt;&gt;"", IF(AND(INDEX(Paste_Here!V$2:V$210, MATCH(B81, Paste_Here!A$2:A$210, 0))&lt;&gt;"", ISNUMBER(VALUE(INDEX(Paste_Here!V$2:V$210, MATCH(B81, Paste_Here!A$2:A$210, 0))))), TEXT(ROUND(VALUE(INDEX(Paste_Here!V$2:V$210, MATCH(B81, Paste_Here!A$2:A$210, 0))), 2), "0.00"), ""), ""), "")</f>
        <v/>
      </c>
      <c r="AD81" s="69"/>
      <c r="AE81" s="79" t="str">
        <f>IFERROR(IF(B81&lt;&gt;"", IF(LOWER(INDEX(Paste_Here!X$2:X$210, MATCH(B81, Paste_Here!A$2:A$210, 0)))="approaching expectations", "Approaching", IF(LOWER(INDEX(Paste_Here!X$2:X$210, MATCH(B81, Paste_Here!A$2:A$210, 0)))="met expectations", "Met", IF(LOWER(INDEX(Paste_Here!X$2:X$210, MATCH(B81, Paste_Here!A$2:A$210, 0)))="exceeded expectations", "Exceeded", IF(LOWER(INDEX(Paste_Here!X$2:X$210, MATCH(B81, Paste_Here!A$2:A$210, 0)))="below expectations", "Below", "")))), ""), "")</f>
        <v/>
      </c>
      <c r="AF81" s="69"/>
      <c r="AG81" s="79" t="str">
        <f>IFERROR(IF(B81&lt;&gt;"", IF(AND(INDEX(Paste_Here!Y$2:Y$210, MATCH(B81, Paste_Here!A$2:A$210, 0))&lt;&gt;"", ISNUMBER(VALUE(INDEX(Paste_Here!Y$2:Y$210, MATCH(B81, Paste_Here!A$2:A$210, 0))))), INDEX(Paste_Here!Y$2:Y$210, MATCH(B81, Paste_Here!A$2:A$210, 0)), ""), ""), "")</f>
        <v/>
      </c>
      <c r="AH81" s="69"/>
      <c r="AI81" s="79" t="str">
        <f>IFERROR(IF(B81&lt;&gt;"", IF(AND(INDEX(Paste_Here!AK$2:AK$210, MATCH(B81, Paste_Here!A$2:A$210, 0))&lt;&gt;"", ISNUMBER(VALUE(INDEX(Paste_Here!AK$2:AK$210, MATCH(B81, Paste_Here!A$2:A$210, 0))))), INDEX(Paste_Here!AK$2:AK$210, MATCH(B81, Paste_Here!A$2:A$210, 0)), ""), ""), "")</f>
        <v/>
      </c>
      <c r="AJ81" s="69"/>
      <c r="AK81" s="79" t="str">
        <f>IFERROR(IF(B81&lt;&gt;"", IF(ISNUMBER(SEARCH("highrisk", LOWER(INDEX(Paste_Here!AL$2:AL$210, MATCH(B81, Paste_Here!A$2:A$210, 0))))), "High Risk", IF(ISNUMBER(SEARCH("lowrisk", LOWER(INDEX(Paste_Here!AL$2:AL$210, MATCH(B81, Paste_Here!A$2:A$210, 0))))), "Low Risk", IF(ISNUMBER(SEARCH("somerisk", LOWER(INDEX(Paste_Here!AL$2:AL$210, MATCH(B81, Paste_Here!A$2:A$210, 0))))), "Some Risk", ""))), ""), "")</f>
        <v/>
      </c>
      <c r="AL81" s="69"/>
      <c r="AM81" s="79" t="str">
        <f>IFERROR(IF(B81&lt;&gt;"", IF(AND(INDEX(Paste_Here!AT$2:AT$210, MATCH(B81, Paste_Here!A$2:A$210, 0))&lt;&gt;"", ISNUMBER(VALUE(INDEX(Paste_Here!AT$2:AT$210, MATCH(B81, Paste_Here!A$2:A$210, 0))))), INDEX(Paste_Here!AT$2:AT$210, MATCH(B81, Paste_Here!A$2:A$210, 0)), ""), ""), "")</f>
        <v/>
      </c>
      <c r="AN81" s="69"/>
      <c r="AO81" s="79" t="str">
        <f>IFERROR(IF(B81&lt;&gt;"", IF(AND(INDEX(Paste_Here!AM$2:AM$210, MATCH(B81, Paste_Here!A$2:A$210, 0))&lt;&gt;"", ISNUMBER(VALUE(INDEX(Paste_Here!AM$2:AM$210, MATCH(B81, Paste_Here!A$2:A$210, 0))))), INDEX(Paste_Here!AM$2:AM$210, MATCH(B81, Paste_Here!A$2:A$210, 0)), ""), ""), "")</f>
        <v/>
      </c>
      <c r="AP81" s="69"/>
      <c r="AQ81" s="79" t="str">
        <f>IFERROR(IF(B81&lt;&gt;"", IF(ISNUMBER(SEARCH("highrisk", LOWER(INDEX(Paste_Here!AN$2:AN$210, MATCH(B81, Paste_Here!A$2:A$210, 0))))), "High Risk", IF(ISNUMBER(SEARCH("lowrisk", LOWER(INDEX(Paste_Here!AN$2:AN$210, MATCH(B81, Paste_Here!A$2:A$210, 0))))), "Low Risk", IF(ISNUMBER(SEARCH("somerisk", LOWER(INDEX(Paste_Here!AN$2:AN$210, MATCH(B81, Paste_Here!A$2:A$210, 0))))), "Some Risk", ""))), ""), "")</f>
        <v/>
      </c>
      <c r="AR81" s="69"/>
      <c r="AS81" s="79" t="str" cm="1">
        <f t="array" aca="1" ref="AS81" ca="1">IFERROR(IF(ISNUMBER(SEARCH("BR", INDEX(Paste_Here!AO$2:AO$210, MATCH(B81, Paste_Here!A$2:A$210, 0)))), -1, 1) * VALUE(_xlfn.TEXTJOIN("", TRUE, IF(ISNUMBER(--MID(INDEX(Paste_Here!AO$2:AO$210, MATCH(B81, Paste_Here!A$2:A$210, 0)), ROW(INDIRECT("1:"&amp;LEN(INDEX(Paste_Here!AO$2:AO$210, MATCH(B81, Paste_Here!A$2:A$210, 0))))), 1)), MID(INDEX(Paste_Here!AO$2:AO$210, MATCH(B81, Paste_Here!A$2:A$210, 0)), ROW(INDIRECT("1:"&amp;LEN(INDEX(Paste_Here!AO$2:AO$210, MATCH(B81, Paste_Here!A$2:A$210, 0))))), 1), ""))), "")</f>
        <v/>
      </c>
      <c r="AT81" s="69"/>
      <c r="AU81" s="69"/>
      <c r="AV81" s="79"/>
      <c r="AW81" s="69"/>
      <c r="AX81" s="79"/>
      <c r="AY81" s="69"/>
      <c r="AZ81" s="79"/>
      <c r="BA81" s="69"/>
      <c r="BB81" s="79"/>
      <c r="BC81" s="69"/>
      <c r="BD81" s="79"/>
      <c r="BE81" s="69"/>
      <c r="BF81" s="79"/>
      <c r="BG81" s="69"/>
      <c r="BH81" s="79"/>
      <c r="BI81" s="69"/>
      <c r="BJ81" s="79"/>
      <c r="BK81" s="69"/>
      <c r="BL81" s="79"/>
      <c r="BM81" s="69"/>
      <c r="BN81" s="79"/>
      <c r="BO81" s="69"/>
      <c r="BP81" s="79"/>
      <c r="BQ81" s="69"/>
      <c r="BR81" s="69"/>
      <c r="BS81" s="79"/>
      <c r="BT81" s="69"/>
      <c r="BU81" s="79"/>
      <c r="BV81" s="69"/>
      <c r="BW81" s="79"/>
      <c r="BX81" s="69"/>
      <c r="BY81" s="79"/>
      <c r="BZ81" s="69"/>
      <c r="CA81" s="79"/>
      <c r="CB81" s="69"/>
      <c r="CC81" s="79"/>
      <c r="CD81" s="69"/>
      <c r="CE81" s="79"/>
      <c r="CF81" s="69"/>
      <c r="CG81" s="79"/>
      <c r="CH81" s="69"/>
      <c r="CI81" s="79"/>
      <c r="CJ81" s="69"/>
      <c r="CK81" s="79"/>
      <c r="CL81" s="69"/>
      <c r="CM81" s="79"/>
      <c r="CN81" s="69"/>
      <c r="CO81" s="69"/>
      <c r="CP81" s="79" t="str">
        <f t="shared" si="9"/>
        <v/>
      </c>
      <c r="CQ81" s="69"/>
      <c r="CR81" s="79" t="str">
        <f>IFERROR(IF(B81&lt;&gt;"", IF(AND(INDEX(Paste_Here!AD$2:AD$210, MATCH(B81, Paste_Here!A$2:A$210, 0))&lt;&gt;"", ISNUMBER(VALUE(INDEX(Paste_Here!AD$2:AD$210, MATCH(B81, Paste_Here!A$2:A$210, 0))))), INDEX(Paste_Here!AD$2:AD$210, MATCH(B81, Paste_Here!A$2:A$210, 0)), ""), ""), "")</f>
        <v/>
      </c>
      <c r="CS81" s="69"/>
      <c r="CT81" s="79" t="str">
        <f>IFERROR(IF(B81&lt;&gt;"", IF(AND(INDEX(Paste_Here!AC$2:AC$210, MATCH(B81, Paste_Here!A$2:A$210, 0))&lt;&gt;"", ISNUMBER(--INDEX(Paste_Here!AC$2:AC$210, MATCH(B81, Paste_Here!A$2:A$210, 0)))), TEXT(ROUND(--INDEX(Paste_Here!AC$2:AC$210, MATCH(B81, Paste_Here!A$2:A$210, 0)), 2), "0.00"), ""), ""), "")</f>
        <v/>
      </c>
      <c r="CU81" s="69"/>
      <c r="CV81" s="79" t="str">
        <f>IFERROR(IF(B81&lt;&gt;"", IF(LOWER(INDEX(Paste_Here!AE$2:AE$210, MATCH(B81, Paste_Here!A$2:A$210, 0)))="approaching expectations", "Approaching", IF(LOWER(INDEX(Paste_Here!AE$2:AE$210, MATCH(B81, Paste_Here!A$2:A$210, 0)))="met expectations", "Met", IF(LOWER(INDEX(Paste_Here!AE$2:AE$210, MATCH(B81, Paste_Here!A$2:A$210, 0)))="exceeded expectations", "Exceeded", IF(LOWER(INDEX(Paste_Here!AE$2:AE$210, MATCH(B81, Paste_Here!A$2:A$210, 0)))="below expectations", "Below", "")))), ""), "")</f>
        <v/>
      </c>
      <c r="CW81" s="69"/>
      <c r="CX81" s="79" t="str">
        <f>IFERROR(IF(B81&lt;&gt;"", IF(AND(INDEX(Paste_Here!AF$2:AF$210, MATCH(B81, Paste_Here!A$2:A$210, 0))&lt;&gt;"", ISNUMBER(VALUE(INDEX(Paste_Here!AF$2:AF$210, MATCH(B81, Paste_Here!A$2:A$210, 0))))), INDEX(Paste_Here!AF$2:AF$210, MATCH(B81, Paste_Here!A$2:A$210, 0)), ""), ""), "")</f>
        <v/>
      </c>
      <c r="CY81" s="69"/>
      <c r="CZ81" s="79" t="str">
        <f>IFERROR(IF(B81&lt;&gt;"", IF(AND(INDEX(Paste_Here!AU$2:AU$210, MATCH(B81, Paste_Here!A$2:A$210, 0))&lt;&gt;"", ISNUMBER(VALUE(INDEX(Paste_Here!AU$2:AU$210, MATCH(B81, Paste_Here!A$2:A$210, 0))))), INDEX(Paste_Here!AU$2:AU$210, MATCH(B81, Paste_Here!A$2:A$210, 0)), ""), ""), "")</f>
        <v/>
      </c>
      <c r="DA81" s="69"/>
      <c r="DB81" s="79" t="str">
        <f>IFERROR(IF(B81&lt;&gt;"", IF(ISNUMBER(SEARCH("highrisk", LOWER(INDEX(Paste_Here!AV$2:AV$210, MATCH(B81, Paste_Here!A$2:A$210, 0))))), "High Risk", IF(ISNUMBER(SEARCH("lowrisk", LOWER(INDEX(Paste_Here!AV$2:AV$210, MATCH(B81, Paste_Here!A$2:A$210, 0))))), "Low Risk", IF(ISNUMBER(SEARCH("somerisk", LOWER(INDEX(Paste_Here!AV$2:AV$210, MATCH(B81, Paste_Here!A$2:A$210, 0))))), "Some Risk", ""))), ""), "")</f>
        <v/>
      </c>
      <c r="DC81" s="69"/>
      <c r="DD81" s="79" t="str">
        <f>IFERROR(IF(B81&lt;&gt;"", IF(AND(INDEX(Paste_Here!AW$2:AW$210, MATCH(B81, Paste_Here!A$2:A$210, 0))&lt;&gt;"", ISNUMBER(VALUE(INDEX(Paste_Here!AW$2:AW$210, MATCH(B81, Paste_Here!A$2:A$210, 0))))), INDEX(Paste_Here!AW$2:AW$210, MATCH(B81, Paste_Here!A$2:A$210, 0)), ""), ""), "")</f>
        <v/>
      </c>
      <c r="DE81" s="69"/>
      <c r="DF81" s="79" t="str">
        <f>IFERROR(IF(B81&lt;&gt;"", IF(AND(INDEX(Paste_Here!AP$2:AP$210, MATCH(B81, Paste_Here!A$2:A$210, 0))&lt;&gt;"", ISNUMBER(VALUE(INDEX(Paste_Here!AP$2:AP$210, MATCH(B81, Paste_Here!A$2:A$210, 0))))), INDEX(Paste_Here!AP$2:AP$210, MATCH(B81, Paste_Here!A$2:A$210, 0)), ""), ""), "")</f>
        <v/>
      </c>
      <c r="DG81" s="69"/>
      <c r="DH81" s="79" t="str">
        <f>IFERROR(IF(B81&lt;&gt;"", IF(ISNUMBER(SEARCH("highrisk", LOWER(INDEX(Paste_Here!AQ$2:AQ$210, MATCH(B81, Paste_Here!A$2:A$210, 0))))), "High Risk", IF(ISNUMBER(SEARCH("lowrisk", LOWER(INDEX(Paste_Here!AQ$2:AQ$210, MATCH(B81, Paste_Here!A$2:A$210, 0))))), "Low Risk", IF(ISNUMBER(SEARCH("somerisk", LOWER(INDEX(Paste_Here!AQ$2:AQ$210, MATCH(B81, Paste_Here!A$2:A$210, 0))))), "Some Risk", ""))), ""), "")</f>
        <v/>
      </c>
      <c r="DI81" s="69"/>
      <c r="DJ81" s="79" t="str" cm="1">
        <f t="array" aca="1" ref="DJ81" ca="1">IFERROR(VALUE(IF(ISNUMBER(SEARCH("EM", INDEX(Paste_Here!AR$2:AR$500, MATCH(B81, Paste_Here!A$2:A$500, 0)))),"-" &amp; _xlfn.TEXTJOIN("", TRUE, IF(ISNUMBER(--MID(INDEX(Paste_Here!AR$2:AR$500, MATCH(B81, Paste_Here!A$2:A$500, 0)), ROW(INDIRECT("1:"&amp;LEN(INDEX(Paste_Here!AR$2:AR$500, MATCH(B81, Paste_Here!A$2:A$500, 0))))), 1)), MID(INDEX(Paste_Here!AR$2:AR$500, MATCH(B81, Paste_Here!A$2:A$500, 0)), ROW(INDIRECT("1:"&amp;LEN(INDEX(Paste_Here!AR$2:AR$500, MATCH(B81, Paste_Here!A$2:A$500, 0))))), 1), "")), _xlfn.TEXTJOIN("", TRUE, IF(ISNUMBER(--MID(INDEX(Paste_Here!AR$2:AR$500, MATCH(B81, Paste_Here!A$2:AR$500, 0)), ROW(INDIRECT("1:"&amp;LEN(INDEX(Paste_Here!AR$2:AR$500, MATCH(B81, Paste_Here!A$2:AR$500, 0))))), 1)), MID(INDEX(Paste_Here!AR$2:AR$500, MATCH(B81, Paste_Here!A$2:A$500, 0)), ROW(INDIRECT("1:"&amp;LEN(INDEX(Paste_Here!AR$2:AR$500, MATCH(B81, Paste_Here!A$2:A$500, 0))))), 1), "")))), "")</f>
        <v/>
      </c>
      <c r="DK81" s="69"/>
      <c r="DL81" s="69"/>
      <c r="DM81" s="79" t="str">
        <f t="shared" si="10"/>
        <v/>
      </c>
      <c r="DN81" s="69"/>
      <c r="DO81" s="79" t="str">
        <f>IFERROR(IF(B81&lt;&gt;"", IF(AND(INDEX(Paste_Here!AH$2:AH$210, MATCH(B81, Paste_Here!A$2:A$210, 0))&lt;&gt;"", ISNUMBER(VALUE(INDEX(Paste_Here!AH$2:AH$210, MATCH(B81, Paste_Here!A$2:A$210, 0))))), INDEX(Paste_Here!AH$2:AH$210, MATCH(B81, Paste_Here!A$2:A$210, 0)), ""), ""), "")</f>
        <v/>
      </c>
      <c r="DP81" s="69"/>
      <c r="DQ81" s="114"/>
      <c r="DR81" s="69"/>
      <c r="DS81" s="119" t="str">
        <f>IFERROR(IF(B81&lt;&gt;"", IF(LOWER(INDEX(Paste_Here!AI$2:AI$210, MATCH(B81, Paste_Here!A$2:A$210, 0)))="approaching expectations", "Approaching", IF(LOWER(INDEX(Paste_Here!AI$2:AI$210, MATCH(B81, Paste_Here!A$2:A$210, 0)))="met expectations", "Met", IF(LOWER(INDEX(Paste_Here!AI$2:AI$210, MATCH(B81, Paste_Here!A$2:A$210, 0)))="exceeded expectations", "Exceeded", IF(LOWER(INDEX(Paste_Here!AI$2:AI$210, MATCH(B81, Paste_Here!A$2:A$210, 0)))="below expectations", "Below", "")))), ""), "")</f>
        <v/>
      </c>
      <c r="DT81" s="69"/>
      <c r="DU81" s="79" t="str">
        <f>IFERROR(IF(B81&lt;&gt;"", IF(AND(INDEX(Paste_Here!AJ$2:AJ$210, MATCH(B81, Paste_Here!A$2:A$210, 0))&lt;&gt;"", ISNUMBER(VALUE(INDEX(Paste_Here!AJ$2:AJ$210, MATCH(B81, Paste_Here!A$2:A$210, 0))))), INDEX(Paste_Here!AJ$2:AJ$210, MATCH(B81, Paste_Here!A$2:A$210, 0)), ""), ""), "")</f>
        <v/>
      </c>
      <c r="DV81" s="69"/>
      <c r="DW81" s="114"/>
      <c r="DX81" s="69"/>
      <c r="DY81" s="114"/>
      <c r="DZ81" s="69"/>
      <c r="EA81" s="114"/>
      <c r="EB81" s="69"/>
      <c r="EC81" s="114"/>
      <c r="ED81" s="69"/>
      <c r="EE81" s="114"/>
      <c r="EF81" s="69"/>
      <c r="EH81" s="69"/>
      <c r="EI81" s="69"/>
      <c r="EJ81" s="79"/>
      <c r="EK81" s="69"/>
      <c r="EL81" s="79"/>
      <c r="EM81" s="69"/>
      <c r="EN81" s="79"/>
      <c r="EO81" s="69"/>
      <c r="EP81" s="79"/>
      <c r="EQ81" s="69"/>
      <c r="ER81" s="79"/>
      <c r="ES81" s="69"/>
      <c r="ET81" s="79"/>
      <c r="EU81" s="69"/>
      <c r="EV81" s="79"/>
      <c r="EW81" s="69"/>
      <c r="EX81" s="79"/>
      <c r="EY81" s="69"/>
      <c r="EZ81" s="79"/>
      <c r="FA81" s="69"/>
      <c r="FB81" s="79"/>
      <c r="FC81" s="69"/>
      <c r="FD81" s="79"/>
      <c r="FE81" s="69"/>
      <c r="FF81" s="69"/>
      <c r="FG81" s="79" t="str">
        <f t="shared" si="11"/>
        <v/>
      </c>
      <c r="FH81" s="69"/>
      <c r="FI81" s="79" t="str">
        <f>IFERROR(IF(B81&lt;&gt;"", IF(ISNUMBER(VALUE(INDEX(Paste_Here!H$2:H$210, MATCH(B81, Paste_Here!A$2:A$210, 0)))), IF(VALUE(INDEX(Paste_Here!H$2:H$210, MATCH(B81, Paste_Here!A$2:A$210, 0)))=0, "No", IF(AND(VALUE(INDEX(Paste_Here!H$2:H$210, MATCH(B81, Paste_Here!A$2:A$210, 0)))&gt;=1, VALUE(INDEX(Paste_Here!H$2:H$210, MATCH(B81, Paste_Here!A$2:A$210, 0)))&lt;=4), VALUE(INDEX(Paste_Here!H$2:H$210, MATCH(B81, Paste_Here!A$2:A$210, 0))), "")), ""), ""), "")</f>
        <v/>
      </c>
      <c r="FJ81" s="69"/>
      <c r="FK81" s="79" t="str">
        <f>IFERROR(IF(B81&lt;&gt;"", IF(ISNUMBER(VALUE(INDEX(Paste_Here!I$2:I$210, MATCH(B81, Paste_Here!A$2:A$210, 0)))), IF(VALUE(INDEX(Paste_Here!I$2:I$210, MATCH(B81, Paste_Here!A$2:A$210, 0)))=0, "No", IF(AND(VALUE(INDEX(Paste_Here!I$2:I$210, MATCH(B81, Paste_Here!A$2:A$210, 0)))&gt;=1, VALUE(INDEX(Paste_Here!I$2:I$210, MATCH(B81, Paste_Here!A$2:A$210, 0)))&lt;=4), VALUE(INDEX(Paste_Here!I$2:I$210, MATCH(B81, Paste_Here!A$2:A$210, 0))), "")), ""), ""), "")</f>
        <v/>
      </c>
      <c r="FL81" s="69"/>
      <c r="FM81" s="114"/>
      <c r="FN81" s="69"/>
      <c r="FO81" s="114"/>
      <c r="FP81" s="69"/>
      <c r="FQ81" s="114"/>
      <c r="FR81" s="69"/>
      <c r="FS81" s="114"/>
      <c r="FT81" s="69"/>
      <c r="FU81" s="79" t="str">
        <f>IFERROR(IF(B81&lt;&gt;"", IF(AND(INDEX(Paste_Here!R$2:R$210, MATCH(B81, Paste_Here!A$2:A$210, 0))&lt;&gt;"", ISNUMBER(VALUE(INDEX(Paste_Here!R$2:R$210, MATCH(B81, Paste_Here!A$2:A$210, 0))))), INDEX(Paste_Here!R$2:R$210, MATCH(B81, Paste_Here!A$2:A$210, 0)), ""), ""), "")</f>
        <v/>
      </c>
      <c r="FV81" s="69"/>
      <c r="FW81" s="79" t="str">
        <f>IFERROR(IF(B81&lt;&gt;"", IF(AND(INDEX(Paste_Here!BB$2:BB$210, MATCH(B81, Paste_Here!A$2:A$210, 0))&lt;&gt;"", ISNUMBER(VALUE(INDEX(Paste_Here!BB$2:BB$210, MATCH(B81, Paste_Here!A$2:A$210, 0))))), INDEX(Paste_Here!BB$2:BB$210, MATCH(B81, Paste_Here!A$2:A$210, 0)), ""), ""), "")</f>
        <v/>
      </c>
      <c r="FX81" s="69"/>
      <c r="FY81" s="79" t="str">
        <f>IFERROR(IF(B81&lt;&gt;"", IF(AND(INDEX(Paste_Here!AS$2:AS$210, MATCH(B81, Paste_Here!A$2:A$210, 0))&lt;&gt;"", ISNUMBER(VALUE(INDEX(Paste_Here!AS$2:AS$210, MATCH(B81, Paste_Here!A$2:A$210, 0))))), INDEX(Paste_Here!AS$2:AS$210, MATCH(B81, Paste_Here!A$2:A$210, 0)), ""), ""), "")</f>
        <v/>
      </c>
      <c r="FZ81" s="69"/>
      <c r="GA81" s="79" t="str">
        <f>IFERROR(IF(B81&lt;&gt;"", IF(AND(INDEX(Paste_Here!BC$2:BC$210, MATCH(B81, Paste_Here!A$2:A$210, 0))&lt;&gt;"", ISNUMBER(VALUE(INDEX(Paste_Here!BC$2:BC$210, MATCH(B81, Paste_Here!A$2:A$210, 0))))), INDEX(Paste_Here!BC$2:BC$210, MATCH(B81, Paste_Here!A$2:A$210, 0)), ""), ""), "")</f>
        <v/>
      </c>
      <c r="GB81" s="69"/>
      <c r="GC81" s="69"/>
      <c r="GD81" s="79" t="str">
        <f t="shared" si="12"/>
        <v/>
      </c>
      <c r="GE81" s="69"/>
      <c r="GF81" s="79" t="str">
        <f>IFERROR(IF(B81&lt;&gt;"", IF(ISNUMBER(SEARCH("s", LOWER(INDEX(Paste_Here!M$2:M$210, MATCH(B81, Paste_Here!A$2:A$210, 0))))), "Yes", IF(INDEX(Paste_Here!M$2:M$210, MATCH(B81, Paste_Here!A$2:A$210, 0))&lt;&gt;"", "No", "")), ""), "")</f>
        <v/>
      </c>
      <c r="GG81" s="69"/>
      <c r="GH81" s="79" t="str">
        <f>IFERROR(IF(B81&lt;&gt;"", IF(ISNUMBER(SEARCH("yes", LOWER(INDEX(Paste_Here!F$2:F$210, MATCH(B81, Paste_Here!A$2:A$210, 0))))), "Yes", IF(ISNUMBER(SEARCH("no", LOWER(INDEX(Paste_Here!F$2:F$210, MATCH(B81, Paste_Here!A$2:A$210, 0))))), "No", "")), ""), "")</f>
        <v/>
      </c>
      <c r="GI81" s="69"/>
      <c r="GJ81" s="79" t="str">
        <f>IFERROR(IF(B81&lt;&gt;"", IF(ISNUMBER(SEARCH("english language learner", LOWER(INDEX(Paste_Here!C$2:C$210, MATCH(B81, Paste_Here!A$2:A$210, 0))))), "Yes", ""), ""), "")</f>
        <v/>
      </c>
      <c r="GK81" s="69"/>
      <c r="GL81" s="79" t="str">
        <f>IFERROR(IF(B81&lt;&gt;"", IF(OR(ISNUMBER(SEARCH("b", LOWER(INDEX(Paste_Here!K$2:K$210, MATCH(B81, Paste_Here!A$2:A$210, 0))))), ISNUMBER(SEARCH("h", LOWER(INDEX(Paste_Here!K$2:K$210, MATCH(B81, Paste_Here!A$2:A$210, 0))))), ISNUMBER(SEARCH("i", LOWER(INDEX(Paste_Here!K$2:K$210, MATCH(B81, Paste_Here!A$2:A$210, 0)))))), "Yes", IF(INDEX(Paste_Here!K$2:K$210, MATCH(B81, Paste_Here!A$2:A$210, 0))&lt;&gt;"", "No", "")), ""), "")</f>
        <v/>
      </c>
      <c r="GM81" s="69"/>
      <c r="GN81" s="79" t="str">
        <f>IFERROR(IF(B81&lt;&gt;"", IF(ISNUMBER(SEARCH("yes", LOWER(INDEX(Paste_Here!L$2:L$210, MATCH(B81, Paste_Here!A$2:A$210, 0))))), "Yes", IF(ISNUMBER(SEARCH("no", LOWER(INDEX(Paste_Here!L$2:L$210, MATCH(B81, Paste_Here!A$2:A$210, 0))))), "No", "")), ""), "")</f>
        <v/>
      </c>
      <c r="GO81" s="69"/>
      <c r="GP81" s="79" t="str">
        <f>IFERROR(IF(B81&lt;&gt;"", IF(ISNUMBER(SEARCH("transitional 2", LOWER(INDEX(Paste_Here!C$2:C$210, MATCH(B81, Paste_Here!A$2:A$210, 0))))), "T2", IF(ISNUMBER(SEARCH("transitional 1", LOWER(INDEX(Paste_Here!C$2:C$210, MATCH(B81, Paste_Here!A$2:A$210, 0))))), "T1", IF(ISNUMBER(SEARCH("waived ell services", LOWER(INDEX(Paste_Here!C$2:C$210, MATCH(B81, Paste_Here!A$2:A$210, 0))))), "W", ""))), ""), "")</f>
        <v/>
      </c>
      <c r="GQ81" s="69"/>
      <c r="GR81" s="114"/>
      <c r="GS81" s="69"/>
      <c r="GT81" s="114"/>
      <c r="GU81" s="69"/>
      <c r="GV81" s="114"/>
      <c r="GW81" s="69"/>
      <c r="GX81" s="118"/>
      <c r="GY81" s="69"/>
      <c r="GZ81" s="69"/>
      <c r="HA81" s="79"/>
      <c r="HB81" s="69"/>
      <c r="HC81" s="79"/>
      <c r="HD81" s="69"/>
      <c r="HE81" s="79"/>
      <c r="HF81" s="69"/>
      <c r="HG81" s="79"/>
      <c r="HH81" s="69"/>
      <c r="HI81" s="79"/>
      <c r="HJ81" s="69"/>
      <c r="HK81" s="79"/>
      <c r="HL81" s="69"/>
      <c r="HM81" s="79"/>
      <c r="HN81" s="69"/>
      <c r="HO81" s="79"/>
      <c r="HP81" s="69"/>
      <c r="HQ81" s="79"/>
      <c r="HR81" s="69"/>
      <c r="HS81" s="79"/>
      <c r="HT81" s="69"/>
      <c r="HU81" s="79"/>
      <c r="HV81" s="69"/>
      <c r="HW81" s="69"/>
      <c r="HX81" s="79"/>
      <c r="HY81" s="69"/>
      <c r="HZ81" s="79"/>
      <c r="IA81" s="69"/>
      <c r="IB81" s="79"/>
      <c r="IC81" s="69"/>
      <c r="ID81" s="79"/>
      <c r="IE81" s="69"/>
      <c r="IF81" s="79"/>
      <c r="IG81" s="69"/>
      <c r="IH81" s="79"/>
      <c r="II81" s="69"/>
      <c r="IJ81" s="79"/>
      <c r="IK81" s="69"/>
      <c r="IL81" s="79"/>
      <c r="IM81" s="69"/>
      <c r="IN81" s="79"/>
      <c r="IO81" s="69"/>
      <c r="IP81" s="79"/>
      <c r="IQ81" s="69"/>
      <c r="IR81" s="79"/>
      <c r="IS81" s="69"/>
      <c r="IT81" s="69"/>
      <c r="IU81" s="79"/>
      <c r="IV81" s="69"/>
      <c r="IW81" s="79"/>
      <c r="IX81" s="69"/>
      <c r="IY81" s="79"/>
      <c r="IZ81" s="69"/>
      <c r="JA81" s="79"/>
      <c r="JB81" s="69"/>
      <c r="JC81" s="79"/>
      <c r="JD81" s="69"/>
      <c r="JE81" s="79"/>
      <c r="JF81" s="69"/>
      <c r="JG81" s="79"/>
      <c r="JH81" s="69"/>
      <c r="JI81" s="79"/>
      <c r="JJ81" s="69"/>
      <c r="JK81" s="79"/>
      <c r="JL81" s="69"/>
      <c r="JM81" s="79"/>
      <c r="JN81" s="69"/>
      <c r="JO81" s="79"/>
      <c r="JP81" s="69"/>
      <c r="JQ81" s="69"/>
      <c r="JR81" s="79"/>
      <c r="JS81" s="69"/>
      <c r="JT81" s="79"/>
      <c r="JU81" s="69"/>
      <c r="JV81" s="79"/>
      <c r="JW81" s="69"/>
      <c r="JX81" s="79"/>
      <c r="JY81" s="69"/>
      <c r="JZ81" s="79"/>
      <c r="KA81" s="69"/>
      <c r="KB81" s="79"/>
      <c r="KC81" s="69"/>
      <c r="KD81" s="79"/>
      <c r="KE81" s="69"/>
      <c r="KF81" s="79"/>
      <c r="KG81" s="69"/>
      <c r="KH81" s="79"/>
      <c r="KI81" s="69"/>
      <c r="KJ81" s="79"/>
      <c r="KK81" s="69"/>
      <c r="KL81" s="79"/>
      <c r="KM81" s="69"/>
      <c r="KP81" s="1" t="str" cm="1">
        <f t="array" ref="KP81">IFERROR(INDEX(Paste_Here!$B$2:$B$210, MATCH(0, COUNTIF(KP$4:KP80, Paste_Here!$B$2:$B$210) + IF(Paste_Here!$B$2:$B$210="", 1, 0), 0)), "")</f>
        <v/>
      </c>
      <c r="KQ81" s="1" t="str">
        <f>IF(KP81&lt;&gt;"", INDEX(Paste_Here!$A$2:$A$210, MATCH(KP81, Paste_Here!$B$2:$B$210, 0)), "")</f>
        <v/>
      </c>
      <c r="KR81" s="1" t="str">
        <f t="shared" si="13"/>
        <v/>
      </c>
      <c r="KS81" s="1" t="str" cm="1">
        <f t="array" ref="KS81">IFERROR(INDEX($KR$5:$KR$210, MATCH(SMALL(IF($KR$5:$KR$210&lt;&gt;"", COUNTIF($KR$5:$KR$210, "&lt;"&amp;$KR$5:$KR$210)+1), ROW()-ROW($KS$5)+1), COUNTIF($KR$5:$KR$210, "&lt;"&amp;$KR$5:$KR$210)+1, 0)), "")</f>
        <v/>
      </c>
    </row>
    <row r="82" spans="1:305">
      <c r="A82" s="69"/>
      <c r="B82" s="79" t="str">
        <f t="shared" si="7"/>
        <v/>
      </c>
      <c r="C82" s="69"/>
      <c r="D82" s="79" t="str">
        <f>IFERROR(IF(B82&lt;&gt;"", IF(COUNTIF(INDEX(Paste_Here!N$2:Q$210, MATCH(B82, Paste_Here!A$2:A$210, 0), 0), "yes") &gt; 0, "No", IF(COUNTIF(INDEX(Paste_Here!N$2:Q$210, MATCH(B82, Paste_Here!A$2:A$210, 0), 0), "no") &gt; 0, "Yes", "")), ""), "")</f>
        <v/>
      </c>
      <c r="E82" s="69"/>
      <c r="F82" s="79" t="str">
        <f>IFERROR(IF(B82&lt;&gt;"", IF(ISNUMBER(SEARCH("yes", LOWER(INDEX(Paste_Here!S$2:S$210, MATCH(B82, Paste_Here!A$2:A$210, 0))))), "Yes", IF(ISNUMBER(SEARCH("no", LOWER(INDEX(Paste_Here!S$2:S$210, MATCH(B82, Paste_Here!A$2:A$210, 0))))), "No", "")), ""), "")</f>
        <v/>
      </c>
      <c r="G82" s="69"/>
      <c r="H82" s="79" t="str">
        <f>IFERROR(IF(B82&lt;&gt;"", IF(COUNTIF(INDEX(Paste_Here!AX$2:BA$210, MATCH(B82, Paste_Here!A$2:A$210, 0), 0), "yes") &gt; 0, "No", IF(COUNTIF(INDEX(Paste_Here!AX$2:BA$210, MATCH(B82, Paste_Here!A$2:A$210, 0), 0), "no") &gt; 0, "Yes", "")), ""), "")</f>
        <v/>
      </c>
      <c r="I82" s="69"/>
      <c r="J82" s="79" t="str">
        <f>IFERROR(IF(B82&lt;&gt;"", IF(ISNUMBER(SEARCH("yes", LOWER(INDEX(Paste_Here!Z$2:Z$210, MATCH(B82, Paste_Here!A$2:A$210, 0))))), "Yes", IF(ISNUMBER(SEARCH("no", LOWER(INDEX(Paste_Here!Z$2:Z$210, MATCH(B82, Paste_Here!A$2:A$210, 0))))), "No", "")), ""), "")</f>
        <v/>
      </c>
      <c r="K82" s="69"/>
      <c r="L82" s="79" t="str">
        <f>IFERROR(IF(B82&lt;&gt;"", IF(ISNUMBER(SEARCH("yes", LOWER(INDEX(Paste_Here!AG$2:AG$210, MATCH(B82, Paste_Here!A$2:A$210, 0))))), "Yes", IF(ISNUMBER(SEARCH("no", LOWER(INDEX(Paste_Here!AG$2:AG$210, MATCH(B82, Paste_Here!A$2:A$210, 0))))), "No", "")), ""), "")</f>
        <v/>
      </c>
      <c r="M82" s="69"/>
      <c r="N82" s="114" t="str">
        <f>IFERROR(IF(J82&lt;&gt;"", IF(ISNUMBER(SEARCH("yes", LOWER(INDEX(Paste_Here!AB$2:AB$210, MATCH(J82, Paste_Here!I$2:I$210, 0))))), "Yes", IF(ISNUMBER(SEARCH("no", LOWER(INDEX(Paste_Here!AB$2:AB$210, MATCH(J82, Paste_Here!I$2:I$210, 0))))), "No", "")), ""), "")</f>
        <v/>
      </c>
      <c r="O82" s="69"/>
      <c r="P82" s="79" t="str">
        <f>IFERROR(IF(B82&lt;&gt;"", IF(ISNUMBER(SEARCH("Revealed-Potential (Primary Focus)", LOWER(INDEX(Paste_Here!U$2:U$210, MATCH(B82, Paste_Here!A$2:A$210, 0))))), "Rev-Potential: Prim", IF(ISNUMBER(SEARCH("Revealed-Potential (Secondary Focus)", LOWER(INDEX(Paste_Here!U$2:U$210, MATCH(B82, Paste_Here!A$2:A$210, 0))))), "Rev-Potential: Sec", IF(ISNUMBER(SEARCH("Monitoring", LOWER(INDEX(Paste_Here!U$2:U$210, MATCH(B82, Paste_Here!A$2:A$210, 0))))), "Monitoring", IF(ISNUMBER(SEARCH("At-Promise (Secondary Focus)", LOWER(INDEX(Paste_Here!U$2:U$210, MATCH(B82, Paste_Here!A$2:A$210, 0))))), "At-Promise: Sec", IF(ISNUMBER(SEARCH("At-Promise (Primary Focus)", LOWER(INDEX(Paste_Here!U$2:U$210, MATCH(B82, Paste_Here!A$2:A$210, 0))))), "At-Promise: Prim", ""))))), ""), "")</f>
        <v/>
      </c>
      <c r="Q82" s="69"/>
      <c r="R82" s="79" t="str">
        <f>IFERROR(IF(B82&lt;&gt;"", IF(ISNUMBER(SEARCH("Revealed-Potential (Primary Focus)", LOWER(INDEX(Paste_Here!AB$2:AB$210, MATCH(B82, Paste_Here!A$2:A$210, 0))))), "Rev-Potential: Prim", IF(ISNUMBER(SEARCH("Revealed-Potential (Secondary Focus)", LOWER(INDEX(Paste_Here!AB$2:AB$210, MATCH(B82, Paste_Here!A$2:A$210, 0))))), "Rev-Potential: Sec", IF(ISNUMBER(SEARCH("Monitoring", LOWER(INDEX(Paste_Here!AB$2:AB$210, MATCH(B82, Paste_Here!A$2:A$210, 0))))), "Monitoring", IF(ISNUMBER(SEARCH("At-Promise (Secondary Focus)", LOWER(INDEX(Paste_Here!AB$2:AB$210, MATCH(B82, Paste_Here!A$2:A$210, 0))))), "At-Promise: Sec", IF(ISNUMBER(SEARCH("At-Promise (Primary Focus)", LOWER(INDEX(Paste_Here!AB$2:AB$210, MATCH(B82, Paste_Here!A$2:A$210, 0))))), "At-Promise: Prim", ""))))), ""), "")</f>
        <v/>
      </c>
      <c r="S82" s="69"/>
      <c r="T82" s="114" t="str">
        <f>IFERROR(IF(P82&lt;&gt;"", IF(ISNUMBER(SEARCH("yes", LOWER(INDEX(Paste_Here!AH$2:AH$210, MATCH(P82, Paste_Here!O$2:O$210, 0))))), "Yes", IF(ISNUMBER(SEARCH("no", LOWER(INDEX(Paste_Here!AH$2:AH$210, MATCH(P82, Paste_Here!O$2:O$210, 0))))), "No", "")), ""), "")</f>
        <v/>
      </c>
      <c r="U82" s="69"/>
      <c r="V82" s="114" t="str">
        <f>IFERROR(IF(R82&lt;&gt;"", IF(ISNUMBER(SEARCH("yes", LOWER(INDEX(Paste_Here!AJ$2:AJ$210, MATCH(R82, Paste_Here!Q$2:Q$210, 0))))), "Yes", IF(ISNUMBER(SEARCH("no", LOWER(INDEX(Paste_Here!AJ$2:AJ$210, MATCH(R82, Paste_Here!Q$2:Q$210, 0))))), "No", "")), ""), "")</f>
        <v/>
      </c>
      <c r="W82" s="69"/>
      <c r="X82" s="69"/>
      <c r="Y82" s="79" t="str">
        <f t="shared" si="8"/>
        <v/>
      </c>
      <c r="Z82" s="69"/>
      <c r="AA82" s="79" t="str">
        <f>IFERROR(IF(B82&lt;&gt;"", IF(AND(INDEX(Paste_Here!W$2:W$210, MATCH(B82, Paste_Here!A$2:A$210, 0))&lt;&gt;"", ISNUMBER(VALUE(INDEX(Paste_Here!W$2:W$210, MATCH(B82, Paste_Here!A$2:A$210, 0))))), INDEX(Paste_Here!W$2:W$210, MATCH(B82, Paste_Here!A$2:A$210, 0)), ""), ""), "")</f>
        <v/>
      </c>
      <c r="AB82" s="69"/>
      <c r="AC82" s="79" t="str">
        <f>IFERROR(IF(B82&lt;&gt;"", IF(AND(INDEX(Paste_Here!V$2:V$210, MATCH(B82, Paste_Here!A$2:A$210, 0))&lt;&gt;"", ISNUMBER(VALUE(INDEX(Paste_Here!V$2:V$210, MATCH(B82, Paste_Here!A$2:A$210, 0))))), TEXT(ROUND(VALUE(INDEX(Paste_Here!V$2:V$210, MATCH(B82, Paste_Here!A$2:A$210, 0))), 2), "0.00"), ""), ""), "")</f>
        <v/>
      </c>
      <c r="AD82" s="69"/>
      <c r="AE82" s="79" t="str">
        <f>IFERROR(IF(B82&lt;&gt;"", IF(LOWER(INDEX(Paste_Here!X$2:X$210, MATCH(B82, Paste_Here!A$2:A$210, 0)))="approaching expectations", "Approaching", IF(LOWER(INDEX(Paste_Here!X$2:X$210, MATCH(B82, Paste_Here!A$2:A$210, 0)))="met expectations", "Met", IF(LOWER(INDEX(Paste_Here!X$2:X$210, MATCH(B82, Paste_Here!A$2:A$210, 0)))="exceeded expectations", "Exceeded", IF(LOWER(INDEX(Paste_Here!X$2:X$210, MATCH(B82, Paste_Here!A$2:A$210, 0)))="below expectations", "Below", "")))), ""), "")</f>
        <v/>
      </c>
      <c r="AF82" s="69"/>
      <c r="AG82" s="79" t="str">
        <f>IFERROR(IF(B82&lt;&gt;"", IF(AND(INDEX(Paste_Here!Y$2:Y$210, MATCH(B82, Paste_Here!A$2:A$210, 0))&lt;&gt;"", ISNUMBER(VALUE(INDEX(Paste_Here!Y$2:Y$210, MATCH(B82, Paste_Here!A$2:A$210, 0))))), INDEX(Paste_Here!Y$2:Y$210, MATCH(B82, Paste_Here!A$2:A$210, 0)), ""), ""), "")</f>
        <v/>
      </c>
      <c r="AH82" s="69"/>
      <c r="AI82" s="79" t="str">
        <f>IFERROR(IF(B82&lt;&gt;"", IF(AND(INDEX(Paste_Here!AK$2:AK$210, MATCH(B82, Paste_Here!A$2:A$210, 0))&lt;&gt;"", ISNUMBER(VALUE(INDEX(Paste_Here!AK$2:AK$210, MATCH(B82, Paste_Here!A$2:A$210, 0))))), INDEX(Paste_Here!AK$2:AK$210, MATCH(B82, Paste_Here!A$2:A$210, 0)), ""), ""), "")</f>
        <v/>
      </c>
      <c r="AJ82" s="69"/>
      <c r="AK82" s="79" t="str">
        <f>IFERROR(IF(B82&lt;&gt;"", IF(ISNUMBER(SEARCH("highrisk", LOWER(INDEX(Paste_Here!AL$2:AL$210, MATCH(B82, Paste_Here!A$2:A$210, 0))))), "High Risk", IF(ISNUMBER(SEARCH("lowrisk", LOWER(INDEX(Paste_Here!AL$2:AL$210, MATCH(B82, Paste_Here!A$2:A$210, 0))))), "Low Risk", IF(ISNUMBER(SEARCH("somerisk", LOWER(INDEX(Paste_Here!AL$2:AL$210, MATCH(B82, Paste_Here!A$2:A$210, 0))))), "Some Risk", ""))), ""), "")</f>
        <v/>
      </c>
      <c r="AL82" s="69"/>
      <c r="AM82" s="79" t="str">
        <f>IFERROR(IF(B82&lt;&gt;"", IF(AND(INDEX(Paste_Here!AT$2:AT$210, MATCH(B82, Paste_Here!A$2:A$210, 0))&lt;&gt;"", ISNUMBER(VALUE(INDEX(Paste_Here!AT$2:AT$210, MATCH(B82, Paste_Here!A$2:A$210, 0))))), INDEX(Paste_Here!AT$2:AT$210, MATCH(B82, Paste_Here!A$2:A$210, 0)), ""), ""), "")</f>
        <v/>
      </c>
      <c r="AN82" s="69"/>
      <c r="AO82" s="79" t="str">
        <f>IFERROR(IF(B82&lt;&gt;"", IF(AND(INDEX(Paste_Here!AM$2:AM$210, MATCH(B82, Paste_Here!A$2:A$210, 0))&lt;&gt;"", ISNUMBER(VALUE(INDEX(Paste_Here!AM$2:AM$210, MATCH(B82, Paste_Here!A$2:A$210, 0))))), INDEX(Paste_Here!AM$2:AM$210, MATCH(B82, Paste_Here!A$2:A$210, 0)), ""), ""), "")</f>
        <v/>
      </c>
      <c r="AP82" s="69"/>
      <c r="AQ82" s="79" t="str">
        <f>IFERROR(IF(B82&lt;&gt;"", IF(ISNUMBER(SEARCH("highrisk", LOWER(INDEX(Paste_Here!AN$2:AN$210, MATCH(B82, Paste_Here!A$2:A$210, 0))))), "High Risk", IF(ISNUMBER(SEARCH("lowrisk", LOWER(INDEX(Paste_Here!AN$2:AN$210, MATCH(B82, Paste_Here!A$2:A$210, 0))))), "Low Risk", IF(ISNUMBER(SEARCH("somerisk", LOWER(INDEX(Paste_Here!AN$2:AN$210, MATCH(B82, Paste_Here!A$2:A$210, 0))))), "Some Risk", ""))), ""), "")</f>
        <v/>
      </c>
      <c r="AR82" s="69"/>
      <c r="AS82" s="79" t="str" cm="1">
        <f t="array" aca="1" ref="AS82" ca="1">IFERROR(IF(ISNUMBER(SEARCH("BR", INDEX(Paste_Here!AO$2:AO$210, MATCH(B82, Paste_Here!A$2:A$210, 0)))), -1, 1) * VALUE(_xlfn.TEXTJOIN("", TRUE, IF(ISNUMBER(--MID(INDEX(Paste_Here!AO$2:AO$210, MATCH(B82, Paste_Here!A$2:A$210, 0)), ROW(INDIRECT("1:"&amp;LEN(INDEX(Paste_Here!AO$2:AO$210, MATCH(B82, Paste_Here!A$2:A$210, 0))))), 1)), MID(INDEX(Paste_Here!AO$2:AO$210, MATCH(B82, Paste_Here!A$2:A$210, 0)), ROW(INDIRECT("1:"&amp;LEN(INDEX(Paste_Here!AO$2:AO$210, MATCH(B82, Paste_Here!A$2:A$210, 0))))), 1), ""))), "")</f>
        <v/>
      </c>
      <c r="AT82" s="69"/>
      <c r="AU82" s="69"/>
      <c r="AV82" s="79"/>
      <c r="AW82" s="69"/>
      <c r="AX82" s="79"/>
      <c r="AY82" s="69"/>
      <c r="AZ82" s="79"/>
      <c r="BA82" s="69"/>
      <c r="BB82" s="79"/>
      <c r="BC82" s="69"/>
      <c r="BD82" s="79"/>
      <c r="BE82" s="69"/>
      <c r="BF82" s="79"/>
      <c r="BG82" s="69"/>
      <c r="BH82" s="79"/>
      <c r="BI82" s="69"/>
      <c r="BJ82" s="79"/>
      <c r="BK82" s="69"/>
      <c r="BL82" s="79"/>
      <c r="BM82" s="69"/>
      <c r="BN82" s="79"/>
      <c r="BO82" s="69"/>
      <c r="BP82" s="79"/>
      <c r="BQ82" s="69"/>
      <c r="BR82" s="69"/>
      <c r="BS82" s="79"/>
      <c r="BT82" s="69"/>
      <c r="BU82" s="79"/>
      <c r="BV82" s="69"/>
      <c r="BW82" s="79"/>
      <c r="BX82" s="69"/>
      <c r="BY82" s="79"/>
      <c r="BZ82" s="69"/>
      <c r="CA82" s="79"/>
      <c r="CB82" s="69"/>
      <c r="CC82" s="79"/>
      <c r="CD82" s="69"/>
      <c r="CE82" s="79"/>
      <c r="CF82" s="69"/>
      <c r="CG82" s="79"/>
      <c r="CH82" s="69"/>
      <c r="CI82" s="79"/>
      <c r="CJ82" s="69"/>
      <c r="CK82" s="79"/>
      <c r="CL82" s="69"/>
      <c r="CM82" s="79"/>
      <c r="CN82" s="69"/>
      <c r="CO82" s="69"/>
      <c r="CP82" s="79" t="str">
        <f t="shared" si="9"/>
        <v/>
      </c>
      <c r="CQ82" s="69"/>
      <c r="CR82" s="79" t="str">
        <f>IFERROR(IF(B82&lt;&gt;"", IF(AND(INDEX(Paste_Here!AD$2:AD$210, MATCH(B82, Paste_Here!A$2:A$210, 0))&lt;&gt;"", ISNUMBER(VALUE(INDEX(Paste_Here!AD$2:AD$210, MATCH(B82, Paste_Here!A$2:A$210, 0))))), INDEX(Paste_Here!AD$2:AD$210, MATCH(B82, Paste_Here!A$2:A$210, 0)), ""), ""), "")</f>
        <v/>
      </c>
      <c r="CS82" s="69"/>
      <c r="CT82" s="79" t="str">
        <f>IFERROR(IF(B82&lt;&gt;"", IF(AND(INDEX(Paste_Here!AC$2:AC$210, MATCH(B82, Paste_Here!A$2:A$210, 0))&lt;&gt;"", ISNUMBER(--INDEX(Paste_Here!AC$2:AC$210, MATCH(B82, Paste_Here!A$2:A$210, 0)))), TEXT(ROUND(--INDEX(Paste_Here!AC$2:AC$210, MATCH(B82, Paste_Here!A$2:A$210, 0)), 2), "0.00"), ""), ""), "")</f>
        <v/>
      </c>
      <c r="CU82" s="69"/>
      <c r="CV82" s="79" t="str">
        <f>IFERROR(IF(B82&lt;&gt;"", IF(LOWER(INDEX(Paste_Here!AE$2:AE$210, MATCH(B82, Paste_Here!A$2:A$210, 0)))="approaching expectations", "Approaching", IF(LOWER(INDEX(Paste_Here!AE$2:AE$210, MATCH(B82, Paste_Here!A$2:A$210, 0)))="met expectations", "Met", IF(LOWER(INDEX(Paste_Here!AE$2:AE$210, MATCH(B82, Paste_Here!A$2:A$210, 0)))="exceeded expectations", "Exceeded", IF(LOWER(INDEX(Paste_Here!AE$2:AE$210, MATCH(B82, Paste_Here!A$2:A$210, 0)))="below expectations", "Below", "")))), ""), "")</f>
        <v/>
      </c>
      <c r="CW82" s="69"/>
      <c r="CX82" s="79" t="str">
        <f>IFERROR(IF(B82&lt;&gt;"", IF(AND(INDEX(Paste_Here!AF$2:AF$210, MATCH(B82, Paste_Here!A$2:A$210, 0))&lt;&gt;"", ISNUMBER(VALUE(INDEX(Paste_Here!AF$2:AF$210, MATCH(B82, Paste_Here!A$2:A$210, 0))))), INDEX(Paste_Here!AF$2:AF$210, MATCH(B82, Paste_Here!A$2:A$210, 0)), ""), ""), "")</f>
        <v/>
      </c>
      <c r="CY82" s="69"/>
      <c r="CZ82" s="79" t="str">
        <f>IFERROR(IF(B82&lt;&gt;"", IF(AND(INDEX(Paste_Here!AU$2:AU$210, MATCH(B82, Paste_Here!A$2:A$210, 0))&lt;&gt;"", ISNUMBER(VALUE(INDEX(Paste_Here!AU$2:AU$210, MATCH(B82, Paste_Here!A$2:A$210, 0))))), INDEX(Paste_Here!AU$2:AU$210, MATCH(B82, Paste_Here!A$2:A$210, 0)), ""), ""), "")</f>
        <v/>
      </c>
      <c r="DA82" s="69"/>
      <c r="DB82" s="79" t="str">
        <f>IFERROR(IF(B82&lt;&gt;"", IF(ISNUMBER(SEARCH("highrisk", LOWER(INDEX(Paste_Here!AV$2:AV$210, MATCH(B82, Paste_Here!A$2:A$210, 0))))), "High Risk", IF(ISNUMBER(SEARCH("lowrisk", LOWER(INDEX(Paste_Here!AV$2:AV$210, MATCH(B82, Paste_Here!A$2:A$210, 0))))), "Low Risk", IF(ISNUMBER(SEARCH("somerisk", LOWER(INDEX(Paste_Here!AV$2:AV$210, MATCH(B82, Paste_Here!A$2:A$210, 0))))), "Some Risk", ""))), ""), "")</f>
        <v/>
      </c>
      <c r="DC82" s="69"/>
      <c r="DD82" s="79" t="str">
        <f>IFERROR(IF(B82&lt;&gt;"", IF(AND(INDEX(Paste_Here!AW$2:AW$210, MATCH(B82, Paste_Here!A$2:A$210, 0))&lt;&gt;"", ISNUMBER(VALUE(INDEX(Paste_Here!AW$2:AW$210, MATCH(B82, Paste_Here!A$2:A$210, 0))))), INDEX(Paste_Here!AW$2:AW$210, MATCH(B82, Paste_Here!A$2:A$210, 0)), ""), ""), "")</f>
        <v/>
      </c>
      <c r="DE82" s="69"/>
      <c r="DF82" s="79" t="str">
        <f>IFERROR(IF(B82&lt;&gt;"", IF(AND(INDEX(Paste_Here!AP$2:AP$210, MATCH(B82, Paste_Here!A$2:A$210, 0))&lt;&gt;"", ISNUMBER(VALUE(INDEX(Paste_Here!AP$2:AP$210, MATCH(B82, Paste_Here!A$2:A$210, 0))))), INDEX(Paste_Here!AP$2:AP$210, MATCH(B82, Paste_Here!A$2:A$210, 0)), ""), ""), "")</f>
        <v/>
      </c>
      <c r="DG82" s="69"/>
      <c r="DH82" s="79" t="str">
        <f>IFERROR(IF(B82&lt;&gt;"", IF(ISNUMBER(SEARCH("highrisk", LOWER(INDEX(Paste_Here!AQ$2:AQ$210, MATCH(B82, Paste_Here!A$2:A$210, 0))))), "High Risk", IF(ISNUMBER(SEARCH("lowrisk", LOWER(INDEX(Paste_Here!AQ$2:AQ$210, MATCH(B82, Paste_Here!A$2:A$210, 0))))), "Low Risk", IF(ISNUMBER(SEARCH("somerisk", LOWER(INDEX(Paste_Here!AQ$2:AQ$210, MATCH(B82, Paste_Here!A$2:A$210, 0))))), "Some Risk", ""))), ""), "")</f>
        <v/>
      </c>
      <c r="DI82" s="69"/>
      <c r="DJ82" s="79" t="str" cm="1">
        <f t="array" aca="1" ref="DJ82" ca="1">IFERROR(VALUE(IF(ISNUMBER(SEARCH("EM", INDEX(Paste_Here!AR$2:AR$500, MATCH(B82, Paste_Here!A$2:A$500, 0)))),"-" &amp; _xlfn.TEXTJOIN("", TRUE, IF(ISNUMBER(--MID(INDEX(Paste_Here!AR$2:AR$500, MATCH(B82, Paste_Here!A$2:A$500, 0)), ROW(INDIRECT("1:"&amp;LEN(INDEX(Paste_Here!AR$2:AR$500, MATCH(B82, Paste_Here!A$2:A$500, 0))))), 1)), MID(INDEX(Paste_Here!AR$2:AR$500, MATCH(B82, Paste_Here!A$2:A$500, 0)), ROW(INDIRECT("1:"&amp;LEN(INDEX(Paste_Here!AR$2:AR$500, MATCH(B82, Paste_Here!A$2:A$500, 0))))), 1), "")), _xlfn.TEXTJOIN("", TRUE, IF(ISNUMBER(--MID(INDEX(Paste_Here!AR$2:AR$500, MATCH(B82, Paste_Here!A$2:AR$500, 0)), ROW(INDIRECT("1:"&amp;LEN(INDEX(Paste_Here!AR$2:AR$500, MATCH(B82, Paste_Here!A$2:AR$500, 0))))), 1)), MID(INDEX(Paste_Here!AR$2:AR$500, MATCH(B82, Paste_Here!A$2:A$500, 0)), ROW(INDIRECT("1:"&amp;LEN(INDEX(Paste_Here!AR$2:AR$500, MATCH(B82, Paste_Here!A$2:A$500, 0))))), 1), "")))), "")</f>
        <v/>
      </c>
      <c r="DK82" s="69"/>
      <c r="DL82" s="69"/>
      <c r="DM82" s="79" t="str">
        <f t="shared" si="10"/>
        <v/>
      </c>
      <c r="DN82" s="69"/>
      <c r="DO82" s="79" t="str">
        <f>IFERROR(IF(B82&lt;&gt;"", IF(AND(INDEX(Paste_Here!AH$2:AH$210, MATCH(B82, Paste_Here!A$2:A$210, 0))&lt;&gt;"", ISNUMBER(VALUE(INDEX(Paste_Here!AH$2:AH$210, MATCH(B82, Paste_Here!A$2:A$210, 0))))), INDEX(Paste_Here!AH$2:AH$210, MATCH(B82, Paste_Here!A$2:A$210, 0)), ""), ""), "")</f>
        <v/>
      </c>
      <c r="DP82" s="69"/>
      <c r="DQ82" s="114"/>
      <c r="DR82" s="69"/>
      <c r="DS82" s="119" t="str">
        <f>IFERROR(IF(B82&lt;&gt;"", IF(LOWER(INDEX(Paste_Here!AI$2:AI$210, MATCH(B82, Paste_Here!A$2:A$210, 0)))="approaching expectations", "Approaching", IF(LOWER(INDEX(Paste_Here!AI$2:AI$210, MATCH(B82, Paste_Here!A$2:A$210, 0)))="met expectations", "Met", IF(LOWER(INDEX(Paste_Here!AI$2:AI$210, MATCH(B82, Paste_Here!A$2:A$210, 0)))="exceeded expectations", "Exceeded", IF(LOWER(INDEX(Paste_Here!AI$2:AI$210, MATCH(B82, Paste_Here!A$2:A$210, 0)))="below expectations", "Below", "")))), ""), "")</f>
        <v/>
      </c>
      <c r="DT82" s="69"/>
      <c r="DU82" s="79" t="str">
        <f>IFERROR(IF(B82&lt;&gt;"", IF(AND(INDEX(Paste_Here!AJ$2:AJ$210, MATCH(B82, Paste_Here!A$2:A$210, 0))&lt;&gt;"", ISNUMBER(VALUE(INDEX(Paste_Here!AJ$2:AJ$210, MATCH(B82, Paste_Here!A$2:A$210, 0))))), INDEX(Paste_Here!AJ$2:AJ$210, MATCH(B82, Paste_Here!A$2:A$210, 0)), ""), ""), "")</f>
        <v/>
      </c>
      <c r="DV82" s="69"/>
      <c r="DW82" s="114"/>
      <c r="DX82" s="69"/>
      <c r="DY82" s="114"/>
      <c r="DZ82" s="69"/>
      <c r="EA82" s="114"/>
      <c r="EB82" s="69"/>
      <c r="EC82" s="114"/>
      <c r="ED82" s="69"/>
      <c r="EE82" s="114"/>
      <c r="EF82" s="69"/>
      <c r="EH82" s="69"/>
      <c r="EI82" s="69"/>
      <c r="EJ82" s="79"/>
      <c r="EK82" s="69"/>
      <c r="EL82" s="79"/>
      <c r="EM82" s="69"/>
      <c r="EN82" s="79"/>
      <c r="EO82" s="69"/>
      <c r="EP82" s="79"/>
      <c r="EQ82" s="69"/>
      <c r="ER82" s="79"/>
      <c r="ES82" s="69"/>
      <c r="ET82" s="79"/>
      <c r="EU82" s="69"/>
      <c r="EV82" s="79"/>
      <c r="EW82" s="69"/>
      <c r="EX82" s="79"/>
      <c r="EY82" s="69"/>
      <c r="EZ82" s="79"/>
      <c r="FA82" s="69"/>
      <c r="FB82" s="79"/>
      <c r="FC82" s="69"/>
      <c r="FD82" s="79"/>
      <c r="FE82" s="69"/>
      <c r="FF82" s="69"/>
      <c r="FG82" s="79" t="str">
        <f t="shared" si="11"/>
        <v/>
      </c>
      <c r="FH82" s="69"/>
      <c r="FI82" s="79" t="str">
        <f>IFERROR(IF(B82&lt;&gt;"", IF(ISNUMBER(VALUE(INDEX(Paste_Here!H$2:H$210, MATCH(B82, Paste_Here!A$2:A$210, 0)))), IF(VALUE(INDEX(Paste_Here!H$2:H$210, MATCH(B82, Paste_Here!A$2:A$210, 0)))=0, "No", IF(AND(VALUE(INDEX(Paste_Here!H$2:H$210, MATCH(B82, Paste_Here!A$2:A$210, 0)))&gt;=1, VALUE(INDEX(Paste_Here!H$2:H$210, MATCH(B82, Paste_Here!A$2:A$210, 0)))&lt;=4), VALUE(INDEX(Paste_Here!H$2:H$210, MATCH(B82, Paste_Here!A$2:A$210, 0))), "")), ""), ""), "")</f>
        <v/>
      </c>
      <c r="FJ82" s="69"/>
      <c r="FK82" s="79" t="str">
        <f>IFERROR(IF(B82&lt;&gt;"", IF(ISNUMBER(VALUE(INDEX(Paste_Here!I$2:I$210, MATCH(B82, Paste_Here!A$2:A$210, 0)))), IF(VALUE(INDEX(Paste_Here!I$2:I$210, MATCH(B82, Paste_Here!A$2:A$210, 0)))=0, "No", IF(AND(VALUE(INDEX(Paste_Here!I$2:I$210, MATCH(B82, Paste_Here!A$2:A$210, 0)))&gt;=1, VALUE(INDEX(Paste_Here!I$2:I$210, MATCH(B82, Paste_Here!A$2:A$210, 0)))&lt;=4), VALUE(INDEX(Paste_Here!I$2:I$210, MATCH(B82, Paste_Here!A$2:A$210, 0))), "")), ""), ""), "")</f>
        <v/>
      </c>
      <c r="FL82" s="69"/>
      <c r="FM82" s="114"/>
      <c r="FN82" s="69"/>
      <c r="FO82" s="114"/>
      <c r="FP82" s="69"/>
      <c r="FQ82" s="114"/>
      <c r="FR82" s="69"/>
      <c r="FS82" s="114"/>
      <c r="FT82" s="69"/>
      <c r="FU82" s="79" t="str">
        <f>IFERROR(IF(B82&lt;&gt;"", IF(AND(INDEX(Paste_Here!R$2:R$210, MATCH(B82, Paste_Here!A$2:A$210, 0))&lt;&gt;"", ISNUMBER(VALUE(INDEX(Paste_Here!R$2:R$210, MATCH(B82, Paste_Here!A$2:A$210, 0))))), INDEX(Paste_Here!R$2:R$210, MATCH(B82, Paste_Here!A$2:A$210, 0)), ""), ""), "")</f>
        <v/>
      </c>
      <c r="FV82" s="69"/>
      <c r="FW82" s="79" t="str">
        <f>IFERROR(IF(B82&lt;&gt;"", IF(AND(INDEX(Paste_Here!BB$2:BB$210, MATCH(B82, Paste_Here!A$2:A$210, 0))&lt;&gt;"", ISNUMBER(VALUE(INDEX(Paste_Here!BB$2:BB$210, MATCH(B82, Paste_Here!A$2:A$210, 0))))), INDEX(Paste_Here!BB$2:BB$210, MATCH(B82, Paste_Here!A$2:A$210, 0)), ""), ""), "")</f>
        <v/>
      </c>
      <c r="FX82" s="69"/>
      <c r="FY82" s="79" t="str">
        <f>IFERROR(IF(B82&lt;&gt;"", IF(AND(INDEX(Paste_Here!AS$2:AS$210, MATCH(B82, Paste_Here!A$2:A$210, 0))&lt;&gt;"", ISNUMBER(VALUE(INDEX(Paste_Here!AS$2:AS$210, MATCH(B82, Paste_Here!A$2:A$210, 0))))), INDEX(Paste_Here!AS$2:AS$210, MATCH(B82, Paste_Here!A$2:A$210, 0)), ""), ""), "")</f>
        <v/>
      </c>
      <c r="FZ82" s="69"/>
      <c r="GA82" s="79" t="str">
        <f>IFERROR(IF(B82&lt;&gt;"", IF(AND(INDEX(Paste_Here!BC$2:BC$210, MATCH(B82, Paste_Here!A$2:A$210, 0))&lt;&gt;"", ISNUMBER(VALUE(INDEX(Paste_Here!BC$2:BC$210, MATCH(B82, Paste_Here!A$2:A$210, 0))))), INDEX(Paste_Here!BC$2:BC$210, MATCH(B82, Paste_Here!A$2:A$210, 0)), ""), ""), "")</f>
        <v/>
      </c>
      <c r="GB82" s="69"/>
      <c r="GC82" s="69"/>
      <c r="GD82" s="79" t="str">
        <f t="shared" si="12"/>
        <v/>
      </c>
      <c r="GE82" s="69"/>
      <c r="GF82" s="79" t="str">
        <f>IFERROR(IF(B82&lt;&gt;"", IF(ISNUMBER(SEARCH("s", LOWER(INDEX(Paste_Here!M$2:M$210, MATCH(B82, Paste_Here!A$2:A$210, 0))))), "Yes", IF(INDEX(Paste_Here!M$2:M$210, MATCH(B82, Paste_Here!A$2:A$210, 0))&lt;&gt;"", "No", "")), ""), "")</f>
        <v/>
      </c>
      <c r="GG82" s="69"/>
      <c r="GH82" s="79" t="str">
        <f>IFERROR(IF(B82&lt;&gt;"", IF(ISNUMBER(SEARCH("yes", LOWER(INDEX(Paste_Here!F$2:F$210, MATCH(B82, Paste_Here!A$2:A$210, 0))))), "Yes", IF(ISNUMBER(SEARCH("no", LOWER(INDEX(Paste_Here!F$2:F$210, MATCH(B82, Paste_Here!A$2:A$210, 0))))), "No", "")), ""), "")</f>
        <v/>
      </c>
      <c r="GI82" s="69"/>
      <c r="GJ82" s="79" t="str">
        <f>IFERROR(IF(B82&lt;&gt;"", IF(ISNUMBER(SEARCH("english language learner", LOWER(INDEX(Paste_Here!C$2:C$210, MATCH(B82, Paste_Here!A$2:A$210, 0))))), "Yes", ""), ""), "")</f>
        <v/>
      </c>
      <c r="GK82" s="69"/>
      <c r="GL82" s="79" t="str">
        <f>IFERROR(IF(B82&lt;&gt;"", IF(OR(ISNUMBER(SEARCH("b", LOWER(INDEX(Paste_Here!K$2:K$210, MATCH(B82, Paste_Here!A$2:A$210, 0))))), ISNUMBER(SEARCH("h", LOWER(INDEX(Paste_Here!K$2:K$210, MATCH(B82, Paste_Here!A$2:A$210, 0))))), ISNUMBER(SEARCH("i", LOWER(INDEX(Paste_Here!K$2:K$210, MATCH(B82, Paste_Here!A$2:A$210, 0)))))), "Yes", IF(INDEX(Paste_Here!K$2:K$210, MATCH(B82, Paste_Here!A$2:A$210, 0))&lt;&gt;"", "No", "")), ""), "")</f>
        <v/>
      </c>
      <c r="GM82" s="69"/>
      <c r="GN82" s="79" t="str">
        <f>IFERROR(IF(B82&lt;&gt;"", IF(ISNUMBER(SEARCH("yes", LOWER(INDEX(Paste_Here!L$2:L$210, MATCH(B82, Paste_Here!A$2:A$210, 0))))), "Yes", IF(ISNUMBER(SEARCH("no", LOWER(INDEX(Paste_Here!L$2:L$210, MATCH(B82, Paste_Here!A$2:A$210, 0))))), "No", "")), ""), "")</f>
        <v/>
      </c>
      <c r="GO82" s="69"/>
      <c r="GP82" s="79" t="str">
        <f>IFERROR(IF(B82&lt;&gt;"", IF(ISNUMBER(SEARCH("transitional 2", LOWER(INDEX(Paste_Here!C$2:C$210, MATCH(B82, Paste_Here!A$2:A$210, 0))))), "T2", IF(ISNUMBER(SEARCH("transitional 1", LOWER(INDEX(Paste_Here!C$2:C$210, MATCH(B82, Paste_Here!A$2:A$210, 0))))), "T1", IF(ISNUMBER(SEARCH("waived ell services", LOWER(INDEX(Paste_Here!C$2:C$210, MATCH(B82, Paste_Here!A$2:A$210, 0))))), "W", ""))), ""), "")</f>
        <v/>
      </c>
      <c r="GQ82" s="69"/>
      <c r="GR82" s="114"/>
      <c r="GS82" s="69"/>
      <c r="GT82" s="114"/>
      <c r="GU82" s="69"/>
      <c r="GV82" s="114"/>
      <c r="GW82" s="69"/>
      <c r="GX82" s="118"/>
      <c r="GY82" s="69"/>
      <c r="GZ82" s="69"/>
      <c r="HA82" s="79"/>
      <c r="HB82" s="69"/>
      <c r="HC82" s="79"/>
      <c r="HD82" s="69"/>
      <c r="HE82" s="79"/>
      <c r="HF82" s="69"/>
      <c r="HG82" s="79"/>
      <c r="HH82" s="69"/>
      <c r="HI82" s="79"/>
      <c r="HJ82" s="69"/>
      <c r="HK82" s="79"/>
      <c r="HL82" s="69"/>
      <c r="HM82" s="79"/>
      <c r="HN82" s="69"/>
      <c r="HO82" s="79"/>
      <c r="HP82" s="69"/>
      <c r="HQ82" s="79"/>
      <c r="HR82" s="69"/>
      <c r="HS82" s="79"/>
      <c r="HT82" s="69"/>
      <c r="HU82" s="79"/>
      <c r="HV82" s="69"/>
      <c r="HW82" s="69"/>
      <c r="HX82" s="79"/>
      <c r="HY82" s="69"/>
      <c r="HZ82" s="79"/>
      <c r="IA82" s="69"/>
      <c r="IB82" s="79"/>
      <c r="IC82" s="69"/>
      <c r="ID82" s="79"/>
      <c r="IE82" s="69"/>
      <c r="IF82" s="79"/>
      <c r="IG82" s="69"/>
      <c r="IH82" s="79"/>
      <c r="II82" s="69"/>
      <c r="IJ82" s="79"/>
      <c r="IK82" s="69"/>
      <c r="IL82" s="79"/>
      <c r="IM82" s="69"/>
      <c r="IN82" s="79"/>
      <c r="IO82" s="69"/>
      <c r="IP82" s="79"/>
      <c r="IQ82" s="69"/>
      <c r="IR82" s="79"/>
      <c r="IS82" s="69"/>
      <c r="IT82" s="69"/>
      <c r="IU82" s="79"/>
      <c r="IV82" s="69"/>
      <c r="IW82" s="79"/>
      <c r="IX82" s="69"/>
      <c r="IY82" s="79"/>
      <c r="IZ82" s="69"/>
      <c r="JA82" s="79"/>
      <c r="JB82" s="69"/>
      <c r="JC82" s="79"/>
      <c r="JD82" s="69"/>
      <c r="JE82" s="79"/>
      <c r="JF82" s="69"/>
      <c r="JG82" s="79"/>
      <c r="JH82" s="69"/>
      <c r="JI82" s="79"/>
      <c r="JJ82" s="69"/>
      <c r="JK82" s="79"/>
      <c r="JL82" s="69"/>
      <c r="JM82" s="79"/>
      <c r="JN82" s="69"/>
      <c r="JO82" s="79"/>
      <c r="JP82" s="69"/>
      <c r="JQ82" s="69"/>
      <c r="JR82" s="79"/>
      <c r="JS82" s="69"/>
      <c r="JT82" s="79"/>
      <c r="JU82" s="69"/>
      <c r="JV82" s="79"/>
      <c r="JW82" s="69"/>
      <c r="JX82" s="79"/>
      <c r="JY82" s="69"/>
      <c r="JZ82" s="79"/>
      <c r="KA82" s="69"/>
      <c r="KB82" s="79"/>
      <c r="KC82" s="69"/>
      <c r="KD82" s="79"/>
      <c r="KE82" s="69"/>
      <c r="KF82" s="79"/>
      <c r="KG82" s="69"/>
      <c r="KH82" s="79"/>
      <c r="KI82" s="69"/>
      <c r="KJ82" s="79"/>
      <c r="KK82" s="69"/>
      <c r="KL82" s="79"/>
      <c r="KM82" s="69"/>
      <c r="KP82" s="1" t="str" cm="1">
        <f t="array" ref="KP82">IFERROR(INDEX(Paste_Here!$B$2:$B$210, MATCH(0, COUNTIF(KP$4:KP81, Paste_Here!$B$2:$B$210) + IF(Paste_Here!$B$2:$B$210="", 1, 0), 0)), "")</f>
        <v/>
      </c>
      <c r="KQ82" s="1" t="str">
        <f>IF(KP82&lt;&gt;"", INDEX(Paste_Here!$A$2:$A$210, MATCH(KP82, Paste_Here!$B$2:$B$210, 0)), "")</f>
        <v/>
      </c>
      <c r="KR82" s="1" t="str">
        <f t="shared" si="13"/>
        <v/>
      </c>
      <c r="KS82" s="1" t="str" cm="1">
        <f t="array" ref="KS82">IFERROR(INDEX($KR$5:$KR$210, MATCH(SMALL(IF($KR$5:$KR$210&lt;&gt;"", COUNTIF($KR$5:$KR$210, "&lt;"&amp;$KR$5:$KR$210)+1), ROW()-ROW($KS$5)+1), COUNTIF($KR$5:$KR$210, "&lt;"&amp;$KR$5:$KR$210)+1, 0)), "")</f>
        <v/>
      </c>
    </row>
    <row r="83" spans="1:305">
      <c r="A83" s="69"/>
      <c r="B83" s="79" t="str">
        <f t="shared" si="7"/>
        <v/>
      </c>
      <c r="C83" s="69"/>
      <c r="D83" s="79" t="str">
        <f>IFERROR(IF(B83&lt;&gt;"", IF(COUNTIF(INDEX(Paste_Here!N$2:Q$210, MATCH(B83, Paste_Here!A$2:A$210, 0), 0), "yes") &gt; 0, "No", IF(COUNTIF(INDEX(Paste_Here!N$2:Q$210, MATCH(B83, Paste_Here!A$2:A$210, 0), 0), "no") &gt; 0, "Yes", "")), ""), "")</f>
        <v/>
      </c>
      <c r="E83" s="69"/>
      <c r="F83" s="79" t="str">
        <f>IFERROR(IF(B83&lt;&gt;"", IF(ISNUMBER(SEARCH("yes", LOWER(INDEX(Paste_Here!S$2:S$210, MATCH(B83, Paste_Here!A$2:A$210, 0))))), "Yes", IF(ISNUMBER(SEARCH("no", LOWER(INDEX(Paste_Here!S$2:S$210, MATCH(B83, Paste_Here!A$2:A$210, 0))))), "No", "")), ""), "")</f>
        <v/>
      </c>
      <c r="G83" s="69"/>
      <c r="H83" s="79" t="str">
        <f>IFERROR(IF(B83&lt;&gt;"", IF(COUNTIF(INDEX(Paste_Here!AX$2:BA$210, MATCH(B83, Paste_Here!A$2:A$210, 0), 0), "yes") &gt; 0, "No", IF(COUNTIF(INDEX(Paste_Here!AX$2:BA$210, MATCH(B83, Paste_Here!A$2:A$210, 0), 0), "no") &gt; 0, "Yes", "")), ""), "")</f>
        <v/>
      </c>
      <c r="I83" s="69"/>
      <c r="J83" s="79" t="str">
        <f>IFERROR(IF(B83&lt;&gt;"", IF(ISNUMBER(SEARCH("yes", LOWER(INDEX(Paste_Here!Z$2:Z$210, MATCH(B83, Paste_Here!A$2:A$210, 0))))), "Yes", IF(ISNUMBER(SEARCH("no", LOWER(INDEX(Paste_Here!Z$2:Z$210, MATCH(B83, Paste_Here!A$2:A$210, 0))))), "No", "")), ""), "")</f>
        <v/>
      </c>
      <c r="K83" s="69"/>
      <c r="L83" s="79" t="str">
        <f>IFERROR(IF(B83&lt;&gt;"", IF(ISNUMBER(SEARCH("yes", LOWER(INDEX(Paste_Here!AG$2:AG$210, MATCH(B83, Paste_Here!A$2:A$210, 0))))), "Yes", IF(ISNUMBER(SEARCH("no", LOWER(INDEX(Paste_Here!AG$2:AG$210, MATCH(B83, Paste_Here!A$2:A$210, 0))))), "No", "")), ""), "")</f>
        <v/>
      </c>
      <c r="M83" s="69"/>
      <c r="N83" s="114" t="str">
        <f>IFERROR(IF(J83&lt;&gt;"", IF(ISNUMBER(SEARCH("yes", LOWER(INDEX(Paste_Here!AB$2:AB$210, MATCH(J83, Paste_Here!I$2:I$210, 0))))), "Yes", IF(ISNUMBER(SEARCH("no", LOWER(INDEX(Paste_Here!AB$2:AB$210, MATCH(J83, Paste_Here!I$2:I$210, 0))))), "No", "")), ""), "")</f>
        <v/>
      </c>
      <c r="O83" s="69"/>
      <c r="P83" s="79" t="str">
        <f>IFERROR(IF(B83&lt;&gt;"", IF(ISNUMBER(SEARCH("Revealed-Potential (Primary Focus)", LOWER(INDEX(Paste_Here!U$2:U$210, MATCH(B83, Paste_Here!A$2:A$210, 0))))), "Rev-Potential: Prim", IF(ISNUMBER(SEARCH("Revealed-Potential (Secondary Focus)", LOWER(INDEX(Paste_Here!U$2:U$210, MATCH(B83, Paste_Here!A$2:A$210, 0))))), "Rev-Potential: Sec", IF(ISNUMBER(SEARCH("Monitoring", LOWER(INDEX(Paste_Here!U$2:U$210, MATCH(B83, Paste_Here!A$2:A$210, 0))))), "Monitoring", IF(ISNUMBER(SEARCH("At-Promise (Secondary Focus)", LOWER(INDEX(Paste_Here!U$2:U$210, MATCH(B83, Paste_Here!A$2:A$210, 0))))), "At-Promise: Sec", IF(ISNUMBER(SEARCH("At-Promise (Primary Focus)", LOWER(INDEX(Paste_Here!U$2:U$210, MATCH(B83, Paste_Here!A$2:A$210, 0))))), "At-Promise: Prim", ""))))), ""), "")</f>
        <v/>
      </c>
      <c r="Q83" s="69"/>
      <c r="R83" s="79" t="str">
        <f>IFERROR(IF(B83&lt;&gt;"", IF(ISNUMBER(SEARCH("Revealed-Potential (Primary Focus)", LOWER(INDEX(Paste_Here!AB$2:AB$210, MATCH(B83, Paste_Here!A$2:A$210, 0))))), "Rev-Potential: Prim", IF(ISNUMBER(SEARCH("Revealed-Potential (Secondary Focus)", LOWER(INDEX(Paste_Here!AB$2:AB$210, MATCH(B83, Paste_Here!A$2:A$210, 0))))), "Rev-Potential: Sec", IF(ISNUMBER(SEARCH("Monitoring", LOWER(INDEX(Paste_Here!AB$2:AB$210, MATCH(B83, Paste_Here!A$2:A$210, 0))))), "Monitoring", IF(ISNUMBER(SEARCH("At-Promise (Secondary Focus)", LOWER(INDEX(Paste_Here!AB$2:AB$210, MATCH(B83, Paste_Here!A$2:A$210, 0))))), "At-Promise: Sec", IF(ISNUMBER(SEARCH("At-Promise (Primary Focus)", LOWER(INDEX(Paste_Here!AB$2:AB$210, MATCH(B83, Paste_Here!A$2:A$210, 0))))), "At-Promise: Prim", ""))))), ""), "")</f>
        <v/>
      </c>
      <c r="S83" s="69"/>
      <c r="T83" s="114" t="str">
        <f>IFERROR(IF(P83&lt;&gt;"", IF(ISNUMBER(SEARCH("yes", LOWER(INDEX(Paste_Here!AH$2:AH$210, MATCH(P83, Paste_Here!O$2:O$210, 0))))), "Yes", IF(ISNUMBER(SEARCH("no", LOWER(INDEX(Paste_Here!AH$2:AH$210, MATCH(P83, Paste_Here!O$2:O$210, 0))))), "No", "")), ""), "")</f>
        <v/>
      </c>
      <c r="U83" s="69"/>
      <c r="V83" s="114" t="str">
        <f>IFERROR(IF(R83&lt;&gt;"", IF(ISNUMBER(SEARCH("yes", LOWER(INDEX(Paste_Here!AJ$2:AJ$210, MATCH(R83, Paste_Here!Q$2:Q$210, 0))))), "Yes", IF(ISNUMBER(SEARCH("no", LOWER(INDEX(Paste_Here!AJ$2:AJ$210, MATCH(R83, Paste_Here!Q$2:Q$210, 0))))), "No", "")), ""), "")</f>
        <v/>
      </c>
      <c r="W83" s="69"/>
      <c r="X83" s="69"/>
      <c r="Y83" s="79" t="str">
        <f t="shared" si="8"/>
        <v/>
      </c>
      <c r="Z83" s="69"/>
      <c r="AA83" s="79" t="str">
        <f>IFERROR(IF(B83&lt;&gt;"", IF(AND(INDEX(Paste_Here!W$2:W$210, MATCH(B83, Paste_Here!A$2:A$210, 0))&lt;&gt;"", ISNUMBER(VALUE(INDEX(Paste_Here!W$2:W$210, MATCH(B83, Paste_Here!A$2:A$210, 0))))), INDEX(Paste_Here!W$2:W$210, MATCH(B83, Paste_Here!A$2:A$210, 0)), ""), ""), "")</f>
        <v/>
      </c>
      <c r="AB83" s="69"/>
      <c r="AC83" s="79" t="str">
        <f>IFERROR(IF(B83&lt;&gt;"", IF(AND(INDEX(Paste_Here!V$2:V$210, MATCH(B83, Paste_Here!A$2:A$210, 0))&lt;&gt;"", ISNUMBER(VALUE(INDEX(Paste_Here!V$2:V$210, MATCH(B83, Paste_Here!A$2:A$210, 0))))), TEXT(ROUND(VALUE(INDEX(Paste_Here!V$2:V$210, MATCH(B83, Paste_Here!A$2:A$210, 0))), 2), "0.00"), ""), ""), "")</f>
        <v/>
      </c>
      <c r="AD83" s="69"/>
      <c r="AE83" s="79" t="str">
        <f>IFERROR(IF(B83&lt;&gt;"", IF(LOWER(INDEX(Paste_Here!X$2:X$210, MATCH(B83, Paste_Here!A$2:A$210, 0)))="approaching expectations", "Approaching", IF(LOWER(INDEX(Paste_Here!X$2:X$210, MATCH(B83, Paste_Here!A$2:A$210, 0)))="met expectations", "Met", IF(LOWER(INDEX(Paste_Here!X$2:X$210, MATCH(B83, Paste_Here!A$2:A$210, 0)))="exceeded expectations", "Exceeded", IF(LOWER(INDEX(Paste_Here!X$2:X$210, MATCH(B83, Paste_Here!A$2:A$210, 0)))="below expectations", "Below", "")))), ""), "")</f>
        <v/>
      </c>
      <c r="AF83" s="69"/>
      <c r="AG83" s="79" t="str">
        <f>IFERROR(IF(B83&lt;&gt;"", IF(AND(INDEX(Paste_Here!Y$2:Y$210, MATCH(B83, Paste_Here!A$2:A$210, 0))&lt;&gt;"", ISNUMBER(VALUE(INDEX(Paste_Here!Y$2:Y$210, MATCH(B83, Paste_Here!A$2:A$210, 0))))), INDEX(Paste_Here!Y$2:Y$210, MATCH(B83, Paste_Here!A$2:A$210, 0)), ""), ""), "")</f>
        <v/>
      </c>
      <c r="AH83" s="69"/>
      <c r="AI83" s="79" t="str">
        <f>IFERROR(IF(B83&lt;&gt;"", IF(AND(INDEX(Paste_Here!AK$2:AK$210, MATCH(B83, Paste_Here!A$2:A$210, 0))&lt;&gt;"", ISNUMBER(VALUE(INDEX(Paste_Here!AK$2:AK$210, MATCH(B83, Paste_Here!A$2:A$210, 0))))), INDEX(Paste_Here!AK$2:AK$210, MATCH(B83, Paste_Here!A$2:A$210, 0)), ""), ""), "")</f>
        <v/>
      </c>
      <c r="AJ83" s="69"/>
      <c r="AK83" s="79" t="str">
        <f>IFERROR(IF(B83&lt;&gt;"", IF(ISNUMBER(SEARCH("highrisk", LOWER(INDEX(Paste_Here!AL$2:AL$210, MATCH(B83, Paste_Here!A$2:A$210, 0))))), "High Risk", IF(ISNUMBER(SEARCH("lowrisk", LOWER(INDEX(Paste_Here!AL$2:AL$210, MATCH(B83, Paste_Here!A$2:A$210, 0))))), "Low Risk", IF(ISNUMBER(SEARCH("somerisk", LOWER(INDEX(Paste_Here!AL$2:AL$210, MATCH(B83, Paste_Here!A$2:A$210, 0))))), "Some Risk", ""))), ""), "")</f>
        <v/>
      </c>
      <c r="AL83" s="69"/>
      <c r="AM83" s="79" t="str">
        <f>IFERROR(IF(B83&lt;&gt;"", IF(AND(INDEX(Paste_Here!AT$2:AT$210, MATCH(B83, Paste_Here!A$2:A$210, 0))&lt;&gt;"", ISNUMBER(VALUE(INDEX(Paste_Here!AT$2:AT$210, MATCH(B83, Paste_Here!A$2:A$210, 0))))), INDEX(Paste_Here!AT$2:AT$210, MATCH(B83, Paste_Here!A$2:A$210, 0)), ""), ""), "")</f>
        <v/>
      </c>
      <c r="AN83" s="69"/>
      <c r="AO83" s="79" t="str">
        <f>IFERROR(IF(B83&lt;&gt;"", IF(AND(INDEX(Paste_Here!AM$2:AM$210, MATCH(B83, Paste_Here!A$2:A$210, 0))&lt;&gt;"", ISNUMBER(VALUE(INDEX(Paste_Here!AM$2:AM$210, MATCH(B83, Paste_Here!A$2:A$210, 0))))), INDEX(Paste_Here!AM$2:AM$210, MATCH(B83, Paste_Here!A$2:A$210, 0)), ""), ""), "")</f>
        <v/>
      </c>
      <c r="AP83" s="69"/>
      <c r="AQ83" s="79" t="str">
        <f>IFERROR(IF(B83&lt;&gt;"", IF(ISNUMBER(SEARCH("highrisk", LOWER(INDEX(Paste_Here!AN$2:AN$210, MATCH(B83, Paste_Here!A$2:A$210, 0))))), "High Risk", IF(ISNUMBER(SEARCH("lowrisk", LOWER(INDEX(Paste_Here!AN$2:AN$210, MATCH(B83, Paste_Here!A$2:A$210, 0))))), "Low Risk", IF(ISNUMBER(SEARCH("somerisk", LOWER(INDEX(Paste_Here!AN$2:AN$210, MATCH(B83, Paste_Here!A$2:A$210, 0))))), "Some Risk", ""))), ""), "")</f>
        <v/>
      </c>
      <c r="AR83" s="69"/>
      <c r="AS83" s="79" t="str" cm="1">
        <f t="array" aca="1" ref="AS83" ca="1">IFERROR(IF(ISNUMBER(SEARCH("BR", INDEX(Paste_Here!AO$2:AO$210, MATCH(B83, Paste_Here!A$2:A$210, 0)))), -1, 1) * VALUE(_xlfn.TEXTJOIN("", TRUE, IF(ISNUMBER(--MID(INDEX(Paste_Here!AO$2:AO$210, MATCH(B83, Paste_Here!A$2:A$210, 0)), ROW(INDIRECT("1:"&amp;LEN(INDEX(Paste_Here!AO$2:AO$210, MATCH(B83, Paste_Here!A$2:A$210, 0))))), 1)), MID(INDEX(Paste_Here!AO$2:AO$210, MATCH(B83, Paste_Here!A$2:A$210, 0)), ROW(INDIRECT("1:"&amp;LEN(INDEX(Paste_Here!AO$2:AO$210, MATCH(B83, Paste_Here!A$2:A$210, 0))))), 1), ""))), "")</f>
        <v/>
      </c>
      <c r="AT83" s="69"/>
      <c r="AU83" s="69"/>
      <c r="AV83" s="79"/>
      <c r="AW83" s="69"/>
      <c r="AX83" s="79"/>
      <c r="AY83" s="69"/>
      <c r="AZ83" s="79"/>
      <c r="BA83" s="69"/>
      <c r="BB83" s="79"/>
      <c r="BC83" s="69"/>
      <c r="BD83" s="79"/>
      <c r="BE83" s="69"/>
      <c r="BF83" s="79"/>
      <c r="BG83" s="69"/>
      <c r="BH83" s="79"/>
      <c r="BI83" s="69"/>
      <c r="BJ83" s="79"/>
      <c r="BK83" s="69"/>
      <c r="BL83" s="79"/>
      <c r="BM83" s="69"/>
      <c r="BN83" s="79"/>
      <c r="BO83" s="69"/>
      <c r="BP83" s="79"/>
      <c r="BQ83" s="69"/>
      <c r="BR83" s="69"/>
      <c r="BS83" s="79"/>
      <c r="BT83" s="69"/>
      <c r="BU83" s="79"/>
      <c r="BV83" s="69"/>
      <c r="BW83" s="79"/>
      <c r="BX83" s="69"/>
      <c r="BY83" s="79"/>
      <c r="BZ83" s="69"/>
      <c r="CA83" s="79"/>
      <c r="CB83" s="69"/>
      <c r="CC83" s="79"/>
      <c r="CD83" s="69"/>
      <c r="CE83" s="79"/>
      <c r="CF83" s="69"/>
      <c r="CG83" s="79"/>
      <c r="CH83" s="69"/>
      <c r="CI83" s="79"/>
      <c r="CJ83" s="69"/>
      <c r="CK83" s="79"/>
      <c r="CL83" s="69"/>
      <c r="CM83" s="79"/>
      <c r="CN83" s="69"/>
      <c r="CO83" s="69"/>
      <c r="CP83" s="79" t="str">
        <f t="shared" si="9"/>
        <v/>
      </c>
      <c r="CQ83" s="69"/>
      <c r="CR83" s="79" t="str">
        <f>IFERROR(IF(B83&lt;&gt;"", IF(AND(INDEX(Paste_Here!AD$2:AD$210, MATCH(B83, Paste_Here!A$2:A$210, 0))&lt;&gt;"", ISNUMBER(VALUE(INDEX(Paste_Here!AD$2:AD$210, MATCH(B83, Paste_Here!A$2:A$210, 0))))), INDEX(Paste_Here!AD$2:AD$210, MATCH(B83, Paste_Here!A$2:A$210, 0)), ""), ""), "")</f>
        <v/>
      </c>
      <c r="CS83" s="69"/>
      <c r="CT83" s="79" t="str">
        <f>IFERROR(IF(B83&lt;&gt;"", IF(AND(INDEX(Paste_Here!AC$2:AC$210, MATCH(B83, Paste_Here!A$2:A$210, 0))&lt;&gt;"", ISNUMBER(--INDEX(Paste_Here!AC$2:AC$210, MATCH(B83, Paste_Here!A$2:A$210, 0)))), TEXT(ROUND(--INDEX(Paste_Here!AC$2:AC$210, MATCH(B83, Paste_Here!A$2:A$210, 0)), 2), "0.00"), ""), ""), "")</f>
        <v/>
      </c>
      <c r="CU83" s="69"/>
      <c r="CV83" s="79" t="str">
        <f>IFERROR(IF(B83&lt;&gt;"", IF(LOWER(INDEX(Paste_Here!AE$2:AE$210, MATCH(B83, Paste_Here!A$2:A$210, 0)))="approaching expectations", "Approaching", IF(LOWER(INDEX(Paste_Here!AE$2:AE$210, MATCH(B83, Paste_Here!A$2:A$210, 0)))="met expectations", "Met", IF(LOWER(INDEX(Paste_Here!AE$2:AE$210, MATCH(B83, Paste_Here!A$2:A$210, 0)))="exceeded expectations", "Exceeded", IF(LOWER(INDEX(Paste_Here!AE$2:AE$210, MATCH(B83, Paste_Here!A$2:A$210, 0)))="below expectations", "Below", "")))), ""), "")</f>
        <v/>
      </c>
      <c r="CW83" s="69"/>
      <c r="CX83" s="79" t="str">
        <f>IFERROR(IF(B83&lt;&gt;"", IF(AND(INDEX(Paste_Here!AF$2:AF$210, MATCH(B83, Paste_Here!A$2:A$210, 0))&lt;&gt;"", ISNUMBER(VALUE(INDEX(Paste_Here!AF$2:AF$210, MATCH(B83, Paste_Here!A$2:A$210, 0))))), INDEX(Paste_Here!AF$2:AF$210, MATCH(B83, Paste_Here!A$2:A$210, 0)), ""), ""), "")</f>
        <v/>
      </c>
      <c r="CY83" s="69"/>
      <c r="CZ83" s="79" t="str">
        <f>IFERROR(IF(B83&lt;&gt;"", IF(AND(INDEX(Paste_Here!AU$2:AU$210, MATCH(B83, Paste_Here!A$2:A$210, 0))&lt;&gt;"", ISNUMBER(VALUE(INDEX(Paste_Here!AU$2:AU$210, MATCH(B83, Paste_Here!A$2:A$210, 0))))), INDEX(Paste_Here!AU$2:AU$210, MATCH(B83, Paste_Here!A$2:A$210, 0)), ""), ""), "")</f>
        <v/>
      </c>
      <c r="DA83" s="69"/>
      <c r="DB83" s="79" t="str">
        <f>IFERROR(IF(B83&lt;&gt;"", IF(ISNUMBER(SEARCH("highrisk", LOWER(INDEX(Paste_Here!AV$2:AV$210, MATCH(B83, Paste_Here!A$2:A$210, 0))))), "High Risk", IF(ISNUMBER(SEARCH("lowrisk", LOWER(INDEX(Paste_Here!AV$2:AV$210, MATCH(B83, Paste_Here!A$2:A$210, 0))))), "Low Risk", IF(ISNUMBER(SEARCH("somerisk", LOWER(INDEX(Paste_Here!AV$2:AV$210, MATCH(B83, Paste_Here!A$2:A$210, 0))))), "Some Risk", ""))), ""), "")</f>
        <v/>
      </c>
      <c r="DC83" s="69"/>
      <c r="DD83" s="79" t="str">
        <f>IFERROR(IF(B83&lt;&gt;"", IF(AND(INDEX(Paste_Here!AW$2:AW$210, MATCH(B83, Paste_Here!A$2:A$210, 0))&lt;&gt;"", ISNUMBER(VALUE(INDEX(Paste_Here!AW$2:AW$210, MATCH(B83, Paste_Here!A$2:A$210, 0))))), INDEX(Paste_Here!AW$2:AW$210, MATCH(B83, Paste_Here!A$2:A$210, 0)), ""), ""), "")</f>
        <v/>
      </c>
      <c r="DE83" s="69"/>
      <c r="DF83" s="79" t="str">
        <f>IFERROR(IF(B83&lt;&gt;"", IF(AND(INDEX(Paste_Here!AP$2:AP$210, MATCH(B83, Paste_Here!A$2:A$210, 0))&lt;&gt;"", ISNUMBER(VALUE(INDEX(Paste_Here!AP$2:AP$210, MATCH(B83, Paste_Here!A$2:A$210, 0))))), INDEX(Paste_Here!AP$2:AP$210, MATCH(B83, Paste_Here!A$2:A$210, 0)), ""), ""), "")</f>
        <v/>
      </c>
      <c r="DG83" s="69"/>
      <c r="DH83" s="79" t="str">
        <f>IFERROR(IF(B83&lt;&gt;"", IF(ISNUMBER(SEARCH("highrisk", LOWER(INDEX(Paste_Here!AQ$2:AQ$210, MATCH(B83, Paste_Here!A$2:A$210, 0))))), "High Risk", IF(ISNUMBER(SEARCH("lowrisk", LOWER(INDEX(Paste_Here!AQ$2:AQ$210, MATCH(B83, Paste_Here!A$2:A$210, 0))))), "Low Risk", IF(ISNUMBER(SEARCH("somerisk", LOWER(INDEX(Paste_Here!AQ$2:AQ$210, MATCH(B83, Paste_Here!A$2:A$210, 0))))), "Some Risk", ""))), ""), "")</f>
        <v/>
      </c>
      <c r="DI83" s="69"/>
      <c r="DJ83" s="79" t="str" cm="1">
        <f t="array" aca="1" ref="DJ83" ca="1">IFERROR(VALUE(IF(ISNUMBER(SEARCH("EM", INDEX(Paste_Here!AR$2:AR$500, MATCH(B83, Paste_Here!A$2:A$500, 0)))),"-" &amp; _xlfn.TEXTJOIN("", TRUE, IF(ISNUMBER(--MID(INDEX(Paste_Here!AR$2:AR$500, MATCH(B83, Paste_Here!A$2:A$500, 0)), ROW(INDIRECT("1:"&amp;LEN(INDEX(Paste_Here!AR$2:AR$500, MATCH(B83, Paste_Here!A$2:A$500, 0))))), 1)), MID(INDEX(Paste_Here!AR$2:AR$500, MATCH(B83, Paste_Here!A$2:A$500, 0)), ROW(INDIRECT("1:"&amp;LEN(INDEX(Paste_Here!AR$2:AR$500, MATCH(B83, Paste_Here!A$2:A$500, 0))))), 1), "")), _xlfn.TEXTJOIN("", TRUE, IF(ISNUMBER(--MID(INDEX(Paste_Here!AR$2:AR$500, MATCH(B83, Paste_Here!A$2:AR$500, 0)), ROW(INDIRECT("1:"&amp;LEN(INDEX(Paste_Here!AR$2:AR$500, MATCH(B83, Paste_Here!A$2:AR$500, 0))))), 1)), MID(INDEX(Paste_Here!AR$2:AR$500, MATCH(B83, Paste_Here!A$2:A$500, 0)), ROW(INDIRECT("1:"&amp;LEN(INDEX(Paste_Here!AR$2:AR$500, MATCH(B83, Paste_Here!A$2:A$500, 0))))), 1), "")))), "")</f>
        <v/>
      </c>
      <c r="DK83" s="69"/>
      <c r="DL83" s="69"/>
      <c r="DM83" s="79" t="str">
        <f t="shared" si="10"/>
        <v/>
      </c>
      <c r="DN83" s="69"/>
      <c r="DO83" s="79" t="str">
        <f>IFERROR(IF(B83&lt;&gt;"", IF(AND(INDEX(Paste_Here!AH$2:AH$210, MATCH(B83, Paste_Here!A$2:A$210, 0))&lt;&gt;"", ISNUMBER(VALUE(INDEX(Paste_Here!AH$2:AH$210, MATCH(B83, Paste_Here!A$2:A$210, 0))))), INDEX(Paste_Here!AH$2:AH$210, MATCH(B83, Paste_Here!A$2:A$210, 0)), ""), ""), "")</f>
        <v/>
      </c>
      <c r="DP83" s="69"/>
      <c r="DQ83" s="114"/>
      <c r="DR83" s="69"/>
      <c r="DS83" s="119" t="str">
        <f>IFERROR(IF(B83&lt;&gt;"", IF(LOWER(INDEX(Paste_Here!AI$2:AI$210, MATCH(B83, Paste_Here!A$2:A$210, 0)))="approaching expectations", "Approaching", IF(LOWER(INDEX(Paste_Here!AI$2:AI$210, MATCH(B83, Paste_Here!A$2:A$210, 0)))="met expectations", "Met", IF(LOWER(INDEX(Paste_Here!AI$2:AI$210, MATCH(B83, Paste_Here!A$2:A$210, 0)))="exceeded expectations", "Exceeded", IF(LOWER(INDEX(Paste_Here!AI$2:AI$210, MATCH(B83, Paste_Here!A$2:A$210, 0)))="below expectations", "Below", "")))), ""), "")</f>
        <v/>
      </c>
      <c r="DT83" s="69"/>
      <c r="DU83" s="79" t="str">
        <f>IFERROR(IF(B83&lt;&gt;"", IF(AND(INDEX(Paste_Here!AJ$2:AJ$210, MATCH(B83, Paste_Here!A$2:A$210, 0))&lt;&gt;"", ISNUMBER(VALUE(INDEX(Paste_Here!AJ$2:AJ$210, MATCH(B83, Paste_Here!A$2:A$210, 0))))), INDEX(Paste_Here!AJ$2:AJ$210, MATCH(B83, Paste_Here!A$2:A$210, 0)), ""), ""), "")</f>
        <v/>
      </c>
      <c r="DV83" s="69"/>
      <c r="DW83" s="114"/>
      <c r="DX83" s="69"/>
      <c r="DY83" s="114"/>
      <c r="DZ83" s="69"/>
      <c r="EA83" s="114"/>
      <c r="EB83" s="69"/>
      <c r="EC83" s="114"/>
      <c r="ED83" s="69"/>
      <c r="EE83" s="114"/>
      <c r="EF83" s="69"/>
      <c r="EH83" s="69"/>
      <c r="EI83" s="69"/>
      <c r="EJ83" s="79"/>
      <c r="EK83" s="69"/>
      <c r="EL83" s="79"/>
      <c r="EM83" s="69"/>
      <c r="EN83" s="79"/>
      <c r="EO83" s="69"/>
      <c r="EP83" s="79"/>
      <c r="EQ83" s="69"/>
      <c r="ER83" s="79"/>
      <c r="ES83" s="69"/>
      <c r="ET83" s="79"/>
      <c r="EU83" s="69"/>
      <c r="EV83" s="79"/>
      <c r="EW83" s="69"/>
      <c r="EX83" s="79"/>
      <c r="EY83" s="69"/>
      <c r="EZ83" s="79"/>
      <c r="FA83" s="69"/>
      <c r="FB83" s="79"/>
      <c r="FC83" s="69"/>
      <c r="FD83" s="79"/>
      <c r="FE83" s="69"/>
      <c r="FF83" s="69"/>
      <c r="FG83" s="79" t="str">
        <f t="shared" si="11"/>
        <v/>
      </c>
      <c r="FH83" s="69"/>
      <c r="FI83" s="79" t="str">
        <f>IFERROR(IF(B83&lt;&gt;"", IF(ISNUMBER(VALUE(INDEX(Paste_Here!H$2:H$210, MATCH(B83, Paste_Here!A$2:A$210, 0)))), IF(VALUE(INDEX(Paste_Here!H$2:H$210, MATCH(B83, Paste_Here!A$2:A$210, 0)))=0, "No", IF(AND(VALUE(INDEX(Paste_Here!H$2:H$210, MATCH(B83, Paste_Here!A$2:A$210, 0)))&gt;=1, VALUE(INDEX(Paste_Here!H$2:H$210, MATCH(B83, Paste_Here!A$2:A$210, 0)))&lt;=4), VALUE(INDEX(Paste_Here!H$2:H$210, MATCH(B83, Paste_Here!A$2:A$210, 0))), "")), ""), ""), "")</f>
        <v/>
      </c>
      <c r="FJ83" s="69"/>
      <c r="FK83" s="79" t="str">
        <f>IFERROR(IF(B83&lt;&gt;"", IF(ISNUMBER(VALUE(INDEX(Paste_Here!I$2:I$210, MATCH(B83, Paste_Here!A$2:A$210, 0)))), IF(VALUE(INDEX(Paste_Here!I$2:I$210, MATCH(B83, Paste_Here!A$2:A$210, 0)))=0, "No", IF(AND(VALUE(INDEX(Paste_Here!I$2:I$210, MATCH(B83, Paste_Here!A$2:A$210, 0)))&gt;=1, VALUE(INDEX(Paste_Here!I$2:I$210, MATCH(B83, Paste_Here!A$2:A$210, 0)))&lt;=4), VALUE(INDEX(Paste_Here!I$2:I$210, MATCH(B83, Paste_Here!A$2:A$210, 0))), "")), ""), ""), "")</f>
        <v/>
      </c>
      <c r="FL83" s="69"/>
      <c r="FM83" s="114"/>
      <c r="FN83" s="69"/>
      <c r="FO83" s="114"/>
      <c r="FP83" s="69"/>
      <c r="FQ83" s="114"/>
      <c r="FR83" s="69"/>
      <c r="FS83" s="114"/>
      <c r="FT83" s="69"/>
      <c r="FU83" s="79" t="str">
        <f>IFERROR(IF(B83&lt;&gt;"", IF(AND(INDEX(Paste_Here!R$2:R$210, MATCH(B83, Paste_Here!A$2:A$210, 0))&lt;&gt;"", ISNUMBER(VALUE(INDEX(Paste_Here!R$2:R$210, MATCH(B83, Paste_Here!A$2:A$210, 0))))), INDEX(Paste_Here!R$2:R$210, MATCH(B83, Paste_Here!A$2:A$210, 0)), ""), ""), "")</f>
        <v/>
      </c>
      <c r="FV83" s="69"/>
      <c r="FW83" s="79" t="str">
        <f>IFERROR(IF(B83&lt;&gt;"", IF(AND(INDEX(Paste_Here!BB$2:BB$210, MATCH(B83, Paste_Here!A$2:A$210, 0))&lt;&gt;"", ISNUMBER(VALUE(INDEX(Paste_Here!BB$2:BB$210, MATCH(B83, Paste_Here!A$2:A$210, 0))))), INDEX(Paste_Here!BB$2:BB$210, MATCH(B83, Paste_Here!A$2:A$210, 0)), ""), ""), "")</f>
        <v/>
      </c>
      <c r="FX83" s="69"/>
      <c r="FY83" s="79" t="str">
        <f>IFERROR(IF(B83&lt;&gt;"", IF(AND(INDEX(Paste_Here!AS$2:AS$210, MATCH(B83, Paste_Here!A$2:A$210, 0))&lt;&gt;"", ISNUMBER(VALUE(INDEX(Paste_Here!AS$2:AS$210, MATCH(B83, Paste_Here!A$2:A$210, 0))))), INDEX(Paste_Here!AS$2:AS$210, MATCH(B83, Paste_Here!A$2:A$210, 0)), ""), ""), "")</f>
        <v/>
      </c>
      <c r="FZ83" s="69"/>
      <c r="GA83" s="79" t="str">
        <f>IFERROR(IF(B83&lt;&gt;"", IF(AND(INDEX(Paste_Here!BC$2:BC$210, MATCH(B83, Paste_Here!A$2:A$210, 0))&lt;&gt;"", ISNUMBER(VALUE(INDEX(Paste_Here!BC$2:BC$210, MATCH(B83, Paste_Here!A$2:A$210, 0))))), INDEX(Paste_Here!BC$2:BC$210, MATCH(B83, Paste_Here!A$2:A$210, 0)), ""), ""), "")</f>
        <v/>
      </c>
      <c r="GB83" s="69"/>
      <c r="GC83" s="69"/>
      <c r="GD83" s="79" t="str">
        <f t="shared" si="12"/>
        <v/>
      </c>
      <c r="GE83" s="69"/>
      <c r="GF83" s="79" t="str">
        <f>IFERROR(IF(B83&lt;&gt;"", IF(ISNUMBER(SEARCH("s", LOWER(INDEX(Paste_Here!M$2:M$210, MATCH(B83, Paste_Here!A$2:A$210, 0))))), "Yes", IF(INDEX(Paste_Here!M$2:M$210, MATCH(B83, Paste_Here!A$2:A$210, 0))&lt;&gt;"", "No", "")), ""), "")</f>
        <v/>
      </c>
      <c r="GG83" s="69"/>
      <c r="GH83" s="79" t="str">
        <f>IFERROR(IF(B83&lt;&gt;"", IF(ISNUMBER(SEARCH("yes", LOWER(INDEX(Paste_Here!F$2:F$210, MATCH(B83, Paste_Here!A$2:A$210, 0))))), "Yes", IF(ISNUMBER(SEARCH("no", LOWER(INDEX(Paste_Here!F$2:F$210, MATCH(B83, Paste_Here!A$2:A$210, 0))))), "No", "")), ""), "")</f>
        <v/>
      </c>
      <c r="GI83" s="69"/>
      <c r="GJ83" s="79" t="str">
        <f>IFERROR(IF(B83&lt;&gt;"", IF(ISNUMBER(SEARCH("english language learner", LOWER(INDEX(Paste_Here!C$2:C$210, MATCH(B83, Paste_Here!A$2:A$210, 0))))), "Yes", ""), ""), "")</f>
        <v/>
      </c>
      <c r="GK83" s="69"/>
      <c r="GL83" s="79" t="str">
        <f>IFERROR(IF(B83&lt;&gt;"", IF(OR(ISNUMBER(SEARCH("b", LOWER(INDEX(Paste_Here!K$2:K$210, MATCH(B83, Paste_Here!A$2:A$210, 0))))), ISNUMBER(SEARCH("h", LOWER(INDEX(Paste_Here!K$2:K$210, MATCH(B83, Paste_Here!A$2:A$210, 0))))), ISNUMBER(SEARCH("i", LOWER(INDEX(Paste_Here!K$2:K$210, MATCH(B83, Paste_Here!A$2:A$210, 0)))))), "Yes", IF(INDEX(Paste_Here!K$2:K$210, MATCH(B83, Paste_Here!A$2:A$210, 0))&lt;&gt;"", "No", "")), ""), "")</f>
        <v/>
      </c>
      <c r="GM83" s="69"/>
      <c r="GN83" s="79" t="str">
        <f>IFERROR(IF(B83&lt;&gt;"", IF(ISNUMBER(SEARCH("yes", LOWER(INDEX(Paste_Here!L$2:L$210, MATCH(B83, Paste_Here!A$2:A$210, 0))))), "Yes", IF(ISNUMBER(SEARCH("no", LOWER(INDEX(Paste_Here!L$2:L$210, MATCH(B83, Paste_Here!A$2:A$210, 0))))), "No", "")), ""), "")</f>
        <v/>
      </c>
      <c r="GO83" s="69"/>
      <c r="GP83" s="79" t="str">
        <f>IFERROR(IF(B83&lt;&gt;"", IF(ISNUMBER(SEARCH("transitional 2", LOWER(INDEX(Paste_Here!C$2:C$210, MATCH(B83, Paste_Here!A$2:A$210, 0))))), "T2", IF(ISNUMBER(SEARCH("transitional 1", LOWER(INDEX(Paste_Here!C$2:C$210, MATCH(B83, Paste_Here!A$2:A$210, 0))))), "T1", IF(ISNUMBER(SEARCH("waived ell services", LOWER(INDEX(Paste_Here!C$2:C$210, MATCH(B83, Paste_Here!A$2:A$210, 0))))), "W", ""))), ""), "")</f>
        <v/>
      </c>
      <c r="GQ83" s="69"/>
      <c r="GR83" s="114"/>
      <c r="GS83" s="69"/>
      <c r="GT83" s="114"/>
      <c r="GU83" s="69"/>
      <c r="GV83" s="114"/>
      <c r="GW83" s="69"/>
      <c r="GX83" s="118"/>
      <c r="GY83" s="69"/>
      <c r="GZ83" s="69"/>
      <c r="HA83" s="79"/>
      <c r="HB83" s="69"/>
      <c r="HC83" s="79"/>
      <c r="HD83" s="69"/>
      <c r="HE83" s="79"/>
      <c r="HF83" s="69"/>
      <c r="HG83" s="79"/>
      <c r="HH83" s="69"/>
      <c r="HI83" s="79"/>
      <c r="HJ83" s="69"/>
      <c r="HK83" s="79"/>
      <c r="HL83" s="69"/>
      <c r="HM83" s="79"/>
      <c r="HN83" s="69"/>
      <c r="HO83" s="79"/>
      <c r="HP83" s="69"/>
      <c r="HQ83" s="79"/>
      <c r="HR83" s="69"/>
      <c r="HS83" s="79"/>
      <c r="HT83" s="69"/>
      <c r="HU83" s="79"/>
      <c r="HV83" s="69"/>
      <c r="HW83" s="69"/>
      <c r="HX83" s="79"/>
      <c r="HY83" s="69"/>
      <c r="HZ83" s="79"/>
      <c r="IA83" s="69"/>
      <c r="IB83" s="79"/>
      <c r="IC83" s="69"/>
      <c r="ID83" s="79"/>
      <c r="IE83" s="69"/>
      <c r="IF83" s="79"/>
      <c r="IG83" s="69"/>
      <c r="IH83" s="79"/>
      <c r="II83" s="69"/>
      <c r="IJ83" s="79"/>
      <c r="IK83" s="69"/>
      <c r="IL83" s="79"/>
      <c r="IM83" s="69"/>
      <c r="IN83" s="79"/>
      <c r="IO83" s="69"/>
      <c r="IP83" s="79"/>
      <c r="IQ83" s="69"/>
      <c r="IR83" s="79"/>
      <c r="IS83" s="69"/>
      <c r="IT83" s="69"/>
      <c r="IU83" s="79"/>
      <c r="IV83" s="69"/>
      <c r="IW83" s="79"/>
      <c r="IX83" s="69"/>
      <c r="IY83" s="79"/>
      <c r="IZ83" s="69"/>
      <c r="JA83" s="79"/>
      <c r="JB83" s="69"/>
      <c r="JC83" s="79"/>
      <c r="JD83" s="69"/>
      <c r="JE83" s="79"/>
      <c r="JF83" s="69"/>
      <c r="JG83" s="79"/>
      <c r="JH83" s="69"/>
      <c r="JI83" s="79"/>
      <c r="JJ83" s="69"/>
      <c r="JK83" s="79"/>
      <c r="JL83" s="69"/>
      <c r="JM83" s="79"/>
      <c r="JN83" s="69"/>
      <c r="JO83" s="79"/>
      <c r="JP83" s="69"/>
      <c r="JQ83" s="69"/>
      <c r="JR83" s="79"/>
      <c r="JS83" s="69"/>
      <c r="JT83" s="79"/>
      <c r="JU83" s="69"/>
      <c r="JV83" s="79"/>
      <c r="JW83" s="69"/>
      <c r="JX83" s="79"/>
      <c r="JY83" s="69"/>
      <c r="JZ83" s="79"/>
      <c r="KA83" s="69"/>
      <c r="KB83" s="79"/>
      <c r="KC83" s="69"/>
      <c r="KD83" s="79"/>
      <c r="KE83" s="69"/>
      <c r="KF83" s="79"/>
      <c r="KG83" s="69"/>
      <c r="KH83" s="79"/>
      <c r="KI83" s="69"/>
      <c r="KJ83" s="79"/>
      <c r="KK83" s="69"/>
      <c r="KL83" s="79"/>
      <c r="KM83" s="69"/>
      <c r="KP83" s="1" t="str" cm="1">
        <f t="array" ref="KP83">IFERROR(INDEX(Paste_Here!$B$2:$B$210, MATCH(0, COUNTIF(KP$4:KP82, Paste_Here!$B$2:$B$210) + IF(Paste_Here!$B$2:$B$210="", 1, 0), 0)), "")</f>
        <v/>
      </c>
      <c r="KQ83" s="1" t="str">
        <f>IF(KP83&lt;&gt;"", INDEX(Paste_Here!$A$2:$A$210, MATCH(KP83, Paste_Here!$B$2:$B$210, 0)), "")</f>
        <v/>
      </c>
      <c r="KR83" s="1" t="str">
        <f t="shared" si="13"/>
        <v/>
      </c>
      <c r="KS83" s="1" t="str" cm="1">
        <f t="array" ref="KS83">IFERROR(INDEX($KR$5:$KR$210, MATCH(SMALL(IF($KR$5:$KR$210&lt;&gt;"", COUNTIF($KR$5:$KR$210, "&lt;"&amp;$KR$5:$KR$210)+1), ROW()-ROW($KS$5)+1), COUNTIF($KR$5:$KR$210, "&lt;"&amp;$KR$5:$KR$210)+1, 0)), "")</f>
        <v/>
      </c>
    </row>
    <row r="84" spans="1:305">
      <c r="A84" s="69"/>
      <c r="B84" s="79" t="str">
        <f t="shared" si="7"/>
        <v/>
      </c>
      <c r="C84" s="69"/>
      <c r="D84" s="79" t="str">
        <f>IFERROR(IF(B84&lt;&gt;"", IF(COUNTIF(INDEX(Paste_Here!N$2:Q$210, MATCH(B84, Paste_Here!A$2:A$210, 0), 0), "yes") &gt; 0, "No", IF(COUNTIF(INDEX(Paste_Here!N$2:Q$210, MATCH(B84, Paste_Here!A$2:A$210, 0), 0), "no") &gt; 0, "Yes", "")), ""), "")</f>
        <v/>
      </c>
      <c r="E84" s="69"/>
      <c r="F84" s="79" t="str">
        <f>IFERROR(IF(B84&lt;&gt;"", IF(ISNUMBER(SEARCH("yes", LOWER(INDEX(Paste_Here!S$2:S$210, MATCH(B84, Paste_Here!A$2:A$210, 0))))), "Yes", IF(ISNUMBER(SEARCH("no", LOWER(INDEX(Paste_Here!S$2:S$210, MATCH(B84, Paste_Here!A$2:A$210, 0))))), "No", "")), ""), "")</f>
        <v/>
      </c>
      <c r="G84" s="69"/>
      <c r="H84" s="79" t="str">
        <f>IFERROR(IF(B84&lt;&gt;"", IF(COUNTIF(INDEX(Paste_Here!AX$2:BA$210, MATCH(B84, Paste_Here!A$2:A$210, 0), 0), "yes") &gt; 0, "No", IF(COUNTIF(INDEX(Paste_Here!AX$2:BA$210, MATCH(B84, Paste_Here!A$2:A$210, 0), 0), "no") &gt; 0, "Yes", "")), ""), "")</f>
        <v/>
      </c>
      <c r="I84" s="69"/>
      <c r="J84" s="79" t="str">
        <f>IFERROR(IF(B84&lt;&gt;"", IF(ISNUMBER(SEARCH("yes", LOWER(INDEX(Paste_Here!Z$2:Z$210, MATCH(B84, Paste_Here!A$2:A$210, 0))))), "Yes", IF(ISNUMBER(SEARCH("no", LOWER(INDEX(Paste_Here!Z$2:Z$210, MATCH(B84, Paste_Here!A$2:A$210, 0))))), "No", "")), ""), "")</f>
        <v/>
      </c>
      <c r="K84" s="69"/>
      <c r="L84" s="79" t="str">
        <f>IFERROR(IF(B84&lt;&gt;"", IF(ISNUMBER(SEARCH("yes", LOWER(INDEX(Paste_Here!AG$2:AG$210, MATCH(B84, Paste_Here!A$2:A$210, 0))))), "Yes", IF(ISNUMBER(SEARCH("no", LOWER(INDEX(Paste_Here!AG$2:AG$210, MATCH(B84, Paste_Here!A$2:A$210, 0))))), "No", "")), ""), "")</f>
        <v/>
      </c>
      <c r="M84" s="69"/>
      <c r="N84" s="114" t="str">
        <f>IFERROR(IF(J84&lt;&gt;"", IF(ISNUMBER(SEARCH("yes", LOWER(INDEX(Paste_Here!AB$2:AB$210, MATCH(J84, Paste_Here!I$2:I$210, 0))))), "Yes", IF(ISNUMBER(SEARCH("no", LOWER(INDEX(Paste_Here!AB$2:AB$210, MATCH(J84, Paste_Here!I$2:I$210, 0))))), "No", "")), ""), "")</f>
        <v/>
      </c>
      <c r="O84" s="69"/>
      <c r="P84" s="79" t="str">
        <f>IFERROR(IF(B84&lt;&gt;"", IF(ISNUMBER(SEARCH("Revealed-Potential (Primary Focus)", LOWER(INDEX(Paste_Here!U$2:U$210, MATCH(B84, Paste_Here!A$2:A$210, 0))))), "Rev-Potential: Prim", IF(ISNUMBER(SEARCH("Revealed-Potential (Secondary Focus)", LOWER(INDEX(Paste_Here!U$2:U$210, MATCH(B84, Paste_Here!A$2:A$210, 0))))), "Rev-Potential: Sec", IF(ISNUMBER(SEARCH("Monitoring", LOWER(INDEX(Paste_Here!U$2:U$210, MATCH(B84, Paste_Here!A$2:A$210, 0))))), "Monitoring", IF(ISNUMBER(SEARCH("At-Promise (Secondary Focus)", LOWER(INDEX(Paste_Here!U$2:U$210, MATCH(B84, Paste_Here!A$2:A$210, 0))))), "At-Promise: Sec", IF(ISNUMBER(SEARCH("At-Promise (Primary Focus)", LOWER(INDEX(Paste_Here!U$2:U$210, MATCH(B84, Paste_Here!A$2:A$210, 0))))), "At-Promise: Prim", ""))))), ""), "")</f>
        <v/>
      </c>
      <c r="Q84" s="69"/>
      <c r="R84" s="79" t="str">
        <f>IFERROR(IF(B84&lt;&gt;"", IF(ISNUMBER(SEARCH("Revealed-Potential (Primary Focus)", LOWER(INDEX(Paste_Here!AB$2:AB$210, MATCH(B84, Paste_Here!A$2:A$210, 0))))), "Rev-Potential: Prim", IF(ISNUMBER(SEARCH("Revealed-Potential (Secondary Focus)", LOWER(INDEX(Paste_Here!AB$2:AB$210, MATCH(B84, Paste_Here!A$2:A$210, 0))))), "Rev-Potential: Sec", IF(ISNUMBER(SEARCH("Monitoring", LOWER(INDEX(Paste_Here!AB$2:AB$210, MATCH(B84, Paste_Here!A$2:A$210, 0))))), "Monitoring", IF(ISNUMBER(SEARCH("At-Promise (Secondary Focus)", LOWER(INDEX(Paste_Here!AB$2:AB$210, MATCH(B84, Paste_Here!A$2:A$210, 0))))), "At-Promise: Sec", IF(ISNUMBER(SEARCH("At-Promise (Primary Focus)", LOWER(INDEX(Paste_Here!AB$2:AB$210, MATCH(B84, Paste_Here!A$2:A$210, 0))))), "At-Promise: Prim", ""))))), ""), "")</f>
        <v/>
      </c>
      <c r="S84" s="69"/>
      <c r="T84" s="114" t="str">
        <f>IFERROR(IF(P84&lt;&gt;"", IF(ISNUMBER(SEARCH("yes", LOWER(INDEX(Paste_Here!AH$2:AH$210, MATCH(P84, Paste_Here!O$2:O$210, 0))))), "Yes", IF(ISNUMBER(SEARCH("no", LOWER(INDEX(Paste_Here!AH$2:AH$210, MATCH(P84, Paste_Here!O$2:O$210, 0))))), "No", "")), ""), "")</f>
        <v/>
      </c>
      <c r="U84" s="69"/>
      <c r="V84" s="114" t="str">
        <f>IFERROR(IF(R84&lt;&gt;"", IF(ISNUMBER(SEARCH("yes", LOWER(INDEX(Paste_Here!AJ$2:AJ$210, MATCH(R84, Paste_Here!Q$2:Q$210, 0))))), "Yes", IF(ISNUMBER(SEARCH("no", LOWER(INDEX(Paste_Here!AJ$2:AJ$210, MATCH(R84, Paste_Here!Q$2:Q$210, 0))))), "No", "")), ""), "")</f>
        <v/>
      </c>
      <c r="W84" s="69"/>
      <c r="X84" s="69"/>
      <c r="Y84" s="79" t="str">
        <f t="shared" si="8"/>
        <v/>
      </c>
      <c r="Z84" s="69"/>
      <c r="AA84" s="79" t="str">
        <f>IFERROR(IF(B84&lt;&gt;"", IF(AND(INDEX(Paste_Here!W$2:W$210, MATCH(B84, Paste_Here!A$2:A$210, 0))&lt;&gt;"", ISNUMBER(VALUE(INDEX(Paste_Here!W$2:W$210, MATCH(B84, Paste_Here!A$2:A$210, 0))))), INDEX(Paste_Here!W$2:W$210, MATCH(B84, Paste_Here!A$2:A$210, 0)), ""), ""), "")</f>
        <v/>
      </c>
      <c r="AB84" s="69"/>
      <c r="AC84" s="79" t="str">
        <f>IFERROR(IF(B84&lt;&gt;"", IF(AND(INDEX(Paste_Here!V$2:V$210, MATCH(B84, Paste_Here!A$2:A$210, 0))&lt;&gt;"", ISNUMBER(VALUE(INDEX(Paste_Here!V$2:V$210, MATCH(B84, Paste_Here!A$2:A$210, 0))))), TEXT(ROUND(VALUE(INDEX(Paste_Here!V$2:V$210, MATCH(B84, Paste_Here!A$2:A$210, 0))), 2), "0.00"), ""), ""), "")</f>
        <v/>
      </c>
      <c r="AD84" s="69"/>
      <c r="AE84" s="79" t="str">
        <f>IFERROR(IF(B84&lt;&gt;"", IF(LOWER(INDEX(Paste_Here!X$2:X$210, MATCH(B84, Paste_Here!A$2:A$210, 0)))="approaching expectations", "Approaching", IF(LOWER(INDEX(Paste_Here!X$2:X$210, MATCH(B84, Paste_Here!A$2:A$210, 0)))="met expectations", "Met", IF(LOWER(INDEX(Paste_Here!X$2:X$210, MATCH(B84, Paste_Here!A$2:A$210, 0)))="exceeded expectations", "Exceeded", IF(LOWER(INDEX(Paste_Here!X$2:X$210, MATCH(B84, Paste_Here!A$2:A$210, 0)))="below expectations", "Below", "")))), ""), "")</f>
        <v/>
      </c>
      <c r="AF84" s="69"/>
      <c r="AG84" s="79" t="str">
        <f>IFERROR(IF(B84&lt;&gt;"", IF(AND(INDEX(Paste_Here!Y$2:Y$210, MATCH(B84, Paste_Here!A$2:A$210, 0))&lt;&gt;"", ISNUMBER(VALUE(INDEX(Paste_Here!Y$2:Y$210, MATCH(B84, Paste_Here!A$2:A$210, 0))))), INDEX(Paste_Here!Y$2:Y$210, MATCH(B84, Paste_Here!A$2:A$210, 0)), ""), ""), "")</f>
        <v/>
      </c>
      <c r="AH84" s="69"/>
      <c r="AI84" s="79" t="str">
        <f>IFERROR(IF(B84&lt;&gt;"", IF(AND(INDEX(Paste_Here!AK$2:AK$210, MATCH(B84, Paste_Here!A$2:A$210, 0))&lt;&gt;"", ISNUMBER(VALUE(INDEX(Paste_Here!AK$2:AK$210, MATCH(B84, Paste_Here!A$2:A$210, 0))))), INDEX(Paste_Here!AK$2:AK$210, MATCH(B84, Paste_Here!A$2:A$210, 0)), ""), ""), "")</f>
        <v/>
      </c>
      <c r="AJ84" s="69"/>
      <c r="AK84" s="79" t="str">
        <f>IFERROR(IF(B84&lt;&gt;"", IF(ISNUMBER(SEARCH("highrisk", LOWER(INDEX(Paste_Here!AL$2:AL$210, MATCH(B84, Paste_Here!A$2:A$210, 0))))), "High Risk", IF(ISNUMBER(SEARCH("lowrisk", LOWER(INDEX(Paste_Here!AL$2:AL$210, MATCH(B84, Paste_Here!A$2:A$210, 0))))), "Low Risk", IF(ISNUMBER(SEARCH("somerisk", LOWER(INDEX(Paste_Here!AL$2:AL$210, MATCH(B84, Paste_Here!A$2:A$210, 0))))), "Some Risk", ""))), ""), "")</f>
        <v/>
      </c>
      <c r="AL84" s="69"/>
      <c r="AM84" s="79" t="str">
        <f>IFERROR(IF(B84&lt;&gt;"", IF(AND(INDEX(Paste_Here!AT$2:AT$210, MATCH(B84, Paste_Here!A$2:A$210, 0))&lt;&gt;"", ISNUMBER(VALUE(INDEX(Paste_Here!AT$2:AT$210, MATCH(B84, Paste_Here!A$2:A$210, 0))))), INDEX(Paste_Here!AT$2:AT$210, MATCH(B84, Paste_Here!A$2:A$210, 0)), ""), ""), "")</f>
        <v/>
      </c>
      <c r="AN84" s="69"/>
      <c r="AO84" s="79" t="str">
        <f>IFERROR(IF(B84&lt;&gt;"", IF(AND(INDEX(Paste_Here!AM$2:AM$210, MATCH(B84, Paste_Here!A$2:A$210, 0))&lt;&gt;"", ISNUMBER(VALUE(INDEX(Paste_Here!AM$2:AM$210, MATCH(B84, Paste_Here!A$2:A$210, 0))))), INDEX(Paste_Here!AM$2:AM$210, MATCH(B84, Paste_Here!A$2:A$210, 0)), ""), ""), "")</f>
        <v/>
      </c>
      <c r="AP84" s="69"/>
      <c r="AQ84" s="79" t="str">
        <f>IFERROR(IF(B84&lt;&gt;"", IF(ISNUMBER(SEARCH("highrisk", LOWER(INDEX(Paste_Here!AN$2:AN$210, MATCH(B84, Paste_Here!A$2:A$210, 0))))), "High Risk", IF(ISNUMBER(SEARCH("lowrisk", LOWER(INDEX(Paste_Here!AN$2:AN$210, MATCH(B84, Paste_Here!A$2:A$210, 0))))), "Low Risk", IF(ISNUMBER(SEARCH("somerisk", LOWER(INDEX(Paste_Here!AN$2:AN$210, MATCH(B84, Paste_Here!A$2:A$210, 0))))), "Some Risk", ""))), ""), "")</f>
        <v/>
      </c>
      <c r="AR84" s="69"/>
      <c r="AS84" s="79" t="str" cm="1">
        <f t="array" aca="1" ref="AS84" ca="1">IFERROR(IF(ISNUMBER(SEARCH("BR", INDEX(Paste_Here!AO$2:AO$210, MATCH(B84, Paste_Here!A$2:A$210, 0)))), -1, 1) * VALUE(_xlfn.TEXTJOIN("", TRUE, IF(ISNUMBER(--MID(INDEX(Paste_Here!AO$2:AO$210, MATCH(B84, Paste_Here!A$2:A$210, 0)), ROW(INDIRECT("1:"&amp;LEN(INDEX(Paste_Here!AO$2:AO$210, MATCH(B84, Paste_Here!A$2:A$210, 0))))), 1)), MID(INDEX(Paste_Here!AO$2:AO$210, MATCH(B84, Paste_Here!A$2:A$210, 0)), ROW(INDIRECT("1:"&amp;LEN(INDEX(Paste_Here!AO$2:AO$210, MATCH(B84, Paste_Here!A$2:A$210, 0))))), 1), ""))), "")</f>
        <v/>
      </c>
      <c r="AT84" s="69"/>
      <c r="AU84" s="69"/>
      <c r="AV84" s="79"/>
      <c r="AW84" s="69"/>
      <c r="AX84" s="79"/>
      <c r="AY84" s="69"/>
      <c r="AZ84" s="79"/>
      <c r="BA84" s="69"/>
      <c r="BB84" s="79"/>
      <c r="BC84" s="69"/>
      <c r="BD84" s="79"/>
      <c r="BE84" s="69"/>
      <c r="BF84" s="79"/>
      <c r="BG84" s="69"/>
      <c r="BH84" s="79"/>
      <c r="BI84" s="69"/>
      <c r="BJ84" s="79"/>
      <c r="BK84" s="69"/>
      <c r="BL84" s="79"/>
      <c r="BM84" s="69"/>
      <c r="BN84" s="79"/>
      <c r="BO84" s="69"/>
      <c r="BP84" s="79"/>
      <c r="BQ84" s="69"/>
      <c r="BR84" s="69"/>
      <c r="BS84" s="79"/>
      <c r="BT84" s="69"/>
      <c r="BU84" s="79"/>
      <c r="BV84" s="69"/>
      <c r="BW84" s="79"/>
      <c r="BX84" s="69"/>
      <c r="BY84" s="79"/>
      <c r="BZ84" s="69"/>
      <c r="CA84" s="79"/>
      <c r="CB84" s="69"/>
      <c r="CC84" s="79"/>
      <c r="CD84" s="69"/>
      <c r="CE84" s="79"/>
      <c r="CF84" s="69"/>
      <c r="CG84" s="79"/>
      <c r="CH84" s="69"/>
      <c r="CI84" s="79"/>
      <c r="CJ84" s="69"/>
      <c r="CK84" s="79"/>
      <c r="CL84" s="69"/>
      <c r="CM84" s="79"/>
      <c r="CN84" s="69"/>
      <c r="CO84" s="69"/>
      <c r="CP84" s="79" t="str">
        <f t="shared" si="9"/>
        <v/>
      </c>
      <c r="CQ84" s="69"/>
      <c r="CR84" s="79" t="str">
        <f>IFERROR(IF(B84&lt;&gt;"", IF(AND(INDEX(Paste_Here!AD$2:AD$210, MATCH(B84, Paste_Here!A$2:A$210, 0))&lt;&gt;"", ISNUMBER(VALUE(INDEX(Paste_Here!AD$2:AD$210, MATCH(B84, Paste_Here!A$2:A$210, 0))))), INDEX(Paste_Here!AD$2:AD$210, MATCH(B84, Paste_Here!A$2:A$210, 0)), ""), ""), "")</f>
        <v/>
      </c>
      <c r="CS84" s="69"/>
      <c r="CT84" s="79" t="str">
        <f>IFERROR(IF(B84&lt;&gt;"", IF(AND(INDEX(Paste_Here!AC$2:AC$210, MATCH(B84, Paste_Here!A$2:A$210, 0))&lt;&gt;"", ISNUMBER(--INDEX(Paste_Here!AC$2:AC$210, MATCH(B84, Paste_Here!A$2:A$210, 0)))), TEXT(ROUND(--INDEX(Paste_Here!AC$2:AC$210, MATCH(B84, Paste_Here!A$2:A$210, 0)), 2), "0.00"), ""), ""), "")</f>
        <v/>
      </c>
      <c r="CU84" s="69"/>
      <c r="CV84" s="79" t="str">
        <f>IFERROR(IF(B84&lt;&gt;"", IF(LOWER(INDEX(Paste_Here!AE$2:AE$210, MATCH(B84, Paste_Here!A$2:A$210, 0)))="approaching expectations", "Approaching", IF(LOWER(INDEX(Paste_Here!AE$2:AE$210, MATCH(B84, Paste_Here!A$2:A$210, 0)))="met expectations", "Met", IF(LOWER(INDEX(Paste_Here!AE$2:AE$210, MATCH(B84, Paste_Here!A$2:A$210, 0)))="exceeded expectations", "Exceeded", IF(LOWER(INDEX(Paste_Here!AE$2:AE$210, MATCH(B84, Paste_Here!A$2:A$210, 0)))="below expectations", "Below", "")))), ""), "")</f>
        <v/>
      </c>
      <c r="CW84" s="69"/>
      <c r="CX84" s="79" t="str">
        <f>IFERROR(IF(B84&lt;&gt;"", IF(AND(INDEX(Paste_Here!AF$2:AF$210, MATCH(B84, Paste_Here!A$2:A$210, 0))&lt;&gt;"", ISNUMBER(VALUE(INDEX(Paste_Here!AF$2:AF$210, MATCH(B84, Paste_Here!A$2:A$210, 0))))), INDEX(Paste_Here!AF$2:AF$210, MATCH(B84, Paste_Here!A$2:A$210, 0)), ""), ""), "")</f>
        <v/>
      </c>
      <c r="CY84" s="69"/>
      <c r="CZ84" s="79" t="str">
        <f>IFERROR(IF(B84&lt;&gt;"", IF(AND(INDEX(Paste_Here!AU$2:AU$210, MATCH(B84, Paste_Here!A$2:A$210, 0))&lt;&gt;"", ISNUMBER(VALUE(INDEX(Paste_Here!AU$2:AU$210, MATCH(B84, Paste_Here!A$2:A$210, 0))))), INDEX(Paste_Here!AU$2:AU$210, MATCH(B84, Paste_Here!A$2:A$210, 0)), ""), ""), "")</f>
        <v/>
      </c>
      <c r="DA84" s="69"/>
      <c r="DB84" s="79" t="str">
        <f>IFERROR(IF(B84&lt;&gt;"", IF(ISNUMBER(SEARCH("highrisk", LOWER(INDEX(Paste_Here!AV$2:AV$210, MATCH(B84, Paste_Here!A$2:A$210, 0))))), "High Risk", IF(ISNUMBER(SEARCH("lowrisk", LOWER(INDEX(Paste_Here!AV$2:AV$210, MATCH(B84, Paste_Here!A$2:A$210, 0))))), "Low Risk", IF(ISNUMBER(SEARCH("somerisk", LOWER(INDEX(Paste_Here!AV$2:AV$210, MATCH(B84, Paste_Here!A$2:A$210, 0))))), "Some Risk", ""))), ""), "")</f>
        <v/>
      </c>
      <c r="DC84" s="69"/>
      <c r="DD84" s="79" t="str">
        <f>IFERROR(IF(B84&lt;&gt;"", IF(AND(INDEX(Paste_Here!AW$2:AW$210, MATCH(B84, Paste_Here!A$2:A$210, 0))&lt;&gt;"", ISNUMBER(VALUE(INDEX(Paste_Here!AW$2:AW$210, MATCH(B84, Paste_Here!A$2:A$210, 0))))), INDEX(Paste_Here!AW$2:AW$210, MATCH(B84, Paste_Here!A$2:A$210, 0)), ""), ""), "")</f>
        <v/>
      </c>
      <c r="DE84" s="69"/>
      <c r="DF84" s="79" t="str">
        <f>IFERROR(IF(B84&lt;&gt;"", IF(AND(INDEX(Paste_Here!AP$2:AP$210, MATCH(B84, Paste_Here!A$2:A$210, 0))&lt;&gt;"", ISNUMBER(VALUE(INDEX(Paste_Here!AP$2:AP$210, MATCH(B84, Paste_Here!A$2:A$210, 0))))), INDEX(Paste_Here!AP$2:AP$210, MATCH(B84, Paste_Here!A$2:A$210, 0)), ""), ""), "")</f>
        <v/>
      </c>
      <c r="DG84" s="69"/>
      <c r="DH84" s="79" t="str">
        <f>IFERROR(IF(B84&lt;&gt;"", IF(ISNUMBER(SEARCH("highrisk", LOWER(INDEX(Paste_Here!AQ$2:AQ$210, MATCH(B84, Paste_Here!A$2:A$210, 0))))), "High Risk", IF(ISNUMBER(SEARCH("lowrisk", LOWER(INDEX(Paste_Here!AQ$2:AQ$210, MATCH(B84, Paste_Here!A$2:A$210, 0))))), "Low Risk", IF(ISNUMBER(SEARCH("somerisk", LOWER(INDEX(Paste_Here!AQ$2:AQ$210, MATCH(B84, Paste_Here!A$2:A$210, 0))))), "Some Risk", ""))), ""), "")</f>
        <v/>
      </c>
      <c r="DI84" s="69"/>
      <c r="DJ84" s="79" t="str" cm="1">
        <f t="array" aca="1" ref="DJ84" ca="1">IFERROR(VALUE(IF(ISNUMBER(SEARCH("EM", INDEX(Paste_Here!AR$2:AR$500, MATCH(B84, Paste_Here!A$2:A$500, 0)))),"-" &amp; _xlfn.TEXTJOIN("", TRUE, IF(ISNUMBER(--MID(INDEX(Paste_Here!AR$2:AR$500, MATCH(B84, Paste_Here!A$2:A$500, 0)), ROW(INDIRECT("1:"&amp;LEN(INDEX(Paste_Here!AR$2:AR$500, MATCH(B84, Paste_Here!A$2:A$500, 0))))), 1)), MID(INDEX(Paste_Here!AR$2:AR$500, MATCH(B84, Paste_Here!A$2:A$500, 0)), ROW(INDIRECT("1:"&amp;LEN(INDEX(Paste_Here!AR$2:AR$500, MATCH(B84, Paste_Here!A$2:A$500, 0))))), 1), "")), _xlfn.TEXTJOIN("", TRUE, IF(ISNUMBER(--MID(INDEX(Paste_Here!AR$2:AR$500, MATCH(B84, Paste_Here!A$2:AR$500, 0)), ROW(INDIRECT("1:"&amp;LEN(INDEX(Paste_Here!AR$2:AR$500, MATCH(B84, Paste_Here!A$2:AR$500, 0))))), 1)), MID(INDEX(Paste_Here!AR$2:AR$500, MATCH(B84, Paste_Here!A$2:A$500, 0)), ROW(INDIRECT("1:"&amp;LEN(INDEX(Paste_Here!AR$2:AR$500, MATCH(B84, Paste_Here!A$2:A$500, 0))))), 1), "")))), "")</f>
        <v/>
      </c>
      <c r="DK84" s="69"/>
      <c r="DL84" s="69"/>
      <c r="DM84" s="79" t="str">
        <f t="shared" si="10"/>
        <v/>
      </c>
      <c r="DN84" s="69"/>
      <c r="DO84" s="79" t="str">
        <f>IFERROR(IF(B84&lt;&gt;"", IF(AND(INDEX(Paste_Here!AH$2:AH$210, MATCH(B84, Paste_Here!A$2:A$210, 0))&lt;&gt;"", ISNUMBER(VALUE(INDEX(Paste_Here!AH$2:AH$210, MATCH(B84, Paste_Here!A$2:A$210, 0))))), INDEX(Paste_Here!AH$2:AH$210, MATCH(B84, Paste_Here!A$2:A$210, 0)), ""), ""), "")</f>
        <v/>
      </c>
      <c r="DP84" s="69"/>
      <c r="DQ84" s="114"/>
      <c r="DR84" s="69"/>
      <c r="DS84" s="119" t="str">
        <f>IFERROR(IF(B84&lt;&gt;"", IF(LOWER(INDEX(Paste_Here!AI$2:AI$210, MATCH(B84, Paste_Here!A$2:A$210, 0)))="approaching expectations", "Approaching", IF(LOWER(INDEX(Paste_Here!AI$2:AI$210, MATCH(B84, Paste_Here!A$2:A$210, 0)))="met expectations", "Met", IF(LOWER(INDEX(Paste_Here!AI$2:AI$210, MATCH(B84, Paste_Here!A$2:A$210, 0)))="exceeded expectations", "Exceeded", IF(LOWER(INDEX(Paste_Here!AI$2:AI$210, MATCH(B84, Paste_Here!A$2:A$210, 0)))="below expectations", "Below", "")))), ""), "")</f>
        <v/>
      </c>
      <c r="DT84" s="69"/>
      <c r="DU84" s="79" t="str">
        <f>IFERROR(IF(B84&lt;&gt;"", IF(AND(INDEX(Paste_Here!AJ$2:AJ$210, MATCH(B84, Paste_Here!A$2:A$210, 0))&lt;&gt;"", ISNUMBER(VALUE(INDEX(Paste_Here!AJ$2:AJ$210, MATCH(B84, Paste_Here!A$2:A$210, 0))))), INDEX(Paste_Here!AJ$2:AJ$210, MATCH(B84, Paste_Here!A$2:A$210, 0)), ""), ""), "")</f>
        <v/>
      </c>
      <c r="DV84" s="69"/>
      <c r="DW84" s="114"/>
      <c r="DX84" s="69"/>
      <c r="DY84" s="114"/>
      <c r="DZ84" s="69"/>
      <c r="EA84" s="114"/>
      <c r="EB84" s="69"/>
      <c r="EC84" s="114"/>
      <c r="ED84" s="69"/>
      <c r="EE84" s="114"/>
      <c r="EF84" s="69"/>
      <c r="EH84" s="69"/>
      <c r="EI84" s="69"/>
      <c r="EJ84" s="79"/>
      <c r="EK84" s="69"/>
      <c r="EL84" s="79"/>
      <c r="EM84" s="69"/>
      <c r="EN84" s="79"/>
      <c r="EO84" s="69"/>
      <c r="EP84" s="79"/>
      <c r="EQ84" s="69"/>
      <c r="ER84" s="79"/>
      <c r="ES84" s="69"/>
      <c r="ET84" s="79"/>
      <c r="EU84" s="69"/>
      <c r="EV84" s="79"/>
      <c r="EW84" s="69"/>
      <c r="EX84" s="79"/>
      <c r="EY84" s="69"/>
      <c r="EZ84" s="79"/>
      <c r="FA84" s="69"/>
      <c r="FB84" s="79"/>
      <c r="FC84" s="69"/>
      <c r="FD84" s="79"/>
      <c r="FE84" s="69"/>
      <c r="FF84" s="69"/>
      <c r="FG84" s="79" t="str">
        <f t="shared" si="11"/>
        <v/>
      </c>
      <c r="FH84" s="69"/>
      <c r="FI84" s="79" t="str">
        <f>IFERROR(IF(B84&lt;&gt;"", IF(ISNUMBER(VALUE(INDEX(Paste_Here!H$2:H$210, MATCH(B84, Paste_Here!A$2:A$210, 0)))), IF(VALUE(INDEX(Paste_Here!H$2:H$210, MATCH(B84, Paste_Here!A$2:A$210, 0)))=0, "No", IF(AND(VALUE(INDEX(Paste_Here!H$2:H$210, MATCH(B84, Paste_Here!A$2:A$210, 0)))&gt;=1, VALUE(INDEX(Paste_Here!H$2:H$210, MATCH(B84, Paste_Here!A$2:A$210, 0)))&lt;=4), VALUE(INDEX(Paste_Here!H$2:H$210, MATCH(B84, Paste_Here!A$2:A$210, 0))), "")), ""), ""), "")</f>
        <v/>
      </c>
      <c r="FJ84" s="69"/>
      <c r="FK84" s="79" t="str">
        <f>IFERROR(IF(B84&lt;&gt;"", IF(ISNUMBER(VALUE(INDEX(Paste_Here!I$2:I$210, MATCH(B84, Paste_Here!A$2:A$210, 0)))), IF(VALUE(INDEX(Paste_Here!I$2:I$210, MATCH(B84, Paste_Here!A$2:A$210, 0)))=0, "No", IF(AND(VALUE(INDEX(Paste_Here!I$2:I$210, MATCH(B84, Paste_Here!A$2:A$210, 0)))&gt;=1, VALUE(INDEX(Paste_Here!I$2:I$210, MATCH(B84, Paste_Here!A$2:A$210, 0)))&lt;=4), VALUE(INDEX(Paste_Here!I$2:I$210, MATCH(B84, Paste_Here!A$2:A$210, 0))), "")), ""), ""), "")</f>
        <v/>
      </c>
      <c r="FL84" s="69"/>
      <c r="FM84" s="114"/>
      <c r="FN84" s="69"/>
      <c r="FO84" s="114"/>
      <c r="FP84" s="69"/>
      <c r="FQ84" s="114"/>
      <c r="FR84" s="69"/>
      <c r="FS84" s="114"/>
      <c r="FT84" s="69"/>
      <c r="FU84" s="79" t="str">
        <f>IFERROR(IF(B84&lt;&gt;"", IF(AND(INDEX(Paste_Here!R$2:R$210, MATCH(B84, Paste_Here!A$2:A$210, 0))&lt;&gt;"", ISNUMBER(VALUE(INDEX(Paste_Here!R$2:R$210, MATCH(B84, Paste_Here!A$2:A$210, 0))))), INDEX(Paste_Here!R$2:R$210, MATCH(B84, Paste_Here!A$2:A$210, 0)), ""), ""), "")</f>
        <v/>
      </c>
      <c r="FV84" s="69"/>
      <c r="FW84" s="79" t="str">
        <f>IFERROR(IF(B84&lt;&gt;"", IF(AND(INDEX(Paste_Here!BB$2:BB$210, MATCH(B84, Paste_Here!A$2:A$210, 0))&lt;&gt;"", ISNUMBER(VALUE(INDEX(Paste_Here!BB$2:BB$210, MATCH(B84, Paste_Here!A$2:A$210, 0))))), INDEX(Paste_Here!BB$2:BB$210, MATCH(B84, Paste_Here!A$2:A$210, 0)), ""), ""), "")</f>
        <v/>
      </c>
      <c r="FX84" s="69"/>
      <c r="FY84" s="79" t="str">
        <f>IFERROR(IF(B84&lt;&gt;"", IF(AND(INDEX(Paste_Here!AS$2:AS$210, MATCH(B84, Paste_Here!A$2:A$210, 0))&lt;&gt;"", ISNUMBER(VALUE(INDEX(Paste_Here!AS$2:AS$210, MATCH(B84, Paste_Here!A$2:A$210, 0))))), INDEX(Paste_Here!AS$2:AS$210, MATCH(B84, Paste_Here!A$2:A$210, 0)), ""), ""), "")</f>
        <v/>
      </c>
      <c r="FZ84" s="69"/>
      <c r="GA84" s="79" t="str">
        <f>IFERROR(IF(B84&lt;&gt;"", IF(AND(INDEX(Paste_Here!BC$2:BC$210, MATCH(B84, Paste_Here!A$2:A$210, 0))&lt;&gt;"", ISNUMBER(VALUE(INDEX(Paste_Here!BC$2:BC$210, MATCH(B84, Paste_Here!A$2:A$210, 0))))), INDEX(Paste_Here!BC$2:BC$210, MATCH(B84, Paste_Here!A$2:A$210, 0)), ""), ""), "")</f>
        <v/>
      </c>
      <c r="GB84" s="69"/>
      <c r="GC84" s="69"/>
      <c r="GD84" s="79" t="str">
        <f t="shared" si="12"/>
        <v/>
      </c>
      <c r="GE84" s="69"/>
      <c r="GF84" s="79" t="str">
        <f>IFERROR(IF(B84&lt;&gt;"", IF(ISNUMBER(SEARCH("s", LOWER(INDEX(Paste_Here!M$2:M$210, MATCH(B84, Paste_Here!A$2:A$210, 0))))), "Yes", IF(INDEX(Paste_Here!M$2:M$210, MATCH(B84, Paste_Here!A$2:A$210, 0))&lt;&gt;"", "No", "")), ""), "")</f>
        <v/>
      </c>
      <c r="GG84" s="69"/>
      <c r="GH84" s="79" t="str">
        <f>IFERROR(IF(B84&lt;&gt;"", IF(ISNUMBER(SEARCH("yes", LOWER(INDEX(Paste_Here!F$2:F$210, MATCH(B84, Paste_Here!A$2:A$210, 0))))), "Yes", IF(ISNUMBER(SEARCH("no", LOWER(INDEX(Paste_Here!F$2:F$210, MATCH(B84, Paste_Here!A$2:A$210, 0))))), "No", "")), ""), "")</f>
        <v/>
      </c>
      <c r="GI84" s="69"/>
      <c r="GJ84" s="79" t="str">
        <f>IFERROR(IF(B84&lt;&gt;"", IF(ISNUMBER(SEARCH("english language learner", LOWER(INDEX(Paste_Here!C$2:C$210, MATCH(B84, Paste_Here!A$2:A$210, 0))))), "Yes", ""), ""), "")</f>
        <v/>
      </c>
      <c r="GK84" s="69"/>
      <c r="GL84" s="79" t="str">
        <f>IFERROR(IF(B84&lt;&gt;"", IF(OR(ISNUMBER(SEARCH("b", LOWER(INDEX(Paste_Here!K$2:K$210, MATCH(B84, Paste_Here!A$2:A$210, 0))))), ISNUMBER(SEARCH("h", LOWER(INDEX(Paste_Here!K$2:K$210, MATCH(B84, Paste_Here!A$2:A$210, 0))))), ISNUMBER(SEARCH("i", LOWER(INDEX(Paste_Here!K$2:K$210, MATCH(B84, Paste_Here!A$2:A$210, 0)))))), "Yes", IF(INDEX(Paste_Here!K$2:K$210, MATCH(B84, Paste_Here!A$2:A$210, 0))&lt;&gt;"", "No", "")), ""), "")</f>
        <v/>
      </c>
      <c r="GM84" s="69"/>
      <c r="GN84" s="79" t="str">
        <f>IFERROR(IF(B84&lt;&gt;"", IF(ISNUMBER(SEARCH("yes", LOWER(INDEX(Paste_Here!L$2:L$210, MATCH(B84, Paste_Here!A$2:A$210, 0))))), "Yes", IF(ISNUMBER(SEARCH("no", LOWER(INDEX(Paste_Here!L$2:L$210, MATCH(B84, Paste_Here!A$2:A$210, 0))))), "No", "")), ""), "")</f>
        <v/>
      </c>
      <c r="GO84" s="69"/>
      <c r="GP84" s="79" t="str">
        <f>IFERROR(IF(B84&lt;&gt;"", IF(ISNUMBER(SEARCH("transitional 2", LOWER(INDEX(Paste_Here!C$2:C$210, MATCH(B84, Paste_Here!A$2:A$210, 0))))), "T2", IF(ISNUMBER(SEARCH("transitional 1", LOWER(INDEX(Paste_Here!C$2:C$210, MATCH(B84, Paste_Here!A$2:A$210, 0))))), "T1", IF(ISNUMBER(SEARCH("waived ell services", LOWER(INDEX(Paste_Here!C$2:C$210, MATCH(B84, Paste_Here!A$2:A$210, 0))))), "W", ""))), ""), "")</f>
        <v/>
      </c>
      <c r="GQ84" s="69"/>
      <c r="GR84" s="114"/>
      <c r="GS84" s="69"/>
      <c r="GT84" s="114"/>
      <c r="GU84" s="69"/>
      <c r="GV84" s="114"/>
      <c r="GW84" s="69"/>
      <c r="GX84" s="118"/>
      <c r="GY84" s="69"/>
      <c r="GZ84" s="69"/>
      <c r="HA84" s="79"/>
      <c r="HB84" s="69"/>
      <c r="HC84" s="79"/>
      <c r="HD84" s="69"/>
      <c r="HE84" s="79"/>
      <c r="HF84" s="69"/>
      <c r="HG84" s="79"/>
      <c r="HH84" s="69"/>
      <c r="HI84" s="79"/>
      <c r="HJ84" s="69"/>
      <c r="HK84" s="79"/>
      <c r="HL84" s="69"/>
      <c r="HM84" s="79"/>
      <c r="HN84" s="69"/>
      <c r="HO84" s="79"/>
      <c r="HP84" s="69"/>
      <c r="HQ84" s="79"/>
      <c r="HR84" s="69"/>
      <c r="HS84" s="79"/>
      <c r="HT84" s="69"/>
      <c r="HU84" s="79"/>
      <c r="HV84" s="69"/>
      <c r="HW84" s="69"/>
      <c r="HX84" s="79"/>
      <c r="HY84" s="69"/>
      <c r="HZ84" s="79"/>
      <c r="IA84" s="69"/>
      <c r="IB84" s="79"/>
      <c r="IC84" s="69"/>
      <c r="ID84" s="79"/>
      <c r="IE84" s="69"/>
      <c r="IF84" s="79"/>
      <c r="IG84" s="69"/>
      <c r="IH84" s="79"/>
      <c r="II84" s="69"/>
      <c r="IJ84" s="79"/>
      <c r="IK84" s="69"/>
      <c r="IL84" s="79"/>
      <c r="IM84" s="69"/>
      <c r="IN84" s="79"/>
      <c r="IO84" s="69"/>
      <c r="IP84" s="79"/>
      <c r="IQ84" s="69"/>
      <c r="IR84" s="79"/>
      <c r="IS84" s="69"/>
      <c r="IT84" s="69"/>
      <c r="IU84" s="79"/>
      <c r="IV84" s="69"/>
      <c r="IW84" s="79"/>
      <c r="IX84" s="69"/>
      <c r="IY84" s="79"/>
      <c r="IZ84" s="69"/>
      <c r="JA84" s="79"/>
      <c r="JB84" s="69"/>
      <c r="JC84" s="79"/>
      <c r="JD84" s="69"/>
      <c r="JE84" s="79"/>
      <c r="JF84" s="69"/>
      <c r="JG84" s="79"/>
      <c r="JH84" s="69"/>
      <c r="JI84" s="79"/>
      <c r="JJ84" s="69"/>
      <c r="JK84" s="79"/>
      <c r="JL84" s="69"/>
      <c r="JM84" s="79"/>
      <c r="JN84" s="69"/>
      <c r="JO84" s="79"/>
      <c r="JP84" s="69"/>
      <c r="JQ84" s="69"/>
      <c r="JR84" s="79"/>
      <c r="JS84" s="69"/>
      <c r="JT84" s="79"/>
      <c r="JU84" s="69"/>
      <c r="JV84" s="79"/>
      <c r="JW84" s="69"/>
      <c r="JX84" s="79"/>
      <c r="JY84" s="69"/>
      <c r="JZ84" s="79"/>
      <c r="KA84" s="69"/>
      <c r="KB84" s="79"/>
      <c r="KC84" s="69"/>
      <c r="KD84" s="79"/>
      <c r="KE84" s="69"/>
      <c r="KF84" s="79"/>
      <c r="KG84" s="69"/>
      <c r="KH84" s="79"/>
      <c r="KI84" s="69"/>
      <c r="KJ84" s="79"/>
      <c r="KK84" s="69"/>
      <c r="KL84" s="79"/>
      <c r="KM84" s="69"/>
      <c r="KP84" s="1" t="str" cm="1">
        <f t="array" ref="KP84">IFERROR(INDEX(Paste_Here!$B$2:$B$210, MATCH(0, COUNTIF(KP$4:KP83, Paste_Here!$B$2:$B$210) + IF(Paste_Here!$B$2:$B$210="", 1, 0), 0)), "")</f>
        <v/>
      </c>
      <c r="KQ84" s="1" t="str">
        <f>IF(KP84&lt;&gt;"", INDEX(Paste_Here!$A$2:$A$210, MATCH(KP84, Paste_Here!$B$2:$B$210, 0)), "")</f>
        <v/>
      </c>
      <c r="KR84" s="1" t="str">
        <f t="shared" si="13"/>
        <v/>
      </c>
      <c r="KS84" s="1" t="str" cm="1">
        <f t="array" ref="KS84">IFERROR(INDEX($KR$5:$KR$210, MATCH(SMALL(IF($KR$5:$KR$210&lt;&gt;"", COUNTIF($KR$5:$KR$210, "&lt;"&amp;$KR$5:$KR$210)+1), ROW()-ROW($KS$5)+1), COUNTIF($KR$5:$KR$210, "&lt;"&amp;$KR$5:$KR$210)+1, 0)), "")</f>
        <v/>
      </c>
    </row>
    <row r="85" spans="1:305">
      <c r="A85" s="69"/>
      <c r="B85" s="79" t="str">
        <f t="shared" si="7"/>
        <v/>
      </c>
      <c r="C85" s="69"/>
      <c r="D85" s="79" t="str">
        <f>IFERROR(IF(B85&lt;&gt;"", IF(COUNTIF(INDEX(Paste_Here!N$2:Q$210, MATCH(B85, Paste_Here!A$2:A$210, 0), 0), "yes") &gt; 0, "No", IF(COUNTIF(INDEX(Paste_Here!N$2:Q$210, MATCH(B85, Paste_Here!A$2:A$210, 0), 0), "no") &gt; 0, "Yes", "")), ""), "")</f>
        <v/>
      </c>
      <c r="E85" s="69"/>
      <c r="F85" s="79" t="str">
        <f>IFERROR(IF(B85&lt;&gt;"", IF(ISNUMBER(SEARCH("yes", LOWER(INDEX(Paste_Here!S$2:S$210, MATCH(B85, Paste_Here!A$2:A$210, 0))))), "Yes", IF(ISNUMBER(SEARCH("no", LOWER(INDEX(Paste_Here!S$2:S$210, MATCH(B85, Paste_Here!A$2:A$210, 0))))), "No", "")), ""), "")</f>
        <v/>
      </c>
      <c r="G85" s="69"/>
      <c r="H85" s="79" t="str">
        <f>IFERROR(IF(B85&lt;&gt;"", IF(COUNTIF(INDEX(Paste_Here!AX$2:BA$210, MATCH(B85, Paste_Here!A$2:A$210, 0), 0), "yes") &gt; 0, "No", IF(COUNTIF(INDEX(Paste_Here!AX$2:BA$210, MATCH(B85, Paste_Here!A$2:A$210, 0), 0), "no") &gt; 0, "Yes", "")), ""), "")</f>
        <v/>
      </c>
      <c r="I85" s="69"/>
      <c r="J85" s="79" t="str">
        <f>IFERROR(IF(B85&lt;&gt;"", IF(ISNUMBER(SEARCH("yes", LOWER(INDEX(Paste_Here!Z$2:Z$210, MATCH(B85, Paste_Here!A$2:A$210, 0))))), "Yes", IF(ISNUMBER(SEARCH("no", LOWER(INDEX(Paste_Here!Z$2:Z$210, MATCH(B85, Paste_Here!A$2:A$210, 0))))), "No", "")), ""), "")</f>
        <v/>
      </c>
      <c r="K85" s="69"/>
      <c r="L85" s="79" t="str">
        <f>IFERROR(IF(B85&lt;&gt;"", IF(ISNUMBER(SEARCH("yes", LOWER(INDEX(Paste_Here!AG$2:AG$210, MATCH(B85, Paste_Here!A$2:A$210, 0))))), "Yes", IF(ISNUMBER(SEARCH("no", LOWER(INDEX(Paste_Here!AG$2:AG$210, MATCH(B85, Paste_Here!A$2:A$210, 0))))), "No", "")), ""), "")</f>
        <v/>
      </c>
      <c r="M85" s="69"/>
      <c r="N85" s="114" t="str">
        <f>IFERROR(IF(J85&lt;&gt;"", IF(ISNUMBER(SEARCH("yes", LOWER(INDEX(Paste_Here!AB$2:AB$210, MATCH(J85, Paste_Here!I$2:I$210, 0))))), "Yes", IF(ISNUMBER(SEARCH("no", LOWER(INDEX(Paste_Here!AB$2:AB$210, MATCH(J85, Paste_Here!I$2:I$210, 0))))), "No", "")), ""), "")</f>
        <v/>
      </c>
      <c r="O85" s="69"/>
      <c r="P85" s="79" t="str">
        <f>IFERROR(IF(B85&lt;&gt;"", IF(ISNUMBER(SEARCH("Revealed-Potential (Primary Focus)", LOWER(INDEX(Paste_Here!U$2:U$210, MATCH(B85, Paste_Here!A$2:A$210, 0))))), "Rev-Potential: Prim", IF(ISNUMBER(SEARCH("Revealed-Potential (Secondary Focus)", LOWER(INDEX(Paste_Here!U$2:U$210, MATCH(B85, Paste_Here!A$2:A$210, 0))))), "Rev-Potential: Sec", IF(ISNUMBER(SEARCH("Monitoring", LOWER(INDEX(Paste_Here!U$2:U$210, MATCH(B85, Paste_Here!A$2:A$210, 0))))), "Monitoring", IF(ISNUMBER(SEARCH("At-Promise (Secondary Focus)", LOWER(INDEX(Paste_Here!U$2:U$210, MATCH(B85, Paste_Here!A$2:A$210, 0))))), "At-Promise: Sec", IF(ISNUMBER(SEARCH("At-Promise (Primary Focus)", LOWER(INDEX(Paste_Here!U$2:U$210, MATCH(B85, Paste_Here!A$2:A$210, 0))))), "At-Promise: Prim", ""))))), ""), "")</f>
        <v/>
      </c>
      <c r="Q85" s="69"/>
      <c r="R85" s="79" t="str">
        <f>IFERROR(IF(B85&lt;&gt;"", IF(ISNUMBER(SEARCH("Revealed-Potential (Primary Focus)", LOWER(INDEX(Paste_Here!AB$2:AB$210, MATCH(B85, Paste_Here!A$2:A$210, 0))))), "Rev-Potential: Prim", IF(ISNUMBER(SEARCH("Revealed-Potential (Secondary Focus)", LOWER(INDEX(Paste_Here!AB$2:AB$210, MATCH(B85, Paste_Here!A$2:A$210, 0))))), "Rev-Potential: Sec", IF(ISNUMBER(SEARCH("Monitoring", LOWER(INDEX(Paste_Here!AB$2:AB$210, MATCH(B85, Paste_Here!A$2:A$210, 0))))), "Monitoring", IF(ISNUMBER(SEARCH("At-Promise (Secondary Focus)", LOWER(INDEX(Paste_Here!AB$2:AB$210, MATCH(B85, Paste_Here!A$2:A$210, 0))))), "At-Promise: Sec", IF(ISNUMBER(SEARCH("At-Promise (Primary Focus)", LOWER(INDEX(Paste_Here!AB$2:AB$210, MATCH(B85, Paste_Here!A$2:A$210, 0))))), "At-Promise: Prim", ""))))), ""), "")</f>
        <v/>
      </c>
      <c r="S85" s="69"/>
      <c r="T85" s="114" t="str">
        <f>IFERROR(IF(P85&lt;&gt;"", IF(ISNUMBER(SEARCH("yes", LOWER(INDEX(Paste_Here!AH$2:AH$210, MATCH(P85, Paste_Here!O$2:O$210, 0))))), "Yes", IF(ISNUMBER(SEARCH("no", LOWER(INDEX(Paste_Here!AH$2:AH$210, MATCH(P85, Paste_Here!O$2:O$210, 0))))), "No", "")), ""), "")</f>
        <v/>
      </c>
      <c r="U85" s="69"/>
      <c r="V85" s="114" t="str">
        <f>IFERROR(IF(R85&lt;&gt;"", IF(ISNUMBER(SEARCH("yes", LOWER(INDEX(Paste_Here!AJ$2:AJ$210, MATCH(R85, Paste_Here!Q$2:Q$210, 0))))), "Yes", IF(ISNUMBER(SEARCH("no", LOWER(INDEX(Paste_Here!AJ$2:AJ$210, MATCH(R85, Paste_Here!Q$2:Q$210, 0))))), "No", "")), ""), "")</f>
        <v/>
      </c>
      <c r="W85" s="69"/>
      <c r="X85" s="69"/>
      <c r="Y85" s="79" t="str">
        <f t="shared" si="8"/>
        <v/>
      </c>
      <c r="Z85" s="69"/>
      <c r="AA85" s="79" t="str">
        <f>IFERROR(IF(B85&lt;&gt;"", IF(AND(INDEX(Paste_Here!W$2:W$210, MATCH(B85, Paste_Here!A$2:A$210, 0))&lt;&gt;"", ISNUMBER(VALUE(INDEX(Paste_Here!W$2:W$210, MATCH(B85, Paste_Here!A$2:A$210, 0))))), INDEX(Paste_Here!W$2:W$210, MATCH(B85, Paste_Here!A$2:A$210, 0)), ""), ""), "")</f>
        <v/>
      </c>
      <c r="AB85" s="69"/>
      <c r="AC85" s="79" t="str">
        <f>IFERROR(IF(B85&lt;&gt;"", IF(AND(INDEX(Paste_Here!V$2:V$210, MATCH(B85, Paste_Here!A$2:A$210, 0))&lt;&gt;"", ISNUMBER(VALUE(INDEX(Paste_Here!V$2:V$210, MATCH(B85, Paste_Here!A$2:A$210, 0))))), TEXT(ROUND(VALUE(INDEX(Paste_Here!V$2:V$210, MATCH(B85, Paste_Here!A$2:A$210, 0))), 2), "0.00"), ""), ""), "")</f>
        <v/>
      </c>
      <c r="AD85" s="69"/>
      <c r="AE85" s="79" t="str">
        <f>IFERROR(IF(B85&lt;&gt;"", IF(LOWER(INDEX(Paste_Here!X$2:X$210, MATCH(B85, Paste_Here!A$2:A$210, 0)))="approaching expectations", "Approaching", IF(LOWER(INDEX(Paste_Here!X$2:X$210, MATCH(B85, Paste_Here!A$2:A$210, 0)))="met expectations", "Met", IF(LOWER(INDEX(Paste_Here!X$2:X$210, MATCH(B85, Paste_Here!A$2:A$210, 0)))="exceeded expectations", "Exceeded", IF(LOWER(INDEX(Paste_Here!X$2:X$210, MATCH(B85, Paste_Here!A$2:A$210, 0)))="below expectations", "Below", "")))), ""), "")</f>
        <v/>
      </c>
      <c r="AF85" s="69"/>
      <c r="AG85" s="79" t="str">
        <f>IFERROR(IF(B85&lt;&gt;"", IF(AND(INDEX(Paste_Here!Y$2:Y$210, MATCH(B85, Paste_Here!A$2:A$210, 0))&lt;&gt;"", ISNUMBER(VALUE(INDEX(Paste_Here!Y$2:Y$210, MATCH(B85, Paste_Here!A$2:A$210, 0))))), INDEX(Paste_Here!Y$2:Y$210, MATCH(B85, Paste_Here!A$2:A$210, 0)), ""), ""), "")</f>
        <v/>
      </c>
      <c r="AH85" s="69"/>
      <c r="AI85" s="79" t="str">
        <f>IFERROR(IF(B85&lt;&gt;"", IF(AND(INDEX(Paste_Here!AK$2:AK$210, MATCH(B85, Paste_Here!A$2:A$210, 0))&lt;&gt;"", ISNUMBER(VALUE(INDEX(Paste_Here!AK$2:AK$210, MATCH(B85, Paste_Here!A$2:A$210, 0))))), INDEX(Paste_Here!AK$2:AK$210, MATCH(B85, Paste_Here!A$2:A$210, 0)), ""), ""), "")</f>
        <v/>
      </c>
      <c r="AJ85" s="69"/>
      <c r="AK85" s="79" t="str">
        <f>IFERROR(IF(B85&lt;&gt;"", IF(ISNUMBER(SEARCH("highrisk", LOWER(INDEX(Paste_Here!AL$2:AL$210, MATCH(B85, Paste_Here!A$2:A$210, 0))))), "High Risk", IF(ISNUMBER(SEARCH("lowrisk", LOWER(INDEX(Paste_Here!AL$2:AL$210, MATCH(B85, Paste_Here!A$2:A$210, 0))))), "Low Risk", IF(ISNUMBER(SEARCH("somerisk", LOWER(INDEX(Paste_Here!AL$2:AL$210, MATCH(B85, Paste_Here!A$2:A$210, 0))))), "Some Risk", ""))), ""), "")</f>
        <v/>
      </c>
      <c r="AL85" s="69"/>
      <c r="AM85" s="79" t="str">
        <f>IFERROR(IF(B85&lt;&gt;"", IF(AND(INDEX(Paste_Here!AT$2:AT$210, MATCH(B85, Paste_Here!A$2:A$210, 0))&lt;&gt;"", ISNUMBER(VALUE(INDEX(Paste_Here!AT$2:AT$210, MATCH(B85, Paste_Here!A$2:A$210, 0))))), INDEX(Paste_Here!AT$2:AT$210, MATCH(B85, Paste_Here!A$2:A$210, 0)), ""), ""), "")</f>
        <v/>
      </c>
      <c r="AN85" s="69"/>
      <c r="AO85" s="79" t="str">
        <f>IFERROR(IF(B85&lt;&gt;"", IF(AND(INDEX(Paste_Here!AM$2:AM$210, MATCH(B85, Paste_Here!A$2:A$210, 0))&lt;&gt;"", ISNUMBER(VALUE(INDEX(Paste_Here!AM$2:AM$210, MATCH(B85, Paste_Here!A$2:A$210, 0))))), INDEX(Paste_Here!AM$2:AM$210, MATCH(B85, Paste_Here!A$2:A$210, 0)), ""), ""), "")</f>
        <v/>
      </c>
      <c r="AP85" s="69"/>
      <c r="AQ85" s="79" t="str">
        <f>IFERROR(IF(B85&lt;&gt;"", IF(ISNUMBER(SEARCH("highrisk", LOWER(INDEX(Paste_Here!AN$2:AN$210, MATCH(B85, Paste_Here!A$2:A$210, 0))))), "High Risk", IF(ISNUMBER(SEARCH("lowrisk", LOWER(INDEX(Paste_Here!AN$2:AN$210, MATCH(B85, Paste_Here!A$2:A$210, 0))))), "Low Risk", IF(ISNUMBER(SEARCH("somerisk", LOWER(INDEX(Paste_Here!AN$2:AN$210, MATCH(B85, Paste_Here!A$2:A$210, 0))))), "Some Risk", ""))), ""), "")</f>
        <v/>
      </c>
      <c r="AR85" s="69"/>
      <c r="AS85" s="79" t="str" cm="1">
        <f t="array" aca="1" ref="AS85" ca="1">IFERROR(IF(ISNUMBER(SEARCH("BR", INDEX(Paste_Here!AO$2:AO$210, MATCH(B85, Paste_Here!A$2:A$210, 0)))), -1, 1) * VALUE(_xlfn.TEXTJOIN("", TRUE, IF(ISNUMBER(--MID(INDEX(Paste_Here!AO$2:AO$210, MATCH(B85, Paste_Here!A$2:A$210, 0)), ROW(INDIRECT("1:"&amp;LEN(INDEX(Paste_Here!AO$2:AO$210, MATCH(B85, Paste_Here!A$2:A$210, 0))))), 1)), MID(INDEX(Paste_Here!AO$2:AO$210, MATCH(B85, Paste_Here!A$2:A$210, 0)), ROW(INDIRECT("1:"&amp;LEN(INDEX(Paste_Here!AO$2:AO$210, MATCH(B85, Paste_Here!A$2:A$210, 0))))), 1), ""))), "")</f>
        <v/>
      </c>
      <c r="AT85" s="69"/>
      <c r="AU85" s="69"/>
      <c r="AV85" s="79"/>
      <c r="AW85" s="69"/>
      <c r="AX85" s="79"/>
      <c r="AY85" s="69"/>
      <c r="AZ85" s="79"/>
      <c r="BA85" s="69"/>
      <c r="BB85" s="79"/>
      <c r="BC85" s="69"/>
      <c r="BD85" s="79"/>
      <c r="BE85" s="69"/>
      <c r="BF85" s="79"/>
      <c r="BG85" s="69"/>
      <c r="BH85" s="79"/>
      <c r="BI85" s="69"/>
      <c r="BJ85" s="79"/>
      <c r="BK85" s="69"/>
      <c r="BL85" s="79"/>
      <c r="BM85" s="69"/>
      <c r="BN85" s="79"/>
      <c r="BO85" s="69"/>
      <c r="BP85" s="79"/>
      <c r="BQ85" s="69"/>
      <c r="BR85" s="69"/>
      <c r="BS85" s="79"/>
      <c r="BT85" s="69"/>
      <c r="BU85" s="79"/>
      <c r="BV85" s="69"/>
      <c r="BW85" s="79"/>
      <c r="BX85" s="69"/>
      <c r="BY85" s="79"/>
      <c r="BZ85" s="69"/>
      <c r="CA85" s="79"/>
      <c r="CB85" s="69"/>
      <c r="CC85" s="79"/>
      <c r="CD85" s="69"/>
      <c r="CE85" s="79"/>
      <c r="CF85" s="69"/>
      <c r="CG85" s="79"/>
      <c r="CH85" s="69"/>
      <c r="CI85" s="79"/>
      <c r="CJ85" s="69"/>
      <c r="CK85" s="79"/>
      <c r="CL85" s="69"/>
      <c r="CM85" s="79"/>
      <c r="CN85" s="69"/>
      <c r="CO85" s="69"/>
      <c r="CP85" s="79" t="str">
        <f t="shared" si="9"/>
        <v/>
      </c>
      <c r="CQ85" s="69"/>
      <c r="CR85" s="79" t="str">
        <f>IFERROR(IF(B85&lt;&gt;"", IF(AND(INDEX(Paste_Here!AD$2:AD$210, MATCH(B85, Paste_Here!A$2:A$210, 0))&lt;&gt;"", ISNUMBER(VALUE(INDEX(Paste_Here!AD$2:AD$210, MATCH(B85, Paste_Here!A$2:A$210, 0))))), INDEX(Paste_Here!AD$2:AD$210, MATCH(B85, Paste_Here!A$2:A$210, 0)), ""), ""), "")</f>
        <v/>
      </c>
      <c r="CS85" s="69"/>
      <c r="CT85" s="79" t="str">
        <f>IFERROR(IF(B85&lt;&gt;"", IF(AND(INDEX(Paste_Here!AC$2:AC$210, MATCH(B85, Paste_Here!A$2:A$210, 0))&lt;&gt;"", ISNUMBER(--INDEX(Paste_Here!AC$2:AC$210, MATCH(B85, Paste_Here!A$2:A$210, 0)))), TEXT(ROUND(--INDEX(Paste_Here!AC$2:AC$210, MATCH(B85, Paste_Here!A$2:A$210, 0)), 2), "0.00"), ""), ""), "")</f>
        <v/>
      </c>
      <c r="CU85" s="69"/>
      <c r="CV85" s="79" t="str">
        <f>IFERROR(IF(B85&lt;&gt;"", IF(LOWER(INDEX(Paste_Here!AE$2:AE$210, MATCH(B85, Paste_Here!A$2:A$210, 0)))="approaching expectations", "Approaching", IF(LOWER(INDEX(Paste_Here!AE$2:AE$210, MATCH(B85, Paste_Here!A$2:A$210, 0)))="met expectations", "Met", IF(LOWER(INDEX(Paste_Here!AE$2:AE$210, MATCH(B85, Paste_Here!A$2:A$210, 0)))="exceeded expectations", "Exceeded", IF(LOWER(INDEX(Paste_Here!AE$2:AE$210, MATCH(B85, Paste_Here!A$2:A$210, 0)))="below expectations", "Below", "")))), ""), "")</f>
        <v/>
      </c>
      <c r="CW85" s="69"/>
      <c r="CX85" s="79" t="str">
        <f>IFERROR(IF(B85&lt;&gt;"", IF(AND(INDEX(Paste_Here!AF$2:AF$210, MATCH(B85, Paste_Here!A$2:A$210, 0))&lt;&gt;"", ISNUMBER(VALUE(INDEX(Paste_Here!AF$2:AF$210, MATCH(B85, Paste_Here!A$2:A$210, 0))))), INDEX(Paste_Here!AF$2:AF$210, MATCH(B85, Paste_Here!A$2:A$210, 0)), ""), ""), "")</f>
        <v/>
      </c>
      <c r="CY85" s="69"/>
      <c r="CZ85" s="79" t="str">
        <f>IFERROR(IF(B85&lt;&gt;"", IF(AND(INDEX(Paste_Here!AU$2:AU$210, MATCH(B85, Paste_Here!A$2:A$210, 0))&lt;&gt;"", ISNUMBER(VALUE(INDEX(Paste_Here!AU$2:AU$210, MATCH(B85, Paste_Here!A$2:A$210, 0))))), INDEX(Paste_Here!AU$2:AU$210, MATCH(B85, Paste_Here!A$2:A$210, 0)), ""), ""), "")</f>
        <v/>
      </c>
      <c r="DA85" s="69"/>
      <c r="DB85" s="79" t="str">
        <f>IFERROR(IF(B85&lt;&gt;"", IF(ISNUMBER(SEARCH("highrisk", LOWER(INDEX(Paste_Here!AV$2:AV$210, MATCH(B85, Paste_Here!A$2:A$210, 0))))), "High Risk", IF(ISNUMBER(SEARCH("lowrisk", LOWER(INDEX(Paste_Here!AV$2:AV$210, MATCH(B85, Paste_Here!A$2:A$210, 0))))), "Low Risk", IF(ISNUMBER(SEARCH("somerisk", LOWER(INDEX(Paste_Here!AV$2:AV$210, MATCH(B85, Paste_Here!A$2:A$210, 0))))), "Some Risk", ""))), ""), "")</f>
        <v/>
      </c>
      <c r="DC85" s="69"/>
      <c r="DD85" s="79" t="str">
        <f>IFERROR(IF(B85&lt;&gt;"", IF(AND(INDEX(Paste_Here!AW$2:AW$210, MATCH(B85, Paste_Here!A$2:A$210, 0))&lt;&gt;"", ISNUMBER(VALUE(INDEX(Paste_Here!AW$2:AW$210, MATCH(B85, Paste_Here!A$2:A$210, 0))))), INDEX(Paste_Here!AW$2:AW$210, MATCH(B85, Paste_Here!A$2:A$210, 0)), ""), ""), "")</f>
        <v/>
      </c>
      <c r="DE85" s="69"/>
      <c r="DF85" s="79" t="str">
        <f>IFERROR(IF(B85&lt;&gt;"", IF(AND(INDEX(Paste_Here!AP$2:AP$210, MATCH(B85, Paste_Here!A$2:A$210, 0))&lt;&gt;"", ISNUMBER(VALUE(INDEX(Paste_Here!AP$2:AP$210, MATCH(B85, Paste_Here!A$2:A$210, 0))))), INDEX(Paste_Here!AP$2:AP$210, MATCH(B85, Paste_Here!A$2:A$210, 0)), ""), ""), "")</f>
        <v/>
      </c>
      <c r="DG85" s="69"/>
      <c r="DH85" s="79" t="str">
        <f>IFERROR(IF(B85&lt;&gt;"", IF(ISNUMBER(SEARCH("highrisk", LOWER(INDEX(Paste_Here!AQ$2:AQ$210, MATCH(B85, Paste_Here!A$2:A$210, 0))))), "High Risk", IF(ISNUMBER(SEARCH("lowrisk", LOWER(INDEX(Paste_Here!AQ$2:AQ$210, MATCH(B85, Paste_Here!A$2:A$210, 0))))), "Low Risk", IF(ISNUMBER(SEARCH("somerisk", LOWER(INDEX(Paste_Here!AQ$2:AQ$210, MATCH(B85, Paste_Here!A$2:A$210, 0))))), "Some Risk", ""))), ""), "")</f>
        <v/>
      </c>
      <c r="DI85" s="69"/>
      <c r="DJ85" s="79" t="str" cm="1">
        <f t="array" aca="1" ref="DJ85" ca="1">IFERROR(VALUE(IF(ISNUMBER(SEARCH("EM", INDEX(Paste_Here!AR$2:AR$500, MATCH(B85, Paste_Here!A$2:A$500, 0)))),"-" &amp; _xlfn.TEXTJOIN("", TRUE, IF(ISNUMBER(--MID(INDEX(Paste_Here!AR$2:AR$500, MATCH(B85, Paste_Here!A$2:A$500, 0)), ROW(INDIRECT("1:"&amp;LEN(INDEX(Paste_Here!AR$2:AR$500, MATCH(B85, Paste_Here!A$2:A$500, 0))))), 1)), MID(INDEX(Paste_Here!AR$2:AR$500, MATCH(B85, Paste_Here!A$2:A$500, 0)), ROW(INDIRECT("1:"&amp;LEN(INDEX(Paste_Here!AR$2:AR$500, MATCH(B85, Paste_Here!A$2:A$500, 0))))), 1), "")), _xlfn.TEXTJOIN("", TRUE, IF(ISNUMBER(--MID(INDEX(Paste_Here!AR$2:AR$500, MATCH(B85, Paste_Here!A$2:AR$500, 0)), ROW(INDIRECT("1:"&amp;LEN(INDEX(Paste_Here!AR$2:AR$500, MATCH(B85, Paste_Here!A$2:AR$500, 0))))), 1)), MID(INDEX(Paste_Here!AR$2:AR$500, MATCH(B85, Paste_Here!A$2:A$500, 0)), ROW(INDIRECT("1:"&amp;LEN(INDEX(Paste_Here!AR$2:AR$500, MATCH(B85, Paste_Here!A$2:A$500, 0))))), 1), "")))), "")</f>
        <v/>
      </c>
      <c r="DK85" s="69"/>
      <c r="DL85" s="69"/>
      <c r="DM85" s="79" t="str">
        <f t="shared" si="10"/>
        <v/>
      </c>
      <c r="DN85" s="69"/>
      <c r="DO85" s="79" t="str">
        <f>IFERROR(IF(B85&lt;&gt;"", IF(AND(INDEX(Paste_Here!AH$2:AH$210, MATCH(B85, Paste_Here!A$2:A$210, 0))&lt;&gt;"", ISNUMBER(VALUE(INDEX(Paste_Here!AH$2:AH$210, MATCH(B85, Paste_Here!A$2:A$210, 0))))), INDEX(Paste_Here!AH$2:AH$210, MATCH(B85, Paste_Here!A$2:A$210, 0)), ""), ""), "")</f>
        <v/>
      </c>
      <c r="DP85" s="69"/>
      <c r="DQ85" s="114"/>
      <c r="DR85" s="69"/>
      <c r="DS85" s="119" t="str">
        <f>IFERROR(IF(B85&lt;&gt;"", IF(LOWER(INDEX(Paste_Here!AI$2:AI$210, MATCH(B85, Paste_Here!A$2:A$210, 0)))="approaching expectations", "Approaching", IF(LOWER(INDEX(Paste_Here!AI$2:AI$210, MATCH(B85, Paste_Here!A$2:A$210, 0)))="met expectations", "Met", IF(LOWER(INDEX(Paste_Here!AI$2:AI$210, MATCH(B85, Paste_Here!A$2:A$210, 0)))="exceeded expectations", "Exceeded", IF(LOWER(INDEX(Paste_Here!AI$2:AI$210, MATCH(B85, Paste_Here!A$2:A$210, 0)))="below expectations", "Below", "")))), ""), "")</f>
        <v/>
      </c>
      <c r="DT85" s="69"/>
      <c r="DU85" s="79" t="str">
        <f>IFERROR(IF(B85&lt;&gt;"", IF(AND(INDEX(Paste_Here!AJ$2:AJ$210, MATCH(B85, Paste_Here!A$2:A$210, 0))&lt;&gt;"", ISNUMBER(VALUE(INDEX(Paste_Here!AJ$2:AJ$210, MATCH(B85, Paste_Here!A$2:A$210, 0))))), INDEX(Paste_Here!AJ$2:AJ$210, MATCH(B85, Paste_Here!A$2:A$210, 0)), ""), ""), "")</f>
        <v/>
      </c>
      <c r="DV85" s="69"/>
      <c r="DW85" s="114"/>
      <c r="DX85" s="69"/>
      <c r="DY85" s="114"/>
      <c r="DZ85" s="69"/>
      <c r="EA85" s="114"/>
      <c r="EB85" s="69"/>
      <c r="EC85" s="114"/>
      <c r="ED85" s="69"/>
      <c r="EE85" s="114"/>
      <c r="EF85" s="69"/>
      <c r="EH85" s="69"/>
      <c r="EI85" s="69"/>
      <c r="EJ85" s="79"/>
      <c r="EK85" s="69"/>
      <c r="EL85" s="79"/>
      <c r="EM85" s="69"/>
      <c r="EN85" s="79"/>
      <c r="EO85" s="69"/>
      <c r="EP85" s="79"/>
      <c r="EQ85" s="69"/>
      <c r="ER85" s="79"/>
      <c r="ES85" s="69"/>
      <c r="ET85" s="79"/>
      <c r="EU85" s="69"/>
      <c r="EV85" s="79"/>
      <c r="EW85" s="69"/>
      <c r="EX85" s="79"/>
      <c r="EY85" s="69"/>
      <c r="EZ85" s="79"/>
      <c r="FA85" s="69"/>
      <c r="FB85" s="79"/>
      <c r="FC85" s="69"/>
      <c r="FD85" s="79"/>
      <c r="FE85" s="69"/>
      <c r="FF85" s="69"/>
      <c r="FG85" s="79" t="str">
        <f t="shared" si="11"/>
        <v/>
      </c>
      <c r="FH85" s="69"/>
      <c r="FI85" s="79" t="str">
        <f>IFERROR(IF(B85&lt;&gt;"", IF(ISNUMBER(VALUE(INDEX(Paste_Here!H$2:H$210, MATCH(B85, Paste_Here!A$2:A$210, 0)))), IF(VALUE(INDEX(Paste_Here!H$2:H$210, MATCH(B85, Paste_Here!A$2:A$210, 0)))=0, "No", IF(AND(VALUE(INDEX(Paste_Here!H$2:H$210, MATCH(B85, Paste_Here!A$2:A$210, 0)))&gt;=1, VALUE(INDEX(Paste_Here!H$2:H$210, MATCH(B85, Paste_Here!A$2:A$210, 0)))&lt;=4), VALUE(INDEX(Paste_Here!H$2:H$210, MATCH(B85, Paste_Here!A$2:A$210, 0))), "")), ""), ""), "")</f>
        <v/>
      </c>
      <c r="FJ85" s="69"/>
      <c r="FK85" s="79" t="str">
        <f>IFERROR(IF(B85&lt;&gt;"", IF(ISNUMBER(VALUE(INDEX(Paste_Here!I$2:I$210, MATCH(B85, Paste_Here!A$2:A$210, 0)))), IF(VALUE(INDEX(Paste_Here!I$2:I$210, MATCH(B85, Paste_Here!A$2:A$210, 0)))=0, "No", IF(AND(VALUE(INDEX(Paste_Here!I$2:I$210, MATCH(B85, Paste_Here!A$2:A$210, 0)))&gt;=1, VALUE(INDEX(Paste_Here!I$2:I$210, MATCH(B85, Paste_Here!A$2:A$210, 0)))&lt;=4), VALUE(INDEX(Paste_Here!I$2:I$210, MATCH(B85, Paste_Here!A$2:A$210, 0))), "")), ""), ""), "")</f>
        <v/>
      </c>
      <c r="FL85" s="69"/>
      <c r="FM85" s="114"/>
      <c r="FN85" s="69"/>
      <c r="FO85" s="114"/>
      <c r="FP85" s="69"/>
      <c r="FQ85" s="114"/>
      <c r="FR85" s="69"/>
      <c r="FS85" s="114"/>
      <c r="FT85" s="69"/>
      <c r="FU85" s="79" t="str">
        <f>IFERROR(IF(B85&lt;&gt;"", IF(AND(INDEX(Paste_Here!R$2:R$210, MATCH(B85, Paste_Here!A$2:A$210, 0))&lt;&gt;"", ISNUMBER(VALUE(INDEX(Paste_Here!R$2:R$210, MATCH(B85, Paste_Here!A$2:A$210, 0))))), INDEX(Paste_Here!R$2:R$210, MATCH(B85, Paste_Here!A$2:A$210, 0)), ""), ""), "")</f>
        <v/>
      </c>
      <c r="FV85" s="69"/>
      <c r="FW85" s="79" t="str">
        <f>IFERROR(IF(B85&lt;&gt;"", IF(AND(INDEX(Paste_Here!BB$2:BB$210, MATCH(B85, Paste_Here!A$2:A$210, 0))&lt;&gt;"", ISNUMBER(VALUE(INDEX(Paste_Here!BB$2:BB$210, MATCH(B85, Paste_Here!A$2:A$210, 0))))), INDEX(Paste_Here!BB$2:BB$210, MATCH(B85, Paste_Here!A$2:A$210, 0)), ""), ""), "")</f>
        <v/>
      </c>
      <c r="FX85" s="69"/>
      <c r="FY85" s="79" t="str">
        <f>IFERROR(IF(B85&lt;&gt;"", IF(AND(INDEX(Paste_Here!AS$2:AS$210, MATCH(B85, Paste_Here!A$2:A$210, 0))&lt;&gt;"", ISNUMBER(VALUE(INDEX(Paste_Here!AS$2:AS$210, MATCH(B85, Paste_Here!A$2:A$210, 0))))), INDEX(Paste_Here!AS$2:AS$210, MATCH(B85, Paste_Here!A$2:A$210, 0)), ""), ""), "")</f>
        <v/>
      </c>
      <c r="FZ85" s="69"/>
      <c r="GA85" s="79" t="str">
        <f>IFERROR(IF(B85&lt;&gt;"", IF(AND(INDEX(Paste_Here!BC$2:BC$210, MATCH(B85, Paste_Here!A$2:A$210, 0))&lt;&gt;"", ISNUMBER(VALUE(INDEX(Paste_Here!BC$2:BC$210, MATCH(B85, Paste_Here!A$2:A$210, 0))))), INDEX(Paste_Here!BC$2:BC$210, MATCH(B85, Paste_Here!A$2:A$210, 0)), ""), ""), "")</f>
        <v/>
      </c>
      <c r="GB85" s="69"/>
      <c r="GC85" s="69"/>
      <c r="GD85" s="79" t="str">
        <f t="shared" si="12"/>
        <v/>
      </c>
      <c r="GE85" s="69"/>
      <c r="GF85" s="79" t="str">
        <f>IFERROR(IF(B85&lt;&gt;"", IF(ISNUMBER(SEARCH("s", LOWER(INDEX(Paste_Here!M$2:M$210, MATCH(B85, Paste_Here!A$2:A$210, 0))))), "Yes", IF(INDEX(Paste_Here!M$2:M$210, MATCH(B85, Paste_Here!A$2:A$210, 0))&lt;&gt;"", "No", "")), ""), "")</f>
        <v/>
      </c>
      <c r="GG85" s="69"/>
      <c r="GH85" s="79" t="str">
        <f>IFERROR(IF(B85&lt;&gt;"", IF(ISNUMBER(SEARCH("yes", LOWER(INDEX(Paste_Here!F$2:F$210, MATCH(B85, Paste_Here!A$2:A$210, 0))))), "Yes", IF(ISNUMBER(SEARCH("no", LOWER(INDEX(Paste_Here!F$2:F$210, MATCH(B85, Paste_Here!A$2:A$210, 0))))), "No", "")), ""), "")</f>
        <v/>
      </c>
      <c r="GI85" s="69"/>
      <c r="GJ85" s="79" t="str">
        <f>IFERROR(IF(B85&lt;&gt;"", IF(ISNUMBER(SEARCH("english language learner", LOWER(INDEX(Paste_Here!C$2:C$210, MATCH(B85, Paste_Here!A$2:A$210, 0))))), "Yes", ""), ""), "")</f>
        <v/>
      </c>
      <c r="GK85" s="69"/>
      <c r="GL85" s="79" t="str">
        <f>IFERROR(IF(B85&lt;&gt;"", IF(OR(ISNUMBER(SEARCH("b", LOWER(INDEX(Paste_Here!K$2:K$210, MATCH(B85, Paste_Here!A$2:A$210, 0))))), ISNUMBER(SEARCH("h", LOWER(INDEX(Paste_Here!K$2:K$210, MATCH(B85, Paste_Here!A$2:A$210, 0))))), ISNUMBER(SEARCH("i", LOWER(INDEX(Paste_Here!K$2:K$210, MATCH(B85, Paste_Here!A$2:A$210, 0)))))), "Yes", IF(INDEX(Paste_Here!K$2:K$210, MATCH(B85, Paste_Here!A$2:A$210, 0))&lt;&gt;"", "No", "")), ""), "")</f>
        <v/>
      </c>
      <c r="GM85" s="69"/>
      <c r="GN85" s="79" t="str">
        <f>IFERROR(IF(B85&lt;&gt;"", IF(ISNUMBER(SEARCH("yes", LOWER(INDEX(Paste_Here!L$2:L$210, MATCH(B85, Paste_Here!A$2:A$210, 0))))), "Yes", IF(ISNUMBER(SEARCH("no", LOWER(INDEX(Paste_Here!L$2:L$210, MATCH(B85, Paste_Here!A$2:A$210, 0))))), "No", "")), ""), "")</f>
        <v/>
      </c>
      <c r="GO85" s="69"/>
      <c r="GP85" s="79" t="str">
        <f>IFERROR(IF(B85&lt;&gt;"", IF(ISNUMBER(SEARCH("transitional 2", LOWER(INDEX(Paste_Here!C$2:C$210, MATCH(B85, Paste_Here!A$2:A$210, 0))))), "T2", IF(ISNUMBER(SEARCH("transitional 1", LOWER(INDEX(Paste_Here!C$2:C$210, MATCH(B85, Paste_Here!A$2:A$210, 0))))), "T1", IF(ISNUMBER(SEARCH("waived ell services", LOWER(INDEX(Paste_Here!C$2:C$210, MATCH(B85, Paste_Here!A$2:A$210, 0))))), "W", ""))), ""), "")</f>
        <v/>
      </c>
      <c r="GQ85" s="69"/>
      <c r="GR85" s="114"/>
      <c r="GS85" s="69"/>
      <c r="GT85" s="114"/>
      <c r="GU85" s="69"/>
      <c r="GV85" s="114"/>
      <c r="GW85" s="69"/>
      <c r="GX85" s="118"/>
      <c r="GY85" s="69"/>
      <c r="GZ85" s="69"/>
      <c r="HA85" s="79"/>
      <c r="HB85" s="69"/>
      <c r="HC85" s="79"/>
      <c r="HD85" s="69"/>
      <c r="HE85" s="79"/>
      <c r="HF85" s="69"/>
      <c r="HG85" s="79"/>
      <c r="HH85" s="69"/>
      <c r="HI85" s="79"/>
      <c r="HJ85" s="69"/>
      <c r="HK85" s="79"/>
      <c r="HL85" s="69"/>
      <c r="HM85" s="79"/>
      <c r="HN85" s="69"/>
      <c r="HO85" s="79"/>
      <c r="HP85" s="69"/>
      <c r="HQ85" s="79"/>
      <c r="HR85" s="69"/>
      <c r="HS85" s="79"/>
      <c r="HT85" s="69"/>
      <c r="HU85" s="79"/>
      <c r="HV85" s="69"/>
      <c r="HW85" s="69"/>
      <c r="HX85" s="79"/>
      <c r="HY85" s="69"/>
      <c r="HZ85" s="79"/>
      <c r="IA85" s="69"/>
      <c r="IB85" s="79"/>
      <c r="IC85" s="69"/>
      <c r="ID85" s="79"/>
      <c r="IE85" s="69"/>
      <c r="IF85" s="79"/>
      <c r="IG85" s="69"/>
      <c r="IH85" s="79"/>
      <c r="II85" s="69"/>
      <c r="IJ85" s="79"/>
      <c r="IK85" s="69"/>
      <c r="IL85" s="79"/>
      <c r="IM85" s="69"/>
      <c r="IN85" s="79"/>
      <c r="IO85" s="69"/>
      <c r="IP85" s="79"/>
      <c r="IQ85" s="69"/>
      <c r="IR85" s="79"/>
      <c r="IS85" s="69"/>
      <c r="IT85" s="69"/>
      <c r="IU85" s="79"/>
      <c r="IV85" s="69"/>
      <c r="IW85" s="79"/>
      <c r="IX85" s="69"/>
      <c r="IY85" s="79"/>
      <c r="IZ85" s="69"/>
      <c r="JA85" s="79"/>
      <c r="JB85" s="69"/>
      <c r="JC85" s="79"/>
      <c r="JD85" s="69"/>
      <c r="JE85" s="79"/>
      <c r="JF85" s="69"/>
      <c r="JG85" s="79"/>
      <c r="JH85" s="69"/>
      <c r="JI85" s="79"/>
      <c r="JJ85" s="69"/>
      <c r="JK85" s="79"/>
      <c r="JL85" s="69"/>
      <c r="JM85" s="79"/>
      <c r="JN85" s="69"/>
      <c r="JO85" s="79"/>
      <c r="JP85" s="69"/>
      <c r="JQ85" s="69"/>
      <c r="JR85" s="79"/>
      <c r="JS85" s="69"/>
      <c r="JT85" s="79"/>
      <c r="JU85" s="69"/>
      <c r="JV85" s="79"/>
      <c r="JW85" s="69"/>
      <c r="JX85" s="79"/>
      <c r="JY85" s="69"/>
      <c r="JZ85" s="79"/>
      <c r="KA85" s="69"/>
      <c r="KB85" s="79"/>
      <c r="KC85" s="69"/>
      <c r="KD85" s="79"/>
      <c r="KE85" s="69"/>
      <c r="KF85" s="79"/>
      <c r="KG85" s="69"/>
      <c r="KH85" s="79"/>
      <c r="KI85" s="69"/>
      <c r="KJ85" s="79"/>
      <c r="KK85" s="69"/>
      <c r="KL85" s="79"/>
      <c r="KM85" s="69"/>
      <c r="KP85" s="1" t="str" cm="1">
        <f t="array" ref="KP85">IFERROR(INDEX(Paste_Here!$B$2:$B$210, MATCH(0, COUNTIF(KP$4:KP84, Paste_Here!$B$2:$B$210) + IF(Paste_Here!$B$2:$B$210="", 1, 0), 0)), "")</f>
        <v/>
      </c>
      <c r="KQ85" s="1" t="str">
        <f>IF(KP85&lt;&gt;"", INDEX(Paste_Here!$A$2:$A$210, MATCH(KP85, Paste_Here!$B$2:$B$210, 0)), "")</f>
        <v/>
      </c>
      <c r="KR85" s="1" t="str">
        <f t="shared" si="13"/>
        <v/>
      </c>
      <c r="KS85" s="1" t="str" cm="1">
        <f t="array" ref="KS85">IFERROR(INDEX($KR$5:$KR$210, MATCH(SMALL(IF($KR$5:$KR$210&lt;&gt;"", COUNTIF($KR$5:$KR$210, "&lt;"&amp;$KR$5:$KR$210)+1), ROW()-ROW($KS$5)+1), COUNTIF($KR$5:$KR$210, "&lt;"&amp;$KR$5:$KR$210)+1, 0)), "")</f>
        <v/>
      </c>
    </row>
    <row r="86" spans="1:305">
      <c r="A86" s="69"/>
      <c r="B86" s="79" t="str">
        <f t="shared" si="7"/>
        <v/>
      </c>
      <c r="C86" s="69"/>
      <c r="D86" s="79" t="str">
        <f>IFERROR(IF(B86&lt;&gt;"", IF(COUNTIF(INDEX(Paste_Here!N$2:Q$210, MATCH(B86, Paste_Here!A$2:A$210, 0), 0), "yes") &gt; 0, "No", IF(COUNTIF(INDEX(Paste_Here!N$2:Q$210, MATCH(B86, Paste_Here!A$2:A$210, 0), 0), "no") &gt; 0, "Yes", "")), ""), "")</f>
        <v/>
      </c>
      <c r="E86" s="69"/>
      <c r="F86" s="79" t="str">
        <f>IFERROR(IF(B86&lt;&gt;"", IF(ISNUMBER(SEARCH("yes", LOWER(INDEX(Paste_Here!S$2:S$210, MATCH(B86, Paste_Here!A$2:A$210, 0))))), "Yes", IF(ISNUMBER(SEARCH("no", LOWER(INDEX(Paste_Here!S$2:S$210, MATCH(B86, Paste_Here!A$2:A$210, 0))))), "No", "")), ""), "")</f>
        <v/>
      </c>
      <c r="G86" s="69"/>
      <c r="H86" s="79" t="str">
        <f>IFERROR(IF(B86&lt;&gt;"", IF(COUNTIF(INDEX(Paste_Here!AX$2:BA$210, MATCH(B86, Paste_Here!A$2:A$210, 0), 0), "yes") &gt; 0, "No", IF(COUNTIF(INDEX(Paste_Here!AX$2:BA$210, MATCH(B86, Paste_Here!A$2:A$210, 0), 0), "no") &gt; 0, "Yes", "")), ""), "")</f>
        <v/>
      </c>
      <c r="I86" s="69"/>
      <c r="J86" s="79" t="str">
        <f>IFERROR(IF(B86&lt;&gt;"", IF(ISNUMBER(SEARCH("yes", LOWER(INDEX(Paste_Here!Z$2:Z$210, MATCH(B86, Paste_Here!A$2:A$210, 0))))), "Yes", IF(ISNUMBER(SEARCH("no", LOWER(INDEX(Paste_Here!Z$2:Z$210, MATCH(B86, Paste_Here!A$2:A$210, 0))))), "No", "")), ""), "")</f>
        <v/>
      </c>
      <c r="K86" s="69"/>
      <c r="L86" s="79" t="str">
        <f>IFERROR(IF(B86&lt;&gt;"", IF(ISNUMBER(SEARCH("yes", LOWER(INDEX(Paste_Here!AG$2:AG$210, MATCH(B86, Paste_Here!A$2:A$210, 0))))), "Yes", IF(ISNUMBER(SEARCH("no", LOWER(INDEX(Paste_Here!AG$2:AG$210, MATCH(B86, Paste_Here!A$2:A$210, 0))))), "No", "")), ""), "")</f>
        <v/>
      </c>
      <c r="M86" s="69"/>
      <c r="N86" s="114" t="str">
        <f>IFERROR(IF(J86&lt;&gt;"", IF(ISNUMBER(SEARCH("yes", LOWER(INDEX(Paste_Here!AB$2:AB$210, MATCH(J86, Paste_Here!I$2:I$210, 0))))), "Yes", IF(ISNUMBER(SEARCH("no", LOWER(INDEX(Paste_Here!AB$2:AB$210, MATCH(J86, Paste_Here!I$2:I$210, 0))))), "No", "")), ""), "")</f>
        <v/>
      </c>
      <c r="O86" s="69"/>
      <c r="P86" s="79" t="str">
        <f>IFERROR(IF(B86&lt;&gt;"", IF(ISNUMBER(SEARCH("Revealed-Potential (Primary Focus)", LOWER(INDEX(Paste_Here!U$2:U$210, MATCH(B86, Paste_Here!A$2:A$210, 0))))), "Rev-Potential: Prim", IF(ISNUMBER(SEARCH("Revealed-Potential (Secondary Focus)", LOWER(INDEX(Paste_Here!U$2:U$210, MATCH(B86, Paste_Here!A$2:A$210, 0))))), "Rev-Potential: Sec", IF(ISNUMBER(SEARCH("Monitoring", LOWER(INDEX(Paste_Here!U$2:U$210, MATCH(B86, Paste_Here!A$2:A$210, 0))))), "Monitoring", IF(ISNUMBER(SEARCH("At-Promise (Secondary Focus)", LOWER(INDEX(Paste_Here!U$2:U$210, MATCH(B86, Paste_Here!A$2:A$210, 0))))), "At-Promise: Sec", IF(ISNUMBER(SEARCH("At-Promise (Primary Focus)", LOWER(INDEX(Paste_Here!U$2:U$210, MATCH(B86, Paste_Here!A$2:A$210, 0))))), "At-Promise: Prim", ""))))), ""), "")</f>
        <v/>
      </c>
      <c r="Q86" s="69"/>
      <c r="R86" s="79" t="str">
        <f>IFERROR(IF(B86&lt;&gt;"", IF(ISNUMBER(SEARCH("Revealed-Potential (Primary Focus)", LOWER(INDEX(Paste_Here!AB$2:AB$210, MATCH(B86, Paste_Here!A$2:A$210, 0))))), "Rev-Potential: Prim", IF(ISNUMBER(SEARCH("Revealed-Potential (Secondary Focus)", LOWER(INDEX(Paste_Here!AB$2:AB$210, MATCH(B86, Paste_Here!A$2:A$210, 0))))), "Rev-Potential: Sec", IF(ISNUMBER(SEARCH("Monitoring", LOWER(INDEX(Paste_Here!AB$2:AB$210, MATCH(B86, Paste_Here!A$2:A$210, 0))))), "Monitoring", IF(ISNUMBER(SEARCH("At-Promise (Secondary Focus)", LOWER(INDEX(Paste_Here!AB$2:AB$210, MATCH(B86, Paste_Here!A$2:A$210, 0))))), "At-Promise: Sec", IF(ISNUMBER(SEARCH("At-Promise (Primary Focus)", LOWER(INDEX(Paste_Here!AB$2:AB$210, MATCH(B86, Paste_Here!A$2:A$210, 0))))), "At-Promise: Prim", ""))))), ""), "")</f>
        <v/>
      </c>
      <c r="S86" s="69"/>
      <c r="T86" s="114" t="str">
        <f>IFERROR(IF(P86&lt;&gt;"", IF(ISNUMBER(SEARCH("yes", LOWER(INDEX(Paste_Here!AH$2:AH$210, MATCH(P86, Paste_Here!O$2:O$210, 0))))), "Yes", IF(ISNUMBER(SEARCH("no", LOWER(INDEX(Paste_Here!AH$2:AH$210, MATCH(P86, Paste_Here!O$2:O$210, 0))))), "No", "")), ""), "")</f>
        <v/>
      </c>
      <c r="U86" s="69"/>
      <c r="V86" s="114" t="str">
        <f>IFERROR(IF(R86&lt;&gt;"", IF(ISNUMBER(SEARCH("yes", LOWER(INDEX(Paste_Here!AJ$2:AJ$210, MATCH(R86, Paste_Here!Q$2:Q$210, 0))))), "Yes", IF(ISNUMBER(SEARCH("no", LOWER(INDEX(Paste_Here!AJ$2:AJ$210, MATCH(R86, Paste_Here!Q$2:Q$210, 0))))), "No", "")), ""), "")</f>
        <v/>
      </c>
      <c r="W86" s="69"/>
      <c r="X86" s="69"/>
      <c r="Y86" s="79" t="str">
        <f t="shared" si="8"/>
        <v/>
      </c>
      <c r="Z86" s="69"/>
      <c r="AA86" s="79" t="str">
        <f>IFERROR(IF(B86&lt;&gt;"", IF(AND(INDEX(Paste_Here!W$2:W$210, MATCH(B86, Paste_Here!A$2:A$210, 0))&lt;&gt;"", ISNUMBER(VALUE(INDEX(Paste_Here!W$2:W$210, MATCH(B86, Paste_Here!A$2:A$210, 0))))), INDEX(Paste_Here!W$2:W$210, MATCH(B86, Paste_Here!A$2:A$210, 0)), ""), ""), "")</f>
        <v/>
      </c>
      <c r="AB86" s="69"/>
      <c r="AC86" s="79" t="str">
        <f>IFERROR(IF(B86&lt;&gt;"", IF(AND(INDEX(Paste_Here!V$2:V$210, MATCH(B86, Paste_Here!A$2:A$210, 0))&lt;&gt;"", ISNUMBER(VALUE(INDEX(Paste_Here!V$2:V$210, MATCH(B86, Paste_Here!A$2:A$210, 0))))), TEXT(ROUND(VALUE(INDEX(Paste_Here!V$2:V$210, MATCH(B86, Paste_Here!A$2:A$210, 0))), 2), "0.00"), ""), ""), "")</f>
        <v/>
      </c>
      <c r="AD86" s="69"/>
      <c r="AE86" s="79" t="str">
        <f>IFERROR(IF(B86&lt;&gt;"", IF(LOWER(INDEX(Paste_Here!X$2:X$210, MATCH(B86, Paste_Here!A$2:A$210, 0)))="approaching expectations", "Approaching", IF(LOWER(INDEX(Paste_Here!X$2:X$210, MATCH(B86, Paste_Here!A$2:A$210, 0)))="met expectations", "Met", IF(LOWER(INDEX(Paste_Here!X$2:X$210, MATCH(B86, Paste_Here!A$2:A$210, 0)))="exceeded expectations", "Exceeded", IF(LOWER(INDEX(Paste_Here!X$2:X$210, MATCH(B86, Paste_Here!A$2:A$210, 0)))="below expectations", "Below", "")))), ""), "")</f>
        <v/>
      </c>
      <c r="AF86" s="69"/>
      <c r="AG86" s="79" t="str">
        <f>IFERROR(IF(B86&lt;&gt;"", IF(AND(INDEX(Paste_Here!Y$2:Y$210, MATCH(B86, Paste_Here!A$2:A$210, 0))&lt;&gt;"", ISNUMBER(VALUE(INDEX(Paste_Here!Y$2:Y$210, MATCH(B86, Paste_Here!A$2:A$210, 0))))), INDEX(Paste_Here!Y$2:Y$210, MATCH(B86, Paste_Here!A$2:A$210, 0)), ""), ""), "")</f>
        <v/>
      </c>
      <c r="AH86" s="69"/>
      <c r="AI86" s="79" t="str">
        <f>IFERROR(IF(B86&lt;&gt;"", IF(AND(INDEX(Paste_Here!AK$2:AK$210, MATCH(B86, Paste_Here!A$2:A$210, 0))&lt;&gt;"", ISNUMBER(VALUE(INDEX(Paste_Here!AK$2:AK$210, MATCH(B86, Paste_Here!A$2:A$210, 0))))), INDEX(Paste_Here!AK$2:AK$210, MATCH(B86, Paste_Here!A$2:A$210, 0)), ""), ""), "")</f>
        <v/>
      </c>
      <c r="AJ86" s="69"/>
      <c r="AK86" s="79" t="str">
        <f>IFERROR(IF(B86&lt;&gt;"", IF(ISNUMBER(SEARCH("highrisk", LOWER(INDEX(Paste_Here!AL$2:AL$210, MATCH(B86, Paste_Here!A$2:A$210, 0))))), "High Risk", IF(ISNUMBER(SEARCH("lowrisk", LOWER(INDEX(Paste_Here!AL$2:AL$210, MATCH(B86, Paste_Here!A$2:A$210, 0))))), "Low Risk", IF(ISNUMBER(SEARCH("somerisk", LOWER(INDEX(Paste_Here!AL$2:AL$210, MATCH(B86, Paste_Here!A$2:A$210, 0))))), "Some Risk", ""))), ""), "")</f>
        <v/>
      </c>
      <c r="AL86" s="69"/>
      <c r="AM86" s="79" t="str">
        <f>IFERROR(IF(B86&lt;&gt;"", IF(AND(INDEX(Paste_Here!AT$2:AT$210, MATCH(B86, Paste_Here!A$2:A$210, 0))&lt;&gt;"", ISNUMBER(VALUE(INDEX(Paste_Here!AT$2:AT$210, MATCH(B86, Paste_Here!A$2:A$210, 0))))), INDEX(Paste_Here!AT$2:AT$210, MATCH(B86, Paste_Here!A$2:A$210, 0)), ""), ""), "")</f>
        <v/>
      </c>
      <c r="AN86" s="69"/>
      <c r="AO86" s="79" t="str">
        <f>IFERROR(IF(B86&lt;&gt;"", IF(AND(INDEX(Paste_Here!AM$2:AM$210, MATCH(B86, Paste_Here!A$2:A$210, 0))&lt;&gt;"", ISNUMBER(VALUE(INDEX(Paste_Here!AM$2:AM$210, MATCH(B86, Paste_Here!A$2:A$210, 0))))), INDEX(Paste_Here!AM$2:AM$210, MATCH(B86, Paste_Here!A$2:A$210, 0)), ""), ""), "")</f>
        <v/>
      </c>
      <c r="AP86" s="69"/>
      <c r="AQ86" s="79" t="str">
        <f>IFERROR(IF(B86&lt;&gt;"", IF(ISNUMBER(SEARCH("highrisk", LOWER(INDEX(Paste_Here!AN$2:AN$210, MATCH(B86, Paste_Here!A$2:A$210, 0))))), "High Risk", IF(ISNUMBER(SEARCH("lowrisk", LOWER(INDEX(Paste_Here!AN$2:AN$210, MATCH(B86, Paste_Here!A$2:A$210, 0))))), "Low Risk", IF(ISNUMBER(SEARCH("somerisk", LOWER(INDEX(Paste_Here!AN$2:AN$210, MATCH(B86, Paste_Here!A$2:A$210, 0))))), "Some Risk", ""))), ""), "")</f>
        <v/>
      </c>
      <c r="AR86" s="69"/>
      <c r="AS86" s="79" t="str" cm="1">
        <f t="array" aca="1" ref="AS86" ca="1">IFERROR(IF(ISNUMBER(SEARCH("BR", INDEX(Paste_Here!AO$2:AO$210, MATCH(B86, Paste_Here!A$2:A$210, 0)))), -1, 1) * VALUE(_xlfn.TEXTJOIN("", TRUE, IF(ISNUMBER(--MID(INDEX(Paste_Here!AO$2:AO$210, MATCH(B86, Paste_Here!A$2:A$210, 0)), ROW(INDIRECT("1:"&amp;LEN(INDEX(Paste_Here!AO$2:AO$210, MATCH(B86, Paste_Here!A$2:A$210, 0))))), 1)), MID(INDEX(Paste_Here!AO$2:AO$210, MATCH(B86, Paste_Here!A$2:A$210, 0)), ROW(INDIRECT("1:"&amp;LEN(INDEX(Paste_Here!AO$2:AO$210, MATCH(B86, Paste_Here!A$2:A$210, 0))))), 1), ""))), "")</f>
        <v/>
      </c>
      <c r="AT86" s="69"/>
      <c r="AU86" s="69"/>
      <c r="AV86" s="79"/>
      <c r="AW86" s="69"/>
      <c r="AX86" s="79"/>
      <c r="AY86" s="69"/>
      <c r="AZ86" s="79"/>
      <c r="BA86" s="69"/>
      <c r="BB86" s="79"/>
      <c r="BC86" s="69"/>
      <c r="BD86" s="79"/>
      <c r="BE86" s="69"/>
      <c r="BF86" s="79"/>
      <c r="BG86" s="69"/>
      <c r="BH86" s="79"/>
      <c r="BI86" s="69"/>
      <c r="BJ86" s="79"/>
      <c r="BK86" s="69"/>
      <c r="BL86" s="79"/>
      <c r="BM86" s="69"/>
      <c r="BN86" s="79"/>
      <c r="BO86" s="69"/>
      <c r="BP86" s="79"/>
      <c r="BQ86" s="69"/>
      <c r="BR86" s="69"/>
      <c r="BS86" s="79"/>
      <c r="BT86" s="69"/>
      <c r="BU86" s="79"/>
      <c r="BV86" s="69"/>
      <c r="BW86" s="79"/>
      <c r="BX86" s="69"/>
      <c r="BY86" s="79"/>
      <c r="BZ86" s="69"/>
      <c r="CA86" s="79"/>
      <c r="CB86" s="69"/>
      <c r="CC86" s="79"/>
      <c r="CD86" s="69"/>
      <c r="CE86" s="79"/>
      <c r="CF86" s="69"/>
      <c r="CG86" s="79"/>
      <c r="CH86" s="69"/>
      <c r="CI86" s="79"/>
      <c r="CJ86" s="69"/>
      <c r="CK86" s="79"/>
      <c r="CL86" s="69"/>
      <c r="CM86" s="79"/>
      <c r="CN86" s="69"/>
      <c r="CO86" s="69"/>
      <c r="CP86" s="79" t="str">
        <f t="shared" si="9"/>
        <v/>
      </c>
      <c r="CQ86" s="69"/>
      <c r="CR86" s="79" t="str">
        <f>IFERROR(IF(B86&lt;&gt;"", IF(AND(INDEX(Paste_Here!AD$2:AD$210, MATCH(B86, Paste_Here!A$2:A$210, 0))&lt;&gt;"", ISNUMBER(VALUE(INDEX(Paste_Here!AD$2:AD$210, MATCH(B86, Paste_Here!A$2:A$210, 0))))), INDEX(Paste_Here!AD$2:AD$210, MATCH(B86, Paste_Here!A$2:A$210, 0)), ""), ""), "")</f>
        <v/>
      </c>
      <c r="CS86" s="69"/>
      <c r="CT86" s="79" t="str">
        <f>IFERROR(IF(B86&lt;&gt;"", IF(AND(INDEX(Paste_Here!AC$2:AC$210, MATCH(B86, Paste_Here!A$2:A$210, 0))&lt;&gt;"", ISNUMBER(--INDEX(Paste_Here!AC$2:AC$210, MATCH(B86, Paste_Here!A$2:A$210, 0)))), TEXT(ROUND(--INDEX(Paste_Here!AC$2:AC$210, MATCH(B86, Paste_Here!A$2:A$210, 0)), 2), "0.00"), ""), ""), "")</f>
        <v/>
      </c>
      <c r="CU86" s="69"/>
      <c r="CV86" s="79" t="str">
        <f>IFERROR(IF(B86&lt;&gt;"", IF(LOWER(INDEX(Paste_Here!AE$2:AE$210, MATCH(B86, Paste_Here!A$2:A$210, 0)))="approaching expectations", "Approaching", IF(LOWER(INDEX(Paste_Here!AE$2:AE$210, MATCH(B86, Paste_Here!A$2:A$210, 0)))="met expectations", "Met", IF(LOWER(INDEX(Paste_Here!AE$2:AE$210, MATCH(B86, Paste_Here!A$2:A$210, 0)))="exceeded expectations", "Exceeded", IF(LOWER(INDEX(Paste_Here!AE$2:AE$210, MATCH(B86, Paste_Here!A$2:A$210, 0)))="below expectations", "Below", "")))), ""), "")</f>
        <v/>
      </c>
      <c r="CW86" s="69"/>
      <c r="CX86" s="79" t="str">
        <f>IFERROR(IF(B86&lt;&gt;"", IF(AND(INDEX(Paste_Here!AF$2:AF$210, MATCH(B86, Paste_Here!A$2:A$210, 0))&lt;&gt;"", ISNUMBER(VALUE(INDEX(Paste_Here!AF$2:AF$210, MATCH(B86, Paste_Here!A$2:A$210, 0))))), INDEX(Paste_Here!AF$2:AF$210, MATCH(B86, Paste_Here!A$2:A$210, 0)), ""), ""), "")</f>
        <v/>
      </c>
      <c r="CY86" s="69"/>
      <c r="CZ86" s="79" t="str">
        <f>IFERROR(IF(B86&lt;&gt;"", IF(AND(INDEX(Paste_Here!AU$2:AU$210, MATCH(B86, Paste_Here!A$2:A$210, 0))&lt;&gt;"", ISNUMBER(VALUE(INDEX(Paste_Here!AU$2:AU$210, MATCH(B86, Paste_Here!A$2:A$210, 0))))), INDEX(Paste_Here!AU$2:AU$210, MATCH(B86, Paste_Here!A$2:A$210, 0)), ""), ""), "")</f>
        <v/>
      </c>
      <c r="DA86" s="69"/>
      <c r="DB86" s="79" t="str">
        <f>IFERROR(IF(B86&lt;&gt;"", IF(ISNUMBER(SEARCH("highrisk", LOWER(INDEX(Paste_Here!AV$2:AV$210, MATCH(B86, Paste_Here!A$2:A$210, 0))))), "High Risk", IF(ISNUMBER(SEARCH("lowrisk", LOWER(INDEX(Paste_Here!AV$2:AV$210, MATCH(B86, Paste_Here!A$2:A$210, 0))))), "Low Risk", IF(ISNUMBER(SEARCH("somerisk", LOWER(INDEX(Paste_Here!AV$2:AV$210, MATCH(B86, Paste_Here!A$2:A$210, 0))))), "Some Risk", ""))), ""), "")</f>
        <v/>
      </c>
      <c r="DC86" s="69"/>
      <c r="DD86" s="79" t="str">
        <f>IFERROR(IF(B86&lt;&gt;"", IF(AND(INDEX(Paste_Here!AW$2:AW$210, MATCH(B86, Paste_Here!A$2:A$210, 0))&lt;&gt;"", ISNUMBER(VALUE(INDEX(Paste_Here!AW$2:AW$210, MATCH(B86, Paste_Here!A$2:A$210, 0))))), INDEX(Paste_Here!AW$2:AW$210, MATCH(B86, Paste_Here!A$2:A$210, 0)), ""), ""), "")</f>
        <v/>
      </c>
      <c r="DE86" s="69"/>
      <c r="DF86" s="79" t="str">
        <f>IFERROR(IF(B86&lt;&gt;"", IF(AND(INDEX(Paste_Here!AP$2:AP$210, MATCH(B86, Paste_Here!A$2:A$210, 0))&lt;&gt;"", ISNUMBER(VALUE(INDEX(Paste_Here!AP$2:AP$210, MATCH(B86, Paste_Here!A$2:A$210, 0))))), INDEX(Paste_Here!AP$2:AP$210, MATCH(B86, Paste_Here!A$2:A$210, 0)), ""), ""), "")</f>
        <v/>
      </c>
      <c r="DG86" s="69"/>
      <c r="DH86" s="79" t="str">
        <f>IFERROR(IF(B86&lt;&gt;"", IF(ISNUMBER(SEARCH("highrisk", LOWER(INDEX(Paste_Here!AQ$2:AQ$210, MATCH(B86, Paste_Here!A$2:A$210, 0))))), "High Risk", IF(ISNUMBER(SEARCH("lowrisk", LOWER(INDEX(Paste_Here!AQ$2:AQ$210, MATCH(B86, Paste_Here!A$2:A$210, 0))))), "Low Risk", IF(ISNUMBER(SEARCH("somerisk", LOWER(INDEX(Paste_Here!AQ$2:AQ$210, MATCH(B86, Paste_Here!A$2:A$210, 0))))), "Some Risk", ""))), ""), "")</f>
        <v/>
      </c>
      <c r="DI86" s="69"/>
      <c r="DJ86" s="79" t="str" cm="1">
        <f t="array" aca="1" ref="DJ86" ca="1">IFERROR(VALUE(IF(ISNUMBER(SEARCH("EM", INDEX(Paste_Here!AR$2:AR$500, MATCH(B86, Paste_Here!A$2:A$500, 0)))),"-" &amp; _xlfn.TEXTJOIN("", TRUE, IF(ISNUMBER(--MID(INDEX(Paste_Here!AR$2:AR$500, MATCH(B86, Paste_Here!A$2:A$500, 0)), ROW(INDIRECT("1:"&amp;LEN(INDEX(Paste_Here!AR$2:AR$500, MATCH(B86, Paste_Here!A$2:A$500, 0))))), 1)), MID(INDEX(Paste_Here!AR$2:AR$500, MATCH(B86, Paste_Here!A$2:A$500, 0)), ROW(INDIRECT("1:"&amp;LEN(INDEX(Paste_Here!AR$2:AR$500, MATCH(B86, Paste_Here!A$2:A$500, 0))))), 1), "")), _xlfn.TEXTJOIN("", TRUE, IF(ISNUMBER(--MID(INDEX(Paste_Here!AR$2:AR$500, MATCH(B86, Paste_Here!A$2:AR$500, 0)), ROW(INDIRECT("1:"&amp;LEN(INDEX(Paste_Here!AR$2:AR$500, MATCH(B86, Paste_Here!A$2:AR$500, 0))))), 1)), MID(INDEX(Paste_Here!AR$2:AR$500, MATCH(B86, Paste_Here!A$2:A$500, 0)), ROW(INDIRECT("1:"&amp;LEN(INDEX(Paste_Here!AR$2:AR$500, MATCH(B86, Paste_Here!A$2:A$500, 0))))), 1), "")))), "")</f>
        <v/>
      </c>
      <c r="DK86" s="69"/>
      <c r="DL86" s="69"/>
      <c r="DM86" s="79" t="str">
        <f t="shared" si="10"/>
        <v/>
      </c>
      <c r="DN86" s="69"/>
      <c r="DO86" s="79" t="str">
        <f>IFERROR(IF(B86&lt;&gt;"", IF(AND(INDEX(Paste_Here!AH$2:AH$210, MATCH(B86, Paste_Here!A$2:A$210, 0))&lt;&gt;"", ISNUMBER(VALUE(INDEX(Paste_Here!AH$2:AH$210, MATCH(B86, Paste_Here!A$2:A$210, 0))))), INDEX(Paste_Here!AH$2:AH$210, MATCH(B86, Paste_Here!A$2:A$210, 0)), ""), ""), "")</f>
        <v/>
      </c>
      <c r="DP86" s="69"/>
      <c r="DQ86" s="114"/>
      <c r="DR86" s="69"/>
      <c r="DS86" s="119" t="str">
        <f>IFERROR(IF(B86&lt;&gt;"", IF(LOWER(INDEX(Paste_Here!AI$2:AI$210, MATCH(B86, Paste_Here!A$2:A$210, 0)))="approaching expectations", "Approaching", IF(LOWER(INDEX(Paste_Here!AI$2:AI$210, MATCH(B86, Paste_Here!A$2:A$210, 0)))="met expectations", "Met", IF(LOWER(INDEX(Paste_Here!AI$2:AI$210, MATCH(B86, Paste_Here!A$2:A$210, 0)))="exceeded expectations", "Exceeded", IF(LOWER(INDEX(Paste_Here!AI$2:AI$210, MATCH(B86, Paste_Here!A$2:A$210, 0)))="below expectations", "Below", "")))), ""), "")</f>
        <v/>
      </c>
      <c r="DT86" s="69"/>
      <c r="DU86" s="79" t="str">
        <f>IFERROR(IF(B86&lt;&gt;"", IF(AND(INDEX(Paste_Here!AJ$2:AJ$210, MATCH(B86, Paste_Here!A$2:A$210, 0))&lt;&gt;"", ISNUMBER(VALUE(INDEX(Paste_Here!AJ$2:AJ$210, MATCH(B86, Paste_Here!A$2:A$210, 0))))), INDEX(Paste_Here!AJ$2:AJ$210, MATCH(B86, Paste_Here!A$2:A$210, 0)), ""), ""), "")</f>
        <v/>
      </c>
      <c r="DV86" s="69"/>
      <c r="DW86" s="114"/>
      <c r="DX86" s="69"/>
      <c r="DY86" s="114"/>
      <c r="DZ86" s="69"/>
      <c r="EA86" s="114"/>
      <c r="EB86" s="69"/>
      <c r="EC86" s="114"/>
      <c r="ED86" s="69"/>
      <c r="EE86" s="114"/>
      <c r="EF86" s="69"/>
      <c r="EH86" s="69"/>
      <c r="EI86" s="69"/>
      <c r="EJ86" s="79"/>
      <c r="EK86" s="69"/>
      <c r="EL86" s="79"/>
      <c r="EM86" s="69"/>
      <c r="EN86" s="79"/>
      <c r="EO86" s="69"/>
      <c r="EP86" s="79"/>
      <c r="EQ86" s="69"/>
      <c r="ER86" s="79"/>
      <c r="ES86" s="69"/>
      <c r="ET86" s="79"/>
      <c r="EU86" s="69"/>
      <c r="EV86" s="79"/>
      <c r="EW86" s="69"/>
      <c r="EX86" s="79"/>
      <c r="EY86" s="69"/>
      <c r="EZ86" s="79"/>
      <c r="FA86" s="69"/>
      <c r="FB86" s="79"/>
      <c r="FC86" s="69"/>
      <c r="FD86" s="79"/>
      <c r="FE86" s="69"/>
      <c r="FF86" s="69"/>
      <c r="FG86" s="79" t="str">
        <f t="shared" si="11"/>
        <v/>
      </c>
      <c r="FH86" s="69"/>
      <c r="FI86" s="79" t="str">
        <f>IFERROR(IF(B86&lt;&gt;"", IF(ISNUMBER(VALUE(INDEX(Paste_Here!H$2:H$210, MATCH(B86, Paste_Here!A$2:A$210, 0)))), IF(VALUE(INDEX(Paste_Here!H$2:H$210, MATCH(B86, Paste_Here!A$2:A$210, 0)))=0, "No", IF(AND(VALUE(INDEX(Paste_Here!H$2:H$210, MATCH(B86, Paste_Here!A$2:A$210, 0)))&gt;=1, VALUE(INDEX(Paste_Here!H$2:H$210, MATCH(B86, Paste_Here!A$2:A$210, 0)))&lt;=4), VALUE(INDEX(Paste_Here!H$2:H$210, MATCH(B86, Paste_Here!A$2:A$210, 0))), "")), ""), ""), "")</f>
        <v/>
      </c>
      <c r="FJ86" s="69"/>
      <c r="FK86" s="79" t="str">
        <f>IFERROR(IF(B86&lt;&gt;"", IF(ISNUMBER(VALUE(INDEX(Paste_Here!I$2:I$210, MATCH(B86, Paste_Here!A$2:A$210, 0)))), IF(VALUE(INDEX(Paste_Here!I$2:I$210, MATCH(B86, Paste_Here!A$2:A$210, 0)))=0, "No", IF(AND(VALUE(INDEX(Paste_Here!I$2:I$210, MATCH(B86, Paste_Here!A$2:A$210, 0)))&gt;=1, VALUE(INDEX(Paste_Here!I$2:I$210, MATCH(B86, Paste_Here!A$2:A$210, 0)))&lt;=4), VALUE(INDEX(Paste_Here!I$2:I$210, MATCH(B86, Paste_Here!A$2:A$210, 0))), "")), ""), ""), "")</f>
        <v/>
      </c>
      <c r="FL86" s="69"/>
      <c r="FM86" s="114"/>
      <c r="FN86" s="69"/>
      <c r="FO86" s="114"/>
      <c r="FP86" s="69"/>
      <c r="FQ86" s="114"/>
      <c r="FR86" s="69"/>
      <c r="FS86" s="114"/>
      <c r="FT86" s="69"/>
      <c r="FU86" s="79" t="str">
        <f>IFERROR(IF(B86&lt;&gt;"", IF(AND(INDEX(Paste_Here!R$2:R$210, MATCH(B86, Paste_Here!A$2:A$210, 0))&lt;&gt;"", ISNUMBER(VALUE(INDEX(Paste_Here!R$2:R$210, MATCH(B86, Paste_Here!A$2:A$210, 0))))), INDEX(Paste_Here!R$2:R$210, MATCH(B86, Paste_Here!A$2:A$210, 0)), ""), ""), "")</f>
        <v/>
      </c>
      <c r="FV86" s="69"/>
      <c r="FW86" s="79" t="str">
        <f>IFERROR(IF(B86&lt;&gt;"", IF(AND(INDEX(Paste_Here!BB$2:BB$210, MATCH(B86, Paste_Here!A$2:A$210, 0))&lt;&gt;"", ISNUMBER(VALUE(INDEX(Paste_Here!BB$2:BB$210, MATCH(B86, Paste_Here!A$2:A$210, 0))))), INDEX(Paste_Here!BB$2:BB$210, MATCH(B86, Paste_Here!A$2:A$210, 0)), ""), ""), "")</f>
        <v/>
      </c>
      <c r="FX86" s="69"/>
      <c r="FY86" s="79" t="str">
        <f>IFERROR(IF(B86&lt;&gt;"", IF(AND(INDEX(Paste_Here!AS$2:AS$210, MATCH(B86, Paste_Here!A$2:A$210, 0))&lt;&gt;"", ISNUMBER(VALUE(INDEX(Paste_Here!AS$2:AS$210, MATCH(B86, Paste_Here!A$2:A$210, 0))))), INDEX(Paste_Here!AS$2:AS$210, MATCH(B86, Paste_Here!A$2:A$210, 0)), ""), ""), "")</f>
        <v/>
      </c>
      <c r="FZ86" s="69"/>
      <c r="GA86" s="79" t="str">
        <f>IFERROR(IF(B86&lt;&gt;"", IF(AND(INDEX(Paste_Here!BC$2:BC$210, MATCH(B86, Paste_Here!A$2:A$210, 0))&lt;&gt;"", ISNUMBER(VALUE(INDEX(Paste_Here!BC$2:BC$210, MATCH(B86, Paste_Here!A$2:A$210, 0))))), INDEX(Paste_Here!BC$2:BC$210, MATCH(B86, Paste_Here!A$2:A$210, 0)), ""), ""), "")</f>
        <v/>
      </c>
      <c r="GB86" s="69"/>
      <c r="GC86" s="69"/>
      <c r="GD86" s="79" t="str">
        <f t="shared" si="12"/>
        <v/>
      </c>
      <c r="GE86" s="69"/>
      <c r="GF86" s="79" t="str">
        <f>IFERROR(IF(B86&lt;&gt;"", IF(ISNUMBER(SEARCH("s", LOWER(INDEX(Paste_Here!M$2:M$210, MATCH(B86, Paste_Here!A$2:A$210, 0))))), "Yes", IF(INDEX(Paste_Here!M$2:M$210, MATCH(B86, Paste_Here!A$2:A$210, 0))&lt;&gt;"", "No", "")), ""), "")</f>
        <v/>
      </c>
      <c r="GG86" s="69"/>
      <c r="GH86" s="79" t="str">
        <f>IFERROR(IF(B86&lt;&gt;"", IF(ISNUMBER(SEARCH("yes", LOWER(INDEX(Paste_Here!F$2:F$210, MATCH(B86, Paste_Here!A$2:A$210, 0))))), "Yes", IF(ISNUMBER(SEARCH("no", LOWER(INDEX(Paste_Here!F$2:F$210, MATCH(B86, Paste_Here!A$2:A$210, 0))))), "No", "")), ""), "")</f>
        <v/>
      </c>
      <c r="GI86" s="69"/>
      <c r="GJ86" s="79" t="str">
        <f>IFERROR(IF(B86&lt;&gt;"", IF(ISNUMBER(SEARCH("english language learner", LOWER(INDEX(Paste_Here!C$2:C$210, MATCH(B86, Paste_Here!A$2:A$210, 0))))), "Yes", ""), ""), "")</f>
        <v/>
      </c>
      <c r="GK86" s="69"/>
      <c r="GL86" s="79" t="str">
        <f>IFERROR(IF(B86&lt;&gt;"", IF(OR(ISNUMBER(SEARCH("b", LOWER(INDEX(Paste_Here!K$2:K$210, MATCH(B86, Paste_Here!A$2:A$210, 0))))), ISNUMBER(SEARCH("h", LOWER(INDEX(Paste_Here!K$2:K$210, MATCH(B86, Paste_Here!A$2:A$210, 0))))), ISNUMBER(SEARCH("i", LOWER(INDEX(Paste_Here!K$2:K$210, MATCH(B86, Paste_Here!A$2:A$210, 0)))))), "Yes", IF(INDEX(Paste_Here!K$2:K$210, MATCH(B86, Paste_Here!A$2:A$210, 0))&lt;&gt;"", "No", "")), ""), "")</f>
        <v/>
      </c>
      <c r="GM86" s="69"/>
      <c r="GN86" s="79" t="str">
        <f>IFERROR(IF(B86&lt;&gt;"", IF(ISNUMBER(SEARCH("yes", LOWER(INDEX(Paste_Here!L$2:L$210, MATCH(B86, Paste_Here!A$2:A$210, 0))))), "Yes", IF(ISNUMBER(SEARCH("no", LOWER(INDEX(Paste_Here!L$2:L$210, MATCH(B86, Paste_Here!A$2:A$210, 0))))), "No", "")), ""), "")</f>
        <v/>
      </c>
      <c r="GO86" s="69"/>
      <c r="GP86" s="79" t="str">
        <f>IFERROR(IF(B86&lt;&gt;"", IF(ISNUMBER(SEARCH("transitional 2", LOWER(INDEX(Paste_Here!C$2:C$210, MATCH(B86, Paste_Here!A$2:A$210, 0))))), "T2", IF(ISNUMBER(SEARCH("transitional 1", LOWER(INDEX(Paste_Here!C$2:C$210, MATCH(B86, Paste_Here!A$2:A$210, 0))))), "T1", IF(ISNUMBER(SEARCH("waived ell services", LOWER(INDEX(Paste_Here!C$2:C$210, MATCH(B86, Paste_Here!A$2:A$210, 0))))), "W", ""))), ""), "")</f>
        <v/>
      </c>
      <c r="GQ86" s="69"/>
      <c r="GR86" s="114"/>
      <c r="GS86" s="69"/>
      <c r="GT86" s="114"/>
      <c r="GU86" s="69"/>
      <c r="GV86" s="114"/>
      <c r="GW86" s="69"/>
      <c r="GX86" s="118"/>
      <c r="GY86" s="69"/>
      <c r="GZ86" s="69"/>
      <c r="HA86" s="79"/>
      <c r="HB86" s="69"/>
      <c r="HC86" s="79"/>
      <c r="HD86" s="69"/>
      <c r="HE86" s="79"/>
      <c r="HF86" s="69"/>
      <c r="HG86" s="79"/>
      <c r="HH86" s="69"/>
      <c r="HI86" s="79"/>
      <c r="HJ86" s="69"/>
      <c r="HK86" s="79"/>
      <c r="HL86" s="69"/>
      <c r="HM86" s="79"/>
      <c r="HN86" s="69"/>
      <c r="HO86" s="79"/>
      <c r="HP86" s="69"/>
      <c r="HQ86" s="79"/>
      <c r="HR86" s="69"/>
      <c r="HS86" s="79"/>
      <c r="HT86" s="69"/>
      <c r="HU86" s="79"/>
      <c r="HV86" s="69"/>
      <c r="HW86" s="69"/>
      <c r="HX86" s="79"/>
      <c r="HY86" s="69"/>
      <c r="HZ86" s="79"/>
      <c r="IA86" s="69"/>
      <c r="IB86" s="79"/>
      <c r="IC86" s="69"/>
      <c r="ID86" s="79"/>
      <c r="IE86" s="69"/>
      <c r="IF86" s="79"/>
      <c r="IG86" s="69"/>
      <c r="IH86" s="79"/>
      <c r="II86" s="69"/>
      <c r="IJ86" s="79"/>
      <c r="IK86" s="69"/>
      <c r="IL86" s="79"/>
      <c r="IM86" s="69"/>
      <c r="IN86" s="79"/>
      <c r="IO86" s="69"/>
      <c r="IP86" s="79"/>
      <c r="IQ86" s="69"/>
      <c r="IR86" s="79"/>
      <c r="IS86" s="69"/>
      <c r="IT86" s="69"/>
      <c r="IU86" s="79"/>
      <c r="IV86" s="69"/>
      <c r="IW86" s="79"/>
      <c r="IX86" s="69"/>
      <c r="IY86" s="79"/>
      <c r="IZ86" s="69"/>
      <c r="JA86" s="79"/>
      <c r="JB86" s="69"/>
      <c r="JC86" s="79"/>
      <c r="JD86" s="69"/>
      <c r="JE86" s="79"/>
      <c r="JF86" s="69"/>
      <c r="JG86" s="79"/>
      <c r="JH86" s="69"/>
      <c r="JI86" s="79"/>
      <c r="JJ86" s="69"/>
      <c r="JK86" s="79"/>
      <c r="JL86" s="69"/>
      <c r="JM86" s="79"/>
      <c r="JN86" s="69"/>
      <c r="JO86" s="79"/>
      <c r="JP86" s="69"/>
      <c r="JQ86" s="69"/>
      <c r="JR86" s="79"/>
      <c r="JS86" s="69"/>
      <c r="JT86" s="79"/>
      <c r="JU86" s="69"/>
      <c r="JV86" s="79"/>
      <c r="JW86" s="69"/>
      <c r="JX86" s="79"/>
      <c r="JY86" s="69"/>
      <c r="JZ86" s="79"/>
      <c r="KA86" s="69"/>
      <c r="KB86" s="79"/>
      <c r="KC86" s="69"/>
      <c r="KD86" s="79"/>
      <c r="KE86" s="69"/>
      <c r="KF86" s="79"/>
      <c r="KG86" s="69"/>
      <c r="KH86" s="79"/>
      <c r="KI86" s="69"/>
      <c r="KJ86" s="79"/>
      <c r="KK86" s="69"/>
      <c r="KL86" s="79"/>
      <c r="KM86" s="69"/>
      <c r="KP86" s="1" t="str" cm="1">
        <f t="array" ref="KP86">IFERROR(INDEX(Paste_Here!$B$2:$B$210, MATCH(0, COUNTIF(KP$4:KP85, Paste_Here!$B$2:$B$210) + IF(Paste_Here!$B$2:$B$210="", 1, 0), 0)), "")</f>
        <v/>
      </c>
      <c r="KQ86" s="1" t="str">
        <f>IF(KP86&lt;&gt;"", INDEX(Paste_Here!$A$2:$A$210, MATCH(KP86, Paste_Here!$B$2:$B$210, 0)), "")</f>
        <v/>
      </c>
      <c r="KR86" s="1" t="str">
        <f t="shared" si="13"/>
        <v/>
      </c>
      <c r="KS86" s="1" t="str" cm="1">
        <f t="array" ref="KS86">IFERROR(INDEX($KR$5:$KR$210, MATCH(SMALL(IF($KR$5:$KR$210&lt;&gt;"", COUNTIF($KR$5:$KR$210, "&lt;"&amp;$KR$5:$KR$210)+1), ROW()-ROW($KS$5)+1), COUNTIF($KR$5:$KR$210, "&lt;"&amp;$KR$5:$KR$210)+1, 0)), "")</f>
        <v/>
      </c>
    </row>
    <row r="87" spans="1:305">
      <c r="A87" s="69"/>
      <c r="B87" s="79" t="str">
        <f t="shared" si="7"/>
        <v/>
      </c>
      <c r="C87" s="69"/>
      <c r="D87" s="79" t="str">
        <f>IFERROR(IF(B87&lt;&gt;"", IF(COUNTIF(INDEX(Paste_Here!N$2:Q$210, MATCH(B87, Paste_Here!A$2:A$210, 0), 0), "yes") &gt; 0, "No", IF(COUNTIF(INDEX(Paste_Here!N$2:Q$210, MATCH(B87, Paste_Here!A$2:A$210, 0), 0), "no") &gt; 0, "Yes", "")), ""), "")</f>
        <v/>
      </c>
      <c r="E87" s="69"/>
      <c r="F87" s="79" t="str">
        <f>IFERROR(IF(B87&lt;&gt;"", IF(ISNUMBER(SEARCH("yes", LOWER(INDEX(Paste_Here!S$2:S$210, MATCH(B87, Paste_Here!A$2:A$210, 0))))), "Yes", IF(ISNUMBER(SEARCH("no", LOWER(INDEX(Paste_Here!S$2:S$210, MATCH(B87, Paste_Here!A$2:A$210, 0))))), "No", "")), ""), "")</f>
        <v/>
      </c>
      <c r="G87" s="69"/>
      <c r="H87" s="79" t="str">
        <f>IFERROR(IF(B87&lt;&gt;"", IF(COUNTIF(INDEX(Paste_Here!AX$2:BA$210, MATCH(B87, Paste_Here!A$2:A$210, 0), 0), "yes") &gt; 0, "No", IF(COUNTIF(INDEX(Paste_Here!AX$2:BA$210, MATCH(B87, Paste_Here!A$2:A$210, 0), 0), "no") &gt; 0, "Yes", "")), ""), "")</f>
        <v/>
      </c>
      <c r="I87" s="69"/>
      <c r="J87" s="79" t="str">
        <f>IFERROR(IF(B87&lt;&gt;"", IF(ISNUMBER(SEARCH("yes", LOWER(INDEX(Paste_Here!Z$2:Z$210, MATCH(B87, Paste_Here!A$2:A$210, 0))))), "Yes", IF(ISNUMBER(SEARCH("no", LOWER(INDEX(Paste_Here!Z$2:Z$210, MATCH(B87, Paste_Here!A$2:A$210, 0))))), "No", "")), ""), "")</f>
        <v/>
      </c>
      <c r="K87" s="69"/>
      <c r="L87" s="79" t="str">
        <f>IFERROR(IF(B87&lt;&gt;"", IF(ISNUMBER(SEARCH("yes", LOWER(INDEX(Paste_Here!AG$2:AG$210, MATCH(B87, Paste_Here!A$2:A$210, 0))))), "Yes", IF(ISNUMBER(SEARCH("no", LOWER(INDEX(Paste_Here!AG$2:AG$210, MATCH(B87, Paste_Here!A$2:A$210, 0))))), "No", "")), ""), "")</f>
        <v/>
      </c>
      <c r="M87" s="69"/>
      <c r="N87" s="114" t="str">
        <f>IFERROR(IF(J87&lt;&gt;"", IF(ISNUMBER(SEARCH("yes", LOWER(INDEX(Paste_Here!AB$2:AB$210, MATCH(J87, Paste_Here!I$2:I$210, 0))))), "Yes", IF(ISNUMBER(SEARCH("no", LOWER(INDEX(Paste_Here!AB$2:AB$210, MATCH(J87, Paste_Here!I$2:I$210, 0))))), "No", "")), ""), "")</f>
        <v/>
      </c>
      <c r="O87" s="69"/>
      <c r="P87" s="79" t="str">
        <f>IFERROR(IF(B87&lt;&gt;"", IF(ISNUMBER(SEARCH("Revealed-Potential (Primary Focus)", LOWER(INDEX(Paste_Here!U$2:U$210, MATCH(B87, Paste_Here!A$2:A$210, 0))))), "Rev-Potential: Prim", IF(ISNUMBER(SEARCH("Revealed-Potential (Secondary Focus)", LOWER(INDEX(Paste_Here!U$2:U$210, MATCH(B87, Paste_Here!A$2:A$210, 0))))), "Rev-Potential: Sec", IF(ISNUMBER(SEARCH("Monitoring", LOWER(INDEX(Paste_Here!U$2:U$210, MATCH(B87, Paste_Here!A$2:A$210, 0))))), "Monitoring", IF(ISNUMBER(SEARCH("At-Promise (Secondary Focus)", LOWER(INDEX(Paste_Here!U$2:U$210, MATCH(B87, Paste_Here!A$2:A$210, 0))))), "At-Promise: Sec", IF(ISNUMBER(SEARCH("At-Promise (Primary Focus)", LOWER(INDEX(Paste_Here!U$2:U$210, MATCH(B87, Paste_Here!A$2:A$210, 0))))), "At-Promise: Prim", ""))))), ""), "")</f>
        <v/>
      </c>
      <c r="Q87" s="69"/>
      <c r="R87" s="79" t="str">
        <f>IFERROR(IF(B87&lt;&gt;"", IF(ISNUMBER(SEARCH("Revealed-Potential (Primary Focus)", LOWER(INDEX(Paste_Here!AB$2:AB$210, MATCH(B87, Paste_Here!A$2:A$210, 0))))), "Rev-Potential: Prim", IF(ISNUMBER(SEARCH("Revealed-Potential (Secondary Focus)", LOWER(INDEX(Paste_Here!AB$2:AB$210, MATCH(B87, Paste_Here!A$2:A$210, 0))))), "Rev-Potential: Sec", IF(ISNUMBER(SEARCH("Monitoring", LOWER(INDEX(Paste_Here!AB$2:AB$210, MATCH(B87, Paste_Here!A$2:A$210, 0))))), "Monitoring", IF(ISNUMBER(SEARCH("At-Promise (Secondary Focus)", LOWER(INDEX(Paste_Here!AB$2:AB$210, MATCH(B87, Paste_Here!A$2:A$210, 0))))), "At-Promise: Sec", IF(ISNUMBER(SEARCH("At-Promise (Primary Focus)", LOWER(INDEX(Paste_Here!AB$2:AB$210, MATCH(B87, Paste_Here!A$2:A$210, 0))))), "At-Promise: Prim", ""))))), ""), "")</f>
        <v/>
      </c>
      <c r="S87" s="69"/>
      <c r="T87" s="114" t="str">
        <f>IFERROR(IF(P87&lt;&gt;"", IF(ISNUMBER(SEARCH("yes", LOWER(INDEX(Paste_Here!AH$2:AH$210, MATCH(P87, Paste_Here!O$2:O$210, 0))))), "Yes", IF(ISNUMBER(SEARCH("no", LOWER(INDEX(Paste_Here!AH$2:AH$210, MATCH(P87, Paste_Here!O$2:O$210, 0))))), "No", "")), ""), "")</f>
        <v/>
      </c>
      <c r="U87" s="69"/>
      <c r="V87" s="114" t="str">
        <f>IFERROR(IF(R87&lt;&gt;"", IF(ISNUMBER(SEARCH("yes", LOWER(INDEX(Paste_Here!AJ$2:AJ$210, MATCH(R87, Paste_Here!Q$2:Q$210, 0))))), "Yes", IF(ISNUMBER(SEARCH("no", LOWER(INDEX(Paste_Here!AJ$2:AJ$210, MATCH(R87, Paste_Here!Q$2:Q$210, 0))))), "No", "")), ""), "")</f>
        <v/>
      </c>
      <c r="W87" s="69"/>
      <c r="X87" s="69"/>
      <c r="Y87" s="79" t="str">
        <f t="shared" si="8"/>
        <v/>
      </c>
      <c r="Z87" s="69"/>
      <c r="AA87" s="79" t="str">
        <f>IFERROR(IF(B87&lt;&gt;"", IF(AND(INDEX(Paste_Here!W$2:W$210, MATCH(B87, Paste_Here!A$2:A$210, 0))&lt;&gt;"", ISNUMBER(VALUE(INDEX(Paste_Here!W$2:W$210, MATCH(B87, Paste_Here!A$2:A$210, 0))))), INDEX(Paste_Here!W$2:W$210, MATCH(B87, Paste_Here!A$2:A$210, 0)), ""), ""), "")</f>
        <v/>
      </c>
      <c r="AB87" s="69"/>
      <c r="AC87" s="79" t="str">
        <f>IFERROR(IF(B87&lt;&gt;"", IF(AND(INDEX(Paste_Here!V$2:V$210, MATCH(B87, Paste_Here!A$2:A$210, 0))&lt;&gt;"", ISNUMBER(VALUE(INDEX(Paste_Here!V$2:V$210, MATCH(B87, Paste_Here!A$2:A$210, 0))))), TEXT(ROUND(VALUE(INDEX(Paste_Here!V$2:V$210, MATCH(B87, Paste_Here!A$2:A$210, 0))), 2), "0.00"), ""), ""), "")</f>
        <v/>
      </c>
      <c r="AD87" s="69"/>
      <c r="AE87" s="79" t="str">
        <f>IFERROR(IF(B87&lt;&gt;"", IF(LOWER(INDEX(Paste_Here!X$2:X$210, MATCH(B87, Paste_Here!A$2:A$210, 0)))="approaching expectations", "Approaching", IF(LOWER(INDEX(Paste_Here!X$2:X$210, MATCH(B87, Paste_Here!A$2:A$210, 0)))="met expectations", "Met", IF(LOWER(INDEX(Paste_Here!X$2:X$210, MATCH(B87, Paste_Here!A$2:A$210, 0)))="exceeded expectations", "Exceeded", IF(LOWER(INDEX(Paste_Here!X$2:X$210, MATCH(B87, Paste_Here!A$2:A$210, 0)))="below expectations", "Below", "")))), ""), "")</f>
        <v/>
      </c>
      <c r="AF87" s="69"/>
      <c r="AG87" s="79" t="str">
        <f>IFERROR(IF(B87&lt;&gt;"", IF(AND(INDEX(Paste_Here!Y$2:Y$210, MATCH(B87, Paste_Here!A$2:A$210, 0))&lt;&gt;"", ISNUMBER(VALUE(INDEX(Paste_Here!Y$2:Y$210, MATCH(B87, Paste_Here!A$2:A$210, 0))))), INDEX(Paste_Here!Y$2:Y$210, MATCH(B87, Paste_Here!A$2:A$210, 0)), ""), ""), "")</f>
        <v/>
      </c>
      <c r="AH87" s="69"/>
      <c r="AI87" s="79" t="str">
        <f>IFERROR(IF(B87&lt;&gt;"", IF(AND(INDEX(Paste_Here!AK$2:AK$210, MATCH(B87, Paste_Here!A$2:A$210, 0))&lt;&gt;"", ISNUMBER(VALUE(INDEX(Paste_Here!AK$2:AK$210, MATCH(B87, Paste_Here!A$2:A$210, 0))))), INDEX(Paste_Here!AK$2:AK$210, MATCH(B87, Paste_Here!A$2:A$210, 0)), ""), ""), "")</f>
        <v/>
      </c>
      <c r="AJ87" s="69"/>
      <c r="AK87" s="79" t="str">
        <f>IFERROR(IF(B87&lt;&gt;"", IF(ISNUMBER(SEARCH("highrisk", LOWER(INDEX(Paste_Here!AL$2:AL$210, MATCH(B87, Paste_Here!A$2:A$210, 0))))), "High Risk", IF(ISNUMBER(SEARCH("lowrisk", LOWER(INDEX(Paste_Here!AL$2:AL$210, MATCH(B87, Paste_Here!A$2:A$210, 0))))), "Low Risk", IF(ISNUMBER(SEARCH("somerisk", LOWER(INDEX(Paste_Here!AL$2:AL$210, MATCH(B87, Paste_Here!A$2:A$210, 0))))), "Some Risk", ""))), ""), "")</f>
        <v/>
      </c>
      <c r="AL87" s="69"/>
      <c r="AM87" s="79" t="str">
        <f>IFERROR(IF(B87&lt;&gt;"", IF(AND(INDEX(Paste_Here!AT$2:AT$210, MATCH(B87, Paste_Here!A$2:A$210, 0))&lt;&gt;"", ISNUMBER(VALUE(INDEX(Paste_Here!AT$2:AT$210, MATCH(B87, Paste_Here!A$2:A$210, 0))))), INDEX(Paste_Here!AT$2:AT$210, MATCH(B87, Paste_Here!A$2:A$210, 0)), ""), ""), "")</f>
        <v/>
      </c>
      <c r="AN87" s="69"/>
      <c r="AO87" s="79" t="str">
        <f>IFERROR(IF(B87&lt;&gt;"", IF(AND(INDEX(Paste_Here!AM$2:AM$210, MATCH(B87, Paste_Here!A$2:A$210, 0))&lt;&gt;"", ISNUMBER(VALUE(INDEX(Paste_Here!AM$2:AM$210, MATCH(B87, Paste_Here!A$2:A$210, 0))))), INDEX(Paste_Here!AM$2:AM$210, MATCH(B87, Paste_Here!A$2:A$210, 0)), ""), ""), "")</f>
        <v/>
      </c>
      <c r="AP87" s="69"/>
      <c r="AQ87" s="79" t="str">
        <f>IFERROR(IF(B87&lt;&gt;"", IF(ISNUMBER(SEARCH("highrisk", LOWER(INDEX(Paste_Here!AN$2:AN$210, MATCH(B87, Paste_Here!A$2:A$210, 0))))), "High Risk", IF(ISNUMBER(SEARCH("lowrisk", LOWER(INDEX(Paste_Here!AN$2:AN$210, MATCH(B87, Paste_Here!A$2:A$210, 0))))), "Low Risk", IF(ISNUMBER(SEARCH("somerisk", LOWER(INDEX(Paste_Here!AN$2:AN$210, MATCH(B87, Paste_Here!A$2:A$210, 0))))), "Some Risk", ""))), ""), "")</f>
        <v/>
      </c>
      <c r="AR87" s="69"/>
      <c r="AS87" s="79" t="str" cm="1">
        <f t="array" aca="1" ref="AS87" ca="1">IFERROR(IF(ISNUMBER(SEARCH("BR", INDEX(Paste_Here!AO$2:AO$210, MATCH(B87, Paste_Here!A$2:A$210, 0)))), -1, 1) * VALUE(_xlfn.TEXTJOIN("", TRUE, IF(ISNUMBER(--MID(INDEX(Paste_Here!AO$2:AO$210, MATCH(B87, Paste_Here!A$2:A$210, 0)), ROW(INDIRECT("1:"&amp;LEN(INDEX(Paste_Here!AO$2:AO$210, MATCH(B87, Paste_Here!A$2:A$210, 0))))), 1)), MID(INDEX(Paste_Here!AO$2:AO$210, MATCH(B87, Paste_Here!A$2:A$210, 0)), ROW(INDIRECT("1:"&amp;LEN(INDEX(Paste_Here!AO$2:AO$210, MATCH(B87, Paste_Here!A$2:A$210, 0))))), 1), ""))), "")</f>
        <v/>
      </c>
      <c r="AT87" s="69"/>
      <c r="AU87" s="69"/>
      <c r="AV87" s="79"/>
      <c r="AW87" s="69"/>
      <c r="AX87" s="79"/>
      <c r="AY87" s="69"/>
      <c r="AZ87" s="79"/>
      <c r="BA87" s="69"/>
      <c r="BB87" s="79"/>
      <c r="BC87" s="69"/>
      <c r="BD87" s="79"/>
      <c r="BE87" s="69"/>
      <c r="BF87" s="79"/>
      <c r="BG87" s="69"/>
      <c r="BH87" s="79"/>
      <c r="BI87" s="69"/>
      <c r="BJ87" s="79"/>
      <c r="BK87" s="69"/>
      <c r="BL87" s="79"/>
      <c r="BM87" s="69"/>
      <c r="BN87" s="79"/>
      <c r="BO87" s="69"/>
      <c r="BP87" s="79"/>
      <c r="BQ87" s="69"/>
      <c r="BR87" s="69"/>
      <c r="BS87" s="79"/>
      <c r="BT87" s="69"/>
      <c r="BU87" s="79"/>
      <c r="BV87" s="69"/>
      <c r="BW87" s="79"/>
      <c r="BX87" s="69"/>
      <c r="BY87" s="79"/>
      <c r="BZ87" s="69"/>
      <c r="CA87" s="79"/>
      <c r="CB87" s="69"/>
      <c r="CC87" s="79"/>
      <c r="CD87" s="69"/>
      <c r="CE87" s="79"/>
      <c r="CF87" s="69"/>
      <c r="CG87" s="79"/>
      <c r="CH87" s="69"/>
      <c r="CI87" s="79"/>
      <c r="CJ87" s="69"/>
      <c r="CK87" s="79"/>
      <c r="CL87" s="69"/>
      <c r="CM87" s="79"/>
      <c r="CN87" s="69"/>
      <c r="CO87" s="69"/>
      <c r="CP87" s="79" t="str">
        <f t="shared" si="9"/>
        <v/>
      </c>
      <c r="CQ87" s="69"/>
      <c r="CR87" s="79" t="str">
        <f>IFERROR(IF(B87&lt;&gt;"", IF(AND(INDEX(Paste_Here!AD$2:AD$210, MATCH(B87, Paste_Here!A$2:A$210, 0))&lt;&gt;"", ISNUMBER(VALUE(INDEX(Paste_Here!AD$2:AD$210, MATCH(B87, Paste_Here!A$2:A$210, 0))))), INDEX(Paste_Here!AD$2:AD$210, MATCH(B87, Paste_Here!A$2:A$210, 0)), ""), ""), "")</f>
        <v/>
      </c>
      <c r="CS87" s="69"/>
      <c r="CT87" s="79" t="str">
        <f>IFERROR(IF(B87&lt;&gt;"", IF(AND(INDEX(Paste_Here!AC$2:AC$210, MATCH(B87, Paste_Here!A$2:A$210, 0))&lt;&gt;"", ISNUMBER(--INDEX(Paste_Here!AC$2:AC$210, MATCH(B87, Paste_Here!A$2:A$210, 0)))), TEXT(ROUND(--INDEX(Paste_Here!AC$2:AC$210, MATCH(B87, Paste_Here!A$2:A$210, 0)), 2), "0.00"), ""), ""), "")</f>
        <v/>
      </c>
      <c r="CU87" s="69"/>
      <c r="CV87" s="79" t="str">
        <f>IFERROR(IF(B87&lt;&gt;"", IF(LOWER(INDEX(Paste_Here!AE$2:AE$210, MATCH(B87, Paste_Here!A$2:A$210, 0)))="approaching expectations", "Approaching", IF(LOWER(INDEX(Paste_Here!AE$2:AE$210, MATCH(B87, Paste_Here!A$2:A$210, 0)))="met expectations", "Met", IF(LOWER(INDEX(Paste_Here!AE$2:AE$210, MATCH(B87, Paste_Here!A$2:A$210, 0)))="exceeded expectations", "Exceeded", IF(LOWER(INDEX(Paste_Here!AE$2:AE$210, MATCH(B87, Paste_Here!A$2:A$210, 0)))="below expectations", "Below", "")))), ""), "")</f>
        <v/>
      </c>
      <c r="CW87" s="69"/>
      <c r="CX87" s="79" t="str">
        <f>IFERROR(IF(B87&lt;&gt;"", IF(AND(INDEX(Paste_Here!AF$2:AF$210, MATCH(B87, Paste_Here!A$2:A$210, 0))&lt;&gt;"", ISNUMBER(VALUE(INDEX(Paste_Here!AF$2:AF$210, MATCH(B87, Paste_Here!A$2:A$210, 0))))), INDEX(Paste_Here!AF$2:AF$210, MATCH(B87, Paste_Here!A$2:A$210, 0)), ""), ""), "")</f>
        <v/>
      </c>
      <c r="CY87" s="69"/>
      <c r="CZ87" s="79" t="str">
        <f>IFERROR(IF(B87&lt;&gt;"", IF(AND(INDEX(Paste_Here!AU$2:AU$210, MATCH(B87, Paste_Here!A$2:A$210, 0))&lt;&gt;"", ISNUMBER(VALUE(INDEX(Paste_Here!AU$2:AU$210, MATCH(B87, Paste_Here!A$2:A$210, 0))))), INDEX(Paste_Here!AU$2:AU$210, MATCH(B87, Paste_Here!A$2:A$210, 0)), ""), ""), "")</f>
        <v/>
      </c>
      <c r="DA87" s="69"/>
      <c r="DB87" s="79" t="str">
        <f>IFERROR(IF(B87&lt;&gt;"", IF(ISNUMBER(SEARCH("highrisk", LOWER(INDEX(Paste_Here!AV$2:AV$210, MATCH(B87, Paste_Here!A$2:A$210, 0))))), "High Risk", IF(ISNUMBER(SEARCH("lowrisk", LOWER(INDEX(Paste_Here!AV$2:AV$210, MATCH(B87, Paste_Here!A$2:A$210, 0))))), "Low Risk", IF(ISNUMBER(SEARCH("somerisk", LOWER(INDEX(Paste_Here!AV$2:AV$210, MATCH(B87, Paste_Here!A$2:A$210, 0))))), "Some Risk", ""))), ""), "")</f>
        <v/>
      </c>
      <c r="DC87" s="69"/>
      <c r="DD87" s="79" t="str">
        <f>IFERROR(IF(B87&lt;&gt;"", IF(AND(INDEX(Paste_Here!AW$2:AW$210, MATCH(B87, Paste_Here!A$2:A$210, 0))&lt;&gt;"", ISNUMBER(VALUE(INDEX(Paste_Here!AW$2:AW$210, MATCH(B87, Paste_Here!A$2:A$210, 0))))), INDEX(Paste_Here!AW$2:AW$210, MATCH(B87, Paste_Here!A$2:A$210, 0)), ""), ""), "")</f>
        <v/>
      </c>
      <c r="DE87" s="69"/>
      <c r="DF87" s="79" t="str">
        <f>IFERROR(IF(B87&lt;&gt;"", IF(AND(INDEX(Paste_Here!AP$2:AP$210, MATCH(B87, Paste_Here!A$2:A$210, 0))&lt;&gt;"", ISNUMBER(VALUE(INDEX(Paste_Here!AP$2:AP$210, MATCH(B87, Paste_Here!A$2:A$210, 0))))), INDEX(Paste_Here!AP$2:AP$210, MATCH(B87, Paste_Here!A$2:A$210, 0)), ""), ""), "")</f>
        <v/>
      </c>
      <c r="DG87" s="69"/>
      <c r="DH87" s="79" t="str">
        <f>IFERROR(IF(B87&lt;&gt;"", IF(ISNUMBER(SEARCH("highrisk", LOWER(INDEX(Paste_Here!AQ$2:AQ$210, MATCH(B87, Paste_Here!A$2:A$210, 0))))), "High Risk", IF(ISNUMBER(SEARCH("lowrisk", LOWER(INDEX(Paste_Here!AQ$2:AQ$210, MATCH(B87, Paste_Here!A$2:A$210, 0))))), "Low Risk", IF(ISNUMBER(SEARCH("somerisk", LOWER(INDEX(Paste_Here!AQ$2:AQ$210, MATCH(B87, Paste_Here!A$2:A$210, 0))))), "Some Risk", ""))), ""), "")</f>
        <v/>
      </c>
      <c r="DI87" s="69"/>
      <c r="DJ87" s="79" t="str" cm="1">
        <f t="array" aca="1" ref="DJ87" ca="1">IFERROR(VALUE(IF(ISNUMBER(SEARCH("EM", INDEX(Paste_Here!AR$2:AR$500, MATCH(B87, Paste_Here!A$2:A$500, 0)))),"-" &amp; _xlfn.TEXTJOIN("", TRUE, IF(ISNUMBER(--MID(INDEX(Paste_Here!AR$2:AR$500, MATCH(B87, Paste_Here!A$2:A$500, 0)), ROW(INDIRECT("1:"&amp;LEN(INDEX(Paste_Here!AR$2:AR$500, MATCH(B87, Paste_Here!A$2:A$500, 0))))), 1)), MID(INDEX(Paste_Here!AR$2:AR$500, MATCH(B87, Paste_Here!A$2:A$500, 0)), ROW(INDIRECT("1:"&amp;LEN(INDEX(Paste_Here!AR$2:AR$500, MATCH(B87, Paste_Here!A$2:A$500, 0))))), 1), "")), _xlfn.TEXTJOIN("", TRUE, IF(ISNUMBER(--MID(INDEX(Paste_Here!AR$2:AR$500, MATCH(B87, Paste_Here!A$2:AR$500, 0)), ROW(INDIRECT("1:"&amp;LEN(INDEX(Paste_Here!AR$2:AR$500, MATCH(B87, Paste_Here!A$2:AR$500, 0))))), 1)), MID(INDEX(Paste_Here!AR$2:AR$500, MATCH(B87, Paste_Here!A$2:A$500, 0)), ROW(INDIRECT("1:"&amp;LEN(INDEX(Paste_Here!AR$2:AR$500, MATCH(B87, Paste_Here!A$2:A$500, 0))))), 1), "")))), "")</f>
        <v/>
      </c>
      <c r="DK87" s="69"/>
      <c r="DL87" s="69"/>
      <c r="DM87" s="79" t="str">
        <f t="shared" si="10"/>
        <v/>
      </c>
      <c r="DN87" s="69"/>
      <c r="DO87" s="79" t="str">
        <f>IFERROR(IF(B87&lt;&gt;"", IF(AND(INDEX(Paste_Here!AH$2:AH$210, MATCH(B87, Paste_Here!A$2:A$210, 0))&lt;&gt;"", ISNUMBER(VALUE(INDEX(Paste_Here!AH$2:AH$210, MATCH(B87, Paste_Here!A$2:A$210, 0))))), INDEX(Paste_Here!AH$2:AH$210, MATCH(B87, Paste_Here!A$2:A$210, 0)), ""), ""), "")</f>
        <v/>
      </c>
      <c r="DP87" s="69"/>
      <c r="DQ87" s="114"/>
      <c r="DR87" s="69"/>
      <c r="DS87" s="119" t="str">
        <f>IFERROR(IF(B87&lt;&gt;"", IF(LOWER(INDEX(Paste_Here!AI$2:AI$210, MATCH(B87, Paste_Here!A$2:A$210, 0)))="approaching expectations", "Approaching", IF(LOWER(INDEX(Paste_Here!AI$2:AI$210, MATCH(B87, Paste_Here!A$2:A$210, 0)))="met expectations", "Met", IF(LOWER(INDEX(Paste_Here!AI$2:AI$210, MATCH(B87, Paste_Here!A$2:A$210, 0)))="exceeded expectations", "Exceeded", IF(LOWER(INDEX(Paste_Here!AI$2:AI$210, MATCH(B87, Paste_Here!A$2:A$210, 0)))="below expectations", "Below", "")))), ""), "")</f>
        <v/>
      </c>
      <c r="DT87" s="69"/>
      <c r="DU87" s="79" t="str">
        <f>IFERROR(IF(B87&lt;&gt;"", IF(AND(INDEX(Paste_Here!AJ$2:AJ$210, MATCH(B87, Paste_Here!A$2:A$210, 0))&lt;&gt;"", ISNUMBER(VALUE(INDEX(Paste_Here!AJ$2:AJ$210, MATCH(B87, Paste_Here!A$2:A$210, 0))))), INDEX(Paste_Here!AJ$2:AJ$210, MATCH(B87, Paste_Here!A$2:A$210, 0)), ""), ""), "")</f>
        <v/>
      </c>
      <c r="DV87" s="69"/>
      <c r="DW87" s="114"/>
      <c r="DX87" s="69"/>
      <c r="DY87" s="114"/>
      <c r="DZ87" s="69"/>
      <c r="EA87" s="114"/>
      <c r="EB87" s="69"/>
      <c r="EC87" s="114"/>
      <c r="ED87" s="69"/>
      <c r="EE87" s="114"/>
      <c r="EF87" s="69"/>
      <c r="EH87" s="69"/>
      <c r="EI87" s="69"/>
      <c r="EJ87" s="79"/>
      <c r="EK87" s="69"/>
      <c r="EL87" s="79"/>
      <c r="EM87" s="69"/>
      <c r="EN87" s="79"/>
      <c r="EO87" s="69"/>
      <c r="EP87" s="79"/>
      <c r="EQ87" s="69"/>
      <c r="ER87" s="79"/>
      <c r="ES87" s="69"/>
      <c r="ET87" s="79"/>
      <c r="EU87" s="69"/>
      <c r="EV87" s="79"/>
      <c r="EW87" s="69"/>
      <c r="EX87" s="79"/>
      <c r="EY87" s="69"/>
      <c r="EZ87" s="79"/>
      <c r="FA87" s="69"/>
      <c r="FB87" s="79"/>
      <c r="FC87" s="69"/>
      <c r="FD87" s="79"/>
      <c r="FE87" s="69"/>
      <c r="FF87" s="69"/>
      <c r="FG87" s="79" t="str">
        <f t="shared" si="11"/>
        <v/>
      </c>
      <c r="FH87" s="69"/>
      <c r="FI87" s="79" t="str">
        <f>IFERROR(IF(B87&lt;&gt;"", IF(ISNUMBER(VALUE(INDEX(Paste_Here!H$2:H$210, MATCH(B87, Paste_Here!A$2:A$210, 0)))), IF(VALUE(INDEX(Paste_Here!H$2:H$210, MATCH(B87, Paste_Here!A$2:A$210, 0)))=0, "No", IF(AND(VALUE(INDEX(Paste_Here!H$2:H$210, MATCH(B87, Paste_Here!A$2:A$210, 0)))&gt;=1, VALUE(INDEX(Paste_Here!H$2:H$210, MATCH(B87, Paste_Here!A$2:A$210, 0)))&lt;=4), VALUE(INDEX(Paste_Here!H$2:H$210, MATCH(B87, Paste_Here!A$2:A$210, 0))), "")), ""), ""), "")</f>
        <v/>
      </c>
      <c r="FJ87" s="69"/>
      <c r="FK87" s="79" t="str">
        <f>IFERROR(IF(B87&lt;&gt;"", IF(ISNUMBER(VALUE(INDEX(Paste_Here!I$2:I$210, MATCH(B87, Paste_Here!A$2:A$210, 0)))), IF(VALUE(INDEX(Paste_Here!I$2:I$210, MATCH(B87, Paste_Here!A$2:A$210, 0)))=0, "No", IF(AND(VALUE(INDEX(Paste_Here!I$2:I$210, MATCH(B87, Paste_Here!A$2:A$210, 0)))&gt;=1, VALUE(INDEX(Paste_Here!I$2:I$210, MATCH(B87, Paste_Here!A$2:A$210, 0)))&lt;=4), VALUE(INDEX(Paste_Here!I$2:I$210, MATCH(B87, Paste_Here!A$2:A$210, 0))), "")), ""), ""), "")</f>
        <v/>
      </c>
      <c r="FL87" s="69"/>
      <c r="FM87" s="114"/>
      <c r="FN87" s="69"/>
      <c r="FO87" s="114"/>
      <c r="FP87" s="69"/>
      <c r="FQ87" s="114"/>
      <c r="FR87" s="69"/>
      <c r="FS87" s="114"/>
      <c r="FT87" s="69"/>
      <c r="FU87" s="79" t="str">
        <f>IFERROR(IF(B87&lt;&gt;"", IF(AND(INDEX(Paste_Here!R$2:R$210, MATCH(B87, Paste_Here!A$2:A$210, 0))&lt;&gt;"", ISNUMBER(VALUE(INDEX(Paste_Here!R$2:R$210, MATCH(B87, Paste_Here!A$2:A$210, 0))))), INDEX(Paste_Here!R$2:R$210, MATCH(B87, Paste_Here!A$2:A$210, 0)), ""), ""), "")</f>
        <v/>
      </c>
      <c r="FV87" s="69"/>
      <c r="FW87" s="79" t="str">
        <f>IFERROR(IF(B87&lt;&gt;"", IF(AND(INDEX(Paste_Here!BB$2:BB$210, MATCH(B87, Paste_Here!A$2:A$210, 0))&lt;&gt;"", ISNUMBER(VALUE(INDEX(Paste_Here!BB$2:BB$210, MATCH(B87, Paste_Here!A$2:A$210, 0))))), INDEX(Paste_Here!BB$2:BB$210, MATCH(B87, Paste_Here!A$2:A$210, 0)), ""), ""), "")</f>
        <v/>
      </c>
      <c r="FX87" s="69"/>
      <c r="FY87" s="79" t="str">
        <f>IFERROR(IF(B87&lt;&gt;"", IF(AND(INDEX(Paste_Here!AS$2:AS$210, MATCH(B87, Paste_Here!A$2:A$210, 0))&lt;&gt;"", ISNUMBER(VALUE(INDEX(Paste_Here!AS$2:AS$210, MATCH(B87, Paste_Here!A$2:A$210, 0))))), INDEX(Paste_Here!AS$2:AS$210, MATCH(B87, Paste_Here!A$2:A$210, 0)), ""), ""), "")</f>
        <v/>
      </c>
      <c r="FZ87" s="69"/>
      <c r="GA87" s="79" t="str">
        <f>IFERROR(IF(B87&lt;&gt;"", IF(AND(INDEX(Paste_Here!BC$2:BC$210, MATCH(B87, Paste_Here!A$2:A$210, 0))&lt;&gt;"", ISNUMBER(VALUE(INDEX(Paste_Here!BC$2:BC$210, MATCH(B87, Paste_Here!A$2:A$210, 0))))), INDEX(Paste_Here!BC$2:BC$210, MATCH(B87, Paste_Here!A$2:A$210, 0)), ""), ""), "")</f>
        <v/>
      </c>
      <c r="GB87" s="69"/>
      <c r="GC87" s="69"/>
      <c r="GD87" s="79" t="str">
        <f t="shared" si="12"/>
        <v/>
      </c>
      <c r="GE87" s="69"/>
      <c r="GF87" s="79" t="str">
        <f>IFERROR(IF(B87&lt;&gt;"", IF(ISNUMBER(SEARCH("s", LOWER(INDEX(Paste_Here!M$2:M$210, MATCH(B87, Paste_Here!A$2:A$210, 0))))), "Yes", IF(INDEX(Paste_Here!M$2:M$210, MATCH(B87, Paste_Here!A$2:A$210, 0))&lt;&gt;"", "No", "")), ""), "")</f>
        <v/>
      </c>
      <c r="GG87" s="69"/>
      <c r="GH87" s="79" t="str">
        <f>IFERROR(IF(B87&lt;&gt;"", IF(ISNUMBER(SEARCH("yes", LOWER(INDEX(Paste_Here!F$2:F$210, MATCH(B87, Paste_Here!A$2:A$210, 0))))), "Yes", IF(ISNUMBER(SEARCH("no", LOWER(INDEX(Paste_Here!F$2:F$210, MATCH(B87, Paste_Here!A$2:A$210, 0))))), "No", "")), ""), "")</f>
        <v/>
      </c>
      <c r="GI87" s="69"/>
      <c r="GJ87" s="79" t="str">
        <f>IFERROR(IF(B87&lt;&gt;"", IF(ISNUMBER(SEARCH("english language learner", LOWER(INDEX(Paste_Here!C$2:C$210, MATCH(B87, Paste_Here!A$2:A$210, 0))))), "Yes", ""), ""), "")</f>
        <v/>
      </c>
      <c r="GK87" s="69"/>
      <c r="GL87" s="79" t="str">
        <f>IFERROR(IF(B87&lt;&gt;"", IF(OR(ISNUMBER(SEARCH("b", LOWER(INDEX(Paste_Here!K$2:K$210, MATCH(B87, Paste_Here!A$2:A$210, 0))))), ISNUMBER(SEARCH("h", LOWER(INDEX(Paste_Here!K$2:K$210, MATCH(B87, Paste_Here!A$2:A$210, 0))))), ISNUMBER(SEARCH("i", LOWER(INDEX(Paste_Here!K$2:K$210, MATCH(B87, Paste_Here!A$2:A$210, 0)))))), "Yes", IF(INDEX(Paste_Here!K$2:K$210, MATCH(B87, Paste_Here!A$2:A$210, 0))&lt;&gt;"", "No", "")), ""), "")</f>
        <v/>
      </c>
      <c r="GM87" s="69"/>
      <c r="GN87" s="79" t="str">
        <f>IFERROR(IF(B87&lt;&gt;"", IF(ISNUMBER(SEARCH("yes", LOWER(INDEX(Paste_Here!L$2:L$210, MATCH(B87, Paste_Here!A$2:A$210, 0))))), "Yes", IF(ISNUMBER(SEARCH("no", LOWER(INDEX(Paste_Here!L$2:L$210, MATCH(B87, Paste_Here!A$2:A$210, 0))))), "No", "")), ""), "")</f>
        <v/>
      </c>
      <c r="GO87" s="69"/>
      <c r="GP87" s="79" t="str">
        <f>IFERROR(IF(B87&lt;&gt;"", IF(ISNUMBER(SEARCH("transitional 2", LOWER(INDEX(Paste_Here!C$2:C$210, MATCH(B87, Paste_Here!A$2:A$210, 0))))), "T2", IF(ISNUMBER(SEARCH("transitional 1", LOWER(INDEX(Paste_Here!C$2:C$210, MATCH(B87, Paste_Here!A$2:A$210, 0))))), "T1", IF(ISNUMBER(SEARCH("waived ell services", LOWER(INDEX(Paste_Here!C$2:C$210, MATCH(B87, Paste_Here!A$2:A$210, 0))))), "W", ""))), ""), "")</f>
        <v/>
      </c>
      <c r="GQ87" s="69"/>
      <c r="GR87" s="114"/>
      <c r="GS87" s="69"/>
      <c r="GT87" s="114"/>
      <c r="GU87" s="69"/>
      <c r="GV87" s="114"/>
      <c r="GW87" s="69"/>
      <c r="GX87" s="118"/>
      <c r="GY87" s="69"/>
      <c r="GZ87" s="69"/>
      <c r="HA87" s="79"/>
      <c r="HB87" s="69"/>
      <c r="HC87" s="79"/>
      <c r="HD87" s="69"/>
      <c r="HE87" s="79"/>
      <c r="HF87" s="69"/>
      <c r="HG87" s="79"/>
      <c r="HH87" s="69"/>
      <c r="HI87" s="79"/>
      <c r="HJ87" s="69"/>
      <c r="HK87" s="79"/>
      <c r="HL87" s="69"/>
      <c r="HM87" s="79"/>
      <c r="HN87" s="69"/>
      <c r="HO87" s="79"/>
      <c r="HP87" s="69"/>
      <c r="HQ87" s="79"/>
      <c r="HR87" s="69"/>
      <c r="HS87" s="79"/>
      <c r="HT87" s="69"/>
      <c r="HU87" s="79"/>
      <c r="HV87" s="69"/>
      <c r="HW87" s="69"/>
      <c r="HX87" s="79"/>
      <c r="HY87" s="69"/>
      <c r="HZ87" s="79"/>
      <c r="IA87" s="69"/>
      <c r="IB87" s="79"/>
      <c r="IC87" s="69"/>
      <c r="ID87" s="79"/>
      <c r="IE87" s="69"/>
      <c r="IF87" s="79"/>
      <c r="IG87" s="69"/>
      <c r="IH87" s="79"/>
      <c r="II87" s="69"/>
      <c r="IJ87" s="79"/>
      <c r="IK87" s="69"/>
      <c r="IL87" s="79"/>
      <c r="IM87" s="69"/>
      <c r="IN87" s="79"/>
      <c r="IO87" s="69"/>
      <c r="IP87" s="79"/>
      <c r="IQ87" s="69"/>
      <c r="IR87" s="79"/>
      <c r="IS87" s="69"/>
      <c r="IT87" s="69"/>
      <c r="IU87" s="79"/>
      <c r="IV87" s="69"/>
      <c r="IW87" s="79"/>
      <c r="IX87" s="69"/>
      <c r="IY87" s="79"/>
      <c r="IZ87" s="69"/>
      <c r="JA87" s="79"/>
      <c r="JB87" s="69"/>
      <c r="JC87" s="79"/>
      <c r="JD87" s="69"/>
      <c r="JE87" s="79"/>
      <c r="JF87" s="69"/>
      <c r="JG87" s="79"/>
      <c r="JH87" s="69"/>
      <c r="JI87" s="79"/>
      <c r="JJ87" s="69"/>
      <c r="JK87" s="79"/>
      <c r="JL87" s="69"/>
      <c r="JM87" s="79"/>
      <c r="JN87" s="69"/>
      <c r="JO87" s="79"/>
      <c r="JP87" s="69"/>
      <c r="JQ87" s="69"/>
      <c r="JR87" s="79"/>
      <c r="JS87" s="69"/>
      <c r="JT87" s="79"/>
      <c r="JU87" s="69"/>
      <c r="JV87" s="79"/>
      <c r="JW87" s="69"/>
      <c r="JX87" s="79"/>
      <c r="JY87" s="69"/>
      <c r="JZ87" s="79"/>
      <c r="KA87" s="69"/>
      <c r="KB87" s="79"/>
      <c r="KC87" s="69"/>
      <c r="KD87" s="79"/>
      <c r="KE87" s="69"/>
      <c r="KF87" s="79"/>
      <c r="KG87" s="69"/>
      <c r="KH87" s="79"/>
      <c r="KI87" s="69"/>
      <c r="KJ87" s="79"/>
      <c r="KK87" s="69"/>
      <c r="KL87" s="79"/>
      <c r="KM87" s="69"/>
      <c r="KP87" s="1" t="str" cm="1">
        <f t="array" ref="KP87">IFERROR(INDEX(Paste_Here!$B$2:$B$210, MATCH(0, COUNTIF(KP$4:KP86, Paste_Here!$B$2:$B$210) + IF(Paste_Here!$B$2:$B$210="", 1, 0), 0)), "")</f>
        <v/>
      </c>
      <c r="KQ87" s="1" t="str">
        <f>IF(KP87&lt;&gt;"", INDEX(Paste_Here!$A$2:$A$210, MATCH(KP87, Paste_Here!$B$2:$B$210, 0)), "")</f>
        <v/>
      </c>
      <c r="KR87" s="1" t="str">
        <f t="shared" si="13"/>
        <v/>
      </c>
      <c r="KS87" s="1" t="str" cm="1">
        <f t="array" ref="KS87">IFERROR(INDEX($KR$5:$KR$210, MATCH(SMALL(IF($KR$5:$KR$210&lt;&gt;"", COUNTIF($KR$5:$KR$210, "&lt;"&amp;$KR$5:$KR$210)+1), ROW()-ROW($KS$5)+1), COUNTIF($KR$5:$KR$210, "&lt;"&amp;$KR$5:$KR$210)+1, 0)), "")</f>
        <v/>
      </c>
    </row>
    <row r="88" spans="1:305">
      <c r="A88" s="69"/>
      <c r="B88" s="79" t="str">
        <f t="shared" si="7"/>
        <v/>
      </c>
      <c r="C88" s="69"/>
      <c r="D88" s="79" t="str">
        <f>IFERROR(IF(B88&lt;&gt;"", IF(COUNTIF(INDEX(Paste_Here!N$2:Q$210, MATCH(B88, Paste_Here!A$2:A$210, 0), 0), "yes") &gt; 0, "No", IF(COUNTIF(INDEX(Paste_Here!N$2:Q$210, MATCH(B88, Paste_Here!A$2:A$210, 0), 0), "no") &gt; 0, "Yes", "")), ""), "")</f>
        <v/>
      </c>
      <c r="E88" s="69"/>
      <c r="F88" s="79" t="str">
        <f>IFERROR(IF(B88&lt;&gt;"", IF(ISNUMBER(SEARCH("yes", LOWER(INDEX(Paste_Here!S$2:S$210, MATCH(B88, Paste_Here!A$2:A$210, 0))))), "Yes", IF(ISNUMBER(SEARCH("no", LOWER(INDEX(Paste_Here!S$2:S$210, MATCH(B88, Paste_Here!A$2:A$210, 0))))), "No", "")), ""), "")</f>
        <v/>
      </c>
      <c r="G88" s="69"/>
      <c r="H88" s="79" t="str">
        <f>IFERROR(IF(B88&lt;&gt;"", IF(COUNTIF(INDEX(Paste_Here!AX$2:BA$210, MATCH(B88, Paste_Here!A$2:A$210, 0), 0), "yes") &gt; 0, "No", IF(COUNTIF(INDEX(Paste_Here!AX$2:BA$210, MATCH(B88, Paste_Here!A$2:A$210, 0), 0), "no") &gt; 0, "Yes", "")), ""), "")</f>
        <v/>
      </c>
      <c r="I88" s="69"/>
      <c r="J88" s="79" t="str">
        <f>IFERROR(IF(B88&lt;&gt;"", IF(ISNUMBER(SEARCH("yes", LOWER(INDEX(Paste_Here!Z$2:Z$210, MATCH(B88, Paste_Here!A$2:A$210, 0))))), "Yes", IF(ISNUMBER(SEARCH("no", LOWER(INDEX(Paste_Here!Z$2:Z$210, MATCH(B88, Paste_Here!A$2:A$210, 0))))), "No", "")), ""), "")</f>
        <v/>
      </c>
      <c r="K88" s="69"/>
      <c r="L88" s="79" t="str">
        <f>IFERROR(IF(B88&lt;&gt;"", IF(ISNUMBER(SEARCH("yes", LOWER(INDEX(Paste_Here!AG$2:AG$210, MATCH(B88, Paste_Here!A$2:A$210, 0))))), "Yes", IF(ISNUMBER(SEARCH("no", LOWER(INDEX(Paste_Here!AG$2:AG$210, MATCH(B88, Paste_Here!A$2:A$210, 0))))), "No", "")), ""), "")</f>
        <v/>
      </c>
      <c r="M88" s="69"/>
      <c r="N88" s="114" t="str">
        <f>IFERROR(IF(J88&lt;&gt;"", IF(ISNUMBER(SEARCH("yes", LOWER(INDEX(Paste_Here!AB$2:AB$210, MATCH(J88, Paste_Here!I$2:I$210, 0))))), "Yes", IF(ISNUMBER(SEARCH("no", LOWER(INDEX(Paste_Here!AB$2:AB$210, MATCH(J88, Paste_Here!I$2:I$210, 0))))), "No", "")), ""), "")</f>
        <v/>
      </c>
      <c r="O88" s="69"/>
      <c r="P88" s="79" t="str">
        <f>IFERROR(IF(B88&lt;&gt;"", IF(ISNUMBER(SEARCH("Revealed-Potential (Primary Focus)", LOWER(INDEX(Paste_Here!U$2:U$210, MATCH(B88, Paste_Here!A$2:A$210, 0))))), "Rev-Potential: Prim", IF(ISNUMBER(SEARCH("Revealed-Potential (Secondary Focus)", LOWER(INDEX(Paste_Here!U$2:U$210, MATCH(B88, Paste_Here!A$2:A$210, 0))))), "Rev-Potential: Sec", IF(ISNUMBER(SEARCH("Monitoring", LOWER(INDEX(Paste_Here!U$2:U$210, MATCH(B88, Paste_Here!A$2:A$210, 0))))), "Monitoring", IF(ISNUMBER(SEARCH("At-Promise (Secondary Focus)", LOWER(INDEX(Paste_Here!U$2:U$210, MATCH(B88, Paste_Here!A$2:A$210, 0))))), "At-Promise: Sec", IF(ISNUMBER(SEARCH("At-Promise (Primary Focus)", LOWER(INDEX(Paste_Here!U$2:U$210, MATCH(B88, Paste_Here!A$2:A$210, 0))))), "At-Promise: Prim", ""))))), ""), "")</f>
        <v/>
      </c>
      <c r="Q88" s="69"/>
      <c r="R88" s="79" t="str">
        <f>IFERROR(IF(B88&lt;&gt;"", IF(ISNUMBER(SEARCH("Revealed-Potential (Primary Focus)", LOWER(INDEX(Paste_Here!AB$2:AB$210, MATCH(B88, Paste_Here!A$2:A$210, 0))))), "Rev-Potential: Prim", IF(ISNUMBER(SEARCH("Revealed-Potential (Secondary Focus)", LOWER(INDEX(Paste_Here!AB$2:AB$210, MATCH(B88, Paste_Here!A$2:A$210, 0))))), "Rev-Potential: Sec", IF(ISNUMBER(SEARCH("Monitoring", LOWER(INDEX(Paste_Here!AB$2:AB$210, MATCH(B88, Paste_Here!A$2:A$210, 0))))), "Monitoring", IF(ISNUMBER(SEARCH("At-Promise (Secondary Focus)", LOWER(INDEX(Paste_Here!AB$2:AB$210, MATCH(B88, Paste_Here!A$2:A$210, 0))))), "At-Promise: Sec", IF(ISNUMBER(SEARCH("At-Promise (Primary Focus)", LOWER(INDEX(Paste_Here!AB$2:AB$210, MATCH(B88, Paste_Here!A$2:A$210, 0))))), "At-Promise: Prim", ""))))), ""), "")</f>
        <v/>
      </c>
      <c r="S88" s="69"/>
      <c r="T88" s="114" t="str">
        <f>IFERROR(IF(P88&lt;&gt;"", IF(ISNUMBER(SEARCH("yes", LOWER(INDEX(Paste_Here!AH$2:AH$210, MATCH(P88, Paste_Here!O$2:O$210, 0))))), "Yes", IF(ISNUMBER(SEARCH("no", LOWER(INDEX(Paste_Here!AH$2:AH$210, MATCH(P88, Paste_Here!O$2:O$210, 0))))), "No", "")), ""), "")</f>
        <v/>
      </c>
      <c r="U88" s="69"/>
      <c r="V88" s="114" t="str">
        <f>IFERROR(IF(R88&lt;&gt;"", IF(ISNUMBER(SEARCH("yes", LOWER(INDEX(Paste_Here!AJ$2:AJ$210, MATCH(R88, Paste_Here!Q$2:Q$210, 0))))), "Yes", IF(ISNUMBER(SEARCH("no", LOWER(INDEX(Paste_Here!AJ$2:AJ$210, MATCH(R88, Paste_Here!Q$2:Q$210, 0))))), "No", "")), ""), "")</f>
        <v/>
      </c>
      <c r="W88" s="69"/>
      <c r="X88" s="69"/>
      <c r="Y88" s="79" t="str">
        <f t="shared" si="8"/>
        <v/>
      </c>
      <c r="Z88" s="69"/>
      <c r="AA88" s="79" t="str">
        <f>IFERROR(IF(B88&lt;&gt;"", IF(AND(INDEX(Paste_Here!W$2:W$210, MATCH(B88, Paste_Here!A$2:A$210, 0))&lt;&gt;"", ISNUMBER(VALUE(INDEX(Paste_Here!W$2:W$210, MATCH(B88, Paste_Here!A$2:A$210, 0))))), INDEX(Paste_Here!W$2:W$210, MATCH(B88, Paste_Here!A$2:A$210, 0)), ""), ""), "")</f>
        <v/>
      </c>
      <c r="AB88" s="69"/>
      <c r="AC88" s="79" t="str">
        <f>IFERROR(IF(B88&lt;&gt;"", IF(AND(INDEX(Paste_Here!V$2:V$210, MATCH(B88, Paste_Here!A$2:A$210, 0))&lt;&gt;"", ISNUMBER(VALUE(INDEX(Paste_Here!V$2:V$210, MATCH(B88, Paste_Here!A$2:A$210, 0))))), TEXT(ROUND(VALUE(INDEX(Paste_Here!V$2:V$210, MATCH(B88, Paste_Here!A$2:A$210, 0))), 2), "0.00"), ""), ""), "")</f>
        <v/>
      </c>
      <c r="AD88" s="69"/>
      <c r="AE88" s="79" t="str">
        <f>IFERROR(IF(B88&lt;&gt;"", IF(LOWER(INDEX(Paste_Here!X$2:X$210, MATCH(B88, Paste_Here!A$2:A$210, 0)))="approaching expectations", "Approaching", IF(LOWER(INDEX(Paste_Here!X$2:X$210, MATCH(B88, Paste_Here!A$2:A$210, 0)))="met expectations", "Met", IF(LOWER(INDEX(Paste_Here!X$2:X$210, MATCH(B88, Paste_Here!A$2:A$210, 0)))="exceeded expectations", "Exceeded", IF(LOWER(INDEX(Paste_Here!X$2:X$210, MATCH(B88, Paste_Here!A$2:A$210, 0)))="below expectations", "Below", "")))), ""), "")</f>
        <v/>
      </c>
      <c r="AF88" s="69"/>
      <c r="AG88" s="79" t="str">
        <f>IFERROR(IF(B88&lt;&gt;"", IF(AND(INDEX(Paste_Here!Y$2:Y$210, MATCH(B88, Paste_Here!A$2:A$210, 0))&lt;&gt;"", ISNUMBER(VALUE(INDEX(Paste_Here!Y$2:Y$210, MATCH(B88, Paste_Here!A$2:A$210, 0))))), INDEX(Paste_Here!Y$2:Y$210, MATCH(B88, Paste_Here!A$2:A$210, 0)), ""), ""), "")</f>
        <v/>
      </c>
      <c r="AH88" s="69"/>
      <c r="AI88" s="79" t="str">
        <f>IFERROR(IF(B88&lt;&gt;"", IF(AND(INDEX(Paste_Here!AK$2:AK$210, MATCH(B88, Paste_Here!A$2:A$210, 0))&lt;&gt;"", ISNUMBER(VALUE(INDEX(Paste_Here!AK$2:AK$210, MATCH(B88, Paste_Here!A$2:A$210, 0))))), INDEX(Paste_Here!AK$2:AK$210, MATCH(B88, Paste_Here!A$2:A$210, 0)), ""), ""), "")</f>
        <v/>
      </c>
      <c r="AJ88" s="69"/>
      <c r="AK88" s="79" t="str">
        <f>IFERROR(IF(B88&lt;&gt;"", IF(ISNUMBER(SEARCH("highrisk", LOWER(INDEX(Paste_Here!AL$2:AL$210, MATCH(B88, Paste_Here!A$2:A$210, 0))))), "High Risk", IF(ISNUMBER(SEARCH("lowrisk", LOWER(INDEX(Paste_Here!AL$2:AL$210, MATCH(B88, Paste_Here!A$2:A$210, 0))))), "Low Risk", IF(ISNUMBER(SEARCH("somerisk", LOWER(INDEX(Paste_Here!AL$2:AL$210, MATCH(B88, Paste_Here!A$2:A$210, 0))))), "Some Risk", ""))), ""), "")</f>
        <v/>
      </c>
      <c r="AL88" s="69"/>
      <c r="AM88" s="79" t="str">
        <f>IFERROR(IF(B88&lt;&gt;"", IF(AND(INDEX(Paste_Here!AT$2:AT$210, MATCH(B88, Paste_Here!A$2:A$210, 0))&lt;&gt;"", ISNUMBER(VALUE(INDEX(Paste_Here!AT$2:AT$210, MATCH(B88, Paste_Here!A$2:A$210, 0))))), INDEX(Paste_Here!AT$2:AT$210, MATCH(B88, Paste_Here!A$2:A$210, 0)), ""), ""), "")</f>
        <v/>
      </c>
      <c r="AN88" s="69"/>
      <c r="AO88" s="79" t="str">
        <f>IFERROR(IF(B88&lt;&gt;"", IF(AND(INDEX(Paste_Here!AM$2:AM$210, MATCH(B88, Paste_Here!A$2:A$210, 0))&lt;&gt;"", ISNUMBER(VALUE(INDEX(Paste_Here!AM$2:AM$210, MATCH(B88, Paste_Here!A$2:A$210, 0))))), INDEX(Paste_Here!AM$2:AM$210, MATCH(B88, Paste_Here!A$2:A$210, 0)), ""), ""), "")</f>
        <v/>
      </c>
      <c r="AP88" s="69"/>
      <c r="AQ88" s="79" t="str">
        <f>IFERROR(IF(B88&lt;&gt;"", IF(ISNUMBER(SEARCH("highrisk", LOWER(INDEX(Paste_Here!AN$2:AN$210, MATCH(B88, Paste_Here!A$2:A$210, 0))))), "High Risk", IF(ISNUMBER(SEARCH("lowrisk", LOWER(INDEX(Paste_Here!AN$2:AN$210, MATCH(B88, Paste_Here!A$2:A$210, 0))))), "Low Risk", IF(ISNUMBER(SEARCH("somerisk", LOWER(INDEX(Paste_Here!AN$2:AN$210, MATCH(B88, Paste_Here!A$2:A$210, 0))))), "Some Risk", ""))), ""), "")</f>
        <v/>
      </c>
      <c r="AR88" s="69"/>
      <c r="AS88" s="79" t="str" cm="1">
        <f t="array" aca="1" ref="AS88" ca="1">IFERROR(IF(ISNUMBER(SEARCH("BR", INDEX(Paste_Here!AO$2:AO$210, MATCH(B88, Paste_Here!A$2:A$210, 0)))), -1, 1) * VALUE(_xlfn.TEXTJOIN("", TRUE, IF(ISNUMBER(--MID(INDEX(Paste_Here!AO$2:AO$210, MATCH(B88, Paste_Here!A$2:A$210, 0)), ROW(INDIRECT("1:"&amp;LEN(INDEX(Paste_Here!AO$2:AO$210, MATCH(B88, Paste_Here!A$2:A$210, 0))))), 1)), MID(INDEX(Paste_Here!AO$2:AO$210, MATCH(B88, Paste_Here!A$2:A$210, 0)), ROW(INDIRECT("1:"&amp;LEN(INDEX(Paste_Here!AO$2:AO$210, MATCH(B88, Paste_Here!A$2:A$210, 0))))), 1), ""))), "")</f>
        <v/>
      </c>
      <c r="AT88" s="69"/>
      <c r="AU88" s="69"/>
      <c r="AV88" s="79"/>
      <c r="AW88" s="69"/>
      <c r="AX88" s="79"/>
      <c r="AY88" s="69"/>
      <c r="AZ88" s="79"/>
      <c r="BA88" s="69"/>
      <c r="BB88" s="79"/>
      <c r="BC88" s="69"/>
      <c r="BD88" s="79"/>
      <c r="BE88" s="69"/>
      <c r="BF88" s="79"/>
      <c r="BG88" s="69"/>
      <c r="BH88" s="79"/>
      <c r="BI88" s="69"/>
      <c r="BJ88" s="79"/>
      <c r="BK88" s="69"/>
      <c r="BL88" s="79"/>
      <c r="BM88" s="69"/>
      <c r="BN88" s="79"/>
      <c r="BO88" s="69"/>
      <c r="BP88" s="79"/>
      <c r="BQ88" s="69"/>
      <c r="BR88" s="69"/>
      <c r="BS88" s="79"/>
      <c r="BT88" s="69"/>
      <c r="BU88" s="79"/>
      <c r="BV88" s="69"/>
      <c r="BW88" s="79"/>
      <c r="BX88" s="69"/>
      <c r="BY88" s="79"/>
      <c r="BZ88" s="69"/>
      <c r="CA88" s="79"/>
      <c r="CB88" s="69"/>
      <c r="CC88" s="79"/>
      <c r="CD88" s="69"/>
      <c r="CE88" s="79"/>
      <c r="CF88" s="69"/>
      <c r="CG88" s="79"/>
      <c r="CH88" s="69"/>
      <c r="CI88" s="79"/>
      <c r="CJ88" s="69"/>
      <c r="CK88" s="79"/>
      <c r="CL88" s="69"/>
      <c r="CM88" s="79"/>
      <c r="CN88" s="69"/>
      <c r="CO88" s="69"/>
      <c r="CP88" s="79" t="str">
        <f t="shared" si="9"/>
        <v/>
      </c>
      <c r="CQ88" s="69"/>
      <c r="CR88" s="79" t="str">
        <f>IFERROR(IF(B88&lt;&gt;"", IF(AND(INDEX(Paste_Here!AD$2:AD$210, MATCH(B88, Paste_Here!A$2:A$210, 0))&lt;&gt;"", ISNUMBER(VALUE(INDEX(Paste_Here!AD$2:AD$210, MATCH(B88, Paste_Here!A$2:A$210, 0))))), INDEX(Paste_Here!AD$2:AD$210, MATCH(B88, Paste_Here!A$2:A$210, 0)), ""), ""), "")</f>
        <v/>
      </c>
      <c r="CS88" s="69"/>
      <c r="CT88" s="79" t="str">
        <f>IFERROR(IF(B88&lt;&gt;"", IF(AND(INDEX(Paste_Here!AC$2:AC$210, MATCH(B88, Paste_Here!A$2:A$210, 0))&lt;&gt;"", ISNUMBER(--INDEX(Paste_Here!AC$2:AC$210, MATCH(B88, Paste_Here!A$2:A$210, 0)))), TEXT(ROUND(--INDEX(Paste_Here!AC$2:AC$210, MATCH(B88, Paste_Here!A$2:A$210, 0)), 2), "0.00"), ""), ""), "")</f>
        <v/>
      </c>
      <c r="CU88" s="69"/>
      <c r="CV88" s="79" t="str">
        <f>IFERROR(IF(B88&lt;&gt;"", IF(LOWER(INDEX(Paste_Here!AE$2:AE$210, MATCH(B88, Paste_Here!A$2:A$210, 0)))="approaching expectations", "Approaching", IF(LOWER(INDEX(Paste_Here!AE$2:AE$210, MATCH(B88, Paste_Here!A$2:A$210, 0)))="met expectations", "Met", IF(LOWER(INDEX(Paste_Here!AE$2:AE$210, MATCH(B88, Paste_Here!A$2:A$210, 0)))="exceeded expectations", "Exceeded", IF(LOWER(INDEX(Paste_Here!AE$2:AE$210, MATCH(B88, Paste_Here!A$2:A$210, 0)))="below expectations", "Below", "")))), ""), "")</f>
        <v/>
      </c>
      <c r="CW88" s="69"/>
      <c r="CX88" s="79" t="str">
        <f>IFERROR(IF(B88&lt;&gt;"", IF(AND(INDEX(Paste_Here!AF$2:AF$210, MATCH(B88, Paste_Here!A$2:A$210, 0))&lt;&gt;"", ISNUMBER(VALUE(INDEX(Paste_Here!AF$2:AF$210, MATCH(B88, Paste_Here!A$2:A$210, 0))))), INDEX(Paste_Here!AF$2:AF$210, MATCH(B88, Paste_Here!A$2:A$210, 0)), ""), ""), "")</f>
        <v/>
      </c>
      <c r="CY88" s="69"/>
      <c r="CZ88" s="79" t="str">
        <f>IFERROR(IF(B88&lt;&gt;"", IF(AND(INDEX(Paste_Here!AU$2:AU$210, MATCH(B88, Paste_Here!A$2:A$210, 0))&lt;&gt;"", ISNUMBER(VALUE(INDEX(Paste_Here!AU$2:AU$210, MATCH(B88, Paste_Here!A$2:A$210, 0))))), INDEX(Paste_Here!AU$2:AU$210, MATCH(B88, Paste_Here!A$2:A$210, 0)), ""), ""), "")</f>
        <v/>
      </c>
      <c r="DA88" s="69"/>
      <c r="DB88" s="79" t="str">
        <f>IFERROR(IF(B88&lt;&gt;"", IF(ISNUMBER(SEARCH("highrisk", LOWER(INDEX(Paste_Here!AV$2:AV$210, MATCH(B88, Paste_Here!A$2:A$210, 0))))), "High Risk", IF(ISNUMBER(SEARCH("lowrisk", LOWER(INDEX(Paste_Here!AV$2:AV$210, MATCH(B88, Paste_Here!A$2:A$210, 0))))), "Low Risk", IF(ISNUMBER(SEARCH("somerisk", LOWER(INDEX(Paste_Here!AV$2:AV$210, MATCH(B88, Paste_Here!A$2:A$210, 0))))), "Some Risk", ""))), ""), "")</f>
        <v/>
      </c>
      <c r="DC88" s="69"/>
      <c r="DD88" s="79" t="str">
        <f>IFERROR(IF(B88&lt;&gt;"", IF(AND(INDEX(Paste_Here!AW$2:AW$210, MATCH(B88, Paste_Here!A$2:A$210, 0))&lt;&gt;"", ISNUMBER(VALUE(INDEX(Paste_Here!AW$2:AW$210, MATCH(B88, Paste_Here!A$2:A$210, 0))))), INDEX(Paste_Here!AW$2:AW$210, MATCH(B88, Paste_Here!A$2:A$210, 0)), ""), ""), "")</f>
        <v/>
      </c>
      <c r="DE88" s="69"/>
      <c r="DF88" s="79" t="str">
        <f>IFERROR(IF(B88&lt;&gt;"", IF(AND(INDEX(Paste_Here!AP$2:AP$210, MATCH(B88, Paste_Here!A$2:A$210, 0))&lt;&gt;"", ISNUMBER(VALUE(INDEX(Paste_Here!AP$2:AP$210, MATCH(B88, Paste_Here!A$2:A$210, 0))))), INDEX(Paste_Here!AP$2:AP$210, MATCH(B88, Paste_Here!A$2:A$210, 0)), ""), ""), "")</f>
        <v/>
      </c>
      <c r="DG88" s="69"/>
      <c r="DH88" s="79" t="str">
        <f>IFERROR(IF(B88&lt;&gt;"", IF(ISNUMBER(SEARCH("highrisk", LOWER(INDEX(Paste_Here!AQ$2:AQ$210, MATCH(B88, Paste_Here!A$2:A$210, 0))))), "High Risk", IF(ISNUMBER(SEARCH("lowrisk", LOWER(INDEX(Paste_Here!AQ$2:AQ$210, MATCH(B88, Paste_Here!A$2:A$210, 0))))), "Low Risk", IF(ISNUMBER(SEARCH("somerisk", LOWER(INDEX(Paste_Here!AQ$2:AQ$210, MATCH(B88, Paste_Here!A$2:A$210, 0))))), "Some Risk", ""))), ""), "")</f>
        <v/>
      </c>
      <c r="DI88" s="69"/>
      <c r="DJ88" s="79" t="str" cm="1">
        <f t="array" aca="1" ref="DJ88" ca="1">IFERROR(VALUE(IF(ISNUMBER(SEARCH("EM", INDEX(Paste_Here!AR$2:AR$500, MATCH(B88, Paste_Here!A$2:A$500, 0)))),"-" &amp; _xlfn.TEXTJOIN("", TRUE, IF(ISNUMBER(--MID(INDEX(Paste_Here!AR$2:AR$500, MATCH(B88, Paste_Here!A$2:A$500, 0)), ROW(INDIRECT("1:"&amp;LEN(INDEX(Paste_Here!AR$2:AR$500, MATCH(B88, Paste_Here!A$2:A$500, 0))))), 1)), MID(INDEX(Paste_Here!AR$2:AR$500, MATCH(B88, Paste_Here!A$2:A$500, 0)), ROW(INDIRECT("1:"&amp;LEN(INDEX(Paste_Here!AR$2:AR$500, MATCH(B88, Paste_Here!A$2:A$500, 0))))), 1), "")), _xlfn.TEXTJOIN("", TRUE, IF(ISNUMBER(--MID(INDEX(Paste_Here!AR$2:AR$500, MATCH(B88, Paste_Here!A$2:AR$500, 0)), ROW(INDIRECT("1:"&amp;LEN(INDEX(Paste_Here!AR$2:AR$500, MATCH(B88, Paste_Here!A$2:AR$500, 0))))), 1)), MID(INDEX(Paste_Here!AR$2:AR$500, MATCH(B88, Paste_Here!A$2:A$500, 0)), ROW(INDIRECT("1:"&amp;LEN(INDEX(Paste_Here!AR$2:AR$500, MATCH(B88, Paste_Here!A$2:A$500, 0))))), 1), "")))), "")</f>
        <v/>
      </c>
      <c r="DK88" s="69"/>
      <c r="DL88" s="69"/>
      <c r="DM88" s="79" t="str">
        <f t="shared" si="10"/>
        <v/>
      </c>
      <c r="DN88" s="69"/>
      <c r="DO88" s="79" t="str">
        <f>IFERROR(IF(B88&lt;&gt;"", IF(AND(INDEX(Paste_Here!AH$2:AH$210, MATCH(B88, Paste_Here!A$2:A$210, 0))&lt;&gt;"", ISNUMBER(VALUE(INDEX(Paste_Here!AH$2:AH$210, MATCH(B88, Paste_Here!A$2:A$210, 0))))), INDEX(Paste_Here!AH$2:AH$210, MATCH(B88, Paste_Here!A$2:A$210, 0)), ""), ""), "")</f>
        <v/>
      </c>
      <c r="DP88" s="69"/>
      <c r="DQ88" s="114"/>
      <c r="DR88" s="69"/>
      <c r="DS88" s="119" t="str">
        <f>IFERROR(IF(B88&lt;&gt;"", IF(LOWER(INDEX(Paste_Here!AI$2:AI$210, MATCH(B88, Paste_Here!A$2:A$210, 0)))="approaching expectations", "Approaching", IF(LOWER(INDEX(Paste_Here!AI$2:AI$210, MATCH(B88, Paste_Here!A$2:A$210, 0)))="met expectations", "Met", IF(LOWER(INDEX(Paste_Here!AI$2:AI$210, MATCH(B88, Paste_Here!A$2:A$210, 0)))="exceeded expectations", "Exceeded", IF(LOWER(INDEX(Paste_Here!AI$2:AI$210, MATCH(B88, Paste_Here!A$2:A$210, 0)))="below expectations", "Below", "")))), ""), "")</f>
        <v/>
      </c>
      <c r="DT88" s="69"/>
      <c r="DU88" s="79" t="str">
        <f>IFERROR(IF(B88&lt;&gt;"", IF(AND(INDEX(Paste_Here!AJ$2:AJ$210, MATCH(B88, Paste_Here!A$2:A$210, 0))&lt;&gt;"", ISNUMBER(VALUE(INDEX(Paste_Here!AJ$2:AJ$210, MATCH(B88, Paste_Here!A$2:A$210, 0))))), INDEX(Paste_Here!AJ$2:AJ$210, MATCH(B88, Paste_Here!A$2:A$210, 0)), ""), ""), "")</f>
        <v/>
      </c>
      <c r="DV88" s="69"/>
      <c r="DW88" s="114"/>
      <c r="DX88" s="69"/>
      <c r="DY88" s="114"/>
      <c r="DZ88" s="69"/>
      <c r="EA88" s="114"/>
      <c r="EB88" s="69"/>
      <c r="EC88" s="114"/>
      <c r="ED88" s="69"/>
      <c r="EE88" s="114"/>
      <c r="EF88" s="69"/>
      <c r="EH88" s="69"/>
      <c r="EI88" s="69"/>
      <c r="EJ88" s="79"/>
      <c r="EK88" s="69"/>
      <c r="EL88" s="79"/>
      <c r="EM88" s="69"/>
      <c r="EN88" s="79"/>
      <c r="EO88" s="69"/>
      <c r="EP88" s="79"/>
      <c r="EQ88" s="69"/>
      <c r="ER88" s="79"/>
      <c r="ES88" s="69"/>
      <c r="ET88" s="79"/>
      <c r="EU88" s="69"/>
      <c r="EV88" s="79"/>
      <c r="EW88" s="69"/>
      <c r="EX88" s="79"/>
      <c r="EY88" s="69"/>
      <c r="EZ88" s="79"/>
      <c r="FA88" s="69"/>
      <c r="FB88" s="79"/>
      <c r="FC88" s="69"/>
      <c r="FD88" s="79"/>
      <c r="FE88" s="69"/>
      <c r="FF88" s="69"/>
      <c r="FG88" s="79" t="str">
        <f t="shared" si="11"/>
        <v/>
      </c>
      <c r="FH88" s="69"/>
      <c r="FI88" s="79" t="str">
        <f>IFERROR(IF(B88&lt;&gt;"", IF(ISNUMBER(VALUE(INDEX(Paste_Here!H$2:H$210, MATCH(B88, Paste_Here!A$2:A$210, 0)))), IF(VALUE(INDEX(Paste_Here!H$2:H$210, MATCH(B88, Paste_Here!A$2:A$210, 0)))=0, "No", IF(AND(VALUE(INDEX(Paste_Here!H$2:H$210, MATCH(B88, Paste_Here!A$2:A$210, 0)))&gt;=1, VALUE(INDEX(Paste_Here!H$2:H$210, MATCH(B88, Paste_Here!A$2:A$210, 0)))&lt;=4), VALUE(INDEX(Paste_Here!H$2:H$210, MATCH(B88, Paste_Here!A$2:A$210, 0))), "")), ""), ""), "")</f>
        <v/>
      </c>
      <c r="FJ88" s="69"/>
      <c r="FK88" s="79" t="str">
        <f>IFERROR(IF(B88&lt;&gt;"", IF(ISNUMBER(VALUE(INDEX(Paste_Here!I$2:I$210, MATCH(B88, Paste_Here!A$2:A$210, 0)))), IF(VALUE(INDEX(Paste_Here!I$2:I$210, MATCH(B88, Paste_Here!A$2:A$210, 0)))=0, "No", IF(AND(VALUE(INDEX(Paste_Here!I$2:I$210, MATCH(B88, Paste_Here!A$2:A$210, 0)))&gt;=1, VALUE(INDEX(Paste_Here!I$2:I$210, MATCH(B88, Paste_Here!A$2:A$210, 0)))&lt;=4), VALUE(INDEX(Paste_Here!I$2:I$210, MATCH(B88, Paste_Here!A$2:A$210, 0))), "")), ""), ""), "")</f>
        <v/>
      </c>
      <c r="FL88" s="69"/>
      <c r="FM88" s="114"/>
      <c r="FN88" s="69"/>
      <c r="FO88" s="114"/>
      <c r="FP88" s="69"/>
      <c r="FQ88" s="114"/>
      <c r="FR88" s="69"/>
      <c r="FS88" s="114"/>
      <c r="FT88" s="69"/>
      <c r="FU88" s="79" t="str">
        <f>IFERROR(IF(B88&lt;&gt;"", IF(AND(INDEX(Paste_Here!R$2:R$210, MATCH(B88, Paste_Here!A$2:A$210, 0))&lt;&gt;"", ISNUMBER(VALUE(INDEX(Paste_Here!R$2:R$210, MATCH(B88, Paste_Here!A$2:A$210, 0))))), INDEX(Paste_Here!R$2:R$210, MATCH(B88, Paste_Here!A$2:A$210, 0)), ""), ""), "")</f>
        <v/>
      </c>
      <c r="FV88" s="69"/>
      <c r="FW88" s="79" t="str">
        <f>IFERROR(IF(B88&lt;&gt;"", IF(AND(INDEX(Paste_Here!BB$2:BB$210, MATCH(B88, Paste_Here!A$2:A$210, 0))&lt;&gt;"", ISNUMBER(VALUE(INDEX(Paste_Here!BB$2:BB$210, MATCH(B88, Paste_Here!A$2:A$210, 0))))), INDEX(Paste_Here!BB$2:BB$210, MATCH(B88, Paste_Here!A$2:A$210, 0)), ""), ""), "")</f>
        <v/>
      </c>
      <c r="FX88" s="69"/>
      <c r="FY88" s="79" t="str">
        <f>IFERROR(IF(B88&lt;&gt;"", IF(AND(INDEX(Paste_Here!AS$2:AS$210, MATCH(B88, Paste_Here!A$2:A$210, 0))&lt;&gt;"", ISNUMBER(VALUE(INDEX(Paste_Here!AS$2:AS$210, MATCH(B88, Paste_Here!A$2:A$210, 0))))), INDEX(Paste_Here!AS$2:AS$210, MATCH(B88, Paste_Here!A$2:A$210, 0)), ""), ""), "")</f>
        <v/>
      </c>
      <c r="FZ88" s="69"/>
      <c r="GA88" s="79" t="str">
        <f>IFERROR(IF(B88&lt;&gt;"", IF(AND(INDEX(Paste_Here!BC$2:BC$210, MATCH(B88, Paste_Here!A$2:A$210, 0))&lt;&gt;"", ISNUMBER(VALUE(INDEX(Paste_Here!BC$2:BC$210, MATCH(B88, Paste_Here!A$2:A$210, 0))))), INDEX(Paste_Here!BC$2:BC$210, MATCH(B88, Paste_Here!A$2:A$210, 0)), ""), ""), "")</f>
        <v/>
      </c>
      <c r="GB88" s="69"/>
      <c r="GC88" s="69"/>
      <c r="GD88" s="79" t="str">
        <f t="shared" si="12"/>
        <v/>
      </c>
      <c r="GE88" s="69"/>
      <c r="GF88" s="79" t="str">
        <f>IFERROR(IF(B88&lt;&gt;"", IF(ISNUMBER(SEARCH("s", LOWER(INDEX(Paste_Here!M$2:M$210, MATCH(B88, Paste_Here!A$2:A$210, 0))))), "Yes", IF(INDEX(Paste_Here!M$2:M$210, MATCH(B88, Paste_Here!A$2:A$210, 0))&lt;&gt;"", "No", "")), ""), "")</f>
        <v/>
      </c>
      <c r="GG88" s="69"/>
      <c r="GH88" s="79" t="str">
        <f>IFERROR(IF(B88&lt;&gt;"", IF(ISNUMBER(SEARCH("yes", LOWER(INDEX(Paste_Here!F$2:F$210, MATCH(B88, Paste_Here!A$2:A$210, 0))))), "Yes", IF(ISNUMBER(SEARCH("no", LOWER(INDEX(Paste_Here!F$2:F$210, MATCH(B88, Paste_Here!A$2:A$210, 0))))), "No", "")), ""), "")</f>
        <v/>
      </c>
      <c r="GI88" s="69"/>
      <c r="GJ88" s="79" t="str">
        <f>IFERROR(IF(B88&lt;&gt;"", IF(ISNUMBER(SEARCH("english language learner", LOWER(INDEX(Paste_Here!C$2:C$210, MATCH(B88, Paste_Here!A$2:A$210, 0))))), "Yes", ""), ""), "")</f>
        <v/>
      </c>
      <c r="GK88" s="69"/>
      <c r="GL88" s="79" t="str">
        <f>IFERROR(IF(B88&lt;&gt;"", IF(OR(ISNUMBER(SEARCH("b", LOWER(INDEX(Paste_Here!K$2:K$210, MATCH(B88, Paste_Here!A$2:A$210, 0))))), ISNUMBER(SEARCH("h", LOWER(INDEX(Paste_Here!K$2:K$210, MATCH(B88, Paste_Here!A$2:A$210, 0))))), ISNUMBER(SEARCH("i", LOWER(INDEX(Paste_Here!K$2:K$210, MATCH(B88, Paste_Here!A$2:A$210, 0)))))), "Yes", IF(INDEX(Paste_Here!K$2:K$210, MATCH(B88, Paste_Here!A$2:A$210, 0))&lt;&gt;"", "No", "")), ""), "")</f>
        <v/>
      </c>
      <c r="GM88" s="69"/>
      <c r="GN88" s="79" t="str">
        <f>IFERROR(IF(B88&lt;&gt;"", IF(ISNUMBER(SEARCH("yes", LOWER(INDEX(Paste_Here!L$2:L$210, MATCH(B88, Paste_Here!A$2:A$210, 0))))), "Yes", IF(ISNUMBER(SEARCH("no", LOWER(INDEX(Paste_Here!L$2:L$210, MATCH(B88, Paste_Here!A$2:A$210, 0))))), "No", "")), ""), "")</f>
        <v/>
      </c>
      <c r="GO88" s="69"/>
      <c r="GP88" s="79" t="str">
        <f>IFERROR(IF(B88&lt;&gt;"", IF(ISNUMBER(SEARCH("transitional 2", LOWER(INDEX(Paste_Here!C$2:C$210, MATCH(B88, Paste_Here!A$2:A$210, 0))))), "T2", IF(ISNUMBER(SEARCH("transitional 1", LOWER(INDEX(Paste_Here!C$2:C$210, MATCH(B88, Paste_Here!A$2:A$210, 0))))), "T1", IF(ISNUMBER(SEARCH("waived ell services", LOWER(INDEX(Paste_Here!C$2:C$210, MATCH(B88, Paste_Here!A$2:A$210, 0))))), "W", ""))), ""), "")</f>
        <v/>
      </c>
      <c r="GQ88" s="69"/>
      <c r="GR88" s="114"/>
      <c r="GS88" s="69"/>
      <c r="GT88" s="114"/>
      <c r="GU88" s="69"/>
      <c r="GV88" s="114"/>
      <c r="GW88" s="69"/>
      <c r="GX88" s="118"/>
      <c r="GY88" s="69"/>
      <c r="GZ88" s="69"/>
      <c r="HA88" s="79"/>
      <c r="HB88" s="69"/>
      <c r="HC88" s="79"/>
      <c r="HD88" s="69"/>
      <c r="HE88" s="79"/>
      <c r="HF88" s="69"/>
      <c r="HG88" s="79"/>
      <c r="HH88" s="69"/>
      <c r="HI88" s="79"/>
      <c r="HJ88" s="69"/>
      <c r="HK88" s="79"/>
      <c r="HL88" s="69"/>
      <c r="HM88" s="79"/>
      <c r="HN88" s="69"/>
      <c r="HO88" s="79"/>
      <c r="HP88" s="69"/>
      <c r="HQ88" s="79"/>
      <c r="HR88" s="69"/>
      <c r="HS88" s="79"/>
      <c r="HT88" s="69"/>
      <c r="HU88" s="79"/>
      <c r="HV88" s="69"/>
      <c r="HW88" s="69"/>
      <c r="HX88" s="79"/>
      <c r="HY88" s="69"/>
      <c r="HZ88" s="79"/>
      <c r="IA88" s="69"/>
      <c r="IB88" s="79"/>
      <c r="IC88" s="69"/>
      <c r="ID88" s="79"/>
      <c r="IE88" s="69"/>
      <c r="IF88" s="79"/>
      <c r="IG88" s="69"/>
      <c r="IH88" s="79"/>
      <c r="II88" s="69"/>
      <c r="IJ88" s="79"/>
      <c r="IK88" s="69"/>
      <c r="IL88" s="79"/>
      <c r="IM88" s="69"/>
      <c r="IN88" s="79"/>
      <c r="IO88" s="69"/>
      <c r="IP88" s="79"/>
      <c r="IQ88" s="69"/>
      <c r="IR88" s="79"/>
      <c r="IS88" s="69"/>
      <c r="IT88" s="69"/>
      <c r="IU88" s="79"/>
      <c r="IV88" s="69"/>
      <c r="IW88" s="79"/>
      <c r="IX88" s="69"/>
      <c r="IY88" s="79"/>
      <c r="IZ88" s="69"/>
      <c r="JA88" s="79"/>
      <c r="JB88" s="69"/>
      <c r="JC88" s="79"/>
      <c r="JD88" s="69"/>
      <c r="JE88" s="79"/>
      <c r="JF88" s="69"/>
      <c r="JG88" s="79"/>
      <c r="JH88" s="69"/>
      <c r="JI88" s="79"/>
      <c r="JJ88" s="69"/>
      <c r="JK88" s="79"/>
      <c r="JL88" s="69"/>
      <c r="JM88" s="79"/>
      <c r="JN88" s="69"/>
      <c r="JO88" s="79"/>
      <c r="JP88" s="69"/>
      <c r="JQ88" s="69"/>
      <c r="JR88" s="79"/>
      <c r="JS88" s="69"/>
      <c r="JT88" s="79"/>
      <c r="JU88" s="69"/>
      <c r="JV88" s="79"/>
      <c r="JW88" s="69"/>
      <c r="JX88" s="79"/>
      <c r="JY88" s="69"/>
      <c r="JZ88" s="79"/>
      <c r="KA88" s="69"/>
      <c r="KB88" s="79"/>
      <c r="KC88" s="69"/>
      <c r="KD88" s="79"/>
      <c r="KE88" s="69"/>
      <c r="KF88" s="79"/>
      <c r="KG88" s="69"/>
      <c r="KH88" s="79"/>
      <c r="KI88" s="69"/>
      <c r="KJ88" s="79"/>
      <c r="KK88" s="69"/>
      <c r="KL88" s="79"/>
      <c r="KM88" s="69"/>
      <c r="KP88" s="1" t="str" cm="1">
        <f t="array" ref="KP88">IFERROR(INDEX(Paste_Here!$B$2:$B$210, MATCH(0, COUNTIF(KP$4:KP87, Paste_Here!$B$2:$B$210) + IF(Paste_Here!$B$2:$B$210="", 1, 0), 0)), "")</f>
        <v/>
      </c>
      <c r="KQ88" s="1" t="str">
        <f>IF(KP88&lt;&gt;"", INDEX(Paste_Here!$A$2:$A$210, MATCH(KP88, Paste_Here!$B$2:$B$210, 0)), "")</f>
        <v/>
      </c>
      <c r="KR88" s="1" t="str">
        <f t="shared" si="13"/>
        <v/>
      </c>
      <c r="KS88" s="1" t="str" cm="1">
        <f t="array" ref="KS88">IFERROR(INDEX($KR$5:$KR$210, MATCH(SMALL(IF($KR$5:$KR$210&lt;&gt;"", COUNTIF($KR$5:$KR$210, "&lt;"&amp;$KR$5:$KR$210)+1), ROW()-ROW($KS$5)+1), COUNTIF($KR$5:$KR$210, "&lt;"&amp;$KR$5:$KR$210)+1, 0)), "")</f>
        <v/>
      </c>
    </row>
    <row r="89" spans="1:305">
      <c r="A89" s="69"/>
      <c r="B89" s="79" t="str">
        <f t="shared" si="7"/>
        <v/>
      </c>
      <c r="C89" s="69"/>
      <c r="D89" s="79" t="str">
        <f>IFERROR(IF(B89&lt;&gt;"", IF(COUNTIF(INDEX(Paste_Here!N$2:Q$210, MATCH(B89, Paste_Here!A$2:A$210, 0), 0), "yes") &gt; 0, "No", IF(COUNTIF(INDEX(Paste_Here!N$2:Q$210, MATCH(B89, Paste_Here!A$2:A$210, 0), 0), "no") &gt; 0, "Yes", "")), ""), "")</f>
        <v/>
      </c>
      <c r="E89" s="69"/>
      <c r="F89" s="79" t="str">
        <f>IFERROR(IF(B89&lt;&gt;"", IF(ISNUMBER(SEARCH("yes", LOWER(INDEX(Paste_Here!S$2:S$210, MATCH(B89, Paste_Here!A$2:A$210, 0))))), "Yes", IF(ISNUMBER(SEARCH("no", LOWER(INDEX(Paste_Here!S$2:S$210, MATCH(B89, Paste_Here!A$2:A$210, 0))))), "No", "")), ""), "")</f>
        <v/>
      </c>
      <c r="G89" s="69"/>
      <c r="H89" s="79" t="str">
        <f>IFERROR(IF(B89&lt;&gt;"", IF(COUNTIF(INDEX(Paste_Here!AX$2:BA$210, MATCH(B89, Paste_Here!A$2:A$210, 0), 0), "yes") &gt; 0, "No", IF(COUNTIF(INDEX(Paste_Here!AX$2:BA$210, MATCH(B89, Paste_Here!A$2:A$210, 0), 0), "no") &gt; 0, "Yes", "")), ""), "")</f>
        <v/>
      </c>
      <c r="I89" s="69"/>
      <c r="J89" s="79" t="str">
        <f>IFERROR(IF(B89&lt;&gt;"", IF(ISNUMBER(SEARCH("yes", LOWER(INDEX(Paste_Here!Z$2:Z$210, MATCH(B89, Paste_Here!A$2:A$210, 0))))), "Yes", IF(ISNUMBER(SEARCH("no", LOWER(INDEX(Paste_Here!Z$2:Z$210, MATCH(B89, Paste_Here!A$2:A$210, 0))))), "No", "")), ""), "")</f>
        <v/>
      </c>
      <c r="K89" s="69"/>
      <c r="L89" s="79" t="str">
        <f>IFERROR(IF(B89&lt;&gt;"", IF(ISNUMBER(SEARCH("yes", LOWER(INDEX(Paste_Here!AG$2:AG$210, MATCH(B89, Paste_Here!A$2:A$210, 0))))), "Yes", IF(ISNUMBER(SEARCH("no", LOWER(INDEX(Paste_Here!AG$2:AG$210, MATCH(B89, Paste_Here!A$2:A$210, 0))))), "No", "")), ""), "")</f>
        <v/>
      </c>
      <c r="M89" s="69"/>
      <c r="N89" s="114" t="str">
        <f>IFERROR(IF(J89&lt;&gt;"", IF(ISNUMBER(SEARCH("yes", LOWER(INDEX(Paste_Here!AB$2:AB$210, MATCH(J89, Paste_Here!I$2:I$210, 0))))), "Yes", IF(ISNUMBER(SEARCH("no", LOWER(INDEX(Paste_Here!AB$2:AB$210, MATCH(J89, Paste_Here!I$2:I$210, 0))))), "No", "")), ""), "")</f>
        <v/>
      </c>
      <c r="O89" s="69"/>
      <c r="P89" s="79" t="str">
        <f>IFERROR(IF(B89&lt;&gt;"", IF(ISNUMBER(SEARCH("Revealed-Potential (Primary Focus)", LOWER(INDEX(Paste_Here!U$2:U$210, MATCH(B89, Paste_Here!A$2:A$210, 0))))), "Rev-Potential: Prim", IF(ISNUMBER(SEARCH("Revealed-Potential (Secondary Focus)", LOWER(INDEX(Paste_Here!U$2:U$210, MATCH(B89, Paste_Here!A$2:A$210, 0))))), "Rev-Potential: Sec", IF(ISNUMBER(SEARCH("Monitoring", LOWER(INDEX(Paste_Here!U$2:U$210, MATCH(B89, Paste_Here!A$2:A$210, 0))))), "Monitoring", IF(ISNUMBER(SEARCH("At-Promise (Secondary Focus)", LOWER(INDEX(Paste_Here!U$2:U$210, MATCH(B89, Paste_Here!A$2:A$210, 0))))), "At-Promise: Sec", IF(ISNUMBER(SEARCH("At-Promise (Primary Focus)", LOWER(INDEX(Paste_Here!U$2:U$210, MATCH(B89, Paste_Here!A$2:A$210, 0))))), "At-Promise: Prim", ""))))), ""), "")</f>
        <v/>
      </c>
      <c r="Q89" s="69"/>
      <c r="R89" s="79" t="str">
        <f>IFERROR(IF(B89&lt;&gt;"", IF(ISNUMBER(SEARCH("Revealed-Potential (Primary Focus)", LOWER(INDEX(Paste_Here!AB$2:AB$210, MATCH(B89, Paste_Here!A$2:A$210, 0))))), "Rev-Potential: Prim", IF(ISNUMBER(SEARCH("Revealed-Potential (Secondary Focus)", LOWER(INDEX(Paste_Here!AB$2:AB$210, MATCH(B89, Paste_Here!A$2:A$210, 0))))), "Rev-Potential: Sec", IF(ISNUMBER(SEARCH("Monitoring", LOWER(INDEX(Paste_Here!AB$2:AB$210, MATCH(B89, Paste_Here!A$2:A$210, 0))))), "Monitoring", IF(ISNUMBER(SEARCH("At-Promise (Secondary Focus)", LOWER(INDEX(Paste_Here!AB$2:AB$210, MATCH(B89, Paste_Here!A$2:A$210, 0))))), "At-Promise: Sec", IF(ISNUMBER(SEARCH("At-Promise (Primary Focus)", LOWER(INDEX(Paste_Here!AB$2:AB$210, MATCH(B89, Paste_Here!A$2:A$210, 0))))), "At-Promise: Prim", ""))))), ""), "")</f>
        <v/>
      </c>
      <c r="S89" s="69"/>
      <c r="T89" s="114" t="str">
        <f>IFERROR(IF(P89&lt;&gt;"", IF(ISNUMBER(SEARCH("yes", LOWER(INDEX(Paste_Here!AH$2:AH$210, MATCH(P89, Paste_Here!O$2:O$210, 0))))), "Yes", IF(ISNUMBER(SEARCH("no", LOWER(INDEX(Paste_Here!AH$2:AH$210, MATCH(P89, Paste_Here!O$2:O$210, 0))))), "No", "")), ""), "")</f>
        <v/>
      </c>
      <c r="U89" s="69"/>
      <c r="V89" s="114" t="str">
        <f>IFERROR(IF(R89&lt;&gt;"", IF(ISNUMBER(SEARCH("yes", LOWER(INDEX(Paste_Here!AJ$2:AJ$210, MATCH(R89, Paste_Here!Q$2:Q$210, 0))))), "Yes", IF(ISNUMBER(SEARCH("no", LOWER(INDEX(Paste_Here!AJ$2:AJ$210, MATCH(R89, Paste_Here!Q$2:Q$210, 0))))), "No", "")), ""), "")</f>
        <v/>
      </c>
      <c r="W89" s="69"/>
      <c r="X89" s="69"/>
      <c r="Y89" s="79" t="str">
        <f t="shared" si="8"/>
        <v/>
      </c>
      <c r="Z89" s="69"/>
      <c r="AA89" s="79" t="str">
        <f>IFERROR(IF(B89&lt;&gt;"", IF(AND(INDEX(Paste_Here!W$2:W$210, MATCH(B89, Paste_Here!A$2:A$210, 0))&lt;&gt;"", ISNUMBER(VALUE(INDEX(Paste_Here!W$2:W$210, MATCH(B89, Paste_Here!A$2:A$210, 0))))), INDEX(Paste_Here!W$2:W$210, MATCH(B89, Paste_Here!A$2:A$210, 0)), ""), ""), "")</f>
        <v/>
      </c>
      <c r="AB89" s="69"/>
      <c r="AC89" s="79" t="str">
        <f>IFERROR(IF(B89&lt;&gt;"", IF(AND(INDEX(Paste_Here!V$2:V$210, MATCH(B89, Paste_Here!A$2:A$210, 0))&lt;&gt;"", ISNUMBER(VALUE(INDEX(Paste_Here!V$2:V$210, MATCH(B89, Paste_Here!A$2:A$210, 0))))), TEXT(ROUND(VALUE(INDEX(Paste_Here!V$2:V$210, MATCH(B89, Paste_Here!A$2:A$210, 0))), 2), "0.00"), ""), ""), "")</f>
        <v/>
      </c>
      <c r="AD89" s="69"/>
      <c r="AE89" s="79" t="str">
        <f>IFERROR(IF(B89&lt;&gt;"", IF(LOWER(INDEX(Paste_Here!X$2:X$210, MATCH(B89, Paste_Here!A$2:A$210, 0)))="approaching expectations", "Approaching", IF(LOWER(INDEX(Paste_Here!X$2:X$210, MATCH(B89, Paste_Here!A$2:A$210, 0)))="met expectations", "Met", IF(LOWER(INDEX(Paste_Here!X$2:X$210, MATCH(B89, Paste_Here!A$2:A$210, 0)))="exceeded expectations", "Exceeded", IF(LOWER(INDEX(Paste_Here!X$2:X$210, MATCH(B89, Paste_Here!A$2:A$210, 0)))="below expectations", "Below", "")))), ""), "")</f>
        <v/>
      </c>
      <c r="AF89" s="69"/>
      <c r="AG89" s="79" t="str">
        <f>IFERROR(IF(B89&lt;&gt;"", IF(AND(INDEX(Paste_Here!Y$2:Y$210, MATCH(B89, Paste_Here!A$2:A$210, 0))&lt;&gt;"", ISNUMBER(VALUE(INDEX(Paste_Here!Y$2:Y$210, MATCH(B89, Paste_Here!A$2:A$210, 0))))), INDEX(Paste_Here!Y$2:Y$210, MATCH(B89, Paste_Here!A$2:A$210, 0)), ""), ""), "")</f>
        <v/>
      </c>
      <c r="AH89" s="69"/>
      <c r="AI89" s="79" t="str">
        <f>IFERROR(IF(B89&lt;&gt;"", IF(AND(INDEX(Paste_Here!AK$2:AK$210, MATCH(B89, Paste_Here!A$2:A$210, 0))&lt;&gt;"", ISNUMBER(VALUE(INDEX(Paste_Here!AK$2:AK$210, MATCH(B89, Paste_Here!A$2:A$210, 0))))), INDEX(Paste_Here!AK$2:AK$210, MATCH(B89, Paste_Here!A$2:A$210, 0)), ""), ""), "")</f>
        <v/>
      </c>
      <c r="AJ89" s="69"/>
      <c r="AK89" s="79" t="str">
        <f>IFERROR(IF(B89&lt;&gt;"", IF(ISNUMBER(SEARCH("highrisk", LOWER(INDEX(Paste_Here!AL$2:AL$210, MATCH(B89, Paste_Here!A$2:A$210, 0))))), "High Risk", IF(ISNUMBER(SEARCH("lowrisk", LOWER(INDEX(Paste_Here!AL$2:AL$210, MATCH(B89, Paste_Here!A$2:A$210, 0))))), "Low Risk", IF(ISNUMBER(SEARCH("somerisk", LOWER(INDEX(Paste_Here!AL$2:AL$210, MATCH(B89, Paste_Here!A$2:A$210, 0))))), "Some Risk", ""))), ""), "")</f>
        <v/>
      </c>
      <c r="AL89" s="69"/>
      <c r="AM89" s="79" t="str">
        <f>IFERROR(IF(B89&lt;&gt;"", IF(AND(INDEX(Paste_Here!AT$2:AT$210, MATCH(B89, Paste_Here!A$2:A$210, 0))&lt;&gt;"", ISNUMBER(VALUE(INDEX(Paste_Here!AT$2:AT$210, MATCH(B89, Paste_Here!A$2:A$210, 0))))), INDEX(Paste_Here!AT$2:AT$210, MATCH(B89, Paste_Here!A$2:A$210, 0)), ""), ""), "")</f>
        <v/>
      </c>
      <c r="AN89" s="69"/>
      <c r="AO89" s="79" t="str">
        <f>IFERROR(IF(B89&lt;&gt;"", IF(AND(INDEX(Paste_Here!AM$2:AM$210, MATCH(B89, Paste_Here!A$2:A$210, 0))&lt;&gt;"", ISNUMBER(VALUE(INDEX(Paste_Here!AM$2:AM$210, MATCH(B89, Paste_Here!A$2:A$210, 0))))), INDEX(Paste_Here!AM$2:AM$210, MATCH(B89, Paste_Here!A$2:A$210, 0)), ""), ""), "")</f>
        <v/>
      </c>
      <c r="AP89" s="69"/>
      <c r="AQ89" s="79" t="str">
        <f>IFERROR(IF(B89&lt;&gt;"", IF(ISNUMBER(SEARCH("highrisk", LOWER(INDEX(Paste_Here!AN$2:AN$210, MATCH(B89, Paste_Here!A$2:A$210, 0))))), "High Risk", IF(ISNUMBER(SEARCH("lowrisk", LOWER(INDEX(Paste_Here!AN$2:AN$210, MATCH(B89, Paste_Here!A$2:A$210, 0))))), "Low Risk", IF(ISNUMBER(SEARCH("somerisk", LOWER(INDEX(Paste_Here!AN$2:AN$210, MATCH(B89, Paste_Here!A$2:A$210, 0))))), "Some Risk", ""))), ""), "")</f>
        <v/>
      </c>
      <c r="AR89" s="69"/>
      <c r="AS89" s="79" t="str" cm="1">
        <f t="array" aca="1" ref="AS89" ca="1">IFERROR(IF(ISNUMBER(SEARCH("BR", INDEX(Paste_Here!AO$2:AO$210, MATCH(B89, Paste_Here!A$2:A$210, 0)))), -1, 1) * VALUE(_xlfn.TEXTJOIN("", TRUE, IF(ISNUMBER(--MID(INDEX(Paste_Here!AO$2:AO$210, MATCH(B89, Paste_Here!A$2:A$210, 0)), ROW(INDIRECT("1:"&amp;LEN(INDEX(Paste_Here!AO$2:AO$210, MATCH(B89, Paste_Here!A$2:A$210, 0))))), 1)), MID(INDEX(Paste_Here!AO$2:AO$210, MATCH(B89, Paste_Here!A$2:A$210, 0)), ROW(INDIRECT("1:"&amp;LEN(INDEX(Paste_Here!AO$2:AO$210, MATCH(B89, Paste_Here!A$2:A$210, 0))))), 1), ""))), "")</f>
        <v/>
      </c>
      <c r="AT89" s="69"/>
      <c r="AU89" s="69"/>
      <c r="AV89" s="79"/>
      <c r="AW89" s="69"/>
      <c r="AX89" s="79"/>
      <c r="AY89" s="69"/>
      <c r="AZ89" s="79"/>
      <c r="BA89" s="69"/>
      <c r="BB89" s="79"/>
      <c r="BC89" s="69"/>
      <c r="BD89" s="79"/>
      <c r="BE89" s="69"/>
      <c r="BF89" s="79"/>
      <c r="BG89" s="69"/>
      <c r="BH89" s="79"/>
      <c r="BI89" s="69"/>
      <c r="BJ89" s="79"/>
      <c r="BK89" s="69"/>
      <c r="BL89" s="79"/>
      <c r="BM89" s="69"/>
      <c r="BN89" s="79"/>
      <c r="BO89" s="69"/>
      <c r="BP89" s="79"/>
      <c r="BQ89" s="69"/>
      <c r="BR89" s="69"/>
      <c r="BS89" s="79"/>
      <c r="BT89" s="69"/>
      <c r="BU89" s="79"/>
      <c r="BV89" s="69"/>
      <c r="BW89" s="79"/>
      <c r="BX89" s="69"/>
      <c r="BY89" s="79"/>
      <c r="BZ89" s="69"/>
      <c r="CA89" s="79"/>
      <c r="CB89" s="69"/>
      <c r="CC89" s="79"/>
      <c r="CD89" s="69"/>
      <c r="CE89" s="79"/>
      <c r="CF89" s="69"/>
      <c r="CG89" s="79"/>
      <c r="CH89" s="69"/>
      <c r="CI89" s="79"/>
      <c r="CJ89" s="69"/>
      <c r="CK89" s="79"/>
      <c r="CL89" s="69"/>
      <c r="CM89" s="79"/>
      <c r="CN89" s="69"/>
      <c r="CO89" s="69"/>
      <c r="CP89" s="79" t="str">
        <f t="shared" si="9"/>
        <v/>
      </c>
      <c r="CQ89" s="69"/>
      <c r="CR89" s="79" t="str">
        <f>IFERROR(IF(B89&lt;&gt;"", IF(AND(INDEX(Paste_Here!AD$2:AD$210, MATCH(B89, Paste_Here!A$2:A$210, 0))&lt;&gt;"", ISNUMBER(VALUE(INDEX(Paste_Here!AD$2:AD$210, MATCH(B89, Paste_Here!A$2:A$210, 0))))), INDEX(Paste_Here!AD$2:AD$210, MATCH(B89, Paste_Here!A$2:A$210, 0)), ""), ""), "")</f>
        <v/>
      </c>
      <c r="CS89" s="69"/>
      <c r="CT89" s="79" t="str">
        <f>IFERROR(IF(B89&lt;&gt;"", IF(AND(INDEX(Paste_Here!AC$2:AC$210, MATCH(B89, Paste_Here!A$2:A$210, 0))&lt;&gt;"", ISNUMBER(--INDEX(Paste_Here!AC$2:AC$210, MATCH(B89, Paste_Here!A$2:A$210, 0)))), TEXT(ROUND(--INDEX(Paste_Here!AC$2:AC$210, MATCH(B89, Paste_Here!A$2:A$210, 0)), 2), "0.00"), ""), ""), "")</f>
        <v/>
      </c>
      <c r="CU89" s="69"/>
      <c r="CV89" s="79" t="str">
        <f>IFERROR(IF(B89&lt;&gt;"", IF(LOWER(INDEX(Paste_Here!AE$2:AE$210, MATCH(B89, Paste_Here!A$2:A$210, 0)))="approaching expectations", "Approaching", IF(LOWER(INDEX(Paste_Here!AE$2:AE$210, MATCH(B89, Paste_Here!A$2:A$210, 0)))="met expectations", "Met", IF(LOWER(INDEX(Paste_Here!AE$2:AE$210, MATCH(B89, Paste_Here!A$2:A$210, 0)))="exceeded expectations", "Exceeded", IF(LOWER(INDEX(Paste_Here!AE$2:AE$210, MATCH(B89, Paste_Here!A$2:A$210, 0)))="below expectations", "Below", "")))), ""), "")</f>
        <v/>
      </c>
      <c r="CW89" s="69"/>
      <c r="CX89" s="79" t="str">
        <f>IFERROR(IF(B89&lt;&gt;"", IF(AND(INDEX(Paste_Here!AF$2:AF$210, MATCH(B89, Paste_Here!A$2:A$210, 0))&lt;&gt;"", ISNUMBER(VALUE(INDEX(Paste_Here!AF$2:AF$210, MATCH(B89, Paste_Here!A$2:A$210, 0))))), INDEX(Paste_Here!AF$2:AF$210, MATCH(B89, Paste_Here!A$2:A$210, 0)), ""), ""), "")</f>
        <v/>
      </c>
      <c r="CY89" s="69"/>
      <c r="CZ89" s="79" t="str">
        <f>IFERROR(IF(B89&lt;&gt;"", IF(AND(INDEX(Paste_Here!AU$2:AU$210, MATCH(B89, Paste_Here!A$2:A$210, 0))&lt;&gt;"", ISNUMBER(VALUE(INDEX(Paste_Here!AU$2:AU$210, MATCH(B89, Paste_Here!A$2:A$210, 0))))), INDEX(Paste_Here!AU$2:AU$210, MATCH(B89, Paste_Here!A$2:A$210, 0)), ""), ""), "")</f>
        <v/>
      </c>
      <c r="DA89" s="69"/>
      <c r="DB89" s="79" t="str">
        <f>IFERROR(IF(B89&lt;&gt;"", IF(ISNUMBER(SEARCH("highrisk", LOWER(INDEX(Paste_Here!AV$2:AV$210, MATCH(B89, Paste_Here!A$2:A$210, 0))))), "High Risk", IF(ISNUMBER(SEARCH("lowrisk", LOWER(INDEX(Paste_Here!AV$2:AV$210, MATCH(B89, Paste_Here!A$2:A$210, 0))))), "Low Risk", IF(ISNUMBER(SEARCH("somerisk", LOWER(INDEX(Paste_Here!AV$2:AV$210, MATCH(B89, Paste_Here!A$2:A$210, 0))))), "Some Risk", ""))), ""), "")</f>
        <v/>
      </c>
      <c r="DC89" s="69"/>
      <c r="DD89" s="79" t="str">
        <f>IFERROR(IF(B89&lt;&gt;"", IF(AND(INDEX(Paste_Here!AW$2:AW$210, MATCH(B89, Paste_Here!A$2:A$210, 0))&lt;&gt;"", ISNUMBER(VALUE(INDEX(Paste_Here!AW$2:AW$210, MATCH(B89, Paste_Here!A$2:A$210, 0))))), INDEX(Paste_Here!AW$2:AW$210, MATCH(B89, Paste_Here!A$2:A$210, 0)), ""), ""), "")</f>
        <v/>
      </c>
      <c r="DE89" s="69"/>
      <c r="DF89" s="79" t="str">
        <f>IFERROR(IF(B89&lt;&gt;"", IF(AND(INDEX(Paste_Here!AP$2:AP$210, MATCH(B89, Paste_Here!A$2:A$210, 0))&lt;&gt;"", ISNUMBER(VALUE(INDEX(Paste_Here!AP$2:AP$210, MATCH(B89, Paste_Here!A$2:A$210, 0))))), INDEX(Paste_Here!AP$2:AP$210, MATCH(B89, Paste_Here!A$2:A$210, 0)), ""), ""), "")</f>
        <v/>
      </c>
      <c r="DG89" s="69"/>
      <c r="DH89" s="79" t="str">
        <f>IFERROR(IF(B89&lt;&gt;"", IF(ISNUMBER(SEARCH("highrisk", LOWER(INDEX(Paste_Here!AQ$2:AQ$210, MATCH(B89, Paste_Here!A$2:A$210, 0))))), "High Risk", IF(ISNUMBER(SEARCH("lowrisk", LOWER(INDEX(Paste_Here!AQ$2:AQ$210, MATCH(B89, Paste_Here!A$2:A$210, 0))))), "Low Risk", IF(ISNUMBER(SEARCH("somerisk", LOWER(INDEX(Paste_Here!AQ$2:AQ$210, MATCH(B89, Paste_Here!A$2:A$210, 0))))), "Some Risk", ""))), ""), "")</f>
        <v/>
      </c>
      <c r="DI89" s="69"/>
      <c r="DJ89" s="79" t="str" cm="1">
        <f t="array" aca="1" ref="DJ89" ca="1">IFERROR(VALUE(IF(ISNUMBER(SEARCH("EM", INDEX(Paste_Here!AR$2:AR$500, MATCH(B89, Paste_Here!A$2:A$500, 0)))),"-" &amp; _xlfn.TEXTJOIN("", TRUE, IF(ISNUMBER(--MID(INDEX(Paste_Here!AR$2:AR$500, MATCH(B89, Paste_Here!A$2:A$500, 0)), ROW(INDIRECT("1:"&amp;LEN(INDEX(Paste_Here!AR$2:AR$500, MATCH(B89, Paste_Here!A$2:A$500, 0))))), 1)), MID(INDEX(Paste_Here!AR$2:AR$500, MATCH(B89, Paste_Here!A$2:A$500, 0)), ROW(INDIRECT("1:"&amp;LEN(INDEX(Paste_Here!AR$2:AR$500, MATCH(B89, Paste_Here!A$2:A$500, 0))))), 1), "")), _xlfn.TEXTJOIN("", TRUE, IF(ISNUMBER(--MID(INDEX(Paste_Here!AR$2:AR$500, MATCH(B89, Paste_Here!A$2:AR$500, 0)), ROW(INDIRECT("1:"&amp;LEN(INDEX(Paste_Here!AR$2:AR$500, MATCH(B89, Paste_Here!A$2:AR$500, 0))))), 1)), MID(INDEX(Paste_Here!AR$2:AR$500, MATCH(B89, Paste_Here!A$2:A$500, 0)), ROW(INDIRECT("1:"&amp;LEN(INDEX(Paste_Here!AR$2:AR$500, MATCH(B89, Paste_Here!A$2:A$500, 0))))), 1), "")))), "")</f>
        <v/>
      </c>
      <c r="DK89" s="69"/>
      <c r="DL89" s="69"/>
      <c r="DM89" s="79" t="str">
        <f t="shared" si="10"/>
        <v/>
      </c>
      <c r="DN89" s="69"/>
      <c r="DO89" s="79" t="str">
        <f>IFERROR(IF(B89&lt;&gt;"", IF(AND(INDEX(Paste_Here!AH$2:AH$210, MATCH(B89, Paste_Here!A$2:A$210, 0))&lt;&gt;"", ISNUMBER(VALUE(INDEX(Paste_Here!AH$2:AH$210, MATCH(B89, Paste_Here!A$2:A$210, 0))))), INDEX(Paste_Here!AH$2:AH$210, MATCH(B89, Paste_Here!A$2:A$210, 0)), ""), ""), "")</f>
        <v/>
      </c>
      <c r="DP89" s="69"/>
      <c r="DQ89" s="114"/>
      <c r="DR89" s="69"/>
      <c r="DS89" s="119" t="str">
        <f>IFERROR(IF(B89&lt;&gt;"", IF(LOWER(INDEX(Paste_Here!AI$2:AI$210, MATCH(B89, Paste_Here!A$2:A$210, 0)))="approaching expectations", "Approaching", IF(LOWER(INDEX(Paste_Here!AI$2:AI$210, MATCH(B89, Paste_Here!A$2:A$210, 0)))="met expectations", "Met", IF(LOWER(INDEX(Paste_Here!AI$2:AI$210, MATCH(B89, Paste_Here!A$2:A$210, 0)))="exceeded expectations", "Exceeded", IF(LOWER(INDEX(Paste_Here!AI$2:AI$210, MATCH(B89, Paste_Here!A$2:A$210, 0)))="below expectations", "Below", "")))), ""), "")</f>
        <v/>
      </c>
      <c r="DT89" s="69"/>
      <c r="DU89" s="79" t="str">
        <f>IFERROR(IF(B89&lt;&gt;"", IF(AND(INDEX(Paste_Here!AJ$2:AJ$210, MATCH(B89, Paste_Here!A$2:A$210, 0))&lt;&gt;"", ISNUMBER(VALUE(INDEX(Paste_Here!AJ$2:AJ$210, MATCH(B89, Paste_Here!A$2:A$210, 0))))), INDEX(Paste_Here!AJ$2:AJ$210, MATCH(B89, Paste_Here!A$2:A$210, 0)), ""), ""), "")</f>
        <v/>
      </c>
      <c r="DV89" s="69"/>
      <c r="DW89" s="114"/>
      <c r="DX89" s="69"/>
      <c r="DY89" s="114"/>
      <c r="DZ89" s="69"/>
      <c r="EA89" s="114"/>
      <c r="EB89" s="69"/>
      <c r="EC89" s="114"/>
      <c r="ED89" s="69"/>
      <c r="EE89" s="114"/>
      <c r="EF89" s="69"/>
      <c r="EH89" s="69"/>
      <c r="EI89" s="69"/>
      <c r="EJ89" s="79"/>
      <c r="EK89" s="69"/>
      <c r="EL89" s="79"/>
      <c r="EM89" s="69"/>
      <c r="EN89" s="79"/>
      <c r="EO89" s="69"/>
      <c r="EP89" s="79"/>
      <c r="EQ89" s="69"/>
      <c r="ER89" s="79"/>
      <c r="ES89" s="69"/>
      <c r="ET89" s="79"/>
      <c r="EU89" s="69"/>
      <c r="EV89" s="79"/>
      <c r="EW89" s="69"/>
      <c r="EX89" s="79"/>
      <c r="EY89" s="69"/>
      <c r="EZ89" s="79"/>
      <c r="FA89" s="69"/>
      <c r="FB89" s="79"/>
      <c r="FC89" s="69"/>
      <c r="FD89" s="79"/>
      <c r="FE89" s="69"/>
      <c r="FF89" s="69"/>
      <c r="FG89" s="79" t="str">
        <f t="shared" si="11"/>
        <v/>
      </c>
      <c r="FH89" s="69"/>
      <c r="FI89" s="79" t="str">
        <f>IFERROR(IF(B89&lt;&gt;"", IF(ISNUMBER(VALUE(INDEX(Paste_Here!H$2:H$210, MATCH(B89, Paste_Here!A$2:A$210, 0)))), IF(VALUE(INDEX(Paste_Here!H$2:H$210, MATCH(B89, Paste_Here!A$2:A$210, 0)))=0, "No", IF(AND(VALUE(INDEX(Paste_Here!H$2:H$210, MATCH(B89, Paste_Here!A$2:A$210, 0)))&gt;=1, VALUE(INDEX(Paste_Here!H$2:H$210, MATCH(B89, Paste_Here!A$2:A$210, 0)))&lt;=4), VALUE(INDEX(Paste_Here!H$2:H$210, MATCH(B89, Paste_Here!A$2:A$210, 0))), "")), ""), ""), "")</f>
        <v/>
      </c>
      <c r="FJ89" s="69"/>
      <c r="FK89" s="79" t="str">
        <f>IFERROR(IF(B89&lt;&gt;"", IF(ISNUMBER(VALUE(INDEX(Paste_Here!I$2:I$210, MATCH(B89, Paste_Here!A$2:A$210, 0)))), IF(VALUE(INDEX(Paste_Here!I$2:I$210, MATCH(B89, Paste_Here!A$2:A$210, 0)))=0, "No", IF(AND(VALUE(INDEX(Paste_Here!I$2:I$210, MATCH(B89, Paste_Here!A$2:A$210, 0)))&gt;=1, VALUE(INDEX(Paste_Here!I$2:I$210, MATCH(B89, Paste_Here!A$2:A$210, 0)))&lt;=4), VALUE(INDEX(Paste_Here!I$2:I$210, MATCH(B89, Paste_Here!A$2:A$210, 0))), "")), ""), ""), "")</f>
        <v/>
      </c>
      <c r="FL89" s="69"/>
      <c r="FM89" s="114"/>
      <c r="FN89" s="69"/>
      <c r="FO89" s="114"/>
      <c r="FP89" s="69"/>
      <c r="FQ89" s="114"/>
      <c r="FR89" s="69"/>
      <c r="FS89" s="114"/>
      <c r="FT89" s="69"/>
      <c r="FU89" s="79" t="str">
        <f>IFERROR(IF(B89&lt;&gt;"", IF(AND(INDEX(Paste_Here!R$2:R$210, MATCH(B89, Paste_Here!A$2:A$210, 0))&lt;&gt;"", ISNUMBER(VALUE(INDEX(Paste_Here!R$2:R$210, MATCH(B89, Paste_Here!A$2:A$210, 0))))), INDEX(Paste_Here!R$2:R$210, MATCH(B89, Paste_Here!A$2:A$210, 0)), ""), ""), "")</f>
        <v/>
      </c>
      <c r="FV89" s="69"/>
      <c r="FW89" s="79" t="str">
        <f>IFERROR(IF(B89&lt;&gt;"", IF(AND(INDEX(Paste_Here!BB$2:BB$210, MATCH(B89, Paste_Here!A$2:A$210, 0))&lt;&gt;"", ISNUMBER(VALUE(INDEX(Paste_Here!BB$2:BB$210, MATCH(B89, Paste_Here!A$2:A$210, 0))))), INDEX(Paste_Here!BB$2:BB$210, MATCH(B89, Paste_Here!A$2:A$210, 0)), ""), ""), "")</f>
        <v/>
      </c>
      <c r="FX89" s="69"/>
      <c r="FY89" s="79" t="str">
        <f>IFERROR(IF(B89&lt;&gt;"", IF(AND(INDEX(Paste_Here!AS$2:AS$210, MATCH(B89, Paste_Here!A$2:A$210, 0))&lt;&gt;"", ISNUMBER(VALUE(INDEX(Paste_Here!AS$2:AS$210, MATCH(B89, Paste_Here!A$2:A$210, 0))))), INDEX(Paste_Here!AS$2:AS$210, MATCH(B89, Paste_Here!A$2:A$210, 0)), ""), ""), "")</f>
        <v/>
      </c>
      <c r="FZ89" s="69"/>
      <c r="GA89" s="79" t="str">
        <f>IFERROR(IF(B89&lt;&gt;"", IF(AND(INDEX(Paste_Here!BC$2:BC$210, MATCH(B89, Paste_Here!A$2:A$210, 0))&lt;&gt;"", ISNUMBER(VALUE(INDEX(Paste_Here!BC$2:BC$210, MATCH(B89, Paste_Here!A$2:A$210, 0))))), INDEX(Paste_Here!BC$2:BC$210, MATCH(B89, Paste_Here!A$2:A$210, 0)), ""), ""), "")</f>
        <v/>
      </c>
      <c r="GB89" s="69"/>
      <c r="GC89" s="69"/>
      <c r="GD89" s="79" t="str">
        <f t="shared" si="12"/>
        <v/>
      </c>
      <c r="GE89" s="69"/>
      <c r="GF89" s="79" t="str">
        <f>IFERROR(IF(B89&lt;&gt;"", IF(ISNUMBER(SEARCH("s", LOWER(INDEX(Paste_Here!M$2:M$210, MATCH(B89, Paste_Here!A$2:A$210, 0))))), "Yes", IF(INDEX(Paste_Here!M$2:M$210, MATCH(B89, Paste_Here!A$2:A$210, 0))&lt;&gt;"", "No", "")), ""), "")</f>
        <v/>
      </c>
      <c r="GG89" s="69"/>
      <c r="GH89" s="79" t="str">
        <f>IFERROR(IF(B89&lt;&gt;"", IF(ISNUMBER(SEARCH("yes", LOWER(INDEX(Paste_Here!F$2:F$210, MATCH(B89, Paste_Here!A$2:A$210, 0))))), "Yes", IF(ISNUMBER(SEARCH("no", LOWER(INDEX(Paste_Here!F$2:F$210, MATCH(B89, Paste_Here!A$2:A$210, 0))))), "No", "")), ""), "")</f>
        <v/>
      </c>
      <c r="GI89" s="69"/>
      <c r="GJ89" s="79" t="str">
        <f>IFERROR(IF(B89&lt;&gt;"", IF(ISNUMBER(SEARCH("english language learner", LOWER(INDEX(Paste_Here!C$2:C$210, MATCH(B89, Paste_Here!A$2:A$210, 0))))), "Yes", ""), ""), "")</f>
        <v/>
      </c>
      <c r="GK89" s="69"/>
      <c r="GL89" s="79" t="str">
        <f>IFERROR(IF(B89&lt;&gt;"", IF(OR(ISNUMBER(SEARCH("b", LOWER(INDEX(Paste_Here!K$2:K$210, MATCH(B89, Paste_Here!A$2:A$210, 0))))), ISNUMBER(SEARCH("h", LOWER(INDEX(Paste_Here!K$2:K$210, MATCH(B89, Paste_Here!A$2:A$210, 0))))), ISNUMBER(SEARCH("i", LOWER(INDEX(Paste_Here!K$2:K$210, MATCH(B89, Paste_Here!A$2:A$210, 0)))))), "Yes", IF(INDEX(Paste_Here!K$2:K$210, MATCH(B89, Paste_Here!A$2:A$210, 0))&lt;&gt;"", "No", "")), ""), "")</f>
        <v/>
      </c>
      <c r="GM89" s="69"/>
      <c r="GN89" s="79" t="str">
        <f>IFERROR(IF(B89&lt;&gt;"", IF(ISNUMBER(SEARCH("yes", LOWER(INDEX(Paste_Here!L$2:L$210, MATCH(B89, Paste_Here!A$2:A$210, 0))))), "Yes", IF(ISNUMBER(SEARCH("no", LOWER(INDEX(Paste_Here!L$2:L$210, MATCH(B89, Paste_Here!A$2:A$210, 0))))), "No", "")), ""), "")</f>
        <v/>
      </c>
      <c r="GO89" s="69"/>
      <c r="GP89" s="79" t="str">
        <f>IFERROR(IF(B89&lt;&gt;"", IF(ISNUMBER(SEARCH("transitional 2", LOWER(INDEX(Paste_Here!C$2:C$210, MATCH(B89, Paste_Here!A$2:A$210, 0))))), "T2", IF(ISNUMBER(SEARCH("transitional 1", LOWER(INDEX(Paste_Here!C$2:C$210, MATCH(B89, Paste_Here!A$2:A$210, 0))))), "T1", IF(ISNUMBER(SEARCH("waived ell services", LOWER(INDEX(Paste_Here!C$2:C$210, MATCH(B89, Paste_Here!A$2:A$210, 0))))), "W", ""))), ""), "")</f>
        <v/>
      </c>
      <c r="GQ89" s="69"/>
      <c r="GR89" s="114"/>
      <c r="GS89" s="69"/>
      <c r="GT89" s="114"/>
      <c r="GU89" s="69"/>
      <c r="GV89" s="114"/>
      <c r="GW89" s="69"/>
      <c r="GX89" s="118"/>
      <c r="GY89" s="69"/>
      <c r="GZ89" s="69"/>
      <c r="HA89" s="79"/>
      <c r="HB89" s="69"/>
      <c r="HC89" s="79"/>
      <c r="HD89" s="69"/>
      <c r="HE89" s="79"/>
      <c r="HF89" s="69"/>
      <c r="HG89" s="79"/>
      <c r="HH89" s="69"/>
      <c r="HI89" s="79"/>
      <c r="HJ89" s="69"/>
      <c r="HK89" s="79"/>
      <c r="HL89" s="69"/>
      <c r="HM89" s="79"/>
      <c r="HN89" s="69"/>
      <c r="HO89" s="79"/>
      <c r="HP89" s="69"/>
      <c r="HQ89" s="79"/>
      <c r="HR89" s="69"/>
      <c r="HS89" s="79"/>
      <c r="HT89" s="69"/>
      <c r="HU89" s="79"/>
      <c r="HV89" s="69"/>
      <c r="HW89" s="69"/>
      <c r="HX89" s="79"/>
      <c r="HY89" s="69"/>
      <c r="HZ89" s="79"/>
      <c r="IA89" s="69"/>
      <c r="IB89" s="79"/>
      <c r="IC89" s="69"/>
      <c r="ID89" s="79"/>
      <c r="IE89" s="69"/>
      <c r="IF89" s="79"/>
      <c r="IG89" s="69"/>
      <c r="IH89" s="79"/>
      <c r="II89" s="69"/>
      <c r="IJ89" s="79"/>
      <c r="IK89" s="69"/>
      <c r="IL89" s="79"/>
      <c r="IM89" s="69"/>
      <c r="IN89" s="79"/>
      <c r="IO89" s="69"/>
      <c r="IP89" s="79"/>
      <c r="IQ89" s="69"/>
      <c r="IR89" s="79"/>
      <c r="IS89" s="69"/>
      <c r="IT89" s="69"/>
      <c r="IU89" s="79"/>
      <c r="IV89" s="69"/>
      <c r="IW89" s="79"/>
      <c r="IX89" s="69"/>
      <c r="IY89" s="79"/>
      <c r="IZ89" s="69"/>
      <c r="JA89" s="79"/>
      <c r="JB89" s="69"/>
      <c r="JC89" s="79"/>
      <c r="JD89" s="69"/>
      <c r="JE89" s="79"/>
      <c r="JF89" s="69"/>
      <c r="JG89" s="79"/>
      <c r="JH89" s="69"/>
      <c r="JI89" s="79"/>
      <c r="JJ89" s="69"/>
      <c r="JK89" s="79"/>
      <c r="JL89" s="69"/>
      <c r="JM89" s="79"/>
      <c r="JN89" s="69"/>
      <c r="JO89" s="79"/>
      <c r="JP89" s="69"/>
      <c r="JQ89" s="69"/>
      <c r="JR89" s="79"/>
      <c r="JS89" s="69"/>
      <c r="JT89" s="79"/>
      <c r="JU89" s="69"/>
      <c r="JV89" s="79"/>
      <c r="JW89" s="69"/>
      <c r="JX89" s="79"/>
      <c r="JY89" s="69"/>
      <c r="JZ89" s="79"/>
      <c r="KA89" s="69"/>
      <c r="KB89" s="79"/>
      <c r="KC89" s="69"/>
      <c r="KD89" s="79"/>
      <c r="KE89" s="69"/>
      <c r="KF89" s="79"/>
      <c r="KG89" s="69"/>
      <c r="KH89" s="79"/>
      <c r="KI89" s="69"/>
      <c r="KJ89" s="79"/>
      <c r="KK89" s="69"/>
      <c r="KL89" s="79"/>
      <c r="KM89" s="69"/>
      <c r="KP89" s="1" t="str" cm="1">
        <f t="array" ref="KP89">IFERROR(INDEX(Paste_Here!$B$2:$B$210, MATCH(0, COUNTIF(KP$4:KP88, Paste_Here!$B$2:$B$210) + IF(Paste_Here!$B$2:$B$210="", 1, 0), 0)), "")</f>
        <v/>
      </c>
      <c r="KQ89" s="1" t="str">
        <f>IF(KP89&lt;&gt;"", INDEX(Paste_Here!$A$2:$A$210, MATCH(KP89, Paste_Here!$B$2:$B$210, 0)), "")</f>
        <v/>
      </c>
      <c r="KR89" s="1" t="str">
        <f t="shared" si="13"/>
        <v/>
      </c>
      <c r="KS89" s="1" t="str" cm="1">
        <f t="array" ref="KS89">IFERROR(INDEX($KR$5:$KR$210, MATCH(SMALL(IF($KR$5:$KR$210&lt;&gt;"", COUNTIF($KR$5:$KR$210, "&lt;"&amp;$KR$5:$KR$210)+1), ROW()-ROW($KS$5)+1), COUNTIF($KR$5:$KR$210, "&lt;"&amp;$KR$5:$KR$210)+1, 0)), "")</f>
        <v/>
      </c>
    </row>
    <row r="90" spans="1:305">
      <c r="A90" s="69"/>
      <c r="B90" s="79" t="str">
        <f t="shared" si="7"/>
        <v/>
      </c>
      <c r="C90" s="69"/>
      <c r="D90" s="79" t="str">
        <f>IFERROR(IF(B90&lt;&gt;"", IF(COUNTIF(INDEX(Paste_Here!N$2:Q$210, MATCH(B90, Paste_Here!A$2:A$210, 0), 0), "yes") &gt; 0, "No", IF(COUNTIF(INDEX(Paste_Here!N$2:Q$210, MATCH(B90, Paste_Here!A$2:A$210, 0), 0), "no") &gt; 0, "Yes", "")), ""), "")</f>
        <v/>
      </c>
      <c r="E90" s="69"/>
      <c r="F90" s="79" t="str">
        <f>IFERROR(IF(B90&lt;&gt;"", IF(ISNUMBER(SEARCH("yes", LOWER(INDEX(Paste_Here!S$2:S$210, MATCH(B90, Paste_Here!A$2:A$210, 0))))), "Yes", IF(ISNUMBER(SEARCH("no", LOWER(INDEX(Paste_Here!S$2:S$210, MATCH(B90, Paste_Here!A$2:A$210, 0))))), "No", "")), ""), "")</f>
        <v/>
      </c>
      <c r="G90" s="69"/>
      <c r="H90" s="79" t="str">
        <f>IFERROR(IF(B90&lt;&gt;"", IF(COUNTIF(INDEX(Paste_Here!AX$2:BA$210, MATCH(B90, Paste_Here!A$2:A$210, 0), 0), "yes") &gt; 0, "No", IF(COUNTIF(INDEX(Paste_Here!AX$2:BA$210, MATCH(B90, Paste_Here!A$2:A$210, 0), 0), "no") &gt; 0, "Yes", "")), ""), "")</f>
        <v/>
      </c>
      <c r="I90" s="69"/>
      <c r="J90" s="79" t="str">
        <f>IFERROR(IF(B90&lt;&gt;"", IF(ISNUMBER(SEARCH("yes", LOWER(INDEX(Paste_Here!Z$2:Z$210, MATCH(B90, Paste_Here!A$2:A$210, 0))))), "Yes", IF(ISNUMBER(SEARCH("no", LOWER(INDEX(Paste_Here!Z$2:Z$210, MATCH(B90, Paste_Here!A$2:A$210, 0))))), "No", "")), ""), "")</f>
        <v/>
      </c>
      <c r="K90" s="69"/>
      <c r="L90" s="79" t="str">
        <f>IFERROR(IF(B90&lt;&gt;"", IF(ISNUMBER(SEARCH("yes", LOWER(INDEX(Paste_Here!AG$2:AG$210, MATCH(B90, Paste_Here!A$2:A$210, 0))))), "Yes", IF(ISNUMBER(SEARCH("no", LOWER(INDEX(Paste_Here!AG$2:AG$210, MATCH(B90, Paste_Here!A$2:A$210, 0))))), "No", "")), ""), "")</f>
        <v/>
      </c>
      <c r="M90" s="69"/>
      <c r="N90" s="114" t="str">
        <f>IFERROR(IF(J90&lt;&gt;"", IF(ISNUMBER(SEARCH("yes", LOWER(INDEX(Paste_Here!AB$2:AB$210, MATCH(J90, Paste_Here!I$2:I$210, 0))))), "Yes", IF(ISNUMBER(SEARCH("no", LOWER(INDEX(Paste_Here!AB$2:AB$210, MATCH(J90, Paste_Here!I$2:I$210, 0))))), "No", "")), ""), "")</f>
        <v/>
      </c>
      <c r="O90" s="69"/>
      <c r="P90" s="79" t="str">
        <f>IFERROR(IF(B90&lt;&gt;"", IF(ISNUMBER(SEARCH("Revealed-Potential (Primary Focus)", LOWER(INDEX(Paste_Here!U$2:U$210, MATCH(B90, Paste_Here!A$2:A$210, 0))))), "Rev-Potential: Prim", IF(ISNUMBER(SEARCH("Revealed-Potential (Secondary Focus)", LOWER(INDEX(Paste_Here!U$2:U$210, MATCH(B90, Paste_Here!A$2:A$210, 0))))), "Rev-Potential: Sec", IF(ISNUMBER(SEARCH("Monitoring", LOWER(INDEX(Paste_Here!U$2:U$210, MATCH(B90, Paste_Here!A$2:A$210, 0))))), "Monitoring", IF(ISNUMBER(SEARCH("At-Promise (Secondary Focus)", LOWER(INDEX(Paste_Here!U$2:U$210, MATCH(B90, Paste_Here!A$2:A$210, 0))))), "At-Promise: Sec", IF(ISNUMBER(SEARCH("At-Promise (Primary Focus)", LOWER(INDEX(Paste_Here!U$2:U$210, MATCH(B90, Paste_Here!A$2:A$210, 0))))), "At-Promise: Prim", ""))))), ""), "")</f>
        <v/>
      </c>
      <c r="Q90" s="69"/>
      <c r="R90" s="79" t="str">
        <f>IFERROR(IF(B90&lt;&gt;"", IF(ISNUMBER(SEARCH("Revealed-Potential (Primary Focus)", LOWER(INDEX(Paste_Here!AB$2:AB$210, MATCH(B90, Paste_Here!A$2:A$210, 0))))), "Rev-Potential: Prim", IF(ISNUMBER(SEARCH("Revealed-Potential (Secondary Focus)", LOWER(INDEX(Paste_Here!AB$2:AB$210, MATCH(B90, Paste_Here!A$2:A$210, 0))))), "Rev-Potential: Sec", IF(ISNUMBER(SEARCH("Monitoring", LOWER(INDEX(Paste_Here!AB$2:AB$210, MATCH(B90, Paste_Here!A$2:A$210, 0))))), "Monitoring", IF(ISNUMBER(SEARCH("At-Promise (Secondary Focus)", LOWER(INDEX(Paste_Here!AB$2:AB$210, MATCH(B90, Paste_Here!A$2:A$210, 0))))), "At-Promise: Sec", IF(ISNUMBER(SEARCH("At-Promise (Primary Focus)", LOWER(INDEX(Paste_Here!AB$2:AB$210, MATCH(B90, Paste_Here!A$2:A$210, 0))))), "At-Promise: Prim", ""))))), ""), "")</f>
        <v/>
      </c>
      <c r="S90" s="69"/>
      <c r="T90" s="114" t="str">
        <f>IFERROR(IF(P90&lt;&gt;"", IF(ISNUMBER(SEARCH("yes", LOWER(INDEX(Paste_Here!AH$2:AH$210, MATCH(P90, Paste_Here!O$2:O$210, 0))))), "Yes", IF(ISNUMBER(SEARCH("no", LOWER(INDEX(Paste_Here!AH$2:AH$210, MATCH(P90, Paste_Here!O$2:O$210, 0))))), "No", "")), ""), "")</f>
        <v/>
      </c>
      <c r="U90" s="69"/>
      <c r="V90" s="114" t="str">
        <f>IFERROR(IF(R90&lt;&gt;"", IF(ISNUMBER(SEARCH("yes", LOWER(INDEX(Paste_Here!AJ$2:AJ$210, MATCH(R90, Paste_Here!Q$2:Q$210, 0))))), "Yes", IF(ISNUMBER(SEARCH("no", LOWER(INDEX(Paste_Here!AJ$2:AJ$210, MATCH(R90, Paste_Here!Q$2:Q$210, 0))))), "No", "")), ""), "")</f>
        <v/>
      </c>
      <c r="W90" s="69"/>
      <c r="X90" s="69"/>
      <c r="Y90" s="79" t="str">
        <f t="shared" si="8"/>
        <v/>
      </c>
      <c r="Z90" s="69"/>
      <c r="AA90" s="79" t="str">
        <f>IFERROR(IF(B90&lt;&gt;"", IF(AND(INDEX(Paste_Here!W$2:W$210, MATCH(B90, Paste_Here!A$2:A$210, 0))&lt;&gt;"", ISNUMBER(VALUE(INDEX(Paste_Here!W$2:W$210, MATCH(B90, Paste_Here!A$2:A$210, 0))))), INDEX(Paste_Here!W$2:W$210, MATCH(B90, Paste_Here!A$2:A$210, 0)), ""), ""), "")</f>
        <v/>
      </c>
      <c r="AB90" s="69"/>
      <c r="AC90" s="79" t="str">
        <f>IFERROR(IF(B90&lt;&gt;"", IF(AND(INDEX(Paste_Here!V$2:V$210, MATCH(B90, Paste_Here!A$2:A$210, 0))&lt;&gt;"", ISNUMBER(VALUE(INDEX(Paste_Here!V$2:V$210, MATCH(B90, Paste_Here!A$2:A$210, 0))))), TEXT(ROUND(VALUE(INDEX(Paste_Here!V$2:V$210, MATCH(B90, Paste_Here!A$2:A$210, 0))), 2), "0.00"), ""), ""), "")</f>
        <v/>
      </c>
      <c r="AD90" s="69"/>
      <c r="AE90" s="79" t="str">
        <f>IFERROR(IF(B90&lt;&gt;"", IF(LOWER(INDEX(Paste_Here!X$2:X$210, MATCH(B90, Paste_Here!A$2:A$210, 0)))="approaching expectations", "Approaching", IF(LOWER(INDEX(Paste_Here!X$2:X$210, MATCH(B90, Paste_Here!A$2:A$210, 0)))="met expectations", "Met", IF(LOWER(INDEX(Paste_Here!X$2:X$210, MATCH(B90, Paste_Here!A$2:A$210, 0)))="exceeded expectations", "Exceeded", IF(LOWER(INDEX(Paste_Here!X$2:X$210, MATCH(B90, Paste_Here!A$2:A$210, 0)))="below expectations", "Below", "")))), ""), "")</f>
        <v/>
      </c>
      <c r="AF90" s="69"/>
      <c r="AG90" s="79" t="str">
        <f>IFERROR(IF(B90&lt;&gt;"", IF(AND(INDEX(Paste_Here!Y$2:Y$210, MATCH(B90, Paste_Here!A$2:A$210, 0))&lt;&gt;"", ISNUMBER(VALUE(INDEX(Paste_Here!Y$2:Y$210, MATCH(B90, Paste_Here!A$2:A$210, 0))))), INDEX(Paste_Here!Y$2:Y$210, MATCH(B90, Paste_Here!A$2:A$210, 0)), ""), ""), "")</f>
        <v/>
      </c>
      <c r="AH90" s="69"/>
      <c r="AI90" s="79" t="str">
        <f>IFERROR(IF(B90&lt;&gt;"", IF(AND(INDEX(Paste_Here!AK$2:AK$210, MATCH(B90, Paste_Here!A$2:A$210, 0))&lt;&gt;"", ISNUMBER(VALUE(INDEX(Paste_Here!AK$2:AK$210, MATCH(B90, Paste_Here!A$2:A$210, 0))))), INDEX(Paste_Here!AK$2:AK$210, MATCH(B90, Paste_Here!A$2:A$210, 0)), ""), ""), "")</f>
        <v/>
      </c>
      <c r="AJ90" s="69"/>
      <c r="AK90" s="79" t="str">
        <f>IFERROR(IF(B90&lt;&gt;"", IF(ISNUMBER(SEARCH("highrisk", LOWER(INDEX(Paste_Here!AL$2:AL$210, MATCH(B90, Paste_Here!A$2:A$210, 0))))), "High Risk", IF(ISNUMBER(SEARCH("lowrisk", LOWER(INDEX(Paste_Here!AL$2:AL$210, MATCH(B90, Paste_Here!A$2:A$210, 0))))), "Low Risk", IF(ISNUMBER(SEARCH("somerisk", LOWER(INDEX(Paste_Here!AL$2:AL$210, MATCH(B90, Paste_Here!A$2:A$210, 0))))), "Some Risk", ""))), ""), "")</f>
        <v/>
      </c>
      <c r="AL90" s="69"/>
      <c r="AM90" s="79" t="str">
        <f>IFERROR(IF(B90&lt;&gt;"", IF(AND(INDEX(Paste_Here!AT$2:AT$210, MATCH(B90, Paste_Here!A$2:A$210, 0))&lt;&gt;"", ISNUMBER(VALUE(INDEX(Paste_Here!AT$2:AT$210, MATCH(B90, Paste_Here!A$2:A$210, 0))))), INDEX(Paste_Here!AT$2:AT$210, MATCH(B90, Paste_Here!A$2:A$210, 0)), ""), ""), "")</f>
        <v/>
      </c>
      <c r="AN90" s="69"/>
      <c r="AO90" s="79" t="str">
        <f>IFERROR(IF(B90&lt;&gt;"", IF(AND(INDEX(Paste_Here!AM$2:AM$210, MATCH(B90, Paste_Here!A$2:A$210, 0))&lt;&gt;"", ISNUMBER(VALUE(INDEX(Paste_Here!AM$2:AM$210, MATCH(B90, Paste_Here!A$2:A$210, 0))))), INDEX(Paste_Here!AM$2:AM$210, MATCH(B90, Paste_Here!A$2:A$210, 0)), ""), ""), "")</f>
        <v/>
      </c>
      <c r="AP90" s="69"/>
      <c r="AQ90" s="79" t="str">
        <f>IFERROR(IF(B90&lt;&gt;"", IF(ISNUMBER(SEARCH("highrisk", LOWER(INDEX(Paste_Here!AN$2:AN$210, MATCH(B90, Paste_Here!A$2:A$210, 0))))), "High Risk", IF(ISNUMBER(SEARCH("lowrisk", LOWER(INDEX(Paste_Here!AN$2:AN$210, MATCH(B90, Paste_Here!A$2:A$210, 0))))), "Low Risk", IF(ISNUMBER(SEARCH("somerisk", LOWER(INDEX(Paste_Here!AN$2:AN$210, MATCH(B90, Paste_Here!A$2:A$210, 0))))), "Some Risk", ""))), ""), "")</f>
        <v/>
      </c>
      <c r="AR90" s="69"/>
      <c r="AS90" s="79" t="str" cm="1">
        <f t="array" aca="1" ref="AS90" ca="1">IFERROR(IF(ISNUMBER(SEARCH("BR", INDEX(Paste_Here!AO$2:AO$210, MATCH(B90, Paste_Here!A$2:A$210, 0)))), -1, 1) * VALUE(_xlfn.TEXTJOIN("", TRUE, IF(ISNUMBER(--MID(INDEX(Paste_Here!AO$2:AO$210, MATCH(B90, Paste_Here!A$2:A$210, 0)), ROW(INDIRECT("1:"&amp;LEN(INDEX(Paste_Here!AO$2:AO$210, MATCH(B90, Paste_Here!A$2:A$210, 0))))), 1)), MID(INDEX(Paste_Here!AO$2:AO$210, MATCH(B90, Paste_Here!A$2:A$210, 0)), ROW(INDIRECT("1:"&amp;LEN(INDEX(Paste_Here!AO$2:AO$210, MATCH(B90, Paste_Here!A$2:A$210, 0))))), 1), ""))), "")</f>
        <v/>
      </c>
      <c r="AT90" s="69"/>
      <c r="AU90" s="69"/>
      <c r="AV90" s="79"/>
      <c r="AW90" s="69"/>
      <c r="AX90" s="79"/>
      <c r="AY90" s="69"/>
      <c r="AZ90" s="79"/>
      <c r="BA90" s="69"/>
      <c r="BB90" s="79"/>
      <c r="BC90" s="69"/>
      <c r="BD90" s="79"/>
      <c r="BE90" s="69"/>
      <c r="BF90" s="79"/>
      <c r="BG90" s="69"/>
      <c r="BH90" s="79"/>
      <c r="BI90" s="69"/>
      <c r="BJ90" s="79"/>
      <c r="BK90" s="69"/>
      <c r="BL90" s="79"/>
      <c r="BM90" s="69"/>
      <c r="BN90" s="79"/>
      <c r="BO90" s="69"/>
      <c r="BP90" s="79"/>
      <c r="BQ90" s="69"/>
      <c r="BR90" s="69"/>
      <c r="BS90" s="79"/>
      <c r="BT90" s="69"/>
      <c r="BU90" s="79"/>
      <c r="BV90" s="69"/>
      <c r="BW90" s="79"/>
      <c r="BX90" s="69"/>
      <c r="BY90" s="79"/>
      <c r="BZ90" s="69"/>
      <c r="CA90" s="79"/>
      <c r="CB90" s="69"/>
      <c r="CC90" s="79"/>
      <c r="CD90" s="69"/>
      <c r="CE90" s="79"/>
      <c r="CF90" s="69"/>
      <c r="CG90" s="79"/>
      <c r="CH90" s="69"/>
      <c r="CI90" s="79"/>
      <c r="CJ90" s="69"/>
      <c r="CK90" s="79"/>
      <c r="CL90" s="69"/>
      <c r="CM90" s="79"/>
      <c r="CN90" s="69"/>
      <c r="CO90" s="69"/>
      <c r="CP90" s="79" t="str">
        <f t="shared" si="9"/>
        <v/>
      </c>
      <c r="CQ90" s="69"/>
      <c r="CR90" s="79" t="str">
        <f>IFERROR(IF(B90&lt;&gt;"", IF(AND(INDEX(Paste_Here!AD$2:AD$210, MATCH(B90, Paste_Here!A$2:A$210, 0))&lt;&gt;"", ISNUMBER(VALUE(INDEX(Paste_Here!AD$2:AD$210, MATCH(B90, Paste_Here!A$2:A$210, 0))))), INDEX(Paste_Here!AD$2:AD$210, MATCH(B90, Paste_Here!A$2:A$210, 0)), ""), ""), "")</f>
        <v/>
      </c>
      <c r="CS90" s="69"/>
      <c r="CT90" s="79" t="str">
        <f>IFERROR(IF(B90&lt;&gt;"", IF(AND(INDEX(Paste_Here!AC$2:AC$210, MATCH(B90, Paste_Here!A$2:A$210, 0))&lt;&gt;"", ISNUMBER(--INDEX(Paste_Here!AC$2:AC$210, MATCH(B90, Paste_Here!A$2:A$210, 0)))), TEXT(ROUND(--INDEX(Paste_Here!AC$2:AC$210, MATCH(B90, Paste_Here!A$2:A$210, 0)), 2), "0.00"), ""), ""), "")</f>
        <v/>
      </c>
      <c r="CU90" s="69"/>
      <c r="CV90" s="79" t="str">
        <f>IFERROR(IF(B90&lt;&gt;"", IF(LOWER(INDEX(Paste_Here!AE$2:AE$210, MATCH(B90, Paste_Here!A$2:A$210, 0)))="approaching expectations", "Approaching", IF(LOWER(INDEX(Paste_Here!AE$2:AE$210, MATCH(B90, Paste_Here!A$2:A$210, 0)))="met expectations", "Met", IF(LOWER(INDEX(Paste_Here!AE$2:AE$210, MATCH(B90, Paste_Here!A$2:A$210, 0)))="exceeded expectations", "Exceeded", IF(LOWER(INDEX(Paste_Here!AE$2:AE$210, MATCH(B90, Paste_Here!A$2:A$210, 0)))="below expectations", "Below", "")))), ""), "")</f>
        <v/>
      </c>
      <c r="CW90" s="69"/>
      <c r="CX90" s="79" t="str">
        <f>IFERROR(IF(B90&lt;&gt;"", IF(AND(INDEX(Paste_Here!AF$2:AF$210, MATCH(B90, Paste_Here!A$2:A$210, 0))&lt;&gt;"", ISNUMBER(VALUE(INDEX(Paste_Here!AF$2:AF$210, MATCH(B90, Paste_Here!A$2:A$210, 0))))), INDEX(Paste_Here!AF$2:AF$210, MATCH(B90, Paste_Here!A$2:A$210, 0)), ""), ""), "")</f>
        <v/>
      </c>
      <c r="CY90" s="69"/>
      <c r="CZ90" s="79" t="str">
        <f>IFERROR(IF(B90&lt;&gt;"", IF(AND(INDEX(Paste_Here!AU$2:AU$210, MATCH(B90, Paste_Here!A$2:A$210, 0))&lt;&gt;"", ISNUMBER(VALUE(INDEX(Paste_Here!AU$2:AU$210, MATCH(B90, Paste_Here!A$2:A$210, 0))))), INDEX(Paste_Here!AU$2:AU$210, MATCH(B90, Paste_Here!A$2:A$210, 0)), ""), ""), "")</f>
        <v/>
      </c>
      <c r="DA90" s="69"/>
      <c r="DB90" s="79" t="str">
        <f>IFERROR(IF(B90&lt;&gt;"", IF(ISNUMBER(SEARCH("highrisk", LOWER(INDEX(Paste_Here!AV$2:AV$210, MATCH(B90, Paste_Here!A$2:A$210, 0))))), "High Risk", IF(ISNUMBER(SEARCH("lowrisk", LOWER(INDEX(Paste_Here!AV$2:AV$210, MATCH(B90, Paste_Here!A$2:A$210, 0))))), "Low Risk", IF(ISNUMBER(SEARCH("somerisk", LOWER(INDEX(Paste_Here!AV$2:AV$210, MATCH(B90, Paste_Here!A$2:A$210, 0))))), "Some Risk", ""))), ""), "")</f>
        <v/>
      </c>
      <c r="DC90" s="69"/>
      <c r="DD90" s="79" t="str">
        <f>IFERROR(IF(B90&lt;&gt;"", IF(AND(INDEX(Paste_Here!AW$2:AW$210, MATCH(B90, Paste_Here!A$2:A$210, 0))&lt;&gt;"", ISNUMBER(VALUE(INDEX(Paste_Here!AW$2:AW$210, MATCH(B90, Paste_Here!A$2:A$210, 0))))), INDEX(Paste_Here!AW$2:AW$210, MATCH(B90, Paste_Here!A$2:A$210, 0)), ""), ""), "")</f>
        <v/>
      </c>
      <c r="DE90" s="69"/>
      <c r="DF90" s="79" t="str">
        <f>IFERROR(IF(B90&lt;&gt;"", IF(AND(INDEX(Paste_Here!AP$2:AP$210, MATCH(B90, Paste_Here!A$2:A$210, 0))&lt;&gt;"", ISNUMBER(VALUE(INDEX(Paste_Here!AP$2:AP$210, MATCH(B90, Paste_Here!A$2:A$210, 0))))), INDEX(Paste_Here!AP$2:AP$210, MATCH(B90, Paste_Here!A$2:A$210, 0)), ""), ""), "")</f>
        <v/>
      </c>
      <c r="DG90" s="69"/>
      <c r="DH90" s="79" t="str">
        <f>IFERROR(IF(B90&lt;&gt;"", IF(ISNUMBER(SEARCH("highrisk", LOWER(INDEX(Paste_Here!AQ$2:AQ$210, MATCH(B90, Paste_Here!A$2:A$210, 0))))), "High Risk", IF(ISNUMBER(SEARCH("lowrisk", LOWER(INDEX(Paste_Here!AQ$2:AQ$210, MATCH(B90, Paste_Here!A$2:A$210, 0))))), "Low Risk", IF(ISNUMBER(SEARCH("somerisk", LOWER(INDEX(Paste_Here!AQ$2:AQ$210, MATCH(B90, Paste_Here!A$2:A$210, 0))))), "Some Risk", ""))), ""), "")</f>
        <v/>
      </c>
      <c r="DI90" s="69"/>
      <c r="DJ90" s="79" t="str" cm="1">
        <f t="array" aca="1" ref="DJ90" ca="1">IFERROR(VALUE(IF(ISNUMBER(SEARCH("EM", INDEX(Paste_Here!AR$2:AR$500, MATCH(B90, Paste_Here!A$2:A$500, 0)))),"-" &amp; _xlfn.TEXTJOIN("", TRUE, IF(ISNUMBER(--MID(INDEX(Paste_Here!AR$2:AR$500, MATCH(B90, Paste_Here!A$2:A$500, 0)), ROW(INDIRECT("1:"&amp;LEN(INDEX(Paste_Here!AR$2:AR$500, MATCH(B90, Paste_Here!A$2:A$500, 0))))), 1)), MID(INDEX(Paste_Here!AR$2:AR$500, MATCH(B90, Paste_Here!A$2:A$500, 0)), ROW(INDIRECT("1:"&amp;LEN(INDEX(Paste_Here!AR$2:AR$500, MATCH(B90, Paste_Here!A$2:A$500, 0))))), 1), "")), _xlfn.TEXTJOIN("", TRUE, IF(ISNUMBER(--MID(INDEX(Paste_Here!AR$2:AR$500, MATCH(B90, Paste_Here!A$2:AR$500, 0)), ROW(INDIRECT("1:"&amp;LEN(INDEX(Paste_Here!AR$2:AR$500, MATCH(B90, Paste_Here!A$2:AR$500, 0))))), 1)), MID(INDEX(Paste_Here!AR$2:AR$500, MATCH(B90, Paste_Here!A$2:A$500, 0)), ROW(INDIRECT("1:"&amp;LEN(INDEX(Paste_Here!AR$2:AR$500, MATCH(B90, Paste_Here!A$2:A$500, 0))))), 1), "")))), "")</f>
        <v/>
      </c>
      <c r="DK90" s="69"/>
      <c r="DL90" s="69"/>
      <c r="DM90" s="79" t="str">
        <f t="shared" si="10"/>
        <v/>
      </c>
      <c r="DN90" s="69"/>
      <c r="DO90" s="79" t="str">
        <f>IFERROR(IF(B90&lt;&gt;"", IF(AND(INDEX(Paste_Here!AH$2:AH$210, MATCH(B90, Paste_Here!A$2:A$210, 0))&lt;&gt;"", ISNUMBER(VALUE(INDEX(Paste_Here!AH$2:AH$210, MATCH(B90, Paste_Here!A$2:A$210, 0))))), INDEX(Paste_Here!AH$2:AH$210, MATCH(B90, Paste_Here!A$2:A$210, 0)), ""), ""), "")</f>
        <v/>
      </c>
      <c r="DP90" s="69"/>
      <c r="DQ90" s="114"/>
      <c r="DR90" s="69"/>
      <c r="DS90" s="119" t="str">
        <f>IFERROR(IF(B90&lt;&gt;"", IF(LOWER(INDEX(Paste_Here!AI$2:AI$210, MATCH(B90, Paste_Here!A$2:A$210, 0)))="approaching expectations", "Approaching", IF(LOWER(INDEX(Paste_Here!AI$2:AI$210, MATCH(B90, Paste_Here!A$2:A$210, 0)))="met expectations", "Met", IF(LOWER(INDEX(Paste_Here!AI$2:AI$210, MATCH(B90, Paste_Here!A$2:A$210, 0)))="exceeded expectations", "Exceeded", IF(LOWER(INDEX(Paste_Here!AI$2:AI$210, MATCH(B90, Paste_Here!A$2:A$210, 0)))="below expectations", "Below", "")))), ""), "")</f>
        <v/>
      </c>
      <c r="DT90" s="69"/>
      <c r="DU90" s="79" t="str">
        <f>IFERROR(IF(B90&lt;&gt;"", IF(AND(INDEX(Paste_Here!AJ$2:AJ$210, MATCH(B90, Paste_Here!A$2:A$210, 0))&lt;&gt;"", ISNUMBER(VALUE(INDEX(Paste_Here!AJ$2:AJ$210, MATCH(B90, Paste_Here!A$2:A$210, 0))))), INDEX(Paste_Here!AJ$2:AJ$210, MATCH(B90, Paste_Here!A$2:A$210, 0)), ""), ""), "")</f>
        <v/>
      </c>
      <c r="DV90" s="69"/>
      <c r="DW90" s="114"/>
      <c r="DX90" s="69"/>
      <c r="DY90" s="114"/>
      <c r="DZ90" s="69"/>
      <c r="EA90" s="114"/>
      <c r="EB90" s="69"/>
      <c r="EC90" s="114"/>
      <c r="ED90" s="69"/>
      <c r="EE90" s="114"/>
      <c r="EF90" s="69"/>
      <c r="EH90" s="69"/>
      <c r="EI90" s="69"/>
      <c r="EJ90" s="79"/>
      <c r="EK90" s="69"/>
      <c r="EL90" s="79"/>
      <c r="EM90" s="69"/>
      <c r="EN90" s="79"/>
      <c r="EO90" s="69"/>
      <c r="EP90" s="79"/>
      <c r="EQ90" s="69"/>
      <c r="ER90" s="79"/>
      <c r="ES90" s="69"/>
      <c r="ET90" s="79"/>
      <c r="EU90" s="69"/>
      <c r="EV90" s="79"/>
      <c r="EW90" s="69"/>
      <c r="EX90" s="79"/>
      <c r="EY90" s="69"/>
      <c r="EZ90" s="79"/>
      <c r="FA90" s="69"/>
      <c r="FB90" s="79"/>
      <c r="FC90" s="69"/>
      <c r="FD90" s="79"/>
      <c r="FE90" s="69"/>
      <c r="FF90" s="69"/>
      <c r="FG90" s="79" t="str">
        <f t="shared" si="11"/>
        <v/>
      </c>
      <c r="FH90" s="69"/>
      <c r="FI90" s="79" t="str">
        <f>IFERROR(IF(B90&lt;&gt;"", IF(ISNUMBER(VALUE(INDEX(Paste_Here!H$2:H$210, MATCH(B90, Paste_Here!A$2:A$210, 0)))), IF(VALUE(INDEX(Paste_Here!H$2:H$210, MATCH(B90, Paste_Here!A$2:A$210, 0)))=0, "No", IF(AND(VALUE(INDEX(Paste_Here!H$2:H$210, MATCH(B90, Paste_Here!A$2:A$210, 0)))&gt;=1, VALUE(INDEX(Paste_Here!H$2:H$210, MATCH(B90, Paste_Here!A$2:A$210, 0)))&lt;=4), VALUE(INDEX(Paste_Here!H$2:H$210, MATCH(B90, Paste_Here!A$2:A$210, 0))), "")), ""), ""), "")</f>
        <v/>
      </c>
      <c r="FJ90" s="69"/>
      <c r="FK90" s="79" t="str">
        <f>IFERROR(IF(B90&lt;&gt;"", IF(ISNUMBER(VALUE(INDEX(Paste_Here!I$2:I$210, MATCH(B90, Paste_Here!A$2:A$210, 0)))), IF(VALUE(INDEX(Paste_Here!I$2:I$210, MATCH(B90, Paste_Here!A$2:A$210, 0)))=0, "No", IF(AND(VALUE(INDEX(Paste_Here!I$2:I$210, MATCH(B90, Paste_Here!A$2:A$210, 0)))&gt;=1, VALUE(INDEX(Paste_Here!I$2:I$210, MATCH(B90, Paste_Here!A$2:A$210, 0)))&lt;=4), VALUE(INDEX(Paste_Here!I$2:I$210, MATCH(B90, Paste_Here!A$2:A$210, 0))), "")), ""), ""), "")</f>
        <v/>
      </c>
      <c r="FL90" s="69"/>
      <c r="FM90" s="114"/>
      <c r="FN90" s="69"/>
      <c r="FO90" s="114"/>
      <c r="FP90" s="69"/>
      <c r="FQ90" s="114"/>
      <c r="FR90" s="69"/>
      <c r="FS90" s="114"/>
      <c r="FT90" s="69"/>
      <c r="FU90" s="79" t="str">
        <f>IFERROR(IF(B90&lt;&gt;"", IF(AND(INDEX(Paste_Here!R$2:R$210, MATCH(B90, Paste_Here!A$2:A$210, 0))&lt;&gt;"", ISNUMBER(VALUE(INDEX(Paste_Here!R$2:R$210, MATCH(B90, Paste_Here!A$2:A$210, 0))))), INDEX(Paste_Here!R$2:R$210, MATCH(B90, Paste_Here!A$2:A$210, 0)), ""), ""), "")</f>
        <v/>
      </c>
      <c r="FV90" s="69"/>
      <c r="FW90" s="79" t="str">
        <f>IFERROR(IF(B90&lt;&gt;"", IF(AND(INDEX(Paste_Here!BB$2:BB$210, MATCH(B90, Paste_Here!A$2:A$210, 0))&lt;&gt;"", ISNUMBER(VALUE(INDEX(Paste_Here!BB$2:BB$210, MATCH(B90, Paste_Here!A$2:A$210, 0))))), INDEX(Paste_Here!BB$2:BB$210, MATCH(B90, Paste_Here!A$2:A$210, 0)), ""), ""), "")</f>
        <v/>
      </c>
      <c r="FX90" s="69"/>
      <c r="FY90" s="79" t="str">
        <f>IFERROR(IF(B90&lt;&gt;"", IF(AND(INDEX(Paste_Here!AS$2:AS$210, MATCH(B90, Paste_Here!A$2:A$210, 0))&lt;&gt;"", ISNUMBER(VALUE(INDEX(Paste_Here!AS$2:AS$210, MATCH(B90, Paste_Here!A$2:A$210, 0))))), INDEX(Paste_Here!AS$2:AS$210, MATCH(B90, Paste_Here!A$2:A$210, 0)), ""), ""), "")</f>
        <v/>
      </c>
      <c r="FZ90" s="69"/>
      <c r="GA90" s="79" t="str">
        <f>IFERROR(IF(B90&lt;&gt;"", IF(AND(INDEX(Paste_Here!BC$2:BC$210, MATCH(B90, Paste_Here!A$2:A$210, 0))&lt;&gt;"", ISNUMBER(VALUE(INDEX(Paste_Here!BC$2:BC$210, MATCH(B90, Paste_Here!A$2:A$210, 0))))), INDEX(Paste_Here!BC$2:BC$210, MATCH(B90, Paste_Here!A$2:A$210, 0)), ""), ""), "")</f>
        <v/>
      </c>
      <c r="GB90" s="69"/>
      <c r="GC90" s="69"/>
      <c r="GD90" s="79" t="str">
        <f t="shared" si="12"/>
        <v/>
      </c>
      <c r="GE90" s="69"/>
      <c r="GF90" s="79" t="str">
        <f>IFERROR(IF(B90&lt;&gt;"", IF(ISNUMBER(SEARCH("s", LOWER(INDEX(Paste_Here!M$2:M$210, MATCH(B90, Paste_Here!A$2:A$210, 0))))), "Yes", IF(INDEX(Paste_Here!M$2:M$210, MATCH(B90, Paste_Here!A$2:A$210, 0))&lt;&gt;"", "No", "")), ""), "")</f>
        <v/>
      </c>
      <c r="GG90" s="69"/>
      <c r="GH90" s="79" t="str">
        <f>IFERROR(IF(B90&lt;&gt;"", IF(ISNUMBER(SEARCH("yes", LOWER(INDEX(Paste_Here!F$2:F$210, MATCH(B90, Paste_Here!A$2:A$210, 0))))), "Yes", IF(ISNUMBER(SEARCH("no", LOWER(INDEX(Paste_Here!F$2:F$210, MATCH(B90, Paste_Here!A$2:A$210, 0))))), "No", "")), ""), "")</f>
        <v/>
      </c>
      <c r="GI90" s="69"/>
      <c r="GJ90" s="79" t="str">
        <f>IFERROR(IF(B90&lt;&gt;"", IF(ISNUMBER(SEARCH("english language learner", LOWER(INDEX(Paste_Here!C$2:C$210, MATCH(B90, Paste_Here!A$2:A$210, 0))))), "Yes", ""), ""), "")</f>
        <v/>
      </c>
      <c r="GK90" s="69"/>
      <c r="GL90" s="79" t="str">
        <f>IFERROR(IF(B90&lt;&gt;"", IF(OR(ISNUMBER(SEARCH("b", LOWER(INDEX(Paste_Here!K$2:K$210, MATCH(B90, Paste_Here!A$2:A$210, 0))))), ISNUMBER(SEARCH("h", LOWER(INDEX(Paste_Here!K$2:K$210, MATCH(B90, Paste_Here!A$2:A$210, 0))))), ISNUMBER(SEARCH("i", LOWER(INDEX(Paste_Here!K$2:K$210, MATCH(B90, Paste_Here!A$2:A$210, 0)))))), "Yes", IF(INDEX(Paste_Here!K$2:K$210, MATCH(B90, Paste_Here!A$2:A$210, 0))&lt;&gt;"", "No", "")), ""), "")</f>
        <v/>
      </c>
      <c r="GM90" s="69"/>
      <c r="GN90" s="79" t="str">
        <f>IFERROR(IF(B90&lt;&gt;"", IF(ISNUMBER(SEARCH("yes", LOWER(INDEX(Paste_Here!L$2:L$210, MATCH(B90, Paste_Here!A$2:A$210, 0))))), "Yes", IF(ISNUMBER(SEARCH("no", LOWER(INDEX(Paste_Here!L$2:L$210, MATCH(B90, Paste_Here!A$2:A$210, 0))))), "No", "")), ""), "")</f>
        <v/>
      </c>
      <c r="GO90" s="69"/>
      <c r="GP90" s="79" t="str">
        <f>IFERROR(IF(B90&lt;&gt;"", IF(ISNUMBER(SEARCH("transitional 2", LOWER(INDEX(Paste_Here!C$2:C$210, MATCH(B90, Paste_Here!A$2:A$210, 0))))), "T2", IF(ISNUMBER(SEARCH("transitional 1", LOWER(INDEX(Paste_Here!C$2:C$210, MATCH(B90, Paste_Here!A$2:A$210, 0))))), "T1", IF(ISNUMBER(SEARCH("waived ell services", LOWER(INDEX(Paste_Here!C$2:C$210, MATCH(B90, Paste_Here!A$2:A$210, 0))))), "W", ""))), ""), "")</f>
        <v/>
      </c>
      <c r="GQ90" s="69"/>
      <c r="GR90" s="114"/>
      <c r="GS90" s="69"/>
      <c r="GT90" s="114"/>
      <c r="GU90" s="69"/>
      <c r="GV90" s="114"/>
      <c r="GW90" s="69"/>
      <c r="GX90" s="118"/>
      <c r="GY90" s="69"/>
      <c r="GZ90" s="69"/>
      <c r="HA90" s="79"/>
      <c r="HB90" s="69"/>
      <c r="HC90" s="79"/>
      <c r="HD90" s="69"/>
      <c r="HE90" s="79"/>
      <c r="HF90" s="69"/>
      <c r="HG90" s="79"/>
      <c r="HH90" s="69"/>
      <c r="HI90" s="79"/>
      <c r="HJ90" s="69"/>
      <c r="HK90" s="79"/>
      <c r="HL90" s="69"/>
      <c r="HM90" s="79"/>
      <c r="HN90" s="69"/>
      <c r="HO90" s="79"/>
      <c r="HP90" s="69"/>
      <c r="HQ90" s="79"/>
      <c r="HR90" s="69"/>
      <c r="HS90" s="79"/>
      <c r="HT90" s="69"/>
      <c r="HU90" s="79"/>
      <c r="HV90" s="69"/>
      <c r="HW90" s="69"/>
      <c r="HX90" s="79"/>
      <c r="HY90" s="69"/>
      <c r="HZ90" s="79"/>
      <c r="IA90" s="69"/>
      <c r="IB90" s="79"/>
      <c r="IC90" s="69"/>
      <c r="ID90" s="79"/>
      <c r="IE90" s="69"/>
      <c r="IF90" s="79"/>
      <c r="IG90" s="69"/>
      <c r="IH90" s="79"/>
      <c r="II90" s="69"/>
      <c r="IJ90" s="79"/>
      <c r="IK90" s="69"/>
      <c r="IL90" s="79"/>
      <c r="IM90" s="69"/>
      <c r="IN90" s="79"/>
      <c r="IO90" s="69"/>
      <c r="IP90" s="79"/>
      <c r="IQ90" s="69"/>
      <c r="IR90" s="79"/>
      <c r="IS90" s="69"/>
      <c r="IT90" s="69"/>
      <c r="IU90" s="79"/>
      <c r="IV90" s="69"/>
      <c r="IW90" s="79"/>
      <c r="IX90" s="69"/>
      <c r="IY90" s="79"/>
      <c r="IZ90" s="69"/>
      <c r="JA90" s="79"/>
      <c r="JB90" s="69"/>
      <c r="JC90" s="79"/>
      <c r="JD90" s="69"/>
      <c r="JE90" s="79"/>
      <c r="JF90" s="69"/>
      <c r="JG90" s="79"/>
      <c r="JH90" s="69"/>
      <c r="JI90" s="79"/>
      <c r="JJ90" s="69"/>
      <c r="JK90" s="79"/>
      <c r="JL90" s="69"/>
      <c r="JM90" s="79"/>
      <c r="JN90" s="69"/>
      <c r="JO90" s="79"/>
      <c r="JP90" s="69"/>
      <c r="JQ90" s="69"/>
      <c r="JR90" s="79"/>
      <c r="JS90" s="69"/>
      <c r="JT90" s="79"/>
      <c r="JU90" s="69"/>
      <c r="JV90" s="79"/>
      <c r="JW90" s="69"/>
      <c r="JX90" s="79"/>
      <c r="JY90" s="69"/>
      <c r="JZ90" s="79"/>
      <c r="KA90" s="69"/>
      <c r="KB90" s="79"/>
      <c r="KC90" s="69"/>
      <c r="KD90" s="79"/>
      <c r="KE90" s="69"/>
      <c r="KF90" s="79"/>
      <c r="KG90" s="69"/>
      <c r="KH90" s="79"/>
      <c r="KI90" s="69"/>
      <c r="KJ90" s="79"/>
      <c r="KK90" s="69"/>
      <c r="KL90" s="79"/>
      <c r="KM90" s="69"/>
      <c r="KP90" s="1" t="str" cm="1">
        <f t="array" ref="KP90">IFERROR(INDEX(Paste_Here!$B$2:$B$210, MATCH(0, COUNTIF(KP$4:KP89, Paste_Here!$B$2:$B$210) + IF(Paste_Here!$B$2:$B$210="", 1, 0), 0)), "")</f>
        <v/>
      </c>
      <c r="KQ90" s="1" t="str">
        <f>IF(KP90&lt;&gt;"", INDEX(Paste_Here!$A$2:$A$210, MATCH(KP90, Paste_Here!$B$2:$B$210, 0)), "")</f>
        <v/>
      </c>
      <c r="KR90" s="1" t="str">
        <f t="shared" si="13"/>
        <v/>
      </c>
      <c r="KS90" s="1" t="str" cm="1">
        <f t="array" ref="KS90">IFERROR(INDEX($KR$5:$KR$210, MATCH(SMALL(IF($KR$5:$KR$210&lt;&gt;"", COUNTIF($KR$5:$KR$210, "&lt;"&amp;$KR$5:$KR$210)+1), ROW()-ROW($KS$5)+1), COUNTIF($KR$5:$KR$210, "&lt;"&amp;$KR$5:$KR$210)+1, 0)), "")</f>
        <v/>
      </c>
    </row>
    <row r="91" spans="1:305">
      <c r="A91" s="69"/>
      <c r="B91" s="79" t="str">
        <f t="shared" si="7"/>
        <v/>
      </c>
      <c r="C91" s="69"/>
      <c r="D91" s="79" t="str">
        <f>IFERROR(IF(B91&lt;&gt;"", IF(COUNTIF(INDEX(Paste_Here!N$2:Q$210, MATCH(B91, Paste_Here!A$2:A$210, 0), 0), "yes") &gt; 0, "No", IF(COUNTIF(INDEX(Paste_Here!N$2:Q$210, MATCH(B91, Paste_Here!A$2:A$210, 0), 0), "no") &gt; 0, "Yes", "")), ""), "")</f>
        <v/>
      </c>
      <c r="E91" s="69"/>
      <c r="F91" s="79" t="str">
        <f>IFERROR(IF(B91&lt;&gt;"", IF(ISNUMBER(SEARCH("yes", LOWER(INDEX(Paste_Here!S$2:S$210, MATCH(B91, Paste_Here!A$2:A$210, 0))))), "Yes", IF(ISNUMBER(SEARCH("no", LOWER(INDEX(Paste_Here!S$2:S$210, MATCH(B91, Paste_Here!A$2:A$210, 0))))), "No", "")), ""), "")</f>
        <v/>
      </c>
      <c r="G91" s="69"/>
      <c r="H91" s="79" t="str">
        <f>IFERROR(IF(B91&lt;&gt;"", IF(COUNTIF(INDEX(Paste_Here!AX$2:BA$210, MATCH(B91, Paste_Here!A$2:A$210, 0), 0), "yes") &gt; 0, "No", IF(COUNTIF(INDEX(Paste_Here!AX$2:BA$210, MATCH(B91, Paste_Here!A$2:A$210, 0), 0), "no") &gt; 0, "Yes", "")), ""), "")</f>
        <v/>
      </c>
      <c r="I91" s="69"/>
      <c r="J91" s="79" t="str">
        <f>IFERROR(IF(B91&lt;&gt;"", IF(ISNUMBER(SEARCH("yes", LOWER(INDEX(Paste_Here!Z$2:Z$210, MATCH(B91, Paste_Here!A$2:A$210, 0))))), "Yes", IF(ISNUMBER(SEARCH("no", LOWER(INDEX(Paste_Here!Z$2:Z$210, MATCH(B91, Paste_Here!A$2:A$210, 0))))), "No", "")), ""), "")</f>
        <v/>
      </c>
      <c r="K91" s="69"/>
      <c r="L91" s="79" t="str">
        <f>IFERROR(IF(B91&lt;&gt;"", IF(ISNUMBER(SEARCH("yes", LOWER(INDEX(Paste_Here!AG$2:AG$210, MATCH(B91, Paste_Here!A$2:A$210, 0))))), "Yes", IF(ISNUMBER(SEARCH("no", LOWER(INDEX(Paste_Here!AG$2:AG$210, MATCH(B91, Paste_Here!A$2:A$210, 0))))), "No", "")), ""), "")</f>
        <v/>
      </c>
      <c r="M91" s="69"/>
      <c r="N91" s="114" t="str">
        <f>IFERROR(IF(J91&lt;&gt;"", IF(ISNUMBER(SEARCH("yes", LOWER(INDEX(Paste_Here!AB$2:AB$210, MATCH(J91, Paste_Here!I$2:I$210, 0))))), "Yes", IF(ISNUMBER(SEARCH("no", LOWER(INDEX(Paste_Here!AB$2:AB$210, MATCH(J91, Paste_Here!I$2:I$210, 0))))), "No", "")), ""), "")</f>
        <v/>
      </c>
      <c r="O91" s="69"/>
      <c r="P91" s="79" t="str">
        <f>IFERROR(IF(B91&lt;&gt;"", IF(ISNUMBER(SEARCH("Revealed-Potential (Primary Focus)", LOWER(INDEX(Paste_Here!U$2:U$210, MATCH(B91, Paste_Here!A$2:A$210, 0))))), "Rev-Potential: Prim", IF(ISNUMBER(SEARCH("Revealed-Potential (Secondary Focus)", LOWER(INDEX(Paste_Here!U$2:U$210, MATCH(B91, Paste_Here!A$2:A$210, 0))))), "Rev-Potential: Sec", IF(ISNUMBER(SEARCH("Monitoring", LOWER(INDEX(Paste_Here!U$2:U$210, MATCH(B91, Paste_Here!A$2:A$210, 0))))), "Monitoring", IF(ISNUMBER(SEARCH("At-Promise (Secondary Focus)", LOWER(INDEX(Paste_Here!U$2:U$210, MATCH(B91, Paste_Here!A$2:A$210, 0))))), "At-Promise: Sec", IF(ISNUMBER(SEARCH("At-Promise (Primary Focus)", LOWER(INDEX(Paste_Here!U$2:U$210, MATCH(B91, Paste_Here!A$2:A$210, 0))))), "At-Promise: Prim", ""))))), ""), "")</f>
        <v/>
      </c>
      <c r="Q91" s="69"/>
      <c r="R91" s="79" t="str">
        <f>IFERROR(IF(B91&lt;&gt;"", IF(ISNUMBER(SEARCH("Revealed-Potential (Primary Focus)", LOWER(INDEX(Paste_Here!AB$2:AB$210, MATCH(B91, Paste_Here!A$2:A$210, 0))))), "Rev-Potential: Prim", IF(ISNUMBER(SEARCH("Revealed-Potential (Secondary Focus)", LOWER(INDEX(Paste_Here!AB$2:AB$210, MATCH(B91, Paste_Here!A$2:A$210, 0))))), "Rev-Potential: Sec", IF(ISNUMBER(SEARCH("Monitoring", LOWER(INDEX(Paste_Here!AB$2:AB$210, MATCH(B91, Paste_Here!A$2:A$210, 0))))), "Monitoring", IF(ISNUMBER(SEARCH("At-Promise (Secondary Focus)", LOWER(INDEX(Paste_Here!AB$2:AB$210, MATCH(B91, Paste_Here!A$2:A$210, 0))))), "At-Promise: Sec", IF(ISNUMBER(SEARCH("At-Promise (Primary Focus)", LOWER(INDEX(Paste_Here!AB$2:AB$210, MATCH(B91, Paste_Here!A$2:A$210, 0))))), "At-Promise: Prim", ""))))), ""), "")</f>
        <v/>
      </c>
      <c r="S91" s="69"/>
      <c r="T91" s="114" t="str">
        <f>IFERROR(IF(P91&lt;&gt;"", IF(ISNUMBER(SEARCH("yes", LOWER(INDEX(Paste_Here!AH$2:AH$210, MATCH(P91, Paste_Here!O$2:O$210, 0))))), "Yes", IF(ISNUMBER(SEARCH("no", LOWER(INDEX(Paste_Here!AH$2:AH$210, MATCH(P91, Paste_Here!O$2:O$210, 0))))), "No", "")), ""), "")</f>
        <v/>
      </c>
      <c r="U91" s="69"/>
      <c r="V91" s="114" t="str">
        <f>IFERROR(IF(R91&lt;&gt;"", IF(ISNUMBER(SEARCH("yes", LOWER(INDEX(Paste_Here!AJ$2:AJ$210, MATCH(R91, Paste_Here!Q$2:Q$210, 0))))), "Yes", IF(ISNUMBER(SEARCH("no", LOWER(INDEX(Paste_Here!AJ$2:AJ$210, MATCH(R91, Paste_Here!Q$2:Q$210, 0))))), "No", "")), ""), "")</f>
        <v/>
      </c>
      <c r="W91" s="69"/>
      <c r="X91" s="69"/>
      <c r="Y91" s="79" t="str">
        <f t="shared" si="8"/>
        <v/>
      </c>
      <c r="Z91" s="69"/>
      <c r="AA91" s="79" t="str">
        <f>IFERROR(IF(B91&lt;&gt;"", IF(AND(INDEX(Paste_Here!W$2:W$210, MATCH(B91, Paste_Here!A$2:A$210, 0))&lt;&gt;"", ISNUMBER(VALUE(INDEX(Paste_Here!W$2:W$210, MATCH(B91, Paste_Here!A$2:A$210, 0))))), INDEX(Paste_Here!W$2:W$210, MATCH(B91, Paste_Here!A$2:A$210, 0)), ""), ""), "")</f>
        <v/>
      </c>
      <c r="AB91" s="69"/>
      <c r="AC91" s="79" t="str">
        <f>IFERROR(IF(B91&lt;&gt;"", IF(AND(INDEX(Paste_Here!V$2:V$210, MATCH(B91, Paste_Here!A$2:A$210, 0))&lt;&gt;"", ISNUMBER(VALUE(INDEX(Paste_Here!V$2:V$210, MATCH(B91, Paste_Here!A$2:A$210, 0))))), TEXT(ROUND(VALUE(INDEX(Paste_Here!V$2:V$210, MATCH(B91, Paste_Here!A$2:A$210, 0))), 2), "0.00"), ""), ""), "")</f>
        <v/>
      </c>
      <c r="AD91" s="69"/>
      <c r="AE91" s="79" t="str">
        <f>IFERROR(IF(B91&lt;&gt;"", IF(LOWER(INDEX(Paste_Here!X$2:X$210, MATCH(B91, Paste_Here!A$2:A$210, 0)))="approaching expectations", "Approaching", IF(LOWER(INDEX(Paste_Here!X$2:X$210, MATCH(B91, Paste_Here!A$2:A$210, 0)))="met expectations", "Met", IF(LOWER(INDEX(Paste_Here!X$2:X$210, MATCH(B91, Paste_Here!A$2:A$210, 0)))="exceeded expectations", "Exceeded", IF(LOWER(INDEX(Paste_Here!X$2:X$210, MATCH(B91, Paste_Here!A$2:A$210, 0)))="below expectations", "Below", "")))), ""), "")</f>
        <v/>
      </c>
      <c r="AF91" s="69"/>
      <c r="AG91" s="79" t="str">
        <f>IFERROR(IF(B91&lt;&gt;"", IF(AND(INDEX(Paste_Here!Y$2:Y$210, MATCH(B91, Paste_Here!A$2:A$210, 0))&lt;&gt;"", ISNUMBER(VALUE(INDEX(Paste_Here!Y$2:Y$210, MATCH(B91, Paste_Here!A$2:A$210, 0))))), INDEX(Paste_Here!Y$2:Y$210, MATCH(B91, Paste_Here!A$2:A$210, 0)), ""), ""), "")</f>
        <v/>
      </c>
      <c r="AH91" s="69"/>
      <c r="AI91" s="79" t="str">
        <f>IFERROR(IF(B91&lt;&gt;"", IF(AND(INDEX(Paste_Here!AK$2:AK$210, MATCH(B91, Paste_Here!A$2:A$210, 0))&lt;&gt;"", ISNUMBER(VALUE(INDEX(Paste_Here!AK$2:AK$210, MATCH(B91, Paste_Here!A$2:A$210, 0))))), INDEX(Paste_Here!AK$2:AK$210, MATCH(B91, Paste_Here!A$2:A$210, 0)), ""), ""), "")</f>
        <v/>
      </c>
      <c r="AJ91" s="69"/>
      <c r="AK91" s="79" t="str">
        <f>IFERROR(IF(B91&lt;&gt;"", IF(ISNUMBER(SEARCH("highrisk", LOWER(INDEX(Paste_Here!AL$2:AL$210, MATCH(B91, Paste_Here!A$2:A$210, 0))))), "High Risk", IF(ISNUMBER(SEARCH("lowrisk", LOWER(INDEX(Paste_Here!AL$2:AL$210, MATCH(B91, Paste_Here!A$2:A$210, 0))))), "Low Risk", IF(ISNUMBER(SEARCH("somerisk", LOWER(INDEX(Paste_Here!AL$2:AL$210, MATCH(B91, Paste_Here!A$2:A$210, 0))))), "Some Risk", ""))), ""), "")</f>
        <v/>
      </c>
      <c r="AL91" s="69"/>
      <c r="AM91" s="79" t="str">
        <f>IFERROR(IF(B91&lt;&gt;"", IF(AND(INDEX(Paste_Here!AT$2:AT$210, MATCH(B91, Paste_Here!A$2:A$210, 0))&lt;&gt;"", ISNUMBER(VALUE(INDEX(Paste_Here!AT$2:AT$210, MATCH(B91, Paste_Here!A$2:A$210, 0))))), INDEX(Paste_Here!AT$2:AT$210, MATCH(B91, Paste_Here!A$2:A$210, 0)), ""), ""), "")</f>
        <v/>
      </c>
      <c r="AN91" s="69"/>
      <c r="AO91" s="79" t="str">
        <f>IFERROR(IF(B91&lt;&gt;"", IF(AND(INDEX(Paste_Here!AM$2:AM$210, MATCH(B91, Paste_Here!A$2:A$210, 0))&lt;&gt;"", ISNUMBER(VALUE(INDEX(Paste_Here!AM$2:AM$210, MATCH(B91, Paste_Here!A$2:A$210, 0))))), INDEX(Paste_Here!AM$2:AM$210, MATCH(B91, Paste_Here!A$2:A$210, 0)), ""), ""), "")</f>
        <v/>
      </c>
      <c r="AP91" s="69"/>
      <c r="AQ91" s="79" t="str">
        <f>IFERROR(IF(B91&lt;&gt;"", IF(ISNUMBER(SEARCH("highrisk", LOWER(INDEX(Paste_Here!AN$2:AN$210, MATCH(B91, Paste_Here!A$2:A$210, 0))))), "High Risk", IF(ISNUMBER(SEARCH("lowrisk", LOWER(INDEX(Paste_Here!AN$2:AN$210, MATCH(B91, Paste_Here!A$2:A$210, 0))))), "Low Risk", IF(ISNUMBER(SEARCH("somerisk", LOWER(INDEX(Paste_Here!AN$2:AN$210, MATCH(B91, Paste_Here!A$2:A$210, 0))))), "Some Risk", ""))), ""), "")</f>
        <v/>
      </c>
      <c r="AR91" s="69"/>
      <c r="AS91" s="79" t="str" cm="1">
        <f t="array" aca="1" ref="AS91" ca="1">IFERROR(IF(ISNUMBER(SEARCH("BR", INDEX(Paste_Here!AO$2:AO$210, MATCH(B91, Paste_Here!A$2:A$210, 0)))), -1, 1) * VALUE(_xlfn.TEXTJOIN("", TRUE, IF(ISNUMBER(--MID(INDEX(Paste_Here!AO$2:AO$210, MATCH(B91, Paste_Here!A$2:A$210, 0)), ROW(INDIRECT("1:"&amp;LEN(INDEX(Paste_Here!AO$2:AO$210, MATCH(B91, Paste_Here!A$2:A$210, 0))))), 1)), MID(INDEX(Paste_Here!AO$2:AO$210, MATCH(B91, Paste_Here!A$2:A$210, 0)), ROW(INDIRECT("1:"&amp;LEN(INDEX(Paste_Here!AO$2:AO$210, MATCH(B91, Paste_Here!A$2:A$210, 0))))), 1), ""))), "")</f>
        <v/>
      </c>
      <c r="AT91" s="69"/>
      <c r="AU91" s="69"/>
      <c r="AV91" s="79"/>
      <c r="AW91" s="69"/>
      <c r="AX91" s="79"/>
      <c r="AY91" s="69"/>
      <c r="AZ91" s="79"/>
      <c r="BA91" s="69"/>
      <c r="BB91" s="79"/>
      <c r="BC91" s="69"/>
      <c r="BD91" s="79"/>
      <c r="BE91" s="69"/>
      <c r="BF91" s="79"/>
      <c r="BG91" s="69"/>
      <c r="BH91" s="79"/>
      <c r="BI91" s="69"/>
      <c r="BJ91" s="79"/>
      <c r="BK91" s="69"/>
      <c r="BL91" s="79"/>
      <c r="BM91" s="69"/>
      <c r="BN91" s="79"/>
      <c r="BO91" s="69"/>
      <c r="BP91" s="79"/>
      <c r="BQ91" s="69"/>
      <c r="BR91" s="69"/>
      <c r="BS91" s="79"/>
      <c r="BT91" s="69"/>
      <c r="BU91" s="79"/>
      <c r="BV91" s="69"/>
      <c r="BW91" s="79"/>
      <c r="BX91" s="69"/>
      <c r="BY91" s="79"/>
      <c r="BZ91" s="69"/>
      <c r="CA91" s="79"/>
      <c r="CB91" s="69"/>
      <c r="CC91" s="79"/>
      <c r="CD91" s="69"/>
      <c r="CE91" s="79"/>
      <c r="CF91" s="69"/>
      <c r="CG91" s="79"/>
      <c r="CH91" s="69"/>
      <c r="CI91" s="79"/>
      <c r="CJ91" s="69"/>
      <c r="CK91" s="79"/>
      <c r="CL91" s="69"/>
      <c r="CM91" s="79"/>
      <c r="CN91" s="69"/>
      <c r="CO91" s="69"/>
      <c r="CP91" s="79" t="str">
        <f t="shared" si="9"/>
        <v/>
      </c>
      <c r="CQ91" s="69"/>
      <c r="CR91" s="79" t="str">
        <f>IFERROR(IF(B91&lt;&gt;"", IF(AND(INDEX(Paste_Here!AD$2:AD$210, MATCH(B91, Paste_Here!A$2:A$210, 0))&lt;&gt;"", ISNUMBER(VALUE(INDEX(Paste_Here!AD$2:AD$210, MATCH(B91, Paste_Here!A$2:A$210, 0))))), INDEX(Paste_Here!AD$2:AD$210, MATCH(B91, Paste_Here!A$2:A$210, 0)), ""), ""), "")</f>
        <v/>
      </c>
      <c r="CS91" s="69"/>
      <c r="CT91" s="79" t="str">
        <f>IFERROR(IF(B91&lt;&gt;"", IF(AND(INDEX(Paste_Here!AC$2:AC$210, MATCH(B91, Paste_Here!A$2:A$210, 0))&lt;&gt;"", ISNUMBER(--INDEX(Paste_Here!AC$2:AC$210, MATCH(B91, Paste_Here!A$2:A$210, 0)))), TEXT(ROUND(--INDEX(Paste_Here!AC$2:AC$210, MATCH(B91, Paste_Here!A$2:A$210, 0)), 2), "0.00"), ""), ""), "")</f>
        <v/>
      </c>
      <c r="CU91" s="69"/>
      <c r="CV91" s="79" t="str">
        <f>IFERROR(IF(B91&lt;&gt;"", IF(LOWER(INDEX(Paste_Here!AE$2:AE$210, MATCH(B91, Paste_Here!A$2:A$210, 0)))="approaching expectations", "Approaching", IF(LOWER(INDEX(Paste_Here!AE$2:AE$210, MATCH(B91, Paste_Here!A$2:A$210, 0)))="met expectations", "Met", IF(LOWER(INDEX(Paste_Here!AE$2:AE$210, MATCH(B91, Paste_Here!A$2:A$210, 0)))="exceeded expectations", "Exceeded", IF(LOWER(INDEX(Paste_Here!AE$2:AE$210, MATCH(B91, Paste_Here!A$2:A$210, 0)))="below expectations", "Below", "")))), ""), "")</f>
        <v/>
      </c>
      <c r="CW91" s="69"/>
      <c r="CX91" s="79" t="str">
        <f>IFERROR(IF(B91&lt;&gt;"", IF(AND(INDEX(Paste_Here!AF$2:AF$210, MATCH(B91, Paste_Here!A$2:A$210, 0))&lt;&gt;"", ISNUMBER(VALUE(INDEX(Paste_Here!AF$2:AF$210, MATCH(B91, Paste_Here!A$2:A$210, 0))))), INDEX(Paste_Here!AF$2:AF$210, MATCH(B91, Paste_Here!A$2:A$210, 0)), ""), ""), "")</f>
        <v/>
      </c>
      <c r="CY91" s="69"/>
      <c r="CZ91" s="79" t="str">
        <f>IFERROR(IF(B91&lt;&gt;"", IF(AND(INDEX(Paste_Here!AU$2:AU$210, MATCH(B91, Paste_Here!A$2:A$210, 0))&lt;&gt;"", ISNUMBER(VALUE(INDEX(Paste_Here!AU$2:AU$210, MATCH(B91, Paste_Here!A$2:A$210, 0))))), INDEX(Paste_Here!AU$2:AU$210, MATCH(B91, Paste_Here!A$2:A$210, 0)), ""), ""), "")</f>
        <v/>
      </c>
      <c r="DA91" s="69"/>
      <c r="DB91" s="79" t="str">
        <f>IFERROR(IF(B91&lt;&gt;"", IF(ISNUMBER(SEARCH("highrisk", LOWER(INDEX(Paste_Here!AV$2:AV$210, MATCH(B91, Paste_Here!A$2:A$210, 0))))), "High Risk", IF(ISNUMBER(SEARCH("lowrisk", LOWER(INDEX(Paste_Here!AV$2:AV$210, MATCH(B91, Paste_Here!A$2:A$210, 0))))), "Low Risk", IF(ISNUMBER(SEARCH("somerisk", LOWER(INDEX(Paste_Here!AV$2:AV$210, MATCH(B91, Paste_Here!A$2:A$210, 0))))), "Some Risk", ""))), ""), "")</f>
        <v/>
      </c>
      <c r="DC91" s="69"/>
      <c r="DD91" s="79" t="str">
        <f>IFERROR(IF(B91&lt;&gt;"", IF(AND(INDEX(Paste_Here!AW$2:AW$210, MATCH(B91, Paste_Here!A$2:A$210, 0))&lt;&gt;"", ISNUMBER(VALUE(INDEX(Paste_Here!AW$2:AW$210, MATCH(B91, Paste_Here!A$2:A$210, 0))))), INDEX(Paste_Here!AW$2:AW$210, MATCH(B91, Paste_Here!A$2:A$210, 0)), ""), ""), "")</f>
        <v/>
      </c>
      <c r="DE91" s="69"/>
      <c r="DF91" s="79" t="str">
        <f>IFERROR(IF(B91&lt;&gt;"", IF(AND(INDEX(Paste_Here!AP$2:AP$210, MATCH(B91, Paste_Here!A$2:A$210, 0))&lt;&gt;"", ISNUMBER(VALUE(INDEX(Paste_Here!AP$2:AP$210, MATCH(B91, Paste_Here!A$2:A$210, 0))))), INDEX(Paste_Here!AP$2:AP$210, MATCH(B91, Paste_Here!A$2:A$210, 0)), ""), ""), "")</f>
        <v/>
      </c>
      <c r="DG91" s="69"/>
      <c r="DH91" s="79" t="str">
        <f>IFERROR(IF(B91&lt;&gt;"", IF(ISNUMBER(SEARCH("highrisk", LOWER(INDEX(Paste_Here!AQ$2:AQ$210, MATCH(B91, Paste_Here!A$2:A$210, 0))))), "High Risk", IF(ISNUMBER(SEARCH("lowrisk", LOWER(INDEX(Paste_Here!AQ$2:AQ$210, MATCH(B91, Paste_Here!A$2:A$210, 0))))), "Low Risk", IF(ISNUMBER(SEARCH("somerisk", LOWER(INDEX(Paste_Here!AQ$2:AQ$210, MATCH(B91, Paste_Here!A$2:A$210, 0))))), "Some Risk", ""))), ""), "")</f>
        <v/>
      </c>
      <c r="DI91" s="69"/>
      <c r="DJ91" s="79" t="str" cm="1">
        <f t="array" aca="1" ref="DJ91" ca="1">IFERROR(VALUE(IF(ISNUMBER(SEARCH("EM", INDEX(Paste_Here!AR$2:AR$500, MATCH(B91, Paste_Here!A$2:A$500, 0)))),"-" &amp; _xlfn.TEXTJOIN("", TRUE, IF(ISNUMBER(--MID(INDEX(Paste_Here!AR$2:AR$500, MATCH(B91, Paste_Here!A$2:A$500, 0)), ROW(INDIRECT("1:"&amp;LEN(INDEX(Paste_Here!AR$2:AR$500, MATCH(B91, Paste_Here!A$2:A$500, 0))))), 1)), MID(INDEX(Paste_Here!AR$2:AR$500, MATCH(B91, Paste_Here!A$2:A$500, 0)), ROW(INDIRECT("1:"&amp;LEN(INDEX(Paste_Here!AR$2:AR$500, MATCH(B91, Paste_Here!A$2:A$500, 0))))), 1), "")), _xlfn.TEXTJOIN("", TRUE, IF(ISNUMBER(--MID(INDEX(Paste_Here!AR$2:AR$500, MATCH(B91, Paste_Here!A$2:AR$500, 0)), ROW(INDIRECT("1:"&amp;LEN(INDEX(Paste_Here!AR$2:AR$500, MATCH(B91, Paste_Here!A$2:AR$500, 0))))), 1)), MID(INDEX(Paste_Here!AR$2:AR$500, MATCH(B91, Paste_Here!A$2:A$500, 0)), ROW(INDIRECT("1:"&amp;LEN(INDEX(Paste_Here!AR$2:AR$500, MATCH(B91, Paste_Here!A$2:A$500, 0))))), 1), "")))), "")</f>
        <v/>
      </c>
      <c r="DK91" s="69"/>
      <c r="DL91" s="69"/>
      <c r="DM91" s="79" t="str">
        <f t="shared" si="10"/>
        <v/>
      </c>
      <c r="DN91" s="69"/>
      <c r="DO91" s="79" t="str">
        <f>IFERROR(IF(B91&lt;&gt;"", IF(AND(INDEX(Paste_Here!AH$2:AH$210, MATCH(B91, Paste_Here!A$2:A$210, 0))&lt;&gt;"", ISNUMBER(VALUE(INDEX(Paste_Here!AH$2:AH$210, MATCH(B91, Paste_Here!A$2:A$210, 0))))), INDEX(Paste_Here!AH$2:AH$210, MATCH(B91, Paste_Here!A$2:A$210, 0)), ""), ""), "")</f>
        <v/>
      </c>
      <c r="DP91" s="69"/>
      <c r="DQ91" s="114"/>
      <c r="DR91" s="69"/>
      <c r="DS91" s="119" t="str">
        <f>IFERROR(IF(B91&lt;&gt;"", IF(LOWER(INDEX(Paste_Here!AI$2:AI$210, MATCH(B91, Paste_Here!A$2:A$210, 0)))="approaching expectations", "Approaching", IF(LOWER(INDEX(Paste_Here!AI$2:AI$210, MATCH(B91, Paste_Here!A$2:A$210, 0)))="met expectations", "Met", IF(LOWER(INDEX(Paste_Here!AI$2:AI$210, MATCH(B91, Paste_Here!A$2:A$210, 0)))="exceeded expectations", "Exceeded", IF(LOWER(INDEX(Paste_Here!AI$2:AI$210, MATCH(B91, Paste_Here!A$2:A$210, 0)))="below expectations", "Below", "")))), ""), "")</f>
        <v/>
      </c>
      <c r="DT91" s="69"/>
      <c r="DU91" s="79" t="str">
        <f>IFERROR(IF(B91&lt;&gt;"", IF(AND(INDEX(Paste_Here!AJ$2:AJ$210, MATCH(B91, Paste_Here!A$2:A$210, 0))&lt;&gt;"", ISNUMBER(VALUE(INDEX(Paste_Here!AJ$2:AJ$210, MATCH(B91, Paste_Here!A$2:A$210, 0))))), INDEX(Paste_Here!AJ$2:AJ$210, MATCH(B91, Paste_Here!A$2:A$210, 0)), ""), ""), "")</f>
        <v/>
      </c>
      <c r="DV91" s="69"/>
      <c r="DW91" s="114"/>
      <c r="DX91" s="69"/>
      <c r="DY91" s="114"/>
      <c r="DZ91" s="69"/>
      <c r="EA91" s="114"/>
      <c r="EB91" s="69"/>
      <c r="EC91" s="114"/>
      <c r="ED91" s="69"/>
      <c r="EE91" s="114"/>
      <c r="EF91" s="69"/>
      <c r="EH91" s="69"/>
      <c r="EI91" s="69"/>
      <c r="EJ91" s="79"/>
      <c r="EK91" s="69"/>
      <c r="EL91" s="79"/>
      <c r="EM91" s="69"/>
      <c r="EN91" s="79"/>
      <c r="EO91" s="69"/>
      <c r="EP91" s="79"/>
      <c r="EQ91" s="69"/>
      <c r="ER91" s="79"/>
      <c r="ES91" s="69"/>
      <c r="ET91" s="79"/>
      <c r="EU91" s="69"/>
      <c r="EV91" s="79"/>
      <c r="EW91" s="69"/>
      <c r="EX91" s="79"/>
      <c r="EY91" s="69"/>
      <c r="EZ91" s="79"/>
      <c r="FA91" s="69"/>
      <c r="FB91" s="79"/>
      <c r="FC91" s="69"/>
      <c r="FD91" s="79"/>
      <c r="FE91" s="69"/>
      <c r="FF91" s="69"/>
      <c r="FG91" s="79" t="str">
        <f t="shared" si="11"/>
        <v/>
      </c>
      <c r="FH91" s="69"/>
      <c r="FI91" s="79" t="str">
        <f>IFERROR(IF(B91&lt;&gt;"", IF(ISNUMBER(VALUE(INDEX(Paste_Here!H$2:H$210, MATCH(B91, Paste_Here!A$2:A$210, 0)))), IF(VALUE(INDEX(Paste_Here!H$2:H$210, MATCH(B91, Paste_Here!A$2:A$210, 0)))=0, "No", IF(AND(VALUE(INDEX(Paste_Here!H$2:H$210, MATCH(B91, Paste_Here!A$2:A$210, 0)))&gt;=1, VALUE(INDEX(Paste_Here!H$2:H$210, MATCH(B91, Paste_Here!A$2:A$210, 0)))&lt;=4), VALUE(INDEX(Paste_Here!H$2:H$210, MATCH(B91, Paste_Here!A$2:A$210, 0))), "")), ""), ""), "")</f>
        <v/>
      </c>
      <c r="FJ91" s="69"/>
      <c r="FK91" s="79" t="str">
        <f>IFERROR(IF(B91&lt;&gt;"", IF(ISNUMBER(VALUE(INDEX(Paste_Here!I$2:I$210, MATCH(B91, Paste_Here!A$2:A$210, 0)))), IF(VALUE(INDEX(Paste_Here!I$2:I$210, MATCH(B91, Paste_Here!A$2:A$210, 0)))=0, "No", IF(AND(VALUE(INDEX(Paste_Here!I$2:I$210, MATCH(B91, Paste_Here!A$2:A$210, 0)))&gt;=1, VALUE(INDEX(Paste_Here!I$2:I$210, MATCH(B91, Paste_Here!A$2:A$210, 0)))&lt;=4), VALUE(INDEX(Paste_Here!I$2:I$210, MATCH(B91, Paste_Here!A$2:A$210, 0))), "")), ""), ""), "")</f>
        <v/>
      </c>
      <c r="FL91" s="69"/>
      <c r="FM91" s="114"/>
      <c r="FN91" s="69"/>
      <c r="FO91" s="114"/>
      <c r="FP91" s="69"/>
      <c r="FQ91" s="114"/>
      <c r="FR91" s="69"/>
      <c r="FS91" s="114"/>
      <c r="FT91" s="69"/>
      <c r="FU91" s="79" t="str">
        <f>IFERROR(IF(B91&lt;&gt;"", IF(AND(INDEX(Paste_Here!R$2:R$210, MATCH(B91, Paste_Here!A$2:A$210, 0))&lt;&gt;"", ISNUMBER(VALUE(INDEX(Paste_Here!R$2:R$210, MATCH(B91, Paste_Here!A$2:A$210, 0))))), INDEX(Paste_Here!R$2:R$210, MATCH(B91, Paste_Here!A$2:A$210, 0)), ""), ""), "")</f>
        <v/>
      </c>
      <c r="FV91" s="69"/>
      <c r="FW91" s="79" t="str">
        <f>IFERROR(IF(B91&lt;&gt;"", IF(AND(INDEX(Paste_Here!BB$2:BB$210, MATCH(B91, Paste_Here!A$2:A$210, 0))&lt;&gt;"", ISNUMBER(VALUE(INDEX(Paste_Here!BB$2:BB$210, MATCH(B91, Paste_Here!A$2:A$210, 0))))), INDEX(Paste_Here!BB$2:BB$210, MATCH(B91, Paste_Here!A$2:A$210, 0)), ""), ""), "")</f>
        <v/>
      </c>
      <c r="FX91" s="69"/>
      <c r="FY91" s="79" t="str">
        <f>IFERROR(IF(B91&lt;&gt;"", IF(AND(INDEX(Paste_Here!AS$2:AS$210, MATCH(B91, Paste_Here!A$2:A$210, 0))&lt;&gt;"", ISNUMBER(VALUE(INDEX(Paste_Here!AS$2:AS$210, MATCH(B91, Paste_Here!A$2:A$210, 0))))), INDEX(Paste_Here!AS$2:AS$210, MATCH(B91, Paste_Here!A$2:A$210, 0)), ""), ""), "")</f>
        <v/>
      </c>
      <c r="FZ91" s="69"/>
      <c r="GA91" s="79" t="str">
        <f>IFERROR(IF(B91&lt;&gt;"", IF(AND(INDEX(Paste_Here!BC$2:BC$210, MATCH(B91, Paste_Here!A$2:A$210, 0))&lt;&gt;"", ISNUMBER(VALUE(INDEX(Paste_Here!BC$2:BC$210, MATCH(B91, Paste_Here!A$2:A$210, 0))))), INDEX(Paste_Here!BC$2:BC$210, MATCH(B91, Paste_Here!A$2:A$210, 0)), ""), ""), "")</f>
        <v/>
      </c>
      <c r="GB91" s="69"/>
      <c r="GC91" s="69"/>
      <c r="GD91" s="79" t="str">
        <f t="shared" si="12"/>
        <v/>
      </c>
      <c r="GE91" s="69"/>
      <c r="GF91" s="79" t="str">
        <f>IFERROR(IF(B91&lt;&gt;"", IF(ISNUMBER(SEARCH("s", LOWER(INDEX(Paste_Here!M$2:M$210, MATCH(B91, Paste_Here!A$2:A$210, 0))))), "Yes", IF(INDEX(Paste_Here!M$2:M$210, MATCH(B91, Paste_Here!A$2:A$210, 0))&lt;&gt;"", "No", "")), ""), "")</f>
        <v/>
      </c>
      <c r="GG91" s="69"/>
      <c r="GH91" s="79" t="str">
        <f>IFERROR(IF(B91&lt;&gt;"", IF(ISNUMBER(SEARCH("yes", LOWER(INDEX(Paste_Here!F$2:F$210, MATCH(B91, Paste_Here!A$2:A$210, 0))))), "Yes", IF(ISNUMBER(SEARCH("no", LOWER(INDEX(Paste_Here!F$2:F$210, MATCH(B91, Paste_Here!A$2:A$210, 0))))), "No", "")), ""), "")</f>
        <v/>
      </c>
      <c r="GI91" s="69"/>
      <c r="GJ91" s="79" t="str">
        <f>IFERROR(IF(B91&lt;&gt;"", IF(ISNUMBER(SEARCH("english language learner", LOWER(INDEX(Paste_Here!C$2:C$210, MATCH(B91, Paste_Here!A$2:A$210, 0))))), "Yes", ""), ""), "")</f>
        <v/>
      </c>
      <c r="GK91" s="69"/>
      <c r="GL91" s="79" t="str">
        <f>IFERROR(IF(B91&lt;&gt;"", IF(OR(ISNUMBER(SEARCH("b", LOWER(INDEX(Paste_Here!K$2:K$210, MATCH(B91, Paste_Here!A$2:A$210, 0))))), ISNUMBER(SEARCH("h", LOWER(INDEX(Paste_Here!K$2:K$210, MATCH(B91, Paste_Here!A$2:A$210, 0))))), ISNUMBER(SEARCH("i", LOWER(INDEX(Paste_Here!K$2:K$210, MATCH(B91, Paste_Here!A$2:A$210, 0)))))), "Yes", IF(INDEX(Paste_Here!K$2:K$210, MATCH(B91, Paste_Here!A$2:A$210, 0))&lt;&gt;"", "No", "")), ""), "")</f>
        <v/>
      </c>
      <c r="GM91" s="69"/>
      <c r="GN91" s="79" t="str">
        <f>IFERROR(IF(B91&lt;&gt;"", IF(ISNUMBER(SEARCH("yes", LOWER(INDEX(Paste_Here!L$2:L$210, MATCH(B91, Paste_Here!A$2:A$210, 0))))), "Yes", IF(ISNUMBER(SEARCH("no", LOWER(INDEX(Paste_Here!L$2:L$210, MATCH(B91, Paste_Here!A$2:A$210, 0))))), "No", "")), ""), "")</f>
        <v/>
      </c>
      <c r="GO91" s="69"/>
      <c r="GP91" s="79" t="str">
        <f>IFERROR(IF(B91&lt;&gt;"", IF(ISNUMBER(SEARCH("transitional 2", LOWER(INDEX(Paste_Here!C$2:C$210, MATCH(B91, Paste_Here!A$2:A$210, 0))))), "T2", IF(ISNUMBER(SEARCH("transitional 1", LOWER(INDEX(Paste_Here!C$2:C$210, MATCH(B91, Paste_Here!A$2:A$210, 0))))), "T1", IF(ISNUMBER(SEARCH("waived ell services", LOWER(INDEX(Paste_Here!C$2:C$210, MATCH(B91, Paste_Here!A$2:A$210, 0))))), "W", ""))), ""), "")</f>
        <v/>
      </c>
      <c r="GQ91" s="69"/>
      <c r="GR91" s="114"/>
      <c r="GS91" s="69"/>
      <c r="GT91" s="114"/>
      <c r="GU91" s="69"/>
      <c r="GV91" s="114"/>
      <c r="GW91" s="69"/>
      <c r="GX91" s="118"/>
      <c r="GY91" s="69"/>
      <c r="GZ91" s="69"/>
      <c r="HA91" s="79"/>
      <c r="HB91" s="69"/>
      <c r="HC91" s="79"/>
      <c r="HD91" s="69"/>
      <c r="HE91" s="79"/>
      <c r="HF91" s="69"/>
      <c r="HG91" s="79"/>
      <c r="HH91" s="69"/>
      <c r="HI91" s="79"/>
      <c r="HJ91" s="69"/>
      <c r="HK91" s="79"/>
      <c r="HL91" s="69"/>
      <c r="HM91" s="79"/>
      <c r="HN91" s="69"/>
      <c r="HO91" s="79"/>
      <c r="HP91" s="69"/>
      <c r="HQ91" s="79"/>
      <c r="HR91" s="69"/>
      <c r="HS91" s="79"/>
      <c r="HT91" s="69"/>
      <c r="HU91" s="79"/>
      <c r="HV91" s="69"/>
      <c r="HW91" s="69"/>
      <c r="HX91" s="79"/>
      <c r="HY91" s="69"/>
      <c r="HZ91" s="79"/>
      <c r="IA91" s="69"/>
      <c r="IB91" s="79"/>
      <c r="IC91" s="69"/>
      <c r="ID91" s="79"/>
      <c r="IE91" s="69"/>
      <c r="IF91" s="79"/>
      <c r="IG91" s="69"/>
      <c r="IH91" s="79"/>
      <c r="II91" s="69"/>
      <c r="IJ91" s="79"/>
      <c r="IK91" s="69"/>
      <c r="IL91" s="79"/>
      <c r="IM91" s="69"/>
      <c r="IN91" s="79"/>
      <c r="IO91" s="69"/>
      <c r="IP91" s="79"/>
      <c r="IQ91" s="69"/>
      <c r="IR91" s="79"/>
      <c r="IS91" s="69"/>
      <c r="IT91" s="69"/>
      <c r="IU91" s="79"/>
      <c r="IV91" s="69"/>
      <c r="IW91" s="79"/>
      <c r="IX91" s="69"/>
      <c r="IY91" s="79"/>
      <c r="IZ91" s="69"/>
      <c r="JA91" s="79"/>
      <c r="JB91" s="69"/>
      <c r="JC91" s="79"/>
      <c r="JD91" s="69"/>
      <c r="JE91" s="79"/>
      <c r="JF91" s="69"/>
      <c r="JG91" s="79"/>
      <c r="JH91" s="69"/>
      <c r="JI91" s="79"/>
      <c r="JJ91" s="69"/>
      <c r="JK91" s="79"/>
      <c r="JL91" s="69"/>
      <c r="JM91" s="79"/>
      <c r="JN91" s="69"/>
      <c r="JO91" s="79"/>
      <c r="JP91" s="69"/>
      <c r="JQ91" s="69"/>
      <c r="JR91" s="79"/>
      <c r="JS91" s="69"/>
      <c r="JT91" s="79"/>
      <c r="JU91" s="69"/>
      <c r="JV91" s="79"/>
      <c r="JW91" s="69"/>
      <c r="JX91" s="79"/>
      <c r="JY91" s="69"/>
      <c r="JZ91" s="79"/>
      <c r="KA91" s="69"/>
      <c r="KB91" s="79"/>
      <c r="KC91" s="69"/>
      <c r="KD91" s="79"/>
      <c r="KE91" s="69"/>
      <c r="KF91" s="79"/>
      <c r="KG91" s="69"/>
      <c r="KH91" s="79"/>
      <c r="KI91" s="69"/>
      <c r="KJ91" s="79"/>
      <c r="KK91" s="69"/>
      <c r="KL91" s="79"/>
      <c r="KM91" s="69"/>
      <c r="KP91" s="1" t="str" cm="1">
        <f t="array" ref="KP91">IFERROR(INDEX(Paste_Here!$B$2:$B$210, MATCH(0, COUNTIF(KP$4:KP90, Paste_Here!$B$2:$B$210) + IF(Paste_Here!$B$2:$B$210="", 1, 0), 0)), "")</f>
        <v/>
      </c>
      <c r="KQ91" s="1" t="str">
        <f>IF(KP91&lt;&gt;"", INDEX(Paste_Here!$A$2:$A$210, MATCH(KP91, Paste_Here!$B$2:$B$210, 0)), "")</f>
        <v/>
      </c>
      <c r="KR91" s="1" t="str">
        <f t="shared" si="13"/>
        <v/>
      </c>
      <c r="KS91" s="1" t="str" cm="1">
        <f t="array" ref="KS91">IFERROR(INDEX($KR$5:$KR$210, MATCH(SMALL(IF($KR$5:$KR$210&lt;&gt;"", COUNTIF($KR$5:$KR$210, "&lt;"&amp;$KR$5:$KR$210)+1), ROW()-ROW($KS$5)+1), COUNTIF($KR$5:$KR$210, "&lt;"&amp;$KR$5:$KR$210)+1, 0)), "")</f>
        <v/>
      </c>
    </row>
    <row r="92" spans="1:305">
      <c r="A92" s="69"/>
      <c r="B92" s="79" t="str">
        <f t="shared" si="7"/>
        <v/>
      </c>
      <c r="C92" s="69"/>
      <c r="D92" s="79" t="str">
        <f>IFERROR(IF(B92&lt;&gt;"", IF(COUNTIF(INDEX(Paste_Here!N$2:Q$210, MATCH(B92, Paste_Here!A$2:A$210, 0), 0), "yes") &gt; 0, "No", IF(COUNTIF(INDEX(Paste_Here!N$2:Q$210, MATCH(B92, Paste_Here!A$2:A$210, 0), 0), "no") &gt; 0, "Yes", "")), ""), "")</f>
        <v/>
      </c>
      <c r="E92" s="69"/>
      <c r="F92" s="79" t="str">
        <f>IFERROR(IF(B92&lt;&gt;"", IF(ISNUMBER(SEARCH("yes", LOWER(INDEX(Paste_Here!S$2:S$210, MATCH(B92, Paste_Here!A$2:A$210, 0))))), "Yes", IF(ISNUMBER(SEARCH("no", LOWER(INDEX(Paste_Here!S$2:S$210, MATCH(B92, Paste_Here!A$2:A$210, 0))))), "No", "")), ""), "")</f>
        <v/>
      </c>
      <c r="G92" s="69"/>
      <c r="H92" s="79" t="str">
        <f>IFERROR(IF(B92&lt;&gt;"", IF(COUNTIF(INDEX(Paste_Here!AX$2:BA$210, MATCH(B92, Paste_Here!A$2:A$210, 0), 0), "yes") &gt; 0, "No", IF(COUNTIF(INDEX(Paste_Here!AX$2:BA$210, MATCH(B92, Paste_Here!A$2:A$210, 0), 0), "no") &gt; 0, "Yes", "")), ""), "")</f>
        <v/>
      </c>
      <c r="I92" s="69"/>
      <c r="J92" s="79" t="str">
        <f>IFERROR(IF(B92&lt;&gt;"", IF(ISNUMBER(SEARCH("yes", LOWER(INDEX(Paste_Here!Z$2:Z$210, MATCH(B92, Paste_Here!A$2:A$210, 0))))), "Yes", IF(ISNUMBER(SEARCH("no", LOWER(INDEX(Paste_Here!Z$2:Z$210, MATCH(B92, Paste_Here!A$2:A$210, 0))))), "No", "")), ""), "")</f>
        <v/>
      </c>
      <c r="K92" s="69"/>
      <c r="L92" s="79" t="str">
        <f>IFERROR(IF(B92&lt;&gt;"", IF(ISNUMBER(SEARCH("yes", LOWER(INDEX(Paste_Here!AG$2:AG$210, MATCH(B92, Paste_Here!A$2:A$210, 0))))), "Yes", IF(ISNUMBER(SEARCH("no", LOWER(INDEX(Paste_Here!AG$2:AG$210, MATCH(B92, Paste_Here!A$2:A$210, 0))))), "No", "")), ""), "")</f>
        <v/>
      </c>
      <c r="M92" s="69"/>
      <c r="N92" s="114" t="str">
        <f>IFERROR(IF(J92&lt;&gt;"", IF(ISNUMBER(SEARCH("yes", LOWER(INDEX(Paste_Here!AB$2:AB$210, MATCH(J92, Paste_Here!I$2:I$210, 0))))), "Yes", IF(ISNUMBER(SEARCH("no", LOWER(INDEX(Paste_Here!AB$2:AB$210, MATCH(J92, Paste_Here!I$2:I$210, 0))))), "No", "")), ""), "")</f>
        <v/>
      </c>
      <c r="O92" s="69"/>
      <c r="P92" s="79" t="str">
        <f>IFERROR(IF(B92&lt;&gt;"", IF(ISNUMBER(SEARCH("Revealed-Potential (Primary Focus)", LOWER(INDEX(Paste_Here!U$2:U$210, MATCH(B92, Paste_Here!A$2:A$210, 0))))), "Rev-Potential: Prim", IF(ISNUMBER(SEARCH("Revealed-Potential (Secondary Focus)", LOWER(INDEX(Paste_Here!U$2:U$210, MATCH(B92, Paste_Here!A$2:A$210, 0))))), "Rev-Potential: Sec", IF(ISNUMBER(SEARCH("Monitoring", LOWER(INDEX(Paste_Here!U$2:U$210, MATCH(B92, Paste_Here!A$2:A$210, 0))))), "Monitoring", IF(ISNUMBER(SEARCH("At-Promise (Secondary Focus)", LOWER(INDEX(Paste_Here!U$2:U$210, MATCH(B92, Paste_Here!A$2:A$210, 0))))), "At-Promise: Sec", IF(ISNUMBER(SEARCH("At-Promise (Primary Focus)", LOWER(INDEX(Paste_Here!U$2:U$210, MATCH(B92, Paste_Here!A$2:A$210, 0))))), "At-Promise: Prim", ""))))), ""), "")</f>
        <v/>
      </c>
      <c r="Q92" s="69"/>
      <c r="R92" s="79" t="str">
        <f>IFERROR(IF(B92&lt;&gt;"", IF(ISNUMBER(SEARCH("Revealed-Potential (Primary Focus)", LOWER(INDEX(Paste_Here!AB$2:AB$210, MATCH(B92, Paste_Here!A$2:A$210, 0))))), "Rev-Potential: Prim", IF(ISNUMBER(SEARCH("Revealed-Potential (Secondary Focus)", LOWER(INDEX(Paste_Here!AB$2:AB$210, MATCH(B92, Paste_Here!A$2:A$210, 0))))), "Rev-Potential: Sec", IF(ISNUMBER(SEARCH("Monitoring", LOWER(INDEX(Paste_Here!AB$2:AB$210, MATCH(B92, Paste_Here!A$2:A$210, 0))))), "Monitoring", IF(ISNUMBER(SEARCH("At-Promise (Secondary Focus)", LOWER(INDEX(Paste_Here!AB$2:AB$210, MATCH(B92, Paste_Here!A$2:A$210, 0))))), "At-Promise: Sec", IF(ISNUMBER(SEARCH("At-Promise (Primary Focus)", LOWER(INDEX(Paste_Here!AB$2:AB$210, MATCH(B92, Paste_Here!A$2:A$210, 0))))), "At-Promise: Prim", ""))))), ""), "")</f>
        <v/>
      </c>
      <c r="S92" s="69"/>
      <c r="T92" s="114" t="str">
        <f>IFERROR(IF(P92&lt;&gt;"", IF(ISNUMBER(SEARCH("yes", LOWER(INDEX(Paste_Here!AH$2:AH$210, MATCH(P92, Paste_Here!O$2:O$210, 0))))), "Yes", IF(ISNUMBER(SEARCH("no", LOWER(INDEX(Paste_Here!AH$2:AH$210, MATCH(P92, Paste_Here!O$2:O$210, 0))))), "No", "")), ""), "")</f>
        <v/>
      </c>
      <c r="U92" s="69"/>
      <c r="V92" s="114" t="str">
        <f>IFERROR(IF(R92&lt;&gt;"", IF(ISNUMBER(SEARCH("yes", LOWER(INDEX(Paste_Here!AJ$2:AJ$210, MATCH(R92, Paste_Here!Q$2:Q$210, 0))))), "Yes", IF(ISNUMBER(SEARCH("no", LOWER(INDEX(Paste_Here!AJ$2:AJ$210, MATCH(R92, Paste_Here!Q$2:Q$210, 0))))), "No", "")), ""), "")</f>
        <v/>
      </c>
      <c r="W92" s="69"/>
      <c r="X92" s="69"/>
      <c r="Y92" s="79" t="str">
        <f t="shared" si="8"/>
        <v/>
      </c>
      <c r="Z92" s="69"/>
      <c r="AA92" s="79" t="str">
        <f>IFERROR(IF(B92&lt;&gt;"", IF(AND(INDEX(Paste_Here!W$2:W$210, MATCH(B92, Paste_Here!A$2:A$210, 0))&lt;&gt;"", ISNUMBER(VALUE(INDEX(Paste_Here!W$2:W$210, MATCH(B92, Paste_Here!A$2:A$210, 0))))), INDEX(Paste_Here!W$2:W$210, MATCH(B92, Paste_Here!A$2:A$210, 0)), ""), ""), "")</f>
        <v/>
      </c>
      <c r="AB92" s="69"/>
      <c r="AC92" s="79" t="str">
        <f>IFERROR(IF(B92&lt;&gt;"", IF(AND(INDEX(Paste_Here!V$2:V$210, MATCH(B92, Paste_Here!A$2:A$210, 0))&lt;&gt;"", ISNUMBER(VALUE(INDEX(Paste_Here!V$2:V$210, MATCH(B92, Paste_Here!A$2:A$210, 0))))), TEXT(ROUND(VALUE(INDEX(Paste_Here!V$2:V$210, MATCH(B92, Paste_Here!A$2:A$210, 0))), 2), "0.00"), ""), ""), "")</f>
        <v/>
      </c>
      <c r="AD92" s="69"/>
      <c r="AE92" s="79" t="str">
        <f>IFERROR(IF(B92&lt;&gt;"", IF(LOWER(INDEX(Paste_Here!X$2:X$210, MATCH(B92, Paste_Here!A$2:A$210, 0)))="approaching expectations", "Approaching", IF(LOWER(INDEX(Paste_Here!X$2:X$210, MATCH(B92, Paste_Here!A$2:A$210, 0)))="met expectations", "Met", IF(LOWER(INDEX(Paste_Here!X$2:X$210, MATCH(B92, Paste_Here!A$2:A$210, 0)))="exceeded expectations", "Exceeded", IF(LOWER(INDEX(Paste_Here!X$2:X$210, MATCH(B92, Paste_Here!A$2:A$210, 0)))="below expectations", "Below", "")))), ""), "")</f>
        <v/>
      </c>
      <c r="AF92" s="69"/>
      <c r="AG92" s="79" t="str">
        <f>IFERROR(IF(B92&lt;&gt;"", IF(AND(INDEX(Paste_Here!Y$2:Y$210, MATCH(B92, Paste_Here!A$2:A$210, 0))&lt;&gt;"", ISNUMBER(VALUE(INDEX(Paste_Here!Y$2:Y$210, MATCH(B92, Paste_Here!A$2:A$210, 0))))), INDEX(Paste_Here!Y$2:Y$210, MATCH(B92, Paste_Here!A$2:A$210, 0)), ""), ""), "")</f>
        <v/>
      </c>
      <c r="AH92" s="69"/>
      <c r="AI92" s="79" t="str">
        <f>IFERROR(IF(B92&lt;&gt;"", IF(AND(INDEX(Paste_Here!AK$2:AK$210, MATCH(B92, Paste_Here!A$2:A$210, 0))&lt;&gt;"", ISNUMBER(VALUE(INDEX(Paste_Here!AK$2:AK$210, MATCH(B92, Paste_Here!A$2:A$210, 0))))), INDEX(Paste_Here!AK$2:AK$210, MATCH(B92, Paste_Here!A$2:A$210, 0)), ""), ""), "")</f>
        <v/>
      </c>
      <c r="AJ92" s="69"/>
      <c r="AK92" s="79" t="str">
        <f>IFERROR(IF(B92&lt;&gt;"", IF(ISNUMBER(SEARCH("highrisk", LOWER(INDEX(Paste_Here!AL$2:AL$210, MATCH(B92, Paste_Here!A$2:A$210, 0))))), "High Risk", IF(ISNUMBER(SEARCH("lowrisk", LOWER(INDEX(Paste_Here!AL$2:AL$210, MATCH(B92, Paste_Here!A$2:A$210, 0))))), "Low Risk", IF(ISNUMBER(SEARCH("somerisk", LOWER(INDEX(Paste_Here!AL$2:AL$210, MATCH(B92, Paste_Here!A$2:A$210, 0))))), "Some Risk", ""))), ""), "")</f>
        <v/>
      </c>
      <c r="AL92" s="69"/>
      <c r="AM92" s="79" t="str">
        <f>IFERROR(IF(B92&lt;&gt;"", IF(AND(INDEX(Paste_Here!AT$2:AT$210, MATCH(B92, Paste_Here!A$2:A$210, 0))&lt;&gt;"", ISNUMBER(VALUE(INDEX(Paste_Here!AT$2:AT$210, MATCH(B92, Paste_Here!A$2:A$210, 0))))), INDEX(Paste_Here!AT$2:AT$210, MATCH(B92, Paste_Here!A$2:A$210, 0)), ""), ""), "")</f>
        <v/>
      </c>
      <c r="AN92" s="69"/>
      <c r="AO92" s="79" t="str">
        <f>IFERROR(IF(B92&lt;&gt;"", IF(AND(INDEX(Paste_Here!AM$2:AM$210, MATCH(B92, Paste_Here!A$2:A$210, 0))&lt;&gt;"", ISNUMBER(VALUE(INDEX(Paste_Here!AM$2:AM$210, MATCH(B92, Paste_Here!A$2:A$210, 0))))), INDEX(Paste_Here!AM$2:AM$210, MATCH(B92, Paste_Here!A$2:A$210, 0)), ""), ""), "")</f>
        <v/>
      </c>
      <c r="AP92" s="69"/>
      <c r="AQ92" s="79" t="str">
        <f>IFERROR(IF(B92&lt;&gt;"", IF(ISNUMBER(SEARCH("highrisk", LOWER(INDEX(Paste_Here!AN$2:AN$210, MATCH(B92, Paste_Here!A$2:A$210, 0))))), "High Risk", IF(ISNUMBER(SEARCH("lowrisk", LOWER(INDEX(Paste_Here!AN$2:AN$210, MATCH(B92, Paste_Here!A$2:A$210, 0))))), "Low Risk", IF(ISNUMBER(SEARCH("somerisk", LOWER(INDEX(Paste_Here!AN$2:AN$210, MATCH(B92, Paste_Here!A$2:A$210, 0))))), "Some Risk", ""))), ""), "")</f>
        <v/>
      </c>
      <c r="AR92" s="69"/>
      <c r="AS92" s="79" t="str" cm="1">
        <f t="array" aca="1" ref="AS92" ca="1">IFERROR(IF(ISNUMBER(SEARCH("BR", INDEX(Paste_Here!AO$2:AO$210, MATCH(B92, Paste_Here!A$2:A$210, 0)))), -1, 1) * VALUE(_xlfn.TEXTJOIN("", TRUE, IF(ISNUMBER(--MID(INDEX(Paste_Here!AO$2:AO$210, MATCH(B92, Paste_Here!A$2:A$210, 0)), ROW(INDIRECT("1:"&amp;LEN(INDEX(Paste_Here!AO$2:AO$210, MATCH(B92, Paste_Here!A$2:A$210, 0))))), 1)), MID(INDEX(Paste_Here!AO$2:AO$210, MATCH(B92, Paste_Here!A$2:A$210, 0)), ROW(INDIRECT("1:"&amp;LEN(INDEX(Paste_Here!AO$2:AO$210, MATCH(B92, Paste_Here!A$2:A$210, 0))))), 1), ""))), "")</f>
        <v/>
      </c>
      <c r="AT92" s="69"/>
      <c r="AU92" s="69"/>
      <c r="AV92" s="79"/>
      <c r="AW92" s="69"/>
      <c r="AX92" s="79"/>
      <c r="AY92" s="69"/>
      <c r="AZ92" s="79"/>
      <c r="BA92" s="69"/>
      <c r="BB92" s="79"/>
      <c r="BC92" s="69"/>
      <c r="BD92" s="79"/>
      <c r="BE92" s="69"/>
      <c r="BF92" s="79"/>
      <c r="BG92" s="69"/>
      <c r="BH92" s="79"/>
      <c r="BI92" s="69"/>
      <c r="BJ92" s="79"/>
      <c r="BK92" s="69"/>
      <c r="BL92" s="79"/>
      <c r="BM92" s="69"/>
      <c r="BN92" s="79"/>
      <c r="BO92" s="69"/>
      <c r="BP92" s="79"/>
      <c r="BQ92" s="69"/>
      <c r="BR92" s="69"/>
      <c r="BS92" s="79"/>
      <c r="BT92" s="69"/>
      <c r="BU92" s="79"/>
      <c r="BV92" s="69"/>
      <c r="BW92" s="79"/>
      <c r="BX92" s="69"/>
      <c r="BY92" s="79"/>
      <c r="BZ92" s="69"/>
      <c r="CA92" s="79"/>
      <c r="CB92" s="69"/>
      <c r="CC92" s="79"/>
      <c r="CD92" s="69"/>
      <c r="CE92" s="79"/>
      <c r="CF92" s="69"/>
      <c r="CG92" s="79"/>
      <c r="CH92" s="69"/>
      <c r="CI92" s="79"/>
      <c r="CJ92" s="69"/>
      <c r="CK92" s="79"/>
      <c r="CL92" s="69"/>
      <c r="CM92" s="79"/>
      <c r="CN92" s="69"/>
      <c r="CO92" s="69"/>
      <c r="CP92" s="79" t="str">
        <f t="shared" si="9"/>
        <v/>
      </c>
      <c r="CQ92" s="69"/>
      <c r="CR92" s="79" t="str">
        <f>IFERROR(IF(B92&lt;&gt;"", IF(AND(INDEX(Paste_Here!AD$2:AD$210, MATCH(B92, Paste_Here!A$2:A$210, 0))&lt;&gt;"", ISNUMBER(VALUE(INDEX(Paste_Here!AD$2:AD$210, MATCH(B92, Paste_Here!A$2:A$210, 0))))), INDEX(Paste_Here!AD$2:AD$210, MATCH(B92, Paste_Here!A$2:A$210, 0)), ""), ""), "")</f>
        <v/>
      </c>
      <c r="CS92" s="69"/>
      <c r="CT92" s="79" t="str">
        <f>IFERROR(IF(B92&lt;&gt;"", IF(AND(INDEX(Paste_Here!AC$2:AC$210, MATCH(B92, Paste_Here!A$2:A$210, 0))&lt;&gt;"", ISNUMBER(--INDEX(Paste_Here!AC$2:AC$210, MATCH(B92, Paste_Here!A$2:A$210, 0)))), TEXT(ROUND(--INDEX(Paste_Here!AC$2:AC$210, MATCH(B92, Paste_Here!A$2:A$210, 0)), 2), "0.00"), ""), ""), "")</f>
        <v/>
      </c>
      <c r="CU92" s="69"/>
      <c r="CV92" s="79" t="str">
        <f>IFERROR(IF(B92&lt;&gt;"", IF(LOWER(INDEX(Paste_Here!AE$2:AE$210, MATCH(B92, Paste_Here!A$2:A$210, 0)))="approaching expectations", "Approaching", IF(LOWER(INDEX(Paste_Here!AE$2:AE$210, MATCH(B92, Paste_Here!A$2:A$210, 0)))="met expectations", "Met", IF(LOWER(INDEX(Paste_Here!AE$2:AE$210, MATCH(B92, Paste_Here!A$2:A$210, 0)))="exceeded expectations", "Exceeded", IF(LOWER(INDEX(Paste_Here!AE$2:AE$210, MATCH(B92, Paste_Here!A$2:A$210, 0)))="below expectations", "Below", "")))), ""), "")</f>
        <v/>
      </c>
      <c r="CW92" s="69"/>
      <c r="CX92" s="79" t="str">
        <f>IFERROR(IF(B92&lt;&gt;"", IF(AND(INDEX(Paste_Here!AF$2:AF$210, MATCH(B92, Paste_Here!A$2:A$210, 0))&lt;&gt;"", ISNUMBER(VALUE(INDEX(Paste_Here!AF$2:AF$210, MATCH(B92, Paste_Here!A$2:A$210, 0))))), INDEX(Paste_Here!AF$2:AF$210, MATCH(B92, Paste_Here!A$2:A$210, 0)), ""), ""), "")</f>
        <v/>
      </c>
      <c r="CY92" s="69"/>
      <c r="CZ92" s="79" t="str">
        <f>IFERROR(IF(B92&lt;&gt;"", IF(AND(INDEX(Paste_Here!AU$2:AU$210, MATCH(B92, Paste_Here!A$2:A$210, 0))&lt;&gt;"", ISNUMBER(VALUE(INDEX(Paste_Here!AU$2:AU$210, MATCH(B92, Paste_Here!A$2:A$210, 0))))), INDEX(Paste_Here!AU$2:AU$210, MATCH(B92, Paste_Here!A$2:A$210, 0)), ""), ""), "")</f>
        <v/>
      </c>
      <c r="DA92" s="69"/>
      <c r="DB92" s="79" t="str">
        <f>IFERROR(IF(B92&lt;&gt;"", IF(ISNUMBER(SEARCH("highrisk", LOWER(INDEX(Paste_Here!AV$2:AV$210, MATCH(B92, Paste_Here!A$2:A$210, 0))))), "High Risk", IF(ISNUMBER(SEARCH("lowrisk", LOWER(INDEX(Paste_Here!AV$2:AV$210, MATCH(B92, Paste_Here!A$2:A$210, 0))))), "Low Risk", IF(ISNUMBER(SEARCH("somerisk", LOWER(INDEX(Paste_Here!AV$2:AV$210, MATCH(B92, Paste_Here!A$2:A$210, 0))))), "Some Risk", ""))), ""), "")</f>
        <v/>
      </c>
      <c r="DC92" s="69"/>
      <c r="DD92" s="79" t="str">
        <f>IFERROR(IF(B92&lt;&gt;"", IF(AND(INDEX(Paste_Here!AW$2:AW$210, MATCH(B92, Paste_Here!A$2:A$210, 0))&lt;&gt;"", ISNUMBER(VALUE(INDEX(Paste_Here!AW$2:AW$210, MATCH(B92, Paste_Here!A$2:A$210, 0))))), INDEX(Paste_Here!AW$2:AW$210, MATCH(B92, Paste_Here!A$2:A$210, 0)), ""), ""), "")</f>
        <v/>
      </c>
      <c r="DE92" s="69"/>
      <c r="DF92" s="79" t="str">
        <f>IFERROR(IF(B92&lt;&gt;"", IF(AND(INDEX(Paste_Here!AP$2:AP$210, MATCH(B92, Paste_Here!A$2:A$210, 0))&lt;&gt;"", ISNUMBER(VALUE(INDEX(Paste_Here!AP$2:AP$210, MATCH(B92, Paste_Here!A$2:A$210, 0))))), INDEX(Paste_Here!AP$2:AP$210, MATCH(B92, Paste_Here!A$2:A$210, 0)), ""), ""), "")</f>
        <v/>
      </c>
      <c r="DG92" s="69"/>
      <c r="DH92" s="79" t="str">
        <f>IFERROR(IF(B92&lt;&gt;"", IF(ISNUMBER(SEARCH("highrisk", LOWER(INDEX(Paste_Here!AQ$2:AQ$210, MATCH(B92, Paste_Here!A$2:A$210, 0))))), "High Risk", IF(ISNUMBER(SEARCH("lowrisk", LOWER(INDEX(Paste_Here!AQ$2:AQ$210, MATCH(B92, Paste_Here!A$2:A$210, 0))))), "Low Risk", IF(ISNUMBER(SEARCH("somerisk", LOWER(INDEX(Paste_Here!AQ$2:AQ$210, MATCH(B92, Paste_Here!A$2:A$210, 0))))), "Some Risk", ""))), ""), "")</f>
        <v/>
      </c>
      <c r="DI92" s="69"/>
      <c r="DJ92" s="79" t="str" cm="1">
        <f t="array" aca="1" ref="DJ92" ca="1">IFERROR(VALUE(IF(ISNUMBER(SEARCH("EM", INDEX(Paste_Here!AR$2:AR$500, MATCH(B92, Paste_Here!A$2:A$500, 0)))),"-" &amp; _xlfn.TEXTJOIN("", TRUE, IF(ISNUMBER(--MID(INDEX(Paste_Here!AR$2:AR$500, MATCH(B92, Paste_Here!A$2:A$500, 0)), ROW(INDIRECT("1:"&amp;LEN(INDEX(Paste_Here!AR$2:AR$500, MATCH(B92, Paste_Here!A$2:A$500, 0))))), 1)), MID(INDEX(Paste_Here!AR$2:AR$500, MATCH(B92, Paste_Here!A$2:A$500, 0)), ROW(INDIRECT("1:"&amp;LEN(INDEX(Paste_Here!AR$2:AR$500, MATCH(B92, Paste_Here!A$2:A$500, 0))))), 1), "")), _xlfn.TEXTJOIN("", TRUE, IF(ISNUMBER(--MID(INDEX(Paste_Here!AR$2:AR$500, MATCH(B92, Paste_Here!A$2:AR$500, 0)), ROW(INDIRECT("1:"&amp;LEN(INDEX(Paste_Here!AR$2:AR$500, MATCH(B92, Paste_Here!A$2:AR$500, 0))))), 1)), MID(INDEX(Paste_Here!AR$2:AR$500, MATCH(B92, Paste_Here!A$2:A$500, 0)), ROW(INDIRECT("1:"&amp;LEN(INDEX(Paste_Here!AR$2:AR$500, MATCH(B92, Paste_Here!A$2:A$500, 0))))), 1), "")))), "")</f>
        <v/>
      </c>
      <c r="DK92" s="69"/>
      <c r="DL92" s="69"/>
      <c r="DM92" s="79" t="str">
        <f t="shared" si="10"/>
        <v/>
      </c>
      <c r="DN92" s="69"/>
      <c r="DO92" s="79" t="str">
        <f>IFERROR(IF(B92&lt;&gt;"", IF(AND(INDEX(Paste_Here!AH$2:AH$210, MATCH(B92, Paste_Here!A$2:A$210, 0))&lt;&gt;"", ISNUMBER(VALUE(INDEX(Paste_Here!AH$2:AH$210, MATCH(B92, Paste_Here!A$2:A$210, 0))))), INDEX(Paste_Here!AH$2:AH$210, MATCH(B92, Paste_Here!A$2:A$210, 0)), ""), ""), "")</f>
        <v/>
      </c>
      <c r="DP92" s="69"/>
      <c r="DQ92" s="114"/>
      <c r="DR92" s="69"/>
      <c r="DS92" s="119" t="str">
        <f>IFERROR(IF(B92&lt;&gt;"", IF(LOWER(INDEX(Paste_Here!AI$2:AI$210, MATCH(B92, Paste_Here!A$2:A$210, 0)))="approaching expectations", "Approaching", IF(LOWER(INDEX(Paste_Here!AI$2:AI$210, MATCH(B92, Paste_Here!A$2:A$210, 0)))="met expectations", "Met", IF(LOWER(INDEX(Paste_Here!AI$2:AI$210, MATCH(B92, Paste_Here!A$2:A$210, 0)))="exceeded expectations", "Exceeded", IF(LOWER(INDEX(Paste_Here!AI$2:AI$210, MATCH(B92, Paste_Here!A$2:A$210, 0)))="below expectations", "Below", "")))), ""), "")</f>
        <v/>
      </c>
      <c r="DT92" s="69"/>
      <c r="DU92" s="79" t="str">
        <f>IFERROR(IF(B92&lt;&gt;"", IF(AND(INDEX(Paste_Here!AJ$2:AJ$210, MATCH(B92, Paste_Here!A$2:A$210, 0))&lt;&gt;"", ISNUMBER(VALUE(INDEX(Paste_Here!AJ$2:AJ$210, MATCH(B92, Paste_Here!A$2:A$210, 0))))), INDEX(Paste_Here!AJ$2:AJ$210, MATCH(B92, Paste_Here!A$2:A$210, 0)), ""), ""), "")</f>
        <v/>
      </c>
      <c r="DV92" s="69"/>
      <c r="DW92" s="114"/>
      <c r="DX92" s="69"/>
      <c r="DY92" s="114"/>
      <c r="DZ92" s="69"/>
      <c r="EA92" s="114"/>
      <c r="EB92" s="69"/>
      <c r="EC92" s="114"/>
      <c r="ED92" s="69"/>
      <c r="EE92" s="114"/>
      <c r="EF92" s="69"/>
      <c r="EH92" s="69"/>
      <c r="EI92" s="69"/>
      <c r="EJ92" s="79"/>
      <c r="EK92" s="69"/>
      <c r="EL92" s="79"/>
      <c r="EM92" s="69"/>
      <c r="EN92" s="79"/>
      <c r="EO92" s="69"/>
      <c r="EP92" s="79"/>
      <c r="EQ92" s="69"/>
      <c r="ER92" s="79"/>
      <c r="ES92" s="69"/>
      <c r="ET92" s="79"/>
      <c r="EU92" s="69"/>
      <c r="EV92" s="79"/>
      <c r="EW92" s="69"/>
      <c r="EX92" s="79"/>
      <c r="EY92" s="69"/>
      <c r="EZ92" s="79"/>
      <c r="FA92" s="69"/>
      <c r="FB92" s="79"/>
      <c r="FC92" s="69"/>
      <c r="FD92" s="79"/>
      <c r="FE92" s="69"/>
      <c r="FF92" s="69"/>
      <c r="FG92" s="79" t="str">
        <f t="shared" si="11"/>
        <v/>
      </c>
      <c r="FH92" s="69"/>
      <c r="FI92" s="79" t="str">
        <f>IFERROR(IF(B92&lt;&gt;"", IF(ISNUMBER(VALUE(INDEX(Paste_Here!H$2:H$210, MATCH(B92, Paste_Here!A$2:A$210, 0)))), IF(VALUE(INDEX(Paste_Here!H$2:H$210, MATCH(B92, Paste_Here!A$2:A$210, 0)))=0, "No", IF(AND(VALUE(INDEX(Paste_Here!H$2:H$210, MATCH(B92, Paste_Here!A$2:A$210, 0)))&gt;=1, VALUE(INDEX(Paste_Here!H$2:H$210, MATCH(B92, Paste_Here!A$2:A$210, 0)))&lt;=4), VALUE(INDEX(Paste_Here!H$2:H$210, MATCH(B92, Paste_Here!A$2:A$210, 0))), "")), ""), ""), "")</f>
        <v/>
      </c>
      <c r="FJ92" s="69"/>
      <c r="FK92" s="79" t="str">
        <f>IFERROR(IF(B92&lt;&gt;"", IF(ISNUMBER(VALUE(INDEX(Paste_Here!I$2:I$210, MATCH(B92, Paste_Here!A$2:A$210, 0)))), IF(VALUE(INDEX(Paste_Here!I$2:I$210, MATCH(B92, Paste_Here!A$2:A$210, 0)))=0, "No", IF(AND(VALUE(INDEX(Paste_Here!I$2:I$210, MATCH(B92, Paste_Here!A$2:A$210, 0)))&gt;=1, VALUE(INDEX(Paste_Here!I$2:I$210, MATCH(B92, Paste_Here!A$2:A$210, 0)))&lt;=4), VALUE(INDEX(Paste_Here!I$2:I$210, MATCH(B92, Paste_Here!A$2:A$210, 0))), "")), ""), ""), "")</f>
        <v/>
      </c>
      <c r="FL92" s="69"/>
      <c r="FM92" s="114"/>
      <c r="FN92" s="69"/>
      <c r="FO92" s="114"/>
      <c r="FP92" s="69"/>
      <c r="FQ92" s="114"/>
      <c r="FR92" s="69"/>
      <c r="FS92" s="114"/>
      <c r="FT92" s="69"/>
      <c r="FU92" s="79" t="str">
        <f>IFERROR(IF(B92&lt;&gt;"", IF(AND(INDEX(Paste_Here!R$2:R$210, MATCH(B92, Paste_Here!A$2:A$210, 0))&lt;&gt;"", ISNUMBER(VALUE(INDEX(Paste_Here!R$2:R$210, MATCH(B92, Paste_Here!A$2:A$210, 0))))), INDEX(Paste_Here!R$2:R$210, MATCH(B92, Paste_Here!A$2:A$210, 0)), ""), ""), "")</f>
        <v/>
      </c>
      <c r="FV92" s="69"/>
      <c r="FW92" s="79" t="str">
        <f>IFERROR(IF(B92&lt;&gt;"", IF(AND(INDEX(Paste_Here!BB$2:BB$210, MATCH(B92, Paste_Here!A$2:A$210, 0))&lt;&gt;"", ISNUMBER(VALUE(INDEX(Paste_Here!BB$2:BB$210, MATCH(B92, Paste_Here!A$2:A$210, 0))))), INDEX(Paste_Here!BB$2:BB$210, MATCH(B92, Paste_Here!A$2:A$210, 0)), ""), ""), "")</f>
        <v/>
      </c>
      <c r="FX92" s="69"/>
      <c r="FY92" s="79" t="str">
        <f>IFERROR(IF(B92&lt;&gt;"", IF(AND(INDEX(Paste_Here!AS$2:AS$210, MATCH(B92, Paste_Here!A$2:A$210, 0))&lt;&gt;"", ISNUMBER(VALUE(INDEX(Paste_Here!AS$2:AS$210, MATCH(B92, Paste_Here!A$2:A$210, 0))))), INDEX(Paste_Here!AS$2:AS$210, MATCH(B92, Paste_Here!A$2:A$210, 0)), ""), ""), "")</f>
        <v/>
      </c>
      <c r="FZ92" s="69"/>
      <c r="GA92" s="79" t="str">
        <f>IFERROR(IF(B92&lt;&gt;"", IF(AND(INDEX(Paste_Here!BC$2:BC$210, MATCH(B92, Paste_Here!A$2:A$210, 0))&lt;&gt;"", ISNUMBER(VALUE(INDEX(Paste_Here!BC$2:BC$210, MATCH(B92, Paste_Here!A$2:A$210, 0))))), INDEX(Paste_Here!BC$2:BC$210, MATCH(B92, Paste_Here!A$2:A$210, 0)), ""), ""), "")</f>
        <v/>
      </c>
      <c r="GB92" s="69"/>
      <c r="GC92" s="69"/>
      <c r="GD92" s="79" t="str">
        <f t="shared" si="12"/>
        <v/>
      </c>
      <c r="GE92" s="69"/>
      <c r="GF92" s="79" t="str">
        <f>IFERROR(IF(B92&lt;&gt;"", IF(ISNUMBER(SEARCH("s", LOWER(INDEX(Paste_Here!M$2:M$210, MATCH(B92, Paste_Here!A$2:A$210, 0))))), "Yes", IF(INDEX(Paste_Here!M$2:M$210, MATCH(B92, Paste_Here!A$2:A$210, 0))&lt;&gt;"", "No", "")), ""), "")</f>
        <v/>
      </c>
      <c r="GG92" s="69"/>
      <c r="GH92" s="79" t="str">
        <f>IFERROR(IF(B92&lt;&gt;"", IF(ISNUMBER(SEARCH("yes", LOWER(INDEX(Paste_Here!F$2:F$210, MATCH(B92, Paste_Here!A$2:A$210, 0))))), "Yes", IF(ISNUMBER(SEARCH("no", LOWER(INDEX(Paste_Here!F$2:F$210, MATCH(B92, Paste_Here!A$2:A$210, 0))))), "No", "")), ""), "")</f>
        <v/>
      </c>
      <c r="GI92" s="69"/>
      <c r="GJ92" s="79" t="str">
        <f>IFERROR(IF(B92&lt;&gt;"", IF(ISNUMBER(SEARCH("english language learner", LOWER(INDEX(Paste_Here!C$2:C$210, MATCH(B92, Paste_Here!A$2:A$210, 0))))), "Yes", ""), ""), "")</f>
        <v/>
      </c>
      <c r="GK92" s="69"/>
      <c r="GL92" s="79" t="str">
        <f>IFERROR(IF(B92&lt;&gt;"", IF(OR(ISNUMBER(SEARCH("b", LOWER(INDEX(Paste_Here!K$2:K$210, MATCH(B92, Paste_Here!A$2:A$210, 0))))), ISNUMBER(SEARCH("h", LOWER(INDEX(Paste_Here!K$2:K$210, MATCH(B92, Paste_Here!A$2:A$210, 0))))), ISNUMBER(SEARCH("i", LOWER(INDEX(Paste_Here!K$2:K$210, MATCH(B92, Paste_Here!A$2:A$210, 0)))))), "Yes", IF(INDEX(Paste_Here!K$2:K$210, MATCH(B92, Paste_Here!A$2:A$210, 0))&lt;&gt;"", "No", "")), ""), "")</f>
        <v/>
      </c>
      <c r="GM92" s="69"/>
      <c r="GN92" s="79" t="str">
        <f>IFERROR(IF(B92&lt;&gt;"", IF(ISNUMBER(SEARCH("yes", LOWER(INDEX(Paste_Here!L$2:L$210, MATCH(B92, Paste_Here!A$2:A$210, 0))))), "Yes", IF(ISNUMBER(SEARCH("no", LOWER(INDEX(Paste_Here!L$2:L$210, MATCH(B92, Paste_Here!A$2:A$210, 0))))), "No", "")), ""), "")</f>
        <v/>
      </c>
      <c r="GO92" s="69"/>
      <c r="GP92" s="79" t="str">
        <f>IFERROR(IF(B92&lt;&gt;"", IF(ISNUMBER(SEARCH("transitional 2", LOWER(INDEX(Paste_Here!C$2:C$210, MATCH(B92, Paste_Here!A$2:A$210, 0))))), "T2", IF(ISNUMBER(SEARCH("transitional 1", LOWER(INDEX(Paste_Here!C$2:C$210, MATCH(B92, Paste_Here!A$2:A$210, 0))))), "T1", IF(ISNUMBER(SEARCH("waived ell services", LOWER(INDEX(Paste_Here!C$2:C$210, MATCH(B92, Paste_Here!A$2:A$210, 0))))), "W", ""))), ""), "")</f>
        <v/>
      </c>
      <c r="GQ92" s="69"/>
      <c r="GR92" s="114"/>
      <c r="GS92" s="69"/>
      <c r="GT92" s="114"/>
      <c r="GU92" s="69"/>
      <c r="GV92" s="114"/>
      <c r="GW92" s="69"/>
      <c r="GX92" s="118"/>
      <c r="GY92" s="69"/>
      <c r="GZ92" s="69"/>
      <c r="HA92" s="79"/>
      <c r="HB92" s="69"/>
      <c r="HC92" s="79"/>
      <c r="HD92" s="69"/>
      <c r="HE92" s="79"/>
      <c r="HF92" s="69"/>
      <c r="HG92" s="79"/>
      <c r="HH92" s="69"/>
      <c r="HI92" s="79"/>
      <c r="HJ92" s="69"/>
      <c r="HK92" s="79"/>
      <c r="HL92" s="69"/>
      <c r="HM92" s="79"/>
      <c r="HN92" s="69"/>
      <c r="HO92" s="79"/>
      <c r="HP92" s="69"/>
      <c r="HQ92" s="79"/>
      <c r="HR92" s="69"/>
      <c r="HS92" s="79"/>
      <c r="HT92" s="69"/>
      <c r="HU92" s="79"/>
      <c r="HV92" s="69"/>
      <c r="HW92" s="69"/>
      <c r="HX92" s="79"/>
      <c r="HY92" s="69"/>
      <c r="HZ92" s="79"/>
      <c r="IA92" s="69"/>
      <c r="IB92" s="79"/>
      <c r="IC92" s="69"/>
      <c r="ID92" s="79"/>
      <c r="IE92" s="69"/>
      <c r="IF92" s="79"/>
      <c r="IG92" s="69"/>
      <c r="IH92" s="79"/>
      <c r="II92" s="69"/>
      <c r="IJ92" s="79"/>
      <c r="IK92" s="69"/>
      <c r="IL92" s="79"/>
      <c r="IM92" s="69"/>
      <c r="IN92" s="79"/>
      <c r="IO92" s="69"/>
      <c r="IP92" s="79"/>
      <c r="IQ92" s="69"/>
      <c r="IR92" s="79"/>
      <c r="IS92" s="69"/>
      <c r="IT92" s="69"/>
      <c r="IU92" s="79"/>
      <c r="IV92" s="69"/>
      <c r="IW92" s="79"/>
      <c r="IX92" s="69"/>
      <c r="IY92" s="79"/>
      <c r="IZ92" s="69"/>
      <c r="JA92" s="79"/>
      <c r="JB92" s="69"/>
      <c r="JC92" s="79"/>
      <c r="JD92" s="69"/>
      <c r="JE92" s="79"/>
      <c r="JF92" s="69"/>
      <c r="JG92" s="79"/>
      <c r="JH92" s="69"/>
      <c r="JI92" s="79"/>
      <c r="JJ92" s="69"/>
      <c r="JK92" s="79"/>
      <c r="JL92" s="69"/>
      <c r="JM92" s="79"/>
      <c r="JN92" s="69"/>
      <c r="JO92" s="79"/>
      <c r="JP92" s="69"/>
      <c r="JQ92" s="69"/>
      <c r="JR92" s="79"/>
      <c r="JS92" s="69"/>
      <c r="JT92" s="79"/>
      <c r="JU92" s="69"/>
      <c r="JV92" s="79"/>
      <c r="JW92" s="69"/>
      <c r="JX92" s="79"/>
      <c r="JY92" s="69"/>
      <c r="JZ92" s="79"/>
      <c r="KA92" s="69"/>
      <c r="KB92" s="79"/>
      <c r="KC92" s="69"/>
      <c r="KD92" s="79"/>
      <c r="KE92" s="69"/>
      <c r="KF92" s="79"/>
      <c r="KG92" s="69"/>
      <c r="KH92" s="79"/>
      <c r="KI92" s="69"/>
      <c r="KJ92" s="79"/>
      <c r="KK92" s="69"/>
      <c r="KL92" s="79"/>
      <c r="KM92" s="69"/>
      <c r="KP92" s="1" t="str" cm="1">
        <f t="array" ref="KP92">IFERROR(INDEX(Paste_Here!$B$2:$B$210, MATCH(0, COUNTIF(KP$4:KP91, Paste_Here!$B$2:$B$210) + IF(Paste_Here!$B$2:$B$210="", 1, 0), 0)), "")</f>
        <v/>
      </c>
      <c r="KQ92" s="1" t="str">
        <f>IF(KP92&lt;&gt;"", INDEX(Paste_Here!$A$2:$A$210, MATCH(KP92, Paste_Here!$B$2:$B$210, 0)), "")</f>
        <v/>
      </c>
      <c r="KR92" s="1" t="str">
        <f t="shared" si="13"/>
        <v/>
      </c>
      <c r="KS92" s="1" t="str" cm="1">
        <f t="array" ref="KS92">IFERROR(INDEX($KR$5:$KR$210, MATCH(SMALL(IF($KR$5:$KR$210&lt;&gt;"", COUNTIF($KR$5:$KR$210, "&lt;"&amp;$KR$5:$KR$210)+1), ROW()-ROW($KS$5)+1), COUNTIF($KR$5:$KR$210, "&lt;"&amp;$KR$5:$KR$210)+1, 0)), "")</f>
        <v/>
      </c>
    </row>
    <row r="93" spans="1:305">
      <c r="A93" s="69"/>
      <c r="B93" s="79" t="str">
        <f t="shared" si="7"/>
        <v/>
      </c>
      <c r="C93" s="69"/>
      <c r="D93" s="79" t="str">
        <f>IFERROR(IF(B93&lt;&gt;"", IF(COUNTIF(INDEX(Paste_Here!N$2:Q$210, MATCH(B93, Paste_Here!A$2:A$210, 0), 0), "yes") &gt; 0, "No", IF(COUNTIF(INDEX(Paste_Here!N$2:Q$210, MATCH(B93, Paste_Here!A$2:A$210, 0), 0), "no") &gt; 0, "Yes", "")), ""), "")</f>
        <v/>
      </c>
      <c r="E93" s="69"/>
      <c r="F93" s="79" t="str">
        <f>IFERROR(IF(B93&lt;&gt;"", IF(ISNUMBER(SEARCH("yes", LOWER(INDEX(Paste_Here!S$2:S$210, MATCH(B93, Paste_Here!A$2:A$210, 0))))), "Yes", IF(ISNUMBER(SEARCH("no", LOWER(INDEX(Paste_Here!S$2:S$210, MATCH(B93, Paste_Here!A$2:A$210, 0))))), "No", "")), ""), "")</f>
        <v/>
      </c>
      <c r="G93" s="69"/>
      <c r="H93" s="79" t="str">
        <f>IFERROR(IF(B93&lt;&gt;"", IF(COUNTIF(INDEX(Paste_Here!AX$2:BA$210, MATCH(B93, Paste_Here!A$2:A$210, 0), 0), "yes") &gt; 0, "No", IF(COUNTIF(INDEX(Paste_Here!AX$2:BA$210, MATCH(B93, Paste_Here!A$2:A$210, 0), 0), "no") &gt; 0, "Yes", "")), ""), "")</f>
        <v/>
      </c>
      <c r="I93" s="69"/>
      <c r="J93" s="79" t="str">
        <f>IFERROR(IF(B93&lt;&gt;"", IF(ISNUMBER(SEARCH("yes", LOWER(INDEX(Paste_Here!Z$2:Z$210, MATCH(B93, Paste_Here!A$2:A$210, 0))))), "Yes", IF(ISNUMBER(SEARCH("no", LOWER(INDEX(Paste_Here!Z$2:Z$210, MATCH(B93, Paste_Here!A$2:A$210, 0))))), "No", "")), ""), "")</f>
        <v/>
      </c>
      <c r="K93" s="69"/>
      <c r="L93" s="79" t="str">
        <f>IFERROR(IF(B93&lt;&gt;"", IF(ISNUMBER(SEARCH("yes", LOWER(INDEX(Paste_Here!AG$2:AG$210, MATCH(B93, Paste_Here!A$2:A$210, 0))))), "Yes", IF(ISNUMBER(SEARCH("no", LOWER(INDEX(Paste_Here!AG$2:AG$210, MATCH(B93, Paste_Here!A$2:A$210, 0))))), "No", "")), ""), "")</f>
        <v/>
      </c>
      <c r="M93" s="69"/>
      <c r="N93" s="114" t="str">
        <f>IFERROR(IF(J93&lt;&gt;"", IF(ISNUMBER(SEARCH("yes", LOWER(INDEX(Paste_Here!AB$2:AB$210, MATCH(J93, Paste_Here!I$2:I$210, 0))))), "Yes", IF(ISNUMBER(SEARCH("no", LOWER(INDEX(Paste_Here!AB$2:AB$210, MATCH(J93, Paste_Here!I$2:I$210, 0))))), "No", "")), ""), "")</f>
        <v/>
      </c>
      <c r="O93" s="69"/>
      <c r="P93" s="79" t="str">
        <f>IFERROR(IF(B93&lt;&gt;"", IF(ISNUMBER(SEARCH("Revealed-Potential (Primary Focus)", LOWER(INDEX(Paste_Here!U$2:U$210, MATCH(B93, Paste_Here!A$2:A$210, 0))))), "Rev-Potential: Prim", IF(ISNUMBER(SEARCH("Revealed-Potential (Secondary Focus)", LOWER(INDEX(Paste_Here!U$2:U$210, MATCH(B93, Paste_Here!A$2:A$210, 0))))), "Rev-Potential: Sec", IF(ISNUMBER(SEARCH("Monitoring", LOWER(INDEX(Paste_Here!U$2:U$210, MATCH(B93, Paste_Here!A$2:A$210, 0))))), "Monitoring", IF(ISNUMBER(SEARCH("At-Promise (Secondary Focus)", LOWER(INDEX(Paste_Here!U$2:U$210, MATCH(B93, Paste_Here!A$2:A$210, 0))))), "At-Promise: Sec", IF(ISNUMBER(SEARCH("At-Promise (Primary Focus)", LOWER(INDEX(Paste_Here!U$2:U$210, MATCH(B93, Paste_Here!A$2:A$210, 0))))), "At-Promise: Prim", ""))))), ""), "")</f>
        <v/>
      </c>
      <c r="Q93" s="69"/>
      <c r="R93" s="79" t="str">
        <f>IFERROR(IF(B93&lt;&gt;"", IF(ISNUMBER(SEARCH("Revealed-Potential (Primary Focus)", LOWER(INDEX(Paste_Here!AB$2:AB$210, MATCH(B93, Paste_Here!A$2:A$210, 0))))), "Rev-Potential: Prim", IF(ISNUMBER(SEARCH("Revealed-Potential (Secondary Focus)", LOWER(INDEX(Paste_Here!AB$2:AB$210, MATCH(B93, Paste_Here!A$2:A$210, 0))))), "Rev-Potential: Sec", IF(ISNUMBER(SEARCH("Monitoring", LOWER(INDEX(Paste_Here!AB$2:AB$210, MATCH(B93, Paste_Here!A$2:A$210, 0))))), "Monitoring", IF(ISNUMBER(SEARCH("At-Promise (Secondary Focus)", LOWER(INDEX(Paste_Here!AB$2:AB$210, MATCH(B93, Paste_Here!A$2:A$210, 0))))), "At-Promise: Sec", IF(ISNUMBER(SEARCH("At-Promise (Primary Focus)", LOWER(INDEX(Paste_Here!AB$2:AB$210, MATCH(B93, Paste_Here!A$2:A$210, 0))))), "At-Promise: Prim", ""))))), ""), "")</f>
        <v/>
      </c>
      <c r="S93" s="69"/>
      <c r="T93" s="114" t="str">
        <f>IFERROR(IF(P93&lt;&gt;"", IF(ISNUMBER(SEARCH("yes", LOWER(INDEX(Paste_Here!AH$2:AH$210, MATCH(P93, Paste_Here!O$2:O$210, 0))))), "Yes", IF(ISNUMBER(SEARCH("no", LOWER(INDEX(Paste_Here!AH$2:AH$210, MATCH(P93, Paste_Here!O$2:O$210, 0))))), "No", "")), ""), "")</f>
        <v/>
      </c>
      <c r="U93" s="69"/>
      <c r="V93" s="114" t="str">
        <f>IFERROR(IF(R93&lt;&gt;"", IF(ISNUMBER(SEARCH("yes", LOWER(INDEX(Paste_Here!AJ$2:AJ$210, MATCH(R93, Paste_Here!Q$2:Q$210, 0))))), "Yes", IF(ISNUMBER(SEARCH("no", LOWER(INDEX(Paste_Here!AJ$2:AJ$210, MATCH(R93, Paste_Here!Q$2:Q$210, 0))))), "No", "")), ""), "")</f>
        <v/>
      </c>
      <c r="W93" s="69"/>
      <c r="X93" s="69"/>
      <c r="Y93" s="79" t="str">
        <f t="shared" si="8"/>
        <v/>
      </c>
      <c r="Z93" s="69"/>
      <c r="AA93" s="79" t="str">
        <f>IFERROR(IF(B93&lt;&gt;"", IF(AND(INDEX(Paste_Here!W$2:W$210, MATCH(B93, Paste_Here!A$2:A$210, 0))&lt;&gt;"", ISNUMBER(VALUE(INDEX(Paste_Here!W$2:W$210, MATCH(B93, Paste_Here!A$2:A$210, 0))))), INDEX(Paste_Here!W$2:W$210, MATCH(B93, Paste_Here!A$2:A$210, 0)), ""), ""), "")</f>
        <v/>
      </c>
      <c r="AB93" s="69"/>
      <c r="AC93" s="79" t="str">
        <f>IFERROR(IF(B93&lt;&gt;"", IF(AND(INDEX(Paste_Here!V$2:V$210, MATCH(B93, Paste_Here!A$2:A$210, 0))&lt;&gt;"", ISNUMBER(VALUE(INDEX(Paste_Here!V$2:V$210, MATCH(B93, Paste_Here!A$2:A$210, 0))))), TEXT(ROUND(VALUE(INDEX(Paste_Here!V$2:V$210, MATCH(B93, Paste_Here!A$2:A$210, 0))), 2), "0.00"), ""), ""), "")</f>
        <v/>
      </c>
      <c r="AD93" s="69"/>
      <c r="AE93" s="79" t="str">
        <f>IFERROR(IF(B93&lt;&gt;"", IF(LOWER(INDEX(Paste_Here!X$2:X$210, MATCH(B93, Paste_Here!A$2:A$210, 0)))="approaching expectations", "Approaching", IF(LOWER(INDEX(Paste_Here!X$2:X$210, MATCH(B93, Paste_Here!A$2:A$210, 0)))="met expectations", "Met", IF(LOWER(INDEX(Paste_Here!X$2:X$210, MATCH(B93, Paste_Here!A$2:A$210, 0)))="exceeded expectations", "Exceeded", IF(LOWER(INDEX(Paste_Here!X$2:X$210, MATCH(B93, Paste_Here!A$2:A$210, 0)))="below expectations", "Below", "")))), ""), "")</f>
        <v/>
      </c>
      <c r="AF93" s="69"/>
      <c r="AG93" s="79" t="str">
        <f>IFERROR(IF(B93&lt;&gt;"", IF(AND(INDEX(Paste_Here!Y$2:Y$210, MATCH(B93, Paste_Here!A$2:A$210, 0))&lt;&gt;"", ISNUMBER(VALUE(INDEX(Paste_Here!Y$2:Y$210, MATCH(B93, Paste_Here!A$2:A$210, 0))))), INDEX(Paste_Here!Y$2:Y$210, MATCH(B93, Paste_Here!A$2:A$210, 0)), ""), ""), "")</f>
        <v/>
      </c>
      <c r="AH93" s="69"/>
      <c r="AI93" s="79" t="str">
        <f>IFERROR(IF(B93&lt;&gt;"", IF(AND(INDEX(Paste_Here!AK$2:AK$210, MATCH(B93, Paste_Here!A$2:A$210, 0))&lt;&gt;"", ISNUMBER(VALUE(INDEX(Paste_Here!AK$2:AK$210, MATCH(B93, Paste_Here!A$2:A$210, 0))))), INDEX(Paste_Here!AK$2:AK$210, MATCH(B93, Paste_Here!A$2:A$210, 0)), ""), ""), "")</f>
        <v/>
      </c>
      <c r="AJ93" s="69"/>
      <c r="AK93" s="79" t="str">
        <f>IFERROR(IF(B93&lt;&gt;"", IF(ISNUMBER(SEARCH("highrisk", LOWER(INDEX(Paste_Here!AL$2:AL$210, MATCH(B93, Paste_Here!A$2:A$210, 0))))), "High Risk", IF(ISNUMBER(SEARCH("lowrisk", LOWER(INDEX(Paste_Here!AL$2:AL$210, MATCH(B93, Paste_Here!A$2:A$210, 0))))), "Low Risk", IF(ISNUMBER(SEARCH("somerisk", LOWER(INDEX(Paste_Here!AL$2:AL$210, MATCH(B93, Paste_Here!A$2:A$210, 0))))), "Some Risk", ""))), ""), "")</f>
        <v/>
      </c>
      <c r="AL93" s="69"/>
      <c r="AM93" s="79" t="str">
        <f>IFERROR(IF(B93&lt;&gt;"", IF(AND(INDEX(Paste_Here!AT$2:AT$210, MATCH(B93, Paste_Here!A$2:A$210, 0))&lt;&gt;"", ISNUMBER(VALUE(INDEX(Paste_Here!AT$2:AT$210, MATCH(B93, Paste_Here!A$2:A$210, 0))))), INDEX(Paste_Here!AT$2:AT$210, MATCH(B93, Paste_Here!A$2:A$210, 0)), ""), ""), "")</f>
        <v/>
      </c>
      <c r="AN93" s="69"/>
      <c r="AO93" s="79" t="str">
        <f>IFERROR(IF(B93&lt;&gt;"", IF(AND(INDEX(Paste_Here!AM$2:AM$210, MATCH(B93, Paste_Here!A$2:A$210, 0))&lt;&gt;"", ISNUMBER(VALUE(INDEX(Paste_Here!AM$2:AM$210, MATCH(B93, Paste_Here!A$2:A$210, 0))))), INDEX(Paste_Here!AM$2:AM$210, MATCH(B93, Paste_Here!A$2:A$210, 0)), ""), ""), "")</f>
        <v/>
      </c>
      <c r="AP93" s="69"/>
      <c r="AQ93" s="79" t="str">
        <f>IFERROR(IF(B93&lt;&gt;"", IF(ISNUMBER(SEARCH("highrisk", LOWER(INDEX(Paste_Here!AN$2:AN$210, MATCH(B93, Paste_Here!A$2:A$210, 0))))), "High Risk", IF(ISNUMBER(SEARCH("lowrisk", LOWER(INDEX(Paste_Here!AN$2:AN$210, MATCH(B93, Paste_Here!A$2:A$210, 0))))), "Low Risk", IF(ISNUMBER(SEARCH("somerisk", LOWER(INDEX(Paste_Here!AN$2:AN$210, MATCH(B93, Paste_Here!A$2:A$210, 0))))), "Some Risk", ""))), ""), "")</f>
        <v/>
      </c>
      <c r="AR93" s="69"/>
      <c r="AS93" s="79" t="str" cm="1">
        <f t="array" aca="1" ref="AS93" ca="1">IFERROR(IF(ISNUMBER(SEARCH("BR", INDEX(Paste_Here!AO$2:AO$210, MATCH(B93, Paste_Here!A$2:A$210, 0)))), -1, 1) * VALUE(_xlfn.TEXTJOIN("", TRUE, IF(ISNUMBER(--MID(INDEX(Paste_Here!AO$2:AO$210, MATCH(B93, Paste_Here!A$2:A$210, 0)), ROW(INDIRECT("1:"&amp;LEN(INDEX(Paste_Here!AO$2:AO$210, MATCH(B93, Paste_Here!A$2:A$210, 0))))), 1)), MID(INDEX(Paste_Here!AO$2:AO$210, MATCH(B93, Paste_Here!A$2:A$210, 0)), ROW(INDIRECT("1:"&amp;LEN(INDEX(Paste_Here!AO$2:AO$210, MATCH(B93, Paste_Here!A$2:A$210, 0))))), 1), ""))), "")</f>
        <v/>
      </c>
      <c r="AT93" s="69"/>
      <c r="AU93" s="69"/>
      <c r="AV93" s="79"/>
      <c r="AW93" s="69"/>
      <c r="AX93" s="79"/>
      <c r="AY93" s="69"/>
      <c r="AZ93" s="79"/>
      <c r="BA93" s="69"/>
      <c r="BB93" s="79"/>
      <c r="BC93" s="69"/>
      <c r="BD93" s="79"/>
      <c r="BE93" s="69"/>
      <c r="BF93" s="79"/>
      <c r="BG93" s="69"/>
      <c r="BH93" s="79"/>
      <c r="BI93" s="69"/>
      <c r="BJ93" s="79"/>
      <c r="BK93" s="69"/>
      <c r="BL93" s="79"/>
      <c r="BM93" s="69"/>
      <c r="BN93" s="79"/>
      <c r="BO93" s="69"/>
      <c r="BP93" s="79"/>
      <c r="BQ93" s="69"/>
      <c r="BR93" s="69"/>
      <c r="BS93" s="79"/>
      <c r="BT93" s="69"/>
      <c r="BU93" s="79"/>
      <c r="BV93" s="69"/>
      <c r="BW93" s="79"/>
      <c r="BX93" s="69"/>
      <c r="BY93" s="79"/>
      <c r="BZ93" s="69"/>
      <c r="CA93" s="79"/>
      <c r="CB93" s="69"/>
      <c r="CC93" s="79"/>
      <c r="CD93" s="69"/>
      <c r="CE93" s="79"/>
      <c r="CF93" s="69"/>
      <c r="CG93" s="79"/>
      <c r="CH93" s="69"/>
      <c r="CI93" s="79"/>
      <c r="CJ93" s="69"/>
      <c r="CK93" s="79"/>
      <c r="CL93" s="69"/>
      <c r="CM93" s="79"/>
      <c r="CN93" s="69"/>
      <c r="CO93" s="69"/>
      <c r="CP93" s="79" t="str">
        <f t="shared" si="9"/>
        <v/>
      </c>
      <c r="CQ93" s="69"/>
      <c r="CR93" s="79" t="str">
        <f>IFERROR(IF(B93&lt;&gt;"", IF(AND(INDEX(Paste_Here!AD$2:AD$210, MATCH(B93, Paste_Here!A$2:A$210, 0))&lt;&gt;"", ISNUMBER(VALUE(INDEX(Paste_Here!AD$2:AD$210, MATCH(B93, Paste_Here!A$2:A$210, 0))))), INDEX(Paste_Here!AD$2:AD$210, MATCH(B93, Paste_Here!A$2:A$210, 0)), ""), ""), "")</f>
        <v/>
      </c>
      <c r="CS93" s="69"/>
      <c r="CT93" s="79" t="str">
        <f>IFERROR(IF(B93&lt;&gt;"", IF(AND(INDEX(Paste_Here!AC$2:AC$210, MATCH(B93, Paste_Here!A$2:A$210, 0))&lt;&gt;"", ISNUMBER(--INDEX(Paste_Here!AC$2:AC$210, MATCH(B93, Paste_Here!A$2:A$210, 0)))), TEXT(ROUND(--INDEX(Paste_Here!AC$2:AC$210, MATCH(B93, Paste_Here!A$2:A$210, 0)), 2), "0.00"), ""), ""), "")</f>
        <v/>
      </c>
      <c r="CU93" s="69"/>
      <c r="CV93" s="79" t="str">
        <f>IFERROR(IF(B93&lt;&gt;"", IF(LOWER(INDEX(Paste_Here!AE$2:AE$210, MATCH(B93, Paste_Here!A$2:A$210, 0)))="approaching expectations", "Approaching", IF(LOWER(INDEX(Paste_Here!AE$2:AE$210, MATCH(B93, Paste_Here!A$2:A$210, 0)))="met expectations", "Met", IF(LOWER(INDEX(Paste_Here!AE$2:AE$210, MATCH(B93, Paste_Here!A$2:A$210, 0)))="exceeded expectations", "Exceeded", IF(LOWER(INDEX(Paste_Here!AE$2:AE$210, MATCH(B93, Paste_Here!A$2:A$210, 0)))="below expectations", "Below", "")))), ""), "")</f>
        <v/>
      </c>
      <c r="CW93" s="69"/>
      <c r="CX93" s="79" t="str">
        <f>IFERROR(IF(B93&lt;&gt;"", IF(AND(INDEX(Paste_Here!AF$2:AF$210, MATCH(B93, Paste_Here!A$2:A$210, 0))&lt;&gt;"", ISNUMBER(VALUE(INDEX(Paste_Here!AF$2:AF$210, MATCH(B93, Paste_Here!A$2:A$210, 0))))), INDEX(Paste_Here!AF$2:AF$210, MATCH(B93, Paste_Here!A$2:A$210, 0)), ""), ""), "")</f>
        <v/>
      </c>
      <c r="CY93" s="69"/>
      <c r="CZ93" s="79" t="str">
        <f>IFERROR(IF(B93&lt;&gt;"", IF(AND(INDEX(Paste_Here!AU$2:AU$210, MATCH(B93, Paste_Here!A$2:A$210, 0))&lt;&gt;"", ISNUMBER(VALUE(INDEX(Paste_Here!AU$2:AU$210, MATCH(B93, Paste_Here!A$2:A$210, 0))))), INDEX(Paste_Here!AU$2:AU$210, MATCH(B93, Paste_Here!A$2:A$210, 0)), ""), ""), "")</f>
        <v/>
      </c>
      <c r="DA93" s="69"/>
      <c r="DB93" s="79" t="str">
        <f>IFERROR(IF(B93&lt;&gt;"", IF(ISNUMBER(SEARCH("highrisk", LOWER(INDEX(Paste_Here!AV$2:AV$210, MATCH(B93, Paste_Here!A$2:A$210, 0))))), "High Risk", IF(ISNUMBER(SEARCH("lowrisk", LOWER(INDEX(Paste_Here!AV$2:AV$210, MATCH(B93, Paste_Here!A$2:A$210, 0))))), "Low Risk", IF(ISNUMBER(SEARCH("somerisk", LOWER(INDEX(Paste_Here!AV$2:AV$210, MATCH(B93, Paste_Here!A$2:A$210, 0))))), "Some Risk", ""))), ""), "")</f>
        <v/>
      </c>
      <c r="DC93" s="69"/>
      <c r="DD93" s="79" t="str">
        <f>IFERROR(IF(B93&lt;&gt;"", IF(AND(INDEX(Paste_Here!AW$2:AW$210, MATCH(B93, Paste_Here!A$2:A$210, 0))&lt;&gt;"", ISNUMBER(VALUE(INDEX(Paste_Here!AW$2:AW$210, MATCH(B93, Paste_Here!A$2:A$210, 0))))), INDEX(Paste_Here!AW$2:AW$210, MATCH(B93, Paste_Here!A$2:A$210, 0)), ""), ""), "")</f>
        <v/>
      </c>
      <c r="DE93" s="69"/>
      <c r="DF93" s="79" t="str">
        <f>IFERROR(IF(B93&lt;&gt;"", IF(AND(INDEX(Paste_Here!AP$2:AP$210, MATCH(B93, Paste_Here!A$2:A$210, 0))&lt;&gt;"", ISNUMBER(VALUE(INDEX(Paste_Here!AP$2:AP$210, MATCH(B93, Paste_Here!A$2:A$210, 0))))), INDEX(Paste_Here!AP$2:AP$210, MATCH(B93, Paste_Here!A$2:A$210, 0)), ""), ""), "")</f>
        <v/>
      </c>
      <c r="DG93" s="69"/>
      <c r="DH93" s="79" t="str">
        <f>IFERROR(IF(B93&lt;&gt;"", IF(ISNUMBER(SEARCH("highrisk", LOWER(INDEX(Paste_Here!AQ$2:AQ$210, MATCH(B93, Paste_Here!A$2:A$210, 0))))), "High Risk", IF(ISNUMBER(SEARCH("lowrisk", LOWER(INDEX(Paste_Here!AQ$2:AQ$210, MATCH(B93, Paste_Here!A$2:A$210, 0))))), "Low Risk", IF(ISNUMBER(SEARCH("somerisk", LOWER(INDEX(Paste_Here!AQ$2:AQ$210, MATCH(B93, Paste_Here!A$2:A$210, 0))))), "Some Risk", ""))), ""), "")</f>
        <v/>
      </c>
      <c r="DI93" s="69"/>
      <c r="DJ93" s="79" t="str" cm="1">
        <f t="array" aca="1" ref="DJ93" ca="1">IFERROR(VALUE(IF(ISNUMBER(SEARCH("EM", INDEX(Paste_Here!AR$2:AR$500, MATCH(B93, Paste_Here!A$2:A$500, 0)))),"-" &amp; _xlfn.TEXTJOIN("", TRUE, IF(ISNUMBER(--MID(INDEX(Paste_Here!AR$2:AR$500, MATCH(B93, Paste_Here!A$2:A$500, 0)), ROW(INDIRECT("1:"&amp;LEN(INDEX(Paste_Here!AR$2:AR$500, MATCH(B93, Paste_Here!A$2:A$500, 0))))), 1)), MID(INDEX(Paste_Here!AR$2:AR$500, MATCH(B93, Paste_Here!A$2:A$500, 0)), ROW(INDIRECT("1:"&amp;LEN(INDEX(Paste_Here!AR$2:AR$500, MATCH(B93, Paste_Here!A$2:A$500, 0))))), 1), "")), _xlfn.TEXTJOIN("", TRUE, IF(ISNUMBER(--MID(INDEX(Paste_Here!AR$2:AR$500, MATCH(B93, Paste_Here!A$2:AR$500, 0)), ROW(INDIRECT("1:"&amp;LEN(INDEX(Paste_Here!AR$2:AR$500, MATCH(B93, Paste_Here!A$2:AR$500, 0))))), 1)), MID(INDEX(Paste_Here!AR$2:AR$500, MATCH(B93, Paste_Here!A$2:A$500, 0)), ROW(INDIRECT("1:"&amp;LEN(INDEX(Paste_Here!AR$2:AR$500, MATCH(B93, Paste_Here!A$2:A$500, 0))))), 1), "")))), "")</f>
        <v/>
      </c>
      <c r="DK93" s="69"/>
      <c r="DL93" s="69"/>
      <c r="DM93" s="79" t="str">
        <f t="shared" si="10"/>
        <v/>
      </c>
      <c r="DN93" s="69"/>
      <c r="DO93" s="79" t="str">
        <f>IFERROR(IF(B93&lt;&gt;"", IF(AND(INDEX(Paste_Here!AH$2:AH$210, MATCH(B93, Paste_Here!A$2:A$210, 0))&lt;&gt;"", ISNUMBER(VALUE(INDEX(Paste_Here!AH$2:AH$210, MATCH(B93, Paste_Here!A$2:A$210, 0))))), INDEX(Paste_Here!AH$2:AH$210, MATCH(B93, Paste_Here!A$2:A$210, 0)), ""), ""), "")</f>
        <v/>
      </c>
      <c r="DP93" s="69"/>
      <c r="DQ93" s="114"/>
      <c r="DR93" s="69"/>
      <c r="DS93" s="119" t="str">
        <f>IFERROR(IF(B93&lt;&gt;"", IF(LOWER(INDEX(Paste_Here!AI$2:AI$210, MATCH(B93, Paste_Here!A$2:A$210, 0)))="approaching expectations", "Approaching", IF(LOWER(INDEX(Paste_Here!AI$2:AI$210, MATCH(B93, Paste_Here!A$2:A$210, 0)))="met expectations", "Met", IF(LOWER(INDEX(Paste_Here!AI$2:AI$210, MATCH(B93, Paste_Here!A$2:A$210, 0)))="exceeded expectations", "Exceeded", IF(LOWER(INDEX(Paste_Here!AI$2:AI$210, MATCH(B93, Paste_Here!A$2:A$210, 0)))="below expectations", "Below", "")))), ""), "")</f>
        <v/>
      </c>
      <c r="DT93" s="69"/>
      <c r="DU93" s="79" t="str">
        <f>IFERROR(IF(B93&lt;&gt;"", IF(AND(INDEX(Paste_Here!AJ$2:AJ$210, MATCH(B93, Paste_Here!A$2:A$210, 0))&lt;&gt;"", ISNUMBER(VALUE(INDEX(Paste_Here!AJ$2:AJ$210, MATCH(B93, Paste_Here!A$2:A$210, 0))))), INDEX(Paste_Here!AJ$2:AJ$210, MATCH(B93, Paste_Here!A$2:A$210, 0)), ""), ""), "")</f>
        <v/>
      </c>
      <c r="DV93" s="69"/>
      <c r="DW93" s="114"/>
      <c r="DX93" s="69"/>
      <c r="DY93" s="114"/>
      <c r="DZ93" s="69"/>
      <c r="EA93" s="114"/>
      <c r="EB93" s="69"/>
      <c r="EC93" s="114"/>
      <c r="ED93" s="69"/>
      <c r="EE93" s="114"/>
      <c r="EF93" s="69"/>
      <c r="EH93" s="69"/>
      <c r="EI93" s="69"/>
      <c r="EJ93" s="79"/>
      <c r="EK93" s="69"/>
      <c r="EL93" s="79"/>
      <c r="EM93" s="69"/>
      <c r="EN93" s="79"/>
      <c r="EO93" s="69"/>
      <c r="EP93" s="79"/>
      <c r="EQ93" s="69"/>
      <c r="ER93" s="79"/>
      <c r="ES93" s="69"/>
      <c r="ET93" s="79"/>
      <c r="EU93" s="69"/>
      <c r="EV93" s="79"/>
      <c r="EW93" s="69"/>
      <c r="EX93" s="79"/>
      <c r="EY93" s="69"/>
      <c r="EZ93" s="79"/>
      <c r="FA93" s="69"/>
      <c r="FB93" s="79"/>
      <c r="FC93" s="69"/>
      <c r="FD93" s="79"/>
      <c r="FE93" s="69"/>
      <c r="FF93" s="69"/>
      <c r="FG93" s="79" t="str">
        <f t="shared" si="11"/>
        <v/>
      </c>
      <c r="FH93" s="69"/>
      <c r="FI93" s="79" t="str">
        <f>IFERROR(IF(B93&lt;&gt;"", IF(ISNUMBER(VALUE(INDEX(Paste_Here!H$2:H$210, MATCH(B93, Paste_Here!A$2:A$210, 0)))), IF(VALUE(INDEX(Paste_Here!H$2:H$210, MATCH(B93, Paste_Here!A$2:A$210, 0)))=0, "No", IF(AND(VALUE(INDEX(Paste_Here!H$2:H$210, MATCH(B93, Paste_Here!A$2:A$210, 0)))&gt;=1, VALUE(INDEX(Paste_Here!H$2:H$210, MATCH(B93, Paste_Here!A$2:A$210, 0)))&lt;=4), VALUE(INDEX(Paste_Here!H$2:H$210, MATCH(B93, Paste_Here!A$2:A$210, 0))), "")), ""), ""), "")</f>
        <v/>
      </c>
      <c r="FJ93" s="69"/>
      <c r="FK93" s="79" t="str">
        <f>IFERROR(IF(B93&lt;&gt;"", IF(ISNUMBER(VALUE(INDEX(Paste_Here!I$2:I$210, MATCH(B93, Paste_Here!A$2:A$210, 0)))), IF(VALUE(INDEX(Paste_Here!I$2:I$210, MATCH(B93, Paste_Here!A$2:A$210, 0)))=0, "No", IF(AND(VALUE(INDEX(Paste_Here!I$2:I$210, MATCH(B93, Paste_Here!A$2:A$210, 0)))&gt;=1, VALUE(INDEX(Paste_Here!I$2:I$210, MATCH(B93, Paste_Here!A$2:A$210, 0)))&lt;=4), VALUE(INDEX(Paste_Here!I$2:I$210, MATCH(B93, Paste_Here!A$2:A$210, 0))), "")), ""), ""), "")</f>
        <v/>
      </c>
      <c r="FL93" s="69"/>
      <c r="FM93" s="114"/>
      <c r="FN93" s="69"/>
      <c r="FO93" s="114"/>
      <c r="FP93" s="69"/>
      <c r="FQ93" s="114"/>
      <c r="FR93" s="69"/>
      <c r="FS93" s="114"/>
      <c r="FT93" s="69"/>
      <c r="FU93" s="79" t="str">
        <f>IFERROR(IF(B93&lt;&gt;"", IF(AND(INDEX(Paste_Here!R$2:R$210, MATCH(B93, Paste_Here!A$2:A$210, 0))&lt;&gt;"", ISNUMBER(VALUE(INDEX(Paste_Here!R$2:R$210, MATCH(B93, Paste_Here!A$2:A$210, 0))))), INDEX(Paste_Here!R$2:R$210, MATCH(B93, Paste_Here!A$2:A$210, 0)), ""), ""), "")</f>
        <v/>
      </c>
      <c r="FV93" s="69"/>
      <c r="FW93" s="79" t="str">
        <f>IFERROR(IF(B93&lt;&gt;"", IF(AND(INDEX(Paste_Here!BB$2:BB$210, MATCH(B93, Paste_Here!A$2:A$210, 0))&lt;&gt;"", ISNUMBER(VALUE(INDEX(Paste_Here!BB$2:BB$210, MATCH(B93, Paste_Here!A$2:A$210, 0))))), INDEX(Paste_Here!BB$2:BB$210, MATCH(B93, Paste_Here!A$2:A$210, 0)), ""), ""), "")</f>
        <v/>
      </c>
      <c r="FX93" s="69"/>
      <c r="FY93" s="79" t="str">
        <f>IFERROR(IF(B93&lt;&gt;"", IF(AND(INDEX(Paste_Here!AS$2:AS$210, MATCH(B93, Paste_Here!A$2:A$210, 0))&lt;&gt;"", ISNUMBER(VALUE(INDEX(Paste_Here!AS$2:AS$210, MATCH(B93, Paste_Here!A$2:A$210, 0))))), INDEX(Paste_Here!AS$2:AS$210, MATCH(B93, Paste_Here!A$2:A$210, 0)), ""), ""), "")</f>
        <v/>
      </c>
      <c r="FZ93" s="69"/>
      <c r="GA93" s="79" t="str">
        <f>IFERROR(IF(B93&lt;&gt;"", IF(AND(INDEX(Paste_Here!BC$2:BC$210, MATCH(B93, Paste_Here!A$2:A$210, 0))&lt;&gt;"", ISNUMBER(VALUE(INDEX(Paste_Here!BC$2:BC$210, MATCH(B93, Paste_Here!A$2:A$210, 0))))), INDEX(Paste_Here!BC$2:BC$210, MATCH(B93, Paste_Here!A$2:A$210, 0)), ""), ""), "")</f>
        <v/>
      </c>
      <c r="GB93" s="69"/>
      <c r="GC93" s="69"/>
      <c r="GD93" s="79" t="str">
        <f t="shared" si="12"/>
        <v/>
      </c>
      <c r="GE93" s="69"/>
      <c r="GF93" s="79" t="str">
        <f>IFERROR(IF(B93&lt;&gt;"", IF(ISNUMBER(SEARCH("s", LOWER(INDEX(Paste_Here!M$2:M$210, MATCH(B93, Paste_Here!A$2:A$210, 0))))), "Yes", IF(INDEX(Paste_Here!M$2:M$210, MATCH(B93, Paste_Here!A$2:A$210, 0))&lt;&gt;"", "No", "")), ""), "")</f>
        <v/>
      </c>
      <c r="GG93" s="69"/>
      <c r="GH93" s="79" t="str">
        <f>IFERROR(IF(B93&lt;&gt;"", IF(ISNUMBER(SEARCH("yes", LOWER(INDEX(Paste_Here!F$2:F$210, MATCH(B93, Paste_Here!A$2:A$210, 0))))), "Yes", IF(ISNUMBER(SEARCH("no", LOWER(INDEX(Paste_Here!F$2:F$210, MATCH(B93, Paste_Here!A$2:A$210, 0))))), "No", "")), ""), "")</f>
        <v/>
      </c>
      <c r="GI93" s="69"/>
      <c r="GJ93" s="79" t="str">
        <f>IFERROR(IF(B93&lt;&gt;"", IF(ISNUMBER(SEARCH("english language learner", LOWER(INDEX(Paste_Here!C$2:C$210, MATCH(B93, Paste_Here!A$2:A$210, 0))))), "Yes", ""), ""), "")</f>
        <v/>
      </c>
      <c r="GK93" s="69"/>
      <c r="GL93" s="79" t="str">
        <f>IFERROR(IF(B93&lt;&gt;"", IF(OR(ISNUMBER(SEARCH("b", LOWER(INDEX(Paste_Here!K$2:K$210, MATCH(B93, Paste_Here!A$2:A$210, 0))))), ISNUMBER(SEARCH("h", LOWER(INDEX(Paste_Here!K$2:K$210, MATCH(B93, Paste_Here!A$2:A$210, 0))))), ISNUMBER(SEARCH("i", LOWER(INDEX(Paste_Here!K$2:K$210, MATCH(B93, Paste_Here!A$2:A$210, 0)))))), "Yes", IF(INDEX(Paste_Here!K$2:K$210, MATCH(B93, Paste_Here!A$2:A$210, 0))&lt;&gt;"", "No", "")), ""), "")</f>
        <v/>
      </c>
      <c r="GM93" s="69"/>
      <c r="GN93" s="79" t="str">
        <f>IFERROR(IF(B93&lt;&gt;"", IF(ISNUMBER(SEARCH("yes", LOWER(INDEX(Paste_Here!L$2:L$210, MATCH(B93, Paste_Here!A$2:A$210, 0))))), "Yes", IF(ISNUMBER(SEARCH("no", LOWER(INDEX(Paste_Here!L$2:L$210, MATCH(B93, Paste_Here!A$2:A$210, 0))))), "No", "")), ""), "")</f>
        <v/>
      </c>
      <c r="GO93" s="69"/>
      <c r="GP93" s="79" t="str">
        <f>IFERROR(IF(B93&lt;&gt;"", IF(ISNUMBER(SEARCH("transitional 2", LOWER(INDEX(Paste_Here!C$2:C$210, MATCH(B93, Paste_Here!A$2:A$210, 0))))), "T2", IF(ISNUMBER(SEARCH("transitional 1", LOWER(INDEX(Paste_Here!C$2:C$210, MATCH(B93, Paste_Here!A$2:A$210, 0))))), "T1", IF(ISNUMBER(SEARCH("waived ell services", LOWER(INDEX(Paste_Here!C$2:C$210, MATCH(B93, Paste_Here!A$2:A$210, 0))))), "W", ""))), ""), "")</f>
        <v/>
      </c>
      <c r="GQ93" s="69"/>
      <c r="GR93" s="114"/>
      <c r="GS93" s="69"/>
      <c r="GT93" s="114"/>
      <c r="GU93" s="69"/>
      <c r="GV93" s="114"/>
      <c r="GW93" s="69"/>
      <c r="GX93" s="118"/>
      <c r="GY93" s="69"/>
      <c r="GZ93" s="69"/>
      <c r="HA93" s="79"/>
      <c r="HB93" s="69"/>
      <c r="HC93" s="79"/>
      <c r="HD93" s="69"/>
      <c r="HE93" s="79"/>
      <c r="HF93" s="69"/>
      <c r="HG93" s="79"/>
      <c r="HH93" s="69"/>
      <c r="HI93" s="79"/>
      <c r="HJ93" s="69"/>
      <c r="HK93" s="79"/>
      <c r="HL93" s="69"/>
      <c r="HM93" s="79"/>
      <c r="HN93" s="69"/>
      <c r="HO93" s="79"/>
      <c r="HP93" s="69"/>
      <c r="HQ93" s="79"/>
      <c r="HR93" s="69"/>
      <c r="HS93" s="79"/>
      <c r="HT93" s="69"/>
      <c r="HU93" s="79"/>
      <c r="HV93" s="69"/>
      <c r="HW93" s="69"/>
      <c r="HX93" s="79"/>
      <c r="HY93" s="69"/>
      <c r="HZ93" s="79"/>
      <c r="IA93" s="69"/>
      <c r="IB93" s="79"/>
      <c r="IC93" s="69"/>
      <c r="ID93" s="79"/>
      <c r="IE93" s="69"/>
      <c r="IF93" s="79"/>
      <c r="IG93" s="69"/>
      <c r="IH93" s="79"/>
      <c r="II93" s="69"/>
      <c r="IJ93" s="79"/>
      <c r="IK93" s="69"/>
      <c r="IL93" s="79"/>
      <c r="IM93" s="69"/>
      <c r="IN93" s="79"/>
      <c r="IO93" s="69"/>
      <c r="IP93" s="79"/>
      <c r="IQ93" s="69"/>
      <c r="IR93" s="79"/>
      <c r="IS93" s="69"/>
      <c r="IT93" s="69"/>
      <c r="IU93" s="79"/>
      <c r="IV93" s="69"/>
      <c r="IW93" s="79"/>
      <c r="IX93" s="69"/>
      <c r="IY93" s="79"/>
      <c r="IZ93" s="69"/>
      <c r="JA93" s="79"/>
      <c r="JB93" s="69"/>
      <c r="JC93" s="79"/>
      <c r="JD93" s="69"/>
      <c r="JE93" s="79"/>
      <c r="JF93" s="69"/>
      <c r="JG93" s="79"/>
      <c r="JH93" s="69"/>
      <c r="JI93" s="79"/>
      <c r="JJ93" s="69"/>
      <c r="JK93" s="79"/>
      <c r="JL93" s="69"/>
      <c r="JM93" s="79"/>
      <c r="JN93" s="69"/>
      <c r="JO93" s="79"/>
      <c r="JP93" s="69"/>
      <c r="JQ93" s="69"/>
      <c r="JR93" s="79"/>
      <c r="JS93" s="69"/>
      <c r="JT93" s="79"/>
      <c r="JU93" s="69"/>
      <c r="JV93" s="79"/>
      <c r="JW93" s="69"/>
      <c r="JX93" s="79"/>
      <c r="JY93" s="69"/>
      <c r="JZ93" s="79"/>
      <c r="KA93" s="69"/>
      <c r="KB93" s="79"/>
      <c r="KC93" s="69"/>
      <c r="KD93" s="79"/>
      <c r="KE93" s="69"/>
      <c r="KF93" s="79"/>
      <c r="KG93" s="69"/>
      <c r="KH93" s="79"/>
      <c r="KI93" s="69"/>
      <c r="KJ93" s="79"/>
      <c r="KK93" s="69"/>
      <c r="KL93" s="79"/>
      <c r="KM93" s="69"/>
      <c r="KP93" s="1" t="str" cm="1">
        <f t="array" ref="KP93">IFERROR(INDEX(Paste_Here!$B$2:$B$210, MATCH(0, COUNTIF(KP$4:KP92, Paste_Here!$B$2:$B$210) + IF(Paste_Here!$B$2:$B$210="", 1, 0), 0)), "")</f>
        <v/>
      </c>
      <c r="KQ93" s="1" t="str">
        <f>IF(KP93&lt;&gt;"", INDEX(Paste_Here!$A$2:$A$210, MATCH(KP93, Paste_Here!$B$2:$B$210, 0)), "")</f>
        <v/>
      </c>
      <c r="KR93" s="1" t="str">
        <f t="shared" si="13"/>
        <v/>
      </c>
      <c r="KS93" s="1" t="str" cm="1">
        <f t="array" ref="KS93">IFERROR(INDEX($KR$5:$KR$210, MATCH(SMALL(IF($KR$5:$KR$210&lt;&gt;"", COUNTIF($KR$5:$KR$210, "&lt;"&amp;$KR$5:$KR$210)+1), ROW()-ROW($KS$5)+1), COUNTIF($KR$5:$KR$210, "&lt;"&amp;$KR$5:$KR$210)+1, 0)), "")</f>
        <v/>
      </c>
    </row>
    <row r="94" spans="1:305">
      <c r="A94" s="69"/>
      <c r="B94" s="79" t="str">
        <f t="shared" si="7"/>
        <v/>
      </c>
      <c r="C94" s="69"/>
      <c r="D94" s="79" t="str">
        <f>IFERROR(IF(B94&lt;&gt;"", IF(COUNTIF(INDEX(Paste_Here!N$2:Q$210, MATCH(B94, Paste_Here!A$2:A$210, 0), 0), "yes") &gt; 0, "No", IF(COUNTIF(INDEX(Paste_Here!N$2:Q$210, MATCH(B94, Paste_Here!A$2:A$210, 0), 0), "no") &gt; 0, "Yes", "")), ""), "")</f>
        <v/>
      </c>
      <c r="E94" s="69"/>
      <c r="F94" s="79" t="str">
        <f>IFERROR(IF(B94&lt;&gt;"", IF(ISNUMBER(SEARCH("yes", LOWER(INDEX(Paste_Here!S$2:S$210, MATCH(B94, Paste_Here!A$2:A$210, 0))))), "Yes", IF(ISNUMBER(SEARCH("no", LOWER(INDEX(Paste_Here!S$2:S$210, MATCH(B94, Paste_Here!A$2:A$210, 0))))), "No", "")), ""), "")</f>
        <v/>
      </c>
      <c r="G94" s="69"/>
      <c r="H94" s="79" t="str">
        <f>IFERROR(IF(B94&lt;&gt;"", IF(COUNTIF(INDEX(Paste_Here!AX$2:BA$210, MATCH(B94, Paste_Here!A$2:A$210, 0), 0), "yes") &gt; 0, "No", IF(COUNTIF(INDEX(Paste_Here!AX$2:BA$210, MATCH(B94, Paste_Here!A$2:A$210, 0), 0), "no") &gt; 0, "Yes", "")), ""), "")</f>
        <v/>
      </c>
      <c r="I94" s="69"/>
      <c r="J94" s="79" t="str">
        <f>IFERROR(IF(B94&lt;&gt;"", IF(ISNUMBER(SEARCH("yes", LOWER(INDEX(Paste_Here!Z$2:Z$210, MATCH(B94, Paste_Here!A$2:A$210, 0))))), "Yes", IF(ISNUMBER(SEARCH("no", LOWER(INDEX(Paste_Here!Z$2:Z$210, MATCH(B94, Paste_Here!A$2:A$210, 0))))), "No", "")), ""), "")</f>
        <v/>
      </c>
      <c r="K94" s="69"/>
      <c r="L94" s="79" t="str">
        <f>IFERROR(IF(B94&lt;&gt;"", IF(ISNUMBER(SEARCH("yes", LOWER(INDEX(Paste_Here!AG$2:AG$210, MATCH(B94, Paste_Here!A$2:A$210, 0))))), "Yes", IF(ISNUMBER(SEARCH("no", LOWER(INDEX(Paste_Here!AG$2:AG$210, MATCH(B94, Paste_Here!A$2:A$210, 0))))), "No", "")), ""), "")</f>
        <v/>
      </c>
      <c r="M94" s="69"/>
      <c r="N94" s="114" t="str">
        <f>IFERROR(IF(J94&lt;&gt;"", IF(ISNUMBER(SEARCH("yes", LOWER(INDEX(Paste_Here!AB$2:AB$210, MATCH(J94, Paste_Here!I$2:I$210, 0))))), "Yes", IF(ISNUMBER(SEARCH("no", LOWER(INDEX(Paste_Here!AB$2:AB$210, MATCH(J94, Paste_Here!I$2:I$210, 0))))), "No", "")), ""), "")</f>
        <v/>
      </c>
      <c r="O94" s="69"/>
      <c r="P94" s="79" t="str">
        <f>IFERROR(IF(B94&lt;&gt;"", IF(ISNUMBER(SEARCH("Revealed-Potential (Primary Focus)", LOWER(INDEX(Paste_Here!U$2:U$210, MATCH(B94, Paste_Here!A$2:A$210, 0))))), "Rev-Potential: Prim", IF(ISNUMBER(SEARCH("Revealed-Potential (Secondary Focus)", LOWER(INDEX(Paste_Here!U$2:U$210, MATCH(B94, Paste_Here!A$2:A$210, 0))))), "Rev-Potential: Sec", IF(ISNUMBER(SEARCH("Monitoring", LOWER(INDEX(Paste_Here!U$2:U$210, MATCH(B94, Paste_Here!A$2:A$210, 0))))), "Monitoring", IF(ISNUMBER(SEARCH("At-Promise (Secondary Focus)", LOWER(INDEX(Paste_Here!U$2:U$210, MATCH(B94, Paste_Here!A$2:A$210, 0))))), "At-Promise: Sec", IF(ISNUMBER(SEARCH("At-Promise (Primary Focus)", LOWER(INDEX(Paste_Here!U$2:U$210, MATCH(B94, Paste_Here!A$2:A$210, 0))))), "At-Promise: Prim", ""))))), ""), "")</f>
        <v/>
      </c>
      <c r="Q94" s="69"/>
      <c r="R94" s="79" t="str">
        <f>IFERROR(IF(B94&lt;&gt;"", IF(ISNUMBER(SEARCH("Revealed-Potential (Primary Focus)", LOWER(INDEX(Paste_Here!AB$2:AB$210, MATCH(B94, Paste_Here!A$2:A$210, 0))))), "Rev-Potential: Prim", IF(ISNUMBER(SEARCH("Revealed-Potential (Secondary Focus)", LOWER(INDEX(Paste_Here!AB$2:AB$210, MATCH(B94, Paste_Here!A$2:A$210, 0))))), "Rev-Potential: Sec", IF(ISNUMBER(SEARCH("Monitoring", LOWER(INDEX(Paste_Here!AB$2:AB$210, MATCH(B94, Paste_Here!A$2:A$210, 0))))), "Monitoring", IF(ISNUMBER(SEARCH("At-Promise (Secondary Focus)", LOWER(INDEX(Paste_Here!AB$2:AB$210, MATCH(B94, Paste_Here!A$2:A$210, 0))))), "At-Promise: Sec", IF(ISNUMBER(SEARCH("At-Promise (Primary Focus)", LOWER(INDEX(Paste_Here!AB$2:AB$210, MATCH(B94, Paste_Here!A$2:A$210, 0))))), "At-Promise: Prim", ""))))), ""), "")</f>
        <v/>
      </c>
      <c r="S94" s="69"/>
      <c r="T94" s="114" t="str">
        <f>IFERROR(IF(P94&lt;&gt;"", IF(ISNUMBER(SEARCH("yes", LOWER(INDEX(Paste_Here!AH$2:AH$210, MATCH(P94, Paste_Here!O$2:O$210, 0))))), "Yes", IF(ISNUMBER(SEARCH("no", LOWER(INDEX(Paste_Here!AH$2:AH$210, MATCH(P94, Paste_Here!O$2:O$210, 0))))), "No", "")), ""), "")</f>
        <v/>
      </c>
      <c r="U94" s="69"/>
      <c r="V94" s="114" t="str">
        <f>IFERROR(IF(R94&lt;&gt;"", IF(ISNUMBER(SEARCH("yes", LOWER(INDEX(Paste_Here!AJ$2:AJ$210, MATCH(R94, Paste_Here!Q$2:Q$210, 0))))), "Yes", IF(ISNUMBER(SEARCH("no", LOWER(INDEX(Paste_Here!AJ$2:AJ$210, MATCH(R94, Paste_Here!Q$2:Q$210, 0))))), "No", "")), ""), "")</f>
        <v/>
      </c>
      <c r="W94" s="69"/>
      <c r="X94" s="69"/>
      <c r="Y94" s="79" t="str">
        <f t="shared" si="8"/>
        <v/>
      </c>
      <c r="Z94" s="69"/>
      <c r="AA94" s="79" t="str">
        <f>IFERROR(IF(B94&lt;&gt;"", IF(AND(INDEX(Paste_Here!W$2:W$210, MATCH(B94, Paste_Here!A$2:A$210, 0))&lt;&gt;"", ISNUMBER(VALUE(INDEX(Paste_Here!W$2:W$210, MATCH(B94, Paste_Here!A$2:A$210, 0))))), INDEX(Paste_Here!W$2:W$210, MATCH(B94, Paste_Here!A$2:A$210, 0)), ""), ""), "")</f>
        <v/>
      </c>
      <c r="AB94" s="69"/>
      <c r="AC94" s="79" t="str">
        <f>IFERROR(IF(B94&lt;&gt;"", IF(AND(INDEX(Paste_Here!V$2:V$210, MATCH(B94, Paste_Here!A$2:A$210, 0))&lt;&gt;"", ISNUMBER(VALUE(INDEX(Paste_Here!V$2:V$210, MATCH(B94, Paste_Here!A$2:A$210, 0))))), TEXT(ROUND(VALUE(INDEX(Paste_Here!V$2:V$210, MATCH(B94, Paste_Here!A$2:A$210, 0))), 2), "0.00"), ""), ""), "")</f>
        <v/>
      </c>
      <c r="AD94" s="69"/>
      <c r="AE94" s="79" t="str">
        <f>IFERROR(IF(B94&lt;&gt;"", IF(LOWER(INDEX(Paste_Here!X$2:X$210, MATCH(B94, Paste_Here!A$2:A$210, 0)))="approaching expectations", "Approaching", IF(LOWER(INDEX(Paste_Here!X$2:X$210, MATCH(B94, Paste_Here!A$2:A$210, 0)))="met expectations", "Met", IF(LOWER(INDEX(Paste_Here!X$2:X$210, MATCH(B94, Paste_Here!A$2:A$210, 0)))="exceeded expectations", "Exceeded", IF(LOWER(INDEX(Paste_Here!X$2:X$210, MATCH(B94, Paste_Here!A$2:A$210, 0)))="below expectations", "Below", "")))), ""), "")</f>
        <v/>
      </c>
      <c r="AF94" s="69"/>
      <c r="AG94" s="79" t="str">
        <f>IFERROR(IF(B94&lt;&gt;"", IF(AND(INDEX(Paste_Here!Y$2:Y$210, MATCH(B94, Paste_Here!A$2:A$210, 0))&lt;&gt;"", ISNUMBER(VALUE(INDEX(Paste_Here!Y$2:Y$210, MATCH(B94, Paste_Here!A$2:A$210, 0))))), INDEX(Paste_Here!Y$2:Y$210, MATCH(B94, Paste_Here!A$2:A$210, 0)), ""), ""), "")</f>
        <v/>
      </c>
      <c r="AH94" s="69"/>
      <c r="AI94" s="79" t="str">
        <f>IFERROR(IF(B94&lt;&gt;"", IF(AND(INDEX(Paste_Here!AK$2:AK$210, MATCH(B94, Paste_Here!A$2:A$210, 0))&lt;&gt;"", ISNUMBER(VALUE(INDEX(Paste_Here!AK$2:AK$210, MATCH(B94, Paste_Here!A$2:A$210, 0))))), INDEX(Paste_Here!AK$2:AK$210, MATCH(B94, Paste_Here!A$2:A$210, 0)), ""), ""), "")</f>
        <v/>
      </c>
      <c r="AJ94" s="69"/>
      <c r="AK94" s="79" t="str">
        <f>IFERROR(IF(B94&lt;&gt;"", IF(ISNUMBER(SEARCH("highrisk", LOWER(INDEX(Paste_Here!AL$2:AL$210, MATCH(B94, Paste_Here!A$2:A$210, 0))))), "High Risk", IF(ISNUMBER(SEARCH("lowrisk", LOWER(INDEX(Paste_Here!AL$2:AL$210, MATCH(B94, Paste_Here!A$2:A$210, 0))))), "Low Risk", IF(ISNUMBER(SEARCH("somerisk", LOWER(INDEX(Paste_Here!AL$2:AL$210, MATCH(B94, Paste_Here!A$2:A$210, 0))))), "Some Risk", ""))), ""), "")</f>
        <v/>
      </c>
      <c r="AL94" s="69"/>
      <c r="AM94" s="79" t="str">
        <f>IFERROR(IF(B94&lt;&gt;"", IF(AND(INDEX(Paste_Here!AT$2:AT$210, MATCH(B94, Paste_Here!A$2:A$210, 0))&lt;&gt;"", ISNUMBER(VALUE(INDEX(Paste_Here!AT$2:AT$210, MATCH(B94, Paste_Here!A$2:A$210, 0))))), INDEX(Paste_Here!AT$2:AT$210, MATCH(B94, Paste_Here!A$2:A$210, 0)), ""), ""), "")</f>
        <v/>
      </c>
      <c r="AN94" s="69"/>
      <c r="AO94" s="79" t="str">
        <f>IFERROR(IF(B94&lt;&gt;"", IF(AND(INDEX(Paste_Here!AM$2:AM$210, MATCH(B94, Paste_Here!A$2:A$210, 0))&lt;&gt;"", ISNUMBER(VALUE(INDEX(Paste_Here!AM$2:AM$210, MATCH(B94, Paste_Here!A$2:A$210, 0))))), INDEX(Paste_Here!AM$2:AM$210, MATCH(B94, Paste_Here!A$2:A$210, 0)), ""), ""), "")</f>
        <v/>
      </c>
      <c r="AP94" s="69"/>
      <c r="AQ94" s="79" t="str">
        <f>IFERROR(IF(B94&lt;&gt;"", IF(ISNUMBER(SEARCH("highrisk", LOWER(INDEX(Paste_Here!AN$2:AN$210, MATCH(B94, Paste_Here!A$2:A$210, 0))))), "High Risk", IF(ISNUMBER(SEARCH("lowrisk", LOWER(INDEX(Paste_Here!AN$2:AN$210, MATCH(B94, Paste_Here!A$2:A$210, 0))))), "Low Risk", IF(ISNUMBER(SEARCH("somerisk", LOWER(INDEX(Paste_Here!AN$2:AN$210, MATCH(B94, Paste_Here!A$2:A$210, 0))))), "Some Risk", ""))), ""), "")</f>
        <v/>
      </c>
      <c r="AR94" s="69"/>
      <c r="AS94" s="79" t="str" cm="1">
        <f t="array" aca="1" ref="AS94" ca="1">IFERROR(IF(ISNUMBER(SEARCH("BR", INDEX(Paste_Here!AO$2:AO$210, MATCH(B94, Paste_Here!A$2:A$210, 0)))), -1, 1) * VALUE(_xlfn.TEXTJOIN("", TRUE, IF(ISNUMBER(--MID(INDEX(Paste_Here!AO$2:AO$210, MATCH(B94, Paste_Here!A$2:A$210, 0)), ROW(INDIRECT("1:"&amp;LEN(INDEX(Paste_Here!AO$2:AO$210, MATCH(B94, Paste_Here!A$2:A$210, 0))))), 1)), MID(INDEX(Paste_Here!AO$2:AO$210, MATCH(B94, Paste_Here!A$2:A$210, 0)), ROW(INDIRECT("1:"&amp;LEN(INDEX(Paste_Here!AO$2:AO$210, MATCH(B94, Paste_Here!A$2:A$210, 0))))), 1), ""))), "")</f>
        <v/>
      </c>
      <c r="AT94" s="69"/>
      <c r="AU94" s="69"/>
      <c r="AV94" s="79"/>
      <c r="AW94" s="69"/>
      <c r="AX94" s="79"/>
      <c r="AY94" s="69"/>
      <c r="AZ94" s="79"/>
      <c r="BA94" s="69"/>
      <c r="BB94" s="79"/>
      <c r="BC94" s="69"/>
      <c r="BD94" s="79"/>
      <c r="BE94" s="69"/>
      <c r="BF94" s="79"/>
      <c r="BG94" s="69"/>
      <c r="BH94" s="79"/>
      <c r="BI94" s="69"/>
      <c r="BJ94" s="79"/>
      <c r="BK94" s="69"/>
      <c r="BL94" s="79"/>
      <c r="BM94" s="69"/>
      <c r="BN94" s="79"/>
      <c r="BO94" s="69"/>
      <c r="BP94" s="79"/>
      <c r="BQ94" s="69"/>
      <c r="BR94" s="69"/>
      <c r="BS94" s="79"/>
      <c r="BT94" s="69"/>
      <c r="BU94" s="79"/>
      <c r="BV94" s="69"/>
      <c r="BW94" s="79"/>
      <c r="BX94" s="69"/>
      <c r="BY94" s="79"/>
      <c r="BZ94" s="69"/>
      <c r="CA94" s="79"/>
      <c r="CB94" s="69"/>
      <c r="CC94" s="79"/>
      <c r="CD94" s="69"/>
      <c r="CE94" s="79"/>
      <c r="CF94" s="69"/>
      <c r="CG94" s="79"/>
      <c r="CH94" s="69"/>
      <c r="CI94" s="79"/>
      <c r="CJ94" s="69"/>
      <c r="CK94" s="79"/>
      <c r="CL94" s="69"/>
      <c r="CM94" s="79"/>
      <c r="CN94" s="69"/>
      <c r="CO94" s="69"/>
      <c r="CP94" s="79" t="str">
        <f t="shared" si="9"/>
        <v/>
      </c>
      <c r="CQ94" s="69"/>
      <c r="CR94" s="79" t="str">
        <f>IFERROR(IF(B94&lt;&gt;"", IF(AND(INDEX(Paste_Here!AD$2:AD$210, MATCH(B94, Paste_Here!A$2:A$210, 0))&lt;&gt;"", ISNUMBER(VALUE(INDEX(Paste_Here!AD$2:AD$210, MATCH(B94, Paste_Here!A$2:A$210, 0))))), INDEX(Paste_Here!AD$2:AD$210, MATCH(B94, Paste_Here!A$2:A$210, 0)), ""), ""), "")</f>
        <v/>
      </c>
      <c r="CS94" s="69"/>
      <c r="CT94" s="79" t="str">
        <f>IFERROR(IF(B94&lt;&gt;"", IF(AND(INDEX(Paste_Here!AC$2:AC$210, MATCH(B94, Paste_Here!A$2:A$210, 0))&lt;&gt;"", ISNUMBER(--INDEX(Paste_Here!AC$2:AC$210, MATCH(B94, Paste_Here!A$2:A$210, 0)))), TEXT(ROUND(--INDEX(Paste_Here!AC$2:AC$210, MATCH(B94, Paste_Here!A$2:A$210, 0)), 2), "0.00"), ""), ""), "")</f>
        <v/>
      </c>
      <c r="CU94" s="69"/>
      <c r="CV94" s="79" t="str">
        <f>IFERROR(IF(B94&lt;&gt;"", IF(LOWER(INDEX(Paste_Here!AE$2:AE$210, MATCH(B94, Paste_Here!A$2:A$210, 0)))="approaching expectations", "Approaching", IF(LOWER(INDEX(Paste_Here!AE$2:AE$210, MATCH(B94, Paste_Here!A$2:A$210, 0)))="met expectations", "Met", IF(LOWER(INDEX(Paste_Here!AE$2:AE$210, MATCH(B94, Paste_Here!A$2:A$210, 0)))="exceeded expectations", "Exceeded", IF(LOWER(INDEX(Paste_Here!AE$2:AE$210, MATCH(B94, Paste_Here!A$2:A$210, 0)))="below expectations", "Below", "")))), ""), "")</f>
        <v/>
      </c>
      <c r="CW94" s="69"/>
      <c r="CX94" s="79" t="str">
        <f>IFERROR(IF(B94&lt;&gt;"", IF(AND(INDEX(Paste_Here!AF$2:AF$210, MATCH(B94, Paste_Here!A$2:A$210, 0))&lt;&gt;"", ISNUMBER(VALUE(INDEX(Paste_Here!AF$2:AF$210, MATCH(B94, Paste_Here!A$2:A$210, 0))))), INDEX(Paste_Here!AF$2:AF$210, MATCH(B94, Paste_Here!A$2:A$210, 0)), ""), ""), "")</f>
        <v/>
      </c>
      <c r="CY94" s="69"/>
      <c r="CZ94" s="79" t="str">
        <f>IFERROR(IF(B94&lt;&gt;"", IF(AND(INDEX(Paste_Here!AU$2:AU$210, MATCH(B94, Paste_Here!A$2:A$210, 0))&lt;&gt;"", ISNUMBER(VALUE(INDEX(Paste_Here!AU$2:AU$210, MATCH(B94, Paste_Here!A$2:A$210, 0))))), INDEX(Paste_Here!AU$2:AU$210, MATCH(B94, Paste_Here!A$2:A$210, 0)), ""), ""), "")</f>
        <v/>
      </c>
      <c r="DA94" s="69"/>
      <c r="DB94" s="79" t="str">
        <f>IFERROR(IF(B94&lt;&gt;"", IF(ISNUMBER(SEARCH("highrisk", LOWER(INDEX(Paste_Here!AV$2:AV$210, MATCH(B94, Paste_Here!A$2:A$210, 0))))), "High Risk", IF(ISNUMBER(SEARCH("lowrisk", LOWER(INDEX(Paste_Here!AV$2:AV$210, MATCH(B94, Paste_Here!A$2:A$210, 0))))), "Low Risk", IF(ISNUMBER(SEARCH("somerisk", LOWER(INDEX(Paste_Here!AV$2:AV$210, MATCH(B94, Paste_Here!A$2:A$210, 0))))), "Some Risk", ""))), ""), "")</f>
        <v/>
      </c>
      <c r="DC94" s="69"/>
      <c r="DD94" s="79" t="str">
        <f>IFERROR(IF(B94&lt;&gt;"", IF(AND(INDEX(Paste_Here!AW$2:AW$210, MATCH(B94, Paste_Here!A$2:A$210, 0))&lt;&gt;"", ISNUMBER(VALUE(INDEX(Paste_Here!AW$2:AW$210, MATCH(B94, Paste_Here!A$2:A$210, 0))))), INDEX(Paste_Here!AW$2:AW$210, MATCH(B94, Paste_Here!A$2:A$210, 0)), ""), ""), "")</f>
        <v/>
      </c>
      <c r="DE94" s="69"/>
      <c r="DF94" s="79" t="str">
        <f>IFERROR(IF(B94&lt;&gt;"", IF(AND(INDEX(Paste_Here!AP$2:AP$210, MATCH(B94, Paste_Here!A$2:A$210, 0))&lt;&gt;"", ISNUMBER(VALUE(INDEX(Paste_Here!AP$2:AP$210, MATCH(B94, Paste_Here!A$2:A$210, 0))))), INDEX(Paste_Here!AP$2:AP$210, MATCH(B94, Paste_Here!A$2:A$210, 0)), ""), ""), "")</f>
        <v/>
      </c>
      <c r="DG94" s="69"/>
      <c r="DH94" s="79" t="str">
        <f>IFERROR(IF(B94&lt;&gt;"", IF(ISNUMBER(SEARCH("highrisk", LOWER(INDEX(Paste_Here!AQ$2:AQ$210, MATCH(B94, Paste_Here!A$2:A$210, 0))))), "High Risk", IF(ISNUMBER(SEARCH("lowrisk", LOWER(INDEX(Paste_Here!AQ$2:AQ$210, MATCH(B94, Paste_Here!A$2:A$210, 0))))), "Low Risk", IF(ISNUMBER(SEARCH("somerisk", LOWER(INDEX(Paste_Here!AQ$2:AQ$210, MATCH(B94, Paste_Here!A$2:A$210, 0))))), "Some Risk", ""))), ""), "")</f>
        <v/>
      </c>
      <c r="DI94" s="69"/>
      <c r="DJ94" s="79" t="str" cm="1">
        <f t="array" aca="1" ref="DJ94" ca="1">IFERROR(VALUE(IF(ISNUMBER(SEARCH("EM", INDEX(Paste_Here!AR$2:AR$500, MATCH(B94, Paste_Here!A$2:A$500, 0)))),"-" &amp; _xlfn.TEXTJOIN("", TRUE, IF(ISNUMBER(--MID(INDEX(Paste_Here!AR$2:AR$500, MATCH(B94, Paste_Here!A$2:A$500, 0)), ROW(INDIRECT("1:"&amp;LEN(INDEX(Paste_Here!AR$2:AR$500, MATCH(B94, Paste_Here!A$2:A$500, 0))))), 1)), MID(INDEX(Paste_Here!AR$2:AR$500, MATCH(B94, Paste_Here!A$2:A$500, 0)), ROW(INDIRECT("1:"&amp;LEN(INDEX(Paste_Here!AR$2:AR$500, MATCH(B94, Paste_Here!A$2:A$500, 0))))), 1), "")), _xlfn.TEXTJOIN("", TRUE, IF(ISNUMBER(--MID(INDEX(Paste_Here!AR$2:AR$500, MATCH(B94, Paste_Here!A$2:AR$500, 0)), ROW(INDIRECT("1:"&amp;LEN(INDEX(Paste_Here!AR$2:AR$500, MATCH(B94, Paste_Here!A$2:AR$500, 0))))), 1)), MID(INDEX(Paste_Here!AR$2:AR$500, MATCH(B94, Paste_Here!A$2:A$500, 0)), ROW(INDIRECT("1:"&amp;LEN(INDEX(Paste_Here!AR$2:AR$500, MATCH(B94, Paste_Here!A$2:A$500, 0))))), 1), "")))), "")</f>
        <v/>
      </c>
      <c r="DK94" s="69"/>
      <c r="DL94" s="69"/>
      <c r="DM94" s="79" t="str">
        <f t="shared" si="10"/>
        <v/>
      </c>
      <c r="DN94" s="69"/>
      <c r="DO94" s="79" t="str">
        <f>IFERROR(IF(B94&lt;&gt;"", IF(AND(INDEX(Paste_Here!AH$2:AH$210, MATCH(B94, Paste_Here!A$2:A$210, 0))&lt;&gt;"", ISNUMBER(VALUE(INDEX(Paste_Here!AH$2:AH$210, MATCH(B94, Paste_Here!A$2:A$210, 0))))), INDEX(Paste_Here!AH$2:AH$210, MATCH(B94, Paste_Here!A$2:A$210, 0)), ""), ""), "")</f>
        <v/>
      </c>
      <c r="DP94" s="69"/>
      <c r="DQ94" s="114"/>
      <c r="DR94" s="69"/>
      <c r="DS94" s="119" t="str">
        <f>IFERROR(IF(B94&lt;&gt;"", IF(LOWER(INDEX(Paste_Here!AI$2:AI$210, MATCH(B94, Paste_Here!A$2:A$210, 0)))="approaching expectations", "Approaching", IF(LOWER(INDEX(Paste_Here!AI$2:AI$210, MATCH(B94, Paste_Here!A$2:A$210, 0)))="met expectations", "Met", IF(LOWER(INDEX(Paste_Here!AI$2:AI$210, MATCH(B94, Paste_Here!A$2:A$210, 0)))="exceeded expectations", "Exceeded", IF(LOWER(INDEX(Paste_Here!AI$2:AI$210, MATCH(B94, Paste_Here!A$2:A$210, 0)))="below expectations", "Below", "")))), ""), "")</f>
        <v/>
      </c>
      <c r="DT94" s="69"/>
      <c r="DU94" s="79" t="str">
        <f>IFERROR(IF(B94&lt;&gt;"", IF(AND(INDEX(Paste_Here!AJ$2:AJ$210, MATCH(B94, Paste_Here!A$2:A$210, 0))&lt;&gt;"", ISNUMBER(VALUE(INDEX(Paste_Here!AJ$2:AJ$210, MATCH(B94, Paste_Here!A$2:A$210, 0))))), INDEX(Paste_Here!AJ$2:AJ$210, MATCH(B94, Paste_Here!A$2:A$210, 0)), ""), ""), "")</f>
        <v/>
      </c>
      <c r="DV94" s="69"/>
      <c r="DW94" s="114"/>
      <c r="DX94" s="69"/>
      <c r="DY94" s="114"/>
      <c r="DZ94" s="69"/>
      <c r="EA94" s="114"/>
      <c r="EB94" s="69"/>
      <c r="EC94" s="114"/>
      <c r="ED94" s="69"/>
      <c r="EE94" s="114"/>
      <c r="EF94" s="69"/>
      <c r="EH94" s="69"/>
      <c r="EI94" s="69"/>
      <c r="EJ94" s="79"/>
      <c r="EK94" s="69"/>
      <c r="EL94" s="79"/>
      <c r="EM94" s="69"/>
      <c r="EN94" s="79"/>
      <c r="EO94" s="69"/>
      <c r="EP94" s="79"/>
      <c r="EQ94" s="69"/>
      <c r="ER94" s="79"/>
      <c r="ES94" s="69"/>
      <c r="ET94" s="79"/>
      <c r="EU94" s="69"/>
      <c r="EV94" s="79"/>
      <c r="EW94" s="69"/>
      <c r="EX94" s="79"/>
      <c r="EY94" s="69"/>
      <c r="EZ94" s="79"/>
      <c r="FA94" s="69"/>
      <c r="FB94" s="79"/>
      <c r="FC94" s="69"/>
      <c r="FD94" s="79"/>
      <c r="FE94" s="69"/>
      <c r="FF94" s="69"/>
      <c r="FG94" s="79" t="str">
        <f t="shared" si="11"/>
        <v/>
      </c>
      <c r="FH94" s="69"/>
      <c r="FI94" s="79" t="str">
        <f>IFERROR(IF(B94&lt;&gt;"", IF(ISNUMBER(VALUE(INDEX(Paste_Here!H$2:H$210, MATCH(B94, Paste_Here!A$2:A$210, 0)))), IF(VALUE(INDEX(Paste_Here!H$2:H$210, MATCH(B94, Paste_Here!A$2:A$210, 0)))=0, "No", IF(AND(VALUE(INDEX(Paste_Here!H$2:H$210, MATCH(B94, Paste_Here!A$2:A$210, 0)))&gt;=1, VALUE(INDEX(Paste_Here!H$2:H$210, MATCH(B94, Paste_Here!A$2:A$210, 0)))&lt;=4), VALUE(INDEX(Paste_Here!H$2:H$210, MATCH(B94, Paste_Here!A$2:A$210, 0))), "")), ""), ""), "")</f>
        <v/>
      </c>
      <c r="FJ94" s="69"/>
      <c r="FK94" s="79" t="str">
        <f>IFERROR(IF(B94&lt;&gt;"", IF(ISNUMBER(VALUE(INDEX(Paste_Here!I$2:I$210, MATCH(B94, Paste_Here!A$2:A$210, 0)))), IF(VALUE(INDEX(Paste_Here!I$2:I$210, MATCH(B94, Paste_Here!A$2:A$210, 0)))=0, "No", IF(AND(VALUE(INDEX(Paste_Here!I$2:I$210, MATCH(B94, Paste_Here!A$2:A$210, 0)))&gt;=1, VALUE(INDEX(Paste_Here!I$2:I$210, MATCH(B94, Paste_Here!A$2:A$210, 0)))&lt;=4), VALUE(INDEX(Paste_Here!I$2:I$210, MATCH(B94, Paste_Here!A$2:A$210, 0))), "")), ""), ""), "")</f>
        <v/>
      </c>
      <c r="FL94" s="69"/>
      <c r="FM94" s="114"/>
      <c r="FN94" s="69"/>
      <c r="FO94" s="114"/>
      <c r="FP94" s="69"/>
      <c r="FQ94" s="114"/>
      <c r="FR94" s="69"/>
      <c r="FS94" s="114"/>
      <c r="FT94" s="69"/>
      <c r="FU94" s="79" t="str">
        <f>IFERROR(IF(B94&lt;&gt;"", IF(AND(INDEX(Paste_Here!R$2:R$210, MATCH(B94, Paste_Here!A$2:A$210, 0))&lt;&gt;"", ISNUMBER(VALUE(INDEX(Paste_Here!R$2:R$210, MATCH(B94, Paste_Here!A$2:A$210, 0))))), INDEX(Paste_Here!R$2:R$210, MATCH(B94, Paste_Here!A$2:A$210, 0)), ""), ""), "")</f>
        <v/>
      </c>
      <c r="FV94" s="69"/>
      <c r="FW94" s="79" t="str">
        <f>IFERROR(IF(B94&lt;&gt;"", IF(AND(INDEX(Paste_Here!BB$2:BB$210, MATCH(B94, Paste_Here!A$2:A$210, 0))&lt;&gt;"", ISNUMBER(VALUE(INDEX(Paste_Here!BB$2:BB$210, MATCH(B94, Paste_Here!A$2:A$210, 0))))), INDEX(Paste_Here!BB$2:BB$210, MATCH(B94, Paste_Here!A$2:A$210, 0)), ""), ""), "")</f>
        <v/>
      </c>
      <c r="FX94" s="69"/>
      <c r="FY94" s="79" t="str">
        <f>IFERROR(IF(B94&lt;&gt;"", IF(AND(INDEX(Paste_Here!AS$2:AS$210, MATCH(B94, Paste_Here!A$2:A$210, 0))&lt;&gt;"", ISNUMBER(VALUE(INDEX(Paste_Here!AS$2:AS$210, MATCH(B94, Paste_Here!A$2:A$210, 0))))), INDEX(Paste_Here!AS$2:AS$210, MATCH(B94, Paste_Here!A$2:A$210, 0)), ""), ""), "")</f>
        <v/>
      </c>
      <c r="FZ94" s="69"/>
      <c r="GA94" s="79" t="str">
        <f>IFERROR(IF(B94&lt;&gt;"", IF(AND(INDEX(Paste_Here!BC$2:BC$210, MATCH(B94, Paste_Here!A$2:A$210, 0))&lt;&gt;"", ISNUMBER(VALUE(INDEX(Paste_Here!BC$2:BC$210, MATCH(B94, Paste_Here!A$2:A$210, 0))))), INDEX(Paste_Here!BC$2:BC$210, MATCH(B94, Paste_Here!A$2:A$210, 0)), ""), ""), "")</f>
        <v/>
      </c>
      <c r="GB94" s="69"/>
      <c r="GC94" s="69"/>
      <c r="GD94" s="79" t="str">
        <f t="shared" si="12"/>
        <v/>
      </c>
      <c r="GE94" s="69"/>
      <c r="GF94" s="79" t="str">
        <f>IFERROR(IF(B94&lt;&gt;"", IF(ISNUMBER(SEARCH("s", LOWER(INDEX(Paste_Here!M$2:M$210, MATCH(B94, Paste_Here!A$2:A$210, 0))))), "Yes", IF(INDEX(Paste_Here!M$2:M$210, MATCH(B94, Paste_Here!A$2:A$210, 0))&lt;&gt;"", "No", "")), ""), "")</f>
        <v/>
      </c>
      <c r="GG94" s="69"/>
      <c r="GH94" s="79" t="str">
        <f>IFERROR(IF(B94&lt;&gt;"", IF(ISNUMBER(SEARCH("yes", LOWER(INDEX(Paste_Here!F$2:F$210, MATCH(B94, Paste_Here!A$2:A$210, 0))))), "Yes", IF(ISNUMBER(SEARCH("no", LOWER(INDEX(Paste_Here!F$2:F$210, MATCH(B94, Paste_Here!A$2:A$210, 0))))), "No", "")), ""), "")</f>
        <v/>
      </c>
      <c r="GI94" s="69"/>
      <c r="GJ94" s="79" t="str">
        <f>IFERROR(IF(B94&lt;&gt;"", IF(ISNUMBER(SEARCH("english language learner", LOWER(INDEX(Paste_Here!C$2:C$210, MATCH(B94, Paste_Here!A$2:A$210, 0))))), "Yes", ""), ""), "")</f>
        <v/>
      </c>
      <c r="GK94" s="69"/>
      <c r="GL94" s="79" t="str">
        <f>IFERROR(IF(B94&lt;&gt;"", IF(OR(ISNUMBER(SEARCH("b", LOWER(INDEX(Paste_Here!K$2:K$210, MATCH(B94, Paste_Here!A$2:A$210, 0))))), ISNUMBER(SEARCH("h", LOWER(INDEX(Paste_Here!K$2:K$210, MATCH(B94, Paste_Here!A$2:A$210, 0))))), ISNUMBER(SEARCH("i", LOWER(INDEX(Paste_Here!K$2:K$210, MATCH(B94, Paste_Here!A$2:A$210, 0)))))), "Yes", IF(INDEX(Paste_Here!K$2:K$210, MATCH(B94, Paste_Here!A$2:A$210, 0))&lt;&gt;"", "No", "")), ""), "")</f>
        <v/>
      </c>
      <c r="GM94" s="69"/>
      <c r="GN94" s="79" t="str">
        <f>IFERROR(IF(B94&lt;&gt;"", IF(ISNUMBER(SEARCH("yes", LOWER(INDEX(Paste_Here!L$2:L$210, MATCH(B94, Paste_Here!A$2:A$210, 0))))), "Yes", IF(ISNUMBER(SEARCH("no", LOWER(INDEX(Paste_Here!L$2:L$210, MATCH(B94, Paste_Here!A$2:A$210, 0))))), "No", "")), ""), "")</f>
        <v/>
      </c>
      <c r="GO94" s="69"/>
      <c r="GP94" s="79" t="str">
        <f>IFERROR(IF(B94&lt;&gt;"", IF(ISNUMBER(SEARCH("transitional 2", LOWER(INDEX(Paste_Here!C$2:C$210, MATCH(B94, Paste_Here!A$2:A$210, 0))))), "T2", IF(ISNUMBER(SEARCH("transitional 1", LOWER(INDEX(Paste_Here!C$2:C$210, MATCH(B94, Paste_Here!A$2:A$210, 0))))), "T1", IF(ISNUMBER(SEARCH("waived ell services", LOWER(INDEX(Paste_Here!C$2:C$210, MATCH(B94, Paste_Here!A$2:A$210, 0))))), "W", ""))), ""), "")</f>
        <v/>
      </c>
      <c r="GQ94" s="69"/>
      <c r="GR94" s="114"/>
      <c r="GS94" s="69"/>
      <c r="GT94" s="114"/>
      <c r="GU94" s="69"/>
      <c r="GV94" s="114"/>
      <c r="GW94" s="69"/>
      <c r="GX94" s="118"/>
      <c r="GY94" s="69"/>
      <c r="GZ94" s="69"/>
      <c r="HA94" s="79"/>
      <c r="HB94" s="69"/>
      <c r="HC94" s="79"/>
      <c r="HD94" s="69"/>
      <c r="HE94" s="79"/>
      <c r="HF94" s="69"/>
      <c r="HG94" s="79"/>
      <c r="HH94" s="69"/>
      <c r="HI94" s="79"/>
      <c r="HJ94" s="69"/>
      <c r="HK94" s="79"/>
      <c r="HL94" s="69"/>
      <c r="HM94" s="79"/>
      <c r="HN94" s="69"/>
      <c r="HO94" s="79"/>
      <c r="HP94" s="69"/>
      <c r="HQ94" s="79"/>
      <c r="HR94" s="69"/>
      <c r="HS94" s="79"/>
      <c r="HT94" s="69"/>
      <c r="HU94" s="79"/>
      <c r="HV94" s="69"/>
      <c r="HW94" s="69"/>
      <c r="HX94" s="79"/>
      <c r="HY94" s="69"/>
      <c r="HZ94" s="79"/>
      <c r="IA94" s="69"/>
      <c r="IB94" s="79"/>
      <c r="IC94" s="69"/>
      <c r="ID94" s="79"/>
      <c r="IE94" s="69"/>
      <c r="IF94" s="79"/>
      <c r="IG94" s="69"/>
      <c r="IH94" s="79"/>
      <c r="II94" s="69"/>
      <c r="IJ94" s="79"/>
      <c r="IK94" s="69"/>
      <c r="IL94" s="79"/>
      <c r="IM94" s="69"/>
      <c r="IN94" s="79"/>
      <c r="IO94" s="69"/>
      <c r="IP94" s="79"/>
      <c r="IQ94" s="69"/>
      <c r="IR94" s="79"/>
      <c r="IS94" s="69"/>
      <c r="IT94" s="69"/>
      <c r="IU94" s="79"/>
      <c r="IV94" s="69"/>
      <c r="IW94" s="79"/>
      <c r="IX94" s="69"/>
      <c r="IY94" s="79"/>
      <c r="IZ94" s="69"/>
      <c r="JA94" s="79"/>
      <c r="JB94" s="69"/>
      <c r="JC94" s="79"/>
      <c r="JD94" s="69"/>
      <c r="JE94" s="79"/>
      <c r="JF94" s="69"/>
      <c r="JG94" s="79"/>
      <c r="JH94" s="69"/>
      <c r="JI94" s="79"/>
      <c r="JJ94" s="69"/>
      <c r="JK94" s="79"/>
      <c r="JL94" s="69"/>
      <c r="JM94" s="79"/>
      <c r="JN94" s="69"/>
      <c r="JO94" s="79"/>
      <c r="JP94" s="69"/>
      <c r="JQ94" s="69"/>
      <c r="JR94" s="79"/>
      <c r="JS94" s="69"/>
      <c r="JT94" s="79"/>
      <c r="JU94" s="69"/>
      <c r="JV94" s="79"/>
      <c r="JW94" s="69"/>
      <c r="JX94" s="79"/>
      <c r="JY94" s="69"/>
      <c r="JZ94" s="79"/>
      <c r="KA94" s="69"/>
      <c r="KB94" s="79"/>
      <c r="KC94" s="69"/>
      <c r="KD94" s="79"/>
      <c r="KE94" s="69"/>
      <c r="KF94" s="79"/>
      <c r="KG94" s="69"/>
      <c r="KH94" s="79"/>
      <c r="KI94" s="69"/>
      <c r="KJ94" s="79"/>
      <c r="KK94" s="69"/>
      <c r="KL94" s="79"/>
      <c r="KM94" s="69"/>
      <c r="KP94" s="1" t="str" cm="1">
        <f t="array" ref="KP94">IFERROR(INDEX(Paste_Here!$B$2:$B$210, MATCH(0, COUNTIF(KP$4:KP93, Paste_Here!$B$2:$B$210) + IF(Paste_Here!$B$2:$B$210="", 1, 0), 0)), "")</f>
        <v/>
      </c>
      <c r="KQ94" s="1" t="str">
        <f>IF(KP94&lt;&gt;"", INDEX(Paste_Here!$A$2:$A$210, MATCH(KP94, Paste_Here!$B$2:$B$210, 0)), "")</f>
        <v/>
      </c>
      <c r="KR94" s="1" t="str">
        <f t="shared" si="13"/>
        <v/>
      </c>
      <c r="KS94" s="1" t="str" cm="1">
        <f t="array" ref="KS94">IFERROR(INDEX($KR$5:$KR$210, MATCH(SMALL(IF($KR$5:$KR$210&lt;&gt;"", COUNTIF($KR$5:$KR$210, "&lt;"&amp;$KR$5:$KR$210)+1), ROW()-ROW($KS$5)+1), COUNTIF($KR$5:$KR$210, "&lt;"&amp;$KR$5:$KR$210)+1, 0)), "")</f>
        <v/>
      </c>
    </row>
    <row r="95" spans="1:305">
      <c r="A95" s="69"/>
      <c r="B95" s="79" t="str">
        <f t="shared" si="7"/>
        <v/>
      </c>
      <c r="C95" s="69"/>
      <c r="D95" s="79" t="str">
        <f>IFERROR(IF(B95&lt;&gt;"", IF(COUNTIF(INDEX(Paste_Here!N$2:Q$210, MATCH(B95, Paste_Here!A$2:A$210, 0), 0), "yes") &gt; 0, "No", IF(COUNTIF(INDEX(Paste_Here!N$2:Q$210, MATCH(B95, Paste_Here!A$2:A$210, 0), 0), "no") &gt; 0, "Yes", "")), ""), "")</f>
        <v/>
      </c>
      <c r="E95" s="69"/>
      <c r="F95" s="79" t="str">
        <f>IFERROR(IF(B95&lt;&gt;"", IF(ISNUMBER(SEARCH("yes", LOWER(INDEX(Paste_Here!S$2:S$210, MATCH(B95, Paste_Here!A$2:A$210, 0))))), "Yes", IF(ISNUMBER(SEARCH("no", LOWER(INDEX(Paste_Here!S$2:S$210, MATCH(B95, Paste_Here!A$2:A$210, 0))))), "No", "")), ""), "")</f>
        <v/>
      </c>
      <c r="G95" s="69"/>
      <c r="H95" s="79" t="str">
        <f>IFERROR(IF(B95&lt;&gt;"", IF(COUNTIF(INDEX(Paste_Here!AX$2:BA$210, MATCH(B95, Paste_Here!A$2:A$210, 0), 0), "yes") &gt; 0, "No", IF(COUNTIF(INDEX(Paste_Here!AX$2:BA$210, MATCH(B95, Paste_Here!A$2:A$210, 0), 0), "no") &gt; 0, "Yes", "")), ""), "")</f>
        <v/>
      </c>
      <c r="I95" s="69"/>
      <c r="J95" s="79" t="str">
        <f>IFERROR(IF(B95&lt;&gt;"", IF(ISNUMBER(SEARCH("yes", LOWER(INDEX(Paste_Here!Z$2:Z$210, MATCH(B95, Paste_Here!A$2:A$210, 0))))), "Yes", IF(ISNUMBER(SEARCH("no", LOWER(INDEX(Paste_Here!Z$2:Z$210, MATCH(B95, Paste_Here!A$2:A$210, 0))))), "No", "")), ""), "")</f>
        <v/>
      </c>
      <c r="K95" s="69"/>
      <c r="L95" s="79" t="str">
        <f>IFERROR(IF(B95&lt;&gt;"", IF(ISNUMBER(SEARCH("yes", LOWER(INDEX(Paste_Here!AG$2:AG$210, MATCH(B95, Paste_Here!A$2:A$210, 0))))), "Yes", IF(ISNUMBER(SEARCH("no", LOWER(INDEX(Paste_Here!AG$2:AG$210, MATCH(B95, Paste_Here!A$2:A$210, 0))))), "No", "")), ""), "")</f>
        <v/>
      </c>
      <c r="M95" s="69"/>
      <c r="N95" s="114" t="str">
        <f>IFERROR(IF(J95&lt;&gt;"", IF(ISNUMBER(SEARCH("yes", LOWER(INDEX(Paste_Here!AB$2:AB$210, MATCH(J95, Paste_Here!I$2:I$210, 0))))), "Yes", IF(ISNUMBER(SEARCH("no", LOWER(INDEX(Paste_Here!AB$2:AB$210, MATCH(J95, Paste_Here!I$2:I$210, 0))))), "No", "")), ""), "")</f>
        <v/>
      </c>
      <c r="O95" s="69"/>
      <c r="P95" s="79" t="str">
        <f>IFERROR(IF(B95&lt;&gt;"", IF(ISNUMBER(SEARCH("Revealed-Potential (Primary Focus)", LOWER(INDEX(Paste_Here!U$2:U$210, MATCH(B95, Paste_Here!A$2:A$210, 0))))), "Rev-Potential: Prim", IF(ISNUMBER(SEARCH("Revealed-Potential (Secondary Focus)", LOWER(INDEX(Paste_Here!U$2:U$210, MATCH(B95, Paste_Here!A$2:A$210, 0))))), "Rev-Potential: Sec", IF(ISNUMBER(SEARCH("Monitoring", LOWER(INDEX(Paste_Here!U$2:U$210, MATCH(B95, Paste_Here!A$2:A$210, 0))))), "Monitoring", IF(ISNUMBER(SEARCH("At-Promise (Secondary Focus)", LOWER(INDEX(Paste_Here!U$2:U$210, MATCH(B95, Paste_Here!A$2:A$210, 0))))), "At-Promise: Sec", IF(ISNUMBER(SEARCH("At-Promise (Primary Focus)", LOWER(INDEX(Paste_Here!U$2:U$210, MATCH(B95, Paste_Here!A$2:A$210, 0))))), "At-Promise: Prim", ""))))), ""), "")</f>
        <v/>
      </c>
      <c r="Q95" s="69"/>
      <c r="R95" s="79" t="str">
        <f>IFERROR(IF(B95&lt;&gt;"", IF(ISNUMBER(SEARCH("Revealed-Potential (Primary Focus)", LOWER(INDEX(Paste_Here!AB$2:AB$210, MATCH(B95, Paste_Here!A$2:A$210, 0))))), "Rev-Potential: Prim", IF(ISNUMBER(SEARCH("Revealed-Potential (Secondary Focus)", LOWER(INDEX(Paste_Here!AB$2:AB$210, MATCH(B95, Paste_Here!A$2:A$210, 0))))), "Rev-Potential: Sec", IF(ISNUMBER(SEARCH("Monitoring", LOWER(INDEX(Paste_Here!AB$2:AB$210, MATCH(B95, Paste_Here!A$2:A$210, 0))))), "Monitoring", IF(ISNUMBER(SEARCH("At-Promise (Secondary Focus)", LOWER(INDEX(Paste_Here!AB$2:AB$210, MATCH(B95, Paste_Here!A$2:A$210, 0))))), "At-Promise: Sec", IF(ISNUMBER(SEARCH("At-Promise (Primary Focus)", LOWER(INDEX(Paste_Here!AB$2:AB$210, MATCH(B95, Paste_Here!A$2:A$210, 0))))), "At-Promise: Prim", ""))))), ""), "")</f>
        <v/>
      </c>
      <c r="S95" s="69"/>
      <c r="T95" s="114" t="str">
        <f>IFERROR(IF(P95&lt;&gt;"", IF(ISNUMBER(SEARCH("yes", LOWER(INDEX(Paste_Here!AH$2:AH$210, MATCH(P95, Paste_Here!O$2:O$210, 0))))), "Yes", IF(ISNUMBER(SEARCH("no", LOWER(INDEX(Paste_Here!AH$2:AH$210, MATCH(P95, Paste_Here!O$2:O$210, 0))))), "No", "")), ""), "")</f>
        <v/>
      </c>
      <c r="U95" s="69"/>
      <c r="V95" s="114" t="str">
        <f>IFERROR(IF(R95&lt;&gt;"", IF(ISNUMBER(SEARCH("yes", LOWER(INDEX(Paste_Here!AJ$2:AJ$210, MATCH(R95, Paste_Here!Q$2:Q$210, 0))))), "Yes", IF(ISNUMBER(SEARCH("no", LOWER(INDEX(Paste_Here!AJ$2:AJ$210, MATCH(R95, Paste_Here!Q$2:Q$210, 0))))), "No", "")), ""), "")</f>
        <v/>
      </c>
      <c r="W95" s="69"/>
      <c r="X95" s="69"/>
      <c r="Y95" s="79" t="str">
        <f t="shared" si="8"/>
        <v/>
      </c>
      <c r="Z95" s="69"/>
      <c r="AA95" s="79" t="str">
        <f>IFERROR(IF(B95&lt;&gt;"", IF(AND(INDEX(Paste_Here!W$2:W$210, MATCH(B95, Paste_Here!A$2:A$210, 0))&lt;&gt;"", ISNUMBER(VALUE(INDEX(Paste_Here!W$2:W$210, MATCH(B95, Paste_Here!A$2:A$210, 0))))), INDEX(Paste_Here!W$2:W$210, MATCH(B95, Paste_Here!A$2:A$210, 0)), ""), ""), "")</f>
        <v/>
      </c>
      <c r="AB95" s="69"/>
      <c r="AC95" s="79" t="str">
        <f>IFERROR(IF(B95&lt;&gt;"", IF(AND(INDEX(Paste_Here!V$2:V$210, MATCH(B95, Paste_Here!A$2:A$210, 0))&lt;&gt;"", ISNUMBER(VALUE(INDEX(Paste_Here!V$2:V$210, MATCH(B95, Paste_Here!A$2:A$210, 0))))), TEXT(ROUND(VALUE(INDEX(Paste_Here!V$2:V$210, MATCH(B95, Paste_Here!A$2:A$210, 0))), 2), "0.00"), ""), ""), "")</f>
        <v/>
      </c>
      <c r="AD95" s="69"/>
      <c r="AE95" s="79" t="str">
        <f>IFERROR(IF(B95&lt;&gt;"", IF(LOWER(INDEX(Paste_Here!X$2:X$210, MATCH(B95, Paste_Here!A$2:A$210, 0)))="approaching expectations", "Approaching", IF(LOWER(INDEX(Paste_Here!X$2:X$210, MATCH(B95, Paste_Here!A$2:A$210, 0)))="met expectations", "Met", IF(LOWER(INDEX(Paste_Here!X$2:X$210, MATCH(B95, Paste_Here!A$2:A$210, 0)))="exceeded expectations", "Exceeded", IF(LOWER(INDEX(Paste_Here!X$2:X$210, MATCH(B95, Paste_Here!A$2:A$210, 0)))="below expectations", "Below", "")))), ""), "")</f>
        <v/>
      </c>
      <c r="AF95" s="69"/>
      <c r="AG95" s="79" t="str">
        <f>IFERROR(IF(B95&lt;&gt;"", IF(AND(INDEX(Paste_Here!Y$2:Y$210, MATCH(B95, Paste_Here!A$2:A$210, 0))&lt;&gt;"", ISNUMBER(VALUE(INDEX(Paste_Here!Y$2:Y$210, MATCH(B95, Paste_Here!A$2:A$210, 0))))), INDEX(Paste_Here!Y$2:Y$210, MATCH(B95, Paste_Here!A$2:A$210, 0)), ""), ""), "")</f>
        <v/>
      </c>
      <c r="AH95" s="69"/>
      <c r="AI95" s="79" t="str">
        <f>IFERROR(IF(B95&lt;&gt;"", IF(AND(INDEX(Paste_Here!AK$2:AK$210, MATCH(B95, Paste_Here!A$2:A$210, 0))&lt;&gt;"", ISNUMBER(VALUE(INDEX(Paste_Here!AK$2:AK$210, MATCH(B95, Paste_Here!A$2:A$210, 0))))), INDEX(Paste_Here!AK$2:AK$210, MATCH(B95, Paste_Here!A$2:A$210, 0)), ""), ""), "")</f>
        <v/>
      </c>
      <c r="AJ95" s="69"/>
      <c r="AK95" s="79" t="str">
        <f>IFERROR(IF(B95&lt;&gt;"", IF(ISNUMBER(SEARCH("highrisk", LOWER(INDEX(Paste_Here!AL$2:AL$210, MATCH(B95, Paste_Here!A$2:A$210, 0))))), "High Risk", IF(ISNUMBER(SEARCH("lowrisk", LOWER(INDEX(Paste_Here!AL$2:AL$210, MATCH(B95, Paste_Here!A$2:A$210, 0))))), "Low Risk", IF(ISNUMBER(SEARCH("somerisk", LOWER(INDEX(Paste_Here!AL$2:AL$210, MATCH(B95, Paste_Here!A$2:A$210, 0))))), "Some Risk", ""))), ""), "")</f>
        <v/>
      </c>
      <c r="AL95" s="69"/>
      <c r="AM95" s="79" t="str">
        <f>IFERROR(IF(B95&lt;&gt;"", IF(AND(INDEX(Paste_Here!AT$2:AT$210, MATCH(B95, Paste_Here!A$2:A$210, 0))&lt;&gt;"", ISNUMBER(VALUE(INDEX(Paste_Here!AT$2:AT$210, MATCH(B95, Paste_Here!A$2:A$210, 0))))), INDEX(Paste_Here!AT$2:AT$210, MATCH(B95, Paste_Here!A$2:A$210, 0)), ""), ""), "")</f>
        <v/>
      </c>
      <c r="AN95" s="69"/>
      <c r="AO95" s="79" t="str">
        <f>IFERROR(IF(B95&lt;&gt;"", IF(AND(INDEX(Paste_Here!AM$2:AM$210, MATCH(B95, Paste_Here!A$2:A$210, 0))&lt;&gt;"", ISNUMBER(VALUE(INDEX(Paste_Here!AM$2:AM$210, MATCH(B95, Paste_Here!A$2:A$210, 0))))), INDEX(Paste_Here!AM$2:AM$210, MATCH(B95, Paste_Here!A$2:A$210, 0)), ""), ""), "")</f>
        <v/>
      </c>
      <c r="AP95" s="69"/>
      <c r="AQ95" s="79" t="str">
        <f>IFERROR(IF(B95&lt;&gt;"", IF(ISNUMBER(SEARCH("highrisk", LOWER(INDEX(Paste_Here!AN$2:AN$210, MATCH(B95, Paste_Here!A$2:A$210, 0))))), "High Risk", IF(ISNUMBER(SEARCH("lowrisk", LOWER(INDEX(Paste_Here!AN$2:AN$210, MATCH(B95, Paste_Here!A$2:A$210, 0))))), "Low Risk", IF(ISNUMBER(SEARCH("somerisk", LOWER(INDEX(Paste_Here!AN$2:AN$210, MATCH(B95, Paste_Here!A$2:A$210, 0))))), "Some Risk", ""))), ""), "")</f>
        <v/>
      </c>
      <c r="AR95" s="69"/>
      <c r="AS95" s="79" t="str" cm="1">
        <f t="array" aca="1" ref="AS95" ca="1">IFERROR(IF(ISNUMBER(SEARCH("BR", INDEX(Paste_Here!AO$2:AO$210, MATCH(B95, Paste_Here!A$2:A$210, 0)))), -1, 1) * VALUE(_xlfn.TEXTJOIN("", TRUE, IF(ISNUMBER(--MID(INDEX(Paste_Here!AO$2:AO$210, MATCH(B95, Paste_Here!A$2:A$210, 0)), ROW(INDIRECT("1:"&amp;LEN(INDEX(Paste_Here!AO$2:AO$210, MATCH(B95, Paste_Here!A$2:A$210, 0))))), 1)), MID(INDEX(Paste_Here!AO$2:AO$210, MATCH(B95, Paste_Here!A$2:A$210, 0)), ROW(INDIRECT("1:"&amp;LEN(INDEX(Paste_Here!AO$2:AO$210, MATCH(B95, Paste_Here!A$2:A$210, 0))))), 1), ""))), "")</f>
        <v/>
      </c>
      <c r="AT95" s="69"/>
      <c r="AU95" s="69"/>
      <c r="AV95" s="79"/>
      <c r="AW95" s="69"/>
      <c r="AX95" s="79"/>
      <c r="AY95" s="69"/>
      <c r="AZ95" s="79"/>
      <c r="BA95" s="69"/>
      <c r="BB95" s="79"/>
      <c r="BC95" s="69"/>
      <c r="BD95" s="79"/>
      <c r="BE95" s="69"/>
      <c r="BF95" s="79"/>
      <c r="BG95" s="69"/>
      <c r="BH95" s="79"/>
      <c r="BI95" s="69"/>
      <c r="BJ95" s="79"/>
      <c r="BK95" s="69"/>
      <c r="BL95" s="79"/>
      <c r="BM95" s="69"/>
      <c r="BN95" s="79"/>
      <c r="BO95" s="69"/>
      <c r="BP95" s="79"/>
      <c r="BQ95" s="69"/>
      <c r="BR95" s="69"/>
      <c r="BS95" s="79"/>
      <c r="BT95" s="69"/>
      <c r="BU95" s="79"/>
      <c r="BV95" s="69"/>
      <c r="BW95" s="79"/>
      <c r="BX95" s="69"/>
      <c r="BY95" s="79"/>
      <c r="BZ95" s="69"/>
      <c r="CA95" s="79"/>
      <c r="CB95" s="69"/>
      <c r="CC95" s="79"/>
      <c r="CD95" s="69"/>
      <c r="CE95" s="79"/>
      <c r="CF95" s="69"/>
      <c r="CG95" s="79"/>
      <c r="CH95" s="69"/>
      <c r="CI95" s="79"/>
      <c r="CJ95" s="69"/>
      <c r="CK95" s="79"/>
      <c r="CL95" s="69"/>
      <c r="CM95" s="79"/>
      <c r="CN95" s="69"/>
      <c r="CO95" s="69"/>
      <c r="CP95" s="79" t="str">
        <f t="shared" si="9"/>
        <v/>
      </c>
      <c r="CQ95" s="69"/>
      <c r="CR95" s="79" t="str">
        <f>IFERROR(IF(B95&lt;&gt;"", IF(AND(INDEX(Paste_Here!AD$2:AD$210, MATCH(B95, Paste_Here!A$2:A$210, 0))&lt;&gt;"", ISNUMBER(VALUE(INDEX(Paste_Here!AD$2:AD$210, MATCH(B95, Paste_Here!A$2:A$210, 0))))), INDEX(Paste_Here!AD$2:AD$210, MATCH(B95, Paste_Here!A$2:A$210, 0)), ""), ""), "")</f>
        <v/>
      </c>
      <c r="CS95" s="69"/>
      <c r="CT95" s="79" t="str">
        <f>IFERROR(IF(B95&lt;&gt;"", IF(AND(INDEX(Paste_Here!AC$2:AC$210, MATCH(B95, Paste_Here!A$2:A$210, 0))&lt;&gt;"", ISNUMBER(--INDEX(Paste_Here!AC$2:AC$210, MATCH(B95, Paste_Here!A$2:A$210, 0)))), TEXT(ROUND(--INDEX(Paste_Here!AC$2:AC$210, MATCH(B95, Paste_Here!A$2:A$210, 0)), 2), "0.00"), ""), ""), "")</f>
        <v/>
      </c>
      <c r="CU95" s="69"/>
      <c r="CV95" s="79" t="str">
        <f>IFERROR(IF(B95&lt;&gt;"", IF(LOWER(INDEX(Paste_Here!AE$2:AE$210, MATCH(B95, Paste_Here!A$2:A$210, 0)))="approaching expectations", "Approaching", IF(LOWER(INDEX(Paste_Here!AE$2:AE$210, MATCH(B95, Paste_Here!A$2:A$210, 0)))="met expectations", "Met", IF(LOWER(INDEX(Paste_Here!AE$2:AE$210, MATCH(B95, Paste_Here!A$2:A$210, 0)))="exceeded expectations", "Exceeded", IF(LOWER(INDEX(Paste_Here!AE$2:AE$210, MATCH(B95, Paste_Here!A$2:A$210, 0)))="below expectations", "Below", "")))), ""), "")</f>
        <v/>
      </c>
      <c r="CW95" s="69"/>
      <c r="CX95" s="79" t="str">
        <f>IFERROR(IF(B95&lt;&gt;"", IF(AND(INDEX(Paste_Here!AF$2:AF$210, MATCH(B95, Paste_Here!A$2:A$210, 0))&lt;&gt;"", ISNUMBER(VALUE(INDEX(Paste_Here!AF$2:AF$210, MATCH(B95, Paste_Here!A$2:A$210, 0))))), INDEX(Paste_Here!AF$2:AF$210, MATCH(B95, Paste_Here!A$2:A$210, 0)), ""), ""), "")</f>
        <v/>
      </c>
      <c r="CY95" s="69"/>
      <c r="CZ95" s="79" t="str">
        <f>IFERROR(IF(B95&lt;&gt;"", IF(AND(INDEX(Paste_Here!AU$2:AU$210, MATCH(B95, Paste_Here!A$2:A$210, 0))&lt;&gt;"", ISNUMBER(VALUE(INDEX(Paste_Here!AU$2:AU$210, MATCH(B95, Paste_Here!A$2:A$210, 0))))), INDEX(Paste_Here!AU$2:AU$210, MATCH(B95, Paste_Here!A$2:A$210, 0)), ""), ""), "")</f>
        <v/>
      </c>
      <c r="DA95" s="69"/>
      <c r="DB95" s="79" t="str">
        <f>IFERROR(IF(B95&lt;&gt;"", IF(ISNUMBER(SEARCH("highrisk", LOWER(INDEX(Paste_Here!AV$2:AV$210, MATCH(B95, Paste_Here!A$2:A$210, 0))))), "High Risk", IF(ISNUMBER(SEARCH("lowrisk", LOWER(INDEX(Paste_Here!AV$2:AV$210, MATCH(B95, Paste_Here!A$2:A$210, 0))))), "Low Risk", IF(ISNUMBER(SEARCH("somerisk", LOWER(INDEX(Paste_Here!AV$2:AV$210, MATCH(B95, Paste_Here!A$2:A$210, 0))))), "Some Risk", ""))), ""), "")</f>
        <v/>
      </c>
      <c r="DC95" s="69"/>
      <c r="DD95" s="79" t="str">
        <f>IFERROR(IF(B95&lt;&gt;"", IF(AND(INDEX(Paste_Here!AW$2:AW$210, MATCH(B95, Paste_Here!A$2:A$210, 0))&lt;&gt;"", ISNUMBER(VALUE(INDEX(Paste_Here!AW$2:AW$210, MATCH(B95, Paste_Here!A$2:A$210, 0))))), INDEX(Paste_Here!AW$2:AW$210, MATCH(B95, Paste_Here!A$2:A$210, 0)), ""), ""), "")</f>
        <v/>
      </c>
      <c r="DE95" s="69"/>
      <c r="DF95" s="79" t="str">
        <f>IFERROR(IF(B95&lt;&gt;"", IF(AND(INDEX(Paste_Here!AP$2:AP$210, MATCH(B95, Paste_Here!A$2:A$210, 0))&lt;&gt;"", ISNUMBER(VALUE(INDEX(Paste_Here!AP$2:AP$210, MATCH(B95, Paste_Here!A$2:A$210, 0))))), INDEX(Paste_Here!AP$2:AP$210, MATCH(B95, Paste_Here!A$2:A$210, 0)), ""), ""), "")</f>
        <v/>
      </c>
      <c r="DG95" s="69"/>
      <c r="DH95" s="79" t="str">
        <f>IFERROR(IF(B95&lt;&gt;"", IF(ISNUMBER(SEARCH("highrisk", LOWER(INDEX(Paste_Here!AQ$2:AQ$210, MATCH(B95, Paste_Here!A$2:A$210, 0))))), "High Risk", IF(ISNUMBER(SEARCH("lowrisk", LOWER(INDEX(Paste_Here!AQ$2:AQ$210, MATCH(B95, Paste_Here!A$2:A$210, 0))))), "Low Risk", IF(ISNUMBER(SEARCH("somerisk", LOWER(INDEX(Paste_Here!AQ$2:AQ$210, MATCH(B95, Paste_Here!A$2:A$210, 0))))), "Some Risk", ""))), ""), "")</f>
        <v/>
      </c>
      <c r="DI95" s="69"/>
      <c r="DJ95" s="79" t="str" cm="1">
        <f t="array" aca="1" ref="DJ95" ca="1">IFERROR(VALUE(IF(ISNUMBER(SEARCH("EM", INDEX(Paste_Here!AR$2:AR$500, MATCH(B95, Paste_Here!A$2:A$500, 0)))),"-" &amp; _xlfn.TEXTJOIN("", TRUE, IF(ISNUMBER(--MID(INDEX(Paste_Here!AR$2:AR$500, MATCH(B95, Paste_Here!A$2:A$500, 0)), ROW(INDIRECT("1:"&amp;LEN(INDEX(Paste_Here!AR$2:AR$500, MATCH(B95, Paste_Here!A$2:A$500, 0))))), 1)), MID(INDEX(Paste_Here!AR$2:AR$500, MATCH(B95, Paste_Here!A$2:A$500, 0)), ROW(INDIRECT("1:"&amp;LEN(INDEX(Paste_Here!AR$2:AR$500, MATCH(B95, Paste_Here!A$2:A$500, 0))))), 1), "")), _xlfn.TEXTJOIN("", TRUE, IF(ISNUMBER(--MID(INDEX(Paste_Here!AR$2:AR$500, MATCH(B95, Paste_Here!A$2:AR$500, 0)), ROW(INDIRECT("1:"&amp;LEN(INDEX(Paste_Here!AR$2:AR$500, MATCH(B95, Paste_Here!A$2:AR$500, 0))))), 1)), MID(INDEX(Paste_Here!AR$2:AR$500, MATCH(B95, Paste_Here!A$2:A$500, 0)), ROW(INDIRECT("1:"&amp;LEN(INDEX(Paste_Here!AR$2:AR$500, MATCH(B95, Paste_Here!A$2:A$500, 0))))), 1), "")))), "")</f>
        <v/>
      </c>
      <c r="DK95" s="69"/>
      <c r="DL95" s="69"/>
      <c r="DM95" s="79" t="str">
        <f t="shared" si="10"/>
        <v/>
      </c>
      <c r="DN95" s="69"/>
      <c r="DO95" s="79" t="str">
        <f>IFERROR(IF(B95&lt;&gt;"", IF(AND(INDEX(Paste_Here!AH$2:AH$210, MATCH(B95, Paste_Here!A$2:A$210, 0))&lt;&gt;"", ISNUMBER(VALUE(INDEX(Paste_Here!AH$2:AH$210, MATCH(B95, Paste_Here!A$2:A$210, 0))))), INDEX(Paste_Here!AH$2:AH$210, MATCH(B95, Paste_Here!A$2:A$210, 0)), ""), ""), "")</f>
        <v/>
      </c>
      <c r="DP95" s="69"/>
      <c r="DQ95" s="114"/>
      <c r="DR95" s="69"/>
      <c r="DS95" s="119" t="str">
        <f>IFERROR(IF(B95&lt;&gt;"", IF(LOWER(INDEX(Paste_Here!AI$2:AI$210, MATCH(B95, Paste_Here!A$2:A$210, 0)))="approaching expectations", "Approaching", IF(LOWER(INDEX(Paste_Here!AI$2:AI$210, MATCH(B95, Paste_Here!A$2:A$210, 0)))="met expectations", "Met", IF(LOWER(INDEX(Paste_Here!AI$2:AI$210, MATCH(B95, Paste_Here!A$2:A$210, 0)))="exceeded expectations", "Exceeded", IF(LOWER(INDEX(Paste_Here!AI$2:AI$210, MATCH(B95, Paste_Here!A$2:A$210, 0)))="below expectations", "Below", "")))), ""), "")</f>
        <v/>
      </c>
      <c r="DT95" s="69"/>
      <c r="DU95" s="79" t="str">
        <f>IFERROR(IF(B95&lt;&gt;"", IF(AND(INDEX(Paste_Here!AJ$2:AJ$210, MATCH(B95, Paste_Here!A$2:A$210, 0))&lt;&gt;"", ISNUMBER(VALUE(INDEX(Paste_Here!AJ$2:AJ$210, MATCH(B95, Paste_Here!A$2:A$210, 0))))), INDEX(Paste_Here!AJ$2:AJ$210, MATCH(B95, Paste_Here!A$2:A$210, 0)), ""), ""), "")</f>
        <v/>
      </c>
      <c r="DV95" s="69"/>
      <c r="DW95" s="114"/>
      <c r="DX95" s="69"/>
      <c r="DY95" s="114"/>
      <c r="DZ95" s="69"/>
      <c r="EA95" s="114"/>
      <c r="EB95" s="69"/>
      <c r="EC95" s="114"/>
      <c r="ED95" s="69"/>
      <c r="EE95" s="114"/>
      <c r="EF95" s="69"/>
      <c r="EH95" s="69"/>
      <c r="EI95" s="69"/>
      <c r="EJ95" s="79"/>
      <c r="EK95" s="69"/>
      <c r="EL95" s="79"/>
      <c r="EM95" s="69"/>
      <c r="EN95" s="79"/>
      <c r="EO95" s="69"/>
      <c r="EP95" s="79"/>
      <c r="EQ95" s="69"/>
      <c r="ER95" s="79"/>
      <c r="ES95" s="69"/>
      <c r="ET95" s="79"/>
      <c r="EU95" s="69"/>
      <c r="EV95" s="79"/>
      <c r="EW95" s="69"/>
      <c r="EX95" s="79"/>
      <c r="EY95" s="69"/>
      <c r="EZ95" s="79"/>
      <c r="FA95" s="69"/>
      <c r="FB95" s="79"/>
      <c r="FC95" s="69"/>
      <c r="FD95" s="79"/>
      <c r="FE95" s="69"/>
      <c r="FF95" s="69"/>
      <c r="FG95" s="79" t="str">
        <f t="shared" si="11"/>
        <v/>
      </c>
      <c r="FH95" s="69"/>
      <c r="FI95" s="79" t="str">
        <f>IFERROR(IF(B95&lt;&gt;"", IF(ISNUMBER(VALUE(INDEX(Paste_Here!H$2:H$210, MATCH(B95, Paste_Here!A$2:A$210, 0)))), IF(VALUE(INDEX(Paste_Here!H$2:H$210, MATCH(B95, Paste_Here!A$2:A$210, 0)))=0, "No", IF(AND(VALUE(INDEX(Paste_Here!H$2:H$210, MATCH(B95, Paste_Here!A$2:A$210, 0)))&gt;=1, VALUE(INDEX(Paste_Here!H$2:H$210, MATCH(B95, Paste_Here!A$2:A$210, 0)))&lt;=4), VALUE(INDEX(Paste_Here!H$2:H$210, MATCH(B95, Paste_Here!A$2:A$210, 0))), "")), ""), ""), "")</f>
        <v/>
      </c>
      <c r="FJ95" s="69"/>
      <c r="FK95" s="79" t="str">
        <f>IFERROR(IF(B95&lt;&gt;"", IF(ISNUMBER(VALUE(INDEX(Paste_Here!I$2:I$210, MATCH(B95, Paste_Here!A$2:A$210, 0)))), IF(VALUE(INDEX(Paste_Here!I$2:I$210, MATCH(B95, Paste_Here!A$2:A$210, 0)))=0, "No", IF(AND(VALUE(INDEX(Paste_Here!I$2:I$210, MATCH(B95, Paste_Here!A$2:A$210, 0)))&gt;=1, VALUE(INDEX(Paste_Here!I$2:I$210, MATCH(B95, Paste_Here!A$2:A$210, 0)))&lt;=4), VALUE(INDEX(Paste_Here!I$2:I$210, MATCH(B95, Paste_Here!A$2:A$210, 0))), "")), ""), ""), "")</f>
        <v/>
      </c>
      <c r="FL95" s="69"/>
      <c r="FM95" s="114"/>
      <c r="FN95" s="69"/>
      <c r="FO95" s="114"/>
      <c r="FP95" s="69"/>
      <c r="FQ95" s="114"/>
      <c r="FR95" s="69"/>
      <c r="FS95" s="114"/>
      <c r="FT95" s="69"/>
      <c r="FU95" s="79" t="str">
        <f>IFERROR(IF(B95&lt;&gt;"", IF(AND(INDEX(Paste_Here!R$2:R$210, MATCH(B95, Paste_Here!A$2:A$210, 0))&lt;&gt;"", ISNUMBER(VALUE(INDEX(Paste_Here!R$2:R$210, MATCH(B95, Paste_Here!A$2:A$210, 0))))), INDEX(Paste_Here!R$2:R$210, MATCH(B95, Paste_Here!A$2:A$210, 0)), ""), ""), "")</f>
        <v/>
      </c>
      <c r="FV95" s="69"/>
      <c r="FW95" s="79" t="str">
        <f>IFERROR(IF(B95&lt;&gt;"", IF(AND(INDEX(Paste_Here!BB$2:BB$210, MATCH(B95, Paste_Here!A$2:A$210, 0))&lt;&gt;"", ISNUMBER(VALUE(INDEX(Paste_Here!BB$2:BB$210, MATCH(B95, Paste_Here!A$2:A$210, 0))))), INDEX(Paste_Here!BB$2:BB$210, MATCH(B95, Paste_Here!A$2:A$210, 0)), ""), ""), "")</f>
        <v/>
      </c>
      <c r="FX95" s="69"/>
      <c r="FY95" s="79" t="str">
        <f>IFERROR(IF(B95&lt;&gt;"", IF(AND(INDEX(Paste_Here!AS$2:AS$210, MATCH(B95, Paste_Here!A$2:A$210, 0))&lt;&gt;"", ISNUMBER(VALUE(INDEX(Paste_Here!AS$2:AS$210, MATCH(B95, Paste_Here!A$2:A$210, 0))))), INDEX(Paste_Here!AS$2:AS$210, MATCH(B95, Paste_Here!A$2:A$210, 0)), ""), ""), "")</f>
        <v/>
      </c>
      <c r="FZ95" s="69"/>
      <c r="GA95" s="79" t="str">
        <f>IFERROR(IF(B95&lt;&gt;"", IF(AND(INDEX(Paste_Here!BC$2:BC$210, MATCH(B95, Paste_Here!A$2:A$210, 0))&lt;&gt;"", ISNUMBER(VALUE(INDEX(Paste_Here!BC$2:BC$210, MATCH(B95, Paste_Here!A$2:A$210, 0))))), INDEX(Paste_Here!BC$2:BC$210, MATCH(B95, Paste_Here!A$2:A$210, 0)), ""), ""), "")</f>
        <v/>
      </c>
      <c r="GB95" s="69"/>
      <c r="GC95" s="69"/>
      <c r="GD95" s="79" t="str">
        <f t="shared" si="12"/>
        <v/>
      </c>
      <c r="GE95" s="69"/>
      <c r="GF95" s="79" t="str">
        <f>IFERROR(IF(B95&lt;&gt;"", IF(ISNUMBER(SEARCH("s", LOWER(INDEX(Paste_Here!M$2:M$210, MATCH(B95, Paste_Here!A$2:A$210, 0))))), "Yes", IF(INDEX(Paste_Here!M$2:M$210, MATCH(B95, Paste_Here!A$2:A$210, 0))&lt;&gt;"", "No", "")), ""), "")</f>
        <v/>
      </c>
      <c r="GG95" s="69"/>
      <c r="GH95" s="79" t="str">
        <f>IFERROR(IF(B95&lt;&gt;"", IF(ISNUMBER(SEARCH("yes", LOWER(INDEX(Paste_Here!F$2:F$210, MATCH(B95, Paste_Here!A$2:A$210, 0))))), "Yes", IF(ISNUMBER(SEARCH("no", LOWER(INDEX(Paste_Here!F$2:F$210, MATCH(B95, Paste_Here!A$2:A$210, 0))))), "No", "")), ""), "")</f>
        <v/>
      </c>
      <c r="GI95" s="69"/>
      <c r="GJ95" s="79" t="str">
        <f>IFERROR(IF(B95&lt;&gt;"", IF(ISNUMBER(SEARCH("english language learner", LOWER(INDEX(Paste_Here!C$2:C$210, MATCH(B95, Paste_Here!A$2:A$210, 0))))), "Yes", ""), ""), "")</f>
        <v/>
      </c>
      <c r="GK95" s="69"/>
      <c r="GL95" s="79" t="str">
        <f>IFERROR(IF(B95&lt;&gt;"", IF(OR(ISNUMBER(SEARCH("b", LOWER(INDEX(Paste_Here!K$2:K$210, MATCH(B95, Paste_Here!A$2:A$210, 0))))), ISNUMBER(SEARCH("h", LOWER(INDEX(Paste_Here!K$2:K$210, MATCH(B95, Paste_Here!A$2:A$210, 0))))), ISNUMBER(SEARCH("i", LOWER(INDEX(Paste_Here!K$2:K$210, MATCH(B95, Paste_Here!A$2:A$210, 0)))))), "Yes", IF(INDEX(Paste_Here!K$2:K$210, MATCH(B95, Paste_Here!A$2:A$210, 0))&lt;&gt;"", "No", "")), ""), "")</f>
        <v/>
      </c>
      <c r="GM95" s="69"/>
      <c r="GN95" s="79" t="str">
        <f>IFERROR(IF(B95&lt;&gt;"", IF(ISNUMBER(SEARCH("yes", LOWER(INDEX(Paste_Here!L$2:L$210, MATCH(B95, Paste_Here!A$2:A$210, 0))))), "Yes", IF(ISNUMBER(SEARCH("no", LOWER(INDEX(Paste_Here!L$2:L$210, MATCH(B95, Paste_Here!A$2:A$210, 0))))), "No", "")), ""), "")</f>
        <v/>
      </c>
      <c r="GO95" s="69"/>
      <c r="GP95" s="79" t="str">
        <f>IFERROR(IF(B95&lt;&gt;"", IF(ISNUMBER(SEARCH("transitional 2", LOWER(INDEX(Paste_Here!C$2:C$210, MATCH(B95, Paste_Here!A$2:A$210, 0))))), "T2", IF(ISNUMBER(SEARCH("transitional 1", LOWER(INDEX(Paste_Here!C$2:C$210, MATCH(B95, Paste_Here!A$2:A$210, 0))))), "T1", IF(ISNUMBER(SEARCH("waived ell services", LOWER(INDEX(Paste_Here!C$2:C$210, MATCH(B95, Paste_Here!A$2:A$210, 0))))), "W", ""))), ""), "")</f>
        <v/>
      </c>
      <c r="GQ95" s="69"/>
      <c r="GR95" s="114"/>
      <c r="GS95" s="69"/>
      <c r="GT95" s="114"/>
      <c r="GU95" s="69"/>
      <c r="GV95" s="114"/>
      <c r="GW95" s="69"/>
      <c r="GX95" s="118"/>
      <c r="GY95" s="69"/>
      <c r="GZ95" s="69"/>
      <c r="HA95" s="79"/>
      <c r="HB95" s="69"/>
      <c r="HC95" s="79"/>
      <c r="HD95" s="69"/>
      <c r="HE95" s="79"/>
      <c r="HF95" s="69"/>
      <c r="HG95" s="79"/>
      <c r="HH95" s="69"/>
      <c r="HI95" s="79"/>
      <c r="HJ95" s="69"/>
      <c r="HK95" s="79"/>
      <c r="HL95" s="69"/>
      <c r="HM95" s="79"/>
      <c r="HN95" s="69"/>
      <c r="HO95" s="79"/>
      <c r="HP95" s="69"/>
      <c r="HQ95" s="79"/>
      <c r="HR95" s="69"/>
      <c r="HS95" s="79"/>
      <c r="HT95" s="69"/>
      <c r="HU95" s="79"/>
      <c r="HV95" s="69"/>
      <c r="HW95" s="69"/>
      <c r="HX95" s="79"/>
      <c r="HY95" s="69"/>
      <c r="HZ95" s="79"/>
      <c r="IA95" s="69"/>
      <c r="IB95" s="79"/>
      <c r="IC95" s="69"/>
      <c r="ID95" s="79"/>
      <c r="IE95" s="69"/>
      <c r="IF95" s="79"/>
      <c r="IG95" s="69"/>
      <c r="IH95" s="79"/>
      <c r="II95" s="69"/>
      <c r="IJ95" s="79"/>
      <c r="IK95" s="69"/>
      <c r="IL95" s="79"/>
      <c r="IM95" s="69"/>
      <c r="IN95" s="79"/>
      <c r="IO95" s="69"/>
      <c r="IP95" s="79"/>
      <c r="IQ95" s="69"/>
      <c r="IR95" s="79"/>
      <c r="IS95" s="69"/>
      <c r="IT95" s="69"/>
      <c r="IU95" s="79"/>
      <c r="IV95" s="69"/>
      <c r="IW95" s="79"/>
      <c r="IX95" s="69"/>
      <c r="IY95" s="79"/>
      <c r="IZ95" s="69"/>
      <c r="JA95" s="79"/>
      <c r="JB95" s="69"/>
      <c r="JC95" s="79"/>
      <c r="JD95" s="69"/>
      <c r="JE95" s="79"/>
      <c r="JF95" s="69"/>
      <c r="JG95" s="79"/>
      <c r="JH95" s="69"/>
      <c r="JI95" s="79"/>
      <c r="JJ95" s="69"/>
      <c r="JK95" s="79"/>
      <c r="JL95" s="69"/>
      <c r="JM95" s="79"/>
      <c r="JN95" s="69"/>
      <c r="JO95" s="79"/>
      <c r="JP95" s="69"/>
      <c r="JQ95" s="69"/>
      <c r="JR95" s="79"/>
      <c r="JS95" s="69"/>
      <c r="JT95" s="79"/>
      <c r="JU95" s="69"/>
      <c r="JV95" s="79"/>
      <c r="JW95" s="69"/>
      <c r="JX95" s="79"/>
      <c r="JY95" s="69"/>
      <c r="JZ95" s="79"/>
      <c r="KA95" s="69"/>
      <c r="KB95" s="79"/>
      <c r="KC95" s="69"/>
      <c r="KD95" s="79"/>
      <c r="KE95" s="69"/>
      <c r="KF95" s="79"/>
      <c r="KG95" s="69"/>
      <c r="KH95" s="79"/>
      <c r="KI95" s="69"/>
      <c r="KJ95" s="79"/>
      <c r="KK95" s="69"/>
      <c r="KL95" s="79"/>
      <c r="KM95" s="69"/>
      <c r="KP95" s="1" t="str" cm="1">
        <f t="array" ref="KP95">IFERROR(INDEX(Paste_Here!$B$2:$B$210, MATCH(0, COUNTIF(KP$4:KP94, Paste_Here!$B$2:$B$210) + IF(Paste_Here!$B$2:$B$210="", 1, 0), 0)), "")</f>
        <v/>
      </c>
      <c r="KQ95" s="1" t="str">
        <f>IF(KP95&lt;&gt;"", INDEX(Paste_Here!$A$2:$A$210, MATCH(KP95, Paste_Here!$B$2:$B$210, 0)), "")</f>
        <v/>
      </c>
      <c r="KR95" s="1" t="str">
        <f t="shared" si="13"/>
        <v/>
      </c>
      <c r="KS95" s="1" t="str" cm="1">
        <f t="array" ref="KS95">IFERROR(INDEX($KR$5:$KR$210, MATCH(SMALL(IF($KR$5:$KR$210&lt;&gt;"", COUNTIF($KR$5:$KR$210, "&lt;"&amp;$KR$5:$KR$210)+1), ROW()-ROW($KS$5)+1), COUNTIF($KR$5:$KR$210, "&lt;"&amp;$KR$5:$KR$210)+1, 0)), "")</f>
        <v/>
      </c>
    </row>
    <row r="96" spans="1:305">
      <c r="A96" s="69"/>
      <c r="B96" s="79" t="str">
        <f t="shared" si="7"/>
        <v/>
      </c>
      <c r="C96" s="69"/>
      <c r="D96" s="79" t="str">
        <f>IFERROR(IF(B96&lt;&gt;"", IF(COUNTIF(INDEX(Paste_Here!N$2:Q$210, MATCH(B96, Paste_Here!A$2:A$210, 0), 0), "yes") &gt; 0, "No", IF(COUNTIF(INDEX(Paste_Here!N$2:Q$210, MATCH(B96, Paste_Here!A$2:A$210, 0), 0), "no") &gt; 0, "Yes", "")), ""), "")</f>
        <v/>
      </c>
      <c r="E96" s="69"/>
      <c r="F96" s="79" t="str">
        <f>IFERROR(IF(B96&lt;&gt;"", IF(ISNUMBER(SEARCH("yes", LOWER(INDEX(Paste_Here!S$2:S$210, MATCH(B96, Paste_Here!A$2:A$210, 0))))), "Yes", IF(ISNUMBER(SEARCH("no", LOWER(INDEX(Paste_Here!S$2:S$210, MATCH(B96, Paste_Here!A$2:A$210, 0))))), "No", "")), ""), "")</f>
        <v/>
      </c>
      <c r="G96" s="69"/>
      <c r="H96" s="79" t="str">
        <f>IFERROR(IF(B96&lt;&gt;"", IF(COUNTIF(INDEX(Paste_Here!AX$2:BA$210, MATCH(B96, Paste_Here!A$2:A$210, 0), 0), "yes") &gt; 0, "No", IF(COUNTIF(INDEX(Paste_Here!AX$2:BA$210, MATCH(B96, Paste_Here!A$2:A$210, 0), 0), "no") &gt; 0, "Yes", "")), ""), "")</f>
        <v/>
      </c>
      <c r="I96" s="69"/>
      <c r="J96" s="79" t="str">
        <f>IFERROR(IF(B96&lt;&gt;"", IF(ISNUMBER(SEARCH("yes", LOWER(INDEX(Paste_Here!Z$2:Z$210, MATCH(B96, Paste_Here!A$2:A$210, 0))))), "Yes", IF(ISNUMBER(SEARCH("no", LOWER(INDEX(Paste_Here!Z$2:Z$210, MATCH(B96, Paste_Here!A$2:A$210, 0))))), "No", "")), ""), "")</f>
        <v/>
      </c>
      <c r="K96" s="69"/>
      <c r="L96" s="79" t="str">
        <f>IFERROR(IF(B96&lt;&gt;"", IF(ISNUMBER(SEARCH("yes", LOWER(INDEX(Paste_Here!AG$2:AG$210, MATCH(B96, Paste_Here!A$2:A$210, 0))))), "Yes", IF(ISNUMBER(SEARCH("no", LOWER(INDEX(Paste_Here!AG$2:AG$210, MATCH(B96, Paste_Here!A$2:A$210, 0))))), "No", "")), ""), "")</f>
        <v/>
      </c>
      <c r="M96" s="69"/>
      <c r="N96" s="114" t="str">
        <f>IFERROR(IF(J96&lt;&gt;"", IF(ISNUMBER(SEARCH("yes", LOWER(INDEX(Paste_Here!AB$2:AB$210, MATCH(J96, Paste_Here!I$2:I$210, 0))))), "Yes", IF(ISNUMBER(SEARCH("no", LOWER(INDEX(Paste_Here!AB$2:AB$210, MATCH(J96, Paste_Here!I$2:I$210, 0))))), "No", "")), ""), "")</f>
        <v/>
      </c>
      <c r="O96" s="69"/>
      <c r="P96" s="79" t="str">
        <f>IFERROR(IF(B96&lt;&gt;"", IF(ISNUMBER(SEARCH("Revealed-Potential (Primary Focus)", LOWER(INDEX(Paste_Here!U$2:U$210, MATCH(B96, Paste_Here!A$2:A$210, 0))))), "Rev-Potential: Prim", IF(ISNUMBER(SEARCH("Revealed-Potential (Secondary Focus)", LOWER(INDEX(Paste_Here!U$2:U$210, MATCH(B96, Paste_Here!A$2:A$210, 0))))), "Rev-Potential: Sec", IF(ISNUMBER(SEARCH("Monitoring", LOWER(INDEX(Paste_Here!U$2:U$210, MATCH(B96, Paste_Here!A$2:A$210, 0))))), "Monitoring", IF(ISNUMBER(SEARCH("At-Promise (Secondary Focus)", LOWER(INDEX(Paste_Here!U$2:U$210, MATCH(B96, Paste_Here!A$2:A$210, 0))))), "At-Promise: Sec", IF(ISNUMBER(SEARCH("At-Promise (Primary Focus)", LOWER(INDEX(Paste_Here!U$2:U$210, MATCH(B96, Paste_Here!A$2:A$210, 0))))), "At-Promise: Prim", ""))))), ""), "")</f>
        <v/>
      </c>
      <c r="Q96" s="69"/>
      <c r="R96" s="79" t="str">
        <f>IFERROR(IF(B96&lt;&gt;"", IF(ISNUMBER(SEARCH("Revealed-Potential (Primary Focus)", LOWER(INDEX(Paste_Here!AB$2:AB$210, MATCH(B96, Paste_Here!A$2:A$210, 0))))), "Rev-Potential: Prim", IF(ISNUMBER(SEARCH("Revealed-Potential (Secondary Focus)", LOWER(INDEX(Paste_Here!AB$2:AB$210, MATCH(B96, Paste_Here!A$2:A$210, 0))))), "Rev-Potential: Sec", IF(ISNUMBER(SEARCH("Monitoring", LOWER(INDEX(Paste_Here!AB$2:AB$210, MATCH(B96, Paste_Here!A$2:A$210, 0))))), "Monitoring", IF(ISNUMBER(SEARCH("At-Promise (Secondary Focus)", LOWER(INDEX(Paste_Here!AB$2:AB$210, MATCH(B96, Paste_Here!A$2:A$210, 0))))), "At-Promise: Sec", IF(ISNUMBER(SEARCH("At-Promise (Primary Focus)", LOWER(INDEX(Paste_Here!AB$2:AB$210, MATCH(B96, Paste_Here!A$2:A$210, 0))))), "At-Promise: Prim", ""))))), ""), "")</f>
        <v/>
      </c>
      <c r="S96" s="69"/>
      <c r="T96" s="114" t="str">
        <f>IFERROR(IF(P96&lt;&gt;"", IF(ISNUMBER(SEARCH("yes", LOWER(INDEX(Paste_Here!AH$2:AH$210, MATCH(P96, Paste_Here!O$2:O$210, 0))))), "Yes", IF(ISNUMBER(SEARCH("no", LOWER(INDEX(Paste_Here!AH$2:AH$210, MATCH(P96, Paste_Here!O$2:O$210, 0))))), "No", "")), ""), "")</f>
        <v/>
      </c>
      <c r="U96" s="69"/>
      <c r="V96" s="114" t="str">
        <f>IFERROR(IF(R96&lt;&gt;"", IF(ISNUMBER(SEARCH("yes", LOWER(INDEX(Paste_Here!AJ$2:AJ$210, MATCH(R96, Paste_Here!Q$2:Q$210, 0))))), "Yes", IF(ISNUMBER(SEARCH("no", LOWER(INDEX(Paste_Here!AJ$2:AJ$210, MATCH(R96, Paste_Here!Q$2:Q$210, 0))))), "No", "")), ""), "")</f>
        <v/>
      </c>
      <c r="W96" s="69"/>
      <c r="X96" s="69"/>
      <c r="Y96" s="79" t="str">
        <f t="shared" si="8"/>
        <v/>
      </c>
      <c r="Z96" s="69"/>
      <c r="AA96" s="79" t="str">
        <f>IFERROR(IF(B96&lt;&gt;"", IF(AND(INDEX(Paste_Here!W$2:W$210, MATCH(B96, Paste_Here!A$2:A$210, 0))&lt;&gt;"", ISNUMBER(VALUE(INDEX(Paste_Here!W$2:W$210, MATCH(B96, Paste_Here!A$2:A$210, 0))))), INDEX(Paste_Here!W$2:W$210, MATCH(B96, Paste_Here!A$2:A$210, 0)), ""), ""), "")</f>
        <v/>
      </c>
      <c r="AB96" s="69"/>
      <c r="AC96" s="79" t="str">
        <f>IFERROR(IF(B96&lt;&gt;"", IF(AND(INDEX(Paste_Here!V$2:V$210, MATCH(B96, Paste_Here!A$2:A$210, 0))&lt;&gt;"", ISNUMBER(VALUE(INDEX(Paste_Here!V$2:V$210, MATCH(B96, Paste_Here!A$2:A$210, 0))))), TEXT(ROUND(VALUE(INDEX(Paste_Here!V$2:V$210, MATCH(B96, Paste_Here!A$2:A$210, 0))), 2), "0.00"), ""), ""), "")</f>
        <v/>
      </c>
      <c r="AD96" s="69"/>
      <c r="AE96" s="79" t="str">
        <f>IFERROR(IF(B96&lt;&gt;"", IF(LOWER(INDEX(Paste_Here!X$2:X$210, MATCH(B96, Paste_Here!A$2:A$210, 0)))="approaching expectations", "Approaching", IF(LOWER(INDEX(Paste_Here!X$2:X$210, MATCH(B96, Paste_Here!A$2:A$210, 0)))="met expectations", "Met", IF(LOWER(INDEX(Paste_Here!X$2:X$210, MATCH(B96, Paste_Here!A$2:A$210, 0)))="exceeded expectations", "Exceeded", IF(LOWER(INDEX(Paste_Here!X$2:X$210, MATCH(B96, Paste_Here!A$2:A$210, 0)))="below expectations", "Below", "")))), ""), "")</f>
        <v/>
      </c>
      <c r="AF96" s="69"/>
      <c r="AG96" s="79" t="str">
        <f>IFERROR(IF(B96&lt;&gt;"", IF(AND(INDEX(Paste_Here!Y$2:Y$210, MATCH(B96, Paste_Here!A$2:A$210, 0))&lt;&gt;"", ISNUMBER(VALUE(INDEX(Paste_Here!Y$2:Y$210, MATCH(B96, Paste_Here!A$2:A$210, 0))))), INDEX(Paste_Here!Y$2:Y$210, MATCH(B96, Paste_Here!A$2:A$210, 0)), ""), ""), "")</f>
        <v/>
      </c>
      <c r="AH96" s="69"/>
      <c r="AI96" s="79" t="str">
        <f>IFERROR(IF(B96&lt;&gt;"", IF(AND(INDEX(Paste_Here!AK$2:AK$210, MATCH(B96, Paste_Here!A$2:A$210, 0))&lt;&gt;"", ISNUMBER(VALUE(INDEX(Paste_Here!AK$2:AK$210, MATCH(B96, Paste_Here!A$2:A$210, 0))))), INDEX(Paste_Here!AK$2:AK$210, MATCH(B96, Paste_Here!A$2:A$210, 0)), ""), ""), "")</f>
        <v/>
      </c>
      <c r="AJ96" s="69"/>
      <c r="AK96" s="79" t="str">
        <f>IFERROR(IF(B96&lt;&gt;"", IF(ISNUMBER(SEARCH("highrisk", LOWER(INDEX(Paste_Here!AL$2:AL$210, MATCH(B96, Paste_Here!A$2:A$210, 0))))), "High Risk", IF(ISNUMBER(SEARCH("lowrisk", LOWER(INDEX(Paste_Here!AL$2:AL$210, MATCH(B96, Paste_Here!A$2:A$210, 0))))), "Low Risk", IF(ISNUMBER(SEARCH("somerisk", LOWER(INDEX(Paste_Here!AL$2:AL$210, MATCH(B96, Paste_Here!A$2:A$210, 0))))), "Some Risk", ""))), ""), "")</f>
        <v/>
      </c>
      <c r="AL96" s="69"/>
      <c r="AM96" s="79" t="str">
        <f>IFERROR(IF(B96&lt;&gt;"", IF(AND(INDEX(Paste_Here!AT$2:AT$210, MATCH(B96, Paste_Here!A$2:A$210, 0))&lt;&gt;"", ISNUMBER(VALUE(INDEX(Paste_Here!AT$2:AT$210, MATCH(B96, Paste_Here!A$2:A$210, 0))))), INDEX(Paste_Here!AT$2:AT$210, MATCH(B96, Paste_Here!A$2:A$210, 0)), ""), ""), "")</f>
        <v/>
      </c>
      <c r="AN96" s="69"/>
      <c r="AO96" s="79" t="str">
        <f>IFERROR(IF(B96&lt;&gt;"", IF(AND(INDEX(Paste_Here!AM$2:AM$210, MATCH(B96, Paste_Here!A$2:A$210, 0))&lt;&gt;"", ISNUMBER(VALUE(INDEX(Paste_Here!AM$2:AM$210, MATCH(B96, Paste_Here!A$2:A$210, 0))))), INDEX(Paste_Here!AM$2:AM$210, MATCH(B96, Paste_Here!A$2:A$210, 0)), ""), ""), "")</f>
        <v/>
      </c>
      <c r="AP96" s="69"/>
      <c r="AQ96" s="79" t="str">
        <f>IFERROR(IF(B96&lt;&gt;"", IF(ISNUMBER(SEARCH("highrisk", LOWER(INDEX(Paste_Here!AN$2:AN$210, MATCH(B96, Paste_Here!A$2:A$210, 0))))), "High Risk", IF(ISNUMBER(SEARCH("lowrisk", LOWER(INDEX(Paste_Here!AN$2:AN$210, MATCH(B96, Paste_Here!A$2:A$210, 0))))), "Low Risk", IF(ISNUMBER(SEARCH("somerisk", LOWER(INDEX(Paste_Here!AN$2:AN$210, MATCH(B96, Paste_Here!A$2:A$210, 0))))), "Some Risk", ""))), ""), "")</f>
        <v/>
      </c>
      <c r="AR96" s="69"/>
      <c r="AS96" s="79" t="str" cm="1">
        <f t="array" aca="1" ref="AS96" ca="1">IFERROR(IF(ISNUMBER(SEARCH("BR", INDEX(Paste_Here!AO$2:AO$210, MATCH(B96, Paste_Here!A$2:A$210, 0)))), -1, 1) * VALUE(_xlfn.TEXTJOIN("", TRUE, IF(ISNUMBER(--MID(INDEX(Paste_Here!AO$2:AO$210, MATCH(B96, Paste_Here!A$2:A$210, 0)), ROW(INDIRECT("1:"&amp;LEN(INDEX(Paste_Here!AO$2:AO$210, MATCH(B96, Paste_Here!A$2:A$210, 0))))), 1)), MID(INDEX(Paste_Here!AO$2:AO$210, MATCH(B96, Paste_Here!A$2:A$210, 0)), ROW(INDIRECT("1:"&amp;LEN(INDEX(Paste_Here!AO$2:AO$210, MATCH(B96, Paste_Here!A$2:A$210, 0))))), 1), ""))), "")</f>
        <v/>
      </c>
      <c r="AT96" s="69"/>
      <c r="AU96" s="69"/>
      <c r="AV96" s="79"/>
      <c r="AW96" s="69"/>
      <c r="AX96" s="79"/>
      <c r="AY96" s="69"/>
      <c r="AZ96" s="79"/>
      <c r="BA96" s="69"/>
      <c r="BB96" s="79"/>
      <c r="BC96" s="69"/>
      <c r="BD96" s="79"/>
      <c r="BE96" s="69"/>
      <c r="BF96" s="79"/>
      <c r="BG96" s="69"/>
      <c r="BH96" s="79"/>
      <c r="BI96" s="69"/>
      <c r="BJ96" s="79"/>
      <c r="BK96" s="69"/>
      <c r="BL96" s="79"/>
      <c r="BM96" s="69"/>
      <c r="BN96" s="79"/>
      <c r="BO96" s="69"/>
      <c r="BP96" s="79"/>
      <c r="BQ96" s="69"/>
      <c r="BR96" s="69"/>
      <c r="BS96" s="79"/>
      <c r="BT96" s="69"/>
      <c r="BU96" s="79"/>
      <c r="BV96" s="69"/>
      <c r="BW96" s="79"/>
      <c r="BX96" s="69"/>
      <c r="BY96" s="79"/>
      <c r="BZ96" s="69"/>
      <c r="CA96" s="79"/>
      <c r="CB96" s="69"/>
      <c r="CC96" s="79"/>
      <c r="CD96" s="69"/>
      <c r="CE96" s="79"/>
      <c r="CF96" s="69"/>
      <c r="CG96" s="79"/>
      <c r="CH96" s="69"/>
      <c r="CI96" s="79"/>
      <c r="CJ96" s="69"/>
      <c r="CK96" s="79"/>
      <c r="CL96" s="69"/>
      <c r="CM96" s="79"/>
      <c r="CN96" s="69"/>
      <c r="CO96" s="69"/>
      <c r="CP96" s="79" t="str">
        <f t="shared" si="9"/>
        <v/>
      </c>
      <c r="CQ96" s="69"/>
      <c r="CR96" s="79" t="str">
        <f>IFERROR(IF(B96&lt;&gt;"", IF(AND(INDEX(Paste_Here!AD$2:AD$210, MATCH(B96, Paste_Here!A$2:A$210, 0))&lt;&gt;"", ISNUMBER(VALUE(INDEX(Paste_Here!AD$2:AD$210, MATCH(B96, Paste_Here!A$2:A$210, 0))))), INDEX(Paste_Here!AD$2:AD$210, MATCH(B96, Paste_Here!A$2:A$210, 0)), ""), ""), "")</f>
        <v/>
      </c>
      <c r="CS96" s="69"/>
      <c r="CT96" s="79" t="str">
        <f>IFERROR(IF(B96&lt;&gt;"", IF(AND(INDEX(Paste_Here!AC$2:AC$210, MATCH(B96, Paste_Here!A$2:A$210, 0))&lt;&gt;"", ISNUMBER(--INDEX(Paste_Here!AC$2:AC$210, MATCH(B96, Paste_Here!A$2:A$210, 0)))), TEXT(ROUND(--INDEX(Paste_Here!AC$2:AC$210, MATCH(B96, Paste_Here!A$2:A$210, 0)), 2), "0.00"), ""), ""), "")</f>
        <v/>
      </c>
      <c r="CU96" s="69"/>
      <c r="CV96" s="79" t="str">
        <f>IFERROR(IF(B96&lt;&gt;"", IF(LOWER(INDEX(Paste_Here!AE$2:AE$210, MATCH(B96, Paste_Here!A$2:A$210, 0)))="approaching expectations", "Approaching", IF(LOWER(INDEX(Paste_Here!AE$2:AE$210, MATCH(B96, Paste_Here!A$2:A$210, 0)))="met expectations", "Met", IF(LOWER(INDEX(Paste_Here!AE$2:AE$210, MATCH(B96, Paste_Here!A$2:A$210, 0)))="exceeded expectations", "Exceeded", IF(LOWER(INDEX(Paste_Here!AE$2:AE$210, MATCH(B96, Paste_Here!A$2:A$210, 0)))="below expectations", "Below", "")))), ""), "")</f>
        <v/>
      </c>
      <c r="CW96" s="69"/>
      <c r="CX96" s="79" t="str">
        <f>IFERROR(IF(B96&lt;&gt;"", IF(AND(INDEX(Paste_Here!AF$2:AF$210, MATCH(B96, Paste_Here!A$2:A$210, 0))&lt;&gt;"", ISNUMBER(VALUE(INDEX(Paste_Here!AF$2:AF$210, MATCH(B96, Paste_Here!A$2:A$210, 0))))), INDEX(Paste_Here!AF$2:AF$210, MATCH(B96, Paste_Here!A$2:A$210, 0)), ""), ""), "")</f>
        <v/>
      </c>
      <c r="CY96" s="69"/>
      <c r="CZ96" s="79" t="str">
        <f>IFERROR(IF(B96&lt;&gt;"", IF(AND(INDEX(Paste_Here!AU$2:AU$210, MATCH(B96, Paste_Here!A$2:A$210, 0))&lt;&gt;"", ISNUMBER(VALUE(INDEX(Paste_Here!AU$2:AU$210, MATCH(B96, Paste_Here!A$2:A$210, 0))))), INDEX(Paste_Here!AU$2:AU$210, MATCH(B96, Paste_Here!A$2:A$210, 0)), ""), ""), "")</f>
        <v/>
      </c>
      <c r="DA96" s="69"/>
      <c r="DB96" s="79" t="str">
        <f>IFERROR(IF(B96&lt;&gt;"", IF(ISNUMBER(SEARCH("highrisk", LOWER(INDEX(Paste_Here!AV$2:AV$210, MATCH(B96, Paste_Here!A$2:A$210, 0))))), "High Risk", IF(ISNUMBER(SEARCH("lowrisk", LOWER(INDEX(Paste_Here!AV$2:AV$210, MATCH(B96, Paste_Here!A$2:A$210, 0))))), "Low Risk", IF(ISNUMBER(SEARCH("somerisk", LOWER(INDEX(Paste_Here!AV$2:AV$210, MATCH(B96, Paste_Here!A$2:A$210, 0))))), "Some Risk", ""))), ""), "")</f>
        <v/>
      </c>
      <c r="DC96" s="69"/>
      <c r="DD96" s="79" t="str">
        <f>IFERROR(IF(B96&lt;&gt;"", IF(AND(INDEX(Paste_Here!AW$2:AW$210, MATCH(B96, Paste_Here!A$2:A$210, 0))&lt;&gt;"", ISNUMBER(VALUE(INDEX(Paste_Here!AW$2:AW$210, MATCH(B96, Paste_Here!A$2:A$210, 0))))), INDEX(Paste_Here!AW$2:AW$210, MATCH(B96, Paste_Here!A$2:A$210, 0)), ""), ""), "")</f>
        <v/>
      </c>
      <c r="DE96" s="69"/>
      <c r="DF96" s="79" t="str">
        <f>IFERROR(IF(B96&lt;&gt;"", IF(AND(INDEX(Paste_Here!AP$2:AP$210, MATCH(B96, Paste_Here!A$2:A$210, 0))&lt;&gt;"", ISNUMBER(VALUE(INDEX(Paste_Here!AP$2:AP$210, MATCH(B96, Paste_Here!A$2:A$210, 0))))), INDEX(Paste_Here!AP$2:AP$210, MATCH(B96, Paste_Here!A$2:A$210, 0)), ""), ""), "")</f>
        <v/>
      </c>
      <c r="DG96" s="69"/>
      <c r="DH96" s="79" t="str">
        <f>IFERROR(IF(B96&lt;&gt;"", IF(ISNUMBER(SEARCH("highrisk", LOWER(INDEX(Paste_Here!AQ$2:AQ$210, MATCH(B96, Paste_Here!A$2:A$210, 0))))), "High Risk", IF(ISNUMBER(SEARCH("lowrisk", LOWER(INDEX(Paste_Here!AQ$2:AQ$210, MATCH(B96, Paste_Here!A$2:A$210, 0))))), "Low Risk", IF(ISNUMBER(SEARCH("somerisk", LOWER(INDEX(Paste_Here!AQ$2:AQ$210, MATCH(B96, Paste_Here!A$2:A$210, 0))))), "Some Risk", ""))), ""), "")</f>
        <v/>
      </c>
      <c r="DI96" s="69"/>
      <c r="DJ96" s="79" t="str" cm="1">
        <f t="array" aca="1" ref="DJ96" ca="1">IFERROR(VALUE(IF(ISNUMBER(SEARCH("EM", INDEX(Paste_Here!AR$2:AR$500, MATCH(B96, Paste_Here!A$2:A$500, 0)))),"-" &amp; _xlfn.TEXTJOIN("", TRUE, IF(ISNUMBER(--MID(INDEX(Paste_Here!AR$2:AR$500, MATCH(B96, Paste_Here!A$2:A$500, 0)), ROW(INDIRECT("1:"&amp;LEN(INDEX(Paste_Here!AR$2:AR$500, MATCH(B96, Paste_Here!A$2:A$500, 0))))), 1)), MID(INDEX(Paste_Here!AR$2:AR$500, MATCH(B96, Paste_Here!A$2:A$500, 0)), ROW(INDIRECT("1:"&amp;LEN(INDEX(Paste_Here!AR$2:AR$500, MATCH(B96, Paste_Here!A$2:A$500, 0))))), 1), "")), _xlfn.TEXTJOIN("", TRUE, IF(ISNUMBER(--MID(INDEX(Paste_Here!AR$2:AR$500, MATCH(B96, Paste_Here!A$2:AR$500, 0)), ROW(INDIRECT("1:"&amp;LEN(INDEX(Paste_Here!AR$2:AR$500, MATCH(B96, Paste_Here!A$2:AR$500, 0))))), 1)), MID(INDEX(Paste_Here!AR$2:AR$500, MATCH(B96, Paste_Here!A$2:A$500, 0)), ROW(INDIRECT("1:"&amp;LEN(INDEX(Paste_Here!AR$2:AR$500, MATCH(B96, Paste_Here!A$2:A$500, 0))))), 1), "")))), "")</f>
        <v/>
      </c>
      <c r="DK96" s="69"/>
      <c r="DL96" s="69"/>
      <c r="DM96" s="79" t="str">
        <f t="shared" si="10"/>
        <v/>
      </c>
      <c r="DN96" s="69"/>
      <c r="DO96" s="79" t="str">
        <f>IFERROR(IF(B96&lt;&gt;"", IF(AND(INDEX(Paste_Here!AH$2:AH$210, MATCH(B96, Paste_Here!A$2:A$210, 0))&lt;&gt;"", ISNUMBER(VALUE(INDEX(Paste_Here!AH$2:AH$210, MATCH(B96, Paste_Here!A$2:A$210, 0))))), INDEX(Paste_Here!AH$2:AH$210, MATCH(B96, Paste_Here!A$2:A$210, 0)), ""), ""), "")</f>
        <v/>
      </c>
      <c r="DP96" s="69"/>
      <c r="DQ96" s="114"/>
      <c r="DR96" s="69"/>
      <c r="DS96" s="119" t="str">
        <f>IFERROR(IF(B96&lt;&gt;"", IF(LOWER(INDEX(Paste_Here!AI$2:AI$210, MATCH(B96, Paste_Here!A$2:A$210, 0)))="approaching expectations", "Approaching", IF(LOWER(INDEX(Paste_Here!AI$2:AI$210, MATCH(B96, Paste_Here!A$2:A$210, 0)))="met expectations", "Met", IF(LOWER(INDEX(Paste_Here!AI$2:AI$210, MATCH(B96, Paste_Here!A$2:A$210, 0)))="exceeded expectations", "Exceeded", IF(LOWER(INDEX(Paste_Here!AI$2:AI$210, MATCH(B96, Paste_Here!A$2:A$210, 0)))="below expectations", "Below", "")))), ""), "")</f>
        <v/>
      </c>
      <c r="DT96" s="69"/>
      <c r="DU96" s="79" t="str">
        <f>IFERROR(IF(B96&lt;&gt;"", IF(AND(INDEX(Paste_Here!AJ$2:AJ$210, MATCH(B96, Paste_Here!A$2:A$210, 0))&lt;&gt;"", ISNUMBER(VALUE(INDEX(Paste_Here!AJ$2:AJ$210, MATCH(B96, Paste_Here!A$2:A$210, 0))))), INDEX(Paste_Here!AJ$2:AJ$210, MATCH(B96, Paste_Here!A$2:A$210, 0)), ""), ""), "")</f>
        <v/>
      </c>
      <c r="DV96" s="69"/>
      <c r="DW96" s="114"/>
      <c r="DX96" s="69"/>
      <c r="DY96" s="114"/>
      <c r="DZ96" s="69"/>
      <c r="EA96" s="114"/>
      <c r="EB96" s="69"/>
      <c r="EC96" s="114"/>
      <c r="ED96" s="69"/>
      <c r="EE96" s="114"/>
      <c r="EF96" s="69"/>
      <c r="EH96" s="69"/>
      <c r="EI96" s="69"/>
      <c r="EJ96" s="79"/>
      <c r="EK96" s="69"/>
      <c r="EL96" s="79"/>
      <c r="EM96" s="69"/>
      <c r="EN96" s="79"/>
      <c r="EO96" s="69"/>
      <c r="EP96" s="79"/>
      <c r="EQ96" s="69"/>
      <c r="ER96" s="79"/>
      <c r="ES96" s="69"/>
      <c r="ET96" s="79"/>
      <c r="EU96" s="69"/>
      <c r="EV96" s="79"/>
      <c r="EW96" s="69"/>
      <c r="EX96" s="79"/>
      <c r="EY96" s="69"/>
      <c r="EZ96" s="79"/>
      <c r="FA96" s="69"/>
      <c r="FB96" s="79"/>
      <c r="FC96" s="69"/>
      <c r="FD96" s="79"/>
      <c r="FE96" s="69"/>
      <c r="FF96" s="69"/>
      <c r="FG96" s="79" t="str">
        <f t="shared" si="11"/>
        <v/>
      </c>
      <c r="FH96" s="69"/>
      <c r="FI96" s="79" t="str">
        <f>IFERROR(IF(B96&lt;&gt;"", IF(ISNUMBER(VALUE(INDEX(Paste_Here!H$2:H$210, MATCH(B96, Paste_Here!A$2:A$210, 0)))), IF(VALUE(INDEX(Paste_Here!H$2:H$210, MATCH(B96, Paste_Here!A$2:A$210, 0)))=0, "No", IF(AND(VALUE(INDEX(Paste_Here!H$2:H$210, MATCH(B96, Paste_Here!A$2:A$210, 0)))&gt;=1, VALUE(INDEX(Paste_Here!H$2:H$210, MATCH(B96, Paste_Here!A$2:A$210, 0)))&lt;=4), VALUE(INDEX(Paste_Here!H$2:H$210, MATCH(B96, Paste_Here!A$2:A$210, 0))), "")), ""), ""), "")</f>
        <v/>
      </c>
      <c r="FJ96" s="69"/>
      <c r="FK96" s="79" t="str">
        <f>IFERROR(IF(B96&lt;&gt;"", IF(ISNUMBER(VALUE(INDEX(Paste_Here!I$2:I$210, MATCH(B96, Paste_Here!A$2:A$210, 0)))), IF(VALUE(INDEX(Paste_Here!I$2:I$210, MATCH(B96, Paste_Here!A$2:A$210, 0)))=0, "No", IF(AND(VALUE(INDEX(Paste_Here!I$2:I$210, MATCH(B96, Paste_Here!A$2:A$210, 0)))&gt;=1, VALUE(INDEX(Paste_Here!I$2:I$210, MATCH(B96, Paste_Here!A$2:A$210, 0)))&lt;=4), VALUE(INDEX(Paste_Here!I$2:I$210, MATCH(B96, Paste_Here!A$2:A$210, 0))), "")), ""), ""), "")</f>
        <v/>
      </c>
      <c r="FL96" s="69"/>
      <c r="FM96" s="114"/>
      <c r="FN96" s="69"/>
      <c r="FO96" s="114"/>
      <c r="FP96" s="69"/>
      <c r="FQ96" s="114"/>
      <c r="FR96" s="69"/>
      <c r="FS96" s="114"/>
      <c r="FT96" s="69"/>
      <c r="FU96" s="79" t="str">
        <f>IFERROR(IF(B96&lt;&gt;"", IF(AND(INDEX(Paste_Here!R$2:R$210, MATCH(B96, Paste_Here!A$2:A$210, 0))&lt;&gt;"", ISNUMBER(VALUE(INDEX(Paste_Here!R$2:R$210, MATCH(B96, Paste_Here!A$2:A$210, 0))))), INDEX(Paste_Here!R$2:R$210, MATCH(B96, Paste_Here!A$2:A$210, 0)), ""), ""), "")</f>
        <v/>
      </c>
      <c r="FV96" s="69"/>
      <c r="FW96" s="79" t="str">
        <f>IFERROR(IF(B96&lt;&gt;"", IF(AND(INDEX(Paste_Here!BB$2:BB$210, MATCH(B96, Paste_Here!A$2:A$210, 0))&lt;&gt;"", ISNUMBER(VALUE(INDEX(Paste_Here!BB$2:BB$210, MATCH(B96, Paste_Here!A$2:A$210, 0))))), INDEX(Paste_Here!BB$2:BB$210, MATCH(B96, Paste_Here!A$2:A$210, 0)), ""), ""), "")</f>
        <v/>
      </c>
      <c r="FX96" s="69"/>
      <c r="FY96" s="79" t="str">
        <f>IFERROR(IF(B96&lt;&gt;"", IF(AND(INDEX(Paste_Here!AS$2:AS$210, MATCH(B96, Paste_Here!A$2:A$210, 0))&lt;&gt;"", ISNUMBER(VALUE(INDEX(Paste_Here!AS$2:AS$210, MATCH(B96, Paste_Here!A$2:A$210, 0))))), INDEX(Paste_Here!AS$2:AS$210, MATCH(B96, Paste_Here!A$2:A$210, 0)), ""), ""), "")</f>
        <v/>
      </c>
      <c r="FZ96" s="69"/>
      <c r="GA96" s="79" t="str">
        <f>IFERROR(IF(B96&lt;&gt;"", IF(AND(INDEX(Paste_Here!BC$2:BC$210, MATCH(B96, Paste_Here!A$2:A$210, 0))&lt;&gt;"", ISNUMBER(VALUE(INDEX(Paste_Here!BC$2:BC$210, MATCH(B96, Paste_Here!A$2:A$210, 0))))), INDEX(Paste_Here!BC$2:BC$210, MATCH(B96, Paste_Here!A$2:A$210, 0)), ""), ""), "")</f>
        <v/>
      </c>
      <c r="GB96" s="69"/>
      <c r="GC96" s="69"/>
      <c r="GD96" s="79" t="str">
        <f t="shared" si="12"/>
        <v/>
      </c>
      <c r="GE96" s="69"/>
      <c r="GF96" s="79" t="str">
        <f>IFERROR(IF(B96&lt;&gt;"", IF(ISNUMBER(SEARCH("s", LOWER(INDEX(Paste_Here!M$2:M$210, MATCH(B96, Paste_Here!A$2:A$210, 0))))), "Yes", IF(INDEX(Paste_Here!M$2:M$210, MATCH(B96, Paste_Here!A$2:A$210, 0))&lt;&gt;"", "No", "")), ""), "")</f>
        <v/>
      </c>
      <c r="GG96" s="69"/>
      <c r="GH96" s="79" t="str">
        <f>IFERROR(IF(B96&lt;&gt;"", IF(ISNUMBER(SEARCH("yes", LOWER(INDEX(Paste_Here!F$2:F$210, MATCH(B96, Paste_Here!A$2:A$210, 0))))), "Yes", IF(ISNUMBER(SEARCH("no", LOWER(INDEX(Paste_Here!F$2:F$210, MATCH(B96, Paste_Here!A$2:A$210, 0))))), "No", "")), ""), "")</f>
        <v/>
      </c>
      <c r="GI96" s="69"/>
      <c r="GJ96" s="79" t="str">
        <f>IFERROR(IF(B96&lt;&gt;"", IF(ISNUMBER(SEARCH("english language learner", LOWER(INDEX(Paste_Here!C$2:C$210, MATCH(B96, Paste_Here!A$2:A$210, 0))))), "Yes", ""), ""), "")</f>
        <v/>
      </c>
      <c r="GK96" s="69"/>
      <c r="GL96" s="79" t="str">
        <f>IFERROR(IF(B96&lt;&gt;"", IF(OR(ISNUMBER(SEARCH("b", LOWER(INDEX(Paste_Here!K$2:K$210, MATCH(B96, Paste_Here!A$2:A$210, 0))))), ISNUMBER(SEARCH("h", LOWER(INDEX(Paste_Here!K$2:K$210, MATCH(B96, Paste_Here!A$2:A$210, 0))))), ISNUMBER(SEARCH("i", LOWER(INDEX(Paste_Here!K$2:K$210, MATCH(B96, Paste_Here!A$2:A$210, 0)))))), "Yes", IF(INDEX(Paste_Here!K$2:K$210, MATCH(B96, Paste_Here!A$2:A$210, 0))&lt;&gt;"", "No", "")), ""), "")</f>
        <v/>
      </c>
      <c r="GM96" s="69"/>
      <c r="GN96" s="79" t="str">
        <f>IFERROR(IF(B96&lt;&gt;"", IF(ISNUMBER(SEARCH("yes", LOWER(INDEX(Paste_Here!L$2:L$210, MATCH(B96, Paste_Here!A$2:A$210, 0))))), "Yes", IF(ISNUMBER(SEARCH("no", LOWER(INDEX(Paste_Here!L$2:L$210, MATCH(B96, Paste_Here!A$2:A$210, 0))))), "No", "")), ""), "")</f>
        <v/>
      </c>
      <c r="GO96" s="69"/>
      <c r="GP96" s="79" t="str">
        <f>IFERROR(IF(B96&lt;&gt;"", IF(ISNUMBER(SEARCH("transitional 2", LOWER(INDEX(Paste_Here!C$2:C$210, MATCH(B96, Paste_Here!A$2:A$210, 0))))), "T2", IF(ISNUMBER(SEARCH("transitional 1", LOWER(INDEX(Paste_Here!C$2:C$210, MATCH(B96, Paste_Here!A$2:A$210, 0))))), "T1", IF(ISNUMBER(SEARCH("waived ell services", LOWER(INDEX(Paste_Here!C$2:C$210, MATCH(B96, Paste_Here!A$2:A$210, 0))))), "W", ""))), ""), "")</f>
        <v/>
      </c>
      <c r="GQ96" s="69"/>
      <c r="GR96" s="114"/>
      <c r="GS96" s="69"/>
      <c r="GT96" s="114"/>
      <c r="GU96" s="69"/>
      <c r="GV96" s="114"/>
      <c r="GW96" s="69"/>
      <c r="GX96" s="118"/>
      <c r="GY96" s="69"/>
      <c r="GZ96" s="69"/>
      <c r="HA96" s="79"/>
      <c r="HB96" s="69"/>
      <c r="HC96" s="79"/>
      <c r="HD96" s="69"/>
      <c r="HE96" s="79"/>
      <c r="HF96" s="69"/>
      <c r="HG96" s="79"/>
      <c r="HH96" s="69"/>
      <c r="HI96" s="79"/>
      <c r="HJ96" s="69"/>
      <c r="HK96" s="79"/>
      <c r="HL96" s="69"/>
      <c r="HM96" s="79"/>
      <c r="HN96" s="69"/>
      <c r="HO96" s="79"/>
      <c r="HP96" s="69"/>
      <c r="HQ96" s="79"/>
      <c r="HR96" s="69"/>
      <c r="HS96" s="79"/>
      <c r="HT96" s="69"/>
      <c r="HU96" s="79"/>
      <c r="HV96" s="69"/>
      <c r="HW96" s="69"/>
      <c r="HX96" s="79"/>
      <c r="HY96" s="69"/>
      <c r="HZ96" s="79"/>
      <c r="IA96" s="69"/>
      <c r="IB96" s="79"/>
      <c r="IC96" s="69"/>
      <c r="ID96" s="79"/>
      <c r="IE96" s="69"/>
      <c r="IF96" s="79"/>
      <c r="IG96" s="69"/>
      <c r="IH96" s="79"/>
      <c r="II96" s="69"/>
      <c r="IJ96" s="79"/>
      <c r="IK96" s="69"/>
      <c r="IL96" s="79"/>
      <c r="IM96" s="69"/>
      <c r="IN96" s="79"/>
      <c r="IO96" s="69"/>
      <c r="IP96" s="79"/>
      <c r="IQ96" s="69"/>
      <c r="IR96" s="79"/>
      <c r="IS96" s="69"/>
      <c r="IT96" s="69"/>
      <c r="IU96" s="79"/>
      <c r="IV96" s="69"/>
      <c r="IW96" s="79"/>
      <c r="IX96" s="69"/>
      <c r="IY96" s="79"/>
      <c r="IZ96" s="69"/>
      <c r="JA96" s="79"/>
      <c r="JB96" s="69"/>
      <c r="JC96" s="79"/>
      <c r="JD96" s="69"/>
      <c r="JE96" s="79"/>
      <c r="JF96" s="69"/>
      <c r="JG96" s="79"/>
      <c r="JH96" s="69"/>
      <c r="JI96" s="79"/>
      <c r="JJ96" s="69"/>
      <c r="JK96" s="79"/>
      <c r="JL96" s="69"/>
      <c r="JM96" s="79"/>
      <c r="JN96" s="69"/>
      <c r="JO96" s="79"/>
      <c r="JP96" s="69"/>
      <c r="JQ96" s="69"/>
      <c r="JR96" s="79"/>
      <c r="JS96" s="69"/>
      <c r="JT96" s="79"/>
      <c r="JU96" s="69"/>
      <c r="JV96" s="79"/>
      <c r="JW96" s="69"/>
      <c r="JX96" s="79"/>
      <c r="JY96" s="69"/>
      <c r="JZ96" s="79"/>
      <c r="KA96" s="69"/>
      <c r="KB96" s="79"/>
      <c r="KC96" s="69"/>
      <c r="KD96" s="79"/>
      <c r="KE96" s="69"/>
      <c r="KF96" s="79"/>
      <c r="KG96" s="69"/>
      <c r="KH96" s="79"/>
      <c r="KI96" s="69"/>
      <c r="KJ96" s="79"/>
      <c r="KK96" s="69"/>
      <c r="KL96" s="79"/>
      <c r="KM96" s="69"/>
      <c r="KP96" s="1" t="str" cm="1">
        <f t="array" ref="KP96">IFERROR(INDEX(Paste_Here!$B$2:$B$210, MATCH(0, COUNTIF(KP$4:KP95, Paste_Here!$B$2:$B$210) + IF(Paste_Here!$B$2:$B$210="", 1, 0), 0)), "")</f>
        <v/>
      </c>
      <c r="KQ96" s="1" t="str">
        <f>IF(KP96&lt;&gt;"", INDEX(Paste_Here!$A$2:$A$210, MATCH(KP96, Paste_Here!$B$2:$B$210, 0)), "")</f>
        <v/>
      </c>
      <c r="KR96" s="1" t="str">
        <f t="shared" si="13"/>
        <v/>
      </c>
      <c r="KS96" s="1" t="str" cm="1">
        <f t="array" ref="KS96">IFERROR(INDEX($KR$5:$KR$210, MATCH(SMALL(IF($KR$5:$KR$210&lt;&gt;"", COUNTIF($KR$5:$KR$210, "&lt;"&amp;$KR$5:$KR$210)+1), ROW()-ROW($KS$5)+1), COUNTIF($KR$5:$KR$210, "&lt;"&amp;$KR$5:$KR$210)+1, 0)), "")</f>
        <v/>
      </c>
    </row>
    <row r="97" spans="1:305">
      <c r="A97" s="69"/>
      <c r="B97" s="79" t="str">
        <f t="shared" si="7"/>
        <v/>
      </c>
      <c r="C97" s="69"/>
      <c r="D97" s="79" t="str">
        <f>IFERROR(IF(B97&lt;&gt;"", IF(COUNTIF(INDEX(Paste_Here!N$2:Q$210, MATCH(B97, Paste_Here!A$2:A$210, 0), 0), "yes") &gt; 0, "No", IF(COUNTIF(INDEX(Paste_Here!N$2:Q$210, MATCH(B97, Paste_Here!A$2:A$210, 0), 0), "no") &gt; 0, "Yes", "")), ""), "")</f>
        <v/>
      </c>
      <c r="E97" s="69"/>
      <c r="F97" s="79" t="str">
        <f>IFERROR(IF(B97&lt;&gt;"", IF(ISNUMBER(SEARCH("yes", LOWER(INDEX(Paste_Here!S$2:S$210, MATCH(B97, Paste_Here!A$2:A$210, 0))))), "Yes", IF(ISNUMBER(SEARCH("no", LOWER(INDEX(Paste_Here!S$2:S$210, MATCH(B97, Paste_Here!A$2:A$210, 0))))), "No", "")), ""), "")</f>
        <v/>
      </c>
      <c r="G97" s="69"/>
      <c r="H97" s="79" t="str">
        <f>IFERROR(IF(B97&lt;&gt;"", IF(COUNTIF(INDEX(Paste_Here!AX$2:BA$210, MATCH(B97, Paste_Here!A$2:A$210, 0), 0), "yes") &gt; 0, "No", IF(COUNTIF(INDEX(Paste_Here!AX$2:BA$210, MATCH(B97, Paste_Here!A$2:A$210, 0), 0), "no") &gt; 0, "Yes", "")), ""), "")</f>
        <v/>
      </c>
      <c r="I97" s="69"/>
      <c r="J97" s="79" t="str">
        <f>IFERROR(IF(B97&lt;&gt;"", IF(ISNUMBER(SEARCH("yes", LOWER(INDEX(Paste_Here!Z$2:Z$210, MATCH(B97, Paste_Here!A$2:A$210, 0))))), "Yes", IF(ISNUMBER(SEARCH("no", LOWER(INDEX(Paste_Here!Z$2:Z$210, MATCH(B97, Paste_Here!A$2:A$210, 0))))), "No", "")), ""), "")</f>
        <v/>
      </c>
      <c r="K97" s="69"/>
      <c r="L97" s="79" t="str">
        <f>IFERROR(IF(B97&lt;&gt;"", IF(ISNUMBER(SEARCH("yes", LOWER(INDEX(Paste_Here!AG$2:AG$210, MATCH(B97, Paste_Here!A$2:A$210, 0))))), "Yes", IF(ISNUMBER(SEARCH("no", LOWER(INDEX(Paste_Here!AG$2:AG$210, MATCH(B97, Paste_Here!A$2:A$210, 0))))), "No", "")), ""), "")</f>
        <v/>
      </c>
      <c r="M97" s="69"/>
      <c r="N97" s="114" t="str">
        <f>IFERROR(IF(J97&lt;&gt;"", IF(ISNUMBER(SEARCH("yes", LOWER(INDEX(Paste_Here!AB$2:AB$210, MATCH(J97, Paste_Here!I$2:I$210, 0))))), "Yes", IF(ISNUMBER(SEARCH("no", LOWER(INDEX(Paste_Here!AB$2:AB$210, MATCH(J97, Paste_Here!I$2:I$210, 0))))), "No", "")), ""), "")</f>
        <v/>
      </c>
      <c r="O97" s="69"/>
      <c r="P97" s="79" t="str">
        <f>IFERROR(IF(B97&lt;&gt;"", IF(ISNUMBER(SEARCH("Revealed-Potential (Primary Focus)", LOWER(INDEX(Paste_Here!U$2:U$210, MATCH(B97, Paste_Here!A$2:A$210, 0))))), "Rev-Potential: Prim", IF(ISNUMBER(SEARCH("Revealed-Potential (Secondary Focus)", LOWER(INDEX(Paste_Here!U$2:U$210, MATCH(B97, Paste_Here!A$2:A$210, 0))))), "Rev-Potential: Sec", IF(ISNUMBER(SEARCH("Monitoring", LOWER(INDEX(Paste_Here!U$2:U$210, MATCH(B97, Paste_Here!A$2:A$210, 0))))), "Monitoring", IF(ISNUMBER(SEARCH("At-Promise (Secondary Focus)", LOWER(INDEX(Paste_Here!U$2:U$210, MATCH(B97, Paste_Here!A$2:A$210, 0))))), "At-Promise: Sec", IF(ISNUMBER(SEARCH("At-Promise (Primary Focus)", LOWER(INDEX(Paste_Here!U$2:U$210, MATCH(B97, Paste_Here!A$2:A$210, 0))))), "At-Promise: Prim", ""))))), ""), "")</f>
        <v/>
      </c>
      <c r="Q97" s="69"/>
      <c r="R97" s="79" t="str">
        <f>IFERROR(IF(B97&lt;&gt;"", IF(ISNUMBER(SEARCH("Revealed-Potential (Primary Focus)", LOWER(INDEX(Paste_Here!AB$2:AB$210, MATCH(B97, Paste_Here!A$2:A$210, 0))))), "Rev-Potential: Prim", IF(ISNUMBER(SEARCH("Revealed-Potential (Secondary Focus)", LOWER(INDEX(Paste_Here!AB$2:AB$210, MATCH(B97, Paste_Here!A$2:A$210, 0))))), "Rev-Potential: Sec", IF(ISNUMBER(SEARCH("Monitoring", LOWER(INDEX(Paste_Here!AB$2:AB$210, MATCH(B97, Paste_Here!A$2:A$210, 0))))), "Monitoring", IF(ISNUMBER(SEARCH("At-Promise (Secondary Focus)", LOWER(INDEX(Paste_Here!AB$2:AB$210, MATCH(B97, Paste_Here!A$2:A$210, 0))))), "At-Promise: Sec", IF(ISNUMBER(SEARCH("At-Promise (Primary Focus)", LOWER(INDEX(Paste_Here!AB$2:AB$210, MATCH(B97, Paste_Here!A$2:A$210, 0))))), "At-Promise: Prim", ""))))), ""), "")</f>
        <v/>
      </c>
      <c r="S97" s="69"/>
      <c r="T97" s="114" t="str">
        <f>IFERROR(IF(P97&lt;&gt;"", IF(ISNUMBER(SEARCH("yes", LOWER(INDEX(Paste_Here!AH$2:AH$210, MATCH(P97, Paste_Here!O$2:O$210, 0))))), "Yes", IF(ISNUMBER(SEARCH("no", LOWER(INDEX(Paste_Here!AH$2:AH$210, MATCH(P97, Paste_Here!O$2:O$210, 0))))), "No", "")), ""), "")</f>
        <v/>
      </c>
      <c r="U97" s="69"/>
      <c r="V97" s="114" t="str">
        <f>IFERROR(IF(R97&lt;&gt;"", IF(ISNUMBER(SEARCH("yes", LOWER(INDEX(Paste_Here!AJ$2:AJ$210, MATCH(R97, Paste_Here!Q$2:Q$210, 0))))), "Yes", IF(ISNUMBER(SEARCH("no", LOWER(INDEX(Paste_Here!AJ$2:AJ$210, MATCH(R97, Paste_Here!Q$2:Q$210, 0))))), "No", "")), ""), "")</f>
        <v/>
      </c>
      <c r="W97" s="69"/>
      <c r="X97" s="69"/>
      <c r="Y97" s="79" t="str">
        <f t="shared" si="8"/>
        <v/>
      </c>
      <c r="Z97" s="69"/>
      <c r="AA97" s="79" t="str">
        <f>IFERROR(IF(B97&lt;&gt;"", IF(AND(INDEX(Paste_Here!W$2:W$210, MATCH(B97, Paste_Here!A$2:A$210, 0))&lt;&gt;"", ISNUMBER(VALUE(INDEX(Paste_Here!W$2:W$210, MATCH(B97, Paste_Here!A$2:A$210, 0))))), INDEX(Paste_Here!W$2:W$210, MATCH(B97, Paste_Here!A$2:A$210, 0)), ""), ""), "")</f>
        <v/>
      </c>
      <c r="AB97" s="69"/>
      <c r="AC97" s="79" t="str">
        <f>IFERROR(IF(B97&lt;&gt;"", IF(AND(INDEX(Paste_Here!V$2:V$210, MATCH(B97, Paste_Here!A$2:A$210, 0))&lt;&gt;"", ISNUMBER(VALUE(INDEX(Paste_Here!V$2:V$210, MATCH(B97, Paste_Here!A$2:A$210, 0))))), TEXT(ROUND(VALUE(INDEX(Paste_Here!V$2:V$210, MATCH(B97, Paste_Here!A$2:A$210, 0))), 2), "0.00"), ""), ""), "")</f>
        <v/>
      </c>
      <c r="AD97" s="69"/>
      <c r="AE97" s="79" t="str">
        <f>IFERROR(IF(B97&lt;&gt;"", IF(LOWER(INDEX(Paste_Here!X$2:X$210, MATCH(B97, Paste_Here!A$2:A$210, 0)))="approaching expectations", "Approaching", IF(LOWER(INDEX(Paste_Here!X$2:X$210, MATCH(B97, Paste_Here!A$2:A$210, 0)))="met expectations", "Met", IF(LOWER(INDEX(Paste_Here!X$2:X$210, MATCH(B97, Paste_Here!A$2:A$210, 0)))="exceeded expectations", "Exceeded", IF(LOWER(INDEX(Paste_Here!X$2:X$210, MATCH(B97, Paste_Here!A$2:A$210, 0)))="below expectations", "Below", "")))), ""), "")</f>
        <v/>
      </c>
      <c r="AF97" s="69"/>
      <c r="AG97" s="79" t="str">
        <f>IFERROR(IF(B97&lt;&gt;"", IF(AND(INDEX(Paste_Here!Y$2:Y$210, MATCH(B97, Paste_Here!A$2:A$210, 0))&lt;&gt;"", ISNUMBER(VALUE(INDEX(Paste_Here!Y$2:Y$210, MATCH(B97, Paste_Here!A$2:A$210, 0))))), INDEX(Paste_Here!Y$2:Y$210, MATCH(B97, Paste_Here!A$2:A$210, 0)), ""), ""), "")</f>
        <v/>
      </c>
      <c r="AH97" s="69"/>
      <c r="AI97" s="79" t="str">
        <f>IFERROR(IF(B97&lt;&gt;"", IF(AND(INDEX(Paste_Here!AK$2:AK$210, MATCH(B97, Paste_Here!A$2:A$210, 0))&lt;&gt;"", ISNUMBER(VALUE(INDEX(Paste_Here!AK$2:AK$210, MATCH(B97, Paste_Here!A$2:A$210, 0))))), INDEX(Paste_Here!AK$2:AK$210, MATCH(B97, Paste_Here!A$2:A$210, 0)), ""), ""), "")</f>
        <v/>
      </c>
      <c r="AJ97" s="69"/>
      <c r="AK97" s="79" t="str">
        <f>IFERROR(IF(B97&lt;&gt;"", IF(ISNUMBER(SEARCH("highrisk", LOWER(INDEX(Paste_Here!AL$2:AL$210, MATCH(B97, Paste_Here!A$2:A$210, 0))))), "High Risk", IF(ISNUMBER(SEARCH("lowrisk", LOWER(INDEX(Paste_Here!AL$2:AL$210, MATCH(B97, Paste_Here!A$2:A$210, 0))))), "Low Risk", IF(ISNUMBER(SEARCH("somerisk", LOWER(INDEX(Paste_Here!AL$2:AL$210, MATCH(B97, Paste_Here!A$2:A$210, 0))))), "Some Risk", ""))), ""), "")</f>
        <v/>
      </c>
      <c r="AL97" s="69"/>
      <c r="AM97" s="79" t="str">
        <f>IFERROR(IF(B97&lt;&gt;"", IF(AND(INDEX(Paste_Here!AT$2:AT$210, MATCH(B97, Paste_Here!A$2:A$210, 0))&lt;&gt;"", ISNUMBER(VALUE(INDEX(Paste_Here!AT$2:AT$210, MATCH(B97, Paste_Here!A$2:A$210, 0))))), INDEX(Paste_Here!AT$2:AT$210, MATCH(B97, Paste_Here!A$2:A$210, 0)), ""), ""), "")</f>
        <v/>
      </c>
      <c r="AN97" s="69"/>
      <c r="AO97" s="79" t="str">
        <f>IFERROR(IF(B97&lt;&gt;"", IF(AND(INDEX(Paste_Here!AM$2:AM$210, MATCH(B97, Paste_Here!A$2:A$210, 0))&lt;&gt;"", ISNUMBER(VALUE(INDEX(Paste_Here!AM$2:AM$210, MATCH(B97, Paste_Here!A$2:A$210, 0))))), INDEX(Paste_Here!AM$2:AM$210, MATCH(B97, Paste_Here!A$2:A$210, 0)), ""), ""), "")</f>
        <v/>
      </c>
      <c r="AP97" s="69"/>
      <c r="AQ97" s="79" t="str">
        <f>IFERROR(IF(B97&lt;&gt;"", IF(ISNUMBER(SEARCH("highrisk", LOWER(INDEX(Paste_Here!AN$2:AN$210, MATCH(B97, Paste_Here!A$2:A$210, 0))))), "High Risk", IF(ISNUMBER(SEARCH("lowrisk", LOWER(INDEX(Paste_Here!AN$2:AN$210, MATCH(B97, Paste_Here!A$2:A$210, 0))))), "Low Risk", IF(ISNUMBER(SEARCH("somerisk", LOWER(INDEX(Paste_Here!AN$2:AN$210, MATCH(B97, Paste_Here!A$2:A$210, 0))))), "Some Risk", ""))), ""), "")</f>
        <v/>
      </c>
      <c r="AR97" s="69"/>
      <c r="AS97" s="79" t="str" cm="1">
        <f t="array" aca="1" ref="AS97" ca="1">IFERROR(IF(ISNUMBER(SEARCH("BR", INDEX(Paste_Here!AO$2:AO$210, MATCH(B97, Paste_Here!A$2:A$210, 0)))), -1, 1) * VALUE(_xlfn.TEXTJOIN("", TRUE, IF(ISNUMBER(--MID(INDEX(Paste_Here!AO$2:AO$210, MATCH(B97, Paste_Here!A$2:A$210, 0)), ROW(INDIRECT("1:"&amp;LEN(INDEX(Paste_Here!AO$2:AO$210, MATCH(B97, Paste_Here!A$2:A$210, 0))))), 1)), MID(INDEX(Paste_Here!AO$2:AO$210, MATCH(B97, Paste_Here!A$2:A$210, 0)), ROW(INDIRECT("1:"&amp;LEN(INDEX(Paste_Here!AO$2:AO$210, MATCH(B97, Paste_Here!A$2:A$210, 0))))), 1), ""))), "")</f>
        <v/>
      </c>
      <c r="AT97" s="69"/>
      <c r="AU97" s="69"/>
      <c r="AV97" s="79"/>
      <c r="AW97" s="69"/>
      <c r="AX97" s="79"/>
      <c r="AY97" s="69"/>
      <c r="AZ97" s="79"/>
      <c r="BA97" s="69"/>
      <c r="BB97" s="79"/>
      <c r="BC97" s="69"/>
      <c r="BD97" s="79"/>
      <c r="BE97" s="69"/>
      <c r="BF97" s="79"/>
      <c r="BG97" s="69"/>
      <c r="BH97" s="79"/>
      <c r="BI97" s="69"/>
      <c r="BJ97" s="79"/>
      <c r="BK97" s="69"/>
      <c r="BL97" s="79"/>
      <c r="BM97" s="69"/>
      <c r="BN97" s="79"/>
      <c r="BO97" s="69"/>
      <c r="BP97" s="79"/>
      <c r="BQ97" s="69"/>
      <c r="BR97" s="69"/>
      <c r="BS97" s="79"/>
      <c r="BT97" s="69"/>
      <c r="BU97" s="79"/>
      <c r="BV97" s="69"/>
      <c r="BW97" s="79"/>
      <c r="BX97" s="69"/>
      <c r="BY97" s="79"/>
      <c r="BZ97" s="69"/>
      <c r="CA97" s="79"/>
      <c r="CB97" s="69"/>
      <c r="CC97" s="79"/>
      <c r="CD97" s="69"/>
      <c r="CE97" s="79"/>
      <c r="CF97" s="69"/>
      <c r="CG97" s="79"/>
      <c r="CH97" s="69"/>
      <c r="CI97" s="79"/>
      <c r="CJ97" s="69"/>
      <c r="CK97" s="79"/>
      <c r="CL97" s="69"/>
      <c r="CM97" s="79"/>
      <c r="CN97" s="69"/>
      <c r="CO97" s="69"/>
      <c r="CP97" s="79" t="str">
        <f t="shared" si="9"/>
        <v/>
      </c>
      <c r="CQ97" s="69"/>
      <c r="CR97" s="79" t="str">
        <f>IFERROR(IF(B97&lt;&gt;"", IF(AND(INDEX(Paste_Here!AD$2:AD$210, MATCH(B97, Paste_Here!A$2:A$210, 0))&lt;&gt;"", ISNUMBER(VALUE(INDEX(Paste_Here!AD$2:AD$210, MATCH(B97, Paste_Here!A$2:A$210, 0))))), INDEX(Paste_Here!AD$2:AD$210, MATCH(B97, Paste_Here!A$2:A$210, 0)), ""), ""), "")</f>
        <v/>
      </c>
      <c r="CS97" s="69"/>
      <c r="CT97" s="79" t="str">
        <f>IFERROR(IF(B97&lt;&gt;"", IF(AND(INDEX(Paste_Here!AC$2:AC$210, MATCH(B97, Paste_Here!A$2:A$210, 0))&lt;&gt;"", ISNUMBER(--INDEX(Paste_Here!AC$2:AC$210, MATCH(B97, Paste_Here!A$2:A$210, 0)))), TEXT(ROUND(--INDEX(Paste_Here!AC$2:AC$210, MATCH(B97, Paste_Here!A$2:A$210, 0)), 2), "0.00"), ""), ""), "")</f>
        <v/>
      </c>
      <c r="CU97" s="69"/>
      <c r="CV97" s="79" t="str">
        <f>IFERROR(IF(B97&lt;&gt;"", IF(LOWER(INDEX(Paste_Here!AE$2:AE$210, MATCH(B97, Paste_Here!A$2:A$210, 0)))="approaching expectations", "Approaching", IF(LOWER(INDEX(Paste_Here!AE$2:AE$210, MATCH(B97, Paste_Here!A$2:A$210, 0)))="met expectations", "Met", IF(LOWER(INDEX(Paste_Here!AE$2:AE$210, MATCH(B97, Paste_Here!A$2:A$210, 0)))="exceeded expectations", "Exceeded", IF(LOWER(INDEX(Paste_Here!AE$2:AE$210, MATCH(B97, Paste_Here!A$2:A$210, 0)))="below expectations", "Below", "")))), ""), "")</f>
        <v/>
      </c>
      <c r="CW97" s="69"/>
      <c r="CX97" s="79" t="str">
        <f>IFERROR(IF(B97&lt;&gt;"", IF(AND(INDEX(Paste_Here!AF$2:AF$210, MATCH(B97, Paste_Here!A$2:A$210, 0))&lt;&gt;"", ISNUMBER(VALUE(INDEX(Paste_Here!AF$2:AF$210, MATCH(B97, Paste_Here!A$2:A$210, 0))))), INDEX(Paste_Here!AF$2:AF$210, MATCH(B97, Paste_Here!A$2:A$210, 0)), ""), ""), "")</f>
        <v/>
      </c>
      <c r="CY97" s="69"/>
      <c r="CZ97" s="79" t="str">
        <f>IFERROR(IF(B97&lt;&gt;"", IF(AND(INDEX(Paste_Here!AU$2:AU$210, MATCH(B97, Paste_Here!A$2:A$210, 0))&lt;&gt;"", ISNUMBER(VALUE(INDEX(Paste_Here!AU$2:AU$210, MATCH(B97, Paste_Here!A$2:A$210, 0))))), INDEX(Paste_Here!AU$2:AU$210, MATCH(B97, Paste_Here!A$2:A$210, 0)), ""), ""), "")</f>
        <v/>
      </c>
      <c r="DA97" s="69"/>
      <c r="DB97" s="79" t="str">
        <f>IFERROR(IF(B97&lt;&gt;"", IF(ISNUMBER(SEARCH("highrisk", LOWER(INDEX(Paste_Here!AV$2:AV$210, MATCH(B97, Paste_Here!A$2:A$210, 0))))), "High Risk", IF(ISNUMBER(SEARCH("lowrisk", LOWER(INDEX(Paste_Here!AV$2:AV$210, MATCH(B97, Paste_Here!A$2:A$210, 0))))), "Low Risk", IF(ISNUMBER(SEARCH("somerisk", LOWER(INDEX(Paste_Here!AV$2:AV$210, MATCH(B97, Paste_Here!A$2:A$210, 0))))), "Some Risk", ""))), ""), "")</f>
        <v/>
      </c>
      <c r="DC97" s="69"/>
      <c r="DD97" s="79" t="str">
        <f>IFERROR(IF(B97&lt;&gt;"", IF(AND(INDEX(Paste_Here!AW$2:AW$210, MATCH(B97, Paste_Here!A$2:A$210, 0))&lt;&gt;"", ISNUMBER(VALUE(INDEX(Paste_Here!AW$2:AW$210, MATCH(B97, Paste_Here!A$2:A$210, 0))))), INDEX(Paste_Here!AW$2:AW$210, MATCH(B97, Paste_Here!A$2:A$210, 0)), ""), ""), "")</f>
        <v/>
      </c>
      <c r="DE97" s="69"/>
      <c r="DF97" s="79" t="str">
        <f>IFERROR(IF(B97&lt;&gt;"", IF(AND(INDEX(Paste_Here!AP$2:AP$210, MATCH(B97, Paste_Here!A$2:A$210, 0))&lt;&gt;"", ISNUMBER(VALUE(INDEX(Paste_Here!AP$2:AP$210, MATCH(B97, Paste_Here!A$2:A$210, 0))))), INDEX(Paste_Here!AP$2:AP$210, MATCH(B97, Paste_Here!A$2:A$210, 0)), ""), ""), "")</f>
        <v/>
      </c>
      <c r="DG97" s="69"/>
      <c r="DH97" s="79" t="str">
        <f>IFERROR(IF(B97&lt;&gt;"", IF(ISNUMBER(SEARCH("highrisk", LOWER(INDEX(Paste_Here!AQ$2:AQ$210, MATCH(B97, Paste_Here!A$2:A$210, 0))))), "High Risk", IF(ISNUMBER(SEARCH("lowrisk", LOWER(INDEX(Paste_Here!AQ$2:AQ$210, MATCH(B97, Paste_Here!A$2:A$210, 0))))), "Low Risk", IF(ISNUMBER(SEARCH("somerisk", LOWER(INDEX(Paste_Here!AQ$2:AQ$210, MATCH(B97, Paste_Here!A$2:A$210, 0))))), "Some Risk", ""))), ""), "")</f>
        <v/>
      </c>
      <c r="DI97" s="69"/>
      <c r="DJ97" s="79" t="str" cm="1">
        <f t="array" aca="1" ref="DJ97" ca="1">IFERROR(VALUE(IF(ISNUMBER(SEARCH("EM", INDEX(Paste_Here!AR$2:AR$500, MATCH(B97, Paste_Here!A$2:A$500, 0)))),"-" &amp; _xlfn.TEXTJOIN("", TRUE, IF(ISNUMBER(--MID(INDEX(Paste_Here!AR$2:AR$500, MATCH(B97, Paste_Here!A$2:A$500, 0)), ROW(INDIRECT("1:"&amp;LEN(INDEX(Paste_Here!AR$2:AR$500, MATCH(B97, Paste_Here!A$2:A$500, 0))))), 1)), MID(INDEX(Paste_Here!AR$2:AR$500, MATCH(B97, Paste_Here!A$2:A$500, 0)), ROW(INDIRECT("1:"&amp;LEN(INDEX(Paste_Here!AR$2:AR$500, MATCH(B97, Paste_Here!A$2:A$500, 0))))), 1), "")), _xlfn.TEXTJOIN("", TRUE, IF(ISNUMBER(--MID(INDEX(Paste_Here!AR$2:AR$500, MATCH(B97, Paste_Here!A$2:AR$500, 0)), ROW(INDIRECT("1:"&amp;LEN(INDEX(Paste_Here!AR$2:AR$500, MATCH(B97, Paste_Here!A$2:AR$500, 0))))), 1)), MID(INDEX(Paste_Here!AR$2:AR$500, MATCH(B97, Paste_Here!A$2:A$500, 0)), ROW(INDIRECT("1:"&amp;LEN(INDEX(Paste_Here!AR$2:AR$500, MATCH(B97, Paste_Here!A$2:A$500, 0))))), 1), "")))), "")</f>
        <v/>
      </c>
      <c r="DK97" s="69"/>
      <c r="DL97" s="69"/>
      <c r="DM97" s="79" t="str">
        <f t="shared" si="10"/>
        <v/>
      </c>
      <c r="DN97" s="69"/>
      <c r="DO97" s="79" t="str">
        <f>IFERROR(IF(B97&lt;&gt;"", IF(AND(INDEX(Paste_Here!AH$2:AH$210, MATCH(B97, Paste_Here!A$2:A$210, 0))&lt;&gt;"", ISNUMBER(VALUE(INDEX(Paste_Here!AH$2:AH$210, MATCH(B97, Paste_Here!A$2:A$210, 0))))), INDEX(Paste_Here!AH$2:AH$210, MATCH(B97, Paste_Here!A$2:A$210, 0)), ""), ""), "")</f>
        <v/>
      </c>
      <c r="DP97" s="69"/>
      <c r="DQ97" s="114"/>
      <c r="DR97" s="69"/>
      <c r="DS97" s="119" t="str">
        <f>IFERROR(IF(B97&lt;&gt;"", IF(LOWER(INDEX(Paste_Here!AI$2:AI$210, MATCH(B97, Paste_Here!A$2:A$210, 0)))="approaching expectations", "Approaching", IF(LOWER(INDEX(Paste_Here!AI$2:AI$210, MATCH(B97, Paste_Here!A$2:A$210, 0)))="met expectations", "Met", IF(LOWER(INDEX(Paste_Here!AI$2:AI$210, MATCH(B97, Paste_Here!A$2:A$210, 0)))="exceeded expectations", "Exceeded", IF(LOWER(INDEX(Paste_Here!AI$2:AI$210, MATCH(B97, Paste_Here!A$2:A$210, 0)))="below expectations", "Below", "")))), ""), "")</f>
        <v/>
      </c>
      <c r="DT97" s="69"/>
      <c r="DU97" s="79" t="str">
        <f>IFERROR(IF(B97&lt;&gt;"", IF(AND(INDEX(Paste_Here!AJ$2:AJ$210, MATCH(B97, Paste_Here!A$2:A$210, 0))&lt;&gt;"", ISNUMBER(VALUE(INDEX(Paste_Here!AJ$2:AJ$210, MATCH(B97, Paste_Here!A$2:A$210, 0))))), INDEX(Paste_Here!AJ$2:AJ$210, MATCH(B97, Paste_Here!A$2:A$210, 0)), ""), ""), "")</f>
        <v/>
      </c>
      <c r="DV97" s="69"/>
      <c r="DW97" s="114"/>
      <c r="DX97" s="69"/>
      <c r="DY97" s="114"/>
      <c r="DZ97" s="69"/>
      <c r="EA97" s="114"/>
      <c r="EB97" s="69"/>
      <c r="EC97" s="114"/>
      <c r="ED97" s="69"/>
      <c r="EE97" s="114"/>
      <c r="EF97" s="69"/>
      <c r="EH97" s="69"/>
      <c r="EI97" s="69"/>
      <c r="EJ97" s="79"/>
      <c r="EK97" s="69"/>
      <c r="EL97" s="79"/>
      <c r="EM97" s="69"/>
      <c r="EN97" s="79"/>
      <c r="EO97" s="69"/>
      <c r="EP97" s="79"/>
      <c r="EQ97" s="69"/>
      <c r="ER97" s="79"/>
      <c r="ES97" s="69"/>
      <c r="ET97" s="79"/>
      <c r="EU97" s="69"/>
      <c r="EV97" s="79"/>
      <c r="EW97" s="69"/>
      <c r="EX97" s="79"/>
      <c r="EY97" s="69"/>
      <c r="EZ97" s="79"/>
      <c r="FA97" s="69"/>
      <c r="FB97" s="79"/>
      <c r="FC97" s="69"/>
      <c r="FD97" s="79"/>
      <c r="FE97" s="69"/>
      <c r="FF97" s="69"/>
      <c r="FG97" s="79" t="str">
        <f t="shared" si="11"/>
        <v/>
      </c>
      <c r="FH97" s="69"/>
      <c r="FI97" s="79" t="str">
        <f>IFERROR(IF(B97&lt;&gt;"", IF(ISNUMBER(VALUE(INDEX(Paste_Here!H$2:H$210, MATCH(B97, Paste_Here!A$2:A$210, 0)))), IF(VALUE(INDEX(Paste_Here!H$2:H$210, MATCH(B97, Paste_Here!A$2:A$210, 0)))=0, "No", IF(AND(VALUE(INDEX(Paste_Here!H$2:H$210, MATCH(B97, Paste_Here!A$2:A$210, 0)))&gt;=1, VALUE(INDEX(Paste_Here!H$2:H$210, MATCH(B97, Paste_Here!A$2:A$210, 0)))&lt;=4), VALUE(INDEX(Paste_Here!H$2:H$210, MATCH(B97, Paste_Here!A$2:A$210, 0))), "")), ""), ""), "")</f>
        <v/>
      </c>
      <c r="FJ97" s="69"/>
      <c r="FK97" s="79" t="str">
        <f>IFERROR(IF(B97&lt;&gt;"", IF(ISNUMBER(VALUE(INDEX(Paste_Here!I$2:I$210, MATCH(B97, Paste_Here!A$2:A$210, 0)))), IF(VALUE(INDEX(Paste_Here!I$2:I$210, MATCH(B97, Paste_Here!A$2:A$210, 0)))=0, "No", IF(AND(VALUE(INDEX(Paste_Here!I$2:I$210, MATCH(B97, Paste_Here!A$2:A$210, 0)))&gt;=1, VALUE(INDEX(Paste_Here!I$2:I$210, MATCH(B97, Paste_Here!A$2:A$210, 0)))&lt;=4), VALUE(INDEX(Paste_Here!I$2:I$210, MATCH(B97, Paste_Here!A$2:A$210, 0))), "")), ""), ""), "")</f>
        <v/>
      </c>
      <c r="FL97" s="69"/>
      <c r="FM97" s="114"/>
      <c r="FN97" s="69"/>
      <c r="FO97" s="114"/>
      <c r="FP97" s="69"/>
      <c r="FQ97" s="114"/>
      <c r="FR97" s="69"/>
      <c r="FS97" s="114"/>
      <c r="FT97" s="69"/>
      <c r="FU97" s="79" t="str">
        <f>IFERROR(IF(B97&lt;&gt;"", IF(AND(INDEX(Paste_Here!R$2:R$210, MATCH(B97, Paste_Here!A$2:A$210, 0))&lt;&gt;"", ISNUMBER(VALUE(INDEX(Paste_Here!R$2:R$210, MATCH(B97, Paste_Here!A$2:A$210, 0))))), INDEX(Paste_Here!R$2:R$210, MATCH(B97, Paste_Here!A$2:A$210, 0)), ""), ""), "")</f>
        <v/>
      </c>
      <c r="FV97" s="69"/>
      <c r="FW97" s="79" t="str">
        <f>IFERROR(IF(B97&lt;&gt;"", IF(AND(INDEX(Paste_Here!BB$2:BB$210, MATCH(B97, Paste_Here!A$2:A$210, 0))&lt;&gt;"", ISNUMBER(VALUE(INDEX(Paste_Here!BB$2:BB$210, MATCH(B97, Paste_Here!A$2:A$210, 0))))), INDEX(Paste_Here!BB$2:BB$210, MATCH(B97, Paste_Here!A$2:A$210, 0)), ""), ""), "")</f>
        <v/>
      </c>
      <c r="FX97" s="69"/>
      <c r="FY97" s="79" t="str">
        <f>IFERROR(IF(B97&lt;&gt;"", IF(AND(INDEX(Paste_Here!AS$2:AS$210, MATCH(B97, Paste_Here!A$2:A$210, 0))&lt;&gt;"", ISNUMBER(VALUE(INDEX(Paste_Here!AS$2:AS$210, MATCH(B97, Paste_Here!A$2:A$210, 0))))), INDEX(Paste_Here!AS$2:AS$210, MATCH(B97, Paste_Here!A$2:A$210, 0)), ""), ""), "")</f>
        <v/>
      </c>
      <c r="FZ97" s="69"/>
      <c r="GA97" s="79" t="str">
        <f>IFERROR(IF(B97&lt;&gt;"", IF(AND(INDEX(Paste_Here!BC$2:BC$210, MATCH(B97, Paste_Here!A$2:A$210, 0))&lt;&gt;"", ISNUMBER(VALUE(INDEX(Paste_Here!BC$2:BC$210, MATCH(B97, Paste_Here!A$2:A$210, 0))))), INDEX(Paste_Here!BC$2:BC$210, MATCH(B97, Paste_Here!A$2:A$210, 0)), ""), ""), "")</f>
        <v/>
      </c>
      <c r="GB97" s="69"/>
      <c r="GC97" s="69"/>
      <c r="GD97" s="79" t="str">
        <f t="shared" si="12"/>
        <v/>
      </c>
      <c r="GE97" s="69"/>
      <c r="GF97" s="79" t="str">
        <f>IFERROR(IF(B97&lt;&gt;"", IF(ISNUMBER(SEARCH("s", LOWER(INDEX(Paste_Here!M$2:M$210, MATCH(B97, Paste_Here!A$2:A$210, 0))))), "Yes", IF(INDEX(Paste_Here!M$2:M$210, MATCH(B97, Paste_Here!A$2:A$210, 0))&lt;&gt;"", "No", "")), ""), "")</f>
        <v/>
      </c>
      <c r="GG97" s="69"/>
      <c r="GH97" s="79" t="str">
        <f>IFERROR(IF(B97&lt;&gt;"", IF(ISNUMBER(SEARCH("yes", LOWER(INDEX(Paste_Here!F$2:F$210, MATCH(B97, Paste_Here!A$2:A$210, 0))))), "Yes", IF(ISNUMBER(SEARCH("no", LOWER(INDEX(Paste_Here!F$2:F$210, MATCH(B97, Paste_Here!A$2:A$210, 0))))), "No", "")), ""), "")</f>
        <v/>
      </c>
      <c r="GI97" s="69"/>
      <c r="GJ97" s="79" t="str">
        <f>IFERROR(IF(B97&lt;&gt;"", IF(ISNUMBER(SEARCH("english language learner", LOWER(INDEX(Paste_Here!C$2:C$210, MATCH(B97, Paste_Here!A$2:A$210, 0))))), "Yes", ""), ""), "")</f>
        <v/>
      </c>
      <c r="GK97" s="69"/>
      <c r="GL97" s="79" t="str">
        <f>IFERROR(IF(B97&lt;&gt;"", IF(OR(ISNUMBER(SEARCH("b", LOWER(INDEX(Paste_Here!K$2:K$210, MATCH(B97, Paste_Here!A$2:A$210, 0))))), ISNUMBER(SEARCH("h", LOWER(INDEX(Paste_Here!K$2:K$210, MATCH(B97, Paste_Here!A$2:A$210, 0))))), ISNUMBER(SEARCH("i", LOWER(INDEX(Paste_Here!K$2:K$210, MATCH(B97, Paste_Here!A$2:A$210, 0)))))), "Yes", IF(INDEX(Paste_Here!K$2:K$210, MATCH(B97, Paste_Here!A$2:A$210, 0))&lt;&gt;"", "No", "")), ""), "")</f>
        <v/>
      </c>
      <c r="GM97" s="69"/>
      <c r="GN97" s="79" t="str">
        <f>IFERROR(IF(B97&lt;&gt;"", IF(ISNUMBER(SEARCH("yes", LOWER(INDEX(Paste_Here!L$2:L$210, MATCH(B97, Paste_Here!A$2:A$210, 0))))), "Yes", IF(ISNUMBER(SEARCH("no", LOWER(INDEX(Paste_Here!L$2:L$210, MATCH(B97, Paste_Here!A$2:A$210, 0))))), "No", "")), ""), "")</f>
        <v/>
      </c>
      <c r="GO97" s="69"/>
      <c r="GP97" s="79" t="str">
        <f>IFERROR(IF(B97&lt;&gt;"", IF(ISNUMBER(SEARCH("transitional 2", LOWER(INDEX(Paste_Here!C$2:C$210, MATCH(B97, Paste_Here!A$2:A$210, 0))))), "T2", IF(ISNUMBER(SEARCH("transitional 1", LOWER(INDEX(Paste_Here!C$2:C$210, MATCH(B97, Paste_Here!A$2:A$210, 0))))), "T1", IF(ISNUMBER(SEARCH("waived ell services", LOWER(INDEX(Paste_Here!C$2:C$210, MATCH(B97, Paste_Here!A$2:A$210, 0))))), "W", ""))), ""), "")</f>
        <v/>
      </c>
      <c r="GQ97" s="69"/>
      <c r="GR97" s="114"/>
      <c r="GS97" s="69"/>
      <c r="GT97" s="114"/>
      <c r="GU97" s="69"/>
      <c r="GV97" s="114"/>
      <c r="GW97" s="69"/>
      <c r="GX97" s="118"/>
      <c r="GY97" s="69"/>
      <c r="GZ97" s="69"/>
      <c r="HA97" s="79"/>
      <c r="HB97" s="69"/>
      <c r="HC97" s="79"/>
      <c r="HD97" s="69"/>
      <c r="HE97" s="79"/>
      <c r="HF97" s="69"/>
      <c r="HG97" s="79"/>
      <c r="HH97" s="69"/>
      <c r="HI97" s="79"/>
      <c r="HJ97" s="69"/>
      <c r="HK97" s="79"/>
      <c r="HL97" s="69"/>
      <c r="HM97" s="79"/>
      <c r="HN97" s="69"/>
      <c r="HO97" s="79"/>
      <c r="HP97" s="69"/>
      <c r="HQ97" s="79"/>
      <c r="HR97" s="69"/>
      <c r="HS97" s="79"/>
      <c r="HT97" s="69"/>
      <c r="HU97" s="79"/>
      <c r="HV97" s="69"/>
      <c r="HW97" s="69"/>
      <c r="HX97" s="79"/>
      <c r="HY97" s="69"/>
      <c r="HZ97" s="79"/>
      <c r="IA97" s="69"/>
      <c r="IB97" s="79"/>
      <c r="IC97" s="69"/>
      <c r="ID97" s="79"/>
      <c r="IE97" s="69"/>
      <c r="IF97" s="79"/>
      <c r="IG97" s="69"/>
      <c r="IH97" s="79"/>
      <c r="II97" s="69"/>
      <c r="IJ97" s="79"/>
      <c r="IK97" s="69"/>
      <c r="IL97" s="79"/>
      <c r="IM97" s="69"/>
      <c r="IN97" s="79"/>
      <c r="IO97" s="69"/>
      <c r="IP97" s="79"/>
      <c r="IQ97" s="69"/>
      <c r="IR97" s="79"/>
      <c r="IS97" s="69"/>
      <c r="IT97" s="69"/>
      <c r="IU97" s="79"/>
      <c r="IV97" s="69"/>
      <c r="IW97" s="79"/>
      <c r="IX97" s="69"/>
      <c r="IY97" s="79"/>
      <c r="IZ97" s="69"/>
      <c r="JA97" s="79"/>
      <c r="JB97" s="69"/>
      <c r="JC97" s="79"/>
      <c r="JD97" s="69"/>
      <c r="JE97" s="79"/>
      <c r="JF97" s="69"/>
      <c r="JG97" s="79"/>
      <c r="JH97" s="69"/>
      <c r="JI97" s="79"/>
      <c r="JJ97" s="69"/>
      <c r="JK97" s="79"/>
      <c r="JL97" s="69"/>
      <c r="JM97" s="79"/>
      <c r="JN97" s="69"/>
      <c r="JO97" s="79"/>
      <c r="JP97" s="69"/>
      <c r="JQ97" s="69"/>
      <c r="JR97" s="79"/>
      <c r="JS97" s="69"/>
      <c r="JT97" s="79"/>
      <c r="JU97" s="69"/>
      <c r="JV97" s="79"/>
      <c r="JW97" s="69"/>
      <c r="JX97" s="79"/>
      <c r="JY97" s="69"/>
      <c r="JZ97" s="79"/>
      <c r="KA97" s="69"/>
      <c r="KB97" s="79"/>
      <c r="KC97" s="69"/>
      <c r="KD97" s="79"/>
      <c r="KE97" s="69"/>
      <c r="KF97" s="79"/>
      <c r="KG97" s="69"/>
      <c r="KH97" s="79"/>
      <c r="KI97" s="69"/>
      <c r="KJ97" s="79"/>
      <c r="KK97" s="69"/>
      <c r="KL97" s="79"/>
      <c r="KM97" s="69"/>
      <c r="KP97" s="1" t="str" cm="1">
        <f t="array" ref="KP97">IFERROR(INDEX(Paste_Here!$B$2:$B$210, MATCH(0, COUNTIF(KP$4:KP96, Paste_Here!$B$2:$B$210) + IF(Paste_Here!$B$2:$B$210="", 1, 0), 0)), "")</f>
        <v/>
      </c>
      <c r="KQ97" s="1" t="str">
        <f>IF(KP97&lt;&gt;"", INDEX(Paste_Here!$A$2:$A$210, MATCH(KP97, Paste_Here!$B$2:$B$210, 0)), "")</f>
        <v/>
      </c>
      <c r="KR97" s="1" t="str">
        <f t="shared" si="13"/>
        <v/>
      </c>
      <c r="KS97" s="1" t="str" cm="1">
        <f t="array" ref="KS97">IFERROR(INDEX($KR$5:$KR$210, MATCH(SMALL(IF($KR$5:$KR$210&lt;&gt;"", COUNTIF($KR$5:$KR$210, "&lt;"&amp;$KR$5:$KR$210)+1), ROW()-ROW($KS$5)+1), COUNTIF($KR$5:$KR$210, "&lt;"&amp;$KR$5:$KR$210)+1, 0)), "")</f>
        <v/>
      </c>
    </row>
    <row r="98" spans="1:305">
      <c r="A98" s="69"/>
      <c r="B98" s="79" t="str">
        <f t="shared" si="7"/>
        <v/>
      </c>
      <c r="C98" s="69"/>
      <c r="D98" s="79" t="str">
        <f>IFERROR(IF(B98&lt;&gt;"", IF(COUNTIF(INDEX(Paste_Here!N$2:Q$210, MATCH(B98, Paste_Here!A$2:A$210, 0), 0), "yes") &gt; 0, "No", IF(COUNTIF(INDEX(Paste_Here!N$2:Q$210, MATCH(B98, Paste_Here!A$2:A$210, 0), 0), "no") &gt; 0, "Yes", "")), ""), "")</f>
        <v/>
      </c>
      <c r="E98" s="69"/>
      <c r="F98" s="79" t="str">
        <f>IFERROR(IF(B98&lt;&gt;"", IF(ISNUMBER(SEARCH("yes", LOWER(INDEX(Paste_Here!S$2:S$210, MATCH(B98, Paste_Here!A$2:A$210, 0))))), "Yes", IF(ISNUMBER(SEARCH("no", LOWER(INDEX(Paste_Here!S$2:S$210, MATCH(B98, Paste_Here!A$2:A$210, 0))))), "No", "")), ""), "")</f>
        <v/>
      </c>
      <c r="G98" s="69"/>
      <c r="H98" s="79" t="str">
        <f>IFERROR(IF(B98&lt;&gt;"", IF(COUNTIF(INDEX(Paste_Here!AX$2:BA$210, MATCH(B98, Paste_Here!A$2:A$210, 0), 0), "yes") &gt; 0, "No", IF(COUNTIF(INDEX(Paste_Here!AX$2:BA$210, MATCH(B98, Paste_Here!A$2:A$210, 0), 0), "no") &gt; 0, "Yes", "")), ""), "")</f>
        <v/>
      </c>
      <c r="I98" s="69"/>
      <c r="J98" s="79" t="str">
        <f>IFERROR(IF(B98&lt;&gt;"", IF(ISNUMBER(SEARCH("yes", LOWER(INDEX(Paste_Here!Z$2:Z$210, MATCH(B98, Paste_Here!A$2:A$210, 0))))), "Yes", IF(ISNUMBER(SEARCH("no", LOWER(INDEX(Paste_Here!Z$2:Z$210, MATCH(B98, Paste_Here!A$2:A$210, 0))))), "No", "")), ""), "")</f>
        <v/>
      </c>
      <c r="K98" s="69"/>
      <c r="L98" s="79" t="str">
        <f>IFERROR(IF(B98&lt;&gt;"", IF(ISNUMBER(SEARCH("yes", LOWER(INDEX(Paste_Here!AG$2:AG$210, MATCH(B98, Paste_Here!A$2:A$210, 0))))), "Yes", IF(ISNUMBER(SEARCH("no", LOWER(INDEX(Paste_Here!AG$2:AG$210, MATCH(B98, Paste_Here!A$2:A$210, 0))))), "No", "")), ""), "")</f>
        <v/>
      </c>
      <c r="M98" s="69"/>
      <c r="N98" s="114" t="str">
        <f>IFERROR(IF(J98&lt;&gt;"", IF(ISNUMBER(SEARCH("yes", LOWER(INDEX(Paste_Here!AB$2:AB$210, MATCH(J98, Paste_Here!I$2:I$210, 0))))), "Yes", IF(ISNUMBER(SEARCH("no", LOWER(INDEX(Paste_Here!AB$2:AB$210, MATCH(J98, Paste_Here!I$2:I$210, 0))))), "No", "")), ""), "")</f>
        <v/>
      </c>
      <c r="O98" s="69"/>
      <c r="P98" s="79" t="str">
        <f>IFERROR(IF(B98&lt;&gt;"", IF(ISNUMBER(SEARCH("Revealed-Potential (Primary Focus)", LOWER(INDEX(Paste_Here!U$2:U$210, MATCH(B98, Paste_Here!A$2:A$210, 0))))), "Rev-Potential: Prim", IF(ISNUMBER(SEARCH("Revealed-Potential (Secondary Focus)", LOWER(INDEX(Paste_Here!U$2:U$210, MATCH(B98, Paste_Here!A$2:A$210, 0))))), "Rev-Potential: Sec", IF(ISNUMBER(SEARCH("Monitoring", LOWER(INDEX(Paste_Here!U$2:U$210, MATCH(B98, Paste_Here!A$2:A$210, 0))))), "Monitoring", IF(ISNUMBER(SEARCH("At-Promise (Secondary Focus)", LOWER(INDEX(Paste_Here!U$2:U$210, MATCH(B98, Paste_Here!A$2:A$210, 0))))), "At-Promise: Sec", IF(ISNUMBER(SEARCH("At-Promise (Primary Focus)", LOWER(INDEX(Paste_Here!U$2:U$210, MATCH(B98, Paste_Here!A$2:A$210, 0))))), "At-Promise: Prim", ""))))), ""), "")</f>
        <v/>
      </c>
      <c r="Q98" s="69"/>
      <c r="R98" s="79" t="str">
        <f>IFERROR(IF(B98&lt;&gt;"", IF(ISNUMBER(SEARCH("Revealed-Potential (Primary Focus)", LOWER(INDEX(Paste_Here!AB$2:AB$210, MATCH(B98, Paste_Here!A$2:A$210, 0))))), "Rev-Potential: Prim", IF(ISNUMBER(SEARCH("Revealed-Potential (Secondary Focus)", LOWER(INDEX(Paste_Here!AB$2:AB$210, MATCH(B98, Paste_Here!A$2:A$210, 0))))), "Rev-Potential: Sec", IF(ISNUMBER(SEARCH("Monitoring", LOWER(INDEX(Paste_Here!AB$2:AB$210, MATCH(B98, Paste_Here!A$2:A$210, 0))))), "Monitoring", IF(ISNUMBER(SEARCH("At-Promise (Secondary Focus)", LOWER(INDEX(Paste_Here!AB$2:AB$210, MATCH(B98, Paste_Here!A$2:A$210, 0))))), "At-Promise: Sec", IF(ISNUMBER(SEARCH("At-Promise (Primary Focus)", LOWER(INDEX(Paste_Here!AB$2:AB$210, MATCH(B98, Paste_Here!A$2:A$210, 0))))), "At-Promise: Prim", ""))))), ""), "")</f>
        <v/>
      </c>
      <c r="S98" s="69"/>
      <c r="T98" s="114" t="str">
        <f>IFERROR(IF(P98&lt;&gt;"", IF(ISNUMBER(SEARCH("yes", LOWER(INDEX(Paste_Here!AH$2:AH$210, MATCH(P98, Paste_Here!O$2:O$210, 0))))), "Yes", IF(ISNUMBER(SEARCH("no", LOWER(INDEX(Paste_Here!AH$2:AH$210, MATCH(P98, Paste_Here!O$2:O$210, 0))))), "No", "")), ""), "")</f>
        <v/>
      </c>
      <c r="U98" s="69"/>
      <c r="V98" s="114" t="str">
        <f>IFERROR(IF(R98&lt;&gt;"", IF(ISNUMBER(SEARCH("yes", LOWER(INDEX(Paste_Here!AJ$2:AJ$210, MATCH(R98, Paste_Here!Q$2:Q$210, 0))))), "Yes", IF(ISNUMBER(SEARCH("no", LOWER(INDEX(Paste_Here!AJ$2:AJ$210, MATCH(R98, Paste_Here!Q$2:Q$210, 0))))), "No", "")), ""), "")</f>
        <v/>
      </c>
      <c r="W98" s="69"/>
      <c r="X98" s="69"/>
      <c r="Y98" s="79" t="str">
        <f t="shared" si="8"/>
        <v/>
      </c>
      <c r="Z98" s="69"/>
      <c r="AA98" s="79" t="str">
        <f>IFERROR(IF(B98&lt;&gt;"", IF(AND(INDEX(Paste_Here!W$2:W$210, MATCH(B98, Paste_Here!A$2:A$210, 0))&lt;&gt;"", ISNUMBER(VALUE(INDEX(Paste_Here!W$2:W$210, MATCH(B98, Paste_Here!A$2:A$210, 0))))), INDEX(Paste_Here!W$2:W$210, MATCH(B98, Paste_Here!A$2:A$210, 0)), ""), ""), "")</f>
        <v/>
      </c>
      <c r="AB98" s="69"/>
      <c r="AC98" s="79" t="str">
        <f>IFERROR(IF(B98&lt;&gt;"", IF(AND(INDEX(Paste_Here!V$2:V$210, MATCH(B98, Paste_Here!A$2:A$210, 0))&lt;&gt;"", ISNUMBER(VALUE(INDEX(Paste_Here!V$2:V$210, MATCH(B98, Paste_Here!A$2:A$210, 0))))), TEXT(ROUND(VALUE(INDEX(Paste_Here!V$2:V$210, MATCH(B98, Paste_Here!A$2:A$210, 0))), 2), "0.00"), ""), ""), "")</f>
        <v/>
      </c>
      <c r="AD98" s="69"/>
      <c r="AE98" s="79" t="str">
        <f>IFERROR(IF(B98&lt;&gt;"", IF(LOWER(INDEX(Paste_Here!X$2:X$210, MATCH(B98, Paste_Here!A$2:A$210, 0)))="approaching expectations", "Approaching", IF(LOWER(INDEX(Paste_Here!X$2:X$210, MATCH(B98, Paste_Here!A$2:A$210, 0)))="met expectations", "Met", IF(LOWER(INDEX(Paste_Here!X$2:X$210, MATCH(B98, Paste_Here!A$2:A$210, 0)))="exceeded expectations", "Exceeded", IF(LOWER(INDEX(Paste_Here!X$2:X$210, MATCH(B98, Paste_Here!A$2:A$210, 0)))="below expectations", "Below", "")))), ""), "")</f>
        <v/>
      </c>
      <c r="AF98" s="69"/>
      <c r="AG98" s="79" t="str">
        <f>IFERROR(IF(B98&lt;&gt;"", IF(AND(INDEX(Paste_Here!Y$2:Y$210, MATCH(B98, Paste_Here!A$2:A$210, 0))&lt;&gt;"", ISNUMBER(VALUE(INDEX(Paste_Here!Y$2:Y$210, MATCH(B98, Paste_Here!A$2:A$210, 0))))), INDEX(Paste_Here!Y$2:Y$210, MATCH(B98, Paste_Here!A$2:A$210, 0)), ""), ""), "")</f>
        <v/>
      </c>
      <c r="AH98" s="69"/>
      <c r="AI98" s="79" t="str">
        <f>IFERROR(IF(B98&lt;&gt;"", IF(AND(INDEX(Paste_Here!AK$2:AK$210, MATCH(B98, Paste_Here!A$2:A$210, 0))&lt;&gt;"", ISNUMBER(VALUE(INDEX(Paste_Here!AK$2:AK$210, MATCH(B98, Paste_Here!A$2:A$210, 0))))), INDEX(Paste_Here!AK$2:AK$210, MATCH(B98, Paste_Here!A$2:A$210, 0)), ""), ""), "")</f>
        <v/>
      </c>
      <c r="AJ98" s="69"/>
      <c r="AK98" s="79" t="str">
        <f>IFERROR(IF(B98&lt;&gt;"", IF(ISNUMBER(SEARCH("highrisk", LOWER(INDEX(Paste_Here!AL$2:AL$210, MATCH(B98, Paste_Here!A$2:A$210, 0))))), "High Risk", IF(ISNUMBER(SEARCH("lowrisk", LOWER(INDEX(Paste_Here!AL$2:AL$210, MATCH(B98, Paste_Here!A$2:A$210, 0))))), "Low Risk", IF(ISNUMBER(SEARCH("somerisk", LOWER(INDEX(Paste_Here!AL$2:AL$210, MATCH(B98, Paste_Here!A$2:A$210, 0))))), "Some Risk", ""))), ""), "")</f>
        <v/>
      </c>
      <c r="AL98" s="69"/>
      <c r="AM98" s="79" t="str">
        <f>IFERROR(IF(B98&lt;&gt;"", IF(AND(INDEX(Paste_Here!AT$2:AT$210, MATCH(B98, Paste_Here!A$2:A$210, 0))&lt;&gt;"", ISNUMBER(VALUE(INDEX(Paste_Here!AT$2:AT$210, MATCH(B98, Paste_Here!A$2:A$210, 0))))), INDEX(Paste_Here!AT$2:AT$210, MATCH(B98, Paste_Here!A$2:A$210, 0)), ""), ""), "")</f>
        <v/>
      </c>
      <c r="AN98" s="69"/>
      <c r="AO98" s="79" t="str">
        <f>IFERROR(IF(B98&lt;&gt;"", IF(AND(INDEX(Paste_Here!AM$2:AM$210, MATCH(B98, Paste_Here!A$2:A$210, 0))&lt;&gt;"", ISNUMBER(VALUE(INDEX(Paste_Here!AM$2:AM$210, MATCH(B98, Paste_Here!A$2:A$210, 0))))), INDEX(Paste_Here!AM$2:AM$210, MATCH(B98, Paste_Here!A$2:A$210, 0)), ""), ""), "")</f>
        <v/>
      </c>
      <c r="AP98" s="69"/>
      <c r="AQ98" s="79" t="str">
        <f>IFERROR(IF(B98&lt;&gt;"", IF(ISNUMBER(SEARCH("highrisk", LOWER(INDEX(Paste_Here!AN$2:AN$210, MATCH(B98, Paste_Here!A$2:A$210, 0))))), "High Risk", IF(ISNUMBER(SEARCH("lowrisk", LOWER(INDEX(Paste_Here!AN$2:AN$210, MATCH(B98, Paste_Here!A$2:A$210, 0))))), "Low Risk", IF(ISNUMBER(SEARCH("somerisk", LOWER(INDEX(Paste_Here!AN$2:AN$210, MATCH(B98, Paste_Here!A$2:A$210, 0))))), "Some Risk", ""))), ""), "")</f>
        <v/>
      </c>
      <c r="AR98" s="69"/>
      <c r="AS98" s="79" t="str" cm="1">
        <f t="array" aca="1" ref="AS98" ca="1">IFERROR(IF(ISNUMBER(SEARCH("BR", INDEX(Paste_Here!AO$2:AO$210, MATCH(B98, Paste_Here!A$2:A$210, 0)))), -1, 1) * VALUE(_xlfn.TEXTJOIN("", TRUE, IF(ISNUMBER(--MID(INDEX(Paste_Here!AO$2:AO$210, MATCH(B98, Paste_Here!A$2:A$210, 0)), ROW(INDIRECT("1:"&amp;LEN(INDEX(Paste_Here!AO$2:AO$210, MATCH(B98, Paste_Here!A$2:A$210, 0))))), 1)), MID(INDEX(Paste_Here!AO$2:AO$210, MATCH(B98, Paste_Here!A$2:A$210, 0)), ROW(INDIRECT("1:"&amp;LEN(INDEX(Paste_Here!AO$2:AO$210, MATCH(B98, Paste_Here!A$2:A$210, 0))))), 1), ""))), "")</f>
        <v/>
      </c>
      <c r="AT98" s="69"/>
      <c r="AU98" s="69"/>
      <c r="AV98" s="79"/>
      <c r="AW98" s="69"/>
      <c r="AX98" s="79"/>
      <c r="AY98" s="69"/>
      <c r="AZ98" s="79"/>
      <c r="BA98" s="69"/>
      <c r="BB98" s="79"/>
      <c r="BC98" s="69"/>
      <c r="BD98" s="79"/>
      <c r="BE98" s="69"/>
      <c r="BF98" s="79"/>
      <c r="BG98" s="69"/>
      <c r="BH98" s="79"/>
      <c r="BI98" s="69"/>
      <c r="BJ98" s="79"/>
      <c r="BK98" s="69"/>
      <c r="BL98" s="79"/>
      <c r="BM98" s="69"/>
      <c r="BN98" s="79"/>
      <c r="BO98" s="69"/>
      <c r="BP98" s="79"/>
      <c r="BQ98" s="69"/>
      <c r="BR98" s="69"/>
      <c r="BS98" s="79"/>
      <c r="BT98" s="69"/>
      <c r="BU98" s="79"/>
      <c r="BV98" s="69"/>
      <c r="BW98" s="79"/>
      <c r="BX98" s="69"/>
      <c r="BY98" s="79"/>
      <c r="BZ98" s="69"/>
      <c r="CA98" s="79"/>
      <c r="CB98" s="69"/>
      <c r="CC98" s="79"/>
      <c r="CD98" s="69"/>
      <c r="CE98" s="79"/>
      <c r="CF98" s="69"/>
      <c r="CG98" s="79"/>
      <c r="CH98" s="69"/>
      <c r="CI98" s="79"/>
      <c r="CJ98" s="69"/>
      <c r="CK98" s="79"/>
      <c r="CL98" s="69"/>
      <c r="CM98" s="79"/>
      <c r="CN98" s="69"/>
      <c r="CO98" s="69"/>
      <c r="CP98" s="79" t="str">
        <f t="shared" si="9"/>
        <v/>
      </c>
      <c r="CQ98" s="69"/>
      <c r="CR98" s="79" t="str">
        <f>IFERROR(IF(B98&lt;&gt;"", IF(AND(INDEX(Paste_Here!AD$2:AD$210, MATCH(B98, Paste_Here!A$2:A$210, 0))&lt;&gt;"", ISNUMBER(VALUE(INDEX(Paste_Here!AD$2:AD$210, MATCH(B98, Paste_Here!A$2:A$210, 0))))), INDEX(Paste_Here!AD$2:AD$210, MATCH(B98, Paste_Here!A$2:A$210, 0)), ""), ""), "")</f>
        <v/>
      </c>
      <c r="CS98" s="69"/>
      <c r="CT98" s="79" t="str">
        <f>IFERROR(IF(B98&lt;&gt;"", IF(AND(INDEX(Paste_Here!AC$2:AC$210, MATCH(B98, Paste_Here!A$2:A$210, 0))&lt;&gt;"", ISNUMBER(--INDEX(Paste_Here!AC$2:AC$210, MATCH(B98, Paste_Here!A$2:A$210, 0)))), TEXT(ROUND(--INDEX(Paste_Here!AC$2:AC$210, MATCH(B98, Paste_Here!A$2:A$210, 0)), 2), "0.00"), ""), ""), "")</f>
        <v/>
      </c>
      <c r="CU98" s="69"/>
      <c r="CV98" s="79" t="str">
        <f>IFERROR(IF(B98&lt;&gt;"", IF(LOWER(INDEX(Paste_Here!AE$2:AE$210, MATCH(B98, Paste_Here!A$2:A$210, 0)))="approaching expectations", "Approaching", IF(LOWER(INDEX(Paste_Here!AE$2:AE$210, MATCH(B98, Paste_Here!A$2:A$210, 0)))="met expectations", "Met", IF(LOWER(INDEX(Paste_Here!AE$2:AE$210, MATCH(B98, Paste_Here!A$2:A$210, 0)))="exceeded expectations", "Exceeded", IF(LOWER(INDEX(Paste_Here!AE$2:AE$210, MATCH(B98, Paste_Here!A$2:A$210, 0)))="below expectations", "Below", "")))), ""), "")</f>
        <v/>
      </c>
      <c r="CW98" s="69"/>
      <c r="CX98" s="79" t="str">
        <f>IFERROR(IF(B98&lt;&gt;"", IF(AND(INDEX(Paste_Here!AF$2:AF$210, MATCH(B98, Paste_Here!A$2:A$210, 0))&lt;&gt;"", ISNUMBER(VALUE(INDEX(Paste_Here!AF$2:AF$210, MATCH(B98, Paste_Here!A$2:A$210, 0))))), INDEX(Paste_Here!AF$2:AF$210, MATCH(B98, Paste_Here!A$2:A$210, 0)), ""), ""), "")</f>
        <v/>
      </c>
      <c r="CY98" s="69"/>
      <c r="CZ98" s="79" t="str">
        <f>IFERROR(IF(B98&lt;&gt;"", IF(AND(INDEX(Paste_Here!AU$2:AU$210, MATCH(B98, Paste_Here!A$2:A$210, 0))&lt;&gt;"", ISNUMBER(VALUE(INDEX(Paste_Here!AU$2:AU$210, MATCH(B98, Paste_Here!A$2:A$210, 0))))), INDEX(Paste_Here!AU$2:AU$210, MATCH(B98, Paste_Here!A$2:A$210, 0)), ""), ""), "")</f>
        <v/>
      </c>
      <c r="DA98" s="69"/>
      <c r="DB98" s="79" t="str">
        <f>IFERROR(IF(B98&lt;&gt;"", IF(ISNUMBER(SEARCH("highrisk", LOWER(INDEX(Paste_Here!AV$2:AV$210, MATCH(B98, Paste_Here!A$2:A$210, 0))))), "High Risk", IF(ISNUMBER(SEARCH("lowrisk", LOWER(INDEX(Paste_Here!AV$2:AV$210, MATCH(B98, Paste_Here!A$2:A$210, 0))))), "Low Risk", IF(ISNUMBER(SEARCH("somerisk", LOWER(INDEX(Paste_Here!AV$2:AV$210, MATCH(B98, Paste_Here!A$2:A$210, 0))))), "Some Risk", ""))), ""), "")</f>
        <v/>
      </c>
      <c r="DC98" s="69"/>
      <c r="DD98" s="79" t="str">
        <f>IFERROR(IF(B98&lt;&gt;"", IF(AND(INDEX(Paste_Here!AW$2:AW$210, MATCH(B98, Paste_Here!A$2:A$210, 0))&lt;&gt;"", ISNUMBER(VALUE(INDEX(Paste_Here!AW$2:AW$210, MATCH(B98, Paste_Here!A$2:A$210, 0))))), INDEX(Paste_Here!AW$2:AW$210, MATCH(B98, Paste_Here!A$2:A$210, 0)), ""), ""), "")</f>
        <v/>
      </c>
      <c r="DE98" s="69"/>
      <c r="DF98" s="79" t="str">
        <f>IFERROR(IF(B98&lt;&gt;"", IF(AND(INDEX(Paste_Here!AP$2:AP$210, MATCH(B98, Paste_Here!A$2:A$210, 0))&lt;&gt;"", ISNUMBER(VALUE(INDEX(Paste_Here!AP$2:AP$210, MATCH(B98, Paste_Here!A$2:A$210, 0))))), INDEX(Paste_Here!AP$2:AP$210, MATCH(B98, Paste_Here!A$2:A$210, 0)), ""), ""), "")</f>
        <v/>
      </c>
      <c r="DG98" s="69"/>
      <c r="DH98" s="79" t="str">
        <f>IFERROR(IF(B98&lt;&gt;"", IF(ISNUMBER(SEARCH("highrisk", LOWER(INDEX(Paste_Here!AQ$2:AQ$210, MATCH(B98, Paste_Here!A$2:A$210, 0))))), "High Risk", IF(ISNUMBER(SEARCH("lowrisk", LOWER(INDEX(Paste_Here!AQ$2:AQ$210, MATCH(B98, Paste_Here!A$2:A$210, 0))))), "Low Risk", IF(ISNUMBER(SEARCH("somerisk", LOWER(INDEX(Paste_Here!AQ$2:AQ$210, MATCH(B98, Paste_Here!A$2:A$210, 0))))), "Some Risk", ""))), ""), "")</f>
        <v/>
      </c>
      <c r="DI98" s="69"/>
      <c r="DJ98" s="79" t="str" cm="1">
        <f t="array" aca="1" ref="DJ98" ca="1">IFERROR(VALUE(IF(ISNUMBER(SEARCH("EM", INDEX(Paste_Here!AR$2:AR$500, MATCH(B98, Paste_Here!A$2:A$500, 0)))),"-" &amp; _xlfn.TEXTJOIN("", TRUE, IF(ISNUMBER(--MID(INDEX(Paste_Here!AR$2:AR$500, MATCH(B98, Paste_Here!A$2:A$500, 0)), ROW(INDIRECT("1:"&amp;LEN(INDEX(Paste_Here!AR$2:AR$500, MATCH(B98, Paste_Here!A$2:A$500, 0))))), 1)), MID(INDEX(Paste_Here!AR$2:AR$500, MATCH(B98, Paste_Here!A$2:A$500, 0)), ROW(INDIRECT("1:"&amp;LEN(INDEX(Paste_Here!AR$2:AR$500, MATCH(B98, Paste_Here!A$2:A$500, 0))))), 1), "")), _xlfn.TEXTJOIN("", TRUE, IF(ISNUMBER(--MID(INDEX(Paste_Here!AR$2:AR$500, MATCH(B98, Paste_Here!A$2:AR$500, 0)), ROW(INDIRECT("1:"&amp;LEN(INDEX(Paste_Here!AR$2:AR$500, MATCH(B98, Paste_Here!A$2:AR$500, 0))))), 1)), MID(INDEX(Paste_Here!AR$2:AR$500, MATCH(B98, Paste_Here!A$2:A$500, 0)), ROW(INDIRECT("1:"&amp;LEN(INDEX(Paste_Here!AR$2:AR$500, MATCH(B98, Paste_Here!A$2:A$500, 0))))), 1), "")))), "")</f>
        <v/>
      </c>
      <c r="DK98" s="69"/>
      <c r="DL98" s="69"/>
      <c r="DM98" s="79" t="str">
        <f t="shared" si="10"/>
        <v/>
      </c>
      <c r="DN98" s="69"/>
      <c r="DO98" s="79" t="str">
        <f>IFERROR(IF(B98&lt;&gt;"", IF(AND(INDEX(Paste_Here!AH$2:AH$210, MATCH(B98, Paste_Here!A$2:A$210, 0))&lt;&gt;"", ISNUMBER(VALUE(INDEX(Paste_Here!AH$2:AH$210, MATCH(B98, Paste_Here!A$2:A$210, 0))))), INDEX(Paste_Here!AH$2:AH$210, MATCH(B98, Paste_Here!A$2:A$210, 0)), ""), ""), "")</f>
        <v/>
      </c>
      <c r="DP98" s="69"/>
      <c r="DQ98" s="114"/>
      <c r="DR98" s="69"/>
      <c r="DS98" s="119" t="str">
        <f>IFERROR(IF(B98&lt;&gt;"", IF(LOWER(INDEX(Paste_Here!AI$2:AI$210, MATCH(B98, Paste_Here!A$2:A$210, 0)))="approaching expectations", "Approaching", IF(LOWER(INDEX(Paste_Here!AI$2:AI$210, MATCH(B98, Paste_Here!A$2:A$210, 0)))="met expectations", "Met", IF(LOWER(INDEX(Paste_Here!AI$2:AI$210, MATCH(B98, Paste_Here!A$2:A$210, 0)))="exceeded expectations", "Exceeded", IF(LOWER(INDEX(Paste_Here!AI$2:AI$210, MATCH(B98, Paste_Here!A$2:A$210, 0)))="below expectations", "Below", "")))), ""), "")</f>
        <v/>
      </c>
      <c r="DT98" s="69"/>
      <c r="DU98" s="79" t="str">
        <f>IFERROR(IF(B98&lt;&gt;"", IF(AND(INDEX(Paste_Here!AJ$2:AJ$210, MATCH(B98, Paste_Here!A$2:A$210, 0))&lt;&gt;"", ISNUMBER(VALUE(INDEX(Paste_Here!AJ$2:AJ$210, MATCH(B98, Paste_Here!A$2:A$210, 0))))), INDEX(Paste_Here!AJ$2:AJ$210, MATCH(B98, Paste_Here!A$2:A$210, 0)), ""), ""), "")</f>
        <v/>
      </c>
      <c r="DV98" s="69"/>
      <c r="DW98" s="114"/>
      <c r="DX98" s="69"/>
      <c r="DY98" s="114"/>
      <c r="DZ98" s="69"/>
      <c r="EA98" s="114"/>
      <c r="EB98" s="69"/>
      <c r="EC98" s="114"/>
      <c r="ED98" s="69"/>
      <c r="EE98" s="114"/>
      <c r="EF98" s="69"/>
      <c r="EH98" s="69"/>
      <c r="EI98" s="69"/>
      <c r="EJ98" s="79"/>
      <c r="EK98" s="69"/>
      <c r="EL98" s="79"/>
      <c r="EM98" s="69"/>
      <c r="EN98" s="79"/>
      <c r="EO98" s="69"/>
      <c r="EP98" s="79"/>
      <c r="EQ98" s="69"/>
      <c r="ER98" s="79"/>
      <c r="ES98" s="69"/>
      <c r="ET98" s="79"/>
      <c r="EU98" s="69"/>
      <c r="EV98" s="79"/>
      <c r="EW98" s="69"/>
      <c r="EX98" s="79"/>
      <c r="EY98" s="69"/>
      <c r="EZ98" s="79"/>
      <c r="FA98" s="69"/>
      <c r="FB98" s="79"/>
      <c r="FC98" s="69"/>
      <c r="FD98" s="79"/>
      <c r="FE98" s="69"/>
      <c r="FF98" s="69"/>
      <c r="FG98" s="79" t="str">
        <f t="shared" si="11"/>
        <v/>
      </c>
      <c r="FH98" s="69"/>
      <c r="FI98" s="79" t="str">
        <f>IFERROR(IF(B98&lt;&gt;"", IF(ISNUMBER(VALUE(INDEX(Paste_Here!H$2:H$210, MATCH(B98, Paste_Here!A$2:A$210, 0)))), IF(VALUE(INDEX(Paste_Here!H$2:H$210, MATCH(B98, Paste_Here!A$2:A$210, 0)))=0, "No", IF(AND(VALUE(INDEX(Paste_Here!H$2:H$210, MATCH(B98, Paste_Here!A$2:A$210, 0)))&gt;=1, VALUE(INDEX(Paste_Here!H$2:H$210, MATCH(B98, Paste_Here!A$2:A$210, 0)))&lt;=4), VALUE(INDEX(Paste_Here!H$2:H$210, MATCH(B98, Paste_Here!A$2:A$210, 0))), "")), ""), ""), "")</f>
        <v/>
      </c>
      <c r="FJ98" s="69"/>
      <c r="FK98" s="79" t="str">
        <f>IFERROR(IF(B98&lt;&gt;"", IF(ISNUMBER(VALUE(INDEX(Paste_Here!I$2:I$210, MATCH(B98, Paste_Here!A$2:A$210, 0)))), IF(VALUE(INDEX(Paste_Here!I$2:I$210, MATCH(B98, Paste_Here!A$2:A$210, 0)))=0, "No", IF(AND(VALUE(INDEX(Paste_Here!I$2:I$210, MATCH(B98, Paste_Here!A$2:A$210, 0)))&gt;=1, VALUE(INDEX(Paste_Here!I$2:I$210, MATCH(B98, Paste_Here!A$2:A$210, 0)))&lt;=4), VALUE(INDEX(Paste_Here!I$2:I$210, MATCH(B98, Paste_Here!A$2:A$210, 0))), "")), ""), ""), "")</f>
        <v/>
      </c>
      <c r="FL98" s="69"/>
      <c r="FM98" s="114"/>
      <c r="FN98" s="69"/>
      <c r="FO98" s="114"/>
      <c r="FP98" s="69"/>
      <c r="FQ98" s="114"/>
      <c r="FR98" s="69"/>
      <c r="FS98" s="114"/>
      <c r="FT98" s="69"/>
      <c r="FU98" s="79" t="str">
        <f>IFERROR(IF(B98&lt;&gt;"", IF(AND(INDEX(Paste_Here!R$2:R$210, MATCH(B98, Paste_Here!A$2:A$210, 0))&lt;&gt;"", ISNUMBER(VALUE(INDEX(Paste_Here!R$2:R$210, MATCH(B98, Paste_Here!A$2:A$210, 0))))), INDEX(Paste_Here!R$2:R$210, MATCH(B98, Paste_Here!A$2:A$210, 0)), ""), ""), "")</f>
        <v/>
      </c>
      <c r="FV98" s="69"/>
      <c r="FW98" s="79" t="str">
        <f>IFERROR(IF(B98&lt;&gt;"", IF(AND(INDEX(Paste_Here!BB$2:BB$210, MATCH(B98, Paste_Here!A$2:A$210, 0))&lt;&gt;"", ISNUMBER(VALUE(INDEX(Paste_Here!BB$2:BB$210, MATCH(B98, Paste_Here!A$2:A$210, 0))))), INDEX(Paste_Here!BB$2:BB$210, MATCH(B98, Paste_Here!A$2:A$210, 0)), ""), ""), "")</f>
        <v/>
      </c>
      <c r="FX98" s="69"/>
      <c r="FY98" s="79" t="str">
        <f>IFERROR(IF(B98&lt;&gt;"", IF(AND(INDEX(Paste_Here!AS$2:AS$210, MATCH(B98, Paste_Here!A$2:A$210, 0))&lt;&gt;"", ISNUMBER(VALUE(INDEX(Paste_Here!AS$2:AS$210, MATCH(B98, Paste_Here!A$2:A$210, 0))))), INDEX(Paste_Here!AS$2:AS$210, MATCH(B98, Paste_Here!A$2:A$210, 0)), ""), ""), "")</f>
        <v/>
      </c>
      <c r="FZ98" s="69"/>
      <c r="GA98" s="79" t="str">
        <f>IFERROR(IF(B98&lt;&gt;"", IF(AND(INDEX(Paste_Here!BC$2:BC$210, MATCH(B98, Paste_Here!A$2:A$210, 0))&lt;&gt;"", ISNUMBER(VALUE(INDEX(Paste_Here!BC$2:BC$210, MATCH(B98, Paste_Here!A$2:A$210, 0))))), INDEX(Paste_Here!BC$2:BC$210, MATCH(B98, Paste_Here!A$2:A$210, 0)), ""), ""), "")</f>
        <v/>
      </c>
      <c r="GB98" s="69"/>
      <c r="GC98" s="69"/>
      <c r="GD98" s="79" t="str">
        <f t="shared" si="12"/>
        <v/>
      </c>
      <c r="GE98" s="69"/>
      <c r="GF98" s="79" t="str">
        <f>IFERROR(IF(B98&lt;&gt;"", IF(ISNUMBER(SEARCH("s", LOWER(INDEX(Paste_Here!M$2:M$210, MATCH(B98, Paste_Here!A$2:A$210, 0))))), "Yes", IF(INDEX(Paste_Here!M$2:M$210, MATCH(B98, Paste_Here!A$2:A$210, 0))&lt;&gt;"", "No", "")), ""), "")</f>
        <v/>
      </c>
      <c r="GG98" s="69"/>
      <c r="GH98" s="79" t="str">
        <f>IFERROR(IF(B98&lt;&gt;"", IF(ISNUMBER(SEARCH("yes", LOWER(INDEX(Paste_Here!F$2:F$210, MATCH(B98, Paste_Here!A$2:A$210, 0))))), "Yes", IF(ISNUMBER(SEARCH("no", LOWER(INDEX(Paste_Here!F$2:F$210, MATCH(B98, Paste_Here!A$2:A$210, 0))))), "No", "")), ""), "")</f>
        <v/>
      </c>
      <c r="GI98" s="69"/>
      <c r="GJ98" s="79" t="str">
        <f>IFERROR(IF(B98&lt;&gt;"", IF(ISNUMBER(SEARCH("english language learner", LOWER(INDEX(Paste_Here!C$2:C$210, MATCH(B98, Paste_Here!A$2:A$210, 0))))), "Yes", ""), ""), "")</f>
        <v/>
      </c>
      <c r="GK98" s="69"/>
      <c r="GL98" s="79" t="str">
        <f>IFERROR(IF(B98&lt;&gt;"", IF(OR(ISNUMBER(SEARCH("b", LOWER(INDEX(Paste_Here!K$2:K$210, MATCH(B98, Paste_Here!A$2:A$210, 0))))), ISNUMBER(SEARCH("h", LOWER(INDEX(Paste_Here!K$2:K$210, MATCH(B98, Paste_Here!A$2:A$210, 0))))), ISNUMBER(SEARCH("i", LOWER(INDEX(Paste_Here!K$2:K$210, MATCH(B98, Paste_Here!A$2:A$210, 0)))))), "Yes", IF(INDEX(Paste_Here!K$2:K$210, MATCH(B98, Paste_Here!A$2:A$210, 0))&lt;&gt;"", "No", "")), ""), "")</f>
        <v/>
      </c>
      <c r="GM98" s="69"/>
      <c r="GN98" s="79" t="str">
        <f>IFERROR(IF(B98&lt;&gt;"", IF(ISNUMBER(SEARCH("yes", LOWER(INDEX(Paste_Here!L$2:L$210, MATCH(B98, Paste_Here!A$2:A$210, 0))))), "Yes", IF(ISNUMBER(SEARCH("no", LOWER(INDEX(Paste_Here!L$2:L$210, MATCH(B98, Paste_Here!A$2:A$210, 0))))), "No", "")), ""), "")</f>
        <v/>
      </c>
      <c r="GO98" s="69"/>
      <c r="GP98" s="79" t="str">
        <f>IFERROR(IF(B98&lt;&gt;"", IF(ISNUMBER(SEARCH("transitional 2", LOWER(INDEX(Paste_Here!C$2:C$210, MATCH(B98, Paste_Here!A$2:A$210, 0))))), "T2", IF(ISNUMBER(SEARCH("transitional 1", LOWER(INDEX(Paste_Here!C$2:C$210, MATCH(B98, Paste_Here!A$2:A$210, 0))))), "T1", IF(ISNUMBER(SEARCH("waived ell services", LOWER(INDEX(Paste_Here!C$2:C$210, MATCH(B98, Paste_Here!A$2:A$210, 0))))), "W", ""))), ""), "")</f>
        <v/>
      </c>
      <c r="GQ98" s="69"/>
      <c r="GR98" s="114"/>
      <c r="GS98" s="69"/>
      <c r="GT98" s="114"/>
      <c r="GU98" s="69"/>
      <c r="GV98" s="114"/>
      <c r="GW98" s="69"/>
      <c r="GX98" s="118"/>
      <c r="GY98" s="69"/>
      <c r="GZ98" s="69"/>
      <c r="HA98" s="79"/>
      <c r="HB98" s="69"/>
      <c r="HC98" s="79"/>
      <c r="HD98" s="69"/>
      <c r="HE98" s="79"/>
      <c r="HF98" s="69"/>
      <c r="HG98" s="79"/>
      <c r="HH98" s="69"/>
      <c r="HI98" s="79"/>
      <c r="HJ98" s="69"/>
      <c r="HK98" s="79"/>
      <c r="HL98" s="69"/>
      <c r="HM98" s="79"/>
      <c r="HN98" s="69"/>
      <c r="HO98" s="79"/>
      <c r="HP98" s="69"/>
      <c r="HQ98" s="79"/>
      <c r="HR98" s="69"/>
      <c r="HS98" s="79"/>
      <c r="HT98" s="69"/>
      <c r="HU98" s="79"/>
      <c r="HV98" s="69"/>
      <c r="HW98" s="69"/>
      <c r="HX98" s="79"/>
      <c r="HY98" s="69"/>
      <c r="HZ98" s="79"/>
      <c r="IA98" s="69"/>
      <c r="IB98" s="79"/>
      <c r="IC98" s="69"/>
      <c r="ID98" s="79"/>
      <c r="IE98" s="69"/>
      <c r="IF98" s="79"/>
      <c r="IG98" s="69"/>
      <c r="IH98" s="79"/>
      <c r="II98" s="69"/>
      <c r="IJ98" s="79"/>
      <c r="IK98" s="69"/>
      <c r="IL98" s="79"/>
      <c r="IM98" s="69"/>
      <c r="IN98" s="79"/>
      <c r="IO98" s="69"/>
      <c r="IP98" s="79"/>
      <c r="IQ98" s="69"/>
      <c r="IR98" s="79"/>
      <c r="IS98" s="69"/>
      <c r="IT98" s="69"/>
      <c r="IU98" s="79"/>
      <c r="IV98" s="69"/>
      <c r="IW98" s="79"/>
      <c r="IX98" s="69"/>
      <c r="IY98" s="79"/>
      <c r="IZ98" s="69"/>
      <c r="JA98" s="79"/>
      <c r="JB98" s="69"/>
      <c r="JC98" s="79"/>
      <c r="JD98" s="69"/>
      <c r="JE98" s="79"/>
      <c r="JF98" s="69"/>
      <c r="JG98" s="79"/>
      <c r="JH98" s="69"/>
      <c r="JI98" s="79"/>
      <c r="JJ98" s="69"/>
      <c r="JK98" s="79"/>
      <c r="JL98" s="69"/>
      <c r="JM98" s="79"/>
      <c r="JN98" s="69"/>
      <c r="JO98" s="79"/>
      <c r="JP98" s="69"/>
      <c r="JQ98" s="69"/>
      <c r="JR98" s="79"/>
      <c r="JS98" s="69"/>
      <c r="JT98" s="79"/>
      <c r="JU98" s="69"/>
      <c r="JV98" s="79"/>
      <c r="JW98" s="69"/>
      <c r="JX98" s="79"/>
      <c r="JY98" s="69"/>
      <c r="JZ98" s="79"/>
      <c r="KA98" s="69"/>
      <c r="KB98" s="79"/>
      <c r="KC98" s="69"/>
      <c r="KD98" s="79"/>
      <c r="KE98" s="69"/>
      <c r="KF98" s="79"/>
      <c r="KG98" s="69"/>
      <c r="KH98" s="79"/>
      <c r="KI98" s="69"/>
      <c r="KJ98" s="79"/>
      <c r="KK98" s="69"/>
      <c r="KL98" s="79"/>
      <c r="KM98" s="69"/>
      <c r="KP98" s="1" t="str" cm="1">
        <f t="array" ref="KP98">IFERROR(INDEX(Paste_Here!$B$2:$B$210, MATCH(0, COUNTIF(KP$4:KP97, Paste_Here!$B$2:$B$210) + IF(Paste_Here!$B$2:$B$210="", 1, 0), 0)), "")</f>
        <v/>
      </c>
      <c r="KQ98" s="1" t="str">
        <f>IF(KP98&lt;&gt;"", INDEX(Paste_Here!$A$2:$A$210, MATCH(KP98, Paste_Here!$B$2:$B$210, 0)), "")</f>
        <v/>
      </c>
      <c r="KR98" s="1" t="str">
        <f t="shared" si="13"/>
        <v/>
      </c>
      <c r="KS98" s="1" t="str" cm="1">
        <f t="array" ref="KS98">IFERROR(INDEX($KR$5:$KR$210, MATCH(SMALL(IF($KR$5:$KR$210&lt;&gt;"", COUNTIF($KR$5:$KR$210, "&lt;"&amp;$KR$5:$KR$210)+1), ROW()-ROW($KS$5)+1), COUNTIF($KR$5:$KR$210, "&lt;"&amp;$KR$5:$KR$210)+1, 0)), "")</f>
        <v/>
      </c>
    </row>
    <row r="99" spans="1:305">
      <c r="A99" s="69"/>
      <c r="B99" s="79" t="str">
        <f t="shared" si="7"/>
        <v/>
      </c>
      <c r="C99" s="69"/>
      <c r="D99" s="79" t="str">
        <f>IFERROR(IF(B99&lt;&gt;"", IF(COUNTIF(INDEX(Paste_Here!N$2:Q$210, MATCH(B99, Paste_Here!A$2:A$210, 0), 0), "yes") &gt; 0, "No", IF(COUNTIF(INDEX(Paste_Here!N$2:Q$210, MATCH(B99, Paste_Here!A$2:A$210, 0), 0), "no") &gt; 0, "Yes", "")), ""), "")</f>
        <v/>
      </c>
      <c r="E99" s="69"/>
      <c r="F99" s="79" t="str">
        <f>IFERROR(IF(B99&lt;&gt;"", IF(ISNUMBER(SEARCH("yes", LOWER(INDEX(Paste_Here!S$2:S$210, MATCH(B99, Paste_Here!A$2:A$210, 0))))), "Yes", IF(ISNUMBER(SEARCH("no", LOWER(INDEX(Paste_Here!S$2:S$210, MATCH(B99, Paste_Here!A$2:A$210, 0))))), "No", "")), ""), "")</f>
        <v/>
      </c>
      <c r="G99" s="69"/>
      <c r="H99" s="79" t="str">
        <f>IFERROR(IF(B99&lt;&gt;"", IF(COUNTIF(INDEX(Paste_Here!AX$2:BA$210, MATCH(B99, Paste_Here!A$2:A$210, 0), 0), "yes") &gt; 0, "No", IF(COUNTIF(INDEX(Paste_Here!AX$2:BA$210, MATCH(B99, Paste_Here!A$2:A$210, 0), 0), "no") &gt; 0, "Yes", "")), ""), "")</f>
        <v/>
      </c>
      <c r="I99" s="69"/>
      <c r="J99" s="79" t="str">
        <f>IFERROR(IF(B99&lt;&gt;"", IF(ISNUMBER(SEARCH("yes", LOWER(INDEX(Paste_Here!Z$2:Z$210, MATCH(B99, Paste_Here!A$2:A$210, 0))))), "Yes", IF(ISNUMBER(SEARCH("no", LOWER(INDEX(Paste_Here!Z$2:Z$210, MATCH(B99, Paste_Here!A$2:A$210, 0))))), "No", "")), ""), "")</f>
        <v/>
      </c>
      <c r="K99" s="69"/>
      <c r="L99" s="79" t="str">
        <f>IFERROR(IF(B99&lt;&gt;"", IF(ISNUMBER(SEARCH("yes", LOWER(INDEX(Paste_Here!AG$2:AG$210, MATCH(B99, Paste_Here!A$2:A$210, 0))))), "Yes", IF(ISNUMBER(SEARCH("no", LOWER(INDEX(Paste_Here!AG$2:AG$210, MATCH(B99, Paste_Here!A$2:A$210, 0))))), "No", "")), ""), "")</f>
        <v/>
      </c>
      <c r="M99" s="69"/>
      <c r="N99" s="114" t="str">
        <f>IFERROR(IF(J99&lt;&gt;"", IF(ISNUMBER(SEARCH("yes", LOWER(INDEX(Paste_Here!AB$2:AB$210, MATCH(J99, Paste_Here!I$2:I$210, 0))))), "Yes", IF(ISNUMBER(SEARCH("no", LOWER(INDEX(Paste_Here!AB$2:AB$210, MATCH(J99, Paste_Here!I$2:I$210, 0))))), "No", "")), ""), "")</f>
        <v/>
      </c>
      <c r="O99" s="69"/>
      <c r="P99" s="79" t="str">
        <f>IFERROR(IF(B99&lt;&gt;"", IF(ISNUMBER(SEARCH("Revealed-Potential (Primary Focus)", LOWER(INDEX(Paste_Here!U$2:U$210, MATCH(B99, Paste_Here!A$2:A$210, 0))))), "Rev-Potential: Prim", IF(ISNUMBER(SEARCH("Revealed-Potential (Secondary Focus)", LOWER(INDEX(Paste_Here!U$2:U$210, MATCH(B99, Paste_Here!A$2:A$210, 0))))), "Rev-Potential: Sec", IF(ISNUMBER(SEARCH("Monitoring", LOWER(INDEX(Paste_Here!U$2:U$210, MATCH(B99, Paste_Here!A$2:A$210, 0))))), "Monitoring", IF(ISNUMBER(SEARCH("At-Promise (Secondary Focus)", LOWER(INDEX(Paste_Here!U$2:U$210, MATCH(B99, Paste_Here!A$2:A$210, 0))))), "At-Promise: Sec", IF(ISNUMBER(SEARCH("At-Promise (Primary Focus)", LOWER(INDEX(Paste_Here!U$2:U$210, MATCH(B99, Paste_Here!A$2:A$210, 0))))), "At-Promise: Prim", ""))))), ""), "")</f>
        <v/>
      </c>
      <c r="Q99" s="69"/>
      <c r="R99" s="79" t="str">
        <f>IFERROR(IF(B99&lt;&gt;"", IF(ISNUMBER(SEARCH("Revealed-Potential (Primary Focus)", LOWER(INDEX(Paste_Here!AB$2:AB$210, MATCH(B99, Paste_Here!A$2:A$210, 0))))), "Rev-Potential: Prim", IF(ISNUMBER(SEARCH("Revealed-Potential (Secondary Focus)", LOWER(INDEX(Paste_Here!AB$2:AB$210, MATCH(B99, Paste_Here!A$2:A$210, 0))))), "Rev-Potential: Sec", IF(ISNUMBER(SEARCH("Monitoring", LOWER(INDEX(Paste_Here!AB$2:AB$210, MATCH(B99, Paste_Here!A$2:A$210, 0))))), "Monitoring", IF(ISNUMBER(SEARCH("At-Promise (Secondary Focus)", LOWER(INDEX(Paste_Here!AB$2:AB$210, MATCH(B99, Paste_Here!A$2:A$210, 0))))), "At-Promise: Sec", IF(ISNUMBER(SEARCH("At-Promise (Primary Focus)", LOWER(INDEX(Paste_Here!AB$2:AB$210, MATCH(B99, Paste_Here!A$2:A$210, 0))))), "At-Promise: Prim", ""))))), ""), "")</f>
        <v/>
      </c>
      <c r="S99" s="69"/>
      <c r="T99" s="114" t="str">
        <f>IFERROR(IF(P99&lt;&gt;"", IF(ISNUMBER(SEARCH("yes", LOWER(INDEX(Paste_Here!AH$2:AH$210, MATCH(P99, Paste_Here!O$2:O$210, 0))))), "Yes", IF(ISNUMBER(SEARCH("no", LOWER(INDEX(Paste_Here!AH$2:AH$210, MATCH(P99, Paste_Here!O$2:O$210, 0))))), "No", "")), ""), "")</f>
        <v/>
      </c>
      <c r="U99" s="69"/>
      <c r="V99" s="114" t="str">
        <f>IFERROR(IF(R99&lt;&gt;"", IF(ISNUMBER(SEARCH("yes", LOWER(INDEX(Paste_Here!AJ$2:AJ$210, MATCH(R99, Paste_Here!Q$2:Q$210, 0))))), "Yes", IF(ISNUMBER(SEARCH("no", LOWER(INDEX(Paste_Here!AJ$2:AJ$210, MATCH(R99, Paste_Here!Q$2:Q$210, 0))))), "No", "")), ""), "")</f>
        <v/>
      </c>
      <c r="W99" s="69"/>
      <c r="X99" s="69"/>
      <c r="Y99" s="79" t="str">
        <f t="shared" si="8"/>
        <v/>
      </c>
      <c r="Z99" s="69"/>
      <c r="AA99" s="79" t="str">
        <f>IFERROR(IF(B99&lt;&gt;"", IF(AND(INDEX(Paste_Here!W$2:W$210, MATCH(B99, Paste_Here!A$2:A$210, 0))&lt;&gt;"", ISNUMBER(VALUE(INDEX(Paste_Here!W$2:W$210, MATCH(B99, Paste_Here!A$2:A$210, 0))))), INDEX(Paste_Here!W$2:W$210, MATCH(B99, Paste_Here!A$2:A$210, 0)), ""), ""), "")</f>
        <v/>
      </c>
      <c r="AB99" s="69"/>
      <c r="AC99" s="79" t="str">
        <f>IFERROR(IF(B99&lt;&gt;"", IF(AND(INDEX(Paste_Here!V$2:V$210, MATCH(B99, Paste_Here!A$2:A$210, 0))&lt;&gt;"", ISNUMBER(VALUE(INDEX(Paste_Here!V$2:V$210, MATCH(B99, Paste_Here!A$2:A$210, 0))))), TEXT(ROUND(VALUE(INDEX(Paste_Here!V$2:V$210, MATCH(B99, Paste_Here!A$2:A$210, 0))), 2), "0.00"), ""), ""), "")</f>
        <v/>
      </c>
      <c r="AD99" s="69"/>
      <c r="AE99" s="79" t="str">
        <f>IFERROR(IF(B99&lt;&gt;"", IF(LOWER(INDEX(Paste_Here!X$2:X$210, MATCH(B99, Paste_Here!A$2:A$210, 0)))="approaching expectations", "Approaching", IF(LOWER(INDEX(Paste_Here!X$2:X$210, MATCH(B99, Paste_Here!A$2:A$210, 0)))="met expectations", "Met", IF(LOWER(INDEX(Paste_Here!X$2:X$210, MATCH(B99, Paste_Here!A$2:A$210, 0)))="exceeded expectations", "Exceeded", IF(LOWER(INDEX(Paste_Here!X$2:X$210, MATCH(B99, Paste_Here!A$2:A$210, 0)))="below expectations", "Below", "")))), ""), "")</f>
        <v/>
      </c>
      <c r="AF99" s="69"/>
      <c r="AG99" s="79" t="str">
        <f>IFERROR(IF(B99&lt;&gt;"", IF(AND(INDEX(Paste_Here!Y$2:Y$210, MATCH(B99, Paste_Here!A$2:A$210, 0))&lt;&gt;"", ISNUMBER(VALUE(INDEX(Paste_Here!Y$2:Y$210, MATCH(B99, Paste_Here!A$2:A$210, 0))))), INDEX(Paste_Here!Y$2:Y$210, MATCH(B99, Paste_Here!A$2:A$210, 0)), ""), ""), "")</f>
        <v/>
      </c>
      <c r="AH99" s="69"/>
      <c r="AI99" s="79" t="str">
        <f>IFERROR(IF(B99&lt;&gt;"", IF(AND(INDEX(Paste_Here!AK$2:AK$210, MATCH(B99, Paste_Here!A$2:A$210, 0))&lt;&gt;"", ISNUMBER(VALUE(INDEX(Paste_Here!AK$2:AK$210, MATCH(B99, Paste_Here!A$2:A$210, 0))))), INDEX(Paste_Here!AK$2:AK$210, MATCH(B99, Paste_Here!A$2:A$210, 0)), ""), ""), "")</f>
        <v/>
      </c>
      <c r="AJ99" s="69"/>
      <c r="AK99" s="79" t="str">
        <f>IFERROR(IF(B99&lt;&gt;"", IF(ISNUMBER(SEARCH("highrisk", LOWER(INDEX(Paste_Here!AL$2:AL$210, MATCH(B99, Paste_Here!A$2:A$210, 0))))), "High Risk", IF(ISNUMBER(SEARCH("lowrisk", LOWER(INDEX(Paste_Here!AL$2:AL$210, MATCH(B99, Paste_Here!A$2:A$210, 0))))), "Low Risk", IF(ISNUMBER(SEARCH("somerisk", LOWER(INDEX(Paste_Here!AL$2:AL$210, MATCH(B99, Paste_Here!A$2:A$210, 0))))), "Some Risk", ""))), ""), "")</f>
        <v/>
      </c>
      <c r="AL99" s="69"/>
      <c r="AM99" s="79" t="str">
        <f>IFERROR(IF(B99&lt;&gt;"", IF(AND(INDEX(Paste_Here!AT$2:AT$210, MATCH(B99, Paste_Here!A$2:A$210, 0))&lt;&gt;"", ISNUMBER(VALUE(INDEX(Paste_Here!AT$2:AT$210, MATCH(B99, Paste_Here!A$2:A$210, 0))))), INDEX(Paste_Here!AT$2:AT$210, MATCH(B99, Paste_Here!A$2:A$210, 0)), ""), ""), "")</f>
        <v/>
      </c>
      <c r="AN99" s="69"/>
      <c r="AO99" s="79" t="str">
        <f>IFERROR(IF(B99&lt;&gt;"", IF(AND(INDEX(Paste_Here!AM$2:AM$210, MATCH(B99, Paste_Here!A$2:A$210, 0))&lt;&gt;"", ISNUMBER(VALUE(INDEX(Paste_Here!AM$2:AM$210, MATCH(B99, Paste_Here!A$2:A$210, 0))))), INDEX(Paste_Here!AM$2:AM$210, MATCH(B99, Paste_Here!A$2:A$210, 0)), ""), ""), "")</f>
        <v/>
      </c>
      <c r="AP99" s="69"/>
      <c r="AQ99" s="79" t="str">
        <f>IFERROR(IF(B99&lt;&gt;"", IF(ISNUMBER(SEARCH("highrisk", LOWER(INDEX(Paste_Here!AN$2:AN$210, MATCH(B99, Paste_Here!A$2:A$210, 0))))), "High Risk", IF(ISNUMBER(SEARCH("lowrisk", LOWER(INDEX(Paste_Here!AN$2:AN$210, MATCH(B99, Paste_Here!A$2:A$210, 0))))), "Low Risk", IF(ISNUMBER(SEARCH("somerisk", LOWER(INDEX(Paste_Here!AN$2:AN$210, MATCH(B99, Paste_Here!A$2:A$210, 0))))), "Some Risk", ""))), ""), "")</f>
        <v/>
      </c>
      <c r="AR99" s="69"/>
      <c r="AS99" s="79" t="str" cm="1">
        <f t="array" aca="1" ref="AS99" ca="1">IFERROR(IF(ISNUMBER(SEARCH("BR", INDEX(Paste_Here!AO$2:AO$210, MATCH(B99, Paste_Here!A$2:A$210, 0)))), -1, 1) * VALUE(_xlfn.TEXTJOIN("", TRUE, IF(ISNUMBER(--MID(INDEX(Paste_Here!AO$2:AO$210, MATCH(B99, Paste_Here!A$2:A$210, 0)), ROW(INDIRECT("1:"&amp;LEN(INDEX(Paste_Here!AO$2:AO$210, MATCH(B99, Paste_Here!A$2:A$210, 0))))), 1)), MID(INDEX(Paste_Here!AO$2:AO$210, MATCH(B99, Paste_Here!A$2:A$210, 0)), ROW(INDIRECT("1:"&amp;LEN(INDEX(Paste_Here!AO$2:AO$210, MATCH(B99, Paste_Here!A$2:A$210, 0))))), 1), ""))), "")</f>
        <v/>
      </c>
      <c r="AT99" s="69"/>
      <c r="AU99" s="69"/>
      <c r="AV99" s="79"/>
      <c r="AW99" s="69"/>
      <c r="AX99" s="79"/>
      <c r="AY99" s="69"/>
      <c r="AZ99" s="79"/>
      <c r="BA99" s="69"/>
      <c r="BB99" s="79"/>
      <c r="BC99" s="69"/>
      <c r="BD99" s="79"/>
      <c r="BE99" s="69"/>
      <c r="BF99" s="79"/>
      <c r="BG99" s="69"/>
      <c r="BH99" s="79"/>
      <c r="BI99" s="69"/>
      <c r="BJ99" s="79"/>
      <c r="BK99" s="69"/>
      <c r="BL99" s="79"/>
      <c r="BM99" s="69"/>
      <c r="BN99" s="79"/>
      <c r="BO99" s="69"/>
      <c r="BP99" s="79"/>
      <c r="BQ99" s="69"/>
      <c r="BR99" s="69"/>
      <c r="BS99" s="79"/>
      <c r="BT99" s="69"/>
      <c r="BU99" s="79"/>
      <c r="BV99" s="69"/>
      <c r="BW99" s="79"/>
      <c r="BX99" s="69"/>
      <c r="BY99" s="79"/>
      <c r="BZ99" s="69"/>
      <c r="CA99" s="79"/>
      <c r="CB99" s="69"/>
      <c r="CC99" s="79"/>
      <c r="CD99" s="69"/>
      <c r="CE99" s="79"/>
      <c r="CF99" s="69"/>
      <c r="CG99" s="79"/>
      <c r="CH99" s="69"/>
      <c r="CI99" s="79"/>
      <c r="CJ99" s="69"/>
      <c r="CK99" s="79"/>
      <c r="CL99" s="69"/>
      <c r="CM99" s="79"/>
      <c r="CN99" s="69"/>
      <c r="CO99" s="69"/>
      <c r="CP99" s="79" t="str">
        <f t="shared" si="9"/>
        <v/>
      </c>
      <c r="CQ99" s="69"/>
      <c r="CR99" s="79" t="str">
        <f>IFERROR(IF(B99&lt;&gt;"", IF(AND(INDEX(Paste_Here!AD$2:AD$210, MATCH(B99, Paste_Here!A$2:A$210, 0))&lt;&gt;"", ISNUMBER(VALUE(INDEX(Paste_Here!AD$2:AD$210, MATCH(B99, Paste_Here!A$2:A$210, 0))))), INDEX(Paste_Here!AD$2:AD$210, MATCH(B99, Paste_Here!A$2:A$210, 0)), ""), ""), "")</f>
        <v/>
      </c>
      <c r="CS99" s="69"/>
      <c r="CT99" s="79" t="str">
        <f>IFERROR(IF(B99&lt;&gt;"", IF(AND(INDEX(Paste_Here!AC$2:AC$210, MATCH(B99, Paste_Here!A$2:A$210, 0))&lt;&gt;"", ISNUMBER(--INDEX(Paste_Here!AC$2:AC$210, MATCH(B99, Paste_Here!A$2:A$210, 0)))), TEXT(ROUND(--INDEX(Paste_Here!AC$2:AC$210, MATCH(B99, Paste_Here!A$2:A$210, 0)), 2), "0.00"), ""), ""), "")</f>
        <v/>
      </c>
      <c r="CU99" s="69"/>
      <c r="CV99" s="79" t="str">
        <f>IFERROR(IF(B99&lt;&gt;"", IF(LOWER(INDEX(Paste_Here!AE$2:AE$210, MATCH(B99, Paste_Here!A$2:A$210, 0)))="approaching expectations", "Approaching", IF(LOWER(INDEX(Paste_Here!AE$2:AE$210, MATCH(B99, Paste_Here!A$2:A$210, 0)))="met expectations", "Met", IF(LOWER(INDEX(Paste_Here!AE$2:AE$210, MATCH(B99, Paste_Here!A$2:A$210, 0)))="exceeded expectations", "Exceeded", IF(LOWER(INDEX(Paste_Here!AE$2:AE$210, MATCH(B99, Paste_Here!A$2:A$210, 0)))="below expectations", "Below", "")))), ""), "")</f>
        <v/>
      </c>
      <c r="CW99" s="69"/>
      <c r="CX99" s="79" t="str">
        <f>IFERROR(IF(B99&lt;&gt;"", IF(AND(INDEX(Paste_Here!AF$2:AF$210, MATCH(B99, Paste_Here!A$2:A$210, 0))&lt;&gt;"", ISNUMBER(VALUE(INDEX(Paste_Here!AF$2:AF$210, MATCH(B99, Paste_Here!A$2:A$210, 0))))), INDEX(Paste_Here!AF$2:AF$210, MATCH(B99, Paste_Here!A$2:A$210, 0)), ""), ""), "")</f>
        <v/>
      </c>
      <c r="CY99" s="69"/>
      <c r="CZ99" s="79" t="str">
        <f>IFERROR(IF(B99&lt;&gt;"", IF(AND(INDEX(Paste_Here!AU$2:AU$210, MATCH(B99, Paste_Here!A$2:A$210, 0))&lt;&gt;"", ISNUMBER(VALUE(INDEX(Paste_Here!AU$2:AU$210, MATCH(B99, Paste_Here!A$2:A$210, 0))))), INDEX(Paste_Here!AU$2:AU$210, MATCH(B99, Paste_Here!A$2:A$210, 0)), ""), ""), "")</f>
        <v/>
      </c>
      <c r="DA99" s="69"/>
      <c r="DB99" s="79" t="str">
        <f>IFERROR(IF(B99&lt;&gt;"", IF(ISNUMBER(SEARCH("highrisk", LOWER(INDEX(Paste_Here!AV$2:AV$210, MATCH(B99, Paste_Here!A$2:A$210, 0))))), "High Risk", IF(ISNUMBER(SEARCH("lowrisk", LOWER(INDEX(Paste_Here!AV$2:AV$210, MATCH(B99, Paste_Here!A$2:A$210, 0))))), "Low Risk", IF(ISNUMBER(SEARCH("somerisk", LOWER(INDEX(Paste_Here!AV$2:AV$210, MATCH(B99, Paste_Here!A$2:A$210, 0))))), "Some Risk", ""))), ""), "")</f>
        <v/>
      </c>
      <c r="DC99" s="69"/>
      <c r="DD99" s="79" t="str">
        <f>IFERROR(IF(B99&lt;&gt;"", IF(AND(INDEX(Paste_Here!AW$2:AW$210, MATCH(B99, Paste_Here!A$2:A$210, 0))&lt;&gt;"", ISNUMBER(VALUE(INDEX(Paste_Here!AW$2:AW$210, MATCH(B99, Paste_Here!A$2:A$210, 0))))), INDEX(Paste_Here!AW$2:AW$210, MATCH(B99, Paste_Here!A$2:A$210, 0)), ""), ""), "")</f>
        <v/>
      </c>
      <c r="DE99" s="69"/>
      <c r="DF99" s="79" t="str">
        <f>IFERROR(IF(B99&lt;&gt;"", IF(AND(INDEX(Paste_Here!AP$2:AP$210, MATCH(B99, Paste_Here!A$2:A$210, 0))&lt;&gt;"", ISNUMBER(VALUE(INDEX(Paste_Here!AP$2:AP$210, MATCH(B99, Paste_Here!A$2:A$210, 0))))), INDEX(Paste_Here!AP$2:AP$210, MATCH(B99, Paste_Here!A$2:A$210, 0)), ""), ""), "")</f>
        <v/>
      </c>
      <c r="DG99" s="69"/>
      <c r="DH99" s="79" t="str">
        <f>IFERROR(IF(B99&lt;&gt;"", IF(ISNUMBER(SEARCH("highrisk", LOWER(INDEX(Paste_Here!AQ$2:AQ$210, MATCH(B99, Paste_Here!A$2:A$210, 0))))), "High Risk", IF(ISNUMBER(SEARCH("lowrisk", LOWER(INDEX(Paste_Here!AQ$2:AQ$210, MATCH(B99, Paste_Here!A$2:A$210, 0))))), "Low Risk", IF(ISNUMBER(SEARCH("somerisk", LOWER(INDEX(Paste_Here!AQ$2:AQ$210, MATCH(B99, Paste_Here!A$2:A$210, 0))))), "Some Risk", ""))), ""), "")</f>
        <v/>
      </c>
      <c r="DI99" s="69"/>
      <c r="DJ99" s="79" t="str" cm="1">
        <f t="array" aca="1" ref="DJ99" ca="1">IFERROR(VALUE(IF(ISNUMBER(SEARCH("EM", INDEX(Paste_Here!AR$2:AR$500, MATCH(B99, Paste_Here!A$2:A$500, 0)))),"-" &amp; _xlfn.TEXTJOIN("", TRUE, IF(ISNUMBER(--MID(INDEX(Paste_Here!AR$2:AR$500, MATCH(B99, Paste_Here!A$2:A$500, 0)), ROW(INDIRECT("1:"&amp;LEN(INDEX(Paste_Here!AR$2:AR$500, MATCH(B99, Paste_Here!A$2:A$500, 0))))), 1)), MID(INDEX(Paste_Here!AR$2:AR$500, MATCH(B99, Paste_Here!A$2:A$500, 0)), ROW(INDIRECT("1:"&amp;LEN(INDEX(Paste_Here!AR$2:AR$500, MATCH(B99, Paste_Here!A$2:A$500, 0))))), 1), "")), _xlfn.TEXTJOIN("", TRUE, IF(ISNUMBER(--MID(INDEX(Paste_Here!AR$2:AR$500, MATCH(B99, Paste_Here!A$2:AR$500, 0)), ROW(INDIRECT("1:"&amp;LEN(INDEX(Paste_Here!AR$2:AR$500, MATCH(B99, Paste_Here!A$2:AR$500, 0))))), 1)), MID(INDEX(Paste_Here!AR$2:AR$500, MATCH(B99, Paste_Here!A$2:A$500, 0)), ROW(INDIRECT("1:"&amp;LEN(INDEX(Paste_Here!AR$2:AR$500, MATCH(B99, Paste_Here!A$2:A$500, 0))))), 1), "")))), "")</f>
        <v/>
      </c>
      <c r="DK99" s="69"/>
      <c r="DL99" s="69"/>
      <c r="DM99" s="79" t="str">
        <f t="shared" si="10"/>
        <v/>
      </c>
      <c r="DN99" s="69"/>
      <c r="DO99" s="79" t="str">
        <f>IFERROR(IF(B99&lt;&gt;"", IF(AND(INDEX(Paste_Here!AH$2:AH$210, MATCH(B99, Paste_Here!A$2:A$210, 0))&lt;&gt;"", ISNUMBER(VALUE(INDEX(Paste_Here!AH$2:AH$210, MATCH(B99, Paste_Here!A$2:A$210, 0))))), INDEX(Paste_Here!AH$2:AH$210, MATCH(B99, Paste_Here!A$2:A$210, 0)), ""), ""), "")</f>
        <v/>
      </c>
      <c r="DP99" s="69"/>
      <c r="DQ99" s="114"/>
      <c r="DR99" s="69"/>
      <c r="DS99" s="119" t="str">
        <f>IFERROR(IF(B99&lt;&gt;"", IF(LOWER(INDEX(Paste_Here!AI$2:AI$210, MATCH(B99, Paste_Here!A$2:A$210, 0)))="approaching expectations", "Approaching", IF(LOWER(INDEX(Paste_Here!AI$2:AI$210, MATCH(B99, Paste_Here!A$2:A$210, 0)))="met expectations", "Met", IF(LOWER(INDEX(Paste_Here!AI$2:AI$210, MATCH(B99, Paste_Here!A$2:A$210, 0)))="exceeded expectations", "Exceeded", IF(LOWER(INDEX(Paste_Here!AI$2:AI$210, MATCH(B99, Paste_Here!A$2:A$210, 0)))="below expectations", "Below", "")))), ""), "")</f>
        <v/>
      </c>
      <c r="DT99" s="69"/>
      <c r="DU99" s="79" t="str">
        <f>IFERROR(IF(B99&lt;&gt;"", IF(AND(INDEX(Paste_Here!AJ$2:AJ$210, MATCH(B99, Paste_Here!A$2:A$210, 0))&lt;&gt;"", ISNUMBER(VALUE(INDEX(Paste_Here!AJ$2:AJ$210, MATCH(B99, Paste_Here!A$2:A$210, 0))))), INDEX(Paste_Here!AJ$2:AJ$210, MATCH(B99, Paste_Here!A$2:A$210, 0)), ""), ""), "")</f>
        <v/>
      </c>
      <c r="DV99" s="69"/>
      <c r="DW99" s="114"/>
      <c r="DX99" s="69"/>
      <c r="DY99" s="114"/>
      <c r="DZ99" s="69"/>
      <c r="EA99" s="114"/>
      <c r="EB99" s="69"/>
      <c r="EC99" s="114"/>
      <c r="ED99" s="69"/>
      <c r="EE99" s="114"/>
      <c r="EF99" s="69"/>
      <c r="EH99" s="69"/>
      <c r="EI99" s="69"/>
      <c r="EJ99" s="79"/>
      <c r="EK99" s="69"/>
      <c r="EL99" s="79"/>
      <c r="EM99" s="69"/>
      <c r="EN99" s="79"/>
      <c r="EO99" s="69"/>
      <c r="EP99" s="79"/>
      <c r="EQ99" s="69"/>
      <c r="ER99" s="79"/>
      <c r="ES99" s="69"/>
      <c r="ET99" s="79"/>
      <c r="EU99" s="69"/>
      <c r="EV99" s="79"/>
      <c r="EW99" s="69"/>
      <c r="EX99" s="79"/>
      <c r="EY99" s="69"/>
      <c r="EZ99" s="79"/>
      <c r="FA99" s="69"/>
      <c r="FB99" s="79"/>
      <c r="FC99" s="69"/>
      <c r="FD99" s="79"/>
      <c r="FE99" s="69"/>
      <c r="FF99" s="69"/>
      <c r="FG99" s="79" t="str">
        <f t="shared" si="11"/>
        <v/>
      </c>
      <c r="FH99" s="69"/>
      <c r="FI99" s="79" t="str">
        <f>IFERROR(IF(B99&lt;&gt;"", IF(ISNUMBER(VALUE(INDEX(Paste_Here!H$2:H$210, MATCH(B99, Paste_Here!A$2:A$210, 0)))), IF(VALUE(INDEX(Paste_Here!H$2:H$210, MATCH(B99, Paste_Here!A$2:A$210, 0)))=0, "No", IF(AND(VALUE(INDEX(Paste_Here!H$2:H$210, MATCH(B99, Paste_Here!A$2:A$210, 0)))&gt;=1, VALUE(INDEX(Paste_Here!H$2:H$210, MATCH(B99, Paste_Here!A$2:A$210, 0)))&lt;=4), VALUE(INDEX(Paste_Here!H$2:H$210, MATCH(B99, Paste_Here!A$2:A$210, 0))), "")), ""), ""), "")</f>
        <v/>
      </c>
      <c r="FJ99" s="69"/>
      <c r="FK99" s="79" t="str">
        <f>IFERROR(IF(B99&lt;&gt;"", IF(ISNUMBER(VALUE(INDEX(Paste_Here!I$2:I$210, MATCH(B99, Paste_Here!A$2:A$210, 0)))), IF(VALUE(INDEX(Paste_Here!I$2:I$210, MATCH(B99, Paste_Here!A$2:A$210, 0)))=0, "No", IF(AND(VALUE(INDEX(Paste_Here!I$2:I$210, MATCH(B99, Paste_Here!A$2:A$210, 0)))&gt;=1, VALUE(INDEX(Paste_Here!I$2:I$210, MATCH(B99, Paste_Here!A$2:A$210, 0)))&lt;=4), VALUE(INDEX(Paste_Here!I$2:I$210, MATCH(B99, Paste_Here!A$2:A$210, 0))), "")), ""), ""), "")</f>
        <v/>
      </c>
      <c r="FL99" s="69"/>
      <c r="FM99" s="114"/>
      <c r="FN99" s="69"/>
      <c r="FO99" s="114"/>
      <c r="FP99" s="69"/>
      <c r="FQ99" s="114"/>
      <c r="FR99" s="69"/>
      <c r="FS99" s="114"/>
      <c r="FT99" s="69"/>
      <c r="FU99" s="79" t="str">
        <f>IFERROR(IF(B99&lt;&gt;"", IF(AND(INDEX(Paste_Here!R$2:R$210, MATCH(B99, Paste_Here!A$2:A$210, 0))&lt;&gt;"", ISNUMBER(VALUE(INDEX(Paste_Here!R$2:R$210, MATCH(B99, Paste_Here!A$2:A$210, 0))))), INDEX(Paste_Here!R$2:R$210, MATCH(B99, Paste_Here!A$2:A$210, 0)), ""), ""), "")</f>
        <v/>
      </c>
      <c r="FV99" s="69"/>
      <c r="FW99" s="79" t="str">
        <f>IFERROR(IF(B99&lt;&gt;"", IF(AND(INDEX(Paste_Here!BB$2:BB$210, MATCH(B99, Paste_Here!A$2:A$210, 0))&lt;&gt;"", ISNUMBER(VALUE(INDEX(Paste_Here!BB$2:BB$210, MATCH(B99, Paste_Here!A$2:A$210, 0))))), INDEX(Paste_Here!BB$2:BB$210, MATCH(B99, Paste_Here!A$2:A$210, 0)), ""), ""), "")</f>
        <v/>
      </c>
      <c r="FX99" s="69"/>
      <c r="FY99" s="79" t="str">
        <f>IFERROR(IF(B99&lt;&gt;"", IF(AND(INDEX(Paste_Here!AS$2:AS$210, MATCH(B99, Paste_Here!A$2:A$210, 0))&lt;&gt;"", ISNUMBER(VALUE(INDEX(Paste_Here!AS$2:AS$210, MATCH(B99, Paste_Here!A$2:A$210, 0))))), INDEX(Paste_Here!AS$2:AS$210, MATCH(B99, Paste_Here!A$2:A$210, 0)), ""), ""), "")</f>
        <v/>
      </c>
      <c r="FZ99" s="69"/>
      <c r="GA99" s="79" t="str">
        <f>IFERROR(IF(B99&lt;&gt;"", IF(AND(INDEX(Paste_Here!BC$2:BC$210, MATCH(B99, Paste_Here!A$2:A$210, 0))&lt;&gt;"", ISNUMBER(VALUE(INDEX(Paste_Here!BC$2:BC$210, MATCH(B99, Paste_Here!A$2:A$210, 0))))), INDEX(Paste_Here!BC$2:BC$210, MATCH(B99, Paste_Here!A$2:A$210, 0)), ""), ""), "")</f>
        <v/>
      </c>
      <c r="GB99" s="69"/>
      <c r="GC99" s="69"/>
      <c r="GD99" s="79" t="str">
        <f t="shared" si="12"/>
        <v/>
      </c>
      <c r="GE99" s="69"/>
      <c r="GF99" s="79" t="str">
        <f>IFERROR(IF(B99&lt;&gt;"", IF(ISNUMBER(SEARCH("s", LOWER(INDEX(Paste_Here!M$2:M$210, MATCH(B99, Paste_Here!A$2:A$210, 0))))), "Yes", IF(INDEX(Paste_Here!M$2:M$210, MATCH(B99, Paste_Here!A$2:A$210, 0))&lt;&gt;"", "No", "")), ""), "")</f>
        <v/>
      </c>
      <c r="GG99" s="69"/>
      <c r="GH99" s="79" t="str">
        <f>IFERROR(IF(B99&lt;&gt;"", IF(ISNUMBER(SEARCH("yes", LOWER(INDEX(Paste_Here!F$2:F$210, MATCH(B99, Paste_Here!A$2:A$210, 0))))), "Yes", IF(ISNUMBER(SEARCH("no", LOWER(INDEX(Paste_Here!F$2:F$210, MATCH(B99, Paste_Here!A$2:A$210, 0))))), "No", "")), ""), "")</f>
        <v/>
      </c>
      <c r="GI99" s="69"/>
      <c r="GJ99" s="79" t="str">
        <f>IFERROR(IF(B99&lt;&gt;"", IF(ISNUMBER(SEARCH("english language learner", LOWER(INDEX(Paste_Here!C$2:C$210, MATCH(B99, Paste_Here!A$2:A$210, 0))))), "Yes", ""), ""), "")</f>
        <v/>
      </c>
      <c r="GK99" s="69"/>
      <c r="GL99" s="79" t="str">
        <f>IFERROR(IF(B99&lt;&gt;"", IF(OR(ISNUMBER(SEARCH("b", LOWER(INDEX(Paste_Here!K$2:K$210, MATCH(B99, Paste_Here!A$2:A$210, 0))))), ISNUMBER(SEARCH("h", LOWER(INDEX(Paste_Here!K$2:K$210, MATCH(B99, Paste_Here!A$2:A$210, 0))))), ISNUMBER(SEARCH("i", LOWER(INDEX(Paste_Here!K$2:K$210, MATCH(B99, Paste_Here!A$2:A$210, 0)))))), "Yes", IF(INDEX(Paste_Here!K$2:K$210, MATCH(B99, Paste_Here!A$2:A$210, 0))&lt;&gt;"", "No", "")), ""), "")</f>
        <v/>
      </c>
      <c r="GM99" s="69"/>
      <c r="GN99" s="79" t="str">
        <f>IFERROR(IF(B99&lt;&gt;"", IF(ISNUMBER(SEARCH("yes", LOWER(INDEX(Paste_Here!L$2:L$210, MATCH(B99, Paste_Here!A$2:A$210, 0))))), "Yes", IF(ISNUMBER(SEARCH("no", LOWER(INDEX(Paste_Here!L$2:L$210, MATCH(B99, Paste_Here!A$2:A$210, 0))))), "No", "")), ""), "")</f>
        <v/>
      </c>
      <c r="GO99" s="69"/>
      <c r="GP99" s="79" t="str">
        <f>IFERROR(IF(B99&lt;&gt;"", IF(ISNUMBER(SEARCH("transitional 2", LOWER(INDEX(Paste_Here!C$2:C$210, MATCH(B99, Paste_Here!A$2:A$210, 0))))), "T2", IF(ISNUMBER(SEARCH("transitional 1", LOWER(INDEX(Paste_Here!C$2:C$210, MATCH(B99, Paste_Here!A$2:A$210, 0))))), "T1", IF(ISNUMBER(SEARCH("waived ell services", LOWER(INDEX(Paste_Here!C$2:C$210, MATCH(B99, Paste_Here!A$2:A$210, 0))))), "W", ""))), ""), "")</f>
        <v/>
      </c>
      <c r="GQ99" s="69"/>
      <c r="GR99" s="114"/>
      <c r="GS99" s="69"/>
      <c r="GT99" s="114"/>
      <c r="GU99" s="69"/>
      <c r="GV99" s="114"/>
      <c r="GW99" s="69"/>
      <c r="GX99" s="118"/>
      <c r="GY99" s="69"/>
      <c r="GZ99" s="69"/>
      <c r="HA99" s="79"/>
      <c r="HB99" s="69"/>
      <c r="HC99" s="79"/>
      <c r="HD99" s="69"/>
      <c r="HE99" s="79"/>
      <c r="HF99" s="69"/>
      <c r="HG99" s="79"/>
      <c r="HH99" s="69"/>
      <c r="HI99" s="79"/>
      <c r="HJ99" s="69"/>
      <c r="HK99" s="79"/>
      <c r="HL99" s="69"/>
      <c r="HM99" s="79"/>
      <c r="HN99" s="69"/>
      <c r="HO99" s="79"/>
      <c r="HP99" s="69"/>
      <c r="HQ99" s="79"/>
      <c r="HR99" s="69"/>
      <c r="HS99" s="79"/>
      <c r="HT99" s="69"/>
      <c r="HU99" s="79"/>
      <c r="HV99" s="69"/>
      <c r="HW99" s="69"/>
      <c r="HX99" s="79"/>
      <c r="HY99" s="69"/>
      <c r="HZ99" s="79"/>
      <c r="IA99" s="69"/>
      <c r="IB99" s="79"/>
      <c r="IC99" s="69"/>
      <c r="ID99" s="79"/>
      <c r="IE99" s="69"/>
      <c r="IF99" s="79"/>
      <c r="IG99" s="69"/>
      <c r="IH99" s="79"/>
      <c r="II99" s="69"/>
      <c r="IJ99" s="79"/>
      <c r="IK99" s="69"/>
      <c r="IL99" s="79"/>
      <c r="IM99" s="69"/>
      <c r="IN99" s="79"/>
      <c r="IO99" s="69"/>
      <c r="IP99" s="79"/>
      <c r="IQ99" s="69"/>
      <c r="IR99" s="79"/>
      <c r="IS99" s="69"/>
      <c r="IT99" s="69"/>
      <c r="IU99" s="79"/>
      <c r="IV99" s="69"/>
      <c r="IW99" s="79"/>
      <c r="IX99" s="69"/>
      <c r="IY99" s="79"/>
      <c r="IZ99" s="69"/>
      <c r="JA99" s="79"/>
      <c r="JB99" s="69"/>
      <c r="JC99" s="79"/>
      <c r="JD99" s="69"/>
      <c r="JE99" s="79"/>
      <c r="JF99" s="69"/>
      <c r="JG99" s="79"/>
      <c r="JH99" s="69"/>
      <c r="JI99" s="79"/>
      <c r="JJ99" s="69"/>
      <c r="JK99" s="79"/>
      <c r="JL99" s="69"/>
      <c r="JM99" s="79"/>
      <c r="JN99" s="69"/>
      <c r="JO99" s="79"/>
      <c r="JP99" s="69"/>
      <c r="JQ99" s="69"/>
      <c r="JR99" s="79"/>
      <c r="JS99" s="69"/>
      <c r="JT99" s="79"/>
      <c r="JU99" s="69"/>
      <c r="JV99" s="79"/>
      <c r="JW99" s="69"/>
      <c r="JX99" s="79"/>
      <c r="JY99" s="69"/>
      <c r="JZ99" s="79"/>
      <c r="KA99" s="69"/>
      <c r="KB99" s="79"/>
      <c r="KC99" s="69"/>
      <c r="KD99" s="79"/>
      <c r="KE99" s="69"/>
      <c r="KF99" s="79"/>
      <c r="KG99" s="69"/>
      <c r="KH99" s="79"/>
      <c r="KI99" s="69"/>
      <c r="KJ99" s="79"/>
      <c r="KK99" s="69"/>
      <c r="KL99" s="79"/>
      <c r="KM99" s="69"/>
      <c r="KP99" s="1" t="str" cm="1">
        <f t="array" ref="KP99">IFERROR(INDEX(Paste_Here!$B$2:$B$210, MATCH(0, COUNTIF(KP$4:KP98, Paste_Here!$B$2:$B$210) + IF(Paste_Here!$B$2:$B$210="", 1, 0), 0)), "")</f>
        <v/>
      </c>
      <c r="KQ99" s="1" t="str">
        <f>IF(KP99&lt;&gt;"", INDEX(Paste_Here!$A$2:$A$210, MATCH(KP99, Paste_Here!$B$2:$B$210, 0)), "")</f>
        <v/>
      </c>
      <c r="KR99" s="1" t="str">
        <f t="shared" si="13"/>
        <v/>
      </c>
      <c r="KS99" s="1" t="str" cm="1">
        <f t="array" ref="KS99">IFERROR(INDEX($KR$5:$KR$210, MATCH(SMALL(IF($KR$5:$KR$210&lt;&gt;"", COUNTIF($KR$5:$KR$210, "&lt;"&amp;$KR$5:$KR$210)+1), ROW()-ROW($KS$5)+1), COUNTIF($KR$5:$KR$210, "&lt;"&amp;$KR$5:$KR$210)+1, 0)), "")</f>
        <v/>
      </c>
    </row>
    <row r="100" spans="1:305">
      <c r="A100" s="69"/>
      <c r="B100" s="79" t="str">
        <f t="shared" si="7"/>
        <v/>
      </c>
      <c r="C100" s="69"/>
      <c r="D100" s="79" t="str">
        <f>IFERROR(IF(B100&lt;&gt;"", IF(COUNTIF(INDEX(Paste_Here!N$2:Q$210, MATCH(B100, Paste_Here!A$2:A$210, 0), 0), "yes") &gt; 0, "No", IF(COUNTIF(INDEX(Paste_Here!N$2:Q$210, MATCH(B100, Paste_Here!A$2:A$210, 0), 0), "no") &gt; 0, "Yes", "")), ""), "")</f>
        <v/>
      </c>
      <c r="E100" s="69"/>
      <c r="F100" s="79" t="str">
        <f>IFERROR(IF(B100&lt;&gt;"", IF(ISNUMBER(SEARCH("yes", LOWER(INDEX(Paste_Here!S$2:S$210, MATCH(B100, Paste_Here!A$2:A$210, 0))))), "Yes", IF(ISNUMBER(SEARCH("no", LOWER(INDEX(Paste_Here!S$2:S$210, MATCH(B100, Paste_Here!A$2:A$210, 0))))), "No", "")), ""), "")</f>
        <v/>
      </c>
      <c r="G100" s="69"/>
      <c r="H100" s="79" t="str">
        <f>IFERROR(IF(B100&lt;&gt;"", IF(COUNTIF(INDEX(Paste_Here!AX$2:BA$210, MATCH(B100, Paste_Here!A$2:A$210, 0), 0), "yes") &gt; 0, "No", IF(COUNTIF(INDEX(Paste_Here!AX$2:BA$210, MATCH(B100, Paste_Here!A$2:A$210, 0), 0), "no") &gt; 0, "Yes", "")), ""), "")</f>
        <v/>
      </c>
      <c r="I100" s="69"/>
      <c r="J100" s="79" t="str">
        <f>IFERROR(IF(B100&lt;&gt;"", IF(ISNUMBER(SEARCH("yes", LOWER(INDEX(Paste_Here!Z$2:Z$210, MATCH(B100, Paste_Here!A$2:A$210, 0))))), "Yes", IF(ISNUMBER(SEARCH("no", LOWER(INDEX(Paste_Here!Z$2:Z$210, MATCH(B100, Paste_Here!A$2:A$210, 0))))), "No", "")), ""), "")</f>
        <v/>
      </c>
      <c r="K100" s="69"/>
      <c r="L100" s="79" t="str">
        <f>IFERROR(IF(B100&lt;&gt;"", IF(ISNUMBER(SEARCH("yes", LOWER(INDEX(Paste_Here!AG$2:AG$210, MATCH(B100, Paste_Here!A$2:A$210, 0))))), "Yes", IF(ISNUMBER(SEARCH("no", LOWER(INDEX(Paste_Here!AG$2:AG$210, MATCH(B100, Paste_Here!A$2:A$210, 0))))), "No", "")), ""), "")</f>
        <v/>
      </c>
      <c r="M100" s="69"/>
      <c r="N100" s="114" t="str">
        <f>IFERROR(IF(J100&lt;&gt;"", IF(ISNUMBER(SEARCH("yes", LOWER(INDEX(Paste_Here!AB$2:AB$210, MATCH(J100, Paste_Here!I$2:I$210, 0))))), "Yes", IF(ISNUMBER(SEARCH("no", LOWER(INDEX(Paste_Here!AB$2:AB$210, MATCH(J100, Paste_Here!I$2:I$210, 0))))), "No", "")), ""), "")</f>
        <v/>
      </c>
      <c r="O100" s="69"/>
      <c r="P100" s="79" t="str">
        <f>IFERROR(IF(B100&lt;&gt;"", IF(ISNUMBER(SEARCH("Revealed-Potential (Primary Focus)", LOWER(INDEX(Paste_Here!U$2:U$210, MATCH(B100, Paste_Here!A$2:A$210, 0))))), "Rev-Potential: Prim", IF(ISNUMBER(SEARCH("Revealed-Potential (Secondary Focus)", LOWER(INDEX(Paste_Here!U$2:U$210, MATCH(B100, Paste_Here!A$2:A$210, 0))))), "Rev-Potential: Sec", IF(ISNUMBER(SEARCH("Monitoring", LOWER(INDEX(Paste_Here!U$2:U$210, MATCH(B100, Paste_Here!A$2:A$210, 0))))), "Monitoring", IF(ISNUMBER(SEARCH("At-Promise (Secondary Focus)", LOWER(INDEX(Paste_Here!U$2:U$210, MATCH(B100, Paste_Here!A$2:A$210, 0))))), "At-Promise: Sec", IF(ISNUMBER(SEARCH("At-Promise (Primary Focus)", LOWER(INDEX(Paste_Here!U$2:U$210, MATCH(B100, Paste_Here!A$2:A$210, 0))))), "At-Promise: Prim", ""))))), ""), "")</f>
        <v/>
      </c>
      <c r="Q100" s="69"/>
      <c r="R100" s="79" t="str">
        <f>IFERROR(IF(B100&lt;&gt;"", IF(ISNUMBER(SEARCH("Revealed-Potential (Primary Focus)", LOWER(INDEX(Paste_Here!AB$2:AB$210, MATCH(B100, Paste_Here!A$2:A$210, 0))))), "Rev-Potential: Prim", IF(ISNUMBER(SEARCH("Revealed-Potential (Secondary Focus)", LOWER(INDEX(Paste_Here!AB$2:AB$210, MATCH(B100, Paste_Here!A$2:A$210, 0))))), "Rev-Potential: Sec", IF(ISNUMBER(SEARCH("Monitoring", LOWER(INDEX(Paste_Here!AB$2:AB$210, MATCH(B100, Paste_Here!A$2:A$210, 0))))), "Monitoring", IF(ISNUMBER(SEARCH("At-Promise (Secondary Focus)", LOWER(INDEX(Paste_Here!AB$2:AB$210, MATCH(B100, Paste_Here!A$2:A$210, 0))))), "At-Promise: Sec", IF(ISNUMBER(SEARCH("At-Promise (Primary Focus)", LOWER(INDEX(Paste_Here!AB$2:AB$210, MATCH(B100, Paste_Here!A$2:A$210, 0))))), "At-Promise: Prim", ""))))), ""), "")</f>
        <v/>
      </c>
      <c r="S100" s="69"/>
      <c r="T100" s="114" t="str">
        <f>IFERROR(IF(P100&lt;&gt;"", IF(ISNUMBER(SEARCH("yes", LOWER(INDEX(Paste_Here!AH$2:AH$210, MATCH(P100, Paste_Here!O$2:O$210, 0))))), "Yes", IF(ISNUMBER(SEARCH("no", LOWER(INDEX(Paste_Here!AH$2:AH$210, MATCH(P100, Paste_Here!O$2:O$210, 0))))), "No", "")), ""), "")</f>
        <v/>
      </c>
      <c r="U100" s="69"/>
      <c r="V100" s="114" t="str">
        <f>IFERROR(IF(R100&lt;&gt;"", IF(ISNUMBER(SEARCH("yes", LOWER(INDEX(Paste_Here!AJ$2:AJ$210, MATCH(R100, Paste_Here!Q$2:Q$210, 0))))), "Yes", IF(ISNUMBER(SEARCH("no", LOWER(INDEX(Paste_Here!AJ$2:AJ$210, MATCH(R100, Paste_Here!Q$2:Q$210, 0))))), "No", "")), ""), "")</f>
        <v/>
      </c>
      <c r="W100" s="69"/>
      <c r="X100" s="69"/>
      <c r="Y100" s="79" t="str">
        <f t="shared" si="8"/>
        <v/>
      </c>
      <c r="Z100" s="69"/>
      <c r="AA100" s="79" t="str">
        <f>IFERROR(IF(B100&lt;&gt;"", IF(AND(INDEX(Paste_Here!W$2:W$210, MATCH(B100, Paste_Here!A$2:A$210, 0))&lt;&gt;"", ISNUMBER(VALUE(INDEX(Paste_Here!W$2:W$210, MATCH(B100, Paste_Here!A$2:A$210, 0))))), INDEX(Paste_Here!W$2:W$210, MATCH(B100, Paste_Here!A$2:A$210, 0)), ""), ""), "")</f>
        <v/>
      </c>
      <c r="AB100" s="69"/>
      <c r="AC100" s="79" t="str">
        <f>IFERROR(IF(B100&lt;&gt;"", IF(AND(INDEX(Paste_Here!V$2:V$210, MATCH(B100, Paste_Here!A$2:A$210, 0))&lt;&gt;"", ISNUMBER(VALUE(INDEX(Paste_Here!V$2:V$210, MATCH(B100, Paste_Here!A$2:A$210, 0))))), TEXT(ROUND(VALUE(INDEX(Paste_Here!V$2:V$210, MATCH(B100, Paste_Here!A$2:A$210, 0))), 2), "0.00"), ""), ""), "")</f>
        <v/>
      </c>
      <c r="AD100" s="69"/>
      <c r="AE100" s="79" t="str">
        <f>IFERROR(IF(B100&lt;&gt;"", IF(LOWER(INDEX(Paste_Here!X$2:X$210, MATCH(B100, Paste_Here!A$2:A$210, 0)))="approaching expectations", "Approaching", IF(LOWER(INDEX(Paste_Here!X$2:X$210, MATCH(B100, Paste_Here!A$2:A$210, 0)))="met expectations", "Met", IF(LOWER(INDEX(Paste_Here!X$2:X$210, MATCH(B100, Paste_Here!A$2:A$210, 0)))="exceeded expectations", "Exceeded", IF(LOWER(INDEX(Paste_Here!X$2:X$210, MATCH(B100, Paste_Here!A$2:A$210, 0)))="below expectations", "Below", "")))), ""), "")</f>
        <v/>
      </c>
      <c r="AF100" s="69"/>
      <c r="AG100" s="79" t="str">
        <f>IFERROR(IF(B100&lt;&gt;"", IF(AND(INDEX(Paste_Here!Y$2:Y$210, MATCH(B100, Paste_Here!A$2:A$210, 0))&lt;&gt;"", ISNUMBER(VALUE(INDEX(Paste_Here!Y$2:Y$210, MATCH(B100, Paste_Here!A$2:A$210, 0))))), INDEX(Paste_Here!Y$2:Y$210, MATCH(B100, Paste_Here!A$2:A$210, 0)), ""), ""), "")</f>
        <v/>
      </c>
      <c r="AH100" s="69"/>
      <c r="AI100" s="79" t="str">
        <f>IFERROR(IF(B100&lt;&gt;"", IF(AND(INDEX(Paste_Here!AK$2:AK$210, MATCH(B100, Paste_Here!A$2:A$210, 0))&lt;&gt;"", ISNUMBER(VALUE(INDEX(Paste_Here!AK$2:AK$210, MATCH(B100, Paste_Here!A$2:A$210, 0))))), INDEX(Paste_Here!AK$2:AK$210, MATCH(B100, Paste_Here!A$2:A$210, 0)), ""), ""), "")</f>
        <v/>
      </c>
      <c r="AJ100" s="69"/>
      <c r="AK100" s="79" t="str">
        <f>IFERROR(IF(B100&lt;&gt;"", IF(ISNUMBER(SEARCH("highrisk", LOWER(INDEX(Paste_Here!AL$2:AL$210, MATCH(B100, Paste_Here!A$2:A$210, 0))))), "High Risk", IF(ISNUMBER(SEARCH("lowrisk", LOWER(INDEX(Paste_Here!AL$2:AL$210, MATCH(B100, Paste_Here!A$2:A$210, 0))))), "Low Risk", IF(ISNUMBER(SEARCH("somerisk", LOWER(INDEX(Paste_Here!AL$2:AL$210, MATCH(B100, Paste_Here!A$2:A$210, 0))))), "Some Risk", ""))), ""), "")</f>
        <v/>
      </c>
      <c r="AL100" s="69"/>
      <c r="AM100" s="79" t="str">
        <f>IFERROR(IF(B100&lt;&gt;"", IF(AND(INDEX(Paste_Here!AT$2:AT$210, MATCH(B100, Paste_Here!A$2:A$210, 0))&lt;&gt;"", ISNUMBER(VALUE(INDEX(Paste_Here!AT$2:AT$210, MATCH(B100, Paste_Here!A$2:A$210, 0))))), INDEX(Paste_Here!AT$2:AT$210, MATCH(B100, Paste_Here!A$2:A$210, 0)), ""), ""), "")</f>
        <v/>
      </c>
      <c r="AN100" s="69"/>
      <c r="AO100" s="79" t="str">
        <f>IFERROR(IF(B100&lt;&gt;"", IF(AND(INDEX(Paste_Here!AM$2:AM$210, MATCH(B100, Paste_Here!A$2:A$210, 0))&lt;&gt;"", ISNUMBER(VALUE(INDEX(Paste_Here!AM$2:AM$210, MATCH(B100, Paste_Here!A$2:A$210, 0))))), INDEX(Paste_Here!AM$2:AM$210, MATCH(B100, Paste_Here!A$2:A$210, 0)), ""), ""), "")</f>
        <v/>
      </c>
      <c r="AP100" s="69"/>
      <c r="AQ100" s="79" t="str">
        <f>IFERROR(IF(B100&lt;&gt;"", IF(ISNUMBER(SEARCH("highrisk", LOWER(INDEX(Paste_Here!AN$2:AN$210, MATCH(B100, Paste_Here!A$2:A$210, 0))))), "High Risk", IF(ISNUMBER(SEARCH("lowrisk", LOWER(INDEX(Paste_Here!AN$2:AN$210, MATCH(B100, Paste_Here!A$2:A$210, 0))))), "Low Risk", IF(ISNUMBER(SEARCH("somerisk", LOWER(INDEX(Paste_Here!AN$2:AN$210, MATCH(B100, Paste_Here!A$2:A$210, 0))))), "Some Risk", ""))), ""), "")</f>
        <v/>
      </c>
      <c r="AR100" s="69"/>
      <c r="AS100" s="79" t="str" cm="1">
        <f t="array" aca="1" ref="AS100" ca="1">IFERROR(IF(ISNUMBER(SEARCH("BR", INDEX(Paste_Here!AO$2:AO$210, MATCH(B100, Paste_Here!A$2:A$210, 0)))), -1, 1) * VALUE(_xlfn.TEXTJOIN("", TRUE, IF(ISNUMBER(--MID(INDEX(Paste_Here!AO$2:AO$210, MATCH(B100, Paste_Here!A$2:A$210, 0)), ROW(INDIRECT("1:"&amp;LEN(INDEX(Paste_Here!AO$2:AO$210, MATCH(B100, Paste_Here!A$2:A$210, 0))))), 1)), MID(INDEX(Paste_Here!AO$2:AO$210, MATCH(B100, Paste_Here!A$2:A$210, 0)), ROW(INDIRECT("1:"&amp;LEN(INDEX(Paste_Here!AO$2:AO$210, MATCH(B100, Paste_Here!A$2:A$210, 0))))), 1), ""))), "")</f>
        <v/>
      </c>
      <c r="AT100" s="69"/>
      <c r="AU100" s="69"/>
      <c r="AV100" s="79"/>
      <c r="AW100" s="69"/>
      <c r="AX100" s="79"/>
      <c r="AY100" s="69"/>
      <c r="AZ100" s="79"/>
      <c r="BA100" s="69"/>
      <c r="BB100" s="79"/>
      <c r="BC100" s="69"/>
      <c r="BD100" s="79"/>
      <c r="BE100" s="69"/>
      <c r="BF100" s="79"/>
      <c r="BG100" s="69"/>
      <c r="BH100" s="79"/>
      <c r="BI100" s="69"/>
      <c r="BJ100" s="79"/>
      <c r="BK100" s="69"/>
      <c r="BL100" s="79"/>
      <c r="BM100" s="69"/>
      <c r="BN100" s="79"/>
      <c r="BO100" s="69"/>
      <c r="BP100" s="79"/>
      <c r="BQ100" s="69"/>
      <c r="BR100" s="69"/>
      <c r="BS100" s="79"/>
      <c r="BT100" s="69"/>
      <c r="BU100" s="79"/>
      <c r="BV100" s="69"/>
      <c r="BW100" s="79"/>
      <c r="BX100" s="69"/>
      <c r="BY100" s="79"/>
      <c r="BZ100" s="69"/>
      <c r="CA100" s="79"/>
      <c r="CB100" s="69"/>
      <c r="CC100" s="79"/>
      <c r="CD100" s="69"/>
      <c r="CE100" s="79"/>
      <c r="CF100" s="69"/>
      <c r="CG100" s="79"/>
      <c r="CH100" s="69"/>
      <c r="CI100" s="79"/>
      <c r="CJ100" s="69"/>
      <c r="CK100" s="79"/>
      <c r="CL100" s="69"/>
      <c r="CM100" s="79"/>
      <c r="CN100" s="69"/>
      <c r="CO100" s="69"/>
      <c r="CP100" s="79" t="str">
        <f t="shared" si="9"/>
        <v/>
      </c>
      <c r="CQ100" s="69"/>
      <c r="CR100" s="79" t="str">
        <f>IFERROR(IF(B100&lt;&gt;"", IF(AND(INDEX(Paste_Here!AD$2:AD$210, MATCH(B100, Paste_Here!A$2:A$210, 0))&lt;&gt;"", ISNUMBER(VALUE(INDEX(Paste_Here!AD$2:AD$210, MATCH(B100, Paste_Here!A$2:A$210, 0))))), INDEX(Paste_Here!AD$2:AD$210, MATCH(B100, Paste_Here!A$2:A$210, 0)), ""), ""), "")</f>
        <v/>
      </c>
      <c r="CS100" s="69"/>
      <c r="CT100" s="79" t="str">
        <f>IFERROR(IF(B100&lt;&gt;"", IF(AND(INDEX(Paste_Here!AC$2:AC$210, MATCH(B100, Paste_Here!A$2:A$210, 0))&lt;&gt;"", ISNUMBER(--INDEX(Paste_Here!AC$2:AC$210, MATCH(B100, Paste_Here!A$2:A$210, 0)))), TEXT(ROUND(--INDEX(Paste_Here!AC$2:AC$210, MATCH(B100, Paste_Here!A$2:A$210, 0)), 2), "0.00"), ""), ""), "")</f>
        <v/>
      </c>
      <c r="CU100" s="69"/>
      <c r="CV100" s="79" t="str">
        <f>IFERROR(IF(B100&lt;&gt;"", IF(LOWER(INDEX(Paste_Here!AE$2:AE$210, MATCH(B100, Paste_Here!A$2:A$210, 0)))="approaching expectations", "Approaching", IF(LOWER(INDEX(Paste_Here!AE$2:AE$210, MATCH(B100, Paste_Here!A$2:A$210, 0)))="met expectations", "Met", IF(LOWER(INDEX(Paste_Here!AE$2:AE$210, MATCH(B100, Paste_Here!A$2:A$210, 0)))="exceeded expectations", "Exceeded", IF(LOWER(INDEX(Paste_Here!AE$2:AE$210, MATCH(B100, Paste_Here!A$2:A$210, 0)))="below expectations", "Below", "")))), ""), "")</f>
        <v/>
      </c>
      <c r="CW100" s="69"/>
      <c r="CX100" s="79" t="str">
        <f>IFERROR(IF(B100&lt;&gt;"", IF(AND(INDEX(Paste_Here!AF$2:AF$210, MATCH(B100, Paste_Here!A$2:A$210, 0))&lt;&gt;"", ISNUMBER(VALUE(INDEX(Paste_Here!AF$2:AF$210, MATCH(B100, Paste_Here!A$2:A$210, 0))))), INDEX(Paste_Here!AF$2:AF$210, MATCH(B100, Paste_Here!A$2:A$210, 0)), ""), ""), "")</f>
        <v/>
      </c>
      <c r="CY100" s="69"/>
      <c r="CZ100" s="79" t="str">
        <f>IFERROR(IF(B100&lt;&gt;"", IF(AND(INDEX(Paste_Here!AU$2:AU$210, MATCH(B100, Paste_Here!A$2:A$210, 0))&lt;&gt;"", ISNUMBER(VALUE(INDEX(Paste_Here!AU$2:AU$210, MATCH(B100, Paste_Here!A$2:A$210, 0))))), INDEX(Paste_Here!AU$2:AU$210, MATCH(B100, Paste_Here!A$2:A$210, 0)), ""), ""), "")</f>
        <v/>
      </c>
      <c r="DA100" s="69"/>
      <c r="DB100" s="79" t="str">
        <f>IFERROR(IF(B100&lt;&gt;"", IF(ISNUMBER(SEARCH("highrisk", LOWER(INDEX(Paste_Here!AV$2:AV$210, MATCH(B100, Paste_Here!A$2:A$210, 0))))), "High Risk", IF(ISNUMBER(SEARCH("lowrisk", LOWER(INDEX(Paste_Here!AV$2:AV$210, MATCH(B100, Paste_Here!A$2:A$210, 0))))), "Low Risk", IF(ISNUMBER(SEARCH("somerisk", LOWER(INDEX(Paste_Here!AV$2:AV$210, MATCH(B100, Paste_Here!A$2:A$210, 0))))), "Some Risk", ""))), ""), "")</f>
        <v/>
      </c>
      <c r="DC100" s="69"/>
      <c r="DD100" s="79" t="str">
        <f>IFERROR(IF(B100&lt;&gt;"", IF(AND(INDEX(Paste_Here!AW$2:AW$210, MATCH(B100, Paste_Here!A$2:A$210, 0))&lt;&gt;"", ISNUMBER(VALUE(INDEX(Paste_Here!AW$2:AW$210, MATCH(B100, Paste_Here!A$2:A$210, 0))))), INDEX(Paste_Here!AW$2:AW$210, MATCH(B100, Paste_Here!A$2:A$210, 0)), ""), ""), "")</f>
        <v/>
      </c>
      <c r="DE100" s="69"/>
      <c r="DF100" s="79" t="str">
        <f>IFERROR(IF(B100&lt;&gt;"", IF(AND(INDEX(Paste_Here!AP$2:AP$210, MATCH(B100, Paste_Here!A$2:A$210, 0))&lt;&gt;"", ISNUMBER(VALUE(INDEX(Paste_Here!AP$2:AP$210, MATCH(B100, Paste_Here!A$2:A$210, 0))))), INDEX(Paste_Here!AP$2:AP$210, MATCH(B100, Paste_Here!A$2:A$210, 0)), ""), ""), "")</f>
        <v/>
      </c>
      <c r="DG100" s="69"/>
      <c r="DH100" s="79" t="str">
        <f>IFERROR(IF(B100&lt;&gt;"", IF(ISNUMBER(SEARCH("highrisk", LOWER(INDEX(Paste_Here!AQ$2:AQ$210, MATCH(B100, Paste_Here!A$2:A$210, 0))))), "High Risk", IF(ISNUMBER(SEARCH("lowrisk", LOWER(INDEX(Paste_Here!AQ$2:AQ$210, MATCH(B100, Paste_Here!A$2:A$210, 0))))), "Low Risk", IF(ISNUMBER(SEARCH("somerisk", LOWER(INDEX(Paste_Here!AQ$2:AQ$210, MATCH(B100, Paste_Here!A$2:A$210, 0))))), "Some Risk", ""))), ""), "")</f>
        <v/>
      </c>
      <c r="DI100" s="69"/>
      <c r="DJ100" s="79" t="str" cm="1">
        <f t="array" aca="1" ref="DJ100" ca="1">IFERROR(VALUE(IF(ISNUMBER(SEARCH("EM", INDEX(Paste_Here!AR$2:AR$500, MATCH(B100, Paste_Here!A$2:A$500, 0)))),"-" &amp; _xlfn.TEXTJOIN("", TRUE, IF(ISNUMBER(--MID(INDEX(Paste_Here!AR$2:AR$500, MATCH(B100, Paste_Here!A$2:A$500, 0)), ROW(INDIRECT("1:"&amp;LEN(INDEX(Paste_Here!AR$2:AR$500, MATCH(B100, Paste_Here!A$2:A$500, 0))))), 1)), MID(INDEX(Paste_Here!AR$2:AR$500, MATCH(B100, Paste_Here!A$2:A$500, 0)), ROW(INDIRECT("1:"&amp;LEN(INDEX(Paste_Here!AR$2:AR$500, MATCH(B100, Paste_Here!A$2:A$500, 0))))), 1), "")), _xlfn.TEXTJOIN("", TRUE, IF(ISNUMBER(--MID(INDEX(Paste_Here!AR$2:AR$500, MATCH(B100, Paste_Here!A$2:AR$500, 0)), ROW(INDIRECT("1:"&amp;LEN(INDEX(Paste_Here!AR$2:AR$500, MATCH(B100, Paste_Here!A$2:AR$500, 0))))), 1)), MID(INDEX(Paste_Here!AR$2:AR$500, MATCH(B100, Paste_Here!A$2:A$500, 0)), ROW(INDIRECT("1:"&amp;LEN(INDEX(Paste_Here!AR$2:AR$500, MATCH(B100, Paste_Here!A$2:A$500, 0))))), 1), "")))), "")</f>
        <v/>
      </c>
      <c r="DK100" s="69"/>
      <c r="DL100" s="69"/>
      <c r="DM100" s="79" t="str">
        <f t="shared" si="10"/>
        <v/>
      </c>
      <c r="DN100" s="69"/>
      <c r="DO100" s="79" t="str">
        <f>IFERROR(IF(B100&lt;&gt;"", IF(AND(INDEX(Paste_Here!AH$2:AH$210, MATCH(B100, Paste_Here!A$2:A$210, 0))&lt;&gt;"", ISNUMBER(VALUE(INDEX(Paste_Here!AH$2:AH$210, MATCH(B100, Paste_Here!A$2:A$210, 0))))), INDEX(Paste_Here!AH$2:AH$210, MATCH(B100, Paste_Here!A$2:A$210, 0)), ""), ""), "")</f>
        <v/>
      </c>
      <c r="DP100" s="69"/>
      <c r="DQ100" s="114"/>
      <c r="DR100" s="69"/>
      <c r="DS100" s="119" t="str">
        <f>IFERROR(IF(B100&lt;&gt;"", IF(LOWER(INDEX(Paste_Here!AI$2:AI$210, MATCH(B100, Paste_Here!A$2:A$210, 0)))="approaching expectations", "Approaching", IF(LOWER(INDEX(Paste_Here!AI$2:AI$210, MATCH(B100, Paste_Here!A$2:A$210, 0)))="met expectations", "Met", IF(LOWER(INDEX(Paste_Here!AI$2:AI$210, MATCH(B100, Paste_Here!A$2:A$210, 0)))="exceeded expectations", "Exceeded", IF(LOWER(INDEX(Paste_Here!AI$2:AI$210, MATCH(B100, Paste_Here!A$2:A$210, 0)))="below expectations", "Below", "")))), ""), "")</f>
        <v/>
      </c>
      <c r="DT100" s="69"/>
      <c r="DU100" s="79" t="str">
        <f>IFERROR(IF(B100&lt;&gt;"", IF(AND(INDEX(Paste_Here!AJ$2:AJ$210, MATCH(B100, Paste_Here!A$2:A$210, 0))&lt;&gt;"", ISNUMBER(VALUE(INDEX(Paste_Here!AJ$2:AJ$210, MATCH(B100, Paste_Here!A$2:A$210, 0))))), INDEX(Paste_Here!AJ$2:AJ$210, MATCH(B100, Paste_Here!A$2:A$210, 0)), ""), ""), "")</f>
        <v/>
      </c>
      <c r="DV100" s="69"/>
      <c r="DW100" s="114"/>
      <c r="DX100" s="69"/>
      <c r="DY100" s="114"/>
      <c r="DZ100" s="69"/>
      <c r="EA100" s="114"/>
      <c r="EB100" s="69"/>
      <c r="EC100" s="114"/>
      <c r="ED100" s="69"/>
      <c r="EE100" s="114"/>
      <c r="EF100" s="69"/>
      <c r="EH100" s="69"/>
      <c r="EI100" s="69"/>
      <c r="EJ100" s="79"/>
      <c r="EK100" s="69"/>
      <c r="EL100" s="79"/>
      <c r="EM100" s="69"/>
      <c r="EN100" s="79"/>
      <c r="EO100" s="69"/>
      <c r="EP100" s="79"/>
      <c r="EQ100" s="69"/>
      <c r="ER100" s="79"/>
      <c r="ES100" s="69"/>
      <c r="ET100" s="79"/>
      <c r="EU100" s="69"/>
      <c r="EV100" s="79"/>
      <c r="EW100" s="69"/>
      <c r="EX100" s="79"/>
      <c r="EY100" s="69"/>
      <c r="EZ100" s="79"/>
      <c r="FA100" s="69"/>
      <c r="FB100" s="79"/>
      <c r="FC100" s="69"/>
      <c r="FD100" s="79"/>
      <c r="FE100" s="69"/>
      <c r="FF100" s="69"/>
      <c r="FG100" s="79" t="str">
        <f t="shared" si="11"/>
        <v/>
      </c>
      <c r="FH100" s="69"/>
      <c r="FI100" s="79" t="str">
        <f>IFERROR(IF(B100&lt;&gt;"", IF(ISNUMBER(VALUE(INDEX(Paste_Here!H$2:H$210, MATCH(B100, Paste_Here!A$2:A$210, 0)))), IF(VALUE(INDEX(Paste_Here!H$2:H$210, MATCH(B100, Paste_Here!A$2:A$210, 0)))=0, "No", IF(AND(VALUE(INDEX(Paste_Here!H$2:H$210, MATCH(B100, Paste_Here!A$2:A$210, 0)))&gt;=1, VALUE(INDEX(Paste_Here!H$2:H$210, MATCH(B100, Paste_Here!A$2:A$210, 0)))&lt;=4), VALUE(INDEX(Paste_Here!H$2:H$210, MATCH(B100, Paste_Here!A$2:A$210, 0))), "")), ""), ""), "")</f>
        <v/>
      </c>
      <c r="FJ100" s="69"/>
      <c r="FK100" s="79" t="str">
        <f>IFERROR(IF(B100&lt;&gt;"", IF(ISNUMBER(VALUE(INDEX(Paste_Here!I$2:I$210, MATCH(B100, Paste_Here!A$2:A$210, 0)))), IF(VALUE(INDEX(Paste_Here!I$2:I$210, MATCH(B100, Paste_Here!A$2:A$210, 0)))=0, "No", IF(AND(VALUE(INDEX(Paste_Here!I$2:I$210, MATCH(B100, Paste_Here!A$2:A$210, 0)))&gt;=1, VALUE(INDEX(Paste_Here!I$2:I$210, MATCH(B100, Paste_Here!A$2:A$210, 0)))&lt;=4), VALUE(INDEX(Paste_Here!I$2:I$210, MATCH(B100, Paste_Here!A$2:A$210, 0))), "")), ""), ""), "")</f>
        <v/>
      </c>
      <c r="FL100" s="69"/>
      <c r="FM100" s="114"/>
      <c r="FN100" s="69"/>
      <c r="FO100" s="114"/>
      <c r="FP100" s="69"/>
      <c r="FQ100" s="114"/>
      <c r="FR100" s="69"/>
      <c r="FS100" s="114"/>
      <c r="FT100" s="69"/>
      <c r="FU100" s="79" t="str">
        <f>IFERROR(IF(B100&lt;&gt;"", IF(AND(INDEX(Paste_Here!R$2:R$210, MATCH(B100, Paste_Here!A$2:A$210, 0))&lt;&gt;"", ISNUMBER(VALUE(INDEX(Paste_Here!R$2:R$210, MATCH(B100, Paste_Here!A$2:A$210, 0))))), INDEX(Paste_Here!R$2:R$210, MATCH(B100, Paste_Here!A$2:A$210, 0)), ""), ""), "")</f>
        <v/>
      </c>
      <c r="FV100" s="69"/>
      <c r="FW100" s="79" t="str">
        <f>IFERROR(IF(B100&lt;&gt;"", IF(AND(INDEX(Paste_Here!BB$2:BB$210, MATCH(B100, Paste_Here!A$2:A$210, 0))&lt;&gt;"", ISNUMBER(VALUE(INDEX(Paste_Here!BB$2:BB$210, MATCH(B100, Paste_Here!A$2:A$210, 0))))), INDEX(Paste_Here!BB$2:BB$210, MATCH(B100, Paste_Here!A$2:A$210, 0)), ""), ""), "")</f>
        <v/>
      </c>
      <c r="FX100" s="69"/>
      <c r="FY100" s="79" t="str">
        <f>IFERROR(IF(B100&lt;&gt;"", IF(AND(INDEX(Paste_Here!AS$2:AS$210, MATCH(B100, Paste_Here!A$2:A$210, 0))&lt;&gt;"", ISNUMBER(VALUE(INDEX(Paste_Here!AS$2:AS$210, MATCH(B100, Paste_Here!A$2:A$210, 0))))), INDEX(Paste_Here!AS$2:AS$210, MATCH(B100, Paste_Here!A$2:A$210, 0)), ""), ""), "")</f>
        <v/>
      </c>
      <c r="FZ100" s="69"/>
      <c r="GA100" s="79" t="str">
        <f>IFERROR(IF(B100&lt;&gt;"", IF(AND(INDEX(Paste_Here!BC$2:BC$210, MATCH(B100, Paste_Here!A$2:A$210, 0))&lt;&gt;"", ISNUMBER(VALUE(INDEX(Paste_Here!BC$2:BC$210, MATCH(B100, Paste_Here!A$2:A$210, 0))))), INDEX(Paste_Here!BC$2:BC$210, MATCH(B100, Paste_Here!A$2:A$210, 0)), ""), ""), "")</f>
        <v/>
      </c>
      <c r="GB100" s="69"/>
      <c r="GC100" s="69"/>
      <c r="GD100" s="79" t="str">
        <f t="shared" si="12"/>
        <v/>
      </c>
      <c r="GE100" s="69"/>
      <c r="GF100" s="79" t="str">
        <f>IFERROR(IF(B100&lt;&gt;"", IF(ISNUMBER(SEARCH("s", LOWER(INDEX(Paste_Here!M$2:M$210, MATCH(B100, Paste_Here!A$2:A$210, 0))))), "Yes", IF(INDEX(Paste_Here!M$2:M$210, MATCH(B100, Paste_Here!A$2:A$210, 0))&lt;&gt;"", "No", "")), ""), "")</f>
        <v/>
      </c>
      <c r="GG100" s="69"/>
      <c r="GH100" s="79" t="str">
        <f>IFERROR(IF(B100&lt;&gt;"", IF(ISNUMBER(SEARCH("yes", LOWER(INDEX(Paste_Here!F$2:F$210, MATCH(B100, Paste_Here!A$2:A$210, 0))))), "Yes", IF(ISNUMBER(SEARCH("no", LOWER(INDEX(Paste_Here!F$2:F$210, MATCH(B100, Paste_Here!A$2:A$210, 0))))), "No", "")), ""), "")</f>
        <v/>
      </c>
      <c r="GI100" s="69"/>
      <c r="GJ100" s="79" t="str">
        <f>IFERROR(IF(B100&lt;&gt;"", IF(ISNUMBER(SEARCH("english language learner", LOWER(INDEX(Paste_Here!C$2:C$210, MATCH(B100, Paste_Here!A$2:A$210, 0))))), "Yes", ""), ""), "")</f>
        <v/>
      </c>
      <c r="GK100" s="69"/>
      <c r="GL100" s="79" t="str">
        <f>IFERROR(IF(B100&lt;&gt;"", IF(OR(ISNUMBER(SEARCH("b", LOWER(INDEX(Paste_Here!K$2:K$210, MATCH(B100, Paste_Here!A$2:A$210, 0))))), ISNUMBER(SEARCH("h", LOWER(INDEX(Paste_Here!K$2:K$210, MATCH(B100, Paste_Here!A$2:A$210, 0))))), ISNUMBER(SEARCH("i", LOWER(INDEX(Paste_Here!K$2:K$210, MATCH(B100, Paste_Here!A$2:A$210, 0)))))), "Yes", IF(INDEX(Paste_Here!K$2:K$210, MATCH(B100, Paste_Here!A$2:A$210, 0))&lt;&gt;"", "No", "")), ""), "")</f>
        <v/>
      </c>
      <c r="GM100" s="69"/>
      <c r="GN100" s="79" t="str">
        <f>IFERROR(IF(B100&lt;&gt;"", IF(ISNUMBER(SEARCH("yes", LOWER(INDEX(Paste_Here!L$2:L$210, MATCH(B100, Paste_Here!A$2:A$210, 0))))), "Yes", IF(ISNUMBER(SEARCH("no", LOWER(INDEX(Paste_Here!L$2:L$210, MATCH(B100, Paste_Here!A$2:A$210, 0))))), "No", "")), ""), "")</f>
        <v/>
      </c>
      <c r="GO100" s="69"/>
      <c r="GP100" s="79" t="str">
        <f>IFERROR(IF(B100&lt;&gt;"", IF(ISNUMBER(SEARCH("transitional 2", LOWER(INDEX(Paste_Here!C$2:C$210, MATCH(B100, Paste_Here!A$2:A$210, 0))))), "T2", IF(ISNUMBER(SEARCH("transitional 1", LOWER(INDEX(Paste_Here!C$2:C$210, MATCH(B100, Paste_Here!A$2:A$210, 0))))), "T1", IF(ISNUMBER(SEARCH("waived ell services", LOWER(INDEX(Paste_Here!C$2:C$210, MATCH(B100, Paste_Here!A$2:A$210, 0))))), "W", ""))), ""), "")</f>
        <v/>
      </c>
      <c r="GQ100" s="69"/>
      <c r="GR100" s="114"/>
      <c r="GS100" s="69"/>
      <c r="GT100" s="114"/>
      <c r="GU100" s="69"/>
      <c r="GV100" s="114"/>
      <c r="GW100" s="69"/>
      <c r="GX100" s="118"/>
      <c r="GY100" s="69"/>
      <c r="GZ100" s="69"/>
      <c r="HA100" s="79"/>
      <c r="HB100" s="69"/>
      <c r="HC100" s="79"/>
      <c r="HD100" s="69"/>
      <c r="HE100" s="79"/>
      <c r="HF100" s="69"/>
      <c r="HG100" s="79"/>
      <c r="HH100" s="69"/>
      <c r="HI100" s="79"/>
      <c r="HJ100" s="69"/>
      <c r="HK100" s="79"/>
      <c r="HL100" s="69"/>
      <c r="HM100" s="79"/>
      <c r="HN100" s="69"/>
      <c r="HO100" s="79"/>
      <c r="HP100" s="69"/>
      <c r="HQ100" s="79"/>
      <c r="HR100" s="69"/>
      <c r="HS100" s="79"/>
      <c r="HT100" s="69"/>
      <c r="HU100" s="79"/>
      <c r="HV100" s="69"/>
      <c r="HW100" s="69"/>
      <c r="HX100" s="79"/>
      <c r="HY100" s="69"/>
      <c r="HZ100" s="79"/>
      <c r="IA100" s="69"/>
      <c r="IB100" s="79"/>
      <c r="IC100" s="69"/>
      <c r="ID100" s="79"/>
      <c r="IE100" s="69"/>
      <c r="IF100" s="79"/>
      <c r="IG100" s="69"/>
      <c r="IH100" s="79"/>
      <c r="II100" s="69"/>
      <c r="IJ100" s="79"/>
      <c r="IK100" s="69"/>
      <c r="IL100" s="79"/>
      <c r="IM100" s="69"/>
      <c r="IN100" s="79"/>
      <c r="IO100" s="69"/>
      <c r="IP100" s="79"/>
      <c r="IQ100" s="69"/>
      <c r="IR100" s="79"/>
      <c r="IS100" s="69"/>
      <c r="IT100" s="69"/>
      <c r="IU100" s="79"/>
      <c r="IV100" s="69"/>
      <c r="IW100" s="79"/>
      <c r="IX100" s="69"/>
      <c r="IY100" s="79"/>
      <c r="IZ100" s="69"/>
      <c r="JA100" s="79"/>
      <c r="JB100" s="69"/>
      <c r="JC100" s="79"/>
      <c r="JD100" s="69"/>
      <c r="JE100" s="79"/>
      <c r="JF100" s="69"/>
      <c r="JG100" s="79"/>
      <c r="JH100" s="69"/>
      <c r="JI100" s="79"/>
      <c r="JJ100" s="69"/>
      <c r="JK100" s="79"/>
      <c r="JL100" s="69"/>
      <c r="JM100" s="79"/>
      <c r="JN100" s="69"/>
      <c r="JO100" s="79"/>
      <c r="JP100" s="69"/>
      <c r="JQ100" s="69"/>
      <c r="JR100" s="79"/>
      <c r="JS100" s="69"/>
      <c r="JT100" s="79"/>
      <c r="JU100" s="69"/>
      <c r="JV100" s="79"/>
      <c r="JW100" s="69"/>
      <c r="JX100" s="79"/>
      <c r="JY100" s="69"/>
      <c r="JZ100" s="79"/>
      <c r="KA100" s="69"/>
      <c r="KB100" s="79"/>
      <c r="KC100" s="69"/>
      <c r="KD100" s="79"/>
      <c r="KE100" s="69"/>
      <c r="KF100" s="79"/>
      <c r="KG100" s="69"/>
      <c r="KH100" s="79"/>
      <c r="KI100" s="69"/>
      <c r="KJ100" s="79"/>
      <c r="KK100" s="69"/>
      <c r="KL100" s="79"/>
      <c r="KM100" s="69"/>
      <c r="KP100" s="1" t="str" cm="1">
        <f t="array" ref="KP100">IFERROR(INDEX(Paste_Here!$B$2:$B$210, MATCH(0, COUNTIF(KP$4:KP99, Paste_Here!$B$2:$B$210) + IF(Paste_Here!$B$2:$B$210="", 1, 0), 0)), "")</f>
        <v/>
      </c>
      <c r="KQ100" s="1" t="str">
        <f>IF(KP100&lt;&gt;"", INDEX(Paste_Here!$A$2:$A$210, MATCH(KP100, Paste_Here!$B$2:$B$210, 0)), "")</f>
        <v/>
      </c>
      <c r="KR100" s="1" t="str">
        <f t="shared" si="13"/>
        <v/>
      </c>
      <c r="KS100" s="1" t="str" cm="1">
        <f t="array" ref="KS100">IFERROR(INDEX($KR$5:$KR$210, MATCH(SMALL(IF($KR$5:$KR$210&lt;&gt;"", COUNTIF($KR$5:$KR$210, "&lt;"&amp;$KR$5:$KR$210)+1), ROW()-ROW($KS$5)+1), COUNTIF($KR$5:$KR$210, "&lt;"&amp;$KR$5:$KR$210)+1, 0)), "")</f>
        <v/>
      </c>
    </row>
    <row r="101" spans="1:305">
      <c r="A101" s="69"/>
      <c r="B101" s="79" t="str">
        <f t="shared" si="7"/>
        <v/>
      </c>
      <c r="C101" s="69"/>
      <c r="D101" s="79" t="str">
        <f>IFERROR(IF(B101&lt;&gt;"", IF(COUNTIF(INDEX(Paste_Here!N$2:Q$210, MATCH(B101, Paste_Here!A$2:A$210, 0), 0), "yes") &gt; 0, "No", IF(COUNTIF(INDEX(Paste_Here!N$2:Q$210, MATCH(B101, Paste_Here!A$2:A$210, 0), 0), "no") &gt; 0, "Yes", "")), ""), "")</f>
        <v/>
      </c>
      <c r="E101" s="69"/>
      <c r="F101" s="79" t="str">
        <f>IFERROR(IF(B101&lt;&gt;"", IF(ISNUMBER(SEARCH("yes", LOWER(INDEX(Paste_Here!S$2:S$210, MATCH(B101, Paste_Here!A$2:A$210, 0))))), "Yes", IF(ISNUMBER(SEARCH("no", LOWER(INDEX(Paste_Here!S$2:S$210, MATCH(B101, Paste_Here!A$2:A$210, 0))))), "No", "")), ""), "")</f>
        <v/>
      </c>
      <c r="G101" s="69"/>
      <c r="H101" s="79" t="str">
        <f>IFERROR(IF(B101&lt;&gt;"", IF(COUNTIF(INDEX(Paste_Here!AX$2:BA$210, MATCH(B101, Paste_Here!A$2:A$210, 0), 0), "yes") &gt; 0, "No", IF(COUNTIF(INDEX(Paste_Here!AX$2:BA$210, MATCH(B101, Paste_Here!A$2:A$210, 0), 0), "no") &gt; 0, "Yes", "")), ""), "")</f>
        <v/>
      </c>
      <c r="I101" s="69"/>
      <c r="J101" s="79" t="str">
        <f>IFERROR(IF(B101&lt;&gt;"", IF(ISNUMBER(SEARCH("yes", LOWER(INDEX(Paste_Here!Z$2:Z$210, MATCH(B101, Paste_Here!A$2:A$210, 0))))), "Yes", IF(ISNUMBER(SEARCH("no", LOWER(INDEX(Paste_Here!Z$2:Z$210, MATCH(B101, Paste_Here!A$2:A$210, 0))))), "No", "")), ""), "")</f>
        <v/>
      </c>
      <c r="K101" s="69"/>
      <c r="L101" s="79" t="str">
        <f>IFERROR(IF(B101&lt;&gt;"", IF(ISNUMBER(SEARCH("yes", LOWER(INDEX(Paste_Here!AG$2:AG$210, MATCH(B101, Paste_Here!A$2:A$210, 0))))), "Yes", IF(ISNUMBER(SEARCH("no", LOWER(INDEX(Paste_Here!AG$2:AG$210, MATCH(B101, Paste_Here!A$2:A$210, 0))))), "No", "")), ""), "")</f>
        <v/>
      </c>
      <c r="M101" s="69"/>
      <c r="N101" s="114" t="str">
        <f>IFERROR(IF(J101&lt;&gt;"", IF(ISNUMBER(SEARCH("yes", LOWER(INDEX(Paste_Here!AB$2:AB$210, MATCH(J101, Paste_Here!I$2:I$210, 0))))), "Yes", IF(ISNUMBER(SEARCH("no", LOWER(INDEX(Paste_Here!AB$2:AB$210, MATCH(J101, Paste_Here!I$2:I$210, 0))))), "No", "")), ""), "")</f>
        <v/>
      </c>
      <c r="O101" s="69"/>
      <c r="P101" s="79" t="str">
        <f>IFERROR(IF(B101&lt;&gt;"", IF(ISNUMBER(SEARCH("Revealed-Potential (Primary Focus)", LOWER(INDEX(Paste_Here!U$2:U$210, MATCH(B101, Paste_Here!A$2:A$210, 0))))), "Rev-Potential: Prim", IF(ISNUMBER(SEARCH("Revealed-Potential (Secondary Focus)", LOWER(INDEX(Paste_Here!U$2:U$210, MATCH(B101, Paste_Here!A$2:A$210, 0))))), "Rev-Potential: Sec", IF(ISNUMBER(SEARCH("Monitoring", LOWER(INDEX(Paste_Here!U$2:U$210, MATCH(B101, Paste_Here!A$2:A$210, 0))))), "Monitoring", IF(ISNUMBER(SEARCH("At-Promise (Secondary Focus)", LOWER(INDEX(Paste_Here!U$2:U$210, MATCH(B101, Paste_Here!A$2:A$210, 0))))), "At-Promise: Sec", IF(ISNUMBER(SEARCH("At-Promise (Primary Focus)", LOWER(INDEX(Paste_Here!U$2:U$210, MATCH(B101, Paste_Here!A$2:A$210, 0))))), "At-Promise: Prim", ""))))), ""), "")</f>
        <v/>
      </c>
      <c r="Q101" s="69"/>
      <c r="R101" s="79" t="str">
        <f>IFERROR(IF(B101&lt;&gt;"", IF(ISNUMBER(SEARCH("Revealed-Potential (Primary Focus)", LOWER(INDEX(Paste_Here!AB$2:AB$210, MATCH(B101, Paste_Here!A$2:A$210, 0))))), "Rev-Potential: Prim", IF(ISNUMBER(SEARCH("Revealed-Potential (Secondary Focus)", LOWER(INDEX(Paste_Here!AB$2:AB$210, MATCH(B101, Paste_Here!A$2:A$210, 0))))), "Rev-Potential: Sec", IF(ISNUMBER(SEARCH("Monitoring", LOWER(INDEX(Paste_Here!AB$2:AB$210, MATCH(B101, Paste_Here!A$2:A$210, 0))))), "Monitoring", IF(ISNUMBER(SEARCH("At-Promise (Secondary Focus)", LOWER(INDEX(Paste_Here!AB$2:AB$210, MATCH(B101, Paste_Here!A$2:A$210, 0))))), "At-Promise: Sec", IF(ISNUMBER(SEARCH("At-Promise (Primary Focus)", LOWER(INDEX(Paste_Here!AB$2:AB$210, MATCH(B101, Paste_Here!A$2:A$210, 0))))), "At-Promise: Prim", ""))))), ""), "")</f>
        <v/>
      </c>
      <c r="S101" s="69"/>
      <c r="T101" s="114" t="str">
        <f>IFERROR(IF(P101&lt;&gt;"", IF(ISNUMBER(SEARCH("yes", LOWER(INDEX(Paste_Here!AH$2:AH$210, MATCH(P101, Paste_Here!O$2:O$210, 0))))), "Yes", IF(ISNUMBER(SEARCH("no", LOWER(INDEX(Paste_Here!AH$2:AH$210, MATCH(P101, Paste_Here!O$2:O$210, 0))))), "No", "")), ""), "")</f>
        <v/>
      </c>
      <c r="U101" s="69"/>
      <c r="V101" s="114" t="str">
        <f>IFERROR(IF(R101&lt;&gt;"", IF(ISNUMBER(SEARCH("yes", LOWER(INDEX(Paste_Here!AJ$2:AJ$210, MATCH(R101, Paste_Here!Q$2:Q$210, 0))))), "Yes", IF(ISNUMBER(SEARCH("no", LOWER(INDEX(Paste_Here!AJ$2:AJ$210, MATCH(R101, Paste_Here!Q$2:Q$210, 0))))), "No", "")), ""), "")</f>
        <v/>
      </c>
      <c r="W101" s="69"/>
      <c r="X101" s="69"/>
      <c r="Y101" s="79" t="str">
        <f t="shared" si="8"/>
        <v/>
      </c>
      <c r="Z101" s="69"/>
      <c r="AA101" s="79" t="str">
        <f>IFERROR(IF(B101&lt;&gt;"", IF(AND(INDEX(Paste_Here!W$2:W$210, MATCH(B101, Paste_Here!A$2:A$210, 0))&lt;&gt;"", ISNUMBER(VALUE(INDEX(Paste_Here!W$2:W$210, MATCH(B101, Paste_Here!A$2:A$210, 0))))), INDEX(Paste_Here!W$2:W$210, MATCH(B101, Paste_Here!A$2:A$210, 0)), ""), ""), "")</f>
        <v/>
      </c>
      <c r="AB101" s="69"/>
      <c r="AC101" s="79" t="str">
        <f>IFERROR(IF(B101&lt;&gt;"", IF(AND(INDEX(Paste_Here!V$2:V$210, MATCH(B101, Paste_Here!A$2:A$210, 0))&lt;&gt;"", ISNUMBER(VALUE(INDEX(Paste_Here!V$2:V$210, MATCH(B101, Paste_Here!A$2:A$210, 0))))), TEXT(ROUND(VALUE(INDEX(Paste_Here!V$2:V$210, MATCH(B101, Paste_Here!A$2:A$210, 0))), 2), "0.00"), ""), ""), "")</f>
        <v/>
      </c>
      <c r="AD101" s="69"/>
      <c r="AE101" s="79" t="str">
        <f>IFERROR(IF(B101&lt;&gt;"", IF(LOWER(INDEX(Paste_Here!X$2:X$210, MATCH(B101, Paste_Here!A$2:A$210, 0)))="approaching expectations", "Approaching", IF(LOWER(INDEX(Paste_Here!X$2:X$210, MATCH(B101, Paste_Here!A$2:A$210, 0)))="met expectations", "Met", IF(LOWER(INDEX(Paste_Here!X$2:X$210, MATCH(B101, Paste_Here!A$2:A$210, 0)))="exceeded expectations", "Exceeded", IF(LOWER(INDEX(Paste_Here!X$2:X$210, MATCH(B101, Paste_Here!A$2:A$210, 0)))="below expectations", "Below", "")))), ""), "")</f>
        <v/>
      </c>
      <c r="AF101" s="69"/>
      <c r="AG101" s="79" t="str">
        <f>IFERROR(IF(B101&lt;&gt;"", IF(AND(INDEX(Paste_Here!Y$2:Y$210, MATCH(B101, Paste_Here!A$2:A$210, 0))&lt;&gt;"", ISNUMBER(VALUE(INDEX(Paste_Here!Y$2:Y$210, MATCH(B101, Paste_Here!A$2:A$210, 0))))), INDEX(Paste_Here!Y$2:Y$210, MATCH(B101, Paste_Here!A$2:A$210, 0)), ""), ""), "")</f>
        <v/>
      </c>
      <c r="AH101" s="69"/>
      <c r="AI101" s="79" t="str">
        <f>IFERROR(IF(B101&lt;&gt;"", IF(AND(INDEX(Paste_Here!AK$2:AK$210, MATCH(B101, Paste_Here!A$2:A$210, 0))&lt;&gt;"", ISNUMBER(VALUE(INDEX(Paste_Here!AK$2:AK$210, MATCH(B101, Paste_Here!A$2:A$210, 0))))), INDEX(Paste_Here!AK$2:AK$210, MATCH(B101, Paste_Here!A$2:A$210, 0)), ""), ""), "")</f>
        <v/>
      </c>
      <c r="AJ101" s="69"/>
      <c r="AK101" s="79" t="str">
        <f>IFERROR(IF(B101&lt;&gt;"", IF(ISNUMBER(SEARCH("highrisk", LOWER(INDEX(Paste_Here!AL$2:AL$210, MATCH(B101, Paste_Here!A$2:A$210, 0))))), "High Risk", IF(ISNUMBER(SEARCH("lowrisk", LOWER(INDEX(Paste_Here!AL$2:AL$210, MATCH(B101, Paste_Here!A$2:A$210, 0))))), "Low Risk", IF(ISNUMBER(SEARCH("somerisk", LOWER(INDEX(Paste_Here!AL$2:AL$210, MATCH(B101, Paste_Here!A$2:A$210, 0))))), "Some Risk", ""))), ""), "")</f>
        <v/>
      </c>
      <c r="AL101" s="69"/>
      <c r="AM101" s="79" t="str">
        <f>IFERROR(IF(B101&lt;&gt;"", IF(AND(INDEX(Paste_Here!AT$2:AT$210, MATCH(B101, Paste_Here!A$2:A$210, 0))&lt;&gt;"", ISNUMBER(VALUE(INDEX(Paste_Here!AT$2:AT$210, MATCH(B101, Paste_Here!A$2:A$210, 0))))), INDEX(Paste_Here!AT$2:AT$210, MATCH(B101, Paste_Here!A$2:A$210, 0)), ""), ""), "")</f>
        <v/>
      </c>
      <c r="AN101" s="69"/>
      <c r="AO101" s="79" t="str">
        <f>IFERROR(IF(B101&lt;&gt;"", IF(AND(INDEX(Paste_Here!AM$2:AM$210, MATCH(B101, Paste_Here!A$2:A$210, 0))&lt;&gt;"", ISNUMBER(VALUE(INDEX(Paste_Here!AM$2:AM$210, MATCH(B101, Paste_Here!A$2:A$210, 0))))), INDEX(Paste_Here!AM$2:AM$210, MATCH(B101, Paste_Here!A$2:A$210, 0)), ""), ""), "")</f>
        <v/>
      </c>
      <c r="AP101" s="69"/>
      <c r="AQ101" s="79" t="str">
        <f>IFERROR(IF(B101&lt;&gt;"", IF(ISNUMBER(SEARCH("highrisk", LOWER(INDEX(Paste_Here!AN$2:AN$210, MATCH(B101, Paste_Here!A$2:A$210, 0))))), "High Risk", IF(ISNUMBER(SEARCH("lowrisk", LOWER(INDEX(Paste_Here!AN$2:AN$210, MATCH(B101, Paste_Here!A$2:A$210, 0))))), "Low Risk", IF(ISNUMBER(SEARCH("somerisk", LOWER(INDEX(Paste_Here!AN$2:AN$210, MATCH(B101, Paste_Here!A$2:A$210, 0))))), "Some Risk", ""))), ""), "")</f>
        <v/>
      </c>
      <c r="AR101" s="69"/>
      <c r="AS101" s="79" t="str" cm="1">
        <f t="array" aca="1" ref="AS101" ca="1">IFERROR(IF(ISNUMBER(SEARCH("BR", INDEX(Paste_Here!AO$2:AO$210, MATCH(B101, Paste_Here!A$2:A$210, 0)))), -1, 1) * VALUE(_xlfn.TEXTJOIN("", TRUE, IF(ISNUMBER(--MID(INDEX(Paste_Here!AO$2:AO$210, MATCH(B101, Paste_Here!A$2:A$210, 0)), ROW(INDIRECT("1:"&amp;LEN(INDEX(Paste_Here!AO$2:AO$210, MATCH(B101, Paste_Here!A$2:A$210, 0))))), 1)), MID(INDEX(Paste_Here!AO$2:AO$210, MATCH(B101, Paste_Here!A$2:A$210, 0)), ROW(INDIRECT("1:"&amp;LEN(INDEX(Paste_Here!AO$2:AO$210, MATCH(B101, Paste_Here!A$2:A$210, 0))))), 1), ""))), "")</f>
        <v/>
      </c>
      <c r="AT101" s="69"/>
      <c r="AU101" s="69"/>
      <c r="AV101" s="79"/>
      <c r="AW101" s="69"/>
      <c r="AX101" s="79"/>
      <c r="AY101" s="69"/>
      <c r="AZ101" s="79"/>
      <c r="BA101" s="69"/>
      <c r="BB101" s="79"/>
      <c r="BC101" s="69"/>
      <c r="BD101" s="79"/>
      <c r="BE101" s="69"/>
      <c r="BF101" s="79"/>
      <c r="BG101" s="69"/>
      <c r="BH101" s="79"/>
      <c r="BI101" s="69"/>
      <c r="BJ101" s="79"/>
      <c r="BK101" s="69"/>
      <c r="BL101" s="79"/>
      <c r="BM101" s="69"/>
      <c r="BN101" s="79"/>
      <c r="BO101" s="69"/>
      <c r="BP101" s="79"/>
      <c r="BQ101" s="69"/>
      <c r="BR101" s="69"/>
      <c r="BS101" s="79"/>
      <c r="BT101" s="69"/>
      <c r="BU101" s="79"/>
      <c r="BV101" s="69"/>
      <c r="BW101" s="79"/>
      <c r="BX101" s="69"/>
      <c r="BY101" s="79"/>
      <c r="BZ101" s="69"/>
      <c r="CA101" s="79"/>
      <c r="CB101" s="69"/>
      <c r="CC101" s="79"/>
      <c r="CD101" s="69"/>
      <c r="CE101" s="79"/>
      <c r="CF101" s="69"/>
      <c r="CG101" s="79"/>
      <c r="CH101" s="69"/>
      <c r="CI101" s="79"/>
      <c r="CJ101" s="69"/>
      <c r="CK101" s="79"/>
      <c r="CL101" s="69"/>
      <c r="CM101" s="79"/>
      <c r="CN101" s="69"/>
      <c r="CO101" s="69"/>
      <c r="CP101" s="79" t="str">
        <f t="shared" si="9"/>
        <v/>
      </c>
      <c r="CQ101" s="69"/>
      <c r="CR101" s="79" t="str">
        <f>IFERROR(IF(B101&lt;&gt;"", IF(AND(INDEX(Paste_Here!AD$2:AD$210, MATCH(B101, Paste_Here!A$2:A$210, 0))&lt;&gt;"", ISNUMBER(VALUE(INDEX(Paste_Here!AD$2:AD$210, MATCH(B101, Paste_Here!A$2:A$210, 0))))), INDEX(Paste_Here!AD$2:AD$210, MATCH(B101, Paste_Here!A$2:A$210, 0)), ""), ""), "")</f>
        <v/>
      </c>
      <c r="CS101" s="69"/>
      <c r="CT101" s="79" t="str">
        <f>IFERROR(IF(B101&lt;&gt;"", IF(AND(INDEX(Paste_Here!AC$2:AC$210, MATCH(B101, Paste_Here!A$2:A$210, 0))&lt;&gt;"", ISNUMBER(--INDEX(Paste_Here!AC$2:AC$210, MATCH(B101, Paste_Here!A$2:A$210, 0)))), TEXT(ROUND(--INDEX(Paste_Here!AC$2:AC$210, MATCH(B101, Paste_Here!A$2:A$210, 0)), 2), "0.00"), ""), ""), "")</f>
        <v/>
      </c>
      <c r="CU101" s="69"/>
      <c r="CV101" s="79" t="str">
        <f>IFERROR(IF(B101&lt;&gt;"", IF(LOWER(INDEX(Paste_Here!AE$2:AE$210, MATCH(B101, Paste_Here!A$2:A$210, 0)))="approaching expectations", "Approaching", IF(LOWER(INDEX(Paste_Here!AE$2:AE$210, MATCH(B101, Paste_Here!A$2:A$210, 0)))="met expectations", "Met", IF(LOWER(INDEX(Paste_Here!AE$2:AE$210, MATCH(B101, Paste_Here!A$2:A$210, 0)))="exceeded expectations", "Exceeded", IF(LOWER(INDEX(Paste_Here!AE$2:AE$210, MATCH(B101, Paste_Here!A$2:A$210, 0)))="below expectations", "Below", "")))), ""), "")</f>
        <v/>
      </c>
      <c r="CW101" s="69"/>
      <c r="CX101" s="79" t="str">
        <f>IFERROR(IF(B101&lt;&gt;"", IF(AND(INDEX(Paste_Here!AF$2:AF$210, MATCH(B101, Paste_Here!A$2:A$210, 0))&lt;&gt;"", ISNUMBER(VALUE(INDEX(Paste_Here!AF$2:AF$210, MATCH(B101, Paste_Here!A$2:A$210, 0))))), INDEX(Paste_Here!AF$2:AF$210, MATCH(B101, Paste_Here!A$2:A$210, 0)), ""), ""), "")</f>
        <v/>
      </c>
      <c r="CY101" s="69"/>
      <c r="CZ101" s="79" t="str">
        <f>IFERROR(IF(B101&lt;&gt;"", IF(AND(INDEX(Paste_Here!AU$2:AU$210, MATCH(B101, Paste_Here!A$2:A$210, 0))&lt;&gt;"", ISNUMBER(VALUE(INDEX(Paste_Here!AU$2:AU$210, MATCH(B101, Paste_Here!A$2:A$210, 0))))), INDEX(Paste_Here!AU$2:AU$210, MATCH(B101, Paste_Here!A$2:A$210, 0)), ""), ""), "")</f>
        <v/>
      </c>
      <c r="DA101" s="69"/>
      <c r="DB101" s="79" t="str">
        <f>IFERROR(IF(B101&lt;&gt;"", IF(ISNUMBER(SEARCH("highrisk", LOWER(INDEX(Paste_Here!AV$2:AV$210, MATCH(B101, Paste_Here!A$2:A$210, 0))))), "High Risk", IF(ISNUMBER(SEARCH("lowrisk", LOWER(INDEX(Paste_Here!AV$2:AV$210, MATCH(B101, Paste_Here!A$2:A$210, 0))))), "Low Risk", IF(ISNUMBER(SEARCH("somerisk", LOWER(INDEX(Paste_Here!AV$2:AV$210, MATCH(B101, Paste_Here!A$2:A$210, 0))))), "Some Risk", ""))), ""), "")</f>
        <v/>
      </c>
      <c r="DC101" s="69"/>
      <c r="DD101" s="79" t="str">
        <f>IFERROR(IF(B101&lt;&gt;"", IF(AND(INDEX(Paste_Here!AW$2:AW$210, MATCH(B101, Paste_Here!A$2:A$210, 0))&lt;&gt;"", ISNUMBER(VALUE(INDEX(Paste_Here!AW$2:AW$210, MATCH(B101, Paste_Here!A$2:A$210, 0))))), INDEX(Paste_Here!AW$2:AW$210, MATCH(B101, Paste_Here!A$2:A$210, 0)), ""), ""), "")</f>
        <v/>
      </c>
      <c r="DE101" s="69"/>
      <c r="DF101" s="79" t="str">
        <f>IFERROR(IF(B101&lt;&gt;"", IF(AND(INDEX(Paste_Here!AP$2:AP$210, MATCH(B101, Paste_Here!A$2:A$210, 0))&lt;&gt;"", ISNUMBER(VALUE(INDEX(Paste_Here!AP$2:AP$210, MATCH(B101, Paste_Here!A$2:A$210, 0))))), INDEX(Paste_Here!AP$2:AP$210, MATCH(B101, Paste_Here!A$2:A$210, 0)), ""), ""), "")</f>
        <v/>
      </c>
      <c r="DG101" s="69"/>
      <c r="DH101" s="79" t="str">
        <f>IFERROR(IF(B101&lt;&gt;"", IF(ISNUMBER(SEARCH("highrisk", LOWER(INDEX(Paste_Here!AQ$2:AQ$210, MATCH(B101, Paste_Here!A$2:A$210, 0))))), "High Risk", IF(ISNUMBER(SEARCH("lowrisk", LOWER(INDEX(Paste_Here!AQ$2:AQ$210, MATCH(B101, Paste_Here!A$2:A$210, 0))))), "Low Risk", IF(ISNUMBER(SEARCH("somerisk", LOWER(INDEX(Paste_Here!AQ$2:AQ$210, MATCH(B101, Paste_Here!A$2:A$210, 0))))), "Some Risk", ""))), ""), "")</f>
        <v/>
      </c>
      <c r="DI101" s="69"/>
      <c r="DJ101" s="79" t="str" cm="1">
        <f t="array" aca="1" ref="DJ101" ca="1">IFERROR(VALUE(IF(ISNUMBER(SEARCH("EM", INDEX(Paste_Here!AR$2:AR$500, MATCH(B101, Paste_Here!A$2:A$500, 0)))),"-" &amp; _xlfn.TEXTJOIN("", TRUE, IF(ISNUMBER(--MID(INDEX(Paste_Here!AR$2:AR$500, MATCH(B101, Paste_Here!A$2:A$500, 0)), ROW(INDIRECT("1:"&amp;LEN(INDEX(Paste_Here!AR$2:AR$500, MATCH(B101, Paste_Here!A$2:A$500, 0))))), 1)), MID(INDEX(Paste_Here!AR$2:AR$500, MATCH(B101, Paste_Here!A$2:A$500, 0)), ROW(INDIRECT("1:"&amp;LEN(INDEX(Paste_Here!AR$2:AR$500, MATCH(B101, Paste_Here!A$2:A$500, 0))))), 1), "")), _xlfn.TEXTJOIN("", TRUE, IF(ISNUMBER(--MID(INDEX(Paste_Here!AR$2:AR$500, MATCH(B101, Paste_Here!A$2:AR$500, 0)), ROW(INDIRECT("1:"&amp;LEN(INDEX(Paste_Here!AR$2:AR$500, MATCH(B101, Paste_Here!A$2:AR$500, 0))))), 1)), MID(INDEX(Paste_Here!AR$2:AR$500, MATCH(B101, Paste_Here!A$2:A$500, 0)), ROW(INDIRECT("1:"&amp;LEN(INDEX(Paste_Here!AR$2:AR$500, MATCH(B101, Paste_Here!A$2:A$500, 0))))), 1), "")))), "")</f>
        <v/>
      </c>
      <c r="DK101" s="69"/>
      <c r="DL101" s="69"/>
      <c r="DM101" s="79" t="str">
        <f t="shared" si="10"/>
        <v/>
      </c>
      <c r="DN101" s="69"/>
      <c r="DO101" s="79" t="str">
        <f>IFERROR(IF(B101&lt;&gt;"", IF(AND(INDEX(Paste_Here!AH$2:AH$210, MATCH(B101, Paste_Here!A$2:A$210, 0))&lt;&gt;"", ISNUMBER(VALUE(INDEX(Paste_Here!AH$2:AH$210, MATCH(B101, Paste_Here!A$2:A$210, 0))))), INDEX(Paste_Here!AH$2:AH$210, MATCH(B101, Paste_Here!A$2:A$210, 0)), ""), ""), "")</f>
        <v/>
      </c>
      <c r="DP101" s="69"/>
      <c r="DQ101" s="114"/>
      <c r="DR101" s="69"/>
      <c r="DS101" s="119" t="str">
        <f>IFERROR(IF(B101&lt;&gt;"", IF(LOWER(INDEX(Paste_Here!AI$2:AI$210, MATCH(B101, Paste_Here!A$2:A$210, 0)))="approaching expectations", "Approaching", IF(LOWER(INDEX(Paste_Here!AI$2:AI$210, MATCH(B101, Paste_Here!A$2:A$210, 0)))="met expectations", "Met", IF(LOWER(INDEX(Paste_Here!AI$2:AI$210, MATCH(B101, Paste_Here!A$2:A$210, 0)))="exceeded expectations", "Exceeded", IF(LOWER(INDEX(Paste_Here!AI$2:AI$210, MATCH(B101, Paste_Here!A$2:A$210, 0)))="below expectations", "Below", "")))), ""), "")</f>
        <v/>
      </c>
      <c r="DT101" s="69"/>
      <c r="DU101" s="79" t="str">
        <f>IFERROR(IF(B101&lt;&gt;"", IF(AND(INDEX(Paste_Here!AJ$2:AJ$210, MATCH(B101, Paste_Here!A$2:A$210, 0))&lt;&gt;"", ISNUMBER(VALUE(INDEX(Paste_Here!AJ$2:AJ$210, MATCH(B101, Paste_Here!A$2:A$210, 0))))), INDEX(Paste_Here!AJ$2:AJ$210, MATCH(B101, Paste_Here!A$2:A$210, 0)), ""), ""), "")</f>
        <v/>
      </c>
      <c r="DV101" s="69"/>
      <c r="DW101" s="114"/>
      <c r="DX101" s="69"/>
      <c r="DY101" s="114"/>
      <c r="DZ101" s="69"/>
      <c r="EA101" s="114"/>
      <c r="EB101" s="69"/>
      <c r="EC101" s="114"/>
      <c r="ED101" s="69"/>
      <c r="EE101" s="114"/>
      <c r="EF101" s="69"/>
      <c r="EH101" s="69"/>
      <c r="EI101" s="69"/>
      <c r="EJ101" s="79"/>
      <c r="EK101" s="69"/>
      <c r="EL101" s="79"/>
      <c r="EM101" s="69"/>
      <c r="EN101" s="79"/>
      <c r="EO101" s="69"/>
      <c r="EP101" s="79"/>
      <c r="EQ101" s="69"/>
      <c r="ER101" s="79"/>
      <c r="ES101" s="69"/>
      <c r="ET101" s="79"/>
      <c r="EU101" s="69"/>
      <c r="EV101" s="79"/>
      <c r="EW101" s="69"/>
      <c r="EX101" s="79"/>
      <c r="EY101" s="69"/>
      <c r="EZ101" s="79"/>
      <c r="FA101" s="69"/>
      <c r="FB101" s="79"/>
      <c r="FC101" s="69"/>
      <c r="FD101" s="79"/>
      <c r="FE101" s="69"/>
      <c r="FF101" s="69"/>
      <c r="FG101" s="79" t="str">
        <f t="shared" si="11"/>
        <v/>
      </c>
      <c r="FH101" s="69"/>
      <c r="FI101" s="79" t="str">
        <f>IFERROR(IF(B101&lt;&gt;"", IF(ISNUMBER(VALUE(INDEX(Paste_Here!H$2:H$210, MATCH(B101, Paste_Here!A$2:A$210, 0)))), IF(VALUE(INDEX(Paste_Here!H$2:H$210, MATCH(B101, Paste_Here!A$2:A$210, 0)))=0, "No", IF(AND(VALUE(INDEX(Paste_Here!H$2:H$210, MATCH(B101, Paste_Here!A$2:A$210, 0)))&gt;=1, VALUE(INDEX(Paste_Here!H$2:H$210, MATCH(B101, Paste_Here!A$2:A$210, 0)))&lt;=4), VALUE(INDEX(Paste_Here!H$2:H$210, MATCH(B101, Paste_Here!A$2:A$210, 0))), "")), ""), ""), "")</f>
        <v/>
      </c>
      <c r="FJ101" s="69"/>
      <c r="FK101" s="79" t="str">
        <f>IFERROR(IF(B101&lt;&gt;"", IF(ISNUMBER(VALUE(INDEX(Paste_Here!I$2:I$210, MATCH(B101, Paste_Here!A$2:A$210, 0)))), IF(VALUE(INDEX(Paste_Here!I$2:I$210, MATCH(B101, Paste_Here!A$2:A$210, 0)))=0, "No", IF(AND(VALUE(INDEX(Paste_Here!I$2:I$210, MATCH(B101, Paste_Here!A$2:A$210, 0)))&gt;=1, VALUE(INDEX(Paste_Here!I$2:I$210, MATCH(B101, Paste_Here!A$2:A$210, 0)))&lt;=4), VALUE(INDEX(Paste_Here!I$2:I$210, MATCH(B101, Paste_Here!A$2:A$210, 0))), "")), ""), ""), "")</f>
        <v/>
      </c>
      <c r="FL101" s="69"/>
      <c r="FM101" s="114"/>
      <c r="FN101" s="69"/>
      <c r="FO101" s="114"/>
      <c r="FP101" s="69"/>
      <c r="FQ101" s="114"/>
      <c r="FR101" s="69"/>
      <c r="FS101" s="114"/>
      <c r="FT101" s="69"/>
      <c r="FU101" s="79" t="str">
        <f>IFERROR(IF(B101&lt;&gt;"", IF(AND(INDEX(Paste_Here!R$2:R$210, MATCH(B101, Paste_Here!A$2:A$210, 0))&lt;&gt;"", ISNUMBER(VALUE(INDEX(Paste_Here!R$2:R$210, MATCH(B101, Paste_Here!A$2:A$210, 0))))), INDEX(Paste_Here!R$2:R$210, MATCH(B101, Paste_Here!A$2:A$210, 0)), ""), ""), "")</f>
        <v/>
      </c>
      <c r="FV101" s="69"/>
      <c r="FW101" s="79" t="str">
        <f>IFERROR(IF(B101&lt;&gt;"", IF(AND(INDEX(Paste_Here!BB$2:BB$210, MATCH(B101, Paste_Here!A$2:A$210, 0))&lt;&gt;"", ISNUMBER(VALUE(INDEX(Paste_Here!BB$2:BB$210, MATCH(B101, Paste_Here!A$2:A$210, 0))))), INDEX(Paste_Here!BB$2:BB$210, MATCH(B101, Paste_Here!A$2:A$210, 0)), ""), ""), "")</f>
        <v/>
      </c>
      <c r="FX101" s="69"/>
      <c r="FY101" s="79" t="str">
        <f>IFERROR(IF(B101&lt;&gt;"", IF(AND(INDEX(Paste_Here!AS$2:AS$210, MATCH(B101, Paste_Here!A$2:A$210, 0))&lt;&gt;"", ISNUMBER(VALUE(INDEX(Paste_Here!AS$2:AS$210, MATCH(B101, Paste_Here!A$2:A$210, 0))))), INDEX(Paste_Here!AS$2:AS$210, MATCH(B101, Paste_Here!A$2:A$210, 0)), ""), ""), "")</f>
        <v/>
      </c>
      <c r="FZ101" s="69"/>
      <c r="GA101" s="79" t="str">
        <f>IFERROR(IF(B101&lt;&gt;"", IF(AND(INDEX(Paste_Here!BC$2:BC$210, MATCH(B101, Paste_Here!A$2:A$210, 0))&lt;&gt;"", ISNUMBER(VALUE(INDEX(Paste_Here!BC$2:BC$210, MATCH(B101, Paste_Here!A$2:A$210, 0))))), INDEX(Paste_Here!BC$2:BC$210, MATCH(B101, Paste_Here!A$2:A$210, 0)), ""), ""), "")</f>
        <v/>
      </c>
      <c r="GB101" s="69"/>
      <c r="GC101" s="69"/>
      <c r="GD101" s="79" t="str">
        <f t="shared" si="12"/>
        <v/>
      </c>
      <c r="GE101" s="69"/>
      <c r="GF101" s="79" t="str">
        <f>IFERROR(IF(B101&lt;&gt;"", IF(ISNUMBER(SEARCH("s", LOWER(INDEX(Paste_Here!M$2:M$210, MATCH(B101, Paste_Here!A$2:A$210, 0))))), "Yes", IF(INDEX(Paste_Here!M$2:M$210, MATCH(B101, Paste_Here!A$2:A$210, 0))&lt;&gt;"", "No", "")), ""), "")</f>
        <v/>
      </c>
      <c r="GG101" s="69"/>
      <c r="GH101" s="79" t="str">
        <f>IFERROR(IF(B101&lt;&gt;"", IF(ISNUMBER(SEARCH("yes", LOWER(INDEX(Paste_Here!F$2:F$210, MATCH(B101, Paste_Here!A$2:A$210, 0))))), "Yes", IF(ISNUMBER(SEARCH("no", LOWER(INDEX(Paste_Here!F$2:F$210, MATCH(B101, Paste_Here!A$2:A$210, 0))))), "No", "")), ""), "")</f>
        <v/>
      </c>
      <c r="GI101" s="69"/>
      <c r="GJ101" s="79" t="str">
        <f>IFERROR(IF(B101&lt;&gt;"", IF(ISNUMBER(SEARCH("english language learner", LOWER(INDEX(Paste_Here!C$2:C$210, MATCH(B101, Paste_Here!A$2:A$210, 0))))), "Yes", ""), ""), "")</f>
        <v/>
      </c>
      <c r="GK101" s="69"/>
      <c r="GL101" s="79" t="str">
        <f>IFERROR(IF(B101&lt;&gt;"", IF(OR(ISNUMBER(SEARCH("b", LOWER(INDEX(Paste_Here!K$2:K$210, MATCH(B101, Paste_Here!A$2:A$210, 0))))), ISNUMBER(SEARCH("h", LOWER(INDEX(Paste_Here!K$2:K$210, MATCH(B101, Paste_Here!A$2:A$210, 0))))), ISNUMBER(SEARCH("i", LOWER(INDEX(Paste_Here!K$2:K$210, MATCH(B101, Paste_Here!A$2:A$210, 0)))))), "Yes", IF(INDEX(Paste_Here!K$2:K$210, MATCH(B101, Paste_Here!A$2:A$210, 0))&lt;&gt;"", "No", "")), ""), "")</f>
        <v/>
      </c>
      <c r="GM101" s="69"/>
      <c r="GN101" s="79" t="str">
        <f>IFERROR(IF(B101&lt;&gt;"", IF(ISNUMBER(SEARCH("yes", LOWER(INDEX(Paste_Here!L$2:L$210, MATCH(B101, Paste_Here!A$2:A$210, 0))))), "Yes", IF(ISNUMBER(SEARCH("no", LOWER(INDEX(Paste_Here!L$2:L$210, MATCH(B101, Paste_Here!A$2:A$210, 0))))), "No", "")), ""), "")</f>
        <v/>
      </c>
      <c r="GO101" s="69"/>
      <c r="GP101" s="79" t="str">
        <f>IFERROR(IF(B101&lt;&gt;"", IF(ISNUMBER(SEARCH("transitional 2", LOWER(INDEX(Paste_Here!C$2:C$210, MATCH(B101, Paste_Here!A$2:A$210, 0))))), "T2", IF(ISNUMBER(SEARCH("transitional 1", LOWER(INDEX(Paste_Here!C$2:C$210, MATCH(B101, Paste_Here!A$2:A$210, 0))))), "T1", IF(ISNUMBER(SEARCH("waived ell services", LOWER(INDEX(Paste_Here!C$2:C$210, MATCH(B101, Paste_Here!A$2:A$210, 0))))), "W", ""))), ""), "")</f>
        <v/>
      </c>
      <c r="GQ101" s="69"/>
      <c r="GR101" s="114"/>
      <c r="GS101" s="69"/>
      <c r="GT101" s="114"/>
      <c r="GU101" s="69"/>
      <c r="GV101" s="114"/>
      <c r="GW101" s="69"/>
      <c r="GX101" s="118"/>
      <c r="GY101" s="69"/>
      <c r="GZ101" s="69"/>
      <c r="HA101" s="79"/>
      <c r="HB101" s="69"/>
      <c r="HC101" s="79"/>
      <c r="HD101" s="69"/>
      <c r="HE101" s="79"/>
      <c r="HF101" s="69"/>
      <c r="HG101" s="79"/>
      <c r="HH101" s="69"/>
      <c r="HI101" s="79"/>
      <c r="HJ101" s="69"/>
      <c r="HK101" s="79"/>
      <c r="HL101" s="69"/>
      <c r="HM101" s="79"/>
      <c r="HN101" s="69"/>
      <c r="HO101" s="79"/>
      <c r="HP101" s="69"/>
      <c r="HQ101" s="79"/>
      <c r="HR101" s="69"/>
      <c r="HS101" s="79"/>
      <c r="HT101" s="69"/>
      <c r="HU101" s="79"/>
      <c r="HV101" s="69"/>
      <c r="HW101" s="69"/>
      <c r="HX101" s="79"/>
      <c r="HY101" s="69"/>
      <c r="HZ101" s="79"/>
      <c r="IA101" s="69"/>
      <c r="IB101" s="79"/>
      <c r="IC101" s="69"/>
      <c r="ID101" s="79"/>
      <c r="IE101" s="69"/>
      <c r="IF101" s="79"/>
      <c r="IG101" s="69"/>
      <c r="IH101" s="79"/>
      <c r="II101" s="69"/>
      <c r="IJ101" s="79"/>
      <c r="IK101" s="69"/>
      <c r="IL101" s="79"/>
      <c r="IM101" s="69"/>
      <c r="IN101" s="79"/>
      <c r="IO101" s="69"/>
      <c r="IP101" s="79"/>
      <c r="IQ101" s="69"/>
      <c r="IR101" s="79"/>
      <c r="IS101" s="69"/>
      <c r="IT101" s="69"/>
      <c r="IU101" s="79"/>
      <c r="IV101" s="69"/>
      <c r="IW101" s="79"/>
      <c r="IX101" s="69"/>
      <c r="IY101" s="79"/>
      <c r="IZ101" s="69"/>
      <c r="JA101" s="79"/>
      <c r="JB101" s="69"/>
      <c r="JC101" s="79"/>
      <c r="JD101" s="69"/>
      <c r="JE101" s="79"/>
      <c r="JF101" s="69"/>
      <c r="JG101" s="79"/>
      <c r="JH101" s="69"/>
      <c r="JI101" s="79"/>
      <c r="JJ101" s="69"/>
      <c r="JK101" s="79"/>
      <c r="JL101" s="69"/>
      <c r="JM101" s="79"/>
      <c r="JN101" s="69"/>
      <c r="JO101" s="79"/>
      <c r="JP101" s="69"/>
      <c r="JQ101" s="69"/>
      <c r="JR101" s="79"/>
      <c r="JS101" s="69"/>
      <c r="JT101" s="79"/>
      <c r="JU101" s="69"/>
      <c r="JV101" s="79"/>
      <c r="JW101" s="69"/>
      <c r="JX101" s="79"/>
      <c r="JY101" s="69"/>
      <c r="JZ101" s="79"/>
      <c r="KA101" s="69"/>
      <c r="KB101" s="79"/>
      <c r="KC101" s="69"/>
      <c r="KD101" s="79"/>
      <c r="KE101" s="69"/>
      <c r="KF101" s="79"/>
      <c r="KG101" s="69"/>
      <c r="KH101" s="79"/>
      <c r="KI101" s="69"/>
      <c r="KJ101" s="79"/>
      <c r="KK101" s="69"/>
      <c r="KL101" s="79"/>
      <c r="KM101" s="69"/>
      <c r="KP101" s="1" t="str" cm="1">
        <f t="array" ref="KP101">IFERROR(INDEX(Paste_Here!$B$2:$B$210, MATCH(0, COUNTIF(KP$4:KP100, Paste_Here!$B$2:$B$210) + IF(Paste_Here!$B$2:$B$210="", 1, 0), 0)), "")</f>
        <v/>
      </c>
      <c r="KQ101" s="1" t="str">
        <f>IF(KP101&lt;&gt;"", INDEX(Paste_Here!$A$2:$A$210, MATCH(KP101, Paste_Here!$B$2:$B$210, 0)), "")</f>
        <v/>
      </c>
      <c r="KR101" s="1" t="str">
        <f t="shared" si="13"/>
        <v/>
      </c>
      <c r="KS101" s="1" t="str" cm="1">
        <f t="array" ref="KS101">IFERROR(INDEX($KR$5:$KR$210, MATCH(SMALL(IF($KR$5:$KR$210&lt;&gt;"", COUNTIF($KR$5:$KR$210, "&lt;"&amp;$KR$5:$KR$210)+1), ROW()-ROW($KS$5)+1), COUNTIF($KR$5:$KR$210, "&lt;"&amp;$KR$5:$KR$210)+1, 0)), "")</f>
        <v/>
      </c>
    </row>
    <row r="102" spans="1:305">
      <c r="A102" s="69"/>
      <c r="B102" s="79" t="str">
        <f t="shared" si="7"/>
        <v/>
      </c>
      <c r="C102" s="69"/>
      <c r="D102" s="79" t="str">
        <f>IFERROR(IF(B102&lt;&gt;"", IF(COUNTIF(INDEX(Paste_Here!N$2:Q$210, MATCH(B102, Paste_Here!A$2:A$210, 0), 0), "yes") &gt; 0, "No", IF(COUNTIF(INDEX(Paste_Here!N$2:Q$210, MATCH(B102, Paste_Here!A$2:A$210, 0), 0), "no") &gt; 0, "Yes", "")), ""), "")</f>
        <v/>
      </c>
      <c r="E102" s="69"/>
      <c r="F102" s="79" t="str">
        <f>IFERROR(IF(B102&lt;&gt;"", IF(ISNUMBER(SEARCH("yes", LOWER(INDEX(Paste_Here!S$2:S$210, MATCH(B102, Paste_Here!A$2:A$210, 0))))), "Yes", IF(ISNUMBER(SEARCH("no", LOWER(INDEX(Paste_Here!S$2:S$210, MATCH(B102, Paste_Here!A$2:A$210, 0))))), "No", "")), ""), "")</f>
        <v/>
      </c>
      <c r="G102" s="69"/>
      <c r="H102" s="79" t="str">
        <f>IFERROR(IF(B102&lt;&gt;"", IF(COUNTIF(INDEX(Paste_Here!AX$2:BA$210, MATCH(B102, Paste_Here!A$2:A$210, 0), 0), "yes") &gt; 0, "No", IF(COUNTIF(INDEX(Paste_Here!AX$2:BA$210, MATCH(B102, Paste_Here!A$2:A$210, 0), 0), "no") &gt; 0, "Yes", "")), ""), "")</f>
        <v/>
      </c>
      <c r="I102" s="69"/>
      <c r="J102" s="79" t="str">
        <f>IFERROR(IF(B102&lt;&gt;"", IF(ISNUMBER(SEARCH("yes", LOWER(INDEX(Paste_Here!Z$2:Z$210, MATCH(B102, Paste_Here!A$2:A$210, 0))))), "Yes", IF(ISNUMBER(SEARCH("no", LOWER(INDEX(Paste_Here!Z$2:Z$210, MATCH(B102, Paste_Here!A$2:A$210, 0))))), "No", "")), ""), "")</f>
        <v/>
      </c>
      <c r="K102" s="69"/>
      <c r="L102" s="79" t="str">
        <f>IFERROR(IF(B102&lt;&gt;"", IF(ISNUMBER(SEARCH("yes", LOWER(INDEX(Paste_Here!AG$2:AG$210, MATCH(B102, Paste_Here!A$2:A$210, 0))))), "Yes", IF(ISNUMBER(SEARCH("no", LOWER(INDEX(Paste_Here!AG$2:AG$210, MATCH(B102, Paste_Here!A$2:A$210, 0))))), "No", "")), ""), "")</f>
        <v/>
      </c>
      <c r="M102" s="69"/>
      <c r="N102" s="114" t="str">
        <f>IFERROR(IF(J102&lt;&gt;"", IF(ISNUMBER(SEARCH("yes", LOWER(INDEX(Paste_Here!AB$2:AB$210, MATCH(J102, Paste_Here!I$2:I$210, 0))))), "Yes", IF(ISNUMBER(SEARCH("no", LOWER(INDEX(Paste_Here!AB$2:AB$210, MATCH(J102, Paste_Here!I$2:I$210, 0))))), "No", "")), ""), "")</f>
        <v/>
      </c>
      <c r="O102" s="69"/>
      <c r="P102" s="79" t="str">
        <f>IFERROR(IF(B102&lt;&gt;"", IF(ISNUMBER(SEARCH("Revealed-Potential (Primary Focus)", LOWER(INDEX(Paste_Here!U$2:U$210, MATCH(B102, Paste_Here!A$2:A$210, 0))))), "Rev-Potential: Prim", IF(ISNUMBER(SEARCH("Revealed-Potential (Secondary Focus)", LOWER(INDEX(Paste_Here!U$2:U$210, MATCH(B102, Paste_Here!A$2:A$210, 0))))), "Rev-Potential: Sec", IF(ISNUMBER(SEARCH("Monitoring", LOWER(INDEX(Paste_Here!U$2:U$210, MATCH(B102, Paste_Here!A$2:A$210, 0))))), "Monitoring", IF(ISNUMBER(SEARCH("At-Promise (Secondary Focus)", LOWER(INDEX(Paste_Here!U$2:U$210, MATCH(B102, Paste_Here!A$2:A$210, 0))))), "At-Promise: Sec", IF(ISNUMBER(SEARCH("At-Promise (Primary Focus)", LOWER(INDEX(Paste_Here!U$2:U$210, MATCH(B102, Paste_Here!A$2:A$210, 0))))), "At-Promise: Prim", ""))))), ""), "")</f>
        <v/>
      </c>
      <c r="Q102" s="69"/>
      <c r="R102" s="79" t="str">
        <f>IFERROR(IF(B102&lt;&gt;"", IF(ISNUMBER(SEARCH("Revealed-Potential (Primary Focus)", LOWER(INDEX(Paste_Here!AB$2:AB$210, MATCH(B102, Paste_Here!A$2:A$210, 0))))), "Rev-Potential: Prim", IF(ISNUMBER(SEARCH("Revealed-Potential (Secondary Focus)", LOWER(INDEX(Paste_Here!AB$2:AB$210, MATCH(B102, Paste_Here!A$2:A$210, 0))))), "Rev-Potential: Sec", IF(ISNUMBER(SEARCH("Monitoring", LOWER(INDEX(Paste_Here!AB$2:AB$210, MATCH(B102, Paste_Here!A$2:A$210, 0))))), "Monitoring", IF(ISNUMBER(SEARCH("At-Promise (Secondary Focus)", LOWER(INDEX(Paste_Here!AB$2:AB$210, MATCH(B102, Paste_Here!A$2:A$210, 0))))), "At-Promise: Sec", IF(ISNUMBER(SEARCH("At-Promise (Primary Focus)", LOWER(INDEX(Paste_Here!AB$2:AB$210, MATCH(B102, Paste_Here!A$2:A$210, 0))))), "At-Promise: Prim", ""))))), ""), "")</f>
        <v/>
      </c>
      <c r="S102" s="69"/>
      <c r="T102" s="114" t="str">
        <f>IFERROR(IF(P102&lt;&gt;"", IF(ISNUMBER(SEARCH("yes", LOWER(INDEX(Paste_Here!AH$2:AH$210, MATCH(P102, Paste_Here!O$2:O$210, 0))))), "Yes", IF(ISNUMBER(SEARCH("no", LOWER(INDEX(Paste_Here!AH$2:AH$210, MATCH(P102, Paste_Here!O$2:O$210, 0))))), "No", "")), ""), "")</f>
        <v/>
      </c>
      <c r="U102" s="69"/>
      <c r="V102" s="114" t="str">
        <f>IFERROR(IF(R102&lt;&gt;"", IF(ISNUMBER(SEARCH("yes", LOWER(INDEX(Paste_Here!AJ$2:AJ$210, MATCH(R102, Paste_Here!Q$2:Q$210, 0))))), "Yes", IF(ISNUMBER(SEARCH("no", LOWER(INDEX(Paste_Here!AJ$2:AJ$210, MATCH(R102, Paste_Here!Q$2:Q$210, 0))))), "No", "")), ""), "")</f>
        <v/>
      </c>
      <c r="W102" s="69"/>
      <c r="X102" s="69"/>
      <c r="Y102" s="79" t="str">
        <f t="shared" si="8"/>
        <v/>
      </c>
      <c r="Z102" s="69"/>
      <c r="AA102" s="79" t="str">
        <f>IFERROR(IF(B102&lt;&gt;"", IF(AND(INDEX(Paste_Here!W$2:W$210, MATCH(B102, Paste_Here!A$2:A$210, 0))&lt;&gt;"", ISNUMBER(VALUE(INDEX(Paste_Here!W$2:W$210, MATCH(B102, Paste_Here!A$2:A$210, 0))))), INDEX(Paste_Here!W$2:W$210, MATCH(B102, Paste_Here!A$2:A$210, 0)), ""), ""), "")</f>
        <v/>
      </c>
      <c r="AB102" s="69"/>
      <c r="AC102" s="79" t="str">
        <f>IFERROR(IF(B102&lt;&gt;"", IF(AND(INDEX(Paste_Here!V$2:V$210, MATCH(B102, Paste_Here!A$2:A$210, 0))&lt;&gt;"", ISNUMBER(VALUE(INDEX(Paste_Here!V$2:V$210, MATCH(B102, Paste_Here!A$2:A$210, 0))))), TEXT(ROUND(VALUE(INDEX(Paste_Here!V$2:V$210, MATCH(B102, Paste_Here!A$2:A$210, 0))), 2), "0.00"), ""), ""), "")</f>
        <v/>
      </c>
      <c r="AD102" s="69"/>
      <c r="AE102" s="79" t="str">
        <f>IFERROR(IF(B102&lt;&gt;"", IF(LOWER(INDEX(Paste_Here!X$2:X$210, MATCH(B102, Paste_Here!A$2:A$210, 0)))="approaching expectations", "Approaching", IF(LOWER(INDEX(Paste_Here!X$2:X$210, MATCH(B102, Paste_Here!A$2:A$210, 0)))="met expectations", "Met", IF(LOWER(INDEX(Paste_Here!X$2:X$210, MATCH(B102, Paste_Here!A$2:A$210, 0)))="exceeded expectations", "Exceeded", IF(LOWER(INDEX(Paste_Here!X$2:X$210, MATCH(B102, Paste_Here!A$2:A$210, 0)))="below expectations", "Below", "")))), ""), "")</f>
        <v/>
      </c>
      <c r="AF102" s="69"/>
      <c r="AG102" s="79" t="str">
        <f>IFERROR(IF(B102&lt;&gt;"", IF(AND(INDEX(Paste_Here!Y$2:Y$210, MATCH(B102, Paste_Here!A$2:A$210, 0))&lt;&gt;"", ISNUMBER(VALUE(INDEX(Paste_Here!Y$2:Y$210, MATCH(B102, Paste_Here!A$2:A$210, 0))))), INDEX(Paste_Here!Y$2:Y$210, MATCH(B102, Paste_Here!A$2:A$210, 0)), ""), ""), "")</f>
        <v/>
      </c>
      <c r="AH102" s="69"/>
      <c r="AI102" s="79" t="str">
        <f>IFERROR(IF(B102&lt;&gt;"", IF(AND(INDEX(Paste_Here!AK$2:AK$210, MATCH(B102, Paste_Here!A$2:A$210, 0))&lt;&gt;"", ISNUMBER(VALUE(INDEX(Paste_Here!AK$2:AK$210, MATCH(B102, Paste_Here!A$2:A$210, 0))))), INDEX(Paste_Here!AK$2:AK$210, MATCH(B102, Paste_Here!A$2:A$210, 0)), ""), ""), "")</f>
        <v/>
      </c>
      <c r="AJ102" s="69"/>
      <c r="AK102" s="79" t="str">
        <f>IFERROR(IF(B102&lt;&gt;"", IF(ISNUMBER(SEARCH("highrisk", LOWER(INDEX(Paste_Here!AL$2:AL$210, MATCH(B102, Paste_Here!A$2:A$210, 0))))), "High Risk", IF(ISNUMBER(SEARCH("lowrisk", LOWER(INDEX(Paste_Here!AL$2:AL$210, MATCH(B102, Paste_Here!A$2:A$210, 0))))), "Low Risk", IF(ISNUMBER(SEARCH("somerisk", LOWER(INDEX(Paste_Here!AL$2:AL$210, MATCH(B102, Paste_Here!A$2:A$210, 0))))), "Some Risk", ""))), ""), "")</f>
        <v/>
      </c>
      <c r="AL102" s="69"/>
      <c r="AM102" s="79" t="str">
        <f>IFERROR(IF(B102&lt;&gt;"", IF(AND(INDEX(Paste_Here!AT$2:AT$210, MATCH(B102, Paste_Here!A$2:A$210, 0))&lt;&gt;"", ISNUMBER(VALUE(INDEX(Paste_Here!AT$2:AT$210, MATCH(B102, Paste_Here!A$2:A$210, 0))))), INDEX(Paste_Here!AT$2:AT$210, MATCH(B102, Paste_Here!A$2:A$210, 0)), ""), ""), "")</f>
        <v/>
      </c>
      <c r="AN102" s="69"/>
      <c r="AO102" s="79" t="str">
        <f>IFERROR(IF(B102&lt;&gt;"", IF(AND(INDEX(Paste_Here!AM$2:AM$210, MATCH(B102, Paste_Here!A$2:A$210, 0))&lt;&gt;"", ISNUMBER(VALUE(INDEX(Paste_Here!AM$2:AM$210, MATCH(B102, Paste_Here!A$2:A$210, 0))))), INDEX(Paste_Here!AM$2:AM$210, MATCH(B102, Paste_Here!A$2:A$210, 0)), ""), ""), "")</f>
        <v/>
      </c>
      <c r="AP102" s="69"/>
      <c r="AQ102" s="79" t="str">
        <f>IFERROR(IF(B102&lt;&gt;"", IF(ISNUMBER(SEARCH("highrisk", LOWER(INDEX(Paste_Here!AN$2:AN$210, MATCH(B102, Paste_Here!A$2:A$210, 0))))), "High Risk", IF(ISNUMBER(SEARCH("lowrisk", LOWER(INDEX(Paste_Here!AN$2:AN$210, MATCH(B102, Paste_Here!A$2:A$210, 0))))), "Low Risk", IF(ISNUMBER(SEARCH("somerisk", LOWER(INDEX(Paste_Here!AN$2:AN$210, MATCH(B102, Paste_Here!A$2:A$210, 0))))), "Some Risk", ""))), ""), "")</f>
        <v/>
      </c>
      <c r="AR102" s="69"/>
      <c r="AS102" s="79" t="str" cm="1">
        <f t="array" aca="1" ref="AS102" ca="1">IFERROR(IF(ISNUMBER(SEARCH("BR", INDEX(Paste_Here!AO$2:AO$210, MATCH(B102, Paste_Here!A$2:A$210, 0)))), -1, 1) * VALUE(_xlfn.TEXTJOIN("", TRUE, IF(ISNUMBER(--MID(INDEX(Paste_Here!AO$2:AO$210, MATCH(B102, Paste_Here!A$2:A$210, 0)), ROW(INDIRECT("1:"&amp;LEN(INDEX(Paste_Here!AO$2:AO$210, MATCH(B102, Paste_Here!A$2:A$210, 0))))), 1)), MID(INDEX(Paste_Here!AO$2:AO$210, MATCH(B102, Paste_Here!A$2:A$210, 0)), ROW(INDIRECT("1:"&amp;LEN(INDEX(Paste_Here!AO$2:AO$210, MATCH(B102, Paste_Here!A$2:A$210, 0))))), 1), ""))), "")</f>
        <v/>
      </c>
      <c r="AT102" s="69"/>
      <c r="AU102" s="69"/>
      <c r="AV102" s="79"/>
      <c r="AW102" s="69"/>
      <c r="AX102" s="79"/>
      <c r="AY102" s="69"/>
      <c r="AZ102" s="79"/>
      <c r="BA102" s="69"/>
      <c r="BB102" s="79"/>
      <c r="BC102" s="69"/>
      <c r="BD102" s="79"/>
      <c r="BE102" s="69"/>
      <c r="BF102" s="79"/>
      <c r="BG102" s="69"/>
      <c r="BH102" s="79"/>
      <c r="BI102" s="69"/>
      <c r="BJ102" s="79"/>
      <c r="BK102" s="69"/>
      <c r="BL102" s="79"/>
      <c r="BM102" s="69"/>
      <c r="BN102" s="79"/>
      <c r="BO102" s="69"/>
      <c r="BP102" s="79"/>
      <c r="BQ102" s="69"/>
      <c r="BR102" s="69"/>
      <c r="BS102" s="79"/>
      <c r="BT102" s="69"/>
      <c r="BU102" s="79"/>
      <c r="BV102" s="69"/>
      <c r="BW102" s="79"/>
      <c r="BX102" s="69"/>
      <c r="BY102" s="79"/>
      <c r="BZ102" s="69"/>
      <c r="CA102" s="79"/>
      <c r="CB102" s="69"/>
      <c r="CC102" s="79"/>
      <c r="CD102" s="69"/>
      <c r="CE102" s="79"/>
      <c r="CF102" s="69"/>
      <c r="CG102" s="79"/>
      <c r="CH102" s="69"/>
      <c r="CI102" s="79"/>
      <c r="CJ102" s="69"/>
      <c r="CK102" s="79"/>
      <c r="CL102" s="69"/>
      <c r="CM102" s="79"/>
      <c r="CN102" s="69"/>
      <c r="CO102" s="69"/>
      <c r="CP102" s="79" t="str">
        <f t="shared" si="9"/>
        <v/>
      </c>
      <c r="CQ102" s="69"/>
      <c r="CR102" s="79" t="str">
        <f>IFERROR(IF(B102&lt;&gt;"", IF(AND(INDEX(Paste_Here!AD$2:AD$210, MATCH(B102, Paste_Here!A$2:A$210, 0))&lt;&gt;"", ISNUMBER(VALUE(INDEX(Paste_Here!AD$2:AD$210, MATCH(B102, Paste_Here!A$2:A$210, 0))))), INDEX(Paste_Here!AD$2:AD$210, MATCH(B102, Paste_Here!A$2:A$210, 0)), ""), ""), "")</f>
        <v/>
      </c>
      <c r="CS102" s="69"/>
      <c r="CT102" s="79" t="str">
        <f>IFERROR(IF(B102&lt;&gt;"", IF(AND(INDEX(Paste_Here!AC$2:AC$210, MATCH(B102, Paste_Here!A$2:A$210, 0))&lt;&gt;"", ISNUMBER(--INDEX(Paste_Here!AC$2:AC$210, MATCH(B102, Paste_Here!A$2:A$210, 0)))), TEXT(ROUND(--INDEX(Paste_Here!AC$2:AC$210, MATCH(B102, Paste_Here!A$2:A$210, 0)), 2), "0.00"), ""), ""), "")</f>
        <v/>
      </c>
      <c r="CU102" s="69"/>
      <c r="CV102" s="79" t="str">
        <f>IFERROR(IF(B102&lt;&gt;"", IF(LOWER(INDEX(Paste_Here!AE$2:AE$210, MATCH(B102, Paste_Here!A$2:A$210, 0)))="approaching expectations", "Approaching", IF(LOWER(INDEX(Paste_Here!AE$2:AE$210, MATCH(B102, Paste_Here!A$2:A$210, 0)))="met expectations", "Met", IF(LOWER(INDEX(Paste_Here!AE$2:AE$210, MATCH(B102, Paste_Here!A$2:A$210, 0)))="exceeded expectations", "Exceeded", IF(LOWER(INDEX(Paste_Here!AE$2:AE$210, MATCH(B102, Paste_Here!A$2:A$210, 0)))="below expectations", "Below", "")))), ""), "")</f>
        <v/>
      </c>
      <c r="CW102" s="69"/>
      <c r="CX102" s="79" t="str">
        <f>IFERROR(IF(B102&lt;&gt;"", IF(AND(INDEX(Paste_Here!AF$2:AF$210, MATCH(B102, Paste_Here!A$2:A$210, 0))&lt;&gt;"", ISNUMBER(VALUE(INDEX(Paste_Here!AF$2:AF$210, MATCH(B102, Paste_Here!A$2:A$210, 0))))), INDEX(Paste_Here!AF$2:AF$210, MATCH(B102, Paste_Here!A$2:A$210, 0)), ""), ""), "")</f>
        <v/>
      </c>
      <c r="CY102" s="69"/>
      <c r="CZ102" s="79" t="str">
        <f>IFERROR(IF(B102&lt;&gt;"", IF(AND(INDEX(Paste_Here!AU$2:AU$210, MATCH(B102, Paste_Here!A$2:A$210, 0))&lt;&gt;"", ISNUMBER(VALUE(INDEX(Paste_Here!AU$2:AU$210, MATCH(B102, Paste_Here!A$2:A$210, 0))))), INDEX(Paste_Here!AU$2:AU$210, MATCH(B102, Paste_Here!A$2:A$210, 0)), ""), ""), "")</f>
        <v/>
      </c>
      <c r="DA102" s="69"/>
      <c r="DB102" s="79" t="str">
        <f>IFERROR(IF(B102&lt;&gt;"", IF(ISNUMBER(SEARCH("highrisk", LOWER(INDEX(Paste_Here!AV$2:AV$210, MATCH(B102, Paste_Here!A$2:A$210, 0))))), "High Risk", IF(ISNUMBER(SEARCH("lowrisk", LOWER(INDEX(Paste_Here!AV$2:AV$210, MATCH(B102, Paste_Here!A$2:A$210, 0))))), "Low Risk", IF(ISNUMBER(SEARCH("somerisk", LOWER(INDEX(Paste_Here!AV$2:AV$210, MATCH(B102, Paste_Here!A$2:A$210, 0))))), "Some Risk", ""))), ""), "")</f>
        <v/>
      </c>
      <c r="DC102" s="69"/>
      <c r="DD102" s="79" t="str">
        <f>IFERROR(IF(B102&lt;&gt;"", IF(AND(INDEX(Paste_Here!AW$2:AW$210, MATCH(B102, Paste_Here!A$2:A$210, 0))&lt;&gt;"", ISNUMBER(VALUE(INDEX(Paste_Here!AW$2:AW$210, MATCH(B102, Paste_Here!A$2:A$210, 0))))), INDEX(Paste_Here!AW$2:AW$210, MATCH(B102, Paste_Here!A$2:A$210, 0)), ""), ""), "")</f>
        <v/>
      </c>
      <c r="DE102" s="69"/>
      <c r="DF102" s="79" t="str">
        <f>IFERROR(IF(B102&lt;&gt;"", IF(AND(INDEX(Paste_Here!AP$2:AP$210, MATCH(B102, Paste_Here!A$2:A$210, 0))&lt;&gt;"", ISNUMBER(VALUE(INDEX(Paste_Here!AP$2:AP$210, MATCH(B102, Paste_Here!A$2:A$210, 0))))), INDEX(Paste_Here!AP$2:AP$210, MATCH(B102, Paste_Here!A$2:A$210, 0)), ""), ""), "")</f>
        <v/>
      </c>
      <c r="DG102" s="69"/>
      <c r="DH102" s="79" t="str">
        <f>IFERROR(IF(B102&lt;&gt;"", IF(ISNUMBER(SEARCH("highrisk", LOWER(INDEX(Paste_Here!AQ$2:AQ$210, MATCH(B102, Paste_Here!A$2:A$210, 0))))), "High Risk", IF(ISNUMBER(SEARCH("lowrisk", LOWER(INDEX(Paste_Here!AQ$2:AQ$210, MATCH(B102, Paste_Here!A$2:A$210, 0))))), "Low Risk", IF(ISNUMBER(SEARCH("somerisk", LOWER(INDEX(Paste_Here!AQ$2:AQ$210, MATCH(B102, Paste_Here!A$2:A$210, 0))))), "Some Risk", ""))), ""), "")</f>
        <v/>
      </c>
      <c r="DI102" s="69"/>
      <c r="DJ102" s="79" t="str" cm="1">
        <f t="array" aca="1" ref="DJ102" ca="1">IFERROR(VALUE(IF(ISNUMBER(SEARCH("EM", INDEX(Paste_Here!AR$2:AR$500, MATCH(B102, Paste_Here!A$2:A$500, 0)))),"-" &amp; _xlfn.TEXTJOIN("", TRUE, IF(ISNUMBER(--MID(INDEX(Paste_Here!AR$2:AR$500, MATCH(B102, Paste_Here!A$2:A$500, 0)), ROW(INDIRECT("1:"&amp;LEN(INDEX(Paste_Here!AR$2:AR$500, MATCH(B102, Paste_Here!A$2:A$500, 0))))), 1)), MID(INDEX(Paste_Here!AR$2:AR$500, MATCH(B102, Paste_Here!A$2:A$500, 0)), ROW(INDIRECT("1:"&amp;LEN(INDEX(Paste_Here!AR$2:AR$500, MATCH(B102, Paste_Here!A$2:A$500, 0))))), 1), "")), _xlfn.TEXTJOIN("", TRUE, IF(ISNUMBER(--MID(INDEX(Paste_Here!AR$2:AR$500, MATCH(B102, Paste_Here!A$2:AR$500, 0)), ROW(INDIRECT("1:"&amp;LEN(INDEX(Paste_Here!AR$2:AR$500, MATCH(B102, Paste_Here!A$2:AR$500, 0))))), 1)), MID(INDEX(Paste_Here!AR$2:AR$500, MATCH(B102, Paste_Here!A$2:A$500, 0)), ROW(INDIRECT("1:"&amp;LEN(INDEX(Paste_Here!AR$2:AR$500, MATCH(B102, Paste_Here!A$2:A$500, 0))))), 1), "")))), "")</f>
        <v/>
      </c>
      <c r="DK102" s="69"/>
      <c r="DL102" s="69"/>
      <c r="DM102" s="79" t="str">
        <f t="shared" si="10"/>
        <v/>
      </c>
      <c r="DN102" s="69"/>
      <c r="DO102" s="79" t="str">
        <f>IFERROR(IF(B102&lt;&gt;"", IF(AND(INDEX(Paste_Here!AH$2:AH$210, MATCH(B102, Paste_Here!A$2:A$210, 0))&lt;&gt;"", ISNUMBER(VALUE(INDEX(Paste_Here!AH$2:AH$210, MATCH(B102, Paste_Here!A$2:A$210, 0))))), INDEX(Paste_Here!AH$2:AH$210, MATCH(B102, Paste_Here!A$2:A$210, 0)), ""), ""), "")</f>
        <v/>
      </c>
      <c r="DP102" s="69"/>
      <c r="DQ102" s="114"/>
      <c r="DR102" s="69"/>
      <c r="DS102" s="119" t="str">
        <f>IFERROR(IF(B102&lt;&gt;"", IF(LOWER(INDEX(Paste_Here!AI$2:AI$210, MATCH(B102, Paste_Here!A$2:A$210, 0)))="approaching expectations", "Approaching", IF(LOWER(INDEX(Paste_Here!AI$2:AI$210, MATCH(B102, Paste_Here!A$2:A$210, 0)))="met expectations", "Met", IF(LOWER(INDEX(Paste_Here!AI$2:AI$210, MATCH(B102, Paste_Here!A$2:A$210, 0)))="exceeded expectations", "Exceeded", IF(LOWER(INDEX(Paste_Here!AI$2:AI$210, MATCH(B102, Paste_Here!A$2:A$210, 0)))="below expectations", "Below", "")))), ""), "")</f>
        <v/>
      </c>
      <c r="DT102" s="69"/>
      <c r="DU102" s="79" t="str">
        <f>IFERROR(IF(B102&lt;&gt;"", IF(AND(INDEX(Paste_Here!AJ$2:AJ$210, MATCH(B102, Paste_Here!A$2:A$210, 0))&lt;&gt;"", ISNUMBER(VALUE(INDEX(Paste_Here!AJ$2:AJ$210, MATCH(B102, Paste_Here!A$2:A$210, 0))))), INDEX(Paste_Here!AJ$2:AJ$210, MATCH(B102, Paste_Here!A$2:A$210, 0)), ""), ""), "")</f>
        <v/>
      </c>
      <c r="DV102" s="69"/>
      <c r="DW102" s="114"/>
      <c r="DX102" s="69"/>
      <c r="DY102" s="114"/>
      <c r="DZ102" s="69"/>
      <c r="EA102" s="114"/>
      <c r="EB102" s="69"/>
      <c r="EC102" s="114"/>
      <c r="ED102" s="69"/>
      <c r="EE102" s="114"/>
      <c r="EF102" s="69"/>
      <c r="EH102" s="69"/>
      <c r="EI102" s="69"/>
      <c r="EJ102" s="79"/>
      <c r="EK102" s="69"/>
      <c r="EL102" s="79"/>
      <c r="EM102" s="69"/>
      <c r="EN102" s="79"/>
      <c r="EO102" s="69"/>
      <c r="EP102" s="79"/>
      <c r="EQ102" s="69"/>
      <c r="ER102" s="79"/>
      <c r="ES102" s="69"/>
      <c r="ET102" s="79"/>
      <c r="EU102" s="69"/>
      <c r="EV102" s="79"/>
      <c r="EW102" s="69"/>
      <c r="EX102" s="79"/>
      <c r="EY102" s="69"/>
      <c r="EZ102" s="79"/>
      <c r="FA102" s="69"/>
      <c r="FB102" s="79"/>
      <c r="FC102" s="69"/>
      <c r="FD102" s="79"/>
      <c r="FE102" s="69"/>
      <c r="FF102" s="69"/>
      <c r="FG102" s="79" t="str">
        <f t="shared" si="11"/>
        <v/>
      </c>
      <c r="FH102" s="69"/>
      <c r="FI102" s="79" t="str">
        <f>IFERROR(IF(B102&lt;&gt;"", IF(ISNUMBER(VALUE(INDEX(Paste_Here!H$2:H$210, MATCH(B102, Paste_Here!A$2:A$210, 0)))), IF(VALUE(INDEX(Paste_Here!H$2:H$210, MATCH(B102, Paste_Here!A$2:A$210, 0)))=0, "No", IF(AND(VALUE(INDEX(Paste_Here!H$2:H$210, MATCH(B102, Paste_Here!A$2:A$210, 0)))&gt;=1, VALUE(INDEX(Paste_Here!H$2:H$210, MATCH(B102, Paste_Here!A$2:A$210, 0)))&lt;=4), VALUE(INDEX(Paste_Here!H$2:H$210, MATCH(B102, Paste_Here!A$2:A$210, 0))), "")), ""), ""), "")</f>
        <v/>
      </c>
      <c r="FJ102" s="69"/>
      <c r="FK102" s="79" t="str">
        <f>IFERROR(IF(B102&lt;&gt;"", IF(ISNUMBER(VALUE(INDEX(Paste_Here!I$2:I$210, MATCH(B102, Paste_Here!A$2:A$210, 0)))), IF(VALUE(INDEX(Paste_Here!I$2:I$210, MATCH(B102, Paste_Here!A$2:A$210, 0)))=0, "No", IF(AND(VALUE(INDEX(Paste_Here!I$2:I$210, MATCH(B102, Paste_Here!A$2:A$210, 0)))&gt;=1, VALUE(INDEX(Paste_Here!I$2:I$210, MATCH(B102, Paste_Here!A$2:A$210, 0)))&lt;=4), VALUE(INDEX(Paste_Here!I$2:I$210, MATCH(B102, Paste_Here!A$2:A$210, 0))), "")), ""), ""), "")</f>
        <v/>
      </c>
      <c r="FL102" s="69"/>
      <c r="FM102" s="114"/>
      <c r="FN102" s="69"/>
      <c r="FO102" s="114"/>
      <c r="FP102" s="69"/>
      <c r="FQ102" s="114"/>
      <c r="FR102" s="69"/>
      <c r="FS102" s="114"/>
      <c r="FT102" s="69"/>
      <c r="FU102" s="79" t="str">
        <f>IFERROR(IF(B102&lt;&gt;"", IF(AND(INDEX(Paste_Here!R$2:R$210, MATCH(B102, Paste_Here!A$2:A$210, 0))&lt;&gt;"", ISNUMBER(VALUE(INDEX(Paste_Here!R$2:R$210, MATCH(B102, Paste_Here!A$2:A$210, 0))))), INDEX(Paste_Here!R$2:R$210, MATCH(B102, Paste_Here!A$2:A$210, 0)), ""), ""), "")</f>
        <v/>
      </c>
      <c r="FV102" s="69"/>
      <c r="FW102" s="79" t="str">
        <f>IFERROR(IF(B102&lt;&gt;"", IF(AND(INDEX(Paste_Here!BB$2:BB$210, MATCH(B102, Paste_Here!A$2:A$210, 0))&lt;&gt;"", ISNUMBER(VALUE(INDEX(Paste_Here!BB$2:BB$210, MATCH(B102, Paste_Here!A$2:A$210, 0))))), INDEX(Paste_Here!BB$2:BB$210, MATCH(B102, Paste_Here!A$2:A$210, 0)), ""), ""), "")</f>
        <v/>
      </c>
      <c r="FX102" s="69"/>
      <c r="FY102" s="79" t="str">
        <f>IFERROR(IF(B102&lt;&gt;"", IF(AND(INDEX(Paste_Here!AS$2:AS$210, MATCH(B102, Paste_Here!A$2:A$210, 0))&lt;&gt;"", ISNUMBER(VALUE(INDEX(Paste_Here!AS$2:AS$210, MATCH(B102, Paste_Here!A$2:A$210, 0))))), INDEX(Paste_Here!AS$2:AS$210, MATCH(B102, Paste_Here!A$2:A$210, 0)), ""), ""), "")</f>
        <v/>
      </c>
      <c r="FZ102" s="69"/>
      <c r="GA102" s="79" t="str">
        <f>IFERROR(IF(B102&lt;&gt;"", IF(AND(INDEX(Paste_Here!BC$2:BC$210, MATCH(B102, Paste_Here!A$2:A$210, 0))&lt;&gt;"", ISNUMBER(VALUE(INDEX(Paste_Here!BC$2:BC$210, MATCH(B102, Paste_Here!A$2:A$210, 0))))), INDEX(Paste_Here!BC$2:BC$210, MATCH(B102, Paste_Here!A$2:A$210, 0)), ""), ""), "")</f>
        <v/>
      </c>
      <c r="GB102" s="69"/>
      <c r="GC102" s="69"/>
      <c r="GD102" s="79" t="str">
        <f t="shared" si="12"/>
        <v/>
      </c>
      <c r="GE102" s="69"/>
      <c r="GF102" s="79" t="str">
        <f>IFERROR(IF(B102&lt;&gt;"", IF(ISNUMBER(SEARCH("s", LOWER(INDEX(Paste_Here!M$2:M$210, MATCH(B102, Paste_Here!A$2:A$210, 0))))), "Yes", IF(INDEX(Paste_Here!M$2:M$210, MATCH(B102, Paste_Here!A$2:A$210, 0))&lt;&gt;"", "No", "")), ""), "")</f>
        <v/>
      </c>
      <c r="GG102" s="69"/>
      <c r="GH102" s="79" t="str">
        <f>IFERROR(IF(B102&lt;&gt;"", IF(ISNUMBER(SEARCH("yes", LOWER(INDEX(Paste_Here!F$2:F$210, MATCH(B102, Paste_Here!A$2:A$210, 0))))), "Yes", IF(ISNUMBER(SEARCH("no", LOWER(INDEX(Paste_Here!F$2:F$210, MATCH(B102, Paste_Here!A$2:A$210, 0))))), "No", "")), ""), "")</f>
        <v/>
      </c>
      <c r="GI102" s="69"/>
      <c r="GJ102" s="79" t="str">
        <f>IFERROR(IF(B102&lt;&gt;"", IF(ISNUMBER(SEARCH("english language learner", LOWER(INDEX(Paste_Here!C$2:C$210, MATCH(B102, Paste_Here!A$2:A$210, 0))))), "Yes", ""), ""), "")</f>
        <v/>
      </c>
      <c r="GK102" s="69"/>
      <c r="GL102" s="79" t="str">
        <f>IFERROR(IF(B102&lt;&gt;"", IF(OR(ISNUMBER(SEARCH("b", LOWER(INDEX(Paste_Here!K$2:K$210, MATCH(B102, Paste_Here!A$2:A$210, 0))))), ISNUMBER(SEARCH("h", LOWER(INDEX(Paste_Here!K$2:K$210, MATCH(B102, Paste_Here!A$2:A$210, 0))))), ISNUMBER(SEARCH("i", LOWER(INDEX(Paste_Here!K$2:K$210, MATCH(B102, Paste_Here!A$2:A$210, 0)))))), "Yes", IF(INDEX(Paste_Here!K$2:K$210, MATCH(B102, Paste_Here!A$2:A$210, 0))&lt;&gt;"", "No", "")), ""), "")</f>
        <v/>
      </c>
      <c r="GM102" s="69"/>
      <c r="GN102" s="79" t="str">
        <f>IFERROR(IF(B102&lt;&gt;"", IF(ISNUMBER(SEARCH("yes", LOWER(INDEX(Paste_Here!L$2:L$210, MATCH(B102, Paste_Here!A$2:A$210, 0))))), "Yes", IF(ISNUMBER(SEARCH("no", LOWER(INDEX(Paste_Here!L$2:L$210, MATCH(B102, Paste_Here!A$2:A$210, 0))))), "No", "")), ""), "")</f>
        <v/>
      </c>
      <c r="GO102" s="69"/>
      <c r="GP102" s="79" t="str">
        <f>IFERROR(IF(B102&lt;&gt;"", IF(ISNUMBER(SEARCH("transitional 2", LOWER(INDEX(Paste_Here!C$2:C$210, MATCH(B102, Paste_Here!A$2:A$210, 0))))), "T2", IF(ISNUMBER(SEARCH("transitional 1", LOWER(INDEX(Paste_Here!C$2:C$210, MATCH(B102, Paste_Here!A$2:A$210, 0))))), "T1", IF(ISNUMBER(SEARCH("waived ell services", LOWER(INDEX(Paste_Here!C$2:C$210, MATCH(B102, Paste_Here!A$2:A$210, 0))))), "W", ""))), ""), "")</f>
        <v/>
      </c>
      <c r="GQ102" s="69"/>
      <c r="GR102" s="114"/>
      <c r="GS102" s="69"/>
      <c r="GT102" s="114"/>
      <c r="GU102" s="69"/>
      <c r="GV102" s="114"/>
      <c r="GW102" s="69"/>
      <c r="GX102" s="118"/>
      <c r="GY102" s="69"/>
      <c r="GZ102" s="69"/>
      <c r="HA102" s="79"/>
      <c r="HB102" s="69"/>
      <c r="HC102" s="79"/>
      <c r="HD102" s="69"/>
      <c r="HE102" s="79"/>
      <c r="HF102" s="69"/>
      <c r="HG102" s="79"/>
      <c r="HH102" s="69"/>
      <c r="HI102" s="79"/>
      <c r="HJ102" s="69"/>
      <c r="HK102" s="79"/>
      <c r="HL102" s="69"/>
      <c r="HM102" s="79"/>
      <c r="HN102" s="69"/>
      <c r="HO102" s="79"/>
      <c r="HP102" s="69"/>
      <c r="HQ102" s="79"/>
      <c r="HR102" s="69"/>
      <c r="HS102" s="79"/>
      <c r="HT102" s="69"/>
      <c r="HU102" s="79"/>
      <c r="HV102" s="69"/>
      <c r="HW102" s="69"/>
      <c r="HX102" s="79"/>
      <c r="HY102" s="69"/>
      <c r="HZ102" s="79"/>
      <c r="IA102" s="69"/>
      <c r="IB102" s="79"/>
      <c r="IC102" s="69"/>
      <c r="ID102" s="79"/>
      <c r="IE102" s="69"/>
      <c r="IF102" s="79"/>
      <c r="IG102" s="69"/>
      <c r="IH102" s="79"/>
      <c r="II102" s="69"/>
      <c r="IJ102" s="79"/>
      <c r="IK102" s="69"/>
      <c r="IL102" s="79"/>
      <c r="IM102" s="69"/>
      <c r="IN102" s="79"/>
      <c r="IO102" s="69"/>
      <c r="IP102" s="79"/>
      <c r="IQ102" s="69"/>
      <c r="IR102" s="79"/>
      <c r="IS102" s="69"/>
      <c r="IT102" s="69"/>
      <c r="IU102" s="79"/>
      <c r="IV102" s="69"/>
      <c r="IW102" s="79"/>
      <c r="IX102" s="69"/>
      <c r="IY102" s="79"/>
      <c r="IZ102" s="69"/>
      <c r="JA102" s="79"/>
      <c r="JB102" s="69"/>
      <c r="JC102" s="79"/>
      <c r="JD102" s="69"/>
      <c r="JE102" s="79"/>
      <c r="JF102" s="69"/>
      <c r="JG102" s="79"/>
      <c r="JH102" s="69"/>
      <c r="JI102" s="79"/>
      <c r="JJ102" s="69"/>
      <c r="JK102" s="79"/>
      <c r="JL102" s="69"/>
      <c r="JM102" s="79"/>
      <c r="JN102" s="69"/>
      <c r="JO102" s="79"/>
      <c r="JP102" s="69"/>
      <c r="JQ102" s="69"/>
      <c r="JR102" s="79"/>
      <c r="JS102" s="69"/>
      <c r="JT102" s="79"/>
      <c r="JU102" s="69"/>
      <c r="JV102" s="79"/>
      <c r="JW102" s="69"/>
      <c r="JX102" s="79"/>
      <c r="JY102" s="69"/>
      <c r="JZ102" s="79"/>
      <c r="KA102" s="69"/>
      <c r="KB102" s="79"/>
      <c r="KC102" s="69"/>
      <c r="KD102" s="79"/>
      <c r="KE102" s="69"/>
      <c r="KF102" s="79"/>
      <c r="KG102" s="69"/>
      <c r="KH102" s="79"/>
      <c r="KI102" s="69"/>
      <c r="KJ102" s="79"/>
      <c r="KK102" s="69"/>
      <c r="KL102" s="79"/>
      <c r="KM102" s="69"/>
      <c r="KP102" s="1" t="str" cm="1">
        <f t="array" ref="KP102">IFERROR(INDEX(Paste_Here!$B$2:$B$210, MATCH(0, COUNTIF(KP$4:KP101, Paste_Here!$B$2:$B$210) + IF(Paste_Here!$B$2:$B$210="", 1, 0), 0)), "")</f>
        <v/>
      </c>
      <c r="KQ102" s="1" t="str">
        <f>IF(KP102&lt;&gt;"", INDEX(Paste_Here!$A$2:$A$210, MATCH(KP102, Paste_Here!$B$2:$B$210, 0)), "")</f>
        <v/>
      </c>
      <c r="KR102" s="1" t="str">
        <f t="shared" si="13"/>
        <v/>
      </c>
      <c r="KS102" s="1" t="str" cm="1">
        <f t="array" ref="KS102">IFERROR(INDEX($KR$5:$KR$210, MATCH(SMALL(IF($KR$5:$KR$210&lt;&gt;"", COUNTIF($KR$5:$KR$210, "&lt;"&amp;$KR$5:$KR$210)+1), ROW()-ROW($KS$5)+1), COUNTIF($KR$5:$KR$210, "&lt;"&amp;$KR$5:$KR$210)+1, 0)), "")</f>
        <v/>
      </c>
    </row>
    <row r="103" spans="1:305">
      <c r="A103" s="69"/>
      <c r="B103" s="79" t="str">
        <f t="shared" si="7"/>
        <v/>
      </c>
      <c r="C103" s="69"/>
      <c r="D103" s="79" t="str">
        <f>IFERROR(IF(B103&lt;&gt;"", IF(COUNTIF(INDEX(Paste_Here!N$2:Q$210, MATCH(B103, Paste_Here!A$2:A$210, 0), 0), "yes") &gt; 0, "No", IF(COUNTIF(INDEX(Paste_Here!N$2:Q$210, MATCH(B103, Paste_Here!A$2:A$210, 0), 0), "no") &gt; 0, "Yes", "")), ""), "")</f>
        <v/>
      </c>
      <c r="E103" s="69"/>
      <c r="F103" s="79" t="str">
        <f>IFERROR(IF(B103&lt;&gt;"", IF(ISNUMBER(SEARCH("yes", LOWER(INDEX(Paste_Here!S$2:S$210, MATCH(B103, Paste_Here!A$2:A$210, 0))))), "Yes", IF(ISNUMBER(SEARCH("no", LOWER(INDEX(Paste_Here!S$2:S$210, MATCH(B103, Paste_Here!A$2:A$210, 0))))), "No", "")), ""), "")</f>
        <v/>
      </c>
      <c r="G103" s="69"/>
      <c r="H103" s="79" t="str">
        <f>IFERROR(IF(B103&lt;&gt;"", IF(COUNTIF(INDEX(Paste_Here!AX$2:BA$210, MATCH(B103, Paste_Here!A$2:A$210, 0), 0), "yes") &gt; 0, "No", IF(COUNTIF(INDEX(Paste_Here!AX$2:BA$210, MATCH(B103, Paste_Here!A$2:A$210, 0), 0), "no") &gt; 0, "Yes", "")), ""), "")</f>
        <v/>
      </c>
      <c r="I103" s="69"/>
      <c r="J103" s="79" t="str">
        <f>IFERROR(IF(B103&lt;&gt;"", IF(ISNUMBER(SEARCH("yes", LOWER(INDEX(Paste_Here!Z$2:Z$210, MATCH(B103, Paste_Here!A$2:A$210, 0))))), "Yes", IF(ISNUMBER(SEARCH("no", LOWER(INDEX(Paste_Here!Z$2:Z$210, MATCH(B103, Paste_Here!A$2:A$210, 0))))), "No", "")), ""), "")</f>
        <v/>
      </c>
      <c r="K103" s="69"/>
      <c r="L103" s="79" t="str">
        <f>IFERROR(IF(B103&lt;&gt;"", IF(ISNUMBER(SEARCH("yes", LOWER(INDEX(Paste_Here!AG$2:AG$210, MATCH(B103, Paste_Here!A$2:A$210, 0))))), "Yes", IF(ISNUMBER(SEARCH("no", LOWER(INDEX(Paste_Here!AG$2:AG$210, MATCH(B103, Paste_Here!A$2:A$210, 0))))), "No", "")), ""), "")</f>
        <v/>
      </c>
      <c r="M103" s="69"/>
      <c r="N103" s="114" t="str">
        <f>IFERROR(IF(J103&lt;&gt;"", IF(ISNUMBER(SEARCH("yes", LOWER(INDEX(Paste_Here!AB$2:AB$210, MATCH(J103, Paste_Here!I$2:I$210, 0))))), "Yes", IF(ISNUMBER(SEARCH("no", LOWER(INDEX(Paste_Here!AB$2:AB$210, MATCH(J103, Paste_Here!I$2:I$210, 0))))), "No", "")), ""), "")</f>
        <v/>
      </c>
      <c r="O103" s="69"/>
      <c r="P103" s="79" t="str">
        <f>IFERROR(IF(B103&lt;&gt;"", IF(ISNUMBER(SEARCH("Revealed-Potential (Primary Focus)", LOWER(INDEX(Paste_Here!U$2:U$210, MATCH(B103, Paste_Here!A$2:A$210, 0))))), "Rev-Potential: Prim", IF(ISNUMBER(SEARCH("Revealed-Potential (Secondary Focus)", LOWER(INDEX(Paste_Here!U$2:U$210, MATCH(B103, Paste_Here!A$2:A$210, 0))))), "Rev-Potential: Sec", IF(ISNUMBER(SEARCH("Monitoring", LOWER(INDEX(Paste_Here!U$2:U$210, MATCH(B103, Paste_Here!A$2:A$210, 0))))), "Monitoring", IF(ISNUMBER(SEARCH("At-Promise (Secondary Focus)", LOWER(INDEX(Paste_Here!U$2:U$210, MATCH(B103, Paste_Here!A$2:A$210, 0))))), "At-Promise: Sec", IF(ISNUMBER(SEARCH("At-Promise (Primary Focus)", LOWER(INDEX(Paste_Here!U$2:U$210, MATCH(B103, Paste_Here!A$2:A$210, 0))))), "At-Promise: Prim", ""))))), ""), "")</f>
        <v/>
      </c>
      <c r="Q103" s="69"/>
      <c r="R103" s="79" t="str">
        <f>IFERROR(IF(B103&lt;&gt;"", IF(ISNUMBER(SEARCH("Revealed-Potential (Primary Focus)", LOWER(INDEX(Paste_Here!AB$2:AB$210, MATCH(B103, Paste_Here!A$2:A$210, 0))))), "Rev-Potential: Prim", IF(ISNUMBER(SEARCH("Revealed-Potential (Secondary Focus)", LOWER(INDEX(Paste_Here!AB$2:AB$210, MATCH(B103, Paste_Here!A$2:A$210, 0))))), "Rev-Potential: Sec", IF(ISNUMBER(SEARCH("Monitoring", LOWER(INDEX(Paste_Here!AB$2:AB$210, MATCH(B103, Paste_Here!A$2:A$210, 0))))), "Monitoring", IF(ISNUMBER(SEARCH("At-Promise (Secondary Focus)", LOWER(INDEX(Paste_Here!AB$2:AB$210, MATCH(B103, Paste_Here!A$2:A$210, 0))))), "At-Promise: Sec", IF(ISNUMBER(SEARCH("At-Promise (Primary Focus)", LOWER(INDEX(Paste_Here!AB$2:AB$210, MATCH(B103, Paste_Here!A$2:A$210, 0))))), "At-Promise: Prim", ""))))), ""), "")</f>
        <v/>
      </c>
      <c r="S103" s="69"/>
      <c r="T103" s="114" t="str">
        <f>IFERROR(IF(P103&lt;&gt;"", IF(ISNUMBER(SEARCH("yes", LOWER(INDEX(Paste_Here!AH$2:AH$210, MATCH(P103, Paste_Here!O$2:O$210, 0))))), "Yes", IF(ISNUMBER(SEARCH("no", LOWER(INDEX(Paste_Here!AH$2:AH$210, MATCH(P103, Paste_Here!O$2:O$210, 0))))), "No", "")), ""), "")</f>
        <v/>
      </c>
      <c r="U103" s="69"/>
      <c r="V103" s="114" t="str">
        <f>IFERROR(IF(R103&lt;&gt;"", IF(ISNUMBER(SEARCH("yes", LOWER(INDEX(Paste_Here!AJ$2:AJ$210, MATCH(R103, Paste_Here!Q$2:Q$210, 0))))), "Yes", IF(ISNUMBER(SEARCH("no", LOWER(INDEX(Paste_Here!AJ$2:AJ$210, MATCH(R103, Paste_Here!Q$2:Q$210, 0))))), "No", "")), ""), "")</f>
        <v/>
      </c>
      <c r="W103" s="69"/>
      <c r="X103" s="69"/>
      <c r="Y103" s="79" t="str">
        <f t="shared" si="8"/>
        <v/>
      </c>
      <c r="Z103" s="69"/>
      <c r="AA103" s="79" t="str">
        <f>IFERROR(IF(B103&lt;&gt;"", IF(AND(INDEX(Paste_Here!W$2:W$210, MATCH(B103, Paste_Here!A$2:A$210, 0))&lt;&gt;"", ISNUMBER(VALUE(INDEX(Paste_Here!W$2:W$210, MATCH(B103, Paste_Here!A$2:A$210, 0))))), INDEX(Paste_Here!W$2:W$210, MATCH(B103, Paste_Here!A$2:A$210, 0)), ""), ""), "")</f>
        <v/>
      </c>
      <c r="AB103" s="69"/>
      <c r="AC103" s="79" t="str">
        <f>IFERROR(IF(B103&lt;&gt;"", IF(AND(INDEX(Paste_Here!V$2:V$210, MATCH(B103, Paste_Here!A$2:A$210, 0))&lt;&gt;"", ISNUMBER(VALUE(INDEX(Paste_Here!V$2:V$210, MATCH(B103, Paste_Here!A$2:A$210, 0))))), TEXT(ROUND(VALUE(INDEX(Paste_Here!V$2:V$210, MATCH(B103, Paste_Here!A$2:A$210, 0))), 2), "0.00"), ""), ""), "")</f>
        <v/>
      </c>
      <c r="AD103" s="69"/>
      <c r="AE103" s="79" t="str">
        <f>IFERROR(IF(B103&lt;&gt;"", IF(LOWER(INDEX(Paste_Here!X$2:X$210, MATCH(B103, Paste_Here!A$2:A$210, 0)))="approaching expectations", "Approaching", IF(LOWER(INDEX(Paste_Here!X$2:X$210, MATCH(B103, Paste_Here!A$2:A$210, 0)))="met expectations", "Met", IF(LOWER(INDEX(Paste_Here!X$2:X$210, MATCH(B103, Paste_Here!A$2:A$210, 0)))="exceeded expectations", "Exceeded", IF(LOWER(INDEX(Paste_Here!X$2:X$210, MATCH(B103, Paste_Here!A$2:A$210, 0)))="below expectations", "Below", "")))), ""), "")</f>
        <v/>
      </c>
      <c r="AF103" s="69"/>
      <c r="AG103" s="79" t="str">
        <f>IFERROR(IF(B103&lt;&gt;"", IF(AND(INDEX(Paste_Here!Y$2:Y$210, MATCH(B103, Paste_Here!A$2:A$210, 0))&lt;&gt;"", ISNUMBER(VALUE(INDEX(Paste_Here!Y$2:Y$210, MATCH(B103, Paste_Here!A$2:A$210, 0))))), INDEX(Paste_Here!Y$2:Y$210, MATCH(B103, Paste_Here!A$2:A$210, 0)), ""), ""), "")</f>
        <v/>
      </c>
      <c r="AH103" s="69"/>
      <c r="AI103" s="79" t="str">
        <f>IFERROR(IF(B103&lt;&gt;"", IF(AND(INDEX(Paste_Here!AK$2:AK$210, MATCH(B103, Paste_Here!A$2:A$210, 0))&lt;&gt;"", ISNUMBER(VALUE(INDEX(Paste_Here!AK$2:AK$210, MATCH(B103, Paste_Here!A$2:A$210, 0))))), INDEX(Paste_Here!AK$2:AK$210, MATCH(B103, Paste_Here!A$2:A$210, 0)), ""), ""), "")</f>
        <v/>
      </c>
      <c r="AJ103" s="69"/>
      <c r="AK103" s="79" t="str">
        <f>IFERROR(IF(B103&lt;&gt;"", IF(ISNUMBER(SEARCH("highrisk", LOWER(INDEX(Paste_Here!AL$2:AL$210, MATCH(B103, Paste_Here!A$2:A$210, 0))))), "High Risk", IF(ISNUMBER(SEARCH("lowrisk", LOWER(INDEX(Paste_Here!AL$2:AL$210, MATCH(B103, Paste_Here!A$2:A$210, 0))))), "Low Risk", IF(ISNUMBER(SEARCH("somerisk", LOWER(INDEX(Paste_Here!AL$2:AL$210, MATCH(B103, Paste_Here!A$2:A$210, 0))))), "Some Risk", ""))), ""), "")</f>
        <v/>
      </c>
      <c r="AL103" s="69"/>
      <c r="AM103" s="79" t="str">
        <f>IFERROR(IF(B103&lt;&gt;"", IF(AND(INDEX(Paste_Here!AT$2:AT$210, MATCH(B103, Paste_Here!A$2:A$210, 0))&lt;&gt;"", ISNUMBER(VALUE(INDEX(Paste_Here!AT$2:AT$210, MATCH(B103, Paste_Here!A$2:A$210, 0))))), INDEX(Paste_Here!AT$2:AT$210, MATCH(B103, Paste_Here!A$2:A$210, 0)), ""), ""), "")</f>
        <v/>
      </c>
      <c r="AN103" s="69"/>
      <c r="AO103" s="79" t="str">
        <f>IFERROR(IF(B103&lt;&gt;"", IF(AND(INDEX(Paste_Here!AM$2:AM$210, MATCH(B103, Paste_Here!A$2:A$210, 0))&lt;&gt;"", ISNUMBER(VALUE(INDEX(Paste_Here!AM$2:AM$210, MATCH(B103, Paste_Here!A$2:A$210, 0))))), INDEX(Paste_Here!AM$2:AM$210, MATCH(B103, Paste_Here!A$2:A$210, 0)), ""), ""), "")</f>
        <v/>
      </c>
      <c r="AP103" s="69"/>
      <c r="AQ103" s="79" t="str">
        <f>IFERROR(IF(B103&lt;&gt;"", IF(ISNUMBER(SEARCH("highrisk", LOWER(INDEX(Paste_Here!AN$2:AN$210, MATCH(B103, Paste_Here!A$2:A$210, 0))))), "High Risk", IF(ISNUMBER(SEARCH("lowrisk", LOWER(INDEX(Paste_Here!AN$2:AN$210, MATCH(B103, Paste_Here!A$2:A$210, 0))))), "Low Risk", IF(ISNUMBER(SEARCH("somerisk", LOWER(INDEX(Paste_Here!AN$2:AN$210, MATCH(B103, Paste_Here!A$2:A$210, 0))))), "Some Risk", ""))), ""), "")</f>
        <v/>
      </c>
      <c r="AR103" s="69"/>
      <c r="AS103" s="79" t="str" cm="1">
        <f t="array" aca="1" ref="AS103" ca="1">IFERROR(IF(ISNUMBER(SEARCH("BR", INDEX(Paste_Here!AO$2:AO$210, MATCH(B103, Paste_Here!A$2:A$210, 0)))), -1, 1) * VALUE(_xlfn.TEXTJOIN("", TRUE, IF(ISNUMBER(--MID(INDEX(Paste_Here!AO$2:AO$210, MATCH(B103, Paste_Here!A$2:A$210, 0)), ROW(INDIRECT("1:"&amp;LEN(INDEX(Paste_Here!AO$2:AO$210, MATCH(B103, Paste_Here!A$2:A$210, 0))))), 1)), MID(INDEX(Paste_Here!AO$2:AO$210, MATCH(B103, Paste_Here!A$2:A$210, 0)), ROW(INDIRECT("1:"&amp;LEN(INDEX(Paste_Here!AO$2:AO$210, MATCH(B103, Paste_Here!A$2:A$210, 0))))), 1), ""))), "")</f>
        <v/>
      </c>
      <c r="AT103" s="69"/>
      <c r="AU103" s="69"/>
      <c r="AV103" s="79"/>
      <c r="AW103" s="69"/>
      <c r="AX103" s="79"/>
      <c r="AY103" s="69"/>
      <c r="AZ103" s="79"/>
      <c r="BA103" s="69"/>
      <c r="BB103" s="79"/>
      <c r="BC103" s="69"/>
      <c r="BD103" s="79"/>
      <c r="BE103" s="69"/>
      <c r="BF103" s="79"/>
      <c r="BG103" s="69"/>
      <c r="BH103" s="79"/>
      <c r="BI103" s="69"/>
      <c r="BJ103" s="79"/>
      <c r="BK103" s="69"/>
      <c r="BL103" s="79"/>
      <c r="BM103" s="69"/>
      <c r="BN103" s="79"/>
      <c r="BO103" s="69"/>
      <c r="BP103" s="79"/>
      <c r="BQ103" s="69"/>
      <c r="BR103" s="69"/>
      <c r="BS103" s="79"/>
      <c r="BT103" s="69"/>
      <c r="BU103" s="79"/>
      <c r="BV103" s="69"/>
      <c r="BW103" s="79"/>
      <c r="BX103" s="69"/>
      <c r="BY103" s="79"/>
      <c r="BZ103" s="69"/>
      <c r="CA103" s="79"/>
      <c r="CB103" s="69"/>
      <c r="CC103" s="79"/>
      <c r="CD103" s="69"/>
      <c r="CE103" s="79"/>
      <c r="CF103" s="69"/>
      <c r="CG103" s="79"/>
      <c r="CH103" s="69"/>
      <c r="CI103" s="79"/>
      <c r="CJ103" s="69"/>
      <c r="CK103" s="79"/>
      <c r="CL103" s="69"/>
      <c r="CM103" s="79"/>
      <c r="CN103" s="69"/>
      <c r="CO103" s="69"/>
      <c r="CP103" s="79" t="str">
        <f t="shared" si="9"/>
        <v/>
      </c>
      <c r="CQ103" s="69"/>
      <c r="CR103" s="79" t="str">
        <f>IFERROR(IF(B103&lt;&gt;"", IF(AND(INDEX(Paste_Here!AD$2:AD$210, MATCH(B103, Paste_Here!A$2:A$210, 0))&lt;&gt;"", ISNUMBER(VALUE(INDEX(Paste_Here!AD$2:AD$210, MATCH(B103, Paste_Here!A$2:A$210, 0))))), INDEX(Paste_Here!AD$2:AD$210, MATCH(B103, Paste_Here!A$2:A$210, 0)), ""), ""), "")</f>
        <v/>
      </c>
      <c r="CS103" s="69"/>
      <c r="CT103" s="79" t="str">
        <f>IFERROR(IF(B103&lt;&gt;"", IF(AND(INDEX(Paste_Here!AC$2:AC$210, MATCH(B103, Paste_Here!A$2:A$210, 0))&lt;&gt;"", ISNUMBER(--INDEX(Paste_Here!AC$2:AC$210, MATCH(B103, Paste_Here!A$2:A$210, 0)))), TEXT(ROUND(--INDEX(Paste_Here!AC$2:AC$210, MATCH(B103, Paste_Here!A$2:A$210, 0)), 2), "0.00"), ""), ""), "")</f>
        <v/>
      </c>
      <c r="CU103" s="69"/>
      <c r="CV103" s="79" t="str">
        <f>IFERROR(IF(B103&lt;&gt;"", IF(LOWER(INDEX(Paste_Here!AE$2:AE$210, MATCH(B103, Paste_Here!A$2:A$210, 0)))="approaching expectations", "Approaching", IF(LOWER(INDEX(Paste_Here!AE$2:AE$210, MATCH(B103, Paste_Here!A$2:A$210, 0)))="met expectations", "Met", IF(LOWER(INDEX(Paste_Here!AE$2:AE$210, MATCH(B103, Paste_Here!A$2:A$210, 0)))="exceeded expectations", "Exceeded", IF(LOWER(INDEX(Paste_Here!AE$2:AE$210, MATCH(B103, Paste_Here!A$2:A$210, 0)))="below expectations", "Below", "")))), ""), "")</f>
        <v/>
      </c>
      <c r="CW103" s="69"/>
      <c r="CX103" s="79" t="str">
        <f>IFERROR(IF(B103&lt;&gt;"", IF(AND(INDEX(Paste_Here!AF$2:AF$210, MATCH(B103, Paste_Here!A$2:A$210, 0))&lt;&gt;"", ISNUMBER(VALUE(INDEX(Paste_Here!AF$2:AF$210, MATCH(B103, Paste_Here!A$2:A$210, 0))))), INDEX(Paste_Here!AF$2:AF$210, MATCH(B103, Paste_Here!A$2:A$210, 0)), ""), ""), "")</f>
        <v/>
      </c>
      <c r="CY103" s="69"/>
      <c r="CZ103" s="79" t="str">
        <f>IFERROR(IF(B103&lt;&gt;"", IF(AND(INDEX(Paste_Here!AU$2:AU$210, MATCH(B103, Paste_Here!A$2:A$210, 0))&lt;&gt;"", ISNUMBER(VALUE(INDEX(Paste_Here!AU$2:AU$210, MATCH(B103, Paste_Here!A$2:A$210, 0))))), INDEX(Paste_Here!AU$2:AU$210, MATCH(B103, Paste_Here!A$2:A$210, 0)), ""), ""), "")</f>
        <v/>
      </c>
      <c r="DA103" s="69"/>
      <c r="DB103" s="79" t="str">
        <f>IFERROR(IF(B103&lt;&gt;"", IF(ISNUMBER(SEARCH("highrisk", LOWER(INDEX(Paste_Here!AV$2:AV$210, MATCH(B103, Paste_Here!A$2:A$210, 0))))), "High Risk", IF(ISNUMBER(SEARCH("lowrisk", LOWER(INDEX(Paste_Here!AV$2:AV$210, MATCH(B103, Paste_Here!A$2:A$210, 0))))), "Low Risk", IF(ISNUMBER(SEARCH("somerisk", LOWER(INDEX(Paste_Here!AV$2:AV$210, MATCH(B103, Paste_Here!A$2:A$210, 0))))), "Some Risk", ""))), ""), "")</f>
        <v/>
      </c>
      <c r="DC103" s="69"/>
      <c r="DD103" s="79" t="str">
        <f>IFERROR(IF(B103&lt;&gt;"", IF(AND(INDEX(Paste_Here!AW$2:AW$210, MATCH(B103, Paste_Here!A$2:A$210, 0))&lt;&gt;"", ISNUMBER(VALUE(INDEX(Paste_Here!AW$2:AW$210, MATCH(B103, Paste_Here!A$2:A$210, 0))))), INDEX(Paste_Here!AW$2:AW$210, MATCH(B103, Paste_Here!A$2:A$210, 0)), ""), ""), "")</f>
        <v/>
      </c>
      <c r="DE103" s="69"/>
      <c r="DF103" s="79" t="str">
        <f>IFERROR(IF(B103&lt;&gt;"", IF(AND(INDEX(Paste_Here!AP$2:AP$210, MATCH(B103, Paste_Here!A$2:A$210, 0))&lt;&gt;"", ISNUMBER(VALUE(INDEX(Paste_Here!AP$2:AP$210, MATCH(B103, Paste_Here!A$2:A$210, 0))))), INDEX(Paste_Here!AP$2:AP$210, MATCH(B103, Paste_Here!A$2:A$210, 0)), ""), ""), "")</f>
        <v/>
      </c>
      <c r="DG103" s="69"/>
      <c r="DH103" s="79" t="str">
        <f>IFERROR(IF(B103&lt;&gt;"", IF(ISNUMBER(SEARCH("highrisk", LOWER(INDEX(Paste_Here!AQ$2:AQ$210, MATCH(B103, Paste_Here!A$2:A$210, 0))))), "High Risk", IF(ISNUMBER(SEARCH("lowrisk", LOWER(INDEX(Paste_Here!AQ$2:AQ$210, MATCH(B103, Paste_Here!A$2:A$210, 0))))), "Low Risk", IF(ISNUMBER(SEARCH("somerisk", LOWER(INDEX(Paste_Here!AQ$2:AQ$210, MATCH(B103, Paste_Here!A$2:A$210, 0))))), "Some Risk", ""))), ""), "")</f>
        <v/>
      </c>
      <c r="DI103" s="69"/>
      <c r="DJ103" s="79" t="str" cm="1">
        <f t="array" aca="1" ref="DJ103" ca="1">IFERROR(VALUE(IF(ISNUMBER(SEARCH("EM", INDEX(Paste_Here!AR$2:AR$500, MATCH(B103, Paste_Here!A$2:A$500, 0)))),"-" &amp; _xlfn.TEXTJOIN("", TRUE, IF(ISNUMBER(--MID(INDEX(Paste_Here!AR$2:AR$500, MATCH(B103, Paste_Here!A$2:A$500, 0)), ROW(INDIRECT("1:"&amp;LEN(INDEX(Paste_Here!AR$2:AR$500, MATCH(B103, Paste_Here!A$2:A$500, 0))))), 1)), MID(INDEX(Paste_Here!AR$2:AR$500, MATCH(B103, Paste_Here!A$2:A$500, 0)), ROW(INDIRECT("1:"&amp;LEN(INDEX(Paste_Here!AR$2:AR$500, MATCH(B103, Paste_Here!A$2:A$500, 0))))), 1), "")), _xlfn.TEXTJOIN("", TRUE, IF(ISNUMBER(--MID(INDEX(Paste_Here!AR$2:AR$500, MATCH(B103, Paste_Here!A$2:AR$500, 0)), ROW(INDIRECT("1:"&amp;LEN(INDEX(Paste_Here!AR$2:AR$500, MATCH(B103, Paste_Here!A$2:AR$500, 0))))), 1)), MID(INDEX(Paste_Here!AR$2:AR$500, MATCH(B103, Paste_Here!A$2:A$500, 0)), ROW(INDIRECT("1:"&amp;LEN(INDEX(Paste_Here!AR$2:AR$500, MATCH(B103, Paste_Here!A$2:A$500, 0))))), 1), "")))), "")</f>
        <v/>
      </c>
      <c r="DK103" s="69"/>
      <c r="DL103" s="69"/>
      <c r="DM103" s="79" t="str">
        <f t="shared" si="10"/>
        <v/>
      </c>
      <c r="DN103" s="69"/>
      <c r="DO103" s="79" t="str">
        <f>IFERROR(IF(B103&lt;&gt;"", IF(AND(INDEX(Paste_Here!AH$2:AH$210, MATCH(B103, Paste_Here!A$2:A$210, 0))&lt;&gt;"", ISNUMBER(VALUE(INDEX(Paste_Here!AH$2:AH$210, MATCH(B103, Paste_Here!A$2:A$210, 0))))), INDEX(Paste_Here!AH$2:AH$210, MATCH(B103, Paste_Here!A$2:A$210, 0)), ""), ""), "")</f>
        <v/>
      </c>
      <c r="DP103" s="69"/>
      <c r="DQ103" s="114"/>
      <c r="DR103" s="69"/>
      <c r="DS103" s="119" t="str">
        <f>IFERROR(IF(B103&lt;&gt;"", IF(LOWER(INDEX(Paste_Here!AI$2:AI$210, MATCH(B103, Paste_Here!A$2:A$210, 0)))="approaching expectations", "Approaching", IF(LOWER(INDEX(Paste_Here!AI$2:AI$210, MATCH(B103, Paste_Here!A$2:A$210, 0)))="met expectations", "Met", IF(LOWER(INDEX(Paste_Here!AI$2:AI$210, MATCH(B103, Paste_Here!A$2:A$210, 0)))="exceeded expectations", "Exceeded", IF(LOWER(INDEX(Paste_Here!AI$2:AI$210, MATCH(B103, Paste_Here!A$2:A$210, 0)))="below expectations", "Below", "")))), ""), "")</f>
        <v/>
      </c>
      <c r="DT103" s="69"/>
      <c r="DU103" s="79" t="str">
        <f>IFERROR(IF(B103&lt;&gt;"", IF(AND(INDEX(Paste_Here!AJ$2:AJ$210, MATCH(B103, Paste_Here!A$2:A$210, 0))&lt;&gt;"", ISNUMBER(VALUE(INDEX(Paste_Here!AJ$2:AJ$210, MATCH(B103, Paste_Here!A$2:A$210, 0))))), INDEX(Paste_Here!AJ$2:AJ$210, MATCH(B103, Paste_Here!A$2:A$210, 0)), ""), ""), "")</f>
        <v/>
      </c>
      <c r="DV103" s="69"/>
      <c r="DW103" s="114"/>
      <c r="DX103" s="69"/>
      <c r="DY103" s="114"/>
      <c r="DZ103" s="69"/>
      <c r="EA103" s="114"/>
      <c r="EB103" s="69"/>
      <c r="EC103" s="114"/>
      <c r="ED103" s="69"/>
      <c r="EE103" s="114"/>
      <c r="EF103" s="69"/>
      <c r="EH103" s="69"/>
      <c r="EI103" s="69"/>
      <c r="EJ103" s="79"/>
      <c r="EK103" s="69"/>
      <c r="EL103" s="79"/>
      <c r="EM103" s="69"/>
      <c r="EN103" s="79"/>
      <c r="EO103" s="69"/>
      <c r="EP103" s="79"/>
      <c r="EQ103" s="69"/>
      <c r="ER103" s="79"/>
      <c r="ES103" s="69"/>
      <c r="ET103" s="79"/>
      <c r="EU103" s="69"/>
      <c r="EV103" s="79"/>
      <c r="EW103" s="69"/>
      <c r="EX103" s="79"/>
      <c r="EY103" s="69"/>
      <c r="EZ103" s="79"/>
      <c r="FA103" s="69"/>
      <c r="FB103" s="79"/>
      <c r="FC103" s="69"/>
      <c r="FD103" s="79"/>
      <c r="FE103" s="69"/>
      <c r="FF103" s="69"/>
      <c r="FG103" s="79" t="str">
        <f t="shared" si="11"/>
        <v/>
      </c>
      <c r="FH103" s="69"/>
      <c r="FI103" s="79" t="str">
        <f>IFERROR(IF(B103&lt;&gt;"", IF(ISNUMBER(VALUE(INDEX(Paste_Here!H$2:H$210, MATCH(B103, Paste_Here!A$2:A$210, 0)))), IF(VALUE(INDEX(Paste_Here!H$2:H$210, MATCH(B103, Paste_Here!A$2:A$210, 0)))=0, "No", IF(AND(VALUE(INDEX(Paste_Here!H$2:H$210, MATCH(B103, Paste_Here!A$2:A$210, 0)))&gt;=1, VALUE(INDEX(Paste_Here!H$2:H$210, MATCH(B103, Paste_Here!A$2:A$210, 0)))&lt;=4), VALUE(INDEX(Paste_Here!H$2:H$210, MATCH(B103, Paste_Here!A$2:A$210, 0))), "")), ""), ""), "")</f>
        <v/>
      </c>
      <c r="FJ103" s="69"/>
      <c r="FK103" s="79" t="str">
        <f>IFERROR(IF(B103&lt;&gt;"", IF(ISNUMBER(VALUE(INDEX(Paste_Here!I$2:I$210, MATCH(B103, Paste_Here!A$2:A$210, 0)))), IF(VALUE(INDEX(Paste_Here!I$2:I$210, MATCH(B103, Paste_Here!A$2:A$210, 0)))=0, "No", IF(AND(VALUE(INDEX(Paste_Here!I$2:I$210, MATCH(B103, Paste_Here!A$2:A$210, 0)))&gt;=1, VALUE(INDEX(Paste_Here!I$2:I$210, MATCH(B103, Paste_Here!A$2:A$210, 0)))&lt;=4), VALUE(INDEX(Paste_Here!I$2:I$210, MATCH(B103, Paste_Here!A$2:A$210, 0))), "")), ""), ""), "")</f>
        <v/>
      </c>
      <c r="FL103" s="69"/>
      <c r="FM103" s="114"/>
      <c r="FN103" s="69"/>
      <c r="FO103" s="114"/>
      <c r="FP103" s="69"/>
      <c r="FQ103" s="114"/>
      <c r="FR103" s="69"/>
      <c r="FS103" s="114"/>
      <c r="FT103" s="69"/>
      <c r="FU103" s="79" t="str">
        <f>IFERROR(IF(B103&lt;&gt;"", IF(AND(INDEX(Paste_Here!R$2:R$210, MATCH(B103, Paste_Here!A$2:A$210, 0))&lt;&gt;"", ISNUMBER(VALUE(INDEX(Paste_Here!R$2:R$210, MATCH(B103, Paste_Here!A$2:A$210, 0))))), INDEX(Paste_Here!R$2:R$210, MATCH(B103, Paste_Here!A$2:A$210, 0)), ""), ""), "")</f>
        <v/>
      </c>
      <c r="FV103" s="69"/>
      <c r="FW103" s="79" t="str">
        <f>IFERROR(IF(B103&lt;&gt;"", IF(AND(INDEX(Paste_Here!BB$2:BB$210, MATCH(B103, Paste_Here!A$2:A$210, 0))&lt;&gt;"", ISNUMBER(VALUE(INDEX(Paste_Here!BB$2:BB$210, MATCH(B103, Paste_Here!A$2:A$210, 0))))), INDEX(Paste_Here!BB$2:BB$210, MATCH(B103, Paste_Here!A$2:A$210, 0)), ""), ""), "")</f>
        <v/>
      </c>
      <c r="FX103" s="69"/>
      <c r="FY103" s="79" t="str">
        <f>IFERROR(IF(B103&lt;&gt;"", IF(AND(INDEX(Paste_Here!AS$2:AS$210, MATCH(B103, Paste_Here!A$2:A$210, 0))&lt;&gt;"", ISNUMBER(VALUE(INDEX(Paste_Here!AS$2:AS$210, MATCH(B103, Paste_Here!A$2:A$210, 0))))), INDEX(Paste_Here!AS$2:AS$210, MATCH(B103, Paste_Here!A$2:A$210, 0)), ""), ""), "")</f>
        <v/>
      </c>
      <c r="FZ103" s="69"/>
      <c r="GA103" s="79" t="str">
        <f>IFERROR(IF(B103&lt;&gt;"", IF(AND(INDEX(Paste_Here!BC$2:BC$210, MATCH(B103, Paste_Here!A$2:A$210, 0))&lt;&gt;"", ISNUMBER(VALUE(INDEX(Paste_Here!BC$2:BC$210, MATCH(B103, Paste_Here!A$2:A$210, 0))))), INDEX(Paste_Here!BC$2:BC$210, MATCH(B103, Paste_Here!A$2:A$210, 0)), ""), ""), "")</f>
        <v/>
      </c>
      <c r="GB103" s="69"/>
      <c r="GC103" s="69"/>
      <c r="GD103" s="79" t="str">
        <f t="shared" si="12"/>
        <v/>
      </c>
      <c r="GE103" s="69"/>
      <c r="GF103" s="79" t="str">
        <f>IFERROR(IF(B103&lt;&gt;"", IF(ISNUMBER(SEARCH("s", LOWER(INDEX(Paste_Here!M$2:M$210, MATCH(B103, Paste_Here!A$2:A$210, 0))))), "Yes", IF(INDEX(Paste_Here!M$2:M$210, MATCH(B103, Paste_Here!A$2:A$210, 0))&lt;&gt;"", "No", "")), ""), "")</f>
        <v/>
      </c>
      <c r="GG103" s="69"/>
      <c r="GH103" s="79" t="str">
        <f>IFERROR(IF(B103&lt;&gt;"", IF(ISNUMBER(SEARCH("yes", LOWER(INDEX(Paste_Here!F$2:F$210, MATCH(B103, Paste_Here!A$2:A$210, 0))))), "Yes", IF(ISNUMBER(SEARCH("no", LOWER(INDEX(Paste_Here!F$2:F$210, MATCH(B103, Paste_Here!A$2:A$210, 0))))), "No", "")), ""), "")</f>
        <v/>
      </c>
      <c r="GI103" s="69"/>
      <c r="GJ103" s="79" t="str">
        <f>IFERROR(IF(B103&lt;&gt;"", IF(ISNUMBER(SEARCH("english language learner", LOWER(INDEX(Paste_Here!C$2:C$210, MATCH(B103, Paste_Here!A$2:A$210, 0))))), "Yes", ""), ""), "")</f>
        <v/>
      </c>
      <c r="GK103" s="69"/>
      <c r="GL103" s="79" t="str">
        <f>IFERROR(IF(B103&lt;&gt;"", IF(OR(ISNUMBER(SEARCH("b", LOWER(INDEX(Paste_Here!K$2:K$210, MATCH(B103, Paste_Here!A$2:A$210, 0))))), ISNUMBER(SEARCH("h", LOWER(INDEX(Paste_Here!K$2:K$210, MATCH(B103, Paste_Here!A$2:A$210, 0))))), ISNUMBER(SEARCH("i", LOWER(INDEX(Paste_Here!K$2:K$210, MATCH(B103, Paste_Here!A$2:A$210, 0)))))), "Yes", IF(INDEX(Paste_Here!K$2:K$210, MATCH(B103, Paste_Here!A$2:A$210, 0))&lt;&gt;"", "No", "")), ""), "")</f>
        <v/>
      </c>
      <c r="GM103" s="69"/>
      <c r="GN103" s="79" t="str">
        <f>IFERROR(IF(B103&lt;&gt;"", IF(ISNUMBER(SEARCH("yes", LOWER(INDEX(Paste_Here!L$2:L$210, MATCH(B103, Paste_Here!A$2:A$210, 0))))), "Yes", IF(ISNUMBER(SEARCH("no", LOWER(INDEX(Paste_Here!L$2:L$210, MATCH(B103, Paste_Here!A$2:A$210, 0))))), "No", "")), ""), "")</f>
        <v/>
      </c>
      <c r="GO103" s="69"/>
      <c r="GP103" s="79" t="str">
        <f>IFERROR(IF(B103&lt;&gt;"", IF(ISNUMBER(SEARCH("transitional 2", LOWER(INDEX(Paste_Here!C$2:C$210, MATCH(B103, Paste_Here!A$2:A$210, 0))))), "T2", IF(ISNUMBER(SEARCH("transitional 1", LOWER(INDEX(Paste_Here!C$2:C$210, MATCH(B103, Paste_Here!A$2:A$210, 0))))), "T1", IF(ISNUMBER(SEARCH("waived ell services", LOWER(INDEX(Paste_Here!C$2:C$210, MATCH(B103, Paste_Here!A$2:A$210, 0))))), "W", ""))), ""), "")</f>
        <v/>
      </c>
      <c r="GQ103" s="69"/>
      <c r="GR103" s="114"/>
      <c r="GS103" s="69"/>
      <c r="GT103" s="114"/>
      <c r="GU103" s="69"/>
      <c r="GV103" s="114"/>
      <c r="GW103" s="69"/>
      <c r="GX103" s="118"/>
      <c r="GY103" s="69"/>
      <c r="GZ103" s="69"/>
      <c r="HA103" s="79"/>
      <c r="HB103" s="69"/>
      <c r="HC103" s="79"/>
      <c r="HD103" s="69"/>
      <c r="HE103" s="79"/>
      <c r="HF103" s="69"/>
      <c r="HG103" s="79"/>
      <c r="HH103" s="69"/>
      <c r="HI103" s="79"/>
      <c r="HJ103" s="69"/>
      <c r="HK103" s="79"/>
      <c r="HL103" s="69"/>
      <c r="HM103" s="79"/>
      <c r="HN103" s="69"/>
      <c r="HO103" s="79"/>
      <c r="HP103" s="69"/>
      <c r="HQ103" s="79"/>
      <c r="HR103" s="69"/>
      <c r="HS103" s="79"/>
      <c r="HT103" s="69"/>
      <c r="HU103" s="79"/>
      <c r="HV103" s="69"/>
      <c r="HW103" s="69"/>
      <c r="HX103" s="79"/>
      <c r="HY103" s="69"/>
      <c r="HZ103" s="79"/>
      <c r="IA103" s="69"/>
      <c r="IB103" s="79"/>
      <c r="IC103" s="69"/>
      <c r="ID103" s="79"/>
      <c r="IE103" s="69"/>
      <c r="IF103" s="79"/>
      <c r="IG103" s="69"/>
      <c r="IH103" s="79"/>
      <c r="II103" s="69"/>
      <c r="IJ103" s="79"/>
      <c r="IK103" s="69"/>
      <c r="IL103" s="79"/>
      <c r="IM103" s="69"/>
      <c r="IN103" s="79"/>
      <c r="IO103" s="69"/>
      <c r="IP103" s="79"/>
      <c r="IQ103" s="69"/>
      <c r="IR103" s="79"/>
      <c r="IS103" s="69"/>
      <c r="IT103" s="69"/>
      <c r="IU103" s="79"/>
      <c r="IV103" s="69"/>
      <c r="IW103" s="79"/>
      <c r="IX103" s="69"/>
      <c r="IY103" s="79"/>
      <c r="IZ103" s="69"/>
      <c r="JA103" s="79"/>
      <c r="JB103" s="69"/>
      <c r="JC103" s="79"/>
      <c r="JD103" s="69"/>
      <c r="JE103" s="79"/>
      <c r="JF103" s="69"/>
      <c r="JG103" s="79"/>
      <c r="JH103" s="69"/>
      <c r="JI103" s="79"/>
      <c r="JJ103" s="69"/>
      <c r="JK103" s="79"/>
      <c r="JL103" s="69"/>
      <c r="JM103" s="79"/>
      <c r="JN103" s="69"/>
      <c r="JO103" s="79"/>
      <c r="JP103" s="69"/>
      <c r="JQ103" s="69"/>
      <c r="JR103" s="79"/>
      <c r="JS103" s="69"/>
      <c r="JT103" s="79"/>
      <c r="JU103" s="69"/>
      <c r="JV103" s="79"/>
      <c r="JW103" s="69"/>
      <c r="JX103" s="79"/>
      <c r="JY103" s="69"/>
      <c r="JZ103" s="79"/>
      <c r="KA103" s="69"/>
      <c r="KB103" s="79"/>
      <c r="KC103" s="69"/>
      <c r="KD103" s="79"/>
      <c r="KE103" s="69"/>
      <c r="KF103" s="79"/>
      <c r="KG103" s="69"/>
      <c r="KH103" s="79"/>
      <c r="KI103" s="69"/>
      <c r="KJ103" s="79"/>
      <c r="KK103" s="69"/>
      <c r="KL103" s="79"/>
      <c r="KM103" s="69"/>
      <c r="KP103" s="1" t="str" cm="1">
        <f t="array" ref="KP103">IFERROR(INDEX(Paste_Here!$B$2:$B$210, MATCH(0, COUNTIF(KP$4:KP102, Paste_Here!$B$2:$B$210) + IF(Paste_Here!$B$2:$B$210="", 1, 0), 0)), "")</f>
        <v/>
      </c>
      <c r="KQ103" s="1" t="str">
        <f>IF(KP103&lt;&gt;"", INDEX(Paste_Here!$A$2:$A$210, MATCH(KP103, Paste_Here!$B$2:$B$210, 0)), "")</f>
        <v/>
      </c>
      <c r="KR103" s="1" t="str">
        <f t="shared" si="13"/>
        <v/>
      </c>
      <c r="KS103" s="1" t="str" cm="1">
        <f t="array" ref="KS103">IFERROR(INDEX($KR$5:$KR$210, MATCH(SMALL(IF($KR$5:$KR$210&lt;&gt;"", COUNTIF($KR$5:$KR$210, "&lt;"&amp;$KR$5:$KR$210)+1), ROW()-ROW($KS$5)+1), COUNTIF($KR$5:$KR$210, "&lt;"&amp;$KR$5:$KR$210)+1, 0)), "")</f>
        <v/>
      </c>
    </row>
    <row r="104" spans="1:305">
      <c r="A104" s="69"/>
      <c r="B104" s="79" t="str">
        <f t="shared" si="7"/>
        <v/>
      </c>
      <c r="C104" s="69"/>
      <c r="D104" s="79" t="str">
        <f>IFERROR(IF(B104&lt;&gt;"", IF(COUNTIF(INDEX(Paste_Here!N$2:Q$210, MATCH(B104, Paste_Here!A$2:A$210, 0), 0), "yes") &gt; 0, "No", IF(COUNTIF(INDEX(Paste_Here!N$2:Q$210, MATCH(B104, Paste_Here!A$2:A$210, 0), 0), "no") &gt; 0, "Yes", "")), ""), "")</f>
        <v/>
      </c>
      <c r="E104" s="69"/>
      <c r="F104" s="79" t="str">
        <f>IFERROR(IF(B104&lt;&gt;"", IF(ISNUMBER(SEARCH("yes", LOWER(INDEX(Paste_Here!S$2:S$210, MATCH(B104, Paste_Here!A$2:A$210, 0))))), "Yes", IF(ISNUMBER(SEARCH("no", LOWER(INDEX(Paste_Here!S$2:S$210, MATCH(B104, Paste_Here!A$2:A$210, 0))))), "No", "")), ""), "")</f>
        <v/>
      </c>
      <c r="G104" s="69"/>
      <c r="H104" s="79" t="str">
        <f>IFERROR(IF(B104&lt;&gt;"", IF(COUNTIF(INDEX(Paste_Here!AX$2:BA$210, MATCH(B104, Paste_Here!A$2:A$210, 0), 0), "yes") &gt; 0, "No", IF(COUNTIF(INDEX(Paste_Here!AX$2:BA$210, MATCH(B104, Paste_Here!A$2:A$210, 0), 0), "no") &gt; 0, "Yes", "")), ""), "")</f>
        <v/>
      </c>
      <c r="I104" s="69"/>
      <c r="J104" s="79" t="str">
        <f>IFERROR(IF(B104&lt;&gt;"", IF(ISNUMBER(SEARCH("yes", LOWER(INDEX(Paste_Here!Z$2:Z$210, MATCH(B104, Paste_Here!A$2:A$210, 0))))), "Yes", IF(ISNUMBER(SEARCH("no", LOWER(INDEX(Paste_Here!Z$2:Z$210, MATCH(B104, Paste_Here!A$2:A$210, 0))))), "No", "")), ""), "")</f>
        <v/>
      </c>
      <c r="K104" s="69"/>
      <c r="L104" s="79" t="str">
        <f>IFERROR(IF(B104&lt;&gt;"", IF(ISNUMBER(SEARCH("yes", LOWER(INDEX(Paste_Here!AG$2:AG$210, MATCH(B104, Paste_Here!A$2:A$210, 0))))), "Yes", IF(ISNUMBER(SEARCH("no", LOWER(INDEX(Paste_Here!AG$2:AG$210, MATCH(B104, Paste_Here!A$2:A$210, 0))))), "No", "")), ""), "")</f>
        <v/>
      </c>
      <c r="M104" s="69"/>
      <c r="N104" s="114" t="str">
        <f>IFERROR(IF(J104&lt;&gt;"", IF(ISNUMBER(SEARCH("yes", LOWER(INDEX(Paste_Here!AB$2:AB$210, MATCH(J104, Paste_Here!I$2:I$210, 0))))), "Yes", IF(ISNUMBER(SEARCH("no", LOWER(INDEX(Paste_Here!AB$2:AB$210, MATCH(J104, Paste_Here!I$2:I$210, 0))))), "No", "")), ""), "")</f>
        <v/>
      </c>
      <c r="O104" s="69"/>
      <c r="P104" s="79" t="str">
        <f>IFERROR(IF(B104&lt;&gt;"", IF(ISNUMBER(SEARCH("Revealed-Potential (Primary Focus)", LOWER(INDEX(Paste_Here!U$2:U$210, MATCH(B104, Paste_Here!A$2:A$210, 0))))), "Rev-Potential: Prim", IF(ISNUMBER(SEARCH("Revealed-Potential (Secondary Focus)", LOWER(INDEX(Paste_Here!U$2:U$210, MATCH(B104, Paste_Here!A$2:A$210, 0))))), "Rev-Potential: Sec", IF(ISNUMBER(SEARCH("Monitoring", LOWER(INDEX(Paste_Here!U$2:U$210, MATCH(B104, Paste_Here!A$2:A$210, 0))))), "Monitoring", IF(ISNUMBER(SEARCH("At-Promise (Secondary Focus)", LOWER(INDEX(Paste_Here!U$2:U$210, MATCH(B104, Paste_Here!A$2:A$210, 0))))), "At-Promise: Sec", IF(ISNUMBER(SEARCH("At-Promise (Primary Focus)", LOWER(INDEX(Paste_Here!U$2:U$210, MATCH(B104, Paste_Here!A$2:A$210, 0))))), "At-Promise: Prim", ""))))), ""), "")</f>
        <v/>
      </c>
      <c r="Q104" s="69"/>
      <c r="R104" s="79" t="str">
        <f>IFERROR(IF(B104&lt;&gt;"", IF(ISNUMBER(SEARCH("Revealed-Potential (Primary Focus)", LOWER(INDEX(Paste_Here!AB$2:AB$210, MATCH(B104, Paste_Here!A$2:A$210, 0))))), "Rev-Potential: Prim", IF(ISNUMBER(SEARCH("Revealed-Potential (Secondary Focus)", LOWER(INDEX(Paste_Here!AB$2:AB$210, MATCH(B104, Paste_Here!A$2:A$210, 0))))), "Rev-Potential: Sec", IF(ISNUMBER(SEARCH("Monitoring", LOWER(INDEX(Paste_Here!AB$2:AB$210, MATCH(B104, Paste_Here!A$2:A$210, 0))))), "Monitoring", IF(ISNUMBER(SEARCH("At-Promise (Secondary Focus)", LOWER(INDEX(Paste_Here!AB$2:AB$210, MATCH(B104, Paste_Here!A$2:A$210, 0))))), "At-Promise: Sec", IF(ISNUMBER(SEARCH("At-Promise (Primary Focus)", LOWER(INDEX(Paste_Here!AB$2:AB$210, MATCH(B104, Paste_Here!A$2:A$210, 0))))), "At-Promise: Prim", ""))))), ""), "")</f>
        <v/>
      </c>
      <c r="S104" s="69"/>
      <c r="T104" s="114" t="str">
        <f>IFERROR(IF(P104&lt;&gt;"", IF(ISNUMBER(SEARCH("yes", LOWER(INDEX(Paste_Here!AH$2:AH$210, MATCH(P104, Paste_Here!O$2:O$210, 0))))), "Yes", IF(ISNUMBER(SEARCH("no", LOWER(INDEX(Paste_Here!AH$2:AH$210, MATCH(P104, Paste_Here!O$2:O$210, 0))))), "No", "")), ""), "")</f>
        <v/>
      </c>
      <c r="U104" s="69"/>
      <c r="V104" s="114" t="str">
        <f>IFERROR(IF(R104&lt;&gt;"", IF(ISNUMBER(SEARCH("yes", LOWER(INDEX(Paste_Here!AJ$2:AJ$210, MATCH(R104, Paste_Here!Q$2:Q$210, 0))))), "Yes", IF(ISNUMBER(SEARCH("no", LOWER(INDEX(Paste_Here!AJ$2:AJ$210, MATCH(R104, Paste_Here!Q$2:Q$210, 0))))), "No", "")), ""), "")</f>
        <v/>
      </c>
      <c r="W104" s="69"/>
      <c r="X104" s="69"/>
      <c r="Y104" s="79" t="str">
        <f t="shared" si="8"/>
        <v/>
      </c>
      <c r="Z104" s="69"/>
      <c r="AA104" s="79" t="str">
        <f>IFERROR(IF(B104&lt;&gt;"", IF(AND(INDEX(Paste_Here!W$2:W$210, MATCH(B104, Paste_Here!A$2:A$210, 0))&lt;&gt;"", ISNUMBER(VALUE(INDEX(Paste_Here!W$2:W$210, MATCH(B104, Paste_Here!A$2:A$210, 0))))), INDEX(Paste_Here!W$2:W$210, MATCH(B104, Paste_Here!A$2:A$210, 0)), ""), ""), "")</f>
        <v/>
      </c>
      <c r="AB104" s="69"/>
      <c r="AC104" s="79" t="str">
        <f>IFERROR(IF(B104&lt;&gt;"", IF(AND(INDEX(Paste_Here!V$2:V$210, MATCH(B104, Paste_Here!A$2:A$210, 0))&lt;&gt;"", ISNUMBER(VALUE(INDEX(Paste_Here!V$2:V$210, MATCH(B104, Paste_Here!A$2:A$210, 0))))), TEXT(ROUND(VALUE(INDEX(Paste_Here!V$2:V$210, MATCH(B104, Paste_Here!A$2:A$210, 0))), 2), "0.00"), ""), ""), "")</f>
        <v/>
      </c>
      <c r="AD104" s="69"/>
      <c r="AE104" s="79" t="str">
        <f>IFERROR(IF(B104&lt;&gt;"", IF(LOWER(INDEX(Paste_Here!X$2:X$210, MATCH(B104, Paste_Here!A$2:A$210, 0)))="approaching expectations", "Approaching", IF(LOWER(INDEX(Paste_Here!X$2:X$210, MATCH(B104, Paste_Here!A$2:A$210, 0)))="met expectations", "Met", IF(LOWER(INDEX(Paste_Here!X$2:X$210, MATCH(B104, Paste_Here!A$2:A$210, 0)))="exceeded expectations", "Exceeded", IF(LOWER(INDEX(Paste_Here!X$2:X$210, MATCH(B104, Paste_Here!A$2:A$210, 0)))="below expectations", "Below", "")))), ""), "")</f>
        <v/>
      </c>
      <c r="AF104" s="69"/>
      <c r="AG104" s="79" t="str">
        <f>IFERROR(IF(B104&lt;&gt;"", IF(AND(INDEX(Paste_Here!Y$2:Y$210, MATCH(B104, Paste_Here!A$2:A$210, 0))&lt;&gt;"", ISNUMBER(VALUE(INDEX(Paste_Here!Y$2:Y$210, MATCH(B104, Paste_Here!A$2:A$210, 0))))), INDEX(Paste_Here!Y$2:Y$210, MATCH(B104, Paste_Here!A$2:A$210, 0)), ""), ""), "")</f>
        <v/>
      </c>
      <c r="AH104" s="69"/>
      <c r="AI104" s="79" t="str">
        <f>IFERROR(IF(B104&lt;&gt;"", IF(AND(INDEX(Paste_Here!AK$2:AK$210, MATCH(B104, Paste_Here!A$2:A$210, 0))&lt;&gt;"", ISNUMBER(VALUE(INDEX(Paste_Here!AK$2:AK$210, MATCH(B104, Paste_Here!A$2:A$210, 0))))), INDEX(Paste_Here!AK$2:AK$210, MATCH(B104, Paste_Here!A$2:A$210, 0)), ""), ""), "")</f>
        <v/>
      </c>
      <c r="AJ104" s="69"/>
      <c r="AK104" s="79" t="str">
        <f>IFERROR(IF(B104&lt;&gt;"", IF(ISNUMBER(SEARCH("highrisk", LOWER(INDEX(Paste_Here!AL$2:AL$210, MATCH(B104, Paste_Here!A$2:A$210, 0))))), "High Risk", IF(ISNUMBER(SEARCH("lowrisk", LOWER(INDEX(Paste_Here!AL$2:AL$210, MATCH(B104, Paste_Here!A$2:A$210, 0))))), "Low Risk", IF(ISNUMBER(SEARCH("somerisk", LOWER(INDEX(Paste_Here!AL$2:AL$210, MATCH(B104, Paste_Here!A$2:A$210, 0))))), "Some Risk", ""))), ""), "")</f>
        <v/>
      </c>
      <c r="AL104" s="69"/>
      <c r="AM104" s="79" t="str">
        <f>IFERROR(IF(B104&lt;&gt;"", IF(AND(INDEX(Paste_Here!AT$2:AT$210, MATCH(B104, Paste_Here!A$2:A$210, 0))&lt;&gt;"", ISNUMBER(VALUE(INDEX(Paste_Here!AT$2:AT$210, MATCH(B104, Paste_Here!A$2:A$210, 0))))), INDEX(Paste_Here!AT$2:AT$210, MATCH(B104, Paste_Here!A$2:A$210, 0)), ""), ""), "")</f>
        <v/>
      </c>
      <c r="AN104" s="69"/>
      <c r="AO104" s="79" t="str">
        <f>IFERROR(IF(B104&lt;&gt;"", IF(AND(INDEX(Paste_Here!AM$2:AM$210, MATCH(B104, Paste_Here!A$2:A$210, 0))&lt;&gt;"", ISNUMBER(VALUE(INDEX(Paste_Here!AM$2:AM$210, MATCH(B104, Paste_Here!A$2:A$210, 0))))), INDEX(Paste_Here!AM$2:AM$210, MATCH(B104, Paste_Here!A$2:A$210, 0)), ""), ""), "")</f>
        <v/>
      </c>
      <c r="AP104" s="69"/>
      <c r="AQ104" s="79" t="str">
        <f>IFERROR(IF(B104&lt;&gt;"", IF(ISNUMBER(SEARCH("highrisk", LOWER(INDEX(Paste_Here!AN$2:AN$210, MATCH(B104, Paste_Here!A$2:A$210, 0))))), "High Risk", IF(ISNUMBER(SEARCH("lowrisk", LOWER(INDEX(Paste_Here!AN$2:AN$210, MATCH(B104, Paste_Here!A$2:A$210, 0))))), "Low Risk", IF(ISNUMBER(SEARCH("somerisk", LOWER(INDEX(Paste_Here!AN$2:AN$210, MATCH(B104, Paste_Here!A$2:A$210, 0))))), "Some Risk", ""))), ""), "")</f>
        <v/>
      </c>
      <c r="AR104" s="69"/>
      <c r="AS104" s="79" t="str" cm="1">
        <f t="array" aca="1" ref="AS104" ca="1">IFERROR(IF(ISNUMBER(SEARCH("BR", INDEX(Paste_Here!AO$2:AO$210, MATCH(B104, Paste_Here!A$2:A$210, 0)))), -1, 1) * VALUE(_xlfn.TEXTJOIN("", TRUE, IF(ISNUMBER(--MID(INDEX(Paste_Here!AO$2:AO$210, MATCH(B104, Paste_Here!A$2:A$210, 0)), ROW(INDIRECT("1:"&amp;LEN(INDEX(Paste_Here!AO$2:AO$210, MATCH(B104, Paste_Here!A$2:A$210, 0))))), 1)), MID(INDEX(Paste_Here!AO$2:AO$210, MATCH(B104, Paste_Here!A$2:A$210, 0)), ROW(INDIRECT("1:"&amp;LEN(INDEX(Paste_Here!AO$2:AO$210, MATCH(B104, Paste_Here!A$2:A$210, 0))))), 1), ""))), "")</f>
        <v/>
      </c>
      <c r="AT104" s="69"/>
      <c r="AU104" s="69"/>
      <c r="AV104" s="79"/>
      <c r="AW104" s="69"/>
      <c r="AX104" s="79"/>
      <c r="AY104" s="69"/>
      <c r="AZ104" s="79"/>
      <c r="BA104" s="69"/>
      <c r="BB104" s="79"/>
      <c r="BC104" s="69"/>
      <c r="BD104" s="79"/>
      <c r="BE104" s="69"/>
      <c r="BF104" s="79"/>
      <c r="BG104" s="69"/>
      <c r="BH104" s="79"/>
      <c r="BI104" s="69"/>
      <c r="BJ104" s="79"/>
      <c r="BK104" s="69"/>
      <c r="BL104" s="79"/>
      <c r="BM104" s="69"/>
      <c r="BN104" s="79"/>
      <c r="BO104" s="69"/>
      <c r="BP104" s="79"/>
      <c r="BQ104" s="69"/>
      <c r="BR104" s="69"/>
      <c r="BS104" s="79"/>
      <c r="BT104" s="69"/>
      <c r="BU104" s="79"/>
      <c r="BV104" s="69"/>
      <c r="BW104" s="79"/>
      <c r="BX104" s="69"/>
      <c r="BY104" s="79"/>
      <c r="BZ104" s="69"/>
      <c r="CA104" s="79"/>
      <c r="CB104" s="69"/>
      <c r="CC104" s="79"/>
      <c r="CD104" s="69"/>
      <c r="CE104" s="79"/>
      <c r="CF104" s="69"/>
      <c r="CG104" s="79"/>
      <c r="CH104" s="69"/>
      <c r="CI104" s="79"/>
      <c r="CJ104" s="69"/>
      <c r="CK104" s="79"/>
      <c r="CL104" s="69"/>
      <c r="CM104" s="79"/>
      <c r="CN104" s="69"/>
      <c r="CO104" s="69"/>
      <c r="CP104" s="79" t="str">
        <f t="shared" si="9"/>
        <v/>
      </c>
      <c r="CQ104" s="69"/>
      <c r="CR104" s="79" t="str">
        <f>IFERROR(IF(B104&lt;&gt;"", IF(AND(INDEX(Paste_Here!AD$2:AD$210, MATCH(B104, Paste_Here!A$2:A$210, 0))&lt;&gt;"", ISNUMBER(VALUE(INDEX(Paste_Here!AD$2:AD$210, MATCH(B104, Paste_Here!A$2:A$210, 0))))), INDEX(Paste_Here!AD$2:AD$210, MATCH(B104, Paste_Here!A$2:A$210, 0)), ""), ""), "")</f>
        <v/>
      </c>
      <c r="CS104" s="69"/>
      <c r="CT104" s="79" t="str">
        <f>IFERROR(IF(B104&lt;&gt;"", IF(AND(INDEX(Paste_Here!AC$2:AC$210, MATCH(B104, Paste_Here!A$2:A$210, 0))&lt;&gt;"", ISNUMBER(--INDEX(Paste_Here!AC$2:AC$210, MATCH(B104, Paste_Here!A$2:A$210, 0)))), TEXT(ROUND(--INDEX(Paste_Here!AC$2:AC$210, MATCH(B104, Paste_Here!A$2:A$210, 0)), 2), "0.00"), ""), ""), "")</f>
        <v/>
      </c>
      <c r="CU104" s="69"/>
      <c r="CV104" s="79" t="str">
        <f>IFERROR(IF(B104&lt;&gt;"", IF(LOWER(INDEX(Paste_Here!AE$2:AE$210, MATCH(B104, Paste_Here!A$2:A$210, 0)))="approaching expectations", "Approaching", IF(LOWER(INDEX(Paste_Here!AE$2:AE$210, MATCH(B104, Paste_Here!A$2:A$210, 0)))="met expectations", "Met", IF(LOWER(INDEX(Paste_Here!AE$2:AE$210, MATCH(B104, Paste_Here!A$2:A$210, 0)))="exceeded expectations", "Exceeded", IF(LOWER(INDEX(Paste_Here!AE$2:AE$210, MATCH(B104, Paste_Here!A$2:A$210, 0)))="below expectations", "Below", "")))), ""), "")</f>
        <v/>
      </c>
      <c r="CW104" s="69"/>
      <c r="CX104" s="79" t="str">
        <f>IFERROR(IF(B104&lt;&gt;"", IF(AND(INDEX(Paste_Here!AF$2:AF$210, MATCH(B104, Paste_Here!A$2:A$210, 0))&lt;&gt;"", ISNUMBER(VALUE(INDEX(Paste_Here!AF$2:AF$210, MATCH(B104, Paste_Here!A$2:A$210, 0))))), INDEX(Paste_Here!AF$2:AF$210, MATCH(B104, Paste_Here!A$2:A$210, 0)), ""), ""), "")</f>
        <v/>
      </c>
      <c r="CY104" s="69"/>
      <c r="CZ104" s="79" t="str">
        <f>IFERROR(IF(B104&lt;&gt;"", IF(AND(INDEX(Paste_Here!AU$2:AU$210, MATCH(B104, Paste_Here!A$2:A$210, 0))&lt;&gt;"", ISNUMBER(VALUE(INDEX(Paste_Here!AU$2:AU$210, MATCH(B104, Paste_Here!A$2:A$210, 0))))), INDEX(Paste_Here!AU$2:AU$210, MATCH(B104, Paste_Here!A$2:A$210, 0)), ""), ""), "")</f>
        <v/>
      </c>
      <c r="DA104" s="69"/>
      <c r="DB104" s="79" t="str">
        <f>IFERROR(IF(B104&lt;&gt;"", IF(ISNUMBER(SEARCH("highrisk", LOWER(INDEX(Paste_Here!AV$2:AV$210, MATCH(B104, Paste_Here!A$2:A$210, 0))))), "High Risk", IF(ISNUMBER(SEARCH("lowrisk", LOWER(INDEX(Paste_Here!AV$2:AV$210, MATCH(B104, Paste_Here!A$2:A$210, 0))))), "Low Risk", IF(ISNUMBER(SEARCH("somerisk", LOWER(INDEX(Paste_Here!AV$2:AV$210, MATCH(B104, Paste_Here!A$2:A$210, 0))))), "Some Risk", ""))), ""), "")</f>
        <v/>
      </c>
      <c r="DC104" s="69"/>
      <c r="DD104" s="79" t="str">
        <f>IFERROR(IF(B104&lt;&gt;"", IF(AND(INDEX(Paste_Here!AW$2:AW$210, MATCH(B104, Paste_Here!A$2:A$210, 0))&lt;&gt;"", ISNUMBER(VALUE(INDEX(Paste_Here!AW$2:AW$210, MATCH(B104, Paste_Here!A$2:A$210, 0))))), INDEX(Paste_Here!AW$2:AW$210, MATCH(B104, Paste_Here!A$2:A$210, 0)), ""), ""), "")</f>
        <v/>
      </c>
      <c r="DE104" s="69"/>
      <c r="DF104" s="79" t="str">
        <f>IFERROR(IF(B104&lt;&gt;"", IF(AND(INDEX(Paste_Here!AP$2:AP$210, MATCH(B104, Paste_Here!A$2:A$210, 0))&lt;&gt;"", ISNUMBER(VALUE(INDEX(Paste_Here!AP$2:AP$210, MATCH(B104, Paste_Here!A$2:A$210, 0))))), INDEX(Paste_Here!AP$2:AP$210, MATCH(B104, Paste_Here!A$2:A$210, 0)), ""), ""), "")</f>
        <v/>
      </c>
      <c r="DG104" s="69"/>
      <c r="DH104" s="79" t="str">
        <f>IFERROR(IF(B104&lt;&gt;"", IF(ISNUMBER(SEARCH("highrisk", LOWER(INDEX(Paste_Here!AQ$2:AQ$210, MATCH(B104, Paste_Here!A$2:A$210, 0))))), "High Risk", IF(ISNUMBER(SEARCH("lowrisk", LOWER(INDEX(Paste_Here!AQ$2:AQ$210, MATCH(B104, Paste_Here!A$2:A$210, 0))))), "Low Risk", IF(ISNUMBER(SEARCH("somerisk", LOWER(INDEX(Paste_Here!AQ$2:AQ$210, MATCH(B104, Paste_Here!A$2:A$210, 0))))), "Some Risk", ""))), ""), "")</f>
        <v/>
      </c>
      <c r="DI104" s="69"/>
      <c r="DJ104" s="79" t="str" cm="1">
        <f t="array" aca="1" ref="DJ104" ca="1">IFERROR(VALUE(IF(ISNUMBER(SEARCH("EM", INDEX(Paste_Here!AR$2:AR$500, MATCH(B104, Paste_Here!A$2:A$500, 0)))),"-" &amp; _xlfn.TEXTJOIN("", TRUE, IF(ISNUMBER(--MID(INDEX(Paste_Here!AR$2:AR$500, MATCH(B104, Paste_Here!A$2:A$500, 0)), ROW(INDIRECT("1:"&amp;LEN(INDEX(Paste_Here!AR$2:AR$500, MATCH(B104, Paste_Here!A$2:A$500, 0))))), 1)), MID(INDEX(Paste_Here!AR$2:AR$500, MATCH(B104, Paste_Here!A$2:A$500, 0)), ROW(INDIRECT("1:"&amp;LEN(INDEX(Paste_Here!AR$2:AR$500, MATCH(B104, Paste_Here!A$2:A$500, 0))))), 1), "")), _xlfn.TEXTJOIN("", TRUE, IF(ISNUMBER(--MID(INDEX(Paste_Here!AR$2:AR$500, MATCH(B104, Paste_Here!A$2:AR$500, 0)), ROW(INDIRECT("1:"&amp;LEN(INDEX(Paste_Here!AR$2:AR$500, MATCH(B104, Paste_Here!A$2:AR$500, 0))))), 1)), MID(INDEX(Paste_Here!AR$2:AR$500, MATCH(B104, Paste_Here!A$2:A$500, 0)), ROW(INDIRECT("1:"&amp;LEN(INDEX(Paste_Here!AR$2:AR$500, MATCH(B104, Paste_Here!A$2:A$500, 0))))), 1), "")))), "")</f>
        <v/>
      </c>
      <c r="DK104" s="69"/>
      <c r="DL104" s="69"/>
      <c r="DM104" s="79" t="str">
        <f t="shared" si="10"/>
        <v/>
      </c>
      <c r="DN104" s="69"/>
      <c r="DO104" s="79" t="str">
        <f>IFERROR(IF(B104&lt;&gt;"", IF(AND(INDEX(Paste_Here!AH$2:AH$210, MATCH(B104, Paste_Here!A$2:A$210, 0))&lt;&gt;"", ISNUMBER(VALUE(INDEX(Paste_Here!AH$2:AH$210, MATCH(B104, Paste_Here!A$2:A$210, 0))))), INDEX(Paste_Here!AH$2:AH$210, MATCH(B104, Paste_Here!A$2:A$210, 0)), ""), ""), "")</f>
        <v/>
      </c>
      <c r="DP104" s="69"/>
      <c r="DQ104" s="114"/>
      <c r="DR104" s="69"/>
      <c r="DS104" s="119" t="str">
        <f>IFERROR(IF(B104&lt;&gt;"", IF(LOWER(INDEX(Paste_Here!AI$2:AI$210, MATCH(B104, Paste_Here!A$2:A$210, 0)))="approaching expectations", "Approaching", IF(LOWER(INDEX(Paste_Here!AI$2:AI$210, MATCH(B104, Paste_Here!A$2:A$210, 0)))="met expectations", "Met", IF(LOWER(INDEX(Paste_Here!AI$2:AI$210, MATCH(B104, Paste_Here!A$2:A$210, 0)))="exceeded expectations", "Exceeded", IF(LOWER(INDEX(Paste_Here!AI$2:AI$210, MATCH(B104, Paste_Here!A$2:A$210, 0)))="below expectations", "Below", "")))), ""), "")</f>
        <v/>
      </c>
      <c r="DT104" s="69"/>
      <c r="DU104" s="79" t="str">
        <f>IFERROR(IF(B104&lt;&gt;"", IF(AND(INDEX(Paste_Here!AJ$2:AJ$210, MATCH(B104, Paste_Here!A$2:A$210, 0))&lt;&gt;"", ISNUMBER(VALUE(INDEX(Paste_Here!AJ$2:AJ$210, MATCH(B104, Paste_Here!A$2:A$210, 0))))), INDEX(Paste_Here!AJ$2:AJ$210, MATCH(B104, Paste_Here!A$2:A$210, 0)), ""), ""), "")</f>
        <v/>
      </c>
      <c r="DV104" s="69"/>
      <c r="DW104" s="114"/>
      <c r="DX104" s="69"/>
      <c r="DY104" s="114"/>
      <c r="DZ104" s="69"/>
      <c r="EA104" s="114"/>
      <c r="EB104" s="69"/>
      <c r="EC104" s="114"/>
      <c r="ED104" s="69"/>
      <c r="EE104" s="114"/>
      <c r="EF104" s="69"/>
      <c r="EH104" s="69"/>
      <c r="EI104" s="69"/>
      <c r="EJ104" s="79"/>
      <c r="EK104" s="69"/>
      <c r="EL104" s="79"/>
      <c r="EM104" s="69"/>
      <c r="EN104" s="79"/>
      <c r="EO104" s="69"/>
      <c r="EP104" s="79"/>
      <c r="EQ104" s="69"/>
      <c r="ER104" s="79"/>
      <c r="ES104" s="69"/>
      <c r="ET104" s="79"/>
      <c r="EU104" s="69"/>
      <c r="EV104" s="79"/>
      <c r="EW104" s="69"/>
      <c r="EX104" s="79"/>
      <c r="EY104" s="69"/>
      <c r="EZ104" s="79"/>
      <c r="FA104" s="69"/>
      <c r="FB104" s="79"/>
      <c r="FC104" s="69"/>
      <c r="FD104" s="79"/>
      <c r="FE104" s="69"/>
      <c r="FF104" s="69"/>
      <c r="FG104" s="79" t="str">
        <f t="shared" si="11"/>
        <v/>
      </c>
      <c r="FH104" s="69"/>
      <c r="FI104" s="79" t="str">
        <f>IFERROR(IF(B104&lt;&gt;"", IF(ISNUMBER(VALUE(INDEX(Paste_Here!H$2:H$210, MATCH(B104, Paste_Here!A$2:A$210, 0)))), IF(VALUE(INDEX(Paste_Here!H$2:H$210, MATCH(B104, Paste_Here!A$2:A$210, 0)))=0, "No", IF(AND(VALUE(INDEX(Paste_Here!H$2:H$210, MATCH(B104, Paste_Here!A$2:A$210, 0)))&gt;=1, VALUE(INDEX(Paste_Here!H$2:H$210, MATCH(B104, Paste_Here!A$2:A$210, 0)))&lt;=4), VALUE(INDEX(Paste_Here!H$2:H$210, MATCH(B104, Paste_Here!A$2:A$210, 0))), "")), ""), ""), "")</f>
        <v/>
      </c>
      <c r="FJ104" s="69"/>
      <c r="FK104" s="79" t="str">
        <f>IFERROR(IF(B104&lt;&gt;"", IF(ISNUMBER(VALUE(INDEX(Paste_Here!I$2:I$210, MATCH(B104, Paste_Here!A$2:A$210, 0)))), IF(VALUE(INDEX(Paste_Here!I$2:I$210, MATCH(B104, Paste_Here!A$2:A$210, 0)))=0, "No", IF(AND(VALUE(INDEX(Paste_Here!I$2:I$210, MATCH(B104, Paste_Here!A$2:A$210, 0)))&gt;=1, VALUE(INDEX(Paste_Here!I$2:I$210, MATCH(B104, Paste_Here!A$2:A$210, 0)))&lt;=4), VALUE(INDEX(Paste_Here!I$2:I$210, MATCH(B104, Paste_Here!A$2:A$210, 0))), "")), ""), ""), "")</f>
        <v/>
      </c>
      <c r="FL104" s="69"/>
      <c r="FM104" s="114"/>
      <c r="FN104" s="69"/>
      <c r="FO104" s="114"/>
      <c r="FP104" s="69"/>
      <c r="FQ104" s="114"/>
      <c r="FR104" s="69"/>
      <c r="FS104" s="114"/>
      <c r="FT104" s="69"/>
      <c r="FU104" s="79" t="str">
        <f>IFERROR(IF(B104&lt;&gt;"", IF(AND(INDEX(Paste_Here!R$2:R$210, MATCH(B104, Paste_Here!A$2:A$210, 0))&lt;&gt;"", ISNUMBER(VALUE(INDEX(Paste_Here!R$2:R$210, MATCH(B104, Paste_Here!A$2:A$210, 0))))), INDEX(Paste_Here!R$2:R$210, MATCH(B104, Paste_Here!A$2:A$210, 0)), ""), ""), "")</f>
        <v/>
      </c>
      <c r="FV104" s="69"/>
      <c r="FW104" s="79" t="str">
        <f>IFERROR(IF(B104&lt;&gt;"", IF(AND(INDEX(Paste_Here!BB$2:BB$210, MATCH(B104, Paste_Here!A$2:A$210, 0))&lt;&gt;"", ISNUMBER(VALUE(INDEX(Paste_Here!BB$2:BB$210, MATCH(B104, Paste_Here!A$2:A$210, 0))))), INDEX(Paste_Here!BB$2:BB$210, MATCH(B104, Paste_Here!A$2:A$210, 0)), ""), ""), "")</f>
        <v/>
      </c>
      <c r="FX104" s="69"/>
      <c r="FY104" s="79" t="str">
        <f>IFERROR(IF(B104&lt;&gt;"", IF(AND(INDEX(Paste_Here!AS$2:AS$210, MATCH(B104, Paste_Here!A$2:A$210, 0))&lt;&gt;"", ISNUMBER(VALUE(INDEX(Paste_Here!AS$2:AS$210, MATCH(B104, Paste_Here!A$2:A$210, 0))))), INDEX(Paste_Here!AS$2:AS$210, MATCH(B104, Paste_Here!A$2:A$210, 0)), ""), ""), "")</f>
        <v/>
      </c>
      <c r="FZ104" s="69"/>
      <c r="GA104" s="79" t="str">
        <f>IFERROR(IF(B104&lt;&gt;"", IF(AND(INDEX(Paste_Here!BC$2:BC$210, MATCH(B104, Paste_Here!A$2:A$210, 0))&lt;&gt;"", ISNUMBER(VALUE(INDEX(Paste_Here!BC$2:BC$210, MATCH(B104, Paste_Here!A$2:A$210, 0))))), INDEX(Paste_Here!BC$2:BC$210, MATCH(B104, Paste_Here!A$2:A$210, 0)), ""), ""), "")</f>
        <v/>
      </c>
      <c r="GB104" s="69"/>
      <c r="GC104" s="69"/>
      <c r="GD104" s="79" t="str">
        <f t="shared" si="12"/>
        <v/>
      </c>
      <c r="GE104" s="69"/>
      <c r="GF104" s="79" t="str">
        <f>IFERROR(IF(B104&lt;&gt;"", IF(ISNUMBER(SEARCH("s", LOWER(INDEX(Paste_Here!M$2:M$210, MATCH(B104, Paste_Here!A$2:A$210, 0))))), "Yes", IF(INDEX(Paste_Here!M$2:M$210, MATCH(B104, Paste_Here!A$2:A$210, 0))&lt;&gt;"", "No", "")), ""), "")</f>
        <v/>
      </c>
      <c r="GG104" s="69"/>
      <c r="GH104" s="79" t="str">
        <f>IFERROR(IF(B104&lt;&gt;"", IF(ISNUMBER(SEARCH("yes", LOWER(INDEX(Paste_Here!F$2:F$210, MATCH(B104, Paste_Here!A$2:A$210, 0))))), "Yes", IF(ISNUMBER(SEARCH("no", LOWER(INDEX(Paste_Here!F$2:F$210, MATCH(B104, Paste_Here!A$2:A$210, 0))))), "No", "")), ""), "")</f>
        <v/>
      </c>
      <c r="GI104" s="69"/>
      <c r="GJ104" s="79" t="str">
        <f>IFERROR(IF(B104&lt;&gt;"", IF(ISNUMBER(SEARCH("english language learner", LOWER(INDEX(Paste_Here!C$2:C$210, MATCH(B104, Paste_Here!A$2:A$210, 0))))), "Yes", ""), ""), "")</f>
        <v/>
      </c>
      <c r="GK104" s="69"/>
      <c r="GL104" s="79" t="str">
        <f>IFERROR(IF(B104&lt;&gt;"", IF(OR(ISNUMBER(SEARCH("b", LOWER(INDEX(Paste_Here!K$2:K$210, MATCH(B104, Paste_Here!A$2:A$210, 0))))), ISNUMBER(SEARCH("h", LOWER(INDEX(Paste_Here!K$2:K$210, MATCH(B104, Paste_Here!A$2:A$210, 0))))), ISNUMBER(SEARCH("i", LOWER(INDEX(Paste_Here!K$2:K$210, MATCH(B104, Paste_Here!A$2:A$210, 0)))))), "Yes", IF(INDEX(Paste_Here!K$2:K$210, MATCH(B104, Paste_Here!A$2:A$210, 0))&lt;&gt;"", "No", "")), ""), "")</f>
        <v/>
      </c>
      <c r="GM104" s="69"/>
      <c r="GN104" s="79" t="str">
        <f>IFERROR(IF(B104&lt;&gt;"", IF(ISNUMBER(SEARCH("yes", LOWER(INDEX(Paste_Here!L$2:L$210, MATCH(B104, Paste_Here!A$2:A$210, 0))))), "Yes", IF(ISNUMBER(SEARCH("no", LOWER(INDEX(Paste_Here!L$2:L$210, MATCH(B104, Paste_Here!A$2:A$210, 0))))), "No", "")), ""), "")</f>
        <v/>
      </c>
      <c r="GO104" s="69"/>
      <c r="GP104" s="79" t="str">
        <f>IFERROR(IF(B104&lt;&gt;"", IF(ISNUMBER(SEARCH("transitional 2", LOWER(INDEX(Paste_Here!C$2:C$210, MATCH(B104, Paste_Here!A$2:A$210, 0))))), "T2", IF(ISNUMBER(SEARCH("transitional 1", LOWER(INDEX(Paste_Here!C$2:C$210, MATCH(B104, Paste_Here!A$2:A$210, 0))))), "T1", IF(ISNUMBER(SEARCH("waived ell services", LOWER(INDEX(Paste_Here!C$2:C$210, MATCH(B104, Paste_Here!A$2:A$210, 0))))), "W", ""))), ""), "")</f>
        <v/>
      </c>
      <c r="GQ104" s="69"/>
      <c r="GR104" s="114"/>
      <c r="GS104" s="69"/>
      <c r="GT104" s="114"/>
      <c r="GU104" s="69"/>
      <c r="GV104" s="114"/>
      <c r="GW104" s="69"/>
      <c r="GX104" s="118"/>
      <c r="GY104" s="69"/>
      <c r="GZ104" s="69"/>
      <c r="HA104" s="79"/>
      <c r="HB104" s="69"/>
      <c r="HC104" s="79"/>
      <c r="HD104" s="69"/>
      <c r="HE104" s="79"/>
      <c r="HF104" s="69"/>
      <c r="HG104" s="79"/>
      <c r="HH104" s="69"/>
      <c r="HI104" s="79"/>
      <c r="HJ104" s="69"/>
      <c r="HK104" s="79"/>
      <c r="HL104" s="69"/>
      <c r="HM104" s="79"/>
      <c r="HN104" s="69"/>
      <c r="HO104" s="79"/>
      <c r="HP104" s="69"/>
      <c r="HQ104" s="79"/>
      <c r="HR104" s="69"/>
      <c r="HS104" s="79"/>
      <c r="HT104" s="69"/>
      <c r="HU104" s="79"/>
      <c r="HV104" s="69"/>
      <c r="HW104" s="69"/>
      <c r="HX104" s="79"/>
      <c r="HY104" s="69"/>
      <c r="HZ104" s="79"/>
      <c r="IA104" s="69"/>
      <c r="IB104" s="79"/>
      <c r="IC104" s="69"/>
      <c r="ID104" s="79"/>
      <c r="IE104" s="69"/>
      <c r="IF104" s="79"/>
      <c r="IG104" s="69"/>
      <c r="IH104" s="79"/>
      <c r="II104" s="69"/>
      <c r="IJ104" s="79"/>
      <c r="IK104" s="69"/>
      <c r="IL104" s="79"/>
      <c r="IM104" s="69"/>
      <c r="IN104" s="79"/>
      <c r="IO104" s="69"/>
      <c r="IP104" s="79"/>
      <c r="IQ104" s="69"/>
      <c r="IR104" s="79"/>
      <c r="IS104" s="69"/>
      <c r="IT104" s="69"/>
      <c r="IU104" s="79"/>
      <c r="IV104" s="69"/>
      <c r="IW104" s="79"/>
      <c r="IX104" s="69"/>
      <c r="IY104" s="79"/>
      <c r="IZ104" s="69"/>
      <c r="JA104" s="79"/>
      <c r="JB104" s="69"/>
      <c r="JC104" s="79"/>
      <c r="JD104" s="69"/>
      <c r="JE104" s="79"/>
      <c r="JF104" s="69"/>
      <c r="JG104" s="79"/>
      <c r="JH104" s="69"/>
      <c r="JI104" s="79"/>
      <c r="JJ104" s="69"/>
      <c r="JK104" s="79"/>
      <c r="JL104" s="69"/>
      <c r="JM104" s="79"/>
      <c r="JN104" s="69"/>
      <c r="JO104" s="79"/>
      <c r="JP104" s="69"/>
      <c r="JQ104" s="69"/>
      <c r="JR104" s="79"/>
      <c r="JS104" s="69"/>
      <c r="JT104" s="79"/>
      <c r="JU104" s="69"/>
      <c r="JV104" s="79"/>
      <c r="JW104" s="69"/>
      <c r="JX104" s="79"/>
      <c r="JY104" s="69"/>
      <c r="JZ104" s="79"/>
      <c r="KA104" s="69"/>
      <c r="KB104" s="79"/>
      <c r="KC104" s="69"/>
      <c r="KD104" s="79"/>
      <c r="KE104" s="69"/>
      <c r="KF104" s="79"/>
      <c r="KG104" s="69"/>
      <c r="KH104" s="79"/>
      <c r="KI104" s="69"/>
      <c r="KJ104" s="79"/>
      <c r="KK104" s="69"/>
      <c r="KL104" s="79"/>
      <c r="KM104" s="69"/>
      <c r="KP104" s="1" t="str" cm="1">
        <f t="array" ref="KP104">IFERROR(INDEX(Paste_Here!$B$2:$B$210, MATCH(0, COUNTIF(KP$4:KP103, Paste_Here!$B$2:$B$210) + IF(Paste_Here!$B$2:$B$210="", 1, 0), 0)), "")</f>
        <v/>
      </c>
      <c r="KQ104" s="1" t="str">
        <f>IF(KP104&lt;&gt;"", INDEX(Paste_Here!$A$2:$A$210, MATCH(KP104, Paste_Here!$B$2:$B$210, 0)), "")</f>
        <v/>
      </c>
      <c r="KR104" s="1" t="str">
        <f t="shared" si="13"/>
        <v/>
      </c>
      <c r="KS104" s="1" t="str" cm="1">
        <f t="array" ref="KS104">IFERROR(INDEX($KR$5:$KR$210, MATCH(SMALL(IF($KR$5:$KR$210&lt;&gt;"", COUNTIF($KR$5:$KR$210, "&lt;"&amp;$KR$5:$KR$210)+1), ROW()-ROW($KS$5)+1), COUNTIF($KR$5:$KR$210, "&lt;"&amp;$KR$5:$KR$210)+1, 0)), "")</f>
        <v/>
      </c>
    </row>
    <row r="105" spans="1:305">
      <c r="A105" s="69"/>
      <c r="B105" s="79" t="str">
        <f t="shared" si="7"/>
        <v/>
      </c>
      <c r="C105" s="69"/>
      <c r="D105" s="79" t="str">
        <f>IFERROR(IF(B105&lt;&gt;"", IF(COUNTIF(INDEX(Paste_Here!N$2:Q$210, MATCH(B105, Paste_Here!A$2:A$210, 0), 0), "yes") &gt; 0, "No", IF(COUNTIF(INDEX(Paste_Here!N$2:Q$210, MATCH(B105, Paste_Here!A$2:A$210, 0), 0), "no") &gt; 0, "Yes", "")), ""), "")</f>
        <v/>
      </c>
      <c r="E105" s="69"/>
      <c r="F105" s="79" t="str">
        <f>IFERROR(IF(B105&lt;&gt;"", IF(ISNUMBER(SEARCH("yes", LOWER(INDEX(Paste_Here!S$2:S$210, MATCH(B105, Paste_Here!A$2:A$210, 0))))), "Yes", IF(ISNUMBER(SEARCH("no", LOWER(INDEX(Paste_Here!S$2:S$210, MATCH(B105, Paste_Here!A$2:A$210, 0))))), "No", "")), ""), "")</f>
        <v/>
      </c>
      <c r="G105" s="69"/>
      <c r="H105" s="79" t="str">
        <f>IFERROR(IF(B105&lt;&gt;"", IF(COUNTIF(INDEX(Paste_Here!AX$2:BA$210, MATCH(B105, Paste_Here!A$2:A$210, 0), 0), "yes") &gt; 0, "No", IF(COUNTIF(INDEX(Paste_Here!AX$2:BA$210, MATCH(B105, Paste_Here!A$2:A$210, 0), 0), "no") &gt; 0, "Yes", "")), ""), "")</f>
        <v/>
      </c>
      <c r="I105" s="69"/>
      <c r="J105" s="79" t="str">
        <f>IFERROR(IF(B105&lt;&gt;"", IF(ISNUMBER(SEARCH("yes", LOWER(INDEX(Paste_Here!Z$2:Z$210, MATCH(B105, Paste_Here!A$2:A$210, 0))))), "Yes", IF(ISNUMBER(SEARCH("no", LOWER(INDEX(Paste_Here!Z$2:Z$210, MATCH(B105, Paste_Here!A$2:A$210, 0))))), "No", "")), ""), "")</f>
        <v/>
      </c>
      <c r="K105" s="69"/>
      <c r="L105" s="79" t="str">
        <f>IFERROR(IF(B105&lt;&gt;"", IF(ISNUMBER(SEARCH("yes", LOWER(INDEX(Paste_Here!AG$2:AG$210, MATCH(B105, Paste_Here!A$2:A$210, 0))))), "Yes", IF(ISNUMBER(SEARCH("no", LOWER(INDEX(Paste_Here!AG$2:AG$210, MATCH(B105, Paste_Here!A$2:A$210, 0))))), "No", "")), ""), "")</f>
        <v/>
      </c>
      <c r="M105" s="69"/>
      <c r="N105" s="114" t="str">
        <f>IFERROR(IF(J105&lt;&gt;"", IF(ISNUMBER(SEARCH("yes", LOWER(INDEX(Paste_Here!AB$2:AB$210, MATCH(J105, Paste_Here!I$2:I$210, 0))))), "Yes", IF(ISNUMBER(SEARCH("no", LOWER(INDEX(Paste_Here!AB$2:AB$210, MATCH(J105, Paste_Here!I$2:I$210, 0))))), "No", "")), ""), "")</f>
        <v/>
      </c>
      <c r="O105" s="69"/>
      <c r="P105" s="79" t="str">
        <f>IFERROR(IF(B105&lt;&gt;"", IF(ISNUMBER(SEARCH("Revealed-Potential (Primary Focus)", LOWER(INDEX(Paste_Here!U$2:U$210, MATCH(B105, Paste_Here!A$2:A$210, 0))))), "Rev-Potential: Prim", IF(ISNUMBER(SEARCH("Revealed-Potential (Secondary Focus)", LOWER(INDEX(Paste_Here!U$2:U$210, MATCH(B105, Paste_Here!A$2:A$210, 0))))), "Rev-Potential: Sec", IF(ISNUMBER(SEARCH("Monitoring", LOWER(INDEX(Paste_Here!U$2:U$210, MATCH(B105, Paste_Here!A$2:A$210, 0))))), "Monitoring", IF(ISNUMBER(SEARCH("At-Promise (Secondary Focus)", LOWER(INDEX(Paste_Here!U$2:U$210, MATCH(B105, Paste_Here!A$2:A$210, 0))))), "At-Promise: Sec", IF(ISNUMBER(SEARCH("At-Promise (Primary Focus)", LOWER(INDEX(Paste_Here!U$2:U$210, MATCH(B105, Paste_Here!A$2:A$210, 0))))), "At-Promise: Prim", ""))))), ""), "")</f>
        <v/>
      </c>
      <c r="Q105" s="69"/>
      <c r="R105" s="79" t="str">
        <f>IFERROR(IF(B105&lt;&gt;"", IF(ISNUMBER(SEARCH("Revealed-Potential (Primary Focus)", LOWER(INDEX(Paste_Here!AB$2:AB$210, MATCH(B105, Paste_Here!A$2:A$210, 0))))), "Rev-Potential: Prim", IF(ISNUMBER(SEARCH("Revealed-Potential (Secondary Focus)", LOWER(INDEX(Paste_Here!AB$2:AB$210, MATCH(B105, Paste_Here!A$2:A$210, 0))))), "Rev-Potential: Sec", IF(ISNUMBER(SEARCH("Monitoring", LOWER(INDEX(Paste_Here!AB$2:AB$210, MATCH(B105, Paste_Here!A$2:A$210, 0))))), "Monitoring", IF(ISNUMBER(SEARCH("At-Promise (Secondary Focus)", LOWER(INDEX(Paste_Here!AB$2:AB$210, MATCH(B105, Paste_Here!A$2:A$210, 0))))), "At-Promise: Sec", IF(ISNUMBER(SEARCH("At-Promise (Primary Focus)", LOWER(INDEX(Paste_Here!AB$2:AB$210, MATCH(B105, Paste_Here!A$2:A$210, 0))))), "At-Promise: Prim", ""))))), ""), "")</f>
        <v/>
      </c>
      <c r="S105" s="69"/>
      <c r="T105" s="114" t="str">
        <f>IFERROR(IF(P105&lt;&gt;"", IF(ISNUMBER(SEARCH("yes", LOWER(INDEX(Paste_Here!AH$2:AH$210, MATCH(P105, Paste_Here!O$2:O$210, 0))))), "Yes", IF(ISNUMBER(SEARCH("no", LOWER(INDEX(Paste_Here!AH$2:AH$210, MATCH(P105, Paste_Here!O$2:O$210, 0))))), "No", "")), ""), "")</f>
        <v/>
      </c>
      <c r="U105" s="69"/>
      <c r="V105" s="114" t="str">
        <f>IFERROR(IF(R105&lt;&gt;"", IF(ISNUMBER(SEARCH("yes", LOWER(INDEX(Paste_Here!AJ$2:AJ$210, MATCH(R105, Paste_Here!Q$2:Q$210, 0))))), "Yes", IF(ISNUMBER(SEARCH("no", LOWER(INDEX(Paste_Here!AJ$2:AJ$210, MATCH(R105, Paste_Here!Q$2:Q$210, 0))))), "No", "")), ""), "")</f>
        <v/>
      </c>
      <c r="W105" s="69"/>
      <c r="X105" s="69"/>
      <c r="Y105" s="79" t="str">
        <f t="shared" si="8"/>
        <v/>
      </c>
      <c r="Z105" s="69"/>
      <c r="AA105" s="79" t="str">
        <f>IFERROR(IF(B105&lt;&gt;"", IF(AND(INDEX(Paste_Here!W$2:W$210, MATCH(B105, Paste_Here!A$2:A$210, 0))&lt;&gt;"", ISNUMBER(VALUE(INDEX(Paste_Here!W$2:W$210, MATCH(B105, Paste_Here!A$2:A$210, 0))))), INDEX(Paste_Here!W$2:W$210, MATCH(B105, Paste_Here!A$2:A$210, 0)), ""), ""), "")</f>
        <v/>
      </c>
      <c r="AB105" s="69"/>
      <c r="AC105" s="79" t="str">
        <f>IFERROR(IF(B105&lt;&gt;"", IF(AND(INDEX(Paste_Here!V$2:V$210, MATCH(B105, Paste_Here!A$2:A$210, 0))&lt;&gt;"", ISNUMBER(VALUE(INDEX(Paste_Here!V$2:V$210, MATCH(B105, Paste_Here!A$2:A$210, 0))))), TEXT(ROUND(VALUE(INDEX(Paste_Here!V$2:V$210, MATCH(B105, Paste_Here!A$2:A$210, 0))), 2), "0.00"), ""), ""), "")</f>
        <v/>
      </c>
      <c r="AD105" s="69"/>
      <c r="AE105" s="79" t="str">
        <f>IFERROR(IF(B105&lt;&gt;"", IF(LOWER(INDEX(Paste_Here!X$2:X$210, MATCH(B105, Paste_Here!A$2:A$210, 0)))="approaching expectations", "Approaching", IF(LOWER(INDEX(Paste_Here!X$2:X$210, MATCH(B105, Paste_Here!A$2:A$210, 0)))="met expectations", "Met", IF(LOWER(INDEX(Paste_Here!X$2:X$210, MATCH(B105, Paste_Here!A$2:A$210, 0)))="exceeded expectations", "Exceeded", IF(LOWER(INDEX(Paste_Here!X$2:X$210, MATCH(B105, Paste_Here!A$2:A$210, 0)))="below expectations", "Below", "")))), ""), "")</f>
        <v/>
      </c>
      <c r="AF105" s="69"/>
      <c r="AG105" s="79" t="str">
        <f>IFERROR(IF(B105&lt;&gt;"", IF(AND(INDEX(Paste_Here!Y$2:Y$210, MATCH(B105, Paste_Here!A$2:A$210, 0))&lt;&gt;"", ISNUMBER(VALUE(INDEX(Paste_Here!Y$2:Y$210, MATCH(B105, Paste_Here!A$2:A$210, 0))))), INDEX(Paste_Here!Y$2:Y$210, MATCH(B105, Paste_Here!A$2:A$210, 0)), ""), ""), "")</f>
        <v/>
      </c>
      <c r="AH105" s="69"/>
      <c r="AI105" s="79" t="str">
        <f>IFERROR(IF(B105&lt;&gt;"", IF(AND(INDEX(Paste_Here!AK$2:AK$210, MATCH(B105, Paste_Here!A$2:A$210, 0))&lt;&gt;"", ISNUMBER(VALUE(INDEX(Paste_Here!AK$2:AK$210, MATCH(B105, Paste_Here!A$2:A$210, 0))))), INDEX(Paste_Here!AK$2:AK$210, MATCH(B105, Paste_Here!A$2:A$210, 0)), ""), ""), "")</f>
        <v/>
      </c>
      <c r="AJ105" s="69"/>
      <c r="AK105" s="79" t="str">
        <f>IFERROR(IF(B105&lt;&gt;"", IF(ISNUMBER(SEARCH("highrisk", LOWER(INDEX(Paste_Here!AL$2:AL$210, MATCH(B105, Paste_Here!A$2:A$210, 0))))), "High Risk", IF(ISNUMBER(SEARCH("lowrisk", LOWER(INDEX(Paste_Here!AL$2:AL$210, MATCH(B105, Paste_Here!A$2:A$210, 0))))), "Low Risk", IF(ISNUMBER(SEARCH("somerisk", LOWER(INDEX(Paste_Here!AL$2:AL$210, MATCH(B105, Paste_Here!A$2:A$210, 0))))), "Some Risk", ""))), ""), "")</f>
        <v/>
      </c>
      <c r="AL105" s="69"/>
      <c r="AM105" s="79" t="str">
        <f>IFERROR(IF(B105&lt;&gt;"", IF(AND(INDEX(Paste_Here!AT$2:AT$210, MATCH(B105, Paste_Here!A$2:A$210, 0))&lt;&gt;"", ISNUMBER(VALUE(INDEX(Paste_Here!AT$2:AT$210, MATCH(B105, Paste_Here!A$2:A$210, 0))))), INDEX(Paste_Here!AT$2:AT$210, MATCH(B105, Paste_Here!A$2:A$210, 0)), ""), ""), "")</f>
        <v/>
      </c>
      <c r="AN105" s="69"/>
      <c r="AO105" s="79" t="str">
        <f>IFERROR(IF(B105&lt;&gt;"", IF(AND(INDEX(Paste_Here!AM$2:AM$210, MATCH(B105, Paste_Here!A$2:A$210, 0))&lt;&gt;"", ISNUMBER(VALUE(INDEX(Paste_Here!AM$2:AM$210, MATCH(B105, Paste_Here!A$2:A$210, 0))))), INDEX(Paste_Here!AM$2:AM$210, MATCH(B105, Paste_Here!A$2:A$210, 0)), ""), ""), "")</f>
        <v/>
      </c>
      <c r="AP105" s="69"/>
      <c r="AQ105" s="79" t="str">
        <f>IFERROR(IF(B105&lt;&gt;"", IF(ISNUMBER(SEARCH("highrisk", LOWER(INDEX(Paste_Here!AN$2:AN$210, MATCH(B105, Paste_Here!A$2:A$210, 0))))), "High Risk", IF(ISNUMBER(SEARCH("lowrisk", LOWER(INDEX(Paste_Here!AN$2:AN$210, MATCH(B105, Paste_Here!A$2:A$210, 0))))), "Low Risk", IF(ISNUMBER(SEARCH("somerisk", LOWER(INDEX(Paste_Here!AN$2:AN$210, MATCH(B105, Paste_Here!A$2:A$210, 0))))), "Some Risk", ""))), ""), "")</f>
        <v/>
      </c>
      <c r="AR105" s="69"/>
      <c r="AS105" s="79" t="str" cm="1">
        <f t="array" aca="1" ref="AS105" ca="1">IFERROR(IF(ISNUMBER(SEARCH("BR", INDEX(Paste_Here!AO$2:AO$210, MATCH(B105, Paste_Here!A$2:A$210, 0)))), -1, 1) * VALUE(_xlfn.TEXTJOIN("", TRUE, IF(ISNUMBER(--MID(INDEX(Paste_Here!AO$2:AO$210, MATCH(B105, Paste_Here!A$2:A$210, 0)), ROW(INDIRECT("1:"&amp;LEN(INDEX(Paste_Here!AO$2:AO$210, MATCH(B105, Paste_Here!A$2:A$210, 0))))), 1)), MID(INDEX(Paste_Here!AO$2:AO$210, MATCH(B105, Paste_Here!A$2:A$210, 0)), ROW(INDIRECT("1:"&amp;LEN(INDEX(Paste_Here!AO$2:AO$210, MATCH(B105, Paste_Here!A$2:A$210, 0))))), 1), ""))), "")</f>
        <v/>
      </c>
      <c r="AT105" s="69"/>
      <c r="AU105" s="69"/>
      <c r="AV105" s="79"/>
      <c r="AW105" s="69"/>
      <c r="AX105" s="79"/>
      <c r="AY105" s="69"/>
      <c r="AZ105" s="79"/>
      <c r="BA105" s="69"/>
      <c r="BB105" s="79"/>
      <c r="BC105" s="69"/>
      <c r="BD105" s="79"/>
      <c r="BE105" s="69"/>
      <c r="BF105" s="79"/>
      <c r="BG105" s="69"/>
      <c r="BH105" s="79"/>
      <c r="BI105" s="69"/>
      <c r="BJ105" s="79"/>
      <c r="BK105" s="69"/>
      <c r="BL105" s="79"/>
      <c r="BM105" s="69"/>
      <c r="BN105" s="79"/>
      <c r="BO105" s="69"/>
      <c r="BP105" s="79"/>
      <c r="BQ105" s="69"/>
      <c r="BR105" s="69"/>
      <c r="BS105" s="79"/>
      <c r="BT105" s="69"/>
      <c r="BU105" s="79"/>
      <c r="BV105" s="69"/>
      <c r="BW105" s="79"/>
      <c r="BX105" s="69"/>
      <c r="BY105" s="79"/>
      <c r="BZ105" s="69"/>
      <c r="CA105" s="79"/>
      <c r="CB105" s="69"/>
      <c r="CC105" s="79"/>
      <c r="CD105" s="69"/>
      <c r="CE105" s="79"/>
      <c r="CF105" s="69"/>
      <c r="CG105" s="79"/>
      <c r="CH105" s="69"/>
      <c r="CI105" s="79"/>
      <c r="CJ105" s="69"/>
      <c r="CK105" s="79"/>
      <c r="CL105" s="69"/>
      <c r="CM105" s="79"/>
      <c r="CN105" s="69"/>
      <c r="CO105" s="69"/>
      <c r="CP105" s="79" t="str">
        <f t="shared" si="9"/>
        <v/>
      </c>
      <c r="CQ105" s="69"/>
      <c r="CR105" s="79" t="str">
        <f>IFERROR(IF(B105&lt;&gt;"", IF(AND(INDEX(Paste_Here!AD$2:AD$210, MATCH(B105, Paste_Here!A$2:A$210, 0))&lt;&gt;"", ISNUMBER(VALUE(INDEX(Paste_Here!AD$2:AD$210, MATCH(B105, Paste_Here!A$2:A$210, 0))))), INDEX(Paste_Here!AD$2:AD$210, MATCH(B105, Paste_Here!A$2:A$210, 0)), ""), ""), "")</f>
        <v/>
      </c>
      <c r="CS105" s="69"/>
      <c r="CT105" s="79" t="str">
        <f>IFERROR(IF(B105&lt;&gt;"", IF(AND(INDEX(Paste_Here!AC$2:AC$210, MATCH(B105, Paste_Here!A$2:A$210, 0))&lt;&gt;"", ISNUMBER(--INDEX(Paste_Here!AC$2:AC$210, MATCH(B105, Paste_Here!A$2:A$210, 0)))), TEXT(ROUND(--INDEX(Paste_Here!AC$2:AC$210, MATCH(B105, Paste_Here!A$2:A$210, 0)), 2), "0.00"), ""), ""), "")</f>
        <v/>
      </c>
      <c r="CU105" s="69"/>
      <c r="CV105" s="79" t="str">
        <f>IFERROR(IF(B105&lt;&gt;"", IF(LOWER(INDEX(Paste_Here!AE$2:AE$210, MATCH(B105, Paste_Here!A$2:A$210, 0)))="approaching expectations", "Approaching", IF(LOWER(INDEX(Paste_Here!AE$2:AE$210, MATCH(B105, Paste_Here!A$2:A$210, 0)))="met expectations", "Met", IF(LOWER(INDEX(Paste_Here!AE$2:AE$210, MATCH(B105, Paste_Here!A$2:A$210, 0)))="exceeded expectations", "Exceeded", IF(LOWER(INDEX(Paste_Here!AE$2:AE$210, MATCH(B105, Paste_Here!A$2:A$210, 0)))="below expectations", "Below", "")))), ""), "")</f>
        <v/>
      </c>
      <c r="CW105" s="69"/>
      <c r="CX105" s="79" t="str">
        <f>IFERROR(IF(B105&lt;&gt;"", IF(AND(INDEX(Paste_Here!AF$2:AF$210, MATCH(B105, Paste_Here!A$2:A$210, 0))&lt;&gt;"", ISNUMBER(VALUE(INDEX(Paste_Here!AF$2:AF$210, MATCH(B105, Paste_Here!A$2:A$210, 0))))), INDEX(Paste_Here!AF$2:AF$210, MATCH(B105, Paste_Here!A$2:A$210, 0)), ""), ""), "")</f>
        <v/>
      </c>
      <c r="CY105" s="69"/>
      <c r="CZ105" s="79" t="str">
        <f>IFERROR(IF(B105&lt;&gt;"", IF(AND(INDEX(Paste_Here!AU$2:AU$210, MATCH(B105, Paste_Here!A$2:A$210, 0))&lt;&gt;"", ISNUMBER(VALUE(INDEX(Paste_Here!AU$2:AU$210, MATCH(B105, Paste_Here!A$2:A$210, 0))))), INDEX(Paste_Here!AU$2:AU$210, MATCH(B105, Paste_Here!A$2:A$210, 0)), ""), ""), "")</f>
        <v/>
      </c>
      <c r="DA105" s="69"/>
      <c r="DB105" s="79" t="str">
        <f>IFERROR(IF(B105&lt;&gt;"", IF(ISNUMBER(SEARCH("highrisk", LOWER(INDEX(Paste_Here!AV$2:AV$210, MATCH(B105, Paste_Here!A$2:A$210, 0))))), "High Risk", IF(ISNUMBER(SEARCH("lowrisk", LOWER(INDEX(Paste_Here!AV$2:AV$210, MATCH(B105, Paste_Here!A$2:A$210, 0))))), "Low Risk", IF(ISNUMBER(SEARCH("somerisk", LOWER(INDEX(Paste_Here!AV$2:AV$210, MATCH(B105, Paste_Here!A$2:A$210, 0))))), "Some Risk", ""))), ""), "")</f>
        <v/>
      </c>
      <c r="DC105" s="69"/>
      <c r="DD105" s="79" t="str">
        <f>IFERROR(IF(B105&lt;&gt;"", IF(AND(INDEX(Paste_Here!AW$2:AW$210, MATCH(B105, Paste_Here!A$2:A$210, 0))&lt;&gt;"", ISNUMBER(VALUE(INDEX(Paste_Here!AW$2:AW$210, MATCH(B105, Paste_Here!A$2:A$210, 0))))), INDEX(Paste_Here!AW$2:AW$210, MATCH(B105, Paste_Here!A$2:A$210, 0)), ""), ""), "")</f>
        <v/>
      </c>
      <c r="DE105" s="69"/>
      <c r="DF105" s="79" t="str">
        <f>IFERROR(IF(B105&lt;&gt;"", IF(AND(INDEX(Paste_Here!AP$2:AP$210, MATCH(B105, Paste_Here!A$2:A$210, 0))&lt;&gt;"", ISNUMBER(VALUE(INDEX(Paste_Here!AP$2:AP$210, MATCH(B105, Paste_Here!A$2:A$210, 0))))), INDEX(Paste_Here!AP$2:AP$210, MATCH(B105, Paste_Here!A$2:A$210, 0)), ""), ""), "")</f>
        <v/>
      </c>
      <c r="DG105" s="69"/>
      <c r="DH105" s="79" t="str">
        <f>IFERROR(IF(B105&lt;&gt;"", IF(ISNUMBER(SEARCH("highrisk", LOWER(INDEX(Paste_Here!AQ$2:AQ$210, MATCH(B105, Paste_Here!A$2:A$210, 0))))), "High Risk", IF(ISNUMBER(SEARCH("lowrisk", LOWER(INDEX(Paste_Here!AQ$2:AQ$210, MATCH(B105, Paste_Here!A$2:A$210, 0))))), "Low Risk", IF(ISNUMBER(SEARCH("somerisk", LOWER(INDEX(Paste_Here!AQ$2:AQ$210, MATCH(B105, Paste_Here!A$2:A$210, 0))))), "Some Risk", ""))), ""), "")</f>
        <v/>
      </c>
      <c r="DI105" s="69"/>
      <c r="DJ105" s="79" t="str" cm="1">
        <f t="array" aca="1" ref="DJ105" ca="1">IFERROR(VALUE(IF(ISNUMBER(SEARCH("EM", INDEX(Paste_Here!AR$2:AR$500, MATCH(B105, Paste_Here!A$2:A$500, 0)))),"-" &amp; _xlfn.TEXTJOIN("", TRUE, IF(ISNUMBER(--MID(INDEX(Paste_Here!AR$2:AR$500, MATCH(B105, Paste_Here!A$2:A$500, 0)), ROW(INDIRECT("1:"&amp;LEN(INDEX(Paste_Here!AR$2:AR$500, MATCH(B105, Paste_Here!A$2:A$500, 0))))), 1)), MID(INDEX(Paste_Here!AR$2:AR$500, MATCH(B105, Paste_Here!A$2:A$500, 0)), ROW(INDIRECT("1:"&amp;LEN(INDEX(Paste_Here!AR$2:AR$500, MATCH(B105, Paste_Here!A$2:A$500, 0))))), 1), "")), _xlfn.TEXTJOIN("", TRUE, IF(ISNUMBER(--MID(INDEX(Paste_Here!AR$2:AR$500, MATCH(B105, Paste_Here!A$2:AR$500, 0)), ROW(INDIRECT("1:"&amp;LEN(INDEX(Paste_Here!AR$2:AR$500, MATCH(B105, Paste_Here!A$2:AR$500, 0))))), 1)), MID(INDEX(Paste_Here!AR$2:AR$500, MATCH(B105, Paste_Here!A$2:A$500, 0)), ROW(INDIRECT("1:"&amp;LEN(INDEX(Paste_Here!AR$2:AR$500, MATCH(B105, Paste_Here!A$2:A$500, 0))))), 1), "")))), "")</f>
        <v/>
      </c>
      <c r="DK105" s="69"/>
      <c r="DL105" s="69"/>
      <c r="DM105" s="79" t="str">
        <f t="shared" si="10"/>
        <v/>
      </c>
      <c r="DN105" s="69"/>
      <c r="DO105" s="79" t="str">
        <f>IFERROR(IF(B105&lt;&gt;"", IF(AND(INDEX(Paste_Here!AH$2:AH$210, MATCH(B105, Paste_Here!A$2:A$210, 0))&lt;&gt;"", ISNUMBER(VALUE(INDEX(Paste_Here!AH$2:AH$210, MATCH(B105, Paste_Here!A$2:A$210, 0))))), INDEX(Paste_Here!AH$2:AH$210, MATCH(B105, Paste_Here!A$2:A$210, 0)), ""), ""), "")</f>
        <v/>
      </c>
      <c r="DP105" s="69"/>
      <c r="DQ105" s="114"/>
      <c r="DR105" s="69"/>
      <c r="DS105" s="119" t="str">
        <f>IFERROR(IF(B105&lt;&gt;"", IF(LOWER(INDEX(Paste_Here!AI$2:AI$210, MATCH(B105, Paste_Here!A$2:A$210, 0)))="approaching expectations", "Approaching", IF(LOWER(INDEX(Paste_Here!AI$2:AI$210, MATCH(B105, Paste_Here!A$2:A$210, 0)))="met expectations", "Met", IF(LOWER(INDEX(Paste_Here!AI$2:AI$210, MATCH(B105, Paste_Here!A$2:A$210, 0)))="exceeded expectations", "Exceeded", IF(LOWER(INDEX(Paste_Here!AI$2:AI$210, MATCH(B105, Paste_Here!A$2:A$210, 0)))="below expectations", "Below", "")))), ""), "")</f>
        <v/>
      </c>
      <c r="DT105" s="69"/>
      <c r="DU105" s="79" t="str">
        <f>IFERROR(IF(B105&lt;&gt;"", IF(AND(INDEX(Paste_Here!AJ$2:AJ$210, MATCH(B105, Paste_Here!A$2:A$210, 0))&lt;&gt;"", ISNUMBER(VALUE(INDEX(Paste_Here!AJ$2:AJ$210, MATCH(B105, Paste_Here!A$2:A$210, 0))))), INDEX(Paste_Here!AJ$2:AJ$210, MATCH(B105, Paste_Here!A$2:A$210, 0)), ""), ""), "")</f>
        <v/>
      </c>
      <c r="DV105" s="69"/>
      <c r="DW105" s="114"/>
      <c r="DX105" s="69"/>
      <c r="DY105" s="114"/>
      <c r="DZ105" s="69"/>
      <c r="EA105" s="114"/>
      <c r="EB105" s="69"/>
      <c r="EC105" s="114"/>
      <c r="ED105" s="69"/>
      <c r="EE105" s="114"/>
      <c r="EF105" s="69"/>
      <c r="EH105" s="69"/>
      <c r="EI105" s="69"/>
      <c r="EJ105" s="79"/>
      <c r="EK105" s="69"/>
      <c r="EL105" s="79"/>
      <c r="EM105" s="69"/>
      <c r="EN105" s="79"/>
      <c r="EO105" s="69"/>
      <c r="EP105" s="79"/>
      <c r="EQ105" s="69"/>
      <c r="ER105" s="79"/>
      <c r="ES105" s="69"/>
      <c r="ET105" s="79"/>
      <c r="EU105" s="69"/>
      <c r="EV105" s="79"/>
      <c r="EW105" s="69"/>
      <c r="EX105" s="79"/>
      <c r="EY105" s="69"/>
      <c r="EZ105" s="79"/>
      <c r="FA105" s="69"/>
      <c r="FB105" s="79"/>
      <c r="FC105" s="69"/>
      <c r="FD105" s="79"/>
      <c r="FE105" s="69"/>
      <c r="FF105" s="69"/>
      <c r="FG105" s="79" t="str">
        <f t="shared" si="11"/>
        <v/>
      </c>
      <c r="FH105" s="69"/>
      <c r="FI105" s="79" t="str">
        <f>IFERROR(IF(B105&lt;&gt;"", IF(ISNUMBER(VALUE(INDEX(Paste_Here!H$2:H$210, MATCH(B105, Paste_Here!A$2:A$210, 0)))), IF(VALUE(INDEX(Paste_Here!H$2:H$210, MATCH(B105, Paste_Here!A$2:A$210, 0)))=0, "No", IF(AND(VALUE(INDEX(Paste_Here!H$2:H$210, MATCH(B105, Paste_Here!A$2:A$210, 0)))&gt;=1, VALUE(INDEX(Paste_Here!H$2:H$210, MATCH(B105, Paste_Here!A$2:A$210, 0)))&lt;=4), VALUE(INDEX(Paste_Here!H$2:H$210, MATCH(B105, Paste_Here!A$2:A$210, 0))), "")), ""), ""), "")</f>
        <v/>
      </c>
      <c r="FJ105" s="69"/>
      <c r="FK105" s="79" t="str">
        <f>IFERROR(IF(B105&lt;&gt;"", IF(ISNUMBER(VALUE(INDEX(Paste_Here!I$2:I$210, MATCH(B105, Paste_Here!A$2:A$210, 0)))), IF(VALUE(INDEX(Paste_Here!I$2:I$210, MATCH(B105, Paste_Here!A$2:A$210, 0)))=0, "No", IF(AND(VALUE(INDEX(Paste_Here!I$2:I$210, MATCH(B105, Paste_Here!A$2:A$210, 0)))&gt;=1, VALUE(INDEX(Paste_Here!I$2:I$210, MATCH(B105, Paste_Here!A$2:A$210, 0)))&lt;=4), VALUE(INDEX(Paste_Here!I$2:I$210, MATCH(B105, Paste_Here!A$2:A$210, 0))), "")), ""), ""), "")</f>
        <v/>
      </c>
      <c r="FL105" s="69"/>
      <c r="FM105" s="114"/>
      <c r="FN105" s="69"/>
      <c r="FO105" s="114"/>
      <c r="FP105" s="69"/>
      <c r="FQ105" s="114"/>
      <c r="FR105" s="69"/>
      <c r="FS105" s="114"/>
      <c r="FT105" s="69"/>
      <c r="FU105" s="79" t="str">
        <f>IFERROR(IF(B105&lt;&gt;"", IF(AND(INDEX(Paste_Here!R$2:R$210, MATCH(B105, Paste_Here!A$2:A$210, 0))&lt;&gt;"", ISNUMBER(VALUE(INDEX(Paste_Here!R$2:R$210, MATCH(B105, Paste_Here!A$2:A$210, 0))))), INDEX(Paste_Here!R$2:R$210, MATCH(B105, Paste_Here!A$2:A$210, 0)), ""), ""), "")</f>
        <v/>
      </c>
      <c r="FV105" s="69"/>
      <c r="FW105" s="79" t="str">
        <f>IFERROR(IF(B105&lt;&gt;"", IF(AND(INDEX(Paste_Here!BB$2:BB$210, MATCH(B105, Paste_Here!A$2:A$210, 0))&lt;&gt;"", ISNUMBER(VALUE(INDEX(Paste_Here!BB$2:BB$210, MATCH(B105, Paste_Here!A$2:A$210, 0))))), INDEX(Paste_Here!BB$2:BB$210, MATCH(B105, Paste_Here!A$2:A$210, 0)), ""), ""), "")</f>
        <v/>
      </c>
      <c r="FX105" s="69"/>
      <c r="FY105" s="79" t="str">
        <f>IFERROR(IF(B105&lt;&gt;"", IF(AND(INDEX(Paste_Here!AS$2:AS$210, MATCH(B105, Paste_Here!A$2:A$210, 0))&lt;&gt;"", ISNUMBER(VALUE(INDEX(Paste_Here!AS$2:AS$210, MATCH(B105, Paste_Here!A$2:A$210, 0))))), INDEX(Paste_Here!AS$2:AS$210, MATCH(B105, Paste_Here!A$2:A$210, 0)), ""), ""), "")</f>
        <v/>
      </c>
      <c r="FZ105" s="69"/>
      <c r="GA105" s="79" t="str">
        <f>IFERROR(IF(B105&lt;&gt;"", IF(AND(INDEX(Paste_Here!BC$2:BC$210, MATCH(B105, Paste_Here!A$2:A$210, 0))&lt;&gt;"", ISNUMBER(VALUE(INDEX(Paste_Here!BC$2:BC$210, MATCH(B105, Paste_Here!A$2:A$210, 0))))), INDEX(Paste_Here!BC$2:BC$210, MATCH(B105, Paste_Here!A$2:A$210, 0)), ""), ""), "")</f>
        <v/>
      </c>
      <c r="GB105" s="69"/>
      <c r="GC105" s="69"/>
      <c r="GD105" s="79" t="str">
        <f t="shared" si="12"/>
        <v/>
      </c>
      <c r="GE105" s="69"/>
      <c r="GF105" s="79" t="str">
        <f>IFERROR(IF(B105&lt;&gt;"", IF(ISNUMBER(SEARCH("s", LOWER(INDEX(Paste_Here!M$2:M$210, MATCH(B105, Paste_Here!A$2:A$210, 0))))), "Yes", IF(INDEX(Paste_Here!M$2:M$210, MATCH(B105, Paste_Here!A$2:A$210, 0))&lt;&gt;"", "No", "")), ""), "")</f>
        <v/>
      </c>
      <c r="GG105" s="69"/>
      <c r="GH105" s="79" t="str">
        <f>IFERROR(IF(B105&lt;&gt;"", IF(ISNUMBER(SEARCH("yes", LOWER(INDEX(Paste_Here!F$2:F$210, MATCH(B105, Paste_Here!A$2:A$210, 0))))), "Yes", IF(ISNUMBER(SEARCH("no", LOWER(INDEX(Paste_Here!F$2:F$210, MATCH(B105, Paste_Here!A$2:A$210, 0))))), "No", "")), ""), "")</f>
        <v/>
      </c>
      <c r="GI105" s="69"/>
      <c r="GJ105" s="79" t="str">
        <f>IFERROR(IF(B105&lt;&gt;"", IF(ISNUMBER(SEARCH("english language learner", LOWER(INDEX(Paste_Here!C$2:C$210, MATCH(B105, Paste_Here!A$2:A$210, 0))))), "Yes", ""), ""), "")</f>
        <v/>
      </c>
      <c r="GK105" s="69"/>
      <c r="GL105" s="79" t="str">
        <f>IFERROR(IF(B105&lt;&gt;"", IF(OR(ISNUMBER(SEARCH("b", LOWER(INDEX(Paste_Here!K$2:K$210, MATCH(B105, Paste_Here!A$2:A$210, 0))))), ISNUMBER(SEARCH("h", LOWER(INDEX(Paste_Here!K$2:K$210, MATCH(B105, Paste_Here!A$2:A$210, 0))))), ISNUMBER(SEARCH("i", LOWER(INDEX(Paste_Here!K$2:K$210, MATCH(B105, Paste_Here!A$2:A$210, 0)))))), "Yes", IF(INDEX(Paste_Here!K$2:K$210, MATCH(B105, Paste_Here!A$2:A$210, 0))&lt;&gt;"", "No", "")), ""), "")</f>
        <v/>
      </c>
      <c r="GM105" s="69"/>
      <c r="GN105" s="79" t="str">
        <f>IFERROR(IF(B105&lt;&gt;"", IF(ISNUMBER(SEARCH("yes", LOWER(INDEX(Paste_Here!L$2:L$210, MATCH(B105, Paste_Here!A$2:A$210, 0))))), "Yes", IF(ISNUMBER(SEARCH("no", LOWER(INDEX(Paste_Here!L$2:L$210, MATCH(B105, Paste_Here!A$2:A$210, 0))))), "No", "")), ""), "")</f>
        <v/>
      </c>
      <c r="GO105" s="69"/>
      <c r="GP105" s="79" t="str">
        <f>IFERROR(IF(B105&lt;&gt;"", IF(ISNUMBER(SEARCH("transitional 2", LOWER(INDEX(Paste_Here!C$2:C$210, MATCH(B105, Paste_Here!A$2:A$210, 0))))), "T2", IF(ISNUMBER(SEARCH("transitional 1", LOWER(INDEX(Paste_Here!C$2:C$210, MATCH(B105, Paste_Here!A$2:A$210, 0))))), "T1", IF(ISNUMBER(SEARCH("waived ell services", LOWER(INDEX(Paste_Here!C$2:C$210, MATCH(B105, Paste_Here!A$2:A$210, 0))))), "W", ""))), ""), "")</f>
        <v/>
      </c>
      <c r="GQ105" s="69"/>
      <c r="GR105" s="114"/>
      <c r="GS105" s="69"/>
      <c r="GT105" s="114"/>
      <c r="GU105" s="69"/>
      <c r="GV105" s="114"/>
      <c r="GW105" s="69"/>
      <c r="GX105" s="118"/>
      <c r="GY105" s="69"/>
      <c r="GZ105" s="69"/>
      <c r="HA105" s="79"/>
      <c r="HB105" s="69"/>
      <c r="HC105" s="79"/>
      <c r="HD105" s="69"/>
      <c r="HE105" s="79"/>
      <c r="HF105" s="69"/>
      <c r="HG105" s="79"/>
      <c r="HH105" s="69"/>
      <c r="HI105" s="79"/>
      <c r="HJ105" s="69"/>
      <c r="HK105" s="79"/>
      <c r="HL105" s="69"/>
      <c r="HM105" s="79"/>
      <c r="HN105" s="69"/>
      <c r="HO105" s="79"/>
      <c r="HP105" s="69"/>
      <c r="HQ105" s="79"/>
      <c r="HR105" s="69"/>
      <c r="HS105" s="79"/>
      <c r="HT105" s="69"/>
      <c r="HU105" s="79"/>
      <c r="HV105" s="69"/>
      <c r="HW105" s="69"/>
      <c r="HX105" s="79"/>
      <c r="HY105" s="69"/>
      <c r="HZ105" s="79"/>
      <c r="IA105" s="69"/>
      <c r="IB105" s="79"/>
      <c r="IC105" s="69"/>
      <c r="ID105" s="79"/>
      <c r="IE105" s="69"/>
      <c r="IF105" s="79"/>
      <c r="IG105" s="69"/>
      <c r="IH105" s="79"/>
      <c r="II105" s="69"/>
      <c r="IJ105" s="79"/>
      <c r="IK105" s="69"/>
      <c r="IL105" s="79"/>
      <c r="IM105" s="69"/>
      <c r="IN105" s="79"/>
      <c r="IO105" s="69"/>
      <c r="IP105" s="79"/>
      <c r="IQ105" s="69"/>
      <c r="IR105" s="79"/>
      <c r="IS105" s="69"/>
      <c r="IT105" s="69"/>
      <c r="IU105" s="79"/>
      <c r="IV105" s="69"/>
      <c r="IW105" s="79"/>
      <c r="IX105" s="69"/>
      <c r="IY105" s="79"/>
      <c r="IZ105" s="69"/>
      <c r="JA105" s="79"/>
      <c r="JB105" s="69"/>
      <c r="JC105" s="79"/>
      <c r="JD105" s="69"/>
      <c r="JE105" s="79"/>
      <c r="JF105" s="69"/>
      <c r="JG105" s="79"/>
      <c r="JH105" s="69"/>
      <c r="JI105" s="79"/>
      <c r="JJ105" s="69"/>
      <c r="JK105" s="79"/>
      <c r="JL105" s="69"/>
      <c r="JM105" s="79"/>
      <c r="JN105" s="69"/>
      <c r="JO105" s="79"/>
      <c r="JP105" s="69"/>
      <c r="JQ105" s="69"/>
      <c r="JR105" s="79"/>
      <c r="JS105" s="69"/>
      <c r="JT105" s="79"/>
      <c r="JU105" s="69"/>
      <c r="JV105" s="79"/>
      <c r="JW105" s="69"/>
      <c r="JX105" s="79"/>
      <c r="JY105" s="69"/>
      <c r="JZ105" s="79"/>
      <c r="KA105" s="69"/>
      <c r="KB105" s="79"/>
      <c r="KC105" s="69"/>
      <c r="KD105" s="79"/>
      <c r="KE105" s="69"/>
      <c r="KF105" s="79"/>
      <c r="KG105" s="69"/>
      <c r="KH105" s="79"/>
      <c r="KI105" s="69"/>
      <c r="KJ105" s="79"/>
      <c r="KK105" s="69"/>
      <c r="KL105" s="79"/>
      <c r="KM105" s="69"/>
      <c r="KP105" s="1" t="str" cm="1">
        <f t="array" ref="KP105">IFERROR(INDEX(Paste_Here!$B$2:$B$210, MATCH(0, COUNTIF(KP$4:KP104, Paste_Here!$B$2:$B$210) + IF(Paste_Here!$B$2:$B$210="", 1, 0), 0)), "")</f>
        <v/>
      </c>
      <c r="KQ105" s="1" t="str">
        <f>IF(KP105&lt;&gt;"", INDEX(Paste_Here!$A$2:$A$210, MATCH(KP105, Paste_Here!$B$2:$B$210, 0)), "")</f>
        <v/>
      </c>
      <c r="KR105" s="1" t="str">
        <f t="shared" si="13"/>
        <v/>
      </c>
      <c r="KS105" s="1" t="str" cm="1">
        <f t="array" ref="KS105">IFERROR(INDEX($KR$5:$KR$210, MATCH(SMALL(IF($KR$5:$KR$210&lt;&gt;"", COUNTIF($KR$5:$KR$210, "&lt;"&amp;$KR$5:$KR$210)+1), ROW()-ROW($KS$5)+1), COUNTIF($KR$5:$KR$210, "&lt;"&amp;$KR$5:$KR$210)+1, 0)), "")</f>
        <v/>
      </c>
    </row>
    <row r="106" spans="1:305">
      <c r="A106" s="69"/>
      <c r="B106" s="79" t="str">
        <f t="shared" si="7"/>
        <v/>
      </c>
      <c r="C106" s="69"/>
      <c r="D106" s="79" t="str">
        <f>IFERROR(IF(B106&lt;&gt;"", IF(COUNTIF(INDEX(Paste_Here!N$2:Q$210, MATCH(B106, Paste_Here!A$2:A$210, 0), 0), "yes") &gt; 0, "No", IF(COUNTIF(INDEX(Paste_Here!N$2:Q$210, MATCH(B106, Paste_Here!A$2:A$210, 0), 0), "no") &gt; 0, "Yes", "")), ""), "")</f>
        <v/>
      </c>
      <c r="E106" s="69"/>
      <c r="F106" s="79" t="str">
        <f>IFERROR(IF(B106&lt;&gt;"", IF(ISNUMBER(SEARCH("yes", LOWER(INDEX(Paste_Here!S$2:S$210, MATCH(B106, Paste_Here!A$2:A$210, 0))))), "Yes", IF(ISNUMBER(SEARCH("no", LOWER(INDEX(Paste_Here!S$2:S$210, MATCH(B106, Paste_Here!A$2:A$210, 0))))), "No", "")), ""), "")</f>
        <v/>
      </c>
      <c r="G106" s="69"/>
      <c r="H106" s="79" t="str">
        <f>IFERROR(IF(B106&lt;&gt;"", IF(COUNTIF(INDEX(Paste_Here!AX$2:BA$210, MATCH(B106, Paste_Here!A$2:A$210, 0), 0), "yes") &gt; 0, "No", IF(COUNTIF(INDEX(Paste_Here!AX$2:BA$210, MATCH(B106, Paste_Here!A$2:A$210, 0), 0), "no") &gt; 0, "Yes", "")), ""), "")</f>
        <v/>
      </c>
      <c r="I106" s="69"/>
      <c r="J106" s="79" t="str">
        <f>IFERROR(IF(B106&lt;&gt;"", IF(ISNUMBER(SEARCH("yes", LOWER(INDEX(Paste_Here!Z$2:Z$210, MATCH(B106, Paste_Here!A$2:A$210, 0))))), "Yes", IF(ISNUMBER(SEARCH("no", LOWER(INDEX(Paste_Here!Z$2:Z$210, MATCH(B106, Paste_Here!A$2:A$210, 0))))), "No", "")), ""), "")</f>
        <v/>
      </c>
      <c r="K106" s="69"/>
      <c r="L106" s="79" t="str">
        <f>IFERROR(IF(B106&lt;&gt;"", IF(ISNUMBER(SEARCH("yes", LOWER(INDEX(Paste_Here!AG$2:AG$210, MATCH(B106, Paste_Here!A$2:A$210, 0))))), "Yes", IF(ISNUMBER(SEARCH("no", LOWER(INDEX(Paste_Here!AG$2:AG$210, MATCH(B106, Paste_Here!A$2:A$210, 0))))), "No", "")), ""), "")</f>
        <v/>
      </c>
      <c r="M106" s="69"/>
      <c r="N106" s="114" t="str">
        <f>IFERROR(IF(J106&lt;&gt;"", IF(ISNUMBER(SEARCH("yes", LOWER(INDEX(Paste_Here!AB$2:AB$210, MATCH(J106, Paste_Here!I$2:I$210, 0))))), "Yes", IF(ISNUMBER(SEARCH("no", LOWER(INDEX(Paste_Here!AB$2:AB$210, MATCH(J106, Paste_Here!I$2:I$210, 0))))), "No", "")), ""), "")</f>
        <v/>
      </c>
      <c r="O106" s="69"/>
      <c r="P106" s="79" t="str">
        <f>IFERROR(IF(B106&lt;&gt;"", IF(ISNUMBER(SEARCH("Revealed-Potential (Primary Focus)", LOWER(INDEX(Paste_Here!U$2:U$210, MATCH(B106, Paste_Here!A$2:A$210, 0))))), "Rev-Potential: Prim", IF(ISNUMBER(SEARCH("Revealed-Potential (Secondary Focus)", LOWER(INDEX(Paste_Here!U$2:U$210, MATCH(B106, Paste_Here!A$2:A$210, 0))))), "Rev-Potential: Sec", IF(ISNUMBER(SEARCH("Monitoring", LOWER(INDEX(Paste_Here!U$2:U$210, MATCH(B106, Paste_Here!A$2:A$210, 0))))), "Monitoring", IF(ISNUMBER(SEARCH("At-Promise (Secondary Focus)", LOWER(INDEX(Paste_Here!U$2:U$210, MATCH(B106, Paste_Here!A$2:A$210, 0))))), "At-Promise: Sec", IF(ISNUMBER(SEARCH("At-Promise (Primary Focus)", LOWER(INDEX(Paste_Here!U$2:U$210, MATCH(B106, Paste_Here!A$2:A$210, 0))))), "At-Promise: Prim", ""))))), ""), "")</f>
        <v/>
      </c>
      <c r="Q106" s="69"/>
      <c r="R106" s="79" t="str">
        <f>IFERROR(IF(B106&lt;&gt;"", IF(ISNUMBER(SEARCH("Revealed-Potential (Primary Focus)", LOWER(INDEX(Paste_Here!AB$2:AB$210, MATCH(B106, Paste_Here!A$2:A$210, 0))))), "Rev-Potential: Prim", IF(ISNUMBER(SEARCH("Revealed-Potential (Secondary Focus)", LOWER(INDEX(Paste_Here!AB$2:AB$210, MATCH(B106, Paste_Here!A$2:A$210, 0))))), "Rev-Potential: Sec", IF(ISNUMBER(SEARCH("Monitoring", LOWER(INDEX(Paste_Here!AB$2:AB$210, MATCH(B106, Paste_Here!A$2:A$210, 0))))), "Monitoring", IF(ISNUMBER(SEARCH("At-Promise (Secondary Focus)", LOWER(INDEX(Paste_Here!AB$2:AB$210, MATCH(B106, Paste_Here!A$2:A$210, 0))))), "At-Promise: Sec", IF(ISNUMBER(SEARCH("At-Promise (Primary Focus)", LOWER(INDEX(Paste_Here!AB$2:AB$210, MATCH(B106, Paste_Here!A$2:A$210, 0))))), "At-Promise: Prim", ""))))), ""), "")</f>
        <v/>
      </c>
      <c r="S106" s="69"/>
      <c r="T106" s="114" t="str">
        <f>IFERROR(IF(P106&lt;&gt;"", IF(ISNUMBER(SEARCH("yes", LOWER(INDEX(Paste_Here!AH$2:AH$210, MATCH(P106, Paste_Here!O$2:O$210, 0))))), "Yes", IF(ISNUMBER(SEARCH("no", LOWER(INDEX(Paste_Here!AH$2:AH$210, MATCH(P106, Paste_Here!O$2:O$210, 0))))), "No", "")), ""), "")</f>
        <v/>
      </c>
      <c r="U106" s="69"/>
      <c r="V106" s="114" t="str">
        <f>IFERROR(IF(R106&lt;&gt;"", IF(ISNUMBER(SEARCH("yes", LOWER(INDEX(Paste_Here!AJ$2:AJ$210, MATCH(R106, Paste_Here!Q$2:Q$210, 0))))), "Yes", IF(ISNUMBER(SEARCH("no", LOWER(INDEX(Paste_Here!AJ$2:AJ$210, MATCH(R106, Paste_Here!Q$2:Q$210, 0))))), "No", "")), ""), "")</f>
        <v/>
      </c>
      <c r="W106" s="69"/>
      <c r="X106" s="69"/>
      <c r="Y106" s="79" t="str">
        <f t="shared" si="8"/>
        <v/>
      </c>
      <c r="Z106" s="69"/>
      <c r="AA106" s="79" t="str">
        <f>IFERROR(IF(B106&lt;&gt;"", IF(AND(INDEX(Paste_Here!W$2:W$210, MATCH(B106, Paste_Here!A$2:A$210, 0))&lt;&gt;"", ISNUMBER(VALUE(INDEX(Paste_Here!W$2:W$210, MATCH(B106, Paste_Here!A$2:A$210, 0))))), INDEX(Paste_Here!W$2:W$210, MATCH(B106, Paste_Here!A$2:A$210, 0)), ""), ""), "")</f>
        <v/>
      </c>
      <c r="AB106" s="69"/>
      <c r="AC106" s="79" t="str">
        <f>IFERROR(IF(B106&lt;&gt;"", IF(AND(INDEX(Paste_Here!V$2:V$210, MATCH(B106, Paste_Here!A$2:A$210, 0))&lt;&gt;"", ISNUMBER(VALUE(INDEX(Paste_Here!V$2:V$210, MATCH(B106, Paste_Here!A$2:A$210, 0))))), TEXT(ROUND(VALUE(INDEX(Paste_Here!V$2:V$210, MATCH(B106, Paste_Here!A$2:A$210, 0))), 2), "0.00"), ""), ""), "")</f>
        <v/>
      </c>
      <c r="AD106" s="69"/>
      <c r="AE106" s="79" t="str">
        <f>IFERROR(IF(B106&lt;&gt;"", IF(LOWER(INDEX(Paste_Here!X$2:X$210, MATCH(B106, Paste_Here!A$2:A$210, 0)))="approaching expectations", "Approaching", IF(LOWER(INDEX(Paste_Here!X$2:X$210, MATCH(B106, Paste_Here!A$2:A$210, 0)))="met expectations", "Met", IF(LOWER(INDEX(Paste_Here!X$2:X$210, MATCH(B106, Paste_Here!A$2:A$210, 0)))="exceeded expectations", "Exceeded", IF(LOWER(INDEX(Paste_Here!X$2:X$210, MATCH(B106, Paste_Here!A$2:A$210, 0)))="below expectations", "Below", "")))), ""), "")</f>
        <v/>
      </c>
      <c r="AF106" s="69"/>
      <c r="AG106" s="79" t="str">
        <f>IFERROR(IF(B106&lt;&gt;"", IF(AND(INDEX(Paste_Here!Y$2:Y$210, MATCH(B106, Paste_Here!A$2:A$210, 0))&lt;&gt;"", ISNUMBER(VALUE(INDEX(Paste_Here!Y$2:Y$210, MATCH(B106, Paste_Here!A$2:A$210, 0))))), INDEX(Paste_Here!Y$2:Y$210, MATCH(B106, Paste_Here!A$2:A$210, 0)), ""), ""), "")</f>
        <v/>
      </c>
      <c r="AH106" s="69"/>
      <c r="AI106" s="79" t="str">
        <f>IFERROR(IF(B106&lt;&gt;"", IF(AND(INDEX(Paste_Here!AK$2:AK$210, MATCH(B106, Paste_Here!A$2:A$210, 0))&lt;&gt;"", ISNUMBER(VALUE(INDEX(Paste_Here!AK$2:AK$210, MATCH(B106, Paste_Here!A$2:A$210, 0))))), INDEX(Paste_Here!AK$2:AK$210, MATCH(B106, Paste_Here!A$2:A$210, 0)), ""), ""), "")</f>
        <v/>
      </c>
      <c r="AJ106" s="69"/>
      <c r="AK106" s="79" t="str">
        <f>IFERROR(IF(B106&lt;&gt;"", IF(ISNUMBER(SEARCH("highrisk", LOWER(INDEX(Paste_Here!AL$2:AL$210, MATCH(B106, Paste_Here!A$2:A$210, 0))))), "High Risk", IF(ISNUMBER(SEARCH("lowrisk", LOWER(INDEX(Paste_Here!AL$2:AL$210, MATCH(B106, Paste_Here!A$2:A$210, 0))))), "Low Risk", IF(ISNUMBER(SEARCH("somerisk", LOWER(INDEX(Paste_Here!AL$2:AL$210, MATCH(B106, Paste_Here!A$2:A$210, 0))))), "Some Risk", ""))), ""), "")</f>
        <v/>
      </c>
      <c r="AL106" s="69"/>
      <c r="AM106" s="79" t="str">
        <f>IFERROR(IF(B106&lt;&gt;"", IF(AND(INDEX(Paste_Here!AT$2:AT$210, MATCH(B106, Paste_Here!A$2:A$210, 0))&lt;&gt;"", ISNUMBER(VALUE(INDEX(Paste_Here!AT$2:AT$210, MATCH(B106, Paste_Here!A$2:A$210, 0))))), INDEX(Paste_Here!AT$2:AT$210, MATCH(B106, Paste_Here!A$2:A$210, 0)), ""), ""), "")</f>
        <v/>
      </c>
      <c r="AN106" s="69"/>
      <c r="AO106" s="79" t="str">
        <f>IFERROR(IF(B106&lt;&gt;"", IF(AND(INDEX(Paste_Here!AM$2:AM$210, MATCH(B106, Paste_Here!A$2:A$210, 0))&lt;&gt;"", ISNUMBER(VALUE(INDEX(Paste_Here!AM$2:AM$210, MATCH(B106, Paste_Here!A$2:A$210, 0))))), INDEX(Paste_Here!AM$2:AM$210, MATCH(B106, Paste_Here!A$2:A$210, 0)), ""), ""), "")</f>
        <v/>
      </c>
      <c r="AP106" s="69"/>
      <c r="AQ106" s="79" t="str">
        <f>IFERROR(IF(B106&lt;&gt;"", IF(ISNUMBER(SEARCH("highrisk", LOWER(INDEX(Paste_Here!AN$2:AN$210, MATCH(B106, Paste_Here!A$2:A$210, 0))))), "High Risk", IF(ISNUMBER(SEARCH("lowrisk", LOWER(INDEX(Paste_Here!AN$2:AN$210, MATCH(B106, Paste_Here!A$2:A$210, 0))))), "Low Risk", IF(ISNUMBER(SEARCH("somerisk", LOWER(INDEX(Paste_Here!AN$2:AN$210, MATCH(B106, Paste_Here!A$2:A$210, 0))))), "Some Risk", ""))), ""), "")</f>
        <v/>
      </c>
      <c r="AR106" s="69"/>
      <c r="AS106" s="79" t="str" cm="1">
        <f t="array" aca="1" ref="AS106" ca="1">IFERROR(IF(ISNUMBER(SEARCH("BR", INDEX(Paste_Here!AO$2:AO$210, MATCH(B106, Paste_Here!A$2:A$210, 0)))), -1, 1) * VALUE(_xlfn.TEXTJOIN("", TRUE, IF(ISNUMBER(--MID(INDEX(Paste_Here!AO$2:AO$210, MATCH(B106, Paste_Here!A$2:A$210, 0)), ROW(INDIRECT("1:"&amp;LEN(INDEX(Paste_Here!AO$2:AO$210, MATCH(B106, Paste_Here!A$2:A$210, 0))))), 1)), MID(INDEX(Paste_Here!AO$2:AO$210, MATCH(B106, Paste_Here!A$2:A$210, 0)), ROW(INDIRECT("1:"&amp;LEN(INDEX(Paste_Here!AO$2:AO$210, MATCH(B106, Paste_Here!A$2:A$210, 0))))), 1), ""))), "")</f>
        <v/>
      </c>
      <c r="AT106" s="69"/>
      <c r="AU106" s="69"/>
      <c r="AV106" s="79"/>
      <c r="AW106" s="69"/>
      <c r="AX106" s="79"/>
      <c r="AY106" s="69"/>
      <c r="AZ106" s="79"/>
      <c r="BA106" s="69"/>
      <c r="BB106" s="79"/>
      <c r="BC106" s="69"/>
      <c r="BD106" s="79"/>
      <c r="BE106" s="69"/>
      <c r="BF106" s="79"/>
      <c r="BG106" s="69"/>
      <c r="BH106" s="79"/>
      <c r="BI106" s="69"/>
      <c r="BJ106" s="79"/>
      <c r="BK106" s="69"/>
      <c r="BL106" s="79"/>
      <c r="BM106" s="69"/>
      <c r="BN106" s="79"/>
      <c r="BO106" s="69"/>
      <c r="BP106" s="79"/>
      <c r="BQ106" s="69"/>
      <c r="BR106" s="69"/>
      <c r="BS106" s="79"/>
      <c r="BT106" s="69"/>
      <c r="BU106" s="79"/>
      <c r="BV106" s="69"/>
      <c r="BW106" s="79"/>
      <c r="BX106" s="69"/>
      <c r="BY106" s="79"/>
      <c r="BZ106" s="69"/>
      <c r="CA106" s="79"/>
      <c r="CB106" s="69"/>
      <c r="CC106" s="79"/>
      <c r="CD106" s="69"/>
      <c r="CE106" s="79"/>
      <c r="CF106" s="69"/>
      <c r="CG106" s="79"/>
      <c r="CH106" s="69"/>
      <c r="CI106" s="79"/>
      <c r="CJ106" s="69"/>
      <c r="CK106" s="79"/>
      <c r="CL106" s="69"/>
      <c r="CM106" s="79"/>
      <c r="CN106" s="69"/>
      <c r="CO106" s="69"/>
      <c r="CP106" s="79" t="str">
        <f t="shared" si="9"/>
        <v/>
      </c>
      <c r="CQ106" s="69"/>
      <c r="CR106" s="79" t="str">
        <f>IFERROR(IF(B106&lt;&gt;"", IF(AND(INDEX(Paste_Here!AD$2:AD$210, MATCH(B106, Paste_Here!A$2:A$210, 0))&lt;&gt;"", ISNUMBER(VALUE(INDEX(Paste_Here!AD$2:AD$210, MATCH(B106, Paste_Here!A$2:A$210, 0))))), INDEX(Paste_Here!AD$2:AD$210, MATCH(B106, Paste_Here!A$2:A$210, 0)), ""), ""), "")</f>
        <v/>
      </c>
      <c r="CS106" s="69"/>
      <c r="CT106" s="79" t="str">
        <f>IFERROR(IF(B106&lt;&gt;"", IF(AND(INDEX(Paste_Here!AC$2:AC$210, MATCH(B106, Paste_Here!A$2:A$210, 0))&lt;&gt;"", ISNUMBER(--INDEX(Paste_Here!AC$2:AC$210, MATCH(B106, Paste_Here!A$2:A$210, 0)))), TEXT(ROUND(--INDEX(Paste_Here!AC$2:AC$210, MATCH(B106, Paste_Here!A$2:A$210, 0)), 2), "0.00"), ""), ""), "")</f>
        <v/>
      </c>
      <c r="CU106" s="69"/>
      <c r="CV106" s="79" t="str">
        <f>IFERROR(IF(B106&lt;&gt;"", IF(LOWER(INDEX(Paste_Here!AE$2:AE$210, MATCH(B106, Paste_Here!A$2:A$210, 0)))="approaching expectations", "Approaching", IF(LOWER(INDEX(Paste_Here!AE$2:AE$210, MATCH(B106, Paste_Here!A$2:A$210, 0)))="met expectations", "Met", IF(LOWER(INDEX(Paste_Here!AE$2:AE$210, MATCH(B106, Paste_Here!A$2:A$210, 0)))="exceeded expectations", "Exceeded", IF(LOWER(INDEX(Paste_Here!AE$2:AE$210, MATCH(B106, Paste_Here!A$2:A$210, 0)))="below expectations", "Below", "")))), ""), "")</f>
        <v/>
      </c>
      <c r="CW106" s="69"/>
      <c r="CX106" s="79" t="str">
        <f>IFERROR(IF(B106&lt;&gt;"", IF(AND(INDEX(Paste_Here!AF$2:AF$210, MATCH(B106, Paste_Here!A$2:A$210, 0))&lt;&gt;"", ISNUMBER(VALUE(INDEX(Paste_Here!AF$2:AF$210, MATCH(B106, Paste_Here!A$2:A$210, 0))))), INDEX(Paste_Here!AF$2:AF$210, MATCH(B106, Paste_Here!A$2:A$210, 0)), ""), ""), "")</f>
        <v/>
      </c>
      <c r="CY106" s="69"/>
      <c r="CZ106" s="79" t="str">
        <f>IFERROR(IF(B106&lt;&gt;"", IF(AND(INDEX(Paste_Here!AU$2:AU$210, MATCH(B106, Paste_Here!A$2:A$210, 0))&lt;&gt;"", ISNUMBER(VALUE(INDEX(Paste_Here!AU$2:AU$210, MATCH(B106, Paste_Here!A$2:A$210, 0))))), INDEX(Paste_Here!AU$2:AU$210, MATCH(B106, Paste_Here!A$2:A$210, 0)), ""), ""), "")</f>
        <v/>
      </c>
      <c r="DA106" s="69"/>
      <c r="DB106" s="79" t="str">
        <f>IFERROR(IF(B106&lt;&gt;"", IF(ISNUMBER(SEARCH("highrisk", LOWER(INDEX(Paste_Here!AV$2:AV$210, MATCH(B106, Paste_Here!A$2:A$210, 0))))), "High Risk", IF(ISNUMBER(SEARCH("lowrisk", LOWER(INDEX(Paste_Here!AV$2:AV$210, MATCH(B106, Paste_Here!A$2:A$210, 0))))), "Low Risk", IF(ISNUMBER(SEARCH("somerisk", LOWER(INDEX(Paste_Here!AV$2:AV$210, MATCH(B106, Paste_Here!A$2:A$210, 0))))), "Some Risk", ""))), ""), "")</f>
        <v/>
      </c>
      <c r="DC106" s="69"/>
      <c r="DD106" s="79" t="str">
        <f>IFERROR(IF(B106&lt;&gt;"", IF(AND(INDEX(Paste_Here!AW$2:AW$210, MATCH(B106, Paste_Here!A$2:A$210, 0))&lt;&gt;"", ISNUMBER(VALUE(INDEX(Paste_Here!AW$2:AW$210, MATCH(B106, Paste_Here!A$2:A$210, 0))))), INDEX(Paste_Here!AW$2:AW$210, MATCH(B106, Paste_Here!A$2:A$210, 0)), ""), ""), "")</f>
        <v/>
      </c>
      <c r="DE106" s="69"/>
      <c r="DF106" s="79" t="str">
        <f>IFERROR(IF(B106&lt;&gt;"", IF(AND(INDEX(Paste_Here!AP$2:AP$210, MATCH(B106, Paste_Here!A$2:A$210, 0))&lt;&gt;"", ISNUMBER(VALUE(INDEX(Paste_Here!AP$2:AP$210, MATCH(B106, Paste_Here!A$2:A$210, 0))))), INDEX(Paste_Here!AP$2:AP$210, MATCH(B106, Paste_Here!A$2:A$210, 0)), ""), ""), "")</f>
        <v/>
      </c>
      <c r="DG106" s="69"/>
      <c r="DH106" s="79" t="str">
        <f>IFERROR(IF(B106&lt;&gt;"", IF(ISNUMBER(SEARCH("highrisk", LOWER(INDEX(Paste_Here!AQ$2:AQ$210, MATCH(B106, Paste_Here!A$2:A$210, 0))))), "High Risk", IF(ISNUMBER(SEARCH("lowrisk", LOWER(INDEX(Paste_Here!AQ$2:AQ$210, MATCH(B106, Paste_Here!A$2:A$210, 0))))), "Low Risk", IF(ISNUMBER(SEARCH("somerisk", LOWER(INDEX(Paste_Here!AQ$2:AQ$210, MATCH(B106, Paste_Here!A$2:A$210, 0))))), "Some Risk", ""))), ""), "")</f>
        <v/>
      </c>
      <c r="DI106" s="69"/>
      <c r="DJ106" s="79" t="str" cm="1">
        <f t="array" aca="1" ref="DJ106" ca="1">IFERROR(VALUE(IF(ISNUMBER(SEARCH("EM", INDEX(Paste_Here!AR$2:AR$500, MATCH(B106, Paste_Here!A$2:A$500, 0)))),"-" &amp; _xlfn.TEXTJOIN("", TRUE, IF(ISNUMBER(--MID(INDEX(Paste_Here!AR$2:AR$500, MATCH(B106, Paste_Here!A$2:A$500, 0)), ROW(INDIRECT("1:"&amp;LEN(INDEX(Paste_Here!AR$2:AR$500, MATCH(B106, Paste_Here!A$2:A$500, 0))))), 1)), MID(INDEX(Paste_Here!AR$2:AR$500, MATCH(B106, Paste_Here!A$2:A$500, 0)), ROW(INDIRECT("1:"&amp;LEN(INDEX(Paste_Here!AR$2:AR$500, MATCH(B106, Paste_Here!A$2:A$500, 0))))), 1), "")), _xlfn.TEXTJOIN("", TRUE, IF(ISNUMBER(--MID(INDEX(Paste_Here!AR$2:AR$500, MATCH(B106, Paste_Here!A$2:AR$500, 0)), ROW(INDIRECT("1:"&amp;LEN(INDEX(Paste_Here!AR$2:AR$500, MATCH(B106, Paste_Here!A$2:AR$500, 0))))), 1)), MID(INDEX(Paste_Here!AR$2:AR$500, MATCH(B106, Paste_Here!A$2:A$500, 0)), ROW(INDIRECT("1:"&amp;LEN(INDEX(Paste_Here!AR$2:AR$500, MATCH(B106, Paste_Here!A$2:A$500, 0))))), 1), "")))), "")</f>
        <v/>
      </c>
      <c r="DK106" s="69"/>
      <c r="DL106" s="69"/>
      <c r="DM106" s="79" t="str">
        <f t="shared" si="10"/>
        <v/>
      </c>
      <c r="DN106" s="69"/>
      <c r="DO106" s="79" t="str">
        <f>IFERROR(IF(B106&lt;&gt;"", IF(AND(INDEX(Paste_Here!AH$2:AH$210, MATCH(B106, Paste_Here!A$2:A$210, 0))&lt;&gt;"", ISNUMBER(VALUE(INDEX(Paste_Here!AH$2:AH$210, MATCH(B106, Paste_Here!A$2:A$210, 0))))), INDEX(Paste_Here!AH$2:AH$210, MATCH(B106, Paste_Here!A$2:A$210, 0)), ""), ""), "")</f>
        <v/>
      </c>
      <c r="DP106" s="69"/>
      <c r="DQ106" s="114"/>
      <c r="DR106" s="69"/>
      <c r="DS106" s="119" t="str">
        <f>IFERROR(IF(B106&lt;&gt;"", IF(LOWER(INDEX(Paste_Here!AI$2:AI$210, MATCH(B106, Paste_Here!A$2:A$210, 0)))="approaching expectations", "Approaching", IF(LOWER(INDEX(Paste_Here!AI$2:AI$210, MATCH(B106, Paste_Here!A$2:A$210, 0)))="met expectations", "Met", IF(LOWER(INDEX(Paste_Here!AI$2:AI$210, MATCH(B106, Paste_Here!A$2:A$210, 0)))="exceeded expectations", "Exceeded", IF(LOWER(INDEX(Paste_Here!AI$2:AI$210, MATCH(B106, Paste_Here!A$2:A$210, 0)))="below expectations", "Below", "")))), ""), "")</f>
        <v/>
      </c>
      <c r="DT106" s="69"/>
      <c r="DU106" s="79" t="str">
        <f>IFERROR(IF(B106&lt;&gt;"", IF(AND(INDEX(Paste_Here!AJ$2:AJ$210, MATCH(B106, Paste_Here!A$2:A$210, 0))&lt;&gt;"", ISNUMBER(VALUE(INDEX(Paste_Here!AJ$2:AJ$210, MATCH(B106, Paste_Here!A$2:A$210, 0))))), INDEX(Paste_Here!AJ$2:AJ$210, MATCH(B106, Paste_Here!A$2:A$210, 0)), ""), ""), "")</f>
        <v/>
      </c>
      <c r="DV106" s="69"/>
      <c r="DW106" s="114"/>
      <c r="DX106" s="69"/>
      <c r="DY106" s="114"/>
      <c r="DZ106" s="69"/>
      <c r="EA106" s="114"/>
      <c r="EB106" s="69"/>
      <c r="EC106" s="114"/>
      <c r="ED106" s="69"/>
      <c r="EE106" s="114"/>
      <c r="EF106" s="69"/>
      <c r="EH106" s="69"/>
      <c r="EI106" s="69"/>
      <c r="EJ106" s="79"/>
      <c r="EK106" s="69"/>
      <c r="EL106" s="79"/>
      <c r="EM106" s="69"/>
      <c r="EN106" s="79"/>
      <c r="EO106" s="69"/>
      <c r="EP106" s="79"/>
      <c r="EQ106" s="69"/>
      <c r="ER106" s="79"/>
      <c r="ES106" s="69"/>
      <c r="ET106" s="79"/>
      <c r="EU106" s="69"/>
      <c r="EV106" s="79"/>
      <c r="EW106" s="69"/>
      <c r="EX106" s="79"/>
      <c r="EY106" s="69"/>
      <c r="EZ106" s="79"/>
      <c r="FA106" s="69"/>
      <c r="FB106" s="79"/>
      <c r="FC106" s="69"/>
      <c r="FD106" s="79"/>
      <c r="FE106" s="69"/>
      <c r="FF106" s="69"/>
      <c r="FG106" s="79" t="str">
        <f t="shared" si="11"/>
        <v/>
      </c>
      <c r="FH106" s="69"/>
      <c r="FI106" s="79" t="str">
        <f>IFERROR(IF(B106&lt;&gt;"", IF(ISNUMBER(VALUE(INDEX(Paste_Here!H$2:H$210, MATCH(B106, Paste_Here!A$2:A$210, 0)))), IF(VALUE(INDEX(Paste_Here!H$2:H$210, MATCH(B106, Paste_Here!A$2:A$210, 0)))=0, "No", IF(AND(VALUE(INDEX(Paste_Here!H$2:H$210, MATCH(B106, Paste_Here!A$2:A$210, 0)))&gt;=1, VALUE(INDEX(Paste_Here!H$2:H$210, MATCH(B106, Paste_Here!A$2:A$210, 0)))&lt;=4), VALUE(INDEX(Paste_Here!H$2:H$210, MATCH(B106, Paste_Here!A$2:A$210, 0))), "")), ""), ""), "")</f>
        <v/>
      </c>
      <c r="FJ106" s="69"/>
      <c r="FK106" s="79" t="str">
        <f>IFERROR(IF(B106&lt;&gt;"", IF(ISNUMBER(VALUE(INDEX(Paste_Here!I$2:I$210, MATCH(B106, Paste_Here!A$2:A$210, 0)))), IF(VALUE(INDEX(Paste_Here!I$2:I$210, MATCH(B106, Paste_Here!A$2:A$210, 0)))=0, "No", IF(AND(VALUE(INDEX(Paste_Here!I$2:I$210, MATCH(B106, Paste_Here!A$2:A$210, 0)))&gt;=1, VALUE(INDEX(Paste_Here!I$2:I$210, MATCH(B106, Paste_Here!A$2:A$210, 0)))&lt;=4), VALUE(INDEX(Paste_Here!I$2:I$210, MATCH(B106, Paste_Here!A$2:A$210, 0))), "")), ""), ""), "")</f>
        <v/>
      </c>
      <c r="FL106" s="69"/>
      <c r="FM106" s="114"/>
      <c r="FN106" s="69"/>
      <c r="FO106" s="114"/>
      <c r="FP106" s="69"/>
      <c r="FQ106" s="114"/>
      <c r="FR106" s="69"/>
      <c r="FS106" s="114"/>
      <c r="FT106" s="69"/>
      <c r="FU106" s="79" t="str">
        <f>IFERROR(IF(B106&lt;&gt;"", IF(AND(INDEX(Paste_Here!R$2:R$210, MATCH(B106, Paste_Here!A$2:A$210, 0))&lt;&gt;"", ISNUMBER(VALUE(INDEX(Paste_Here!R$2:R$210, MATCH(B106, Paste_Here!A$2:A$210, 0))))), INDEX(Paste_Here!R$2:R$210, MATCH(B106, Paste_Here!A$2:A$210, 0)), ""), ""), "")</f>
        <v/>
      </c>
      <c r="FV106" s="69"/>
      <c r="FW106" s="79" t="str">
        <f>IFERROR(IF(B106&lt;&gt;"", IF(AND(INDEX(Paste_Here!BB$2:BB$210, MATCH(B106, Paste_Here!A$2:A$210, 0))&lt;&gt;"", ISNUMBER(VALUE(INDEX(Paste_Here!BB$2:BB$210, MATCH(B106, Paste_Here!A$2:A$210, 0))))), INDEX(Paste_Here!BB$2:BB$210, MATCH(B106, Paste_Here!A$2:A$210, 0)), ""), ""), "")</f>
        <v/>
      </c>
      <c r="FX106" s="69"/>
      <c r="FY106" s="79" t="str">
        <f>IFERROR(IF(B106&lt;&gt;"", IF(AND(INDEX(Paste_Here!AS$2:AS$210, MATCH(B106, Paste_Here!A$2:A$210, 0))&lt;&gt;"", ISNUMBER(VALUE(INDEX(Paste_Here!AS$2:AS$210, MATCH(B106, Paste_Here!A$2:A$210, 0))))), INDEX(Paste_Here!AS$2:AS$210, MATCH(B106, Paste_Here!A$2:A$210, 0)), ""), ""), "")</f>
        <v/>
      </c>
      <c r="FZ106" s="69"/>
      <c r="GA106" s="79" t="str">
        <f>IFERROR(IF(B106&lt;&gt;"", IF(AND(INDEX(Paste_Here!BC$2:BC$210, MATCH(B106, Paste_Here!A$2:A$210, 0))&lt;&gt;"", ISNUMBER(VALUE(INDEX(Paste_Here!BC$2:BC$210, MATCH(B106, Paste_Here!A$2:A$210, 0))))), INDEX(Paste_Here!BC$2:BC$210, MATCH(B106, Paste_Here!A$2:A$210, 0)), ""), ""), "")</f>
        <v/>
      </c>
      <c r="GB106" s="69"/>
      <c r="GC106" s="69"/>
      <c r="GD106" s="79" t="str">
        <f t="shared" si="12"/>
        <v/>
      </c>
      <c r="GE106" s="69"/>
      <c r="GF106" s="79" t="str">
        <f>IFERROR(IF(B106&lt;&gt;"", IF(ISNUMBER(SEARCH("s", LOWER(INDEX(Paste_Here!M$2:M$210, MATCH(B106, Paste_Here!A$2:A$210, 0))))), "Yes", IF(INDEX(Paste_Here!M$2:M$210, MATCH(B106, Paste_Here!A$2:A$210, 0))&lt;&gt;"", "No", "")), ""), "")</f>
        <v/>
      </c>
      <c r="GG106" s="69"/>
      <c r="GH106" s="79" t="str">
        <f>IFERROR(IF(B106&lt;&gt;"", IF(ISNUMBER(SEARCH("yes", LOWER(INDEX(Paste_Here!F$2:F$210, MATCH(B106, Paste_Here!A$2:A$210, 0))))), "Yes", IF(ISNUMBER(SEARCH("no", LOWER(INDEX(Paste_Here!F$2:F$210, MATCH(B106, Paste_Here!A$2:A$210, 0))))), "No", "")), ""), "")</f>
        <v/>
      </c>
      <c r="GI106" s="69"/>
      <c r="GJ106" s="79" t="str">
        <f>IFERROR(IF(B106&lt;&gt;"", IF(ISNUMBER(SEARCH("english language learner", LOWER(INDEX(Paste_Here!C$2:C$210, MATCH(B106, Paste_Here!A$2:A$210, 0))))), "Yes", ""), ""), "")</f>
        <v/>
      </c>
      <c r="GK106" s="69"/>
      <c r="GL106" s="79" t="str">
        <f>IFERROR(IF(B106&lt;&gt;"", IF(OR(ISNUMBER(SEARCH("b", LOWER(INDEX(Paste_Here!K$2:K$210, MATCH(B106, Paste_Here!A$2:A$210, 0))))), ISNUMBER(SEARCH("h", LOWER(INDEX(Paste_Here!K$2:K$210, MATCH(B106, Paste_Here!A$2:A$210, 0))))), ISNUMBER(SEARCH("i", LOWER(INDEX(Paste_Here!K$2:K$210, MATCH(B106, Paste_Here!A$2:A$210, 0)))))), "Yes", IF(INDEX(Paste_Here!K$2:K$210, MATCH(B106, Paste_Here!A$2:A$210, 0))&lt;&gt;"", "No", "")), ""), "")</f>
        <v/>
      </c>
      <c r="GM106" s="69"/>
      <c r="GN106" s="79" t="str">
        <f>IFERROR(IF(B106&lt;&gt;"", IF(ISNUMBER(SEARCH("yes", LOWER(INDEX(Paste_Here!L$2:L$210, MATCH(B106, Paste_Here!A$2:A$210, 0))))), "Yes", IF(ISNUMBER(SEARCH("no", LOWER(INDEX(Paste_Here!L$2:L$210, MATCH(B106, Paste_Here!A$2:A$210, 0))))), "No", "")), ""), "")</f>
        <v/>
      </c>
      <c r="GO106" s="69"/>
      <c r="GP106" s="79" t="str">
        <f>IFERROR(IF(B106&lt;&gt;"", IF(ISNUMBER(SEARCH("transitional 2", LOWER(INDEX(Paste_Here!C$2:C$210, MATCH(B106, Paste_Here!A$2:A$210, 0))))), "T2", IF(ISNUMBER(SEARCH("transitional 1", LOWER(INDEX(Paste_Here!C$2:C$210, MATCH(B106, Paste_Here!A$2:A$210, 0))))), "T1", IF(ISNUMBER(SEARCH("waived ell services", LOWER(INDEX(Paste_Here!C$2:C$210, MATCH(B106, Paste_Here!A$2:A$210, 0))))), "W", ""))), ""), "")</f>
        <v/>
      </c>
      <c r="GQ106" s="69"/>
      <c r="GR106" s="114"/>
      <c r="GS106" s="69"/>
      <c r="GT106" s="114"/>
      <c r="GU106" s="69"/>
      <c r="GV106" s="114"/>
      <c r="GW106" s="69"/>
      <c r="GX106" s="118"/>
      <c r="GY106" s="69"/>
      <c r="GZ106" s="69"/>
      <c r="HA106" s="79"/>
      <c r="HB106" s="69"/>
      <c r="HC106" s="79"/>
      <c r="HD106" s="69"/>
      <c r="HE106" s="79"/>
      <c r="HF106" s="69"/>
      <c r="HG106" s="79"/>
      <c r="HH106" s="69"/>
      <c r="HI106" s="79"/>
      <c r="HJ106" s="69"/>
      <c r="HK106" s="79"/>
      <c r="HL106" s="69"/>
      <c r="HM106" s="79"/>
      <c r="HN106" s="69"/>
      <c r="HO106" s="79"/>
      <c r="HP106" s="69"/>
      <c r="HQ106" s="79"/>
      <c r="HR106" s="69"/>
      <c r="HS106" s="79"/>
      <c r="HT106" s="69"/>
      <c r="HU106" s="79"/>
      <c r="HV106" s="69"/>
      <c r="HW106" s="69"/>
      <c r="HX106" s="79"/>
      <c r="HY106" s="69"/>
      <c r="HZ106" s="79"/>
      <c r="IA106" s="69"/>
      <c r="IB106" s="79"/>
      <c r="IC106" s="69"/>
      <c r="ID106" s="79"/>
      <c r="IE106" s="69"/>
      <c r="IF106" s="79"/>
      <c r="IG106" s="69"/>
      <c r="IH106" s="79"/>
      <c r="II106" s="69"/>
      <c r="IJ106" s="79"/>
      <c r="IK106" s="69"/>
      <c r="IL106" s="79"/>
      <c r="IM106" s="69"/>
      <c r="IN106" s="79"/>
      <c r="IO106" s="69"/>
      <c r="IP106" s="79"/>
      <c r="IQ106" s="69"/>
      <c r="IR106" s="79"/>
      <c r="IS106" s="69"/>
      <c r="IT106" s="69"/>
      <c r="IU106" s="79"/>
      <c r="IV106" s="69"/>
      <c r="IW106" s="79"/>
      <c r="IX106" s="69"/>
      <c r="IY106" s="79"/>
      <c r="IZ106" s="69"/>
      <c r="JA106" s="79"/>
      <c r="JB106" s="69"/>
      <c r="JC106" s="79"/>
      <c r="JD106" s="69"/>
      <c r="JE106" s="79"/>
      <c r="JF106" s="69"/>
      <c r="JG106" s="79"/>
      <c r="JH106" s="69"/>
      <c r="JI106" s="79"/>
      <c r="JJ106" s="69"/>
      <c r="JK106" s="79"/>
      <c r="JL106" s="69"/>
      <c r="JM106" s="79"/>
      <c r="JN106" s="69"/>
      <c r="JO106" s="79"/>
      <c r="JP106" s="69"/>
      <c r="JQ106" s="69"/>
      <c r="JR106" s="79"/>
      <c r="JS106" s="69"/>
      <c r="JT106" s="79"/>
      <c r="JU106" s="69"/>
      <c r="JV106" s="79"/>
      <c r="JW106" s="69"/>
      <c r="JX106" s="79"/>
      <c r="JY106" s="69"/>
      <c r="JZ106" s="79"/>
      <c r="KA106" s="69"/>
      <c r="KB106" s="79"/>
      <c r="KC106" s="69"/>
      <c r="KD106" s="79"/>
      <c r="KE106" s="69"/>
      <c r="KF106" s="79"/>
      <c r="KG106" s="69"/>
      <c r="KH106" s="79"/>
      <c r="KI106" s="69"/>
      <c r="KJ106" s="79"/>
      <c r="KK106" s="69"/>
      <c r="KL106" s="79"/>
      <c r="KM106" s="69"/>
      <c r="KP106" s="1" t="str" cm="1">
        <f t="array" ref="KP106">IFERROR(INDEX(Paste_Here!$B$2:$B$210, MATCH(0, COUNTIF(KP$4:KP105, Paste_Here!$B$2:$B$210) + IF(Paste_Here!$B$2:$B$210="", 1, 0), 0)), "")</f>
        <v/>
      </c>
      <c r="KQ106" s="1" t="str">
        <f>IF(KP106&lt;&gt;"", INDEX(Paste_Here!$A$2:$A$210, MATCH(KP106, Paste_Here!$B$2:$B$210, 0)), "")</f>
        <v/>
      </c>
      <c r="KR106" s="1" t="str">
        <f t="shared" si="13"/>
        <v/>
      </c>
      <c r="KS106" s="1" t="str" cm="1">
        <f t="array" ref="KS106">IFERROR(INDEX($KR$5:$KR$210, MATCH(SMALL(IF($KR$5:$KR$210&lt;&gt;"", COUNTIF($KR$5:$KR$210, "&lt;"&amp;$KR$5:$KR$210)+1), ROW()-ROW($KS$5)+1), COUNTIF($KR$5:$KR$210, "&lt;"&amp;$KR$5:$KR$210)+1, 0)), "")</f>
        <v/>
      </c>
    </row>
    <row r="107" spans="1:305">
      <c r="A107" s="69"/>
      <c r="B107" s="79" t="str">
        <f t="shared" si="7"/>
        <v/>
      </c>
      <c r="C107" s="69"/>
      <c r="D107" s="79" t="str">
        <f>IFERROR(IF(B107&lt;&gt;"", IF(COUNTIF(INDEX(Paste_Here!N$2:Q$210, MATCH(B107, Paste_Here!A$2:A$210, 0), 0), "yes") &gt; 0, "No", IF(COUNTIF(INDEX(Paste_Here!N$2:Q$210, MATCH(B107, Paste_Here!A$2:A$210, 0), 0), "no") &gt; 0, "Yes", "")), ""), "")</f>
        <v/>
      </c>
      <c r="E107" s="69"/>
      <c r="F107" s="79" t="str">
        <f>IFERROR(IF(B107&lt;&gt;"", IF(ISNUMBER(SEARCH("yes", LOWER(INDEX(Paste_Here!S$2:S$210, MATCH(B107, Paste_Here!A$2:A$210, 0))))), "Yes", IF(ISNUMBER(SEARCH("no", LOWER(INDEX(Paste_Here!S$2:S$210, MATCH(B107, Paste_Here!A$2:A$210, 0))))), "No", "")), ""), "")</f>
        <v/>
      </c>
      <c r="G107" s="69"/>
      <c r="H107" s="79" t="str">
        <f>IFERROR(IF(B107&lt;&gt;"", IF(COUNTIF(INDEX(Paste_Here!AX$2:BA$210, MATCH(B107, Paste_Here!A$2:A$210, 0), 0), "yes") &gt; 0, "No", IF(COUNTIF(INDEX(Paste_Here!AX$2:BA$210, MATCH(B107, Paste_Here!A$2:A$210, 0), 0), "no") &gt; 0, "Yes", "")), ""), "")</f>
        <v/>
      </c>
      <c r="I107" s="69"/>
      <c r="J107" s="79" t="str">
        <f>IFERROR(IF(B107&lt;&gt;"", IF(ISNUMBER(SEARCH("yes", LOWER(INDEX(Paste_Here!Z$2:Z$210, MATCH(B107, Paste_Here!A$2:A$210, 0))))), "Yes", IF(ISNUMBER(SEARCH("no", LOWER(INDEX(Paste_Here!Z$2:Z$210, MATCH(B107, Paste_Here!A$2:A$210, 0))))), "No", "")), ""), "")</f>
        <v/>
      </c>
      <c r="K107" s="69"/>
      <c r="L107" s="79" t="str">
        <f>IFERROR(IF(B107&lt;&gt;"", IF(ISNUMBER(SEARCH("yes", LOWER(INDEX(Paste_Here!AG$2:AG$210, MATCH(B107, Paste_Here!A$2:A$210, 0))))), "Yes", IF(ISNUMBER(SEARCH("no", LOWER(INDEX(Paste_Here!AG$2:AG$210, MATCH(B107, Paste_Here!A$2:A$210, 0))))), "No", "")), ""), "")</f>
        <v/>
      </c>
      <c r="M107" s="69"/>
      <c r="N107" s="114" t="str">
        <f>IFERROR(IF(J107&lt;&gt;"", IF(ISNUMBER(SEARCH("yes", LOWER(INDEX(Paste_Here!AB$2:AB$210, MATCH(J107, Paste_Here!I$2:I$210, 0))))), "Yes", IF(ISNUMBER(SEARCH("no", LOWER(INDEX(Paste_Here!AB$2:AB$210, MATCH(J107, Paste_Here!I$2:I$210, 0))))), "No", "")), ""), "")</f>
        <v/>
      </c>
      <c r="O107" s="69"/>
      <c r="P107" s="79" t="str">
        <f>IFERROR(IF(B107&lt;&gt;"", IF(ISNUMBER(SEARCH("Revealed-Potential (Primary Focus)", LOWER(INDEX(Paste_Here!U$2:U$210, MATCH(B107, Paste_Here!A$2:A$210, 0))))), "Rev-Potential: Prim", IF(ISNUMBER(SEARCH("Revealed-Potential (Secondary Focus)", LOWER(INDEX(Paste_Here!U$2:U$210, MATCH(B107, Paste_Here!A$2:A$210, 0))))), "Rev-Potential: Sec", IF(ISNUMBER(SEARCH("Monitoring", LOWER(INDEX(Paste_Here!U$2:U$210, MATCH(B107, Paste_Here!A$2:A$210, 0))))), "Monitoring", IF(ISNUMBER(SEARCH("At-Promise (Secondary Focus)", LOWER(INDEX(Paste_Here!U$2:U$210, MATCH(B107, Paste_Here!A$2:A$210, 0))))), "At-Promise: Sec", IF(ISNUMBER(SEARCH("At-Promise (Primary Focus)", LOWER(INDEX(Paste_Here!U$2:U$210, MATCH(B107, Paste_Here!A$2:A$210, 0))))), "At-Promise: Prim", ""))))), ""), "")</f>
        <v/>
      </c>
      <c r="Q107" s="69"/>
      <c r="R107" s="79" t="str">
        <f>IFERROR(IF(B107&lt;&gt;"", IF(ISNUMBER(SEARCH("Revealed-Potential (Primary Focus)", LOWER(INDEX(Paste_Here!AB$2:AB$210, MATCH(B107, Paste_Here!A$2:A$210, 0))))), "Rev-Potential: Prim", IF(ISNUMBER(SEARCH("Revealed-Potential (Secondary Focus)", LOWER(INDEX(Paste_Here!AB$2:AB$210, MATCH(B107, Paste_Here!A$2:A$210, 0))))), "Rev-Potential: Sec", IF(ISNUMBER(SEARCH("Monitoring", LOWER(INDEX(Paste_Here!AB$2:AB$210, MATCH(B107, Paste_Here!A$2:A$210, 0))))), "Monitoring", IF(ISNUMBER(SEARCH("At-Promise (Secondary Focus)", LOWER(INDEX(Paste_Here!AB$2:AB$210, MATCH(B107, Paste_Here!A$2:A$210, 0))))), "At-Promise: Sec", IF(ISNUMBER(SEARCH("At-Promise (Primary Focus)", LOWER(INDEX(Paste_Here!AB$2:AB$210, MATCH(B107, Paste_Here!A$2:A$210, 0))))), "At-Promise: Prim", ""))))), ""), "")</f>
        <v/>
      </c>
      <c r="S107" s="69"/>
      <c r="T107" s="114" t="str">
        <f>IFERROR(IF(P107&lt;&gt;"", IF(ISNUMBER(SEARCH("yes", LOWER(INDEX(Paste_Here!AH$2:AH$210, MATCH(P107, Paste_Here!O$2:O$210, 0))))), "Yes", IF(ISNUMBER(SEARCH("no", LOWER(INDEX(Paste_Here!AH$2:AH$210, MATCH(P107, Paste_Here!O$2:O$210, 0))))), "No", "")), ""), "")</f>
        <v/>
      </c>
      <c r="U107" s="69"/>
      <c r="V107" s="114" t="str">
        <f>IFERROR(IF(R107&lt;&gt;"", IF(ISNUMBER(SEARCH("yes", LOWER(INDEX(Paste_Here!AJ$2:AJ$210, MATCH(R107, Paste_Here!Q$2:Q$210, 0))))), "Yes", IF(ISNUMBER(SEARCH("no", LOWER(INDEX(Paste_Here!AJ$2:AJ$210, MATCH(R107, Paste_Here!Q$2:Q$210, 0))))), "No", "")), ""), "")</f>
        <v/>
      </c>
      <c r="W107" s="69"/>
      <c r="X107" s="69"/>
      <c r="Y107" s="79" t="str">
        <f t="shared" si="8"/>
        <v/>
      </c>
      <c r="Z107" s="69"/>
      <c r="AA107" s="79" t="str">
        <f>IFERROR(IF(B107&lt;&gt;"", IF(AND(INDEX(Paste_Here!W$2:W$210, MATCH(B107, Paste_Here!A$2:A$210, 0))&lt;&gt;"", ISNUMBER(VALUE(INDEX(Paste_Here!W$2:W$210, MATCH(B107, Paste_Here!A$2:A$210, 0))))), INDEX(Paste_Here!W$2:W$210, MATCH(B107, Paste_Here!A$2:A$210, 0)), ""), ""), "")</f>
        <v/>
      </c>
      <c r="AB107" s="69"/>
      <c r="AC107" s="79" t="str">
        <f>IFERROR(IF(B107&lt;&gt;"", IF(AND(INDEX(Paste_Here!V$2:V$210, MATCH(B107, Paste_Here!A$2:A$210, 0))&lt;&gt;"", ISNUMBER(VALUE(INDEX(Paste_Here!V$2:V$210, MATCH(B107, Paste_Here!A$2:A$210, 0))))), TEXT(ROUND(VALUE(INDEX(Paste_Here!V$2:V$210, MATCH(B107, Paste_Here!A$2:A$210, 0))), 2), "0.00"), ""), ""), "")</f>
        <v/>
      </c>
      <c r="AD107" s="69"/>
      <c r="AE107" s="79" t="str">
        <f>IFERROR(IF(B107&lt;&gt;"", IF(LOWER(INDEX(Paste_Here!X$2:X$210, MATCH(B107, Paste_Here!A$2:A$210, 0)))="approaching expectations", "Approaching", IF(LOWER(INDEX(Paste_Here!X$2:X$210, MATCH(B107, Paste_Here!A$2:A$210, 0)))="met expectations", "Met", IF(LOWER(INDEX(Paste_Here!X$2:X$210, MATCH(B107, Paste_Here!A$2:A$210, 0)))="exceeded expectations", "Exceeded", IF(LOWER(INDEX(Paste_Here!X$2:X$210, MATCH(B107, Paste_Here!A$2:A$210, 0)))="below expectations", "Below", "")))), ""), "")</f>
        <v/>
      </c>
      <c r="AF107" s="69"/>
      <c r="AG107" s="79" t="str">
        <f>IFERROR(IF(B107&lt;&gt;"", IF(AND(INDEX(Paste_Here!Y$2:Y$210, MATCH(B107, Paste_Here!A$2:A$210, 0))&lt;&gt;"", ISNUMBER(VALUE(INDEX(Paste_Here!Y$2:Y$210, MATCH(B107, Paste_Here!A$2:A$210, 0))))), INDEX(Paste_Here!Y$2:Y$210, MATCH(B107, Paste_Here!A$2:A$210, 0)), ""), ""), "")</f>
        <v/>
      </c>
      <c r="AH107" s="69"/>
      <c r="AI107" s="79" t="str">
        <f>IFERROR(IF(B107&lt;&gt;"", IF(AND(INDEX(Paste_Here!AK$2:AK$210, MATCH(B107, Paste_Here!A$2:A$210, 0))&lt;&gt;"", ISNUMBER(VALUE(INDEX(Paste_Here!AK$2:AK$210, MATCH(B107, Paste_Here!A$2:A$210, 0))))), INDEX(Paste_Here!AK$2:AK$210, MATCH(B107, Paste_Here!A$2:A$210, 0)), ""), ""), "")</f>
        <v/>
      </c>
      <c r="AJ107" s="69"/>
      <c r="AK107" s="79" t="str">
        <f>IFERROR(IF(B107&lt;&gt;"", IF(ISNUMBER(SEARCH("highrisk", LOWER(INDEX(Paste_Here!AL$2:AL$210, MATCH(B107, Paste_Here!A$2:A$210, 0))))), "High Risk", IF(ISNUMBER(SEARCH("lowrisk", LOWER(INDEX(Paste_Here!AL$2:AL$210, MATCH(B107, Paste_Here!A$2:A$210, 0))))), "Low Risk", IF(ISNUMBER(SEARCH("somerisk", LOWER(INDEX(Paste_Here!AL$2:AL$210, MATCH(B107, Paste_Here!A$2:A$210, 0))))), "Some Risk", ""))), ""), "")</f>
        <v/>
      </c>
      <c r="AL107" s="69"/>
      <c r="AM107" s="79" t="str">
        <f>IFERROR(IF(B107&lt;&gt;"", IF(AND(INDEX(Paste_Here!AT$2:AT$210, MATCH(B107, Paste_Here!A$2:A$210, 0))&lt;&gt;"", ISNUMBER(VALUE(INDEX(Paste_Here!AT$2:AT$210, MATCH(B107, Paste_Here!A$2:A$210, 0))))), INDEX(Paste_Here!AT$2:AT$210, MATCH(B107, Paste_Here!A$2:A$210, 0)), ""), ""), "")</f>
        <v/>
      </c>
      <c r="AN107" s="69"/>
      <c r="AO107" s="79" t="str">
        <f>IFERROR(IF(B107&lt;&gt;"", IF(AND(INDEX(Paste_Here!AM$2:AM$210, MATCH(B107, Paste_Here!A$2:A$210, 0))&lt;&gt;"", ISNUMBER(VALUE(INDEX(Paste_Here!AM$2:AM$210, MATCH(B107, Paste_Here!A$2:A$210, 0))))), INDEX(Paste_Here!AM$2:AM$210, MATCH(B107, Paste_Here!A$2:A$210, 0)), ""), ""), "")</f>
        <v/>
      </c>
      <c r="AP107" s="69"/>
      <c r="AQ107" s="79" t="str">
        <f>IFERROR(IF(B107&lt;&gt;"", IF(ISNUMBER(SEARCH("highrisk", LOWER(INDEX(Paste_Here!AN$2:AN$210, MATCH(B107, Paste_Here!A$2:A$210, 0))))), "High Risk", IF(ISNUMBER(SEARCH("lowrisk", LOWER(INDEX(Paste_Here!AN$2:AN$210, MATCH(B107, Paste_Here!A$2:A$210, 0))))), "Low Risk", IF(ISNUMBER(SEARCH("somerisk", LOWER(INDEX(Paste_Here!AN$2:AN$210, MATCH(B107, Paste_Here!A$2:A$210, 0))))), "Some Risk", ""))), ""), "")</f>
        <v/>
      </c>
      <c r="AR107" s="69"/>
      <c r="AS107" s="79" t="str" cm="1">
        <f t="array" aca="1" ref="AS107" ca="1">IFERROR(IF(ISNUMBER(SEARCH("BR", INDEX(Paste_Here!AO$2:AO$210, MATCH(B107, Paste_Here!A$2:A$210, 0)))), -1, 1) * VALUE(_xlfn.TEXTJOIN("", TRUE, IF(ISNUMBER(--MID(INDEX(Paste_Here!AO$2:AO$210, MATCH(B107, Paste_Here!A$2:A$210, 0)), ROW(INDIRECT("1:"&amp;LEN(INDEX(Paste_Here!AO$2:AO$210, MATCH(B107, Paste_Here!A$2:A$210, 0))))), 1)), MID(INDEX(Paste_Here!AO$2:AO$210, MATCH(B107, Paste_Here!A$2:A$210, 0)), ROW(INDIRECT("1:"&amp;LEN(INDEX(Paste_Here!AO$2:AO$210, MATCH(B107, Paste_Here!A$2:A$210, 0))))), 1), ""))), "")</f>
        <v/>
      </c>
      <c r="AT107" s="69"/>
      <c r="AU107" s="69"/>
      <c r="AV107" s="79"/>
      <c r="AW107" s="69"/>
      <c r="AX107" s="79"/>
      <c r="AY107" s="69"/>
      <c r="AZ107" s="79"/>
      <c r="BA107" s="69"/>
      <c r="BB107" s="79"/>
      <c r="BC107" s="69"/>
      <c r="BD107" s="79"/>
      <c r="BE107" s="69"/>
      <c r="BF107" s="79"/>
      <c r="BG107" s="69"/>
      <c r="BH107" s="79"/>
      <c r="BI107" s="69"/>
      <c r="BJ107" s="79"/>
      <c r="BK107" s="69"/>
      <c r="BL107" s="79"/>
      <c r="BM107" s="69"/>
      <c r="BN107" s="79"/>
      <c r="BO107" s="69"/>
      <c r="BP107" s="79"/>
      <c r="BQ107" s="69"/>
      <c r="BR107" s="69"/>
      <c r="BS107" s="79"/>
      <c r="BT107" s="69"/>
      <c r="BU107" s="79"/>
      <c r="BV107" s="69"/>
      <c r="BW107" s="79"/>
      <c r="BX107" s="69"/>
      <c r="BY107" s="79"/>
      <c r="BZ107" s="69"/>
      <c r="CA107" s="79"/>
      <c r="CB107" s="69"/>
      <c r="CC107" s="79"/>
      <c r="CD107" s="69"/>
      <c r="CE107" s="79"/>
      <c r="CF107" s="69"/>
      <c r="CG107" s="79"/>
      <c r="CH107" s="69"/>
      <c r="CI107" s="79"/>
      <c r="CJ107" s="69"/>
      <c r="CK107" s="79"/>
      <c r="CL107" s="69"/>
      <c r="CM107" s="79"/>
      <c r="CN107" s="69"/>
      <c r="CO107" s="69"/>
      <c r="CP107" s="79" t="str">
        <f t="shared" si="9"/>
        <v/>
      </c>
      <c r="CQ107" s="69"/>
      <c r="CR107" s="79" t="str">
        <f>IFERROR(IF(B107&lt;&gt;"", IF(AND(INDEX(Paste_Here!AD$2:AD$210, MATCH(B107, Paste_Here!A$2:A$210, 0))&lt;&gt;"", ISNUMBER(VALUE(INDEX(Paste_Here!AD$2:AD$210, MATCH(B107, Paste_Here!A$2:A$210, 0))))), INDEX(Paste_Here!AD$2:AD$210, MATCH(B107, Paste_Here!A$2:A$210, 0)), ""), ""), "")</f>
        <v/>
      </c>
      <c r="CS107" s="69"/>
      <c r="CT107" s="79" t="str">
        <f>IFERROR(IF(B107&lt;&gt;"", IF(AND(INDEX(Paste_Here!AC$2:AC$210, MATCH(B107, Paste_Here!A$2:A$210, 0))&lt;&gt;"", ISNUMBER(--INDEX(Paste_Here!AC$2:AC$210, MATCH(B107, Paste_Here!A$2:A$210, 0)))), TEXT(ROUND(--INDEX(Paste_Here!AC$2:AC$210, MATCH(B107, Paste_Here!A$2:A$210, 0)), 2), "0.00"), ""), ""), "")</f>
        <v/>
      </c>
      <c r="CU107" s="69"/>
      <c r="CV107" s="79" t="str">
        <f>IFERROR(IF(B107&lt;&gt;"", IF(LOWER(INDEX(Paste_Here!AE$2:AE$210, MATCH(B107, Paste_Here!A$2:A$210, 0)))="approaching expectations", "Approaching", IF(LOWER(INDEX(Paste_Here!AE$2:AE$210, MATCH(B107, Paste_Here!A$2:A$210, 0)))="met expectations", "Met", IF(LOWER(INDEX(Paste_Here!AE$2:AE$210, MATCH(B107, Paste_Here!A$2:A$210, 0)))="exceeded expectations", "Exceeded", IF(LOWER(INDEX(Paste_Here!AE$2:AE$210, MATCH(B107, Paste_Here!A$2:A$210, 0)))="below expectations", "Below", "")))), ""), "")</f>
        <v/>
      </c>
      <c r="CW107" s="69"/>
      <c r="CX107" s="79" t="str">
        <f>IFERROR(IF(B107&lt;&gt;"", IF(AND(INDEX(Paste_Here!AF$2:AF$210, MATCH(B107, Paste_Here!A$2:A$210, 0))&lt;&gt;"", ISNUMBER(VALUE(INDEX(Paste_Here!AF$2:AF$210, MATCH(B107, Paste_Here!A$2:A$210, 0))))), INDEX(Paste_Here!AF$2:AF$210, MATCH(B107, Paste_Here!A$2:A$210, 0)), ""), ""), "")</f>
        <v/>
      </c>
      <c r="CY107" s="69"/>
      <c r="CZ107" s="79" t="str">
        <f>IFERROR(IF(B107&lt;&gt;"", IF(AND(INDEX(Paste_Here!AU$2:AU$210, MATCH(B107, Paste_Here!A$2:A$210, 0))&lt;&gt;"", ISNUMBER(VALUE(INDEX(Paste_Here!AU$2:AU$210, MATCH(B107, Paste_Here!A$2:A$210, 0))))), INDEX(Paste_Here!AU$2:AU$210, MATCH(B107, Paste_Here!A$2:A$210, 0)), ""), ""), "")</f>
        <v/>
      </c>
      <c r="DA107" s="69"/>
      <c r="DB107" s="79" t="str">
        <f>IFERROR(IF(B107&lt;&gt;"", IF(ISNUMBER(SEARCH("highrisk", LOWER(INDEX(Paste_Here!AV$2:AV$210, MATCH(B107, Paste_Here!A$2:A$210, 0))))), "High Risk", IF(ISNUMBER(SEARCH("lowrisk", LOWER(INDEX(Paste_Here!AV$2:AV$210, MATCH(B107, Paste_Here!A$2:A$210, 0))))), "Low Risk", IF(ISNUMBER(SEARCH("somerisk", LOWER(INDEX(Paste_Here!AV$2:AV$210, MATCH(B107, Paste_Here!A$2:A$210, 0))))), "Some Risk", ""))), ""), "")</f>
        <v/>
      </c>
      <c r="DC107" s="69"/>
      <c r="DD107" s="79" t="str">
        <f>IFERROR(IF(B107&lt;&gt;"", IF(AND(INDEX(Paste_Here!AW$2:AW$210, MATCH(B107, Paste_Here!A$2:A$210, 0))&lt;&gt;"", ISNUMBER(VALUE(INDEX(Paste_Here!AW$2:AW$210, MATCH(B107, Paste_Here!A$2:A$210, 0))))), INDEX(Paste_Here!AW$2:AW$210, MATCH(B107, Paste_Here!A$2:A$210, 0)), ""), ""), "")</f>
        <v/>
      </c>
      <c r="DE107" s="69"/>
      <c r="DF107" s="79" t="str">
        <f>IFERROR(IF(B107&lt;&gt;"", IF(AND(INDEX(Paste_Here!AP$2:AP$210, MATCH(B107, Paste_Here!A$2:A$210, 0))&lt;&gt;"", ISNUMBER(VALUE(INDEX(Paste_Here!AP$2:AP$210, MATCH(B107, Paste_Here!A$2:A$210, 0))))), INDEX(Paste_Here!AP$2:AP$210, MATCH(B107, Paste_Here!A$2:A$210, 0)), ""), ""), "")</f>
        <v/>
      </c>
      <c r="DG107" s="69"/>
      <c r="DH107" s="79" t="str">
        <f>IFERROR(IF(B107&lt;&gt;"", IF(ISNUMBER(SEARCH("highrisk", LOWER(INDEX(Paste_Here!AQ$2:AQ$210, MATCH(B107, Paste_Here!A$2:A$210, 0))))), "High Risk", IF(ISNUMBER(SEARCH("lowrisk", LOWER(INDEX(Paste_Here!AQ$2:AQ$210, MATCH(B107, Paste_Here!A$2:A$210, 0))))), "Low Risk", IF(ISNUMBER(SEARCH("somerisk", LOWER(INDEX(Paste_Here!AQ$2:AQ$210, MATCH(B107, Paste_Here!A$2:A$210, 0))))), "Some Risk", ""))), ""), "")</f>
        <v/>
      </c>
      <c r="DI107" s="69"/>
      <c r="DJ107" s="79" t="str" cm="1">
        <f t="array" aca="1" ref="DJ107" ca="1">IFERROR(VALUE(IF(ISNUMBER(SEARCH("EM", INDEX(Paste_Here!AR$2:AR$500, MATCH(B107, Paste_Here!A$2:A$500, 0)))),"-" &amp; _xlfn.TEXTJOIN("", TRUE, IF(ISNUMBER(--MID(INDEX(Paste_Here!AR$2:AR$500, MATCH(B107, Paste_Here!A$2:A$500, 0)), ROW(INDIRECT("1:"&amp;LEN(INDEX(Paste_Here!AR$2:AR$500, MATCH(B107, Paste_Here!A$2:A$500, 0))))), 1)), MID(INDEX(Paste_Here!AR$2:AR$500, MATCH(B107, Paste_Here!A$2:A$500, 0)), ROW(INDIRECT("1:"&amp;LEN(INDEX(Paste_Here!AR$2:AR$500, MATCH(B107, Paste_Here!A$2:A$500, 0))))), 1), "")), _xlfn.TEXTJOIN("", TRUE, IF(ISNUMBER(--MID(INDEX(Paste_Here!AR$2:AR$500, MATCH(B107, Paste_Here!A$2:AR$500, 0)), ROW(INDIRECT("1:"&amp;LEN(INDEX(Paste_Here!AR$2:AR$500, MATCH(B107, Paste_Here!A$2:AR$500, 0))))), 1)), MID(INDEX(Paste_Here!AR$2:AR$500, MATCH(B107, Paste_Here!A$2:A$500, 0)), ROW(INDIRECT("1:"&amp;LEN(INDEX(Paste_Here!AR$2:AR$500, MATCH(B107, Paste_Here!A$2:A$500, 0))))), 1), "")))), "")</f>
        <v/>
      </c>
      <c r="DK107" s="69"/>
      <c r="DL107" s="69"/>
      <c r="DM107" s="79" t="str">
        <f t="shared" si="10"/>
        <v/>
      </c>
      <c r="DN107" s="69"/>
      <c r="DO107" s="79" t="str">
        <f>IFERROR(IF(B107&lt;&gt;"", IF(AND(INDEX(Paste_Here!AH$2:AH$210, MATCH(B107, Paste_Here!A$2:A$210, 0))&lt;&gt;"", ISNUMBER(VALUE(INDEX(Paste_Here!AH$2:AH$210, MATCH(B107, Paste_Here!A$2:A$210, 0))))), INDEX(Paste_Here!AH$2:AH$210, MATCH(B107, Paste_Here!A$2:A$210, 0)), ""), ""), "")</f>
        <v/>
      </c>
      <c r="DP107" s="69"/>
      <c r="DQ107" s="114"/>
      <c r="DR107" s="69"/>
      <c r="DS107" s="119" t="str">
        <f>IFERROR(IF(B107&lt;&gt;"", IF(LOWER(INDEX(Paste_Here!AI$2:AI$210, MATCH(B107, Paste_Here!A$2:A$210, 0)))="approaching expectations", "Approaching", IF(LOWER(INDEX(Paste_Here!AI$2:AI$210, MATCH(B107, Paste_Here!A$2:A$210, 0)))="met expectations", "Met", IF(LOWER(INDEX(Paste_Here!AI$2:AI$210, MATCH(B107, Paste_Here!A$2:A$210, 0)))="exceeded expectations", "Exceeded", IF(LOWER(INDEX(Paste_Here!AI$2:AI$210, MATCH(B107, Paste_Here!A$2:A$210, 0)))="below expectations", "Below", "")))), ""), "")</f>
        <v/>
      </c>
      <c r="DT107" s="69"/>
      <c r="DU107" s="79" t="str">
        <f>IFERROR(IF(B107&lt;&gt;"", IF(AND(INDEX(Paste_Here!AJ$2:AJ$210, MATCH(B107, Paste_Here!A$2:A$210, 0))&lt;&gt;"", ISNUMBER(VALUE(INDEX(Paste_Here!AJ$2:AJ$210, MATCH(B107, Paste_Here!A$2:A$210, 0))))), INDEX(Paste_Here!AJ$2:AJ$210, MATCH(B107, Paste_Here!A$2:A$210, 0)), ""), ""), "")</f>
        <v/>
      </c>
      <c r="DV107" s="69"/>
      <c r="DW107" s="114"/>
      <c r="DX107" s="69"/>
      <c r="DY107" s="114"/>
      <c r="DZ107" s="69"/>
      <c r="EA107" s="114"/>
      <c r="EB107" s="69"/>
      <c r="EC107" s="114"/>
      <c r="ED107" s="69"/>
      <c r="EE107" s="114"/>
      <c r="EF107" s="69"/>
      <c r="EH107" s="69"/>
      <c r="EI107" s="69"/>
      <c r="EJ107" s="79"/>
      <c r="EK107" s="69"/>
      <c r="EL107" s="79"/>
      <c r="EM107" s="69"/>
      <c r="EN107" s="79"/>
      <c r="EO107" s="69"/>
      <c r="EP107" s="79"/>
      <c r="EQ107" s="69"/>
      <c r="ER107" s="79"/>
      <c r="ES107" s="69"/>
      <c r="ET107" s="79"/>
      <c r="EU107" s="69"/>
      <c r="EV107" s="79"/>
      <c r="EW107" s="69"/>
      <c r="EX107" s="79"/>
      <c r="EY107" s="69"/>
      <c r="EZ107" s="79"/>
      <c r="FA107" s="69"/>
      <c r="FB107" s="79"/>
      <c r="FC107" s="69"/>
      <c r="FD107" s="79"/>
      <c r="FE107" s="69"/>
      <c r="FF107" s="69"/>
      <c r="FG107" s="79" t="str">
        <f t="shared" si="11"/>
        <v/>
      </c>
      <c r="FH107" s="69"/>
      <c r="FI107" s="79" t="str">
        <f>IFERROR(IF(B107&lt;&gt;"", IF(ISNUMBER(VALUE(INDEX(Paste_Here!H$2:H$210, MATCH(B107, Paste_Here!A$2:A$210, 0)))), IF(VALUE(INDEX(Paste_Here!H$2:H$210, MATCH(B107, Paste_Here!A$2:A$210, 0)))=0, "No", IF(AND(VALUE(INDEX(Paste_Here!H$2:H$210, MATCH(B107, Paste_Here!A$2:A$210, 0)))&gt;=1, VALUE(INDEX(Paste_Here!H$2:H$210, MATCH(B107, Paste_Here!A$2:A$210, 0)))&lt;=4), VALUE(INDEX(Paste_Here!H$2:H$210, MATCH(B107, Paste_Here!A$2:A$210, 0))), "")), ""), ""), "")</f>
        <v/>
      </c>
      <c r="FJ107" s="69"/>
      <c r="FK107" s="79" t="str">
        <f>IFERROR(IF(B107&lt;&gt;"", IF(ISNUMBER(VALUE(INDEX(Paste_Here!I$2:I$210, MATCH(B107, Paste_Here!A$2:A$210, 0)))), IF(VALUE(INDEX(Paste_Here!I$2:I$210, MATCH(B107, Paste_Here!A$2:A$210, 0)))=0, "No", IF(AND(VALUE(INDEX(Paste_Here!I$2:I$210, MATCH(B107, Paste_Here!A$2:A$210, 0)))&gt;=1, VALUE(INDEX(Paste_Here!I$2:I$210, MATCH(B107, Paste_Here!A$2:A$210, 0)))&lt;=4), VALUE(INDEX(Paste_Here!I$2:I$210, MATCH(B107, Paste_Here!A$2:A$210, 0))), "")), ""), ""), "")</f>
        <v/>
      </c>
      <c r="FL107" s="69"/>
      <c r="FM107" s="114"/>
      <c r="FN107" s="69"/>
      <c r="FO107" s="114"/>
      <c r="FP107" s="69"/>
      <c r="FQ107" s="114"/>
      <c r="FR107" s="69"/>
      <c r="FS107" s="114"/>
      <c r="FT107" s="69"/>
      <c r="FU107" s="79" t="str">
        <f>IFERROR(IF(B107&lt;&gt;"", IF(AND(INDEX(Paste_Here!R$2:R$210, MATCH(B107, Paste_Here!A$2:A$210, 0))&lt;&gt;"", ISNUMBER(VALUE(INDEX(Paste_Here!R$2:R$210, MATCH(B107, Paste_Here!A$2:A$210, 0))))), INDEX(Paste_Here!R$2:R$210, MATCH(B107, Paste_Here!A$2:A$210, 0)), ""), ""), "")</f>
        <v/>
      </c>
      <c r="FV107" s="69"/>
      <c r="FW107" s="79" t="str">
        <f>IFERROR(IF(B107&lt;&gt;"", IF(AND(INDEX(Paste_Here!BB$2:BB$210, MATCH(B107, Paste_Here!A$2:A$210, 0))&lt;&gt;"", ISNUMBER(VALUE(INDEX(Paste_Here!BB$2:BB$210, MATCH(B107, Paste_Here!A$2:A$210, 0))))), INDEX(Paste_Here!BB$2:BB$210, MATCH(B107, Paste_Here!A$2:A$210, 0)), ""), ""), "")</f>
        <v/>
      </c>
      <c r="FX107" s="69"/>
      <c r="FY107" s="79" t="str">
        <f>IFERROR(IF(B107&lt;&gt;"", IF(AND(INDEX(Paste_Here!AS$2:AS$210, MATCH(B107, Paste_Here!A$2:A$210, 0))&lt;&gt;"", ISNUMBER(VALUE(INDEX(Paste_Here!AS$2:AS$210, MATCH(B107, Paste_Here!A$2:A$210, 0))))), INDEX(Paste_Here!AS$2:AS$210, MATCH(B107, Paste_Here!A$2:A$210, 0)), ""), ""), "")</f>
        <v/>
      </c>
      <c r="FZ107" s="69"/>
      <c r="GA107" s="79" t="str">
        <f>IFERROR(IF(B107&lt;&gt;"", IF(AND(INDEX(Paste_Here!BC$2:BC$210, MATCH(B107, Paste_Here!A$2:A$210, 0))&lt;&gt;"", ISNUMBER(VALUE(INDEX(Paste_Here!BC$2:BC$210, MATCH(B107, Paste_Here!A$2:A$210, 0))))), INDEX(Paste_Here!BC$2:BC$210, MATCH(B107, Paste_Here!A$2:A$210, 0)), ""), ""), "")</f>
        <v/>
      </c>
      <c r="GB107" s="69"/>
      <c r="GC107" s="69"/>
      <c r="GD107" s="79" t="str">
        <f t="shared" si="12"/>
        <v/>
      </c>
      <c r="GE107" s="69"/>
      <c r="GF107" s="79" t="str">
        <f>IFERROR(IF(B107&lt;&gt;"", IF(ISNUMBER(SEARCH("s", LOWER(INDEX(Paste_Here!M$2:M$210, MATCH(B107, Paste_Here!A$2:A$210, 0))))), "Yes", IF(INDEX(Paste_Here!M$2:M$210, MATCH(B107, Paste_Here!A$2:A$210, 0))&lt;&gt;"", "No", "")), ""), "")</f>
        <v/>
      </c>
      <c r="GG107" s="69"/>
      <c r="GH107" s="79" t="str">
        <f>IFERROR(IF(B107&lt;&gt;"", IF(ISNUMBER(SEARCH("yes", LOWER(INDEX(Paste_Here!F$2:F$210, MATCH(B107, Paste_Here!A$2:A$210, 0))))), "Yes", IF(ISNUMBER(SEARCH("no", LOWER(INDEX(Paste_Here!F$2:F$210, MATCH(B107, Paste_Here!A$2:A$210, 0))))), "No", "")), ""), "")</f>
        <v/>
      </c>
      <c r="GI107" s="69"/>
      <c r="GJ107" s="79" t="str">
        <f>IFERROR(IF(B107&lt;&gt;"", IF(ISNUMBER(SEARCH("english language learner", LOWER(INDEX(Paste_Here!C$2:C$210, MATCH(B107, Paste_Here!A$2:A$210, 0))))), "Yes", ""), ""), "")</f>
        <v/>
      </c>
      <c r="GK107" s="69"/>
      <c r="GL107" s="79" t="str">
        <f>IFERROR(IF(B107&lt;&gt;"", IF(OR(ISNUMBER(SEARCH("b", LOWER(INDEX(Paste_Here!K$2:K$210, MATCH(B107, Paste_Here!A$2:A$210, 0))))), ISNUMBER(SEARCH("h", LOWER(INDEX(Paste_Here!K$2:K$210, MATCH(B107, Paste_Here!A$2:A$210, 0))))), ISNUMBER(SEARCH("i", LOWER(INDEX(Paste_Here!K$2:K$210, MATCH(B107, Paste_Here!A$2:A$210, 0)))))), "Yes", IF(INDEX(Paste_Here!K$2:K$210, MATCH(B107, Paste_Here!A$2:A$210, 0))&lt;&gt;"", "No", "")), ""), "")</f>
        <v/>
      </c>
      <c r="GM107" s="69"/>
      <c r="GN107" s="79" t="str">
        <f>IFERROR(IF(B107&lt;&gt;"", IF(ISNUMBER(SEARCH("yes", LOWER(INDEX(Paste_Here!L$2:L$210, MATCH(B107, Paste_Here!A$2:A$210, 0))))), "Yes", IF(ISNUMBER(SEARCH("no", LOWER(INDEX(Paste_Here!L$2:L$210, MATCH(B107, Paste_Here!A$2:A$210, 0))))), "No", "")), ""), "")</f>
        <v/>
      </c>
      <c r="GO107" s="69"/>
      <c r="GP107" s="79" t="str">
        <f>IFERROR(IF(B107&lt;&gt;"", IF(ISNUMBER(SEARCH("transitional 2", LOWER(INDEX(Paste_Here!C$2:C$210, MATCH(B107, Paste_Here!A$2:A$210, 0))))), "T2", IF(ISNUMBER(SEARCH("transitional 1", LOWER(INDEX(Paste_Here!C$2:C$210, MATCH(B107, Paste_Here!A$2:A$210, 0))))), "T1", IF(ISNUMBER(SEARCH("waived ell services", LOWER(INDEX(Paste_Here!C$2:C$210, MATCH(B107, Paste_Here!A$2:A$210, 0))))), "W", ""))), ""), "")</f>
        <v/>
      </c>
      <c r="GQ107" s="69"/>
      <c r="GR107" s="114"/>
      <c r="GS107" s="69"/>
      <c r="GT107" s="114"/>
      <c r="GU107" s="69"/>
      <c r="GV107" s="114"/>
      <c r="GW107" s="69"/>
      <c r="GX107" s="118"/>
      <c r="GY107" s="69"/>
      <c r="GZ107" s="69"/>
      <c r="HA107" s="79"/>
      <c r="HB107" s="69"/>
      <c r="HC107" s="79"/>
      <c r="HD107" s="69"/>
      <c r="HE107" s="79"/>
      <c r="HF107" s="69"/>
      <c r="HG107" s="79"/>
      <c r="HH107" s="69"/>
      <c r="HI107" s="79"/>
      <c r="HJ107" s="69"/>
      <c r="HK107" s="79"/>
      <c r="HL107" s="69"/>
      <c r="HM107" s="79"/>
      <c r="HN107" s="69"/>
      <c r="HO107" s="79"/>
      <c r="HP107" s="69"/>
      <c r="HQ107" s="79"/>
      <c r="HR107" s="69"/>
      <c r="HS107" s="79"/>
      <c r="HT107" s="69"/>
      <c r="HU107" s="79"/>
      <c r="HV107" s="69"/>
      <c r="HW107" s="69"/>
      <c r="HX107" s="79"/>
      <c r="HY107" s="69"/>
      <c r="HZ107" s="79"/>
      <c r="IA107" s="69"/>
      <c r="IB107" s="79"/>
      <c r="IC107" s="69"/>
      <c r="ID107" s="79"/>
      <c r="IE107" s="69"/>
      <c r="IF107" s="79"/>
      <c r="IG107" s="69"/>
      <c r="IH107" s="79"/>
      <c r="II107" s="69"/>
      <c r="IJ107" s="79"/>
      <c r="IK107" s="69"/>
      <c r="IL107" s="79"/>
      <c r="IM107" s="69"/>
      <c r="IN107" s="79"/>
      <c r="IO107" s="69"/>
      <c r="IP107" s="79"/>
      <c r="IQ107" s="69"/>
      <c r="IR107" s="79"/>
      <c r="IS107" s="69"/>
      <c r="IT107" s="69"/>
      <c r="IU107" s="79"/>
      <c r="IV107" s="69"/>
      <c r="IW107" s="79"/>
      <c r="IX107" s="69"/>
      <c r="IY107" s="79"/>
      <c r="IZ107" s="69"/>
      <c r="JA107" s="79"/>
      <c r="JB107" s="69"/>
      <c r="JC107" s="79"/>
      <c r="JD107" s="69"/>
      <c r="JE107" s="79"/>
      <c r="JF107" s="69"/>
      <c r="JG107" s="79"/>
      <c r="JH107" s="69"/>
      <c r="JI107" s="79"/>
      <c r="JJ107" s="69"/>
      <c r="JK107" s="79"/>
      <c r="JL107" s="69"/>
      <c r="JM107" s="79"/>
      <c r="JN107" s="69"/>
      <c r="JO107" s="79"/>
      <c r="JP107" s="69"/>
      <c r="JQ107" s="69"/>
      <c r="JR107" s="79"/>
      <c r="JS107" s="69"/>
      <c r="JT107" s="79"/>
      <c r="JU107" s="69"/>
      <c r="JV107" s="79"/>
      <c r="JW107" s="69"/>
      <c r="JX107" s="79"/>
      <c r="JY107" s="69"/>
      <c r="JZ107" s="79"/>
      <c r="KA107" s="69"/>
      <c r="KB107" s="79"/>
      <c r="KC107" s="69"/>
      <c r="KD107" s="79"/>
      <c r="KE107" s="69"/>
      <c r="KF107" s="79"/>
      <c r="KG107" s="69"/>
      <c r="KH107" s="79"/>
      <c r="KI107" s="69"/>
      <c r="KJ107" s="79"/>
      <c r="KK107" s="69"/>
      <c r="KL107" s="79"/>
      <c r="KM107" s="69"/>
      <c r="KP107" s="1" t="str" cm="1">
        <f t="array" ref="KP107">IFERROR(INDEX(Paste_Here!$B$2:$B$210, MATCH(0, COUNTIF(KP$4:KP106, Paste_Here!$B$2:$B$210) + IF(Paste_Here!$B$2:$B$210="", 1, 0), 0)), "")</f>
        <v/>
      </c>
      <c r="KQ107" s="1" t="str">
        <f>IF(KP107&lt;&gt;"", INDEX(Paste_Here!$A$2:$A$210, MATCH(KP107, Paste_Here!$B$2:$B$210, 0)), "")</f>
        <v/>
      </c>
      <c r="KR107" s="1" t="str">
        <f t="shared" si="13"/>
        <v/>
      </c>
      <c r="KS107" s="1" t="str" cm="1">
        <f t="array" ref="KS107">IFERROR(INDEX($KR$5:$KR$210, MATCH(SMALL(IF($KR$5:$KR$210&lt;&gt;"", COUNTIF($KR$5:$KR$210, "&lt;"&amp;$KR$5:$KR$210)+1), ROW()-ROW($KS$5)+1), COUNTIF($KR$5:$KR$210, "&lt;"&amp;$KR$5:$KR$210)+1, 0)), "")</f>
        <v/>
      </c>
    </row>
    <row r="108" spans="1:305">
      <c r="A108" s="69"/>
      <c r="B108" s="79" t="str">
        <f t="shared" si="7"/>
        <v/>
      </c>
      <c r="C108" s="69"/>
      <c r="D108" s="79" t="str">
        <f>IFERROR(IF(B108&lt;&gt;"", IF(COUNTIF(INDEX(Paste_Here!N$2:Q$210, MATCH(B108, Paste_Here!A$2:A$210, 0), 0), "yes") &gt; 0, "No", IF(COUNTIF(INDEX(Paste_Here!N$2:Q$210, MATCH(B108, Paste_Here!A$2:A$210, 0), 0), "no") &gt; 0, "Yes", "")), ""), "")</f>
        <v/>
      </c>
      <c r="E108" s="69"/>
      <c r="F108" s="79" t="str">
        <f>IFERROR(IF(B108&lt;&gt;"", IF(ISNUMBER(SEARCH("yes", LOWER(INDEX(Paste_Here!S$2:S$210, MATCH(B108, Paste_Here!A$2:A$210, 0))))), "Yes", IF(ISNUMBER(SEARCH("no", LOWER(INDEX(Paste_Here!S$2:S$210, MATCH(B108, Paste_Here!A$2:A$210, 0))))), "No", "")), ""), "")</f>
        <v/>
      </c>
      <c r="G108" s="69"/>
      <c r="H108" s="79" t="str">
        <f>IFERROR(IF(B108&lt;&gt;"", IF(COUNTIF(INDEX(Paste_Here!AX$2:BA$210, MATCH(B108, Paste_Here!A$2:A$210, 0), 0), "yes") &gt; 0, "No", IF(COUNTIF(INDEX(Paste_Here!AX$2:BA$210, MATCH(B108, Paste_Here!A$2:A$210, 0), 0), "no") &gt; 0, "Yes", "")), ""), "")</f>
        <v/>
      </c>
      <c r="I108" s="69"/>
      <c r="J108" s="79" t="str">
        <f>IFERROR(IF(B108&lt;&gt;"", IF(ISNUMBER(SEARCH("yes", LOWER(INDEX(Paste_Here!Z$2:Z$210, MATCH(B108, Paste_Here!A$2:A$210, 0))))), "Yes", IF(ISNUMBER(SEARCH("no", LOWER(INDEX(Paste_Here!Z$2:Z$210, MATCH(B108, Paste_Here!A$2:A$210, 0))))), "No", "")), ""), "")</f>
        <v/>
      </c>
      <c r="K108" s="69"/>
      <c r="L108" s="79" t="str">
        <f>IFERROR(IF(B108&lt;&gt;"", IF(ISNUMBER(SEARCH("yes", LOWER(INDEX(Paste_Here!AG$2:AG$210, MATCH(B108, Paste_Here!A$2:A$210, 0))))), "Yes", IF(ISNUMBER(SEARCH("no", LOWER(INDEX(Paste_Here!AG$2:AG$210, MATCH(B108, Paste_Here!A$2:A$210, 0))))), "No", "")), ""), "")</f>
        <v/>
      </c>
      <c r="M108" s="69"/>
      <c r="N108" s="114" t="str">
        <f>IFERROR(IF(J108&lt;&gt;"", IF(ISNUMBER(SEARCH("yes", LOWER(INDEX(Paste_Here!AB$2:AB$210, MATCH(J108, Paste_Here!I$2:I$210, 0))))), "Yes", IF(ISNUMBER(SEARCH("no", LOWER(INDEX(Paste_Here!AB$2:AB$210, MATCH(J108, Paste_Here!I$2:I$210, 0))))), "No", "")), ""), "")</f>
        <v/>
      </c>
      <c r="O108" s="69"/>
      <c r="P108" s="79" t="str">
        <f>IFERROR(IF(B108&lt;&gt;"", IF(ISNUMBER(SEARCH("Revealed-Potential (Primary Focus)", LOWER(INDEX(Paste_Here!U$2:U$210, MATCH(B108, Paste_Here!A$2:A$210, 0))))), "Rev-Potential: Prim", IF(ISNUMBER(SEARCH("Revealed-Potential (Secondary Focus)", LOWER(INDEX(Paste_Here!U$2:U$210, MATCH(B108, Paste_Here!A$2:A$210, 0))))), "Rev-Potential: Sec", IF(ISNUMBER(SEARCH("Monitoring", LOWER(INDEX(Paste_Here!U$2:U$210, MATCH(B108, Paste_Here!A$2:A$210, 0))))), "Monitoring", IF(ISNUMBER(SEARCH("At-Promise (Secondary Focus)", LOWER(INDEX(Paste_Here!U$2:U$210, MATCH(B108, Paste_Here!A$2:A$210, 0))))), "At-Promise: Sec", IF(ISNUMBER(SEARCH("At-Promise (Primary Focus)", LOWER(INDEX(Paste_Here!U$2:U$210, MATCH(B108, Paste_Here!A$2:A$210, 0))))), "At-Promise: Prim", ""))))), ""), "")</f>
        <v/>
      </c>
      <c r="Q108" s="69"/>
      <c r="R108" s="79" t="str">
        <f>IFERROR(IF(B108&lt;&gt;"", IF(ISNUMBER(SEARCH("Revealed-Potential (Primary Focus)", LOWER(INDEX(Paste_Here!AB$2:AB$210, MATCH(B108, Paste_Here!A$2:A$210, 0))))), "Rev-Potential: Prim", IF(ISNUMBER(SEARCH("Revealed-Potential (Secondary Focus)", LOWER(INDEX(Paste_Here!AB$2:AB$210, MATCH(B108, Paste_Here!A$2:A$210, 0))))), "Rev-Potential: Sec", IF(ISNUMBER(SEARCH("Monitoring", LOWER(INDEX(Paste_Here!AB$2:AB$210, MATCH(B108, Paste_Here!A$2:A$210, 0))))), "Monitoring", IF(ISNUMBER(SEARCH("At-Promise (Secondary Focus)", LOWER(INDEX(Paste_Here!AB$2:AB$210, MATCH(B108, Paste_Here!A$2:A$210, 0))))), "At-Promise: Sec", IF(ISNUMBER(SEARCH("At-Promise (Primary Focus)", LOWER(INDEX(Paste_Here!AB$2:AB$210, MATCH(B108, Paste_Here!A$2:A$210, 0))))), "At-Promise: Prim", ""))))), ""), "")</f>
        <v/>
      </c>
      <c r="S108" s="69"/>
      <c r="T108" s="114" t="str">
        <f>IFERROR(IF(P108&lt;&gt;"", IF(ISNUMBER(SEARCH("yes", LOWER(INDEX(Paste_Here!AH$2:AH$210, MATCH(P108, Paste_Here!O$2:O$210, 0))))), "Yes", IF(ISNUMBER(SEARCH("no", LOWER(INDEX(Paste_Here!AH$2:AH$210, MATCH(P108, Paste_Here!O$2:O$210, 0))))), "No", "")), ""), "")</f>
        <v/>
      </c>
      <c r="U108" s="69"/>
      <c r="V108" s="114" t="str">
        <f>IFERROR(IF(R108&lt;&gt;"", IF(ISNUMBER(SEARCH("yes", LOWER(INDEX(Paste_Here!AJ$2:AJ$210, MATCH(R108, Paste_Here!Q$2:Q$210, 0))))), "Yes", IF(ISNUMBER(SEARCH("no", LOWER(INDEX(Paste_Here!AJ$2:AJ$210, MATCH(R108, Paste_Here!Q$2:Q$210, 0))))), "No", "")), ""), "")</f>
        <v/>
      </c>
      <c r="W108" s="69"/>
      <c r="X108" s="69"/>
      <c r="Y108" s="79" t="str">
        <f t="shared" si="8"/>
        <v/>
      </c>
      <c r="Z108" s="69"/>
      <c r="AA108" s="79" t="str">
        <f>IFERROR(IF(B108&lt;&gt;"", IF(AND(INDEX(Paste_Here!W$2:W$210, MATCH(B108, Paste_Here!A$2:A$210, 0))&lt;&gt;"", ISNUMBER(VALUE(INDEX(Paste_Here!W$2:W$210, MATCH(B108, Paste_Here!A$2:A$210, 0))))), INDEX(Paste_Here!W$2:W$210, MATCH(B108, Paste_Here!A$2:A$210, 0)), ""), ""), "")</f>
        <v/>
      </c>
      <c r="AB108" s="69"/>
      <c r="AC108" s="79" t="str">
        <f>IFERROR(IF(B108&lt;&gt;"", IF(AND(INDEX(Paste_Here!V$2:V$210, MATCH(B108, Paste_Here!A$2:A$210, 0))&lt;&gt;"", ISNUMBER(VALUE(INDEX(Paste_Here!V$2:V$210, MATCH(B108, Paste_Here!A$2:A$210, 0))))), TEXT(ROUND(VALUE(INDEX(Paste_Here!V$2:V$210, MATCH(B108, Paste_Here!A$2:A$210, 0))), 2), "0.00"), ""), ""), "")</f>
        <v/>
      </c>
      <c r="AD108" s="69"/>
      <c r="AE108" s="79" t="str">
        <f>IFERROR(IF(B108&lt;&gt;"", IF(LOWER(INDEX(Paste_Here!X$2:X$210, MATCH(B108, Paste_Here!A$2:A$210, 0)))="approaching expectations", "Approaching", IF(LOWER(INDEX(Paste_Here!X$2:X$210, MATCH(B108, Paste_Here!A$2:A$210, 0)))="met expectations", "Met", IF(LOWER(INDEX(Paste_Here!X$2:X$210, MATCH(B108, Paste_Here!A$2:A$210, 0)))="exceeded expectations", "Exceeded", IF(LOWER(INDEX(Paste_Here!X$2:X$210, MATCH(B108, Paste_Here!A$2:A$210, 0)))="below expectations", "Below", "")))), ""), "")</f>
        <v/>
      </c>
      <c r="AF108" s="69"/>
      <c r="AG108" s="79" t="str">
        <f>IFERROR(IF(B108&lt;&gt;"", IF(AND(INDEX(Paste_Here!Y$2:Y$210, MATCH(B108, Paste_Here!A$2:A$210, 0))&lt;&gt;"", ISNUMBER(VALUE(INDEX(Paste_Here!Y$2:Y$210, MATCH(B108, Paste_Here!A$2:A$210, 0))))), INDEX(Paste_Here!Y$2:Y$210, MATCH(B108, Paste_Here!A$2:A$210, 0)), ""), ""), "")</f>
        <v/>
      </c>
      <c r="AH108" s="69"/>
      <c r="AI108" s="79" t="str">
        <f>IFERROR(IF(B108&lt;&gt;"", IF(AND(INDEX(Paste_Here!AK$2:AK$210, MATCH(B108, Paste_Here!A$2:A$210, 0))&lt;&gt;"", ISNUMBER(VALUE(INDEX(Paste_Here!AK$2:AK$210, MATCH(B108, Paste_Here!A$2:A$210, 0))))), INDEX(Paste_Here!AK$2:AK$210, MATCH(B108, Paste_Here!A$2:A$210, 0)), ""), ""), "")</f>
        <v/>
      </c>
      <c r="AJ108" s="69"/>
      <c r="AK108" s="79" t="str">
        <f>IFERROR(IF(B108&lt;&gt;"", IF(ISNUMBER(SEARCH("highrisk", LOWER(INDEX(Paste_Here!AL$2:AL$210, MATCH(B108, Paste_Here!A$2:A$210, 0))))), "High Risk", IF(ISNUMBER(SEARCH("lowrisk", LOWER(INDEX(Paste_Here!AL$2:AL$210, MATCH(B108, Paste_Here!A$2:A$210, 0))))), "Low Risk", IF(ISNUMBER(SEARCH("somerisk", LOWER(INDEX(Paste_Here!AL$2:AL$210, MATCH(B108, Paste_Here!A$2:A$210, 0))))), "Some Risk", ""))), ""), "")</f>
        <v/>
      </c>
      <c r="AL108" s="69"/>
      <c r="AM108" s="79" t="str">
        <f>IFERROR(IF(B108&lt;&gt;"", IF(AND(INDEX(Paste_Here!AT$2:AT$210, MATCH(B108, Paste_Here!A$2:A$210, 0))&lt;&gt;"", ISNUMBER(VALUE(INDEX(Paste_Here!AT$2:AT$210, MATCH(B108, Paste_Here!A$2:A$210, 0))))), INDEX(Paste_Here!AT$2:AT$210, MATCH(B108, Paste_Here!A$2:A$210, 0)), ""), ""), "")</f>
        <v/>
      </c>
      <c r="AN108" s="69"/>
      <c r="AO108" s="79" t="str">
        <f>IFERROR(IF(B108&lt;&gt;"", IF(AND(INDEX(Paste_Here!AM$2:AM$210, MATCH(B108, Paste_Here!A$2:A$210, 0))&lt;&gt;"", ISNUMBER(VALUE(INDEX(Paste_Here!AM$2:AM$210, MATCH(B108, Paste_Here!A$2:A$210, 0))))), INDEX(Paste_Here!AM$2:AM$210, MATCH(B108, Paste_Here!A$2:A$210, 0)), ""), ""), "")</f>
        <v/>
      </c>
      <c r="AP108" s="69"/>
      <c r="AQ108" s="79" t="str">
        <f>IFERROR(IF(B108&lt;&gt;"", IF(ISNUMBER(SEARCH("highrisk", LOWER(INDEX(Paste_Here!AN$2:AN$210, MATCH(B108, Paste_Here!A$2:A$210, 0))))), "High Risk", IF(ISNUMBER(SEARCH("lowrisk", LOWER(INDEX(Paste_Here!AN$2:AN$210, MATCH(B108, Paste_Here!A$2:A$210, 0))))), "Low Risk", IF(ISNUMBER(SEARCH("somerisk", LOWER(INDEX(Paste_Here!AN$2:AN$210, MATCH(B108, Paste_Here!A$2:A$210, 0))))), "Some Risk", ""))), ""), "")</f>
        <v/>
      </c>
      <c r="AR108" s="69"/>
      <c r="AS108" s="79" t="str" cm="1">
        <f t="array" aca="1" ref="AS108" ca="1">IFERROR(IF(ISNUMBER(SEARCH("BR", INDEX(Paste_Here!AO$2:AO$210, MATCH(B108, Paste_Here!A$2:A$210, 0)))), -1, 1) * VALUE(_xlfn.TEXTJOIN("", TRUE, IF(ISNUMBER(--MID(INDEX(Paste_Here!AO$2:AO$210, MATCH(B108, Paste_Here!A$2:A$210, 0)), ROW(INDIRECT("1:"&amp;LEN(INDEX(Paste_Here!AO$2:AO$210, MATCH(B108, Paste_Here!A$2:A$210, 0))))), 1)), MID(INDEX(Paste_Here!AO$2:AO$210, MATCH(B108, Paste_Here!A$2:A$210, 0)), ROW(INDIRECT("1:"&amp;LEN(INDEX(Paste_Here!AO$2:AO$210, MATCH(B108, Paste_Here!A$2:A$210, 0))))), 1), ""))), "")</f>
        <v/>
      </c>
      <c r="AT108" s="69"/>
      <c r="AU108" s="69"/>
      <c r="AV108" s="79"/>
      <c r="AW108" s="69"/>
      <c r="AX108" s="79"/>
      <c r="AY108" s="69"/>
      <c r="AZ108" s="79"/>
      <c r="BA108" s="69"/>
      <c r="BB108" s="79"/>
      <c r="BC108" s="69"/>
      <c r="BD108" s="79"/>
      <c r="BE108" s="69"/>
      <c r="BF108" s="79"/>
      <c r="BG108" s="69"/>
      <c r="BH108" s="79"/>
      <c r="BI108" s="69"/>
      <c r="BJ108" s="79"/>
      <c r="BK108" s="69"/>
      <c r="BL108" s="79"/>
      <c r="BM108" s="69"/>
      <c r="BN108" s="79"/>
      <c r="BO108" s="69"/>
      <c r="BP108" s="79"/>
      <c r="BQ108" s="69"/>
      <c r="BR108" s="69"/>
      <c r="BS108" s="79"/>
      <c r="BT108" s="69"/>
      <c r="BU108" s="79"/>
      <c r="BV108" s="69"/>
      <c r="BW108" s="79"/>
      <c r="BX108" s="69"/>
      <c r="BY108" s="79"/>
      <c r="BZ108" s="69"/>
      <c r="CA108" s="79"/>
      <c r="CB108" s="69"/>
      <c r="CC108" s="79"/>
      <c r="CD108" s="69"/>
      <c r="CE108" s="79"/>
      <c r="CF108" s="69"/>
      <c r="CG108" s="79"/>
      <c r="CH108" s="69"/>
      <c r="CI108" s="79"/>
      <c r="CJ108" s="69"/>
      <c r="CK108" s="79"/>
      <c r="CL108" s="69"/>
      <c r="CM108" s="79"/>
      <c r="CN108" s="69"/>
      <c r="CO108" s="69"/>
      <c r="CP108" s="79" t="str">
        <f t="shared" si="9"/>
        <v/>
      </c>
      <c r="CQ108" s="69"/>
      <c r="CR108" s="79" t="str">
        <f>IFERROR(IF(B108&lt;&gt;"", IF(AND(INDEX(Paste_Here!AD$2:AD$210, MATCH(B108, Paste_Here!A$2:A$210, 0))&lt;&gt;"", ISNUMBER(VALUE(INDEX(Paste_Here!AD$2:AD$210, MATCH(B108, Paste_Here!A$2:A$210, 0))))), INDEX(Paste_Here!AD$2:AD$210, MATCH(B108, Paste_Here!A$2:A$210, 0)), ""), ""), "")</f>
        <v/>
      </c>
      <c r="CS108" s="69"/>
      <c r="CT108" s="79" t="str">
        <f>IFERROR(IF(B108&lt;&gt;"", IF(AND(INDEX(Paste_Here!AC$2:AC$210, MATCH(B108, Paste_Here!A$2:A$210, 0))&lt;&gt;"", ISNUMBER(--INDEX(Paste_Here!AC$2:AC$210, MATCH(B108, Paste_Here!A$2:A$210, 0)))), TEXT(ROUND(--INDEX(Paste_Here!AC$2:AC$210, MATCH(B108, Paste_Here!A$2:A$210, 0)), 2), "0.00"), ""), ""), "")</f>
        <v/>
      </c>
      <c r="CU108" s="69"/>
      <c r="CV108" s="79" t="str">
        <f>IFERROR(IF(B108&lt;&gt;"", IF(LOWER(INDEX(Paste_Here!AE$2:AE$210, MATCH(B108, Paste_Here!A$2:A$210, 0)))="approaching expectations", "Approaching", IF(LOWER(INDEX(Paste_Here!AE$2:AE$210, MATCH(B108, Paste_Here!A$2:A$210, 0)))="met expectations", "Met", IF(LOWER(INDEX(Paste_Here!AE$2:AE$210, MATCH(B108, Paste_Here!A$2:A$210, 0)))="exceeded expectations", "Exceeded", IF(LOWER(INDEX(Paste_Here!AE$2:AE$210, MATCH(B108, Paste_Here!A$2:A$210, 0)))="below expectations", "Below", "")))), ""), "")</f>
        <v/>
      </c>
      <c r="CW108" s="69"/>
      <c r="CX108" s="79" t="str">
        <f>IFERROR(IF(B108&lt;&gt;"", IF(AND(INDEX(Paste_Here!AF$2:AF$210, MATCH(B108, Paste_Here!A$2:A$210, 0))&lt;&gt;"", ISNUMBER(VALUE(INDEX(Paste_Here!AF$2:AF$210, MATCH(B108, Paste_Here!A$2:A$210, 0))))), INDEX(Paste_Here!AF$2:AF$210, MATCH(B108, Paste_Here!A$2:A$210, 0)), ""), ""), "")</f>
        <v/>
      </c>
      <c r="CY108" s="69"/>
      <c r="CZ108" s="79" t="str">
        <f>IFERROR(IF(B108&lt;&gt;"", IF(AND(INDEX(Paste_Here!AU$2:AU$210, MATCH(B108, Paste_Here!A$2:A$210, 0))&lt;&gt;"", ISNUMBER(VALUE(INDEX(Paste_Here!AU$2:AU$210, MATCH(B108, Paste_Here!A$2:A$210, 0))))), INDEX(Paste_Here!AU$2:AU$210, MATCH(B108, Paste_Here!A$2:A$210, 0)), ""), ""), "")</f>
        <v/>
      </c>
      <c r="DA108" s="69"/>
      <c r="DB108" s="79" t="str">
        <f>IFERROR(IF(B108&lt;&gt;"", IF(ISNUMBER(SEARCH("highrisk", LOWER(INDEX(Paste_Here!AV$2:AV$210, MATCH(B108, Paste_Here!A$2:A$210, 0))))), "High Risk", IF(ISNUMBER(SEARCH("lowrisk", LOWER(INDEX(Paste_Here!AV$2:AV$210, MATCH(B108, Paste_Here!A$2:A$210, 0))))), "Low Risk", IF(ISNUMBER(SEARCH("somerisk", LOWER(INDEX(Paste_Here!AV$2:AV$210, MATCH(B108, Paste_Here!A$2:A$210, 0))))), "Some Risk", ""))), ""), "")</f>
        <v/>
      </c>
      <c r="DC108" s="69"/>
      <c r="DD108" s="79" t="str">
        <f>IFERROR(IF(B108&lt;&gt;"", IF(AND(INDEX(Paste_Here!AW$2:AW$210, MATCH(B108, Paste_Here!A$2:A$210, 0))&lt;&gt;"", ISNUMBER(VALUE(INDEX(Paste_Here!AW$2:AW$210, MATCH(B108, Paste_Here!A$2:A$210, 0))))), INDEX(Paste_Here!AW$2:AW$210, MATCH(B108, Paste_Here!A$2:A$210, 0)), ""), ""), "")</f>
        <v/>
      </c>
      <c r="DE108" s="69"/>
      <c r="DF108" s="79" t="str">
        <f>IFERROR(IF(B108&lt;&gt;"", IF(AND(INDEX(Paste_Here!AP$2:AP$210, MATCH(B108, Paste_Here!A$2:A$210, 0))&lt;&gt;"", ISNUMBER(VALUE(INDEX(Paste_Here!AP$2:AP$210, MATCH(B108, Paste_Here!A$2:A$210, 0))))), INDEX(Paste_Here!AP$2:AP$210, MATCH(B108, Paste_Here!A$2:A$210, 0)), ""), ""), "")</f>
        <v/>
      </c>
      <c r="DG108" s="69"/>
      <c r="DH108" s="79" t="str">
        <f>IFERROR(IF(B108&lt;&gt;"", IF(ISNUMBER(SEARCH("highrisk", LOWER(INDEX(Paste_Here!AQ$2:AQ$210, MATCH(B108, Paste_Here!A$2:A$210, 0))))), "High Risk", IF(ISNUMBER(SEARCH("lowrisk", LOWER(INDEX(Paste_Here!AQ$2:AQ$210, MATCH(B108, Paste_Here!A$2:A$210, 0))))), "Low Risk", IF(ISNUMBER(SEARCH("somerisk", LOWER(INDEX(Paste_Here!AQ$2:AQ$210, MATCH(B108, Paste_Here!A$2:A$210, 0))))), "Some Risk", ""))), ""), "")</f>
        <v/>
      </c>
      <c r="DI108" s="69"/>
      <c r="DJ108" s="79" t="str" cm="1">
        <f t="array" aca="1" ref="DJ108" ca="1">IFERROR(VALUE(IF(ISNUMBER(SEARCH("EM", INDEX(Paste_Here!AR$2:AR$500, MATCH(B108, Paste_Here!A$2:A$500, 0)))),"-" &amp; _xlfn.TEXTJOIN("", TRUE, IF(ISNUMBER(--MID(INDEX(Paste_Here!AR$2:AR$500, MATCH(B108, Paste_Here!A$2:A$500, 0)), ROW(INDIRECT("1:"&amp;LEN(INDEX(Paste_Here!AR$2:AR$500, MATCH(B108, Paste_Here!A$2:A$500, 0))))), 1)), MID(INDEX(Paste_Here!AR$2:AR$500, MATCH(B108, Paste_Here!A$2:A$500, 0)), ROW(INDIRECT("1:"&amp;LEN(INDEX(Paste_Here!AR$2:AR$500, MATCH(B108, Paste_Here!A$2:A$500, 0))))), 1), "")), _xlfn.TEXTJOIN("", TRUE, IF(ISNUMBER(--MID(INDEX(Paste_Here!AR$2:AR$500, MATCH(B108, Paste_Here!A$2:AR$500, 0)), ROW(INDIRECT("1:"&amp;LEN(INDEX(Paste_Here!AR$2:AR$500, MATCH(B108, Paste_Here!A$2:AR$500, 0))))), 1)), MID(INDEX(Paste_Here!AR$2:AR$500, MATCH(B108, Paste_Here!A$2:A$500, 0)), ROW(INDIRECT("1:"&amp;LEN(INDEX(Paste_Here!AR$2:AR$500, MATCH(B108, Paste_Here!A$2:A$500, 0))))), 1), "")))), "")</f>
        <v/>
      </c>
      <c r="DK108" s="69"/>
      <c r="DL108" s="69"/>
      <c r="DM108" s="79" t="str">
        <f t="shared" si="10"/>
        <v/>
      </c>
      <c r="DN108" s="69"/>
      <c r="DO108" s="79" t="str">
        <f>IFERROR(IF(B108&lt;&gt;"", IF(AND(INDEX(Paste_Here!AH$2:AH$210, MATCH(B108, Paste_Here!A$2:A$210, 0))&lt;&gt;"", ISNUMBER(VALUE(INDEX(Paste_Here!AH$2:AH$210, MATCH(B108, Paste_Here!A$2:A$210, 0))))), INDEX(Paste_Here!AH$2:AH$210, MATCH(B108, Paste_Here!A$2:A$210, 0)), ""), ""), "")</f>
        <v/>
      </c>
      <c r="DP108" s="69"/>
      <c r="DQ108" s="114"/>
      <c r="DR108" s="69"/>
      <c r="DS108" s="119" t="str">
        <f>IFERROR(IF(B108&lt;&gt;"", IF(LOWER(INDEX(Paste_Here!AI$2:AI$210, MATCH(B108, Paste_Here!A$2:A$210, 0)))="approaching expectations", "Approaching", IF(LOWER(INDEX(Paste_Here!AI$2:AI$210, MATCH(B108, Paste_Here!A$2:A$210, 0)))="met expectations", "Met", IF(LOWER(INDEX(Paste_Here!AI$2:AI$210, MATCH(B108, Paste_Here!A$2:A$210, 0)))="exceeded expectations", "Exceeded", IF(LOWER(INDEX(Paste_Here!AI$2:AI$210, MATCH(B108, Paste_Here!A$2:A$210, 0)))="below expectations", "Below", "")))), ""), "")</f>
        <v/>
      </c>
      <c r="DT108" s="69"/>
      <c r="DU108" s="79" t="str">
        <f>IFERROR(IF(B108&lt;&gt;"", IF(AND(INDEX(Paste_Here!AJ$2:AJ$210, MATCH(B108, Paste_Here!A$2:A$210, 0))&lt;&gt;"", ISNUMBER(VALUE(INDEX(Paste_Here!AJ$2:AJ$210, MATCH(B108, Paste_Here!A$2:A$210, 0))))), INDEX(Paste_Here!AJ$2:AJ$210, MATCH(B108, Paste_Here!A$2:A$210, 0)), ""), ""), "")</f>
        <v/>
      </c>
      <c r="DV108" s="69"/>
      <c r="DW108" s="114"/>
      <c r="DX108" s="69"/>
      <c r="DY108" s="114"/>
      <c r="DZ108" s="69"/>
      <c r="EA108" s="114"/>
      <c r="EB108" s="69"/>
      <c r="EC108" s="114"/>
      <c r="ED108" s="69"/>
      <c r="EE108" s="114"/>
      <c r="EF108" s="69"/>
      <c r="EH108" s="69"/>
      <c r="EI108" s="69"/>
      <c r="EJ108" s="79"/>
      <c r="EK108" s="69"/>
      <c r="EL108" s="79"/>
      <c r="EM108" s="69"/>
      <c r="EN108" s="79"/>
      <c r="EO108" s="69"/>
      <c r="EP108" s="79"/>
      <c r="EQ108" s="69"/>
      <c r="ER108" s="79"/>
      <c r="ES108" s="69"/>
      <c r="ET108" s="79"/>
      <c r="EU108" s="69"/>
      <c r="EV108" s="79"/>
      <c r="EW108" s="69"/>
      <c r="EX108" s="79"/>
      <c r="EY108" s="69"/>
      <c r="EZ108" s="79"/>
      <c r="FA108" s="69"/>
      <c r="FB108" s="79"/>
      <c r="FC108" s="69"/>
      <c r="FD108" s="79"/>
      <c r="FE108" s="69"/>
      <c r="FF108" s="69"/>
      <c r="FG108" s="79" t="str">
        <f t="shared" si="11"/>
        <v/>
      </c>
      <c r="FH108" s="69"/>
      <c r="FI108" s="79" t="str">
        <f>IFERROR(IF(B108&lt;&gt;"", IF(ISNUMBER(VALUE(INDEX(Paste_Here!H$2:H$210, MATCH(B108, Paste_Here!A$2:A$210, 0)))), IF(VALUE(INDEX(Paste_Here!H$2:H$210, MATCH(B108, Paste_Here!A$2:A$210, 0)))=0, "No", IF(AND(VALUE(INDEX(Paste_Here!H$2:H$210, MATCH(B108, Paste_Here!A$2:A$210, 0)))&gt;=1, VALUE(INDEX(Paste_Here!H$2:H$210, MATCH(B108, Paste_Here!A$2:A$210, 0)))&lt;=4), VALUE(INDEX(Paste_Here!H$2:H$210, MATCH(B108, Paste_Here!A$2:A$210, 0))), "")), ""), ""), "")</f>
        <v/>
      </c>
      <c r="FJ108" s="69"/>
      <c r="FK108" s="79" t="str">
        <f>IFERROR(IF(B108&lt;&gt;"", IF(ISNUMBER(VALUE(INDEX(Paste_Here!I$2:I$210, MATCH(B108, Paste_Here!A$2:A$210, 0)))), IF(VALUE(INDEX(Paste_Here!I$2:I$210, MATCH(B108, Paste_Here!A$2:A$210, 0)))=0, "No", IF(AND(VALUE(INDEX(Paste_Here!I$2:I$210, MATCH(B108, Paste_Here!A$2:A$210, 0)))&gt;=1, VALUE(INDEX(Paste_Here!I$2:I$210, MATCH(B108, Paste_Here!A$2:A$210, 0)))&lt;=4), VALUE(INDEX(Paste_Here!I$2:I$210, MATCH(B108, Paste_Here!A$2:A$210, 0))), "")), ""), ""), "")</f>
        <v/>
      </c>
      <c r="FL108" s="69"/>
      <c r="FM108" s="114"/>
      <c r="FN108" s="69"/>
      <c r="FO108" s="114"/>
      <c r="FP108" s="69"/>
      <c r="FQ108" s="114"/>
      <c r="FR108" s="69"/>
      <c r="FS108" s="114"/>
      <c r="FT108" s="69"/>
      <c r="FU108" s="79" t="str">
        <f>IFERROR(IF(B108&lt;&gt;"", IF(AND(INDEX(Paste_Here!R$2:R$210, MATCH(B108, Paste_Here!A$2:A$210, 0))&lt;&gt;"", ISNUMBER(VALUE(INDEX(Paste_Here!R$2:R$210, MATCH(B108, Paste_Here!A$2:A$210, 0))))), INDEX(Paste_Here!R$2:R$210, MATCH(B108, Paste_Here!A$2:A$210, 0)), ""), ""), "")</f>
        <v/>
      </c>
      <c r="FV108" s="69"/>
      <c r="FW108" s="79" t="str">
        <f>IFERROR(IF(B108&lt;&gt;"", IF(AND(INDEX(Paste_Here!BB$2:BB$210, MATCH(B108, Paste_Here!A$2:A$210, 0))&lt;&gt;"", ISNUMBER(VALUE(INDEX(Paste_Here!BB$2:BB$210, MATCH(B108, Paste_Here!A$2:A$210, 0))))), INDEX(Paste_Here!BB$2:BB$210, MATCH(B108, Paste_Here!A$2:A$210, 0)), ""), ""), "")</f>
        <v/>
      </c>
      <c r="FX108" s="69"/>
      <c r="FY108" s="79" t="str">
        <f>IFERROR(IF(B108&lt;&gt;"", IF(AND(INDEX(Paste_Here!AS$2:AS$210, MATCH(B108, Paste_Here!A$2:A$210, 0))&lt;&gt;"", ISNUMBER(VALUE(INDEX(Paste_Here!AS$2:AS$210, MATCH(B108, Paste_Here!A$2:A$210, 0))))), INDEX(Paste_Here!AS$2:AS$210, MATCH(B108, Paste_Here!A$2:A$210, 0)), ""), ""), "")</f>
        <v/>
      </c>
      <c r="FZ108" s="69"/>
      <c r="GA108" s="79" t="str">
        <f>IFERROR(IF(B108&lt;&gt;"", IF(AND(INDEX(Paste_Here!BC$2:BC$210, MATCH(B108, Paste_Here!A$2:A$210, 0))&lt;&gt;"", ISNUMBER(VALUE(INDEX(Paste_Here!BC$2:BC$210, MATCH(B108, Paste_Here!A$2:A$210, 0))))), INDEX(Paste_Here!BC$2:BC$210, MATCH(B108, Paste_Here!A$2:A$210, 0)), ""), ""), "")</f>
        <v/>
      </c>
      <c r="GB108" s="69"/>
      <c r="GC108" s="69"/>
      <c r="GD108" s="79" t="str">
        <f t="shared" si="12"/>
        <v/>
      </c>
      <c r="GE108" s="69"/>
      <c r="GF108" s="79" t="str">
        <f>IFERROR(IF(B108&lt;&gt;"", IF(ISNUMBER(SEARCH("s", LOWER(INDEX(Paste_Here!M$2:M$210, MATCH(B108, Paste_Here!A$2:A$210, 0))))), "Yes", IF(INDEX(Paste_Here!M$2:M$210, MATCH(B108, Paste_Here!A$2:A$210, 0))&lt;&gt;"", "No", "")), ""), "")</f>
        <v/>
      </c>
      <c r="GG108" s="69"/>
      <c r="GH108" s="79" t="str">
        <f>IFERROR(IF(B108&lt;&gt;"", IF(ISNUMBER(SEARCH("yes", LOWER(INDEX(Paste_Here!F$2:F$210, MATCH(B108, Paste_Here!A$2:A$210, 0))))), "Yes", IF(ISNUMBER(SEARCH("no", LOWER(INDEX(Paste_Here!F$2:F$210, MATCH(B108, Paste_Here!A$2:A$210, 0))))), "No", "")), ""), "")</f>
        <v/>
      </c>
      <c r="GI108" s="69"/>
      <c r="GJ108" s="79" t="str">
        <f>IFERROR(IF(B108&lt;&gt;"", IF(ISNUMBER(SEARCH("english language learner", LOWER(INDEX(Paste_Here!C$2:C$210, MATCH(B108, Paste_Here!A$2:A$210, 0))))), "Yes", ""), ""), "")</f>
        <v/>
      </c>
      <c r="GK108" s="69"/>
      <c r="GL108" s="79" t="str">
        <f>IFERROR(IF(B108&lt;&gt;"", IF(OR(ISNUMBER(SEARCH("b", LOWER(INDEX(Paste_Here!K$2:K$210, MATCH(B108, Paste_Here!A$2:A$210, 0))))), ISNUMBER(SEARCH("h", LOWER(INDEX(Paste_Here!K$2:K$210, MATCH(B108, Paste_Here!A$2:A$210, 0))))), ISNUMBER(SEARCH("i", LOWER(INDEX(Paste_Here!K$2:K$210, MATCH(B108, Paste_Here!A$2:A$210, 0)))))), "Yes", IF(INDEX(Paste_Here!K$2:K$210, MATCH(B108, Paste_Here!A$2:A$210, 0))&lt;&gt;"", "No", "")), ""), "")</f>
        <v/>
      </c>
      <c r="GM108" s="69"/>
      <c r="GN108" s="79" t="str">
        <f>IFERROR(IF(B108&lt;&gt;"", IF(ISNUMBER(SEARCH("yes", LOWER(INDEX(Paste_Here!L$2:L$210, MATCH(B108, Paste_Here!A$2:A$210, 0))))), "Yes", IF(ISNUMBER(SEARCH("no", LOWER(INDEX(Paste_Here!L$2:L$210, MATCH(B108, Paste_Here!A$2:A$210, 0))))), "No", "")), ""), "")</f>
        <v/>
      </c>
      <c r="GO108" s="69"/>
      <c r="GP108" s="79" t="str">
        <f>IFERROR(IF(B108&lt;&gt;"", IF(ISNUMBER(SEARCH("transitional 2", LOWER(INDEX(Paste_Here!C$2:C$210, MATCH(B108, Paste_Here!A$2:A$210, 0))))), "T2", IF(ISNUMBER(SEARCH("transitional 1", LOWER(INDEX(Paste_Here!C$2:C$210, MATCH(B108, Paste_Here!A$2:A$210, 0))))), "T1", IF(ISNUMBER(SEARCH("waived ell services", LOWER(INDEX(Paste_Here!C$2:C$210, MATCH(B108, Paste_Here!A$2:A$210, 0))))), "W", ""))), ""), "")</f>
        <v/>
      </c>
      <c r="GQ108" s="69"/>
      <c r="GR108" s="114"/>
      <c r="GS108" s="69"/>
      <c r="GT108" s="114"/>
      <c r="GU108" s="69"/>
      <c r="GV108" s="114"/>
      <c r="GW108" s="69"/>
      <c r="GX108" s="118"/>
      <c r="GY108" s="69"/>
      <c r="GZ108" s="69"/>
      <c r="HA108" s="79"/>
      <c r="HB108" s="69"/>
      <c r="HC108" s="79"/>
      <c r="HD108" s="69"/>
      <c r="HE108" s="79"/>
      <c r="HF108" s="69"/>
      <c r="HG108" s="79"/>
      <c r="HH108" s="69"/>
      <c r="HI108" s="79"/>
      <c r="HJ108" s="69"/>
      <c r="HK108" s="79"/>
      <c r="HL108" s="69"/>
      <c r="HM108" s="79"/>
      <c r="HN108" s="69"/>
      <c r="HO108" s="79"/>
      <c r="HP108" s="69"/>
      <c r="HQ108" s="79"/>
      <c r="HR108" s="69"/>
      <c r="HS108" s="79"/>
      <c r="HT108" s="69"/>
      <c r="HU108" s="79"/>
      <c r="HV108" s="69"/>
      <c r="HW108" s="69"/>
      <c r="HX108" s="79"/>
      <c r="HY108" s="69"/>
      <c r="HZ108" s="79"/>
      <c r="IA108" s="69"/>
      <c r="IB108" s="79"/>
      <c r="IC108" s="69"/>
      <c r="ID108" s="79"/>
      <c r="IE108" s="69"/>
      <c r="IF108" s="79"/>
      <c r="IG108" s="69"/>
      <c r="IH108" s="79"/>
      <c r="II108" s="69"/>
      <c r="IJ108" s="79"/>
      <c r="IK108" s="69"/>
      <c r="IL108" s="79"/>
      <c r="IM108" s="69"/>
      <c r="IN108" s="79"/>
      <c r="IO108" s="69"/>
      <c r="IP108" s="79"/>
      <c r="IQ108" s="69"/>
      <c r="IR108" s="79"/>
      <c r="IS108" s="69"/>
      <c r="IT108" s="69"/>
      <c r="IU108" s="79"/>
      <c r="IV108" s="69"/>
      <c r="IW108" s="79"/>
      <c r="IX108" s="69"/>
      <c r="IY108" s="79"/>
      <c r="IZ108" s="69"/>
      <c r="JA108" s="79"/>
      <c r="JB108" s="69"/>
      <c r="JC108" s="79"/>
      <c r="JD108" s="69"/>
      <c r="JE108" s="79"/>
      <c r="JF108" s="69"/>
      <c r="JG108" s="79"/>
      <c r="JH108" s="69"/>
      <c r="JI108" s="79"/>
      <c r="JJ108" s="69"/>
      <c r="JK108" s="79"/>
      <c r="JL108" s="69"/>
      <c r="JM108" s="79"/>
      <c r="JN108" s="69"/>
      <c r="JO108" s="79"/>
      <c r="JP108" s="69"/>
      <c r="JQ108" s="69"/>
      <c r="JR108" s="79"/>
      <c r="JS108" s="69"/>
      <c r="JT108" s="79"/>
      <c r="JU108" s="69"/>
      <c r="JV108" s="79"/>
      <c r="JW108" s="69"/>
      <c r="JX108" s="79"/>
      <c r="JY108" s="69"/>
      <c r="JZ108" s="79"/>
      <c r="KA108" s="69"/>
      <c r="KB108" s="79"/>
      <c r="KC108" s="69"/>
      <c r="KD108" s="79"/>
      <c r="KE108" s="69"/>
      <c r="KF108" s="79"/>
      <c r="KG108" s="69"/>
      <c r="KH108" s="79"/>
      <c r="KI108" s="69"/>
      <c r="KJ108" s="79"/>
      <c r="KK108" s="69"/>
      <c r="KL108" s="79"/>
      <c r="KM108" s="69"/>
      <c r="KP108" s="1" t="str" cm="1">
        <f t="array" ref="KP108">IFERROR(INDEX(Paste_Here!$B$2:$B$210, MATCH(0, COUNTIF(KP$4:KP107, Paste_Here!$B$2:$B$210) + IF(Paste_Here!$B$2:$B$210="", 1, 0), 0)), "")</f>
        <v/>
      </c>
      <c r="KQ108" s="1" t="str">
        <f>IF(KP108&lt;&gt;"", INDEX(Paste_Here!$A$2:$A$210, MATCH(KP108, Paste_Here!$B$2:$B$210, 0)), "")</f>
        <v/>
      </c>
      <c r="KR108" s="1" t="str">
        <f t="shared" si="13"/>
        <v/>
      </c>
      <c r="KS108" s="1" t="str" cm="1">
        <f t="array" ref="KS108">IFERROR(INDEX($KR$5:$KR$210, MATCH(SMALL(IF($KR$5:$KR$210&lt;&gt;"", COUNTIF($KR$5:$KR$210, "&lt;"&amp;$KR$5:$KR$210)+1), ROW()-ROW($KS$5)+1), COUNTIF($KR$5:$KR$210, "&lt;"&amp;$KR$5:$KR$210)+1, 0)), "")</f>
        <v/>
      </c>
    </row>
    <row r="109" spans="1:305">
      <c r="A109" s="69"/>
      <c r="B109" s="79" t="str">
        <f t="shared" si="7"/>
        <v/>
      </c>
      <c r="C109" s="69"/>
      <c r="D109" s="79" t="str">
        <f>IFERROR(IF(B109&lt;&gt;"", IF(COUNTIF(INDEX(Paste_Here!N$2:Q$210, MATCH(B109, Paste_Here!A$2:A$210, 0), 0), "yes") &gt; 0, "No", IF(COUNTIF(INDEX(Paste_Here!N$2:Q$210, MATCH(B109, Paste_Here!A$2:A$210, 0), 0), "no") &gt; 0, "Yes", "")), ""), "")</f>
        <v/>
      </c>
      <c r="E109" s="69"/>
      <c r="F109" s="79" t="str">
        <f>IFERROR(IF(B109&lt;&gt;"", IF(ISNUMBER(SEARCH("yes", LOWER(INDEX(Paste_Here!S$2:S$210, MATCH(B109, Paste_Here!A$2:A$210, 0))))), "Yes", IF(ISNUMBER(SEARCH("no", LOWER(INDEX(Paste_Here!S$2:S$210, MATCH(B109, Paste_Here!A$2:A$210, 0))))), "No", "")), ""), "")</f>
        <v/>
      </c>
      <c r="G109" s="69"/>
      <c r="H109" s="79" t="str">
        <f>IFERROR(IF(B109&lt;&gt;"", IF(COUNTIF(INDEX(Paste_Here!AX$2:BA$210, MATCH(B109, Paste_Here!A$2:A$210, 0), 0), "yes") &gt; 0, "No", IF(COUNTIF(INDEX(Paste_Here!AX$2:BA$210, MATCH(B109, Paste_Here!A$2:A$210, 0), 0), "no") &gt; 0, "Yes", "")), ""), "")</f>
        <v/>
      </c>
      <c r="I109" s="69"/>
      <c r="J109" s="79" t="str">
        <f>IFERROR(IF(B109&lt;&gt;"", IF(ISNUMBER(SEARCH("yes", LOWER(INDEX(Paste_Here!Z$2:Z$210, MATCH(B109, Paste_Here!A$2:A$210, 0))))), "Yes", IF(ISNUMBER(SEARCH("no", LOWER(INDEX(Paste_Here!Z$2:Z$210, MATCH(B109, Paste_Here!A$2:A$210, 0))))), "No", "")), ""), "")</f>
        <v/>
      </c>
      <c r="K109" s="69"/>
      <c r="L109" s="79" t="str">
        <f>IFERROR(IF(B109&lt;&gt;"", IF(ISNUMBER(SEARCH("yes", LOWER(INDEX(Paste_Here!AG$2:AG$210, MATCH(B109, Paste_Here!A$2:A$210, 0))))), "Yes", IF(ISNUMBER(SEARCH("no", LOWER(INDEX(Paste_Here!AG$2:AG$210, MATCH(B109, Paste_Here!A$2:A$210, 0))))), "No", "")), ""), "")</f>
        <v/>
      </c>
      <c r="M109" s="69"/>
      <c r="N109" s="114" t="str">
        <f>IFERROR(IF(J109&lt;&gt;"", IF(ISNUMBER(SEARCH("yes", LOWER(INDEX(Paste_Here!AB$2:AB$210, MATCH(J109, Paste_Here!I$2:I$210, 0))))), "Yes", IF(ISNUMBER(SEARCH("no", LOWER(INDEX(Paste_Here!AB$2:AB$210, MATCH(J109, Paste_Here!I$2:I$210, 0))))), "No", "")), ""), "")</f>
        <v/>
      </c>
      <c r="O109" s="69"/>
      <c r="P109" s="79" t="str">
        <f>IFERROR(IF(B109&lt;&gt;"", IF(ISNUMBER(SEARCH("Revealed-Potential (Primary Focus)", LOWER(INDEX(Paste_Here!U$2:U$210, MATCH(B109, Paste_Here!A$2:A$210, 0))))), "Rev-Potential: Prim", IF(ISNUMBER(SEARCH("Revealed-Potential (Secondary Focus)", LOWER(INDEX(Paste_Here!U$2:U$210, MATCH(B109, Paste_Here!A$2:A$210, 0))))), "Rev-Potential: Sec", IF(ISNUMBER(SEARCH("Monitoring", LOWER(INDEX(Paste_Here!U$2:U$210, MATCH(B109, Paste_Here!A$2:A$210, 0))))), "Monitoring", IF(ISNUMBER(SEARCH("At-Promise (Secondary Focus)", LOWER(INDEX(Paste_Here!U$2:U$210, MATCH(B109, Paste_Here!A$2:A$210, 0))))), "At-Promise: Sec", IF(ISNUMBER(SEARCH("At-Promise (Primary Focus)", LOWER(INDEX(Paste_Here!U$2:U$210, MATCH(B109, Paste_Here!A$2:A$210, 0))))), "At-Promise: Prim", ""))))), ""), "")</f>
        <v/>
      </c>
      <c r="Q109" s="69"/>
      <c r="R109" s="79" t="str">
        <f>IFERROR(IF(B109&lt;&gt;"", IF(ISNUMBER(SEARCH("Revealed-Potential (Primary Focus)", LOWER(INDEX(Paste_Here!AB$2:AB$210, MATCH(B109, Paste_Here!A$2:A$210, 0))))), "Rev-Potential: Prim", IF(ISNUMBER(SEARCH("Revealed-Potential (Secondary Focus)", LOWER(INDEX(Paste_Here!AB$2:AB$210, MATCH(B109, Paste_Here!A$2:A$210, 0))))), "Rev-Potential: Sec", IF(ISNUMBER(SEARCH("Monitoring", LOWER(INDEX(Paste_Here!AB$2:AB$210, MATCH(B109, Paste_Here!A$2:A$210, 0))))), "Monitoring", IF(ISNUMBER(SEARCH("At-Promise (Secondary Focus)", LOWER(INDEX(Paste_Here!AB$2:AB$210, MATCH(B109, Paste_Here!A$2:A$210, 0))))), "At-Promise: Sec", IF(ISNUMBER(SEARCH("At-Promise (Primary Focus)", LOWER(INDEX(Paste_Here!AB$2:AB$210, MATCH(B109, Paste_Here!A$2:A$210, 0))))), "At-Promise: Prim", ""))))), ""), "")</f>
        <v/>
      </c>
      <c r="S109" s="69"/>
      <c r="T109" s="114" t="str">
        <f>IFERROR(IF(P109&lt;&gt;"", IF(ISNUMBER(SEARCH("yes", LOWER(INDEX(Paste_Here!AH$2:AH$210, MATCH(P109, Paste_Here!O$2:O$210, 0))))), "Yes", IF(ISNUMBER(SEARCH("no", LOWER(INDEX(Paste_Here!AH$2:AH$210, MATCH(P109, Paste_Here!O$2:O$210, 0))))), "No", "")), ""), "")</f>
        <v/>
      </c>
      <c r="U109" s="69"/>
      <c r="V109" s="114" t="str">
        <f>IFERROR(IF(R109&lt;&gt;"", IF(ISNUMBER(SEARCH("yes", LOWER(INDEX(Paste_Here!AJ$2:AJ$210, MATCH(R109, Paste_Here!Q$2:Q$210, 0))))), "Yes", IF(ISNUMBER(SEARCH("no", LOWER(INDEX(Paste_Here!AJ$2:AJ$210, MATCH(R109, Paste_Here!Q$2:Q$210, 0))))), "No", "")), ""), "")</f>
        <v/>
      </c>
      <c r="W109" s="69"/>
      <c r="X109" s="69"/>
      <c r="Y109" s="79" t="str">
        <f t="shared" si="8"/>
        <v/>
      </c>
      <c r="Z109" s="69"/>
      <c r="AA109" s="79" t="str">
        <f>IFERROR(IF(B109&lt;&gt;"", IF(AND(INDEX(Paste_Here!W$2:W$210, MATCH(B109, Paste_Here!A$2:A$210, 0))&lt;&gt;"", ISNUMBER(VALUE(INDEX(Paste_Here!W$2:W$210, MATCH(B109, Paste_Here!A$2:A$210, 0))))), INDEX(Paste_Here!W$2:W$210, MATCH(B109, Paste_Here!A$2:A$210, 0)), ""), ""), "")</f>
        <v/>
      </c>
      <c r="AB109" s="69"/>
      <c r="AC109" s="79" t="str">
        <f>IFERROR(IF(B109&lt;&gt;"", IF(AND(INDEX(Paste_Here!V$2:V$210, MATCH(B109, Paste_Here!A$2:A$210, 0))&lt;&gt;"", ISNUMBER(VALUE(INDEX(Paste_Here!V$2:V$210, MATCH(B109, Paste_Here!A$2:A$210, 0))))), TEXT(ROUND(VALUE(INDEX(Paste_Here!V$2:V$210, MATCH(B109, Paste_Here!A$2:A$210, 0))), 2), "0.00"), ""), ""), "")</f>
        <v/>
      </c>
      <c r="AD109" s="69"/>
      <c r="AE109" s="79" t="str">
        <f>IFERROR(IF(B109&lt;&gt;"", IF(LOWER(INDEX(Paste_Here!X$2:X$210, MATCH(B109, Paste_Here!A$2:A$210, 0)))="approaching expectations", "Approaching", IF(LOWER(INDEX(Paste_Here!X$2:X$210, MATCH(B109, Paste_Here!A$2:A$210, 0)))="met expectations", "Met", IF(LOWER(INDEX(Paste_Here!X$2:X$210, MATCH(B109, Paste_Here!A$2:A$210, 0)))="exceeded expectations", "Exceeded", IF(LOWER(INDEX(Paste_Here!X$2:X$210, MATCH(B109, Paste_Here!A$2:A$210, 0)))="below expectations", "Below", "")))), ""), "")</f>
        <v/>
      </c>
      <c r="AF109" s="69"/>
      <c r="AG109" s="79" t="str">
        <f>IFERROR(IF(B109&lt;&gt;"", IF(AND(INDEX(Paste_Here!Y$2:Y$210, MATCH(B109, Paste_Here!A$2:A$210, 0))&lt;&gt;"", ISNUMBER(VALUE(INDEX(Paste_Here!Y$2:Y$210, MATCH(B109, Paste_Here!A$2:A$210, 0))))), INDEX(Paste_Here!Y$2:Y$210, MATCH(B109, Paste_Here!A$2:A$210, 0)), ""), ""), "")</f>
        <v/>
      </c>
      <c r="AH109" s="69"/>
      <c r="AI109" s="79" t="str">
        <f>IFERROR(IF(B109&lt;&gt;"", IF(AND(INDEX(Paste_Here!AK$2:AK$210, MATCH(B109, Paste_Here!A$2:A$210, 0))&lt;&gt;"", ISNUMBER(VALUE(INDEX(Paste_Here!AK$2:AK$210, MATCH(B109, Paste_Here!A$2:A$210, 0))))), INDEX(Paste_Here!AK$2:AK$210, MATCH(B109, Paste_Here!A$2:A$210, 0)), ""), ""), "")</f>
        <v/>
      </c>
      <c r="AJ109" s="69"/>
      <c r="AK109" s="79" t="str">
        <f>IFERROR(IF(B109&lt;&gt;"", IF(ISNUMBER(SEARCH("highrisk", LOWER(INDEX(Paste_Here!AL$2:AL$210, MATCH(B109, Paste_Here!A$2:A$210, 0))))), "High Risk", IF(ISNUMBER(SEARCH("lowrisk", LOWER(INDEX(Paste_Here!AL$2:AL$210, MATCH(B109, Paste_Here!A$2:A$210, 0))))), "Low Risk", IF(ISNUMBER(SEARCH("somerisk", LOWER(INDEX(Paste_Here!AL$2:AL$210, MATCH(B109, Paste_Here!A$2:A$210, 0))))), "Some Risk", ""))), ""), "")</f>
        <v/>
      </c>
      <c r="AL109" s="69"/>
      <c r="AM109" s="79" t="str">
        <f>IFERROR(IF(B109&lt;&gt;"", IF(AND(INDEX(Paste_Here!AT$2:AT$210, MATCH(B109, Paste_Here!A$2:A$210, 0))&lt;&gt;"", ISNUMBER(VALUE(INDEX(Paste_Here!AT$2:AT$210, MATCH(B109, Paste_Here!A$2:A$210, 0))))), INDEX(Paste_Here!AT$2:AT$210, MATCH(B109, Paste_Here!A$2:A$210, 0)), ""), ""), "")</f>
        <v/>
      </c>
      <c r="AN109" s="69"/>
      <c r="AO109" s="79" t="str">
        <f>IFERROR(IF(B109&lt;&gt;"", IF(AND(INDEX(Paste_Here!AM$2:AM$210, MATCH(B109, Paste_Here!A$2:A$210, 0))&lt;&gt;"", ISNUMBER(VALUE(INDEX(Paste_Here!AM$2:AM$210, MATCH(B109, Paste_Here!A$2:A$210, 0))))), INDEX(Paste_Here!AM$2:AM$210, MATCH(B109, Paste_Here!A$2:A$210, 0)), ""), ""), "")</f>
        <v/>
      </c>
      <c r="AP109" s="69"/>
      <c r="AQ109" s="79" t="str">
        <f>IFERROR(IF(B109&lt;&gt;"", IF(ISNUMBER(SEARCH("highrisk", LOWER(INDEX(Paste_Here!AN$2:AN$210, MATCH(B109, Paste_Here!A$2:A$210, 0))))), "High Risk", IF(ISNUMBER(SEARCH("lowrisk", LOWER(INDEX(Paste_Here!AN$2:AN$210, MATCH(B109, Paste_Here!A$2:A$210, 0))))), "Low Risk", IF(ISNUMBER(SEARCH("somerisk", LOWER(INDEX(Paste_Here!AN$2:AN$210, MATCH(B109, Paste_Here!A$2:A$210, 0))))), "Some Risk", ""))), ""), "")</f>
        <v/>
      </c>
      <c r="AR109" s="69"/>
      <c r="AS109" s="79" t="str" cm="1">
        <f t="array" aca="1" ref="AS109" ca="1">IFERROR(IF(ISNUMBER(SEARCH("BR", INDEX(Paste_Here!AO$2:AO$210, MATCH(B109, Paste_Here!A$2:A$210, 0)))), -1, 1) * VALUE(_xlfn.TEXTJOIN("", TRUE, IF(ISNUMBER(--MID(INDEX(Paste_Here!AO$2:AO$210, MATCH(B109, Paste_Here!A$2:A$210, 0)), ROW(INDIRECT("1:"&amp;LEN(INDEX(Paste_Here!AO$2:AO$210, MATCH(B109, Paste_Here!A$2:A$210, 0))))), 1)), MID(INDEX(Paste_Here!AO$2:AO$210, MATCH(B109, Paste_Here!A$2:A$210, 0)), ROW(INDIRECT("1:"&amp;LEN(INDEX(Paste_Here!AO$2:AO$210, MATCH(B109, Paste_Here!A$2:A$210, 0))))), 1), ""))), "")</f>
        <v/>
      </c>
      <c r="AT109" s="69"/>
      <c r="AU109" s="69"/>
      <c r="AV109" s="79"/>
      <c r="AW109" s="69"/>
      <c r="AX109" s="79"/>
      <c r="AY109" s="69"/>
      <c r="AZ109" s="79"/>
      <c r="BA109" s="69"/>
      <c r="BB109" s="79"/>
      <c r="BC109" s="69"/>
      <c r="BD109" s="79"/>
      <c r="BE109" s="69"/>
      <c r="BF109" s="79"/>
      <c r="BG109" s="69"/>
      <c r="BH109" s="79"/>
      <c r="BI109" s="69"/>
      <c r="BJ109" s="79"/>
      <c r="BK109" s="69"/>
      <c r="BL109" s="79"/>
      <c r="BM109" s="69"/>
      <c r="BN109" s="79"/>
      <c r="BO109" s="69"/>
      <c r="BP109" s="79"/>
      <c r="BQ109" s="69"/>
      <c r="BR109" s="69"/>
      <c r="BS109" s="79"/>
      <c r="BT109" s="69"/>
      <c r="BU109" s="79"/>
      <c r="BV109" s="69"/>
      <c r="BW109" s="79"/>
      <c r="BX109" s="69"/>
      <c r="BY109" s="79"/>
      <c r="BZ109" s="69"/>
      <c r="CA109" s="79"/>
      <c r="CB109" s="69"/>
      <c r="CC109" s="79"/>
      <c r="CD109" s="69"/>
      <c r="CE109" s="79"/>
      <c r="CF109" s="69"/>
      <c r="CG109" s="79"/>
      <c r="CH109" s="69"/>
      <c r="CI109" s="79"/>
      <c r="CJ109" s="69"/>
      <c r="CK109" s="79"/>
      <c r="CL109" s="69"/>
      <c r="CM109" s="79"/>
      <c r="CN109" s="69"/>
      <c r="CO109" s="69"/>
      <c r="CP109" s="79" t="str">
        <f t="shared" si="9"/>
        <v/>
      </c>
      <c r="CQ109" s="69"/>
      <c r="CR109" s="79" t="str">
        <f>IFERROR(IF(B109&lt;&gt;"", IF(AND(INDEX(Paste_Here!AD$2:AD$210, MATCH(B109, Paste_Here!A$2:A$210, 0))&lt;&gt;"", ISNUMBER(VALUE(INDEX(Paste_Here!AD$2:AD$210, MATCH(B109, Paste_Here!A$2:A$210, 0))))), INDEX(Paste_Here!AD$2:AD$210, MATCH(B109, Paste_Here!A$2:A$210, 0)), ""), ""), "")</f>
        <v/>
      </c>
      <c r="CS109" s="69"/>
      <c r="CT109" s="79" t="str">
        <f>IFERROR(IF(B109&lt;&gt;"", IF(AND(INDEX(Paste_Here!AC$2:AC$210, MATCH(B109, Paste_Here!A$2:A$210, 0))&lt;&gt;"", ISNUMBER(--INDEX(Paste_Here!AC$2:AC$210, MATCH(B109, Paste_Here!A$2:A$210, 0)))), TEXT(ROUND(--INDEX(Paste_Here!AC$2:AC$210, MATCH(B109, Paste_Here!A$2:A$210, 0)), 2), "0.00"), ""), ""), "")</f>
        <v/>
      </c>
      <c r="CU109" s="69"/>
      <c r="CV109" s="79" t="str">
        <f>IFERROR(IF(B109&lt;&gt;"", IF(LOWER(INDEX(Paste_Here!AE$2:AE$210, MATCH(B109, Paste_Here!A$2:A$210, 0)))="approaching expectations", "Approaching", IF(LOWER(INDEX(Paste_Here!AE$2:AE$210, MATCH(B109, Paste_Here!A$2:A$210, 0)))="met expectations", "Met", IF(LOWER(INDEX(Paste_Here!AE$2:AE$210, MATCH(B109, Paste_Here!A$2:A$210, 0)))="exceeded expectations", "Exceeded", IF(LOWER(INDEX(Paste_Here!AE$2:AE$210, MATCH(B109, Paste_Here!A$2:A$210, 0)))="below expectations", "Below", "")))), ""), "")</f>
        <v/>
      </c>
      <c r="CW109" s="69"/>
      <c r="CX109" s="79" t="str">
        <f>IFERROR(IF(B109&lt;&gt;"", IF(AND(INDEX(Paste_Here!AF$2:AF$210, MATCH(B109, Paste_Here!A$2:A$210, 0))&lt;&gt;"", ISNUMBER(VALUE(INDEX(Paste_Here!AF$2:AF$210, MATCH(B109, Paste_Here!A$2:A$210, 0))))), INDEX(Paste_Here!AF$2:AF$210, MATCH(B109, Paste_Here!A$2:A$210, 0)), ""), ""), "")</f>
        <v/>
      </c>
      <c r="CY109" s="69"/>
      <c r="CZ109" s="79" t="str">
        <f>IFERROR(IF(B109&lt;&gt;"", IF(AND(INDEX(Paste_Here!AU$2:AU$210, MATCH(B109, Paste_Here!A$2:A$210, 0))&lt;&gt;"", ISNUMBER(VALUE(INDEX(Paste_Here!AU$2:AU$210, MATCH(B109, Paste_Here!A$2:A$210, 0))))), INDEX(Paste_Here!AU$2:AU$210, MATCH(B109, Paste_Here!A$2:A$210, 0)), ""), ""), "")</f>
        <v/>
      </c>
      <c r="DA109" s="69"/>
      <c r="DB109" s="79" t="str">
        <f>IFERROR(IF(B109&lt;&gt;"", IF(ISNUMBER(SEARCH("highrisk", LOWER(INDEX(Paste_Here!AV$2:AV$210, MATCH(B109, Paste_Here!A$2:A$210, 0))))), "High Risk", IF(ISNUMBER(SEARCH("lowrisk", LOWER(INDEX(Paste_Here!AV$2:AV$210, MATCH(B109, Paste_Here!A$2:A$210, 0))))), "Low Risk", IF(ISNUMBER(SEARCH("somerisk", LOWER(INDEX(Paste_Here!AV$2:AV$210, MATCH(B109, Paste_Here!A$2:A$210, 0))))), "Some Risk", ""))), ""), "")</f>
        <v/>
      </c>
      <c r="DC109" s="69"/>
      <c r="DD109" s="79" t="str">
        <f>IFERROR(IF(B109&lt;&gt;"", IF(AND(INDEX(Paste_Here!AW$2:AW$210, MATCH(B109, Paste_Here!A$2:A$210, 0))&lt;&gt;"", ISNUMBER(VALUE(INDEX(Paste_Here!AW$2:AW$210, MATCH(B109, Paste_Here!A$2:A$210, 0))))), INDEX(Paste_Here!AW$2:AW$210, MATCH(B109, Paste_Here!A$2:A$210, 0)), ""), ""), "")</f>
        <v/>
      </c>
      <c r="DE109" s="69"/>
      <c r="DF109" s="79" t="str">
        <f>IFERROR(IF(B109&lt;&gt;"", IF(AND(INDEX(Paste_Here!AP$2:AP$210, MATCH(B109, Paste_Here!A$2:A$210, 0))&lt;&gt;"", ISNUMBER(VALUE(INDEX(Paste_Here!AP$2:AP$210, MATCH(B109, Paste_Here!A$2:A$210, 0))))), INDEX(Paste_Here!AP$2:AP$210, MATCH(B109, Paste_Here!A$2:A$210, 0)), ""), ""), "")</f>
        <v/>
      </c>
      <c r="DG109" s="69"/>
      <c r="DH109" s="79" t="str">
        <f>IFERROR(IF(B109&lt;&gt;"", IF(ISNUMBER(SEARCH("highrisk", LOWER(INDEX(Paste_Here!AQ$2:AQ$210, MATCH(B109, Paste_Here!A$2:A$210, 0))))), "High Risk", IF(ISNUMBER(SEARCH("lowrisk", LOWER(INDEX(Paste_Here!AQ$2:AQ$210, MATCH(B109, Paste_Here!A$2:A$210, 0))))), "Low Risk", IF(ISNUMBER(SEARCH("somerisk", LOWER(INDEX(Paste_Here!AQ$2:AQ$210, MATCH(B109, Paste_Here!A$2:A$210, 0))))), "Some Risk", ""))), ""), "")</f>
        <v/>
      </c>
      <c r="DI109" s="69"/>
      <c r="DJ109" s="79" t="str" cm="1">
        <f t="array" aca="1" ref="DJ109" ca="1">IFERROR(VALUE(IF(ISNUMBER(SEARCH("EM", INDEX(Paste_Here!AR$2:AR$500, MATCH(B109, Paste_Here!A$2:A$500, 0)))),"-" &amp; _xlfn.TEXTJOIN("", TRUE, IF(ISNUMBER(--MID(INDEX(Paste_Here!AR$2:AR$500, MATCH(B109, Paste_Here!A$2:A$500, 0)), ROW(INDIRECT("1:"&amp;LEN(INDEX(Paste_Here!AR$2:AR$500, MATCH(B109, Paste_Here!A$2:A$500, 0))))), 1)), MID(INDEX(Paste_Here!AR$2:AR$500, MATCH(B109, Paste_Here!A$2:A$500, 0)), ROW(INDIRECT("1:"&amp;LEN(INDEX(Paste_Here!AR$2:AR$500, MATCH(B109, Paste_Here!A$2:A$500, 0))))), 1), "")), _xlfn.TEXTJOIN("", TRUE, IF(ISNUMBER(--MID(INDEX(Paste_Here!AR$2:AR$500, MATCH(B109, Paste_Here!A$2:AR$500, 0)), ROW(INDIRECT("1:"&amp;LEN(INDEX(Paste_Here!AR$2:AR$500, MATCH(B109, Paste_Here!A$2:AR$500, 0))))), 1)), MID(INDEX(Paste_Here!AR$2:AR$500, MATCH(B109, Paste_Here!A$2:A$500, 0)), ROW(INDIRECT("1:"&amp;LEN(INDEX(Paste_Here!AR$2:AR$500, MATCH(B109, Paste_Here!A$2:A$500, 0))))), 1), "")))), "")</f>
        <v/>
      </c>
      <c r="DK109" s="69"/>
      <c r="DL109" s="69"/>
      <c r="DM109" s="79" t="str">
        <f t="shared" si="10"/>
        <v/>
      </c>
      <c r="DN109" s="69"/>
      <c r="DO109" s="79" t="str">
        <f>IFERROR(IF(B109&lt;&gt;"", IF(AND(INDEX(Paste_Here!AH$2:AH$210, MATCH(B109, Paste_Here!A$2:A$210, 0))&lt;&gt;"", ISNUMBER(VALUE(INDEX(Paste_Here!AH$2:AH$210, MATCH(B109, Paste_Here!A$2:A$210, 0))))), INDEX(Paste_Here!AH$2:AH$210, MATCH(B109, Paste_Here!A$2:A$210, 0)), ""), ""), "")</f>
        <v/>
      </c>
      <c r="DP109" s="69"/>
      <c r="DQ109" s="114"/>
      <c r="DR109" s="69"/>
      <c r="DS109" s="119" t="str">
        <f>IFERROR(IF(B109&lt;&gt;"", IF(LOWER(INDEX(Paste_Here!AI$2:AI$210, MATCH(B109, Paste_Here!A$2:A$210, 0)))="approaching expectations", "Approaching", IF(LOWER(INDEX(Paste_Here!AI$2:AI$210, MATCH(B109, Paste_Here!A$2:A$210, 0)))="met expectations", "Met", IF(LOWER(INDEX(Paste_Here!AI$2:AI$210, MATCH(B109, Paste_Here!A$2:A$210, 0)))="exceeded expectations", "Exceeded", IF(LOWER(INDEX(Paste_Here!AI$2:AI$210, MATCH(B109, Paste_Here!A$2:A$210, 0)))="below expectations", "Below", "")))), ""), "")</f>
        <v/>
      </c>
      <c r="DT109" s="69"/>
      <c r="DU109" s="79" t="str">
        <f>IFERROR(IF(B109&lt;&gt;"", IF(AND(INDEX(Paste_Here!AJ$2:AJ$210, MATCH(B109, Paste_Here!A$2:A$210, 0))&lt;&gt;"", ISNUMBER(VALUE(INDEX(Paste_Here!AJ$2:AJ$210, MATCH(B109, Paste_Here!A$2:A$210, 0))))), INDEX(Paste_Here!AJ$2:AJ$210, MATCH(B109, Paste_Here!A$2:A$210, 0)), ""), ""), "")</f>
        <v/>
      </c>
      <c r="DV109" s="69"/>
      <c r="DW109" s="114"/>
      <c r="DX109" s="69"/>
      <c r="DY109" s="114"/>
      <c r="DZ109" s="69"/>
      <c r="EA109" s="114"/>
      <c r="EB109" s="69"/>
      <c r="EC109" s="114"/>
      <c r="ED109" s="69"/>
      <c r="EE109" s="114"/>
      <c r="EF109" s="69"/>
      <c r="EH109" s="69"/>
      <c r="EI109" s="69"/>
      <c r="EJ109" s="79"/>
      <c r="EK109" s="69"/>
      <c r="EL109" s="79"/>
      <c r="EM109" s="69"/>
      <c r="EN109" s="79"/>
      <c r="EO109" s="69"/>
      <c r="EP109" s="79"/>
      <c r="EQ109" s="69"/>
      <c r="ER109" s="79"/>
      <c r="ES109" s="69"/>
      <c r="ET109" s="79"/>
      <c r="EU109" s="69"/>
      <c r="EV109" s="79"/>
      <c r="EW109" s="69"/>
      <c r="EX109" s="79"/>
      <c r="EY109" s="69"/>
      <c r="EZ109" s="79"/>
      <c r="FA109" s="69"/>
      <c r="FB109" s="79"/>
      <c r="FC109" s="69"/>
      <c r="FD109" s="79"/>
      <c r="FE109" s="69"/>
      <c r="FF109" s="69"/>
      <c r="FG109" s="79" t="str">
        <f t="shared" si="11"/>
        <v/>
      </c>
      <c r="FH109" s="69"/>
      <c r="FI109" s="79" t="str">
        <f>IFERROR(IF(B109&lt;&gt;"", IF(ISNUMBER(VALUE(INDEX(Paste_Here!H$2:H$210, MATCH(B109, Paste_Here!A$2:A$210, 0)))), IF(VALUE(INDEX(Paste_Here!H$2:H$210, MATCH(B109, Paste_Here!A$2:A$210, 0)))=0, "No", IF(AND(VALUE(INDEX(Paste_Here!H$2:H$210, MATCH(B109, Paste_Here!A$2:A$210, 0)))&gt;=1, VALUE(INDEX(Paste_Here!H$2:H$210, MATCH(B109, Paste_Here!A$2:A$210, 0)))&lt;=4), VALUE(INDEX(Paste_Here!H$2:H$210, MATCH(B109, Paste_Here!A$2:A$210, 0))), "")), ""), ""), "")</f>
        <v/>
      </c>
      <c r="FJ109" s="69"/>
      <c r="FK109" s="79" t="str">
        <f>IFERROR(IF(B109&lt;&gt;"", IF(ISNUMBER(VALUE(INDEX(Paste_Here!I$2:I$210, MATCH(B109, Paste_Here!A$2:A$210, 0)))), IF(VALUE(INDEX(Paste_Here!I$2:I$210, MATCH(B109, Paste_Here!A$2:A$210, 0)))=0, "No", IF(AND(VALUE(INDEX(Paste_Here!I$2:I$210, MATCH(B109, Paste_Here!A$2:A$210, 0)))&gt;=1, VALUE(INDEX(Paste_Here!I$2:I$210, MATCH(B109, Paste_Here!A$2:A$210, 0)))&lt;=4), VALUE(INDEX(Paste_Here!I$2:I$210, MATCH(B109, Paste_Here!A$2:A$210, 0))), "")), ""), ""), "")</f>
        <v/>
      </c>
      <c r="FL109" s="69"/>
      <c r="FM109" s="114"/>
      <c r="FN109" s="69"/>
      <c r="FO109" s="114"/>
      <c r="FP109" s="69"/>
      <c r="FQ109" s="114"/>
      <c r="FR109" s="69"/>
      <c r="FS109" s="114"/>
      <c r="FT109" s="69"/>
      <c r="FU109" s="79" t="str">
        <f>IFERROR(IF(B109&lt;&gt;"", IF(AND(INDEX(Paste_Here!R$2:R$210, MATCH(B109, Paste_Here!A$2:A$210, 0))&lt;&gt;"", ISNUMBER(VALUE(INDEX(Paste_Here!R$2:R$210, MATCH(B109, Paste_Here!A$2:A$210, 0))))), INDEX(Paste_Here!R$2:R$210, MATCH(B109, Paste_Here!A$2:A$210, 0)), ""), ""), "")</f>
        <v/>
      </c>
      <c r="FV109" s="69"/>
      <c r="FW109" s="79" t="str">
        <f>IFERROR(IF(B109&lt;&gt;"", IF(AND(INDEX(Paste_Here!BB$2:BB$210, MATCH(B109, Paste_Here!A$2:A$210, 0))&lt;&gt;"", ISNUMBER(VALUE(INDEX(Paste_Here!BB$2:BB$210, MATCH(B109, Paste_Here!A$2:A$210, 0))))), INDEX(Paste_Here!BB$2:BB$210, MATCH(B109, Paste_Here!A$2:A$210, 0)), ""), ""), "")</f>
        <v/>
      </c>
      <c r="FX109" s="69"/>
      <c r="FY109" s="79" t="str">
        <f>IFERROR(IF(B109&lt;&gt;"", IF(AND(INDEX(Paste_Here!AS$2:AS$210, MATCH(B109, Paste_Here!A$2:A$210, 0))&lt;&gt;"", ISNUMBER(VALUE(INDEX(Paste_Here!AS$2:AS$210, MATCH(B109, Paste_Here!A$2:A$210, 0))))), INDEX(Paste_Here!AS$2:AS$210, MATCH(B109, Paste_Here!A$2:A$210, 0)), ""), ""), "")</f>
        <v/>
      </c>
      <c r="FZ109" s="69"/>
      <c r="GA109" s="79" t="str">
        <f>IFERROR(IF(B109&lt;&gt;"", IF(AND(INDEX(Paste_Here!BC$2:BC$210, MATCH(B109, Paste_Here!A$2:A$210, 0))&lt;&gt;"", ISNUMBER(VALUE(INDEX(Paste_Here!BC$2:BC$210, MATCH(B109, Paste_Here!A$2:A$210, 0))))), INDEX(Paste_Here!BC$2:BC$210, MATCH(B109, Paste_Here!A$2:A$210, 0)), ""), ""), "")</f>
        <v/>
      </c>
      <c r="GB109" s="69"/>
      <c r="GC109" s="69"/>
      <c r="GD109" s="79" t="str">
        <f t="shared" si="12"/>
        <v/>
      </c>
      <c r="GE109" s="69"/>
      <c r="GF109" s="79" t="str">
        <f>IFERROR(IF(B109&lt;&gt;"", IF(ISNUMBER(SEARCH("s", LOWER(INDEX(Paste_Here!M$2:M$210, MATCH(B109, Paste_Here!A$2:A$210, 0))))), "Yes", IF(INDEX(Paste_Here!M$2:M$210, MATCH(B109, Paste_Here!A$2:A$210, 0))&lt;&gt;"", "No", "")), ""), "")</f>
        <v/>
      </c>
      <c r="GG109" s="69"/>
      <c r="GH109" s="79" t="str">
        <f>IFERROR(IF(B109&lt;&gt;"", IF(ISNUMBER(SEARCH("yes", LOWER(INDEX(Paste_Here!F$2:F$210, MATCH(B109, Paste_Here!A$2:A$210, 0))))), "Yes", IF(ISNUMBER(SEARCH("no", LOWER(INDEX(Paste_Here!F$2:F$210, MATCH(B109, Paste_Here!A$2:A$210, 0))))), "No", "")), ""), "")</f>
        <v/>
      </c>
      <c r="GI109" s="69"/>
      <c r="GJ109" s="79" t="str">
        <f>IFERROR(IF(B109&lt;&gt;"", IF(ISNUMBER(SEARCH("english language learner", LOWER(INDEX(Paste_Here!C$2:C$210, MATCH(B109, Paste_Here!A$2:A$210, 0))))), "Yes", ""), ""), "")</f>
        <v/>
      </c>
      <c r="GK109" s="69"/>
      <c r="GL109" s="79" t="str">
        <f>IFERROR(IF(B109&lt;&gt;"", IF(OR(ISNUMBER(SEARCH("b", LOWER(INDEX(Paste_Here!K$2:K$210, MATCH(B109, Paste_Here!A$2:A$210, 0))))), ISNUMBER(SEARCH("h", LOWER(INDEX(Paste_Here!K$2:K$210, MATCH(B109, Paste_Here!A$2:A$210, 0))))), ISNUMBER(SEARCH("i", LOWER(INDEX(Paste_Here!K$2:K$210, MATCH(B109, Paste_Here!A$2:A$210, 0)))))), "Yes", IF(INDEX(Paste_Here!K$2:K$210, MATCH(B109, Paste_Here!A$2:A$210, 0))&lt;&gt;"", "No", "")), ""), "")</f>
        <v/>
      </c>
      <c r="GM109" s="69"/>
      <c r="GN109" s="79" t="str">
        <f>IFERROR(IF(B109&lt;&gt;"", IF(ISNUMBER(SEARCH("yes", LOWER(INDEX(Paste_Here!L$2:L$210, MATCH(B109, Paste_Here!A$2:A$210, 0))))), "Yes", IF(ISNUMBER(SEARCH("no", LOWER(INDEX(Paste_Here!L$2:L$210, MATCH(B109, Paste_Here!A$2:A$210, 0))))), "No", "")), ""), "")</f>
        <v/>
      </c>
      <c r="GO109" s="69"/>
      <c r="GP109" s="79" t="str">
        <f>IFERROR(IF(B109&lt;&gt;"", IF(ISNUMBER(SEARCH("transitional 2", LOWER(INDEX(Paste_Here!C$2:C$210, MATCH(B109, Paste_Here!A$2:A$210, 0))))), "T2", IF(ISNUMBER(SEARCH("transitional 1", LOWER(INDEX(Paste_Here!C$2:C$210, MATCH(B109, Paste_Here!A$2:A$210, 0))))), "T1", IF(ISNUMBER(SEARCH("waived ell services", LOWER(INDEX(Paste_Here!C$2:C$210, MATCH(B109, Paste_Here!A$2:A$210, 0))))), "W", ""))), ""), "")</f>
        <v/>
      </c>
      <c r="GQ109" s="69"/>
      <c r="GR109" s="114"/>
      <c r="GS109" s="69"/>
      <c r="GT109" s="114"/>
      <c r="GU109" s="69"/>
      <c r="GV109" s="114"/>
      <c r="GW109" s="69"/>
      <c r="GX109" s="118"/>
      <c r="GY109" s="69"/>
      <c r="GZ109" s="69"/>
      <c r="HA109" s="79"/>
      <c r="HB109" s="69"/>
      <c r="HC109" s="79"/>
      <c r="HD109" s="69"/>
      <c r="HE109" s="79"/>
      <c r="HF109" s="69"/>
      <c r="HG109" s="79"/>
      <c r="HH109" s="69"/>
      <c r="HI109" s="79"/>
      <c r="HJ109" s="69"/>
      <c r="HK109" s="79"/>
      <c r="HL109" s="69"/>
      <c r="HM109" s="79"/>
      <c r="HN109" s="69"/>
      <c r="HO109" s="79"/>
      <c r="HP109" s="69"/>
      <c r="HQ109" s="79"/>
      <c r="HR109" s="69"/>
      <c r="HS109" s="79"/>
      <c r="HT109" s="69"/>
      <c r="HU109" s="79"/>
      <c r="HV109" s="69"/>
      <c r="HW109" s="69"/>
      <c r="HX109" s="79"/>
      <c r="HY109" s="69"/>
      <c r="HZ109" s="79"/>
      <c r="IA109" s="69"/>
      <c r="IB109" s="79"/>
      <c r="IC109" s="69"/>
      <c r="ID109" s="79"/>
      <c r="IE109" s="69"/>
      <c r="IF109" s="79"/>
      <c r="IG109" s="69"/>
      <c r="IH109" s="79"/>
      <c r="II109" s="69"/>
      <c r="IJ109" s="79"/>
      <c r="IK109" s="69"/>
      <c r="IL109" s="79"/>
      <c r="IM109" s="69"/>
      <c r="IN109" s="79"/>
      <c r="IO109" s="69"/>
      <c r="IP109" s="79"/>
      <c r="IQ109" s="69"/>
      <c r="IR109" s="79"/>
      <c r="IS109" s="69"/>
      <c r="IT109" s="69"/>
      <c r="IU109" s="79"/>
      <c r="IV109" s="69"/>
      <c r="IW109" s="79"/>
      <c r="IX109" s="69"/>
      <c r="IY109" s="79"/>
      <c r="IZ109" s="69"/>
      <c r="JA109" s="79"/>
      <c r="JB109" s="69"/>
      <c r="JC109" s="79"/>
      <c r="JD109" s="69"/>
      <c r="JE109" s="79"/>
      <c r="JF109" s="69"/>
      <c r="JG109" s="79"/>
      <c r="JH109" s="69"/>
      <c r="JI109" s="79"/>
      <c r="JJ109" s="69"/>
      <c r="JK109" s="79"/>
      <c r="JL109" s="69"/>
      <c r="JM109" s="79"/>
      <c r="JN109" s="69"/>
      <c r="JO109" s="79"/>
      <c r="JP109" s="69"/>
      <c r="JQ109" s="69"/>
      <c r="JR109" s="79"/>
      <c r="JS109" s="69"/>
      <c r="JT109" s="79"/>
      <c r="JU109" s="69"/>
      <c r="JV109" s="79"/>
      <c r="JW109" s="69"/>
      <c r="JX109" s="79"/>
      <c r="JY109" s="69"/>
      <c r="JZ109" s="79"/>
      <c r="KA109" s="69"/>
      <c r="KB109" s="79"/>
      <c r="KC109" s="69"/>
      <c r="KD109" s="79"/>
      <c r="KE109" s="69"/>
      <c r="KF109" s="79"/>
      <c r="KG109" s="69"/>
      <c r="KH109" s="79"/>
      <c r="KI109" s="69"/>
      <c r="KJ109" s="79"/>
      <c r="KK109" s="69"/>
      <c r="KL109" s="79"/>
      <c r="KM109" s="69"/>
      <c r="KP109" s="1" t="str" cm="1">
        <f t="array" ref="KP109">IFERROR(INDEX(Paste_Here!$B$2:$B$210, MATCH(0, COUNTIF(KP$4:KP108, Paste_Here!$B$2:$B$210) + IF(Paste_Here!$B$2:$B$210="", 1, 0), 0)), "")</f>
        <v/>
      </c>
      <c r="KQ109" s="1" t="str">
        <f>IF(KP109&lt;&gt;"", INDEX(Paste_Here!$A$2:$A$210, MATCH(KP109, Paste_Here!$B$2:$B$210, 0)), "")</f>
        <v/>
      </c>
      <c r="KR109" s="1" t="str">
        <f t="shared" si="13"/>
        <v/>
      </c>
      <c r="KS109" s="1" t="str" cm="1">
        <f t="array" ref="KS109">IFERROR(INDEX($KR$5:$KR$210, MATCH(SMALL(IF($KR$5:$KR$210&lt;&gt;"", COUNTIF($KR$5:$KR$210, "&lt;"&amp;$KR$5:$KR$210)+1), ROW()-ROW($KS$5)+1), COUNTIF($KR$5:$KR$210, "&lt;"&amp;$KR$5:$KR$210)+1, 0)), "")</f>
        <v/>
      </c>
    </row>
    <row r="110" spans="1:305">
      <c r="A110" s="69"/>
      <c r="B110" s="79" t="str">
        <f t="shared" si="7"/>
        <v/>
      </c>
      <c r="C110" s="69"/>
      <c r="D110" s="79" t="str">
        <f>IFERROR(IF(B110&lt;&gt;"", IF(COUNTIF(INDEX(Paste_Here!N$2:Q$210, MATCH(B110, Paste_Here!A$2:A$210, 0), 0), "yes") &gt; 0, "No", IF(COUNTIF(INDEX(Paste_Here!N$2:Q$210, MATCH(B110, Paste_Here!A$2:A$210, 0), 0), "no") &gt; 0, "Yes", "")), ""), "")</f>
        <v/>
      </c>
      <c r="E110" s="69"/>
      <c r="F110" s="79" t="str">
        <f>IFERROR(IF(B110&lt;&gt;"", IF(ISNUMBER(SEARCH("yes", LOWER(INDEX(Paste_Here!S$2:S$210, MATCH(B110, Paste_Here!A$2:A$210, 0))))), "Yes", IF(ISNUMBER(SEARCH("no", LOWER(INDEX(Paste_Here!S$2:S$210, MATCH(B110, Paste_Here!A$2:A$210, 0))))), "No", "")), ""), "")</f>
        <v/>
      </c>
      <c r="G110" s="69"/>
      <c r="H110" s="79" t="str">
        <f>IFERROR(IF(B110&lt;&gt;"", IF(COUNTIF(INDEX(Paste_Here!AX$2:BA$210, MATCH(B110, Paste_Here!A$2:A$210, 0), 0), "yes") &gt; 0, "No", IF(COUNTIF(INDEX(Paste_Here!AX$2:BA$210, MATCH(B110, Paste_Here!A$2:A$210, 0), 0), "no") &gt; 0, "Yes", "")), ""), "")</f>
        <v/>
      </c>
      <c r="I110" s="69"/>
      <c r="J110" s="79" t="str">
        <f>IFERROR(IF(B110&lt;&gt;"", IF(ISNUMBER(SEARCH("yes", LOWER(INDEX(Paste_Here!Z$2:Z$210, MATCH(B110, Paste_Here!A$2:A$210, 0))))), "Yes", IF(ISNUMBER(SEARCH("no", LOWER(INDEX(Paste_Here!Z$2:Z$210, MATCH(B110, Paste_Here!A$2:A$210, 0))))), "No", "")), ""), "")</f>
        <v/>
      </c>
      <c r="K110" s="69"/>
      <c r="L110" s="79" t="str">
        <f>IFERROR(IF(B110&lt;&gt;"", IF(ISNUMBER(SEARCH("yes", LOWER(INDEX(Paste_Here!AG$2:AG$210, MATCH(B110, Paste_Here!A$2:A$210, 0))))), "Yes", IF(ISNUMBER(SEARCH("no", LOWER(INDEX(Paste_Here!AG$2:AG$210, MATCH(B110, Paste_Here!A$2:A$210, 0))))), "No", "")), ""), "")</f>
        <v/>
      </c>
      <c r="M110" s="69"/>
      <c r="N110" s="114" t="str">
        <f>IFERROR(IF(J110&lt;&gt;"", IF(ISNUMBER(SEARCH("yes", LOWER(INDEX(Paste_Here!AB$2:AB$210, MATCH(J110, Paste_Here!I$2:I$210, 0))))), "Yes", IF(ISNUMBER(SEARCH("no", LOWER(INDEX(Paste_Here!AB$2:AB$210, MATCH(J110, Paste_Here!I$2:I$210, 0))))), "No", "")), ""), "")</f>
        <v/>
      </c>
      <c r="O110" s="69"/>
      <c r="P110" s="79" t="str">
        <f>IFERROR(IF(B110&lt;&gt;"", IF(ISNUMBER(SEARCH("Revealed-Potential (Primary Focus)", LOWER(INDEX(Paste_Here!U$2:U$210, MATCH(B110, Paste_Here!A$2:A$210, 0))))), "Rev-Potential: Prim", IF(ISNUMBER(SEARCH("Revealed-Potential (Secondary Focus)", LOWER(INDEX(Paste_Here!U$2:U$210, MATCH(B110, Paste_Here!A$2:A$210, 0))))), "Rev-Potential: Sec", IF(ISNUMBER(SEARCH("Monitoring", LOWER(INDEX(Paste_Here!U$2:U$210, MATCH(B110, Paste_Here!A$2:A$210, 0))))), "Monitoring", IF(ISNUMBER(SEARCH("At-Promise (Secondary Focus)", LOWER(INDEX(Paste_Here!U$2:U$210, MATCH(B110, Paste_Here!A$2:A$210, 0))))), "At-Promise: Sec", IF(ISNUMBER(SEARCH("At-Promise (Primary Focus)", LOWER(INDEX(Paste_Here!U$2:U$210, MATCH(B110, Paste_Here!A$2:A$210, 0))))), "At-Promise: Prim", ""))))), ""), "")</f>
        <v/>
      </c>
      <c r="Q110" s="69"/>
      <c r="R110" s="79" t="str">
        <f>IFERROR(IF(B110&lt;&gt;"", IF(ISNUMBER(SEARCH("Revealed-Potential (Primary Focus)", LOWER(INDEX(Paste_Here!AB$2:AB$210, MATCH(B110, Paste_Here!A$2:A$210, 0))))), "Rev-Potential: Prim", IF(ISNUMBER(SEARCH("Revealed-Potential (Secondary Focus)", LOWER(INDEX(Paste_Here!AB$2:AB$210, MATCH(B110, Paste_Here!A$2:A$210, 0))))), "Rev-Potential: Sec", IF(ISNUMBER(SEARCH("Monitoring", LOWER(INDEX(Paste_Here!AB$2:AB$210, MATCH(B110, Paste_Here!A$2:A$210, 0))))), "Monitoring", IF(ISNUMBER(SEARCH("At-Promise (Secondary Focus)", LOWER(INDEX(Paste_Here!AB$2:AB$210, MATCH(B110, Paste_Here!A$2:A$210, 0))))), "At-Promise: Sec", IF(ISNUMBER(SEARCH("At-Promise (Primary Focus)", LOWER(INDEX(Paste_Here!AB$2:AB$210, MATCH(B110, Paste_Here!A$2:A$210, 0))))), "At-Promise: Prim", ""))))), ""), "")</f>
        <v/>
      </c>
      <c r="S110" s="69"/>
      <c r="T110" s="114" t="str">
        <f>IFERROR(IF(P110&lt;&gt;"", IF(ISNUMBER(SEARCH("yes", LOWER(INDEX(Paste_Here!AH$2:AH$210, MATCH(P110, Paste_Here!O$2:O$210, 0))))), "Yes", IF(ISNUMBER(SEARCH("no", LOWER(INDEX(Paste_Here!AH$2:AH$210, MATCH(P110, Paste_Here!O$2:O$210, 0))))), "No", "")), ""), "")</f>
        <v/>
      </c>
      <c r="U110" s="69"/>
      <c r="V110" s="114" t="str">
        <f>IFERROR(IF(R110&lt;&gt;"", IF(ISNUMBER(SEARCH("yes", LOWER(INDEX(Paste_Here!AJ$2:AJ$210, MATCH(R110, Paste_Here!Q$2:Q$210, 0))))), "Yes", IF(ISNUMBER(SEARCH("no", LOWER(INDEX(Paste_Here!AJ$2:AJ$210, MATCH(R110, Paste_Here!Q$2:Q$210, 0))))), "No", "")), ""), "")</f>
        <v/>
      </c>
      <c r="W110" s="69"/>
      <c r="X110" s="69"/>
      <c r="Y110" s="79" t="str">
        <f t="shared" si="8"/>
        <v/>
      </c>
      <c r="Z110" s="69"/>
      <c r="AA110" s="79" t="str">
        <f>IFERROR(IF(B110&lt;&gt;"", IF(AND(INDEX(Paste_Here!W$2:W$210, MATCH(B110, Paste_Here!A$2:A$210, 0))&lt;&gt;"", ISNUMBER(VALUE(INDEX(Paste_Here!W$2:W$210, MATCH(B110, Paste_Here!A$2:A$210, 0))))), INDEX(Paste_Here!W$2:W$210, MATCH(B110, Paste_Here!A$2:A$210, 0)), ""), ""), "")</f>
        <v/>
      </c>
      <c r="AB110" s="69"/>
      <c r="AC110" s="79" t="str">
        <f>IFERROR(IF(B110&lt;&gt;"", IF(AND(INDEX(Paste_Here!V$2:V$210, MATCH(B110, Paste_Here!A$2:A$210, 0))&lt;&gt;"", ISNUMBER(VALUE(INDEX(Paste_Here!V$2:V$210, MATCH(B110, Paste_Here!A$2:A$210, 0))))), TEXT(ROUND(VALUE(INDEX(Paste_Here!V$2:V$210, MATCH(B110, Paste_Here!A$2:A$210, 0))), 2), "0.00"), ""), ""), "")</f>
        <v/>
      </c>
      <c r="AD110" s="69"/>
      <c r="AE110" s="79" t="str">
        <f>IFERROR(IF(B110&lt;&gt;"", IF(LOWER(INDEX(Paste_Here!X$2:X$210, MATCH(B110, Paste_Here!A$2:A$210, 0)))="approaching expectations", "Approaching", IF(LOWER(INDEX(Paste_Here!X$2:X$210, MATCH(B110, Paste_Here!A$2:A$210, 0)))="met expectations", "Met", IF(LOWER(INDEX(Paste_Here!X$2:X$210, MATCH(B110, Paste_Here!A$2:A$210, 0)))="exceeded expectations", "Exceeded", IF(LOWER(INDEX(Paste_Here!X$2:X$210, MATCH(B110, Paste_Here!A$2:A$210, 0)))="below expectations", "Below", "")))), ""), "")</f>
        <v/>
      </c>
      <c r="AF110" s="69"/>
      <c r="AG110" s="79" t="str">
        <f>IFERROR(IF(B110&lt;&gt;"", IF(AND(INDEX(Paste_Here!Y$2:Y$210, MATCH(B110, Paste_Here!A$2:A$210, 0))&lt;&gt;"", ISNUMBER(VALUE(INDEX(Paste_Here!Y$2:Y$210, MATCH(B110, Paste_Here!A$2:A$210, 0))))), INDEX(Paste_Here!Y$2:Y$210, MATCH(B110, Paste_Here!A$2:A$210, 0)), ""), ""), "")</f>
        <v/>
      </c>
      <c r="AH110" s="69"/>
      <c r="AI110" s="79" t="str">
        <f>IFERROR(IF(B110&lt;&gt;"", IF(AND(INDEX(Paste_Here!AK$2:AK$210, MATCH(B110, Paste_Here!A$2:A$210, 0))&lt;&gt;"", ISNUMBER(VALUE(INDEX(Paste_Here!AK$2:AK$210, MATCH(B110, Paste_Here!A$2:A$210, 0))))), INDEX(Paste_Here!AK$2:AK$210, MATCH(B110, Paste_Here!A$2:A$210, 0)), ""), ""), "")</f>
        <v/>
      </c>
      <c r="AJ110" s="69"/>
      <c r="AK110" s="79" t="str">
        <f>IFERROR(IF(B110&lt;&gt;"", IF(ISNUMBER(SEARCH("highrisk", LOWER(INDEX(Paste_Here!AL$2:AL$210, MATCH(B110, Paste_Here!A$2:A$210, 0))))), "High Risk", IF(ISNUMBER(SEARCH("lowrisk", LOWER(INDEX(Paste_Here!AL$2:AL$210, MATCH(B110, Paste_Here!A$2:A$210, 0))))), "Low Risk", IF(ISNUMBER(SEARCH("somerisk", LOWER(INDEX(Paste_Here!AL$2:AL$210, MATCH(B110, Paste_Here!A$2:A$210, 0))))), "Some Risk", ""))), ""), "")</f>
        <v/>
      </c>
      <c r="AL110" s="69"/>
      <c r="AM110" s="79" t="str">
        <f>IFERROR(IF(B110&lt;&gt;"", IF(AND(INDEX(Paste_Here!AT$2:AT$210, MATCH(B110, Paste_Here!A$2:A$210, 0))&lt;&gt;"", ISNUMBER(VALUE(INDEX(Paste_Here!AT$2:AT$210, MATCH(B110, Paste_Here!A$2:A$210, 0))))), INDEX(Paste_Here!AT$2:AT$210, MATCH(B110, Paste_Here!A$2:A$210, 0)), ""), ""), "")</f>
        <v/>
      </c>
      <c r="AN110" s="69"/>
      <c r="AO110" s="79" t="str">
        <f>IFERROR(IF(B110&lt;&gt;"", IF(AND(INDEX(Paste_Here!AM$2:AM$210, MATCH(B110, Paste_Here!A$2:A$210, 0))&lt;&gt;"", ISNUMBER(VALUE(INDEX(Paste_Here!AM$2:AM$210, MATCH(B110, Paste_Here!A$2:A$210, 0))))), INDEX(Paste_Here!AM$2:AM$210, MATCH(B110, Paste_Here!A$2:A$210, 0)), ""), ""), "")</f>
        <v/>
      </c>
      <c r="AP110" s="69"/>
      <c r="AQ110" s="79" t="str">
        <f>IFERROR(IF(B110&lt;&gt;"", IF(ISNUMBER(SEARCH("highrisk", LOWER(INDEX(Paste_Here!AN$2:AN$210, MATCH(B110, Paste_Here!A$2:A$210, 0))))), "High Risk", IF(ISNUMBER(SEARCH("lowrisk", LOWER(INDEX(Paste_Here!AN$2:AN$210, MATCH(B110, Paste_Here!A$2:A$210, 0))))), "Low Risk", IF(ISNUMBER(SEARCH("somerisk", LOWER(INDEX(Paste_Here!AN$2:AN$210, MATCH(B110, Paste_Here!A$2:A$210, 0))))), "Some Risk", ""))), ""), "")</f>
        <v/>
      </c>
      <c r="AR110" s="69"/>
      <c r="AS110" s="79" t="str" cm="1">
        <f t="array" aca="1" ref="AS110" ca="1">IFERROR(IF(ISNUMBER(SEARCH("BR", INDEX(Paste_Here!AO$2:AO$210, MATCH(B110, Paste_Here!A$2:A$210, 0)))), -1, 1) * VALUE(_xlfn.TEXTJOIN("", TRUE, IF(ISNUMBER(--MID(INDEX(Paste_Here!AO$2:AO$210, MATCH(B110, Paste_Here!A$2:A$210, 0)), ROW(INDIRECT("1:"&amp;LEN(INDEX(Paste_Here!AO$2:AO$210, MATCH(B110, Paste_Here!A$2:A$210, 0))))), 1)), MID(INDEX(Paste_Here!AO$2:AO$210, MATCH(B110, Paste_Here!A$2:A$210, 0)), ROW(INDIRECT("1:"&amp;LEN(INDEX(Paste_Here!AO$2:AO$210, MATCH(B110, Paste_Here!A$2:A$210, 0))))), 1), ""))), "")</f>
        <v/>
      </c>
      <c r="AT110" s="69"/>
      <c r="AU110" s="69"/>
      <c r="AV110" s="79"/>
      <c r="AW110" s="69"/>
      <c r="AX110" s="79"/>
      <c r="AY110" s="69"/>
      <c r="AZ110" s="79"/>
      <c r="BA110" s="69"/>
      <c r="BB110" s="79"/>
      <c r="BC110" s="69"/>
      <c r="BD110" s="79"/>
      <c r="BE110" s="69"/>
      <c r="BF110" s="79"/>
      <c r="BG110" s="69"/>
      <c r="BH110" s="79"/>
      <c r="BI110" s="69"/>
      <c r="BJ110" s="79"/>
      <c r="BK110" s="69"/>
      <c r="BL110" s="79"/>
      <c r="BM110" s="69"/>
      <c r="BN110" s="79"/>
      <c r="BO110" s="69"/>
      <c r="BP110" s="79"/>
      <c r="BQ110" s="69"/>
      <c r="BR110" s="69"/>
      <c r="BS110" s="79"/>
      <c r="BT110" s="69"/>
      <c r="BU110" s="79"/>
      <c r="BV110" s="69"/>
      <c r="BW110" s="79"/>
      <c r="BX110" s="69"/>
      <c r="BY110" s="79"/>
      <c r="BZ110" s="69"/>
      <c r="CA110" s="79"/>
      <c r="CB110" s="69"/>
      <c r="CC110" s="79"/>
      <c r="CD110" s="69"/>
      <c r="CE110" s="79"/>
      <c r="CF110" s="69"/>
      <c r="CG110" s="79"/>
      <c r="CH110" s="69"/>
      <c r="CI110" s="79"/>
      <c r="CJ110" s="69"/>
      <c r="CK110" s="79"/>
      <c r="CL110" s="69"/>
      <c r="CM110" s="79"/>
      <c r="CN110" s="69"/>
      <c r="CO110" s="69"/>
      <c r="CP110" s="79" t="str">
        <f t="shared" si="9"/>
        <v/>
      </c>
      <c r="CQ110" s="69"/>
      <c r="CR110" s="79" t="str">
        <f>IFERROR(IF(B110&lt;&gt;"", IF(AND(INDEX(Paste_Here!AD$2:AD$210, MATCH(B110, Paste_Here!A$2:A$210, 0))&lt;&gt;"", ISNUMBER(VALUE(INDEX(Paste_Here!AD$2:AD$210, MATCH(B110, Paste_Here!A$2:A$210, 0))))), INDEX(Paste_Here!AD$2:AD$210, MATCH(B110, Paste_Here!A$2:A$210, 0)), ""), ""), "")</f>
        <v/>
      </c>
      <c r="CS110" s="69"/>
      <c r="CT110" s="79" t="str">
        <f>IFERROR(IF(B110&lt;&gt;"", IF(AND(INDEX(Paste_Here!AC$2:AC$210, MATCH(B110, Paste_Here!A$2:A$210, 0))&lt;&gt;"", ISNUMBER(--INDEX(Paste_Here!AC$2:AC$210, MATCH(B110, Paste_Here!A$2:A$210, 0)))), TEXT(ROUND(--INDEX(Paste_Here!AC$2:AC$210, MATCH(B110, Paste_Here!A$2:A$210, 0)), 2), "0.00"), ""), ""), "")</f>
        <v/>
      </c>
      <c r="CU110" s="69"/>
      <c r="CV110" s="79" t="str">
        <f>IFERROR(IF(B110&lt;&gt;"", IF(LOWER(INDEX(Paste_Here!AE$2:AE$210, MATCH(B110, Paste_Here!A$2:A$210, 0)))="approaching expectations", "Approaching", IF(LOWER(INDEX(Paste_Here!AE$2:AE$210, MATCH(B110, Paste_Here!A$2:A$210, 0)))="met expectations", "Met", IF(LOWER(INDEX(Paste_Here!AE$2:AE$210, MATCH(B110, Paste_Here!A$2:A$210, 0)))="exceeded expectations", "Exceeded", IF(LOWER(INDEX(Paste_Here!AE$2:AE$210, MATCH(B110, Paste_Here!A$2:A$210, 0)))="below expectations", "Below", "")))), ""), "")</f>
        <v/>
      </c>
      <c r="CW110" s="69"/>
      <c r="CX110" s="79" t="str">
        <f>IFERROR(IF(B110&lt;&gt;"", IF(AND(INDEX(Paste_Here!AF$2:AF$210, MATCH(B110, Paste_Here!A$2:A$210, 0))&lt;&gt;"", ISNUMBER(VALUE(INDEX(Paste_Here!AF$2:AF$210, MATCH(B110, Paste_Here!A$2:A$210, 0))))), INDEX(Paste_Here!AF$2:AF$210, MATCH(B110, Paste_Here!A$2:A$210, 0)), ""), ""), "")</f>
        <v/>
      </c>
      <c r="CY110" s="69"/>
      <c r="CZ110" s="79" t="str">
        <f>IFERROR(IF(B110&lt;&gt;"", IF(AND(INDEX(Paste_Here!AU$2:AU$210, MATCH(B110, Paste_Here!A$2:A$210, 0))&lt;&gt;"", ISNUMBER(VALUE(INDEX(Paste_Here!AU$2:AU$210, MATCH(B110, Paste_Here!A$2:A$210, 0))))), INDEX(Paste_Here!AU$2:AU$210, MATCH(B110, Paste_Here!A$2:A$210, 0)), ""), ""), "")</f>
        <v/>
      </c>
      <c r="DA110" s="69"/>
      <c r="DB110" s="79" t="str">
        <f>IFERROR(IF(B110&lt;&gt;"", IF(ISNUMBER(SEARCH("highrisk", LOWER(INDEX(Paste_Here!AV$2:AV$210, MATCH(B110, Paste_Here!A$2:A$210, 0))))), "High Risk", IF(ISNUMBER(SEARCH("lowrisk", LOWER(INDEX(Paste_Here!AV$2:AV$210, MATCH(B110, Paste_Here!A$2:A$210, 0))))), "Low Risk", IF(ISNUMBER(SEARCH("somerisk", LOWER(INDEX(Paste_Here!AV$2:AV$210, MATCH(B110, Paste_Here!A$2:A$210, 0))))), "Some Risk", ""))), ""), "")</f>
        <v/>
      </c>
      <c r="DC110" s="69"/>
      <c r="DD110" s="79" t="str">
        <f>IFERROR(IF(B110&lt;&gt;"", IF(AND(INDEX(Paste_Here!AW$2:AW$210, MATCH(B110, Paste_Here!A$2:A$210, 0))&lt;&gt;"", ISNUMBER(VALUE(INDEX(Paste_Here!AW$2:AW$210, MATCH(B110, Paste_Here!A$2:A$210, 0))))), INDEX(Paste_Here!AW$2:AW$210, MATCH(B110, Paste_Here!A$2:A$210, 0)), ""), ""), "")</f>
        <v/>
      </c>
      <c r="DE110" s="69"/>
      <c r="DF110" s="79" t="str">
        <f>IFERROR(IF(B110&lt;&gt;"", IF(AND(INDEX(Paste_Here!AP$2:AP$210, MATCH(B110, Paste_Here!A$2:A$210, 0))&lt;&gt;"", ISNUMBER(VALUE(INDEX(Paste_Here!AP$2:AP$210, MATCH(B110, Paste_Here!A$2:A$210, 0))))), INDEX(Paste_Here!AP$2:AP$210, MATCH(B110, Paste_Here!A$2:A$210, 0)), ""), ""), "")</f>
        <v/>
      </c>
      <c r="DG110" s="69"/>
      <c r="DH110" s="79" t="str">
        <f>IFERROR(IF(B110&lt;&gt;"", IF(ISNUMBER(SEARCH("highrisk", LOWER(INDEX(Paste_Here!AQ$2:AQ$210, MATCH(B110, Paste_Here!A$2:A$210, 0))))), "High Risk", IF(ISNUMBER(SEARCH("lowrisk", LOWER(INDEX(Paste_Here!AQ$2:AQ$210, MATCH(B110, Paste_Here!A$2:A$210, 0))))), "Low Risk", IF(ISNUMBER(SEARCH("somerisk", LOWER(INDEX(Paste_Here!AQ$2:AQ$210, MATCH(B110, Paste_Here!A$2:A$210, 0))))), "Some Risk", ""))), ""), "")</f>
        <v/>
      </c>
      <c r="DI110" s="69"/>
      <c r="DJ110" s="79" t="str" cm="1">
        <f t="array" aca="1" ref="DJ110" ca="1">IFERROR(VALUE(IF(ISNUMBER(SEARCH("EM", INDEX(Paste_Here!AR$2:AR$500, MATCH(B110, Paste_Here!A$2:A$500, 0)))),"-" &amp; _xlfn.TEXTJOIN("", TRUE, IF(ISNUMBER(--MID(INDEX(Paste_Here!AR$2:AR$500, MATCH(B110, Paste_Here!A$2:A$500, 0)), ROW(INDIRECT("1:"&amp;LEN(INDEX(Paste_Here!AR$2:AR$500, MATCH(B110, Paste_Here!A$2:A$500, 0))))), 1)), MID(INDEX(Paste_Here!AR$2:AR$500, MATCH(B110, Paste_Here!A$2:A$500, 0)), ROW(INDIRECT("1:"&amp;LEN(INDEX(Paste_Here!AR$2:AR$500, MATCH(B110, Paste_Here!A$2:A$500, 0))))), 1), "")), _xlfn.TEXTJOIN("", TRUE, IF(ISNUMBER(--MID(INDEX(Paste_Here!AR$2:AR$500, MATCH(B110, Paste_Here!A$2:AR$500, 0)), ROW(INDIRECT("1:"&amp;LEN(INDEX(Paste_Here!AR$2:AR$500, MATCH(B110, Paste_Here!A$2:AR$500, 0))))), 1)), MID(INDEX(Paste_Here!AR$2:AR$500, MATCH(B110, Paste_Here!A$2:A$500, 0)), ROW(INDIRECT("1:"&amp;LEN(INDEX(Paste_Here!AR$2:AR$500, MATCH(B110, Paste_Here!A$2:A$500, 0))))), 1), "")))), "")</f>
        <v/>
      </c>
      <c r="DK110" s="69"/>
      <c r="DL110" s="69"/>
      <c r="DM110" s="79" t="str">
        <f t="shared" si="10"/>
        <v/>
      </c>
      <c r="DN110" s="69"/>
      <c r="DO110" s="79" t="str">
        <f>IFERROR(IF(B110&lt;&gt;"", IF(AND(INDEX(Paste_Here!AH$2:AH$210, MATCH(B110, Paste_Here!A$2:A$210, 0))&lt;&gt;"", ISNUMBER(VALUE(INDEX(Paste_Here!AH$2:AH$210, MATCH(B110, Paste_Here!A$2:A$210, 0))))), INDEX(Paste_Here!AH$2:AH$210, MATCH(B110, Paste_Here!A$2:A$210, 0)), ""), ""), "")</f>
        <v/>
      </c>
      <c r="DP110" s="69"/>
      <c r="DQ110" s="114"/>
      <c r="DR110" s="69"/>
      <c r="DS110" s="119" t="str">
        <f>IFERROR(IF(B110&lt;&gt;"", IF(LOWER(INDEX(Paste_Here!AI$2:AI$210, MATCH(B110, Paste_Here!A$2:A$210, 0)))="approaching expectations", "Approaching", IF(LOWER(INDEX(Paste_Here!AI$2:AI$210, MATCH(B110, Paste_Here!A$2:A$210, 0)))="met expectations", "Met", IF(LOWER(INDEX(Paste_Here!AI$2:AI$210, MATCH(B110, Paste_Here!A$2:A$210, 0)))="exceeded expectations", "Exceeded", IF(LOWER(INDEX(Paste_Here!AI$2:AI$210, MATCH(B110, Paste_Here!A$2:A$210, 0)))="below expectations", "Below", "")))), ""), "")</f>
        <v/>
      </c>
      <c r="DT110" s="69"/>
      <c r="DU110" s="79" t="str">
        <f>IFERROR(IF(B110&lt;&gt;"", IF(AND(INDEX(Paste_Here!AJ$2:AJ$210, MATCH(B110, Paste_Here!A$2:A$210, 0))&lt;&gt;"", ISNUMBER(VALUE(INDEX(Paste_Here!AJ$2:AJ$210, MATCH(B110, Paste_Here!A$2:A$210, 0))))), INDEX(Paste_Here!AJ$2:AJ$210, MATCH(B110, Paste_Here!A$2:A$210, 0)), ""), ""), "")</f>
        <v/>
      </c>
      <c r="DV110" s="69"/>
      <c r="DW110" s="114"/>
      <c r="DX110" s="69"/>
      <c r="DY110" s="114"/>
      <c r="DZ110" s="69"/>
      <c r="EA110" s="114"/>
      <c r="EB110" s="69"/>
      <c r="EC110" s="114"/>
      <c r="ED110" s="69"/>
      <c r="EE110" s="114"/>
      <c r="EF110" s="69"/>
      <c r="EH110" s="69"/>
      <c r="EI110" s="69"/>
      <c r="EJ110" s="79"/>
      <c r="EK110" s="69"/>
      <c r="EL110" s="79"/>
      <c r="EM110" s="69"/>
      <c r="EN110" s="79"/>
      <c r="EO110" s="69"/>
      <c r="EP110" s="79"/>
      <c r="EQ110" s="69"/>
      <c r="ER110" s="79"/>
      <c r="ES110" s="69"/>
      <c r="ET110" s="79"/>
      <c r="EU110" s="69"/>
      <c r="EV110" s="79"/>
      <c r="EW110" s="69"/>
      <c r="EX110" s="79"/>
      <c r="EY110" s="69"/>
      <c r="EZ110" s="79"/>
      <c r="FA110" s="69"/>
      <c r="FB110" s="79"/>
      <c r="FC110" s="69"/>
      <c r="FD110" s="79"/>
      <c r="FE110" s="69"/>
      <c r="FF110" s="69"/>
      <c r="FG110" s="79" t="str">
        <f t="shared" si="11"/>
        <v/>
      </c>
      <c r="FH110" s="69"/>
      <c r="FI110" s="79" t="str">
        <f>IFERROR(IF(B110&lt;&gt;"", IF(ISNUMBER(VALUE(INDEX(Paste_Here!H$2:H$210, MATCH(B110, Paste_Here!A$2:A$210, 0)))), IF(VALUE(INDEX(Paste_Here!H$2:H$210, MATCH(B110, Paste_Here!A$2:A$210, 0)))=0, "No", IF(AND(VALUE(INDEX(Paste_Here!H$2:H$210, MATCH(B110, Paste_Here!A$2:A$210, 0)))&gt;=1, VALUE(INDEX(Paste_Here!H$2:H$210, MATCH(B110, Paste_Here!A$2:A$210, 0)))&lt;=4), VALUE(INDEX(Paste_Here!H$2:H$210, MATCH(B110, Paste_Here!A$2:A$210, 0))), "")), ""), ""), "")</f>
        <v/>
      </c>
      <c r="FJ110" s="69"/>
      <c r="FK110" s="79" t="str">
        <f>IFERROR(IF(B110&lt;&gt;"", IF(ISNUMBER(VALUE(INDEX(Paste_Here!I$2:I$210, MATCH(B110, Paste_Here!A$2:A$210, 0)))), IF(VALUE(INDEX(Paste_Here!I$2:I$210, MATCH(B110, Paste_Here!A$2:A$210, 0)))=0, "No", IF(AND(VALUE(INDEX(Paste_Here!I$2:I$210, MATCH(B110, Paste_Here!A$2:A$210, 0)))&gt;=1, VALUE(INDEX(Paste_Here!I$2:I$210, MATCH(B110, Paste_Here!A$2:A$210, 0)))&lt;=4), VALUE(INDEX(Paste_Here!I$2:I$210, MATCH(B110, Paste_Here!A$2:A$210, 0))), "")), ""), ""), "")</f>
        <v/>
      </c>
      <c r="FL110" s="69"/>
      <c r="FM110" s="114"/>
      <c r="FN110" s="69"/>
      <c r="FO110" s="114"/>
      <c r="FP110" s="69"/>
      <c r="FQ110" s="114"/>
      <c r="FR110" s="69"/>
      <c r="FS110" s="114"/>
      <c r="FT110" s="69"/>
      <c r="FU110" s="79" t="str">
        <f>IFERROR(IF(B110&lt;&gt;"", IF(AND(INDEX(Paste_Here!R$2:R$210, MATCH(B110, Paste_Here!A$2:A$210, 0))&lt;&gt;"", ISNUMBER(VALUE(INDEX(Paste_Here!R$2:R$210, MATCH(B110, Paste_Here!A$2:A$210, 0))))), INDEX(Paste_Here!R$2:R$210, MATCH(B110, Paste_Here!A$2:A$210, 0)), ""), ""), "")</f>
        <v/>
      </c>
      <c r="FV110" s="69"/>
      <c r="FW110" s="79" t="str">
        <f>IFERROR(IF(B110&lt;&gt;"", IF(AND(INDEX(Paste_Here!BB$2:BB$210, MATCH(B110, Paste_Here!A$2:A$210, 0))&lt;&gt;"", ISNUMBER(VALUE(INDEX(Paste_Here!BB$2:BB$210, MATCH(B110, Paste_Here!A$2:A$210, 0))))), INDEX(Paste_Here!BB$2:BB$210, MATCH(B110, Paste_Here!A$2:A$210, 0)), ""), ""), "")</f>
        <v/>
      </c>
      <c r="FX110" s="69"/>
      <c r="FY110" s="79" t="str">
        <f>IFERROR(IF(B110&lt;&gt;"", IF(AND(INDEX(Paste_Here!AS$2:AS$210, MATCH(B110, Paste_Here!A$2:A$210, 0))&lt;&gt;"", ISNUMBER(VALUE(INDEX(Paste_Here!AS$2:AS$210, MATCH(B110, Paste_Here!A$2:A$210, 0))))), INDEX(Paste_Here!AS$2:AS$210, MATCH(B110, Paste_Here!A$2:A$210, 0)), ""), ""), "")</f>
        <v/>
      </c>
      <c r="FZ110" s="69"/>
      <c r="GA110" s="79" t="str">
        <f>IFERROR(IF(B110&lt;&gt;"", IF(AND(INDEX(Paste_Here!BC$2:BC$210, MATCH(B110, Paste_Here!A$2:A$210, 0))&lt;&gt;"", ISNUMBER(VALUE(INDEX(Paste_Here!BC$2:BC$210, MATCH(B110, Paste_Here!A$2:A$210, 0))))), INDEX(Paste_Here!BC$2:BC$210, MATCH(B110, Paste_Here!A$2:A$210, 0)), ""), ""), "")</f>
        <v/>
      </c>
      <c r="GB110" s="69"/>
      <c r="GC110" s="69"/>
      <c r="GD110" s="79" t="str">
        <f t="shared" si="12"/>
        <v/>
      </c>
      <c r="GE110" s="69"/>
      <c r="GF110" s="79" t="str">
        <f>IFERROR(IF(B110&lt;&gt;"", IF(ISNUMBER(SEARCH("s", LOWER(INDEX(Paste_Here!M$2:M$210, MATCH(B110, Paste_Here!A$2:A$210, 0))))), "Yes", IF(INDEX(Paste_Here!M$2:M$210, MATCH(B110, Paste_Here!A$2:A$210, 0))&lt;&gt;"", "No", "")), ""), "")</f>
        <v/>
      </c>
      <c r="GG110" s="69"/>
      <c r="GH110" s="79" t="str">
        <f>IFERROR(IF(B110&lt;&gt;"", IF(ISNUMBER(SEARCH("yes", LOWER(INDEX(Paste_Here!F$2:F$210, MATCH(B110, Paste_Here!A$2:A$210, 0))))), "Yes", IF(ISNUMBER(SEARCH("no", LOWER(INDEX(Paste_Here!F$2:F$210, MATCH(B110, Paste_Here!A$2:A$210, 0))))), "No", "")), ""), "")</f>
        <v/>
      </c>
      <c r="GI110" s="69"/>
      <c r="GJ110" s="79" t="str">
        <f>IFERROR(IF(B110&lt;&gt;"", IF(ISNUMBER(SEARCH("english language learner", LOWER(INDEX(Paste_Here!C$2:C$210, MATCH(B110, Paste_Here!A$2:A$210, 0))))), "Yes", ""), ""), "")</f>
        <v/>
      </c>
      <c r="GK110" s="69"/>
      <c r="GL110" s="79" t="str">
        <f>IFERROR(IF(B110&lt;&gt;"", IF(OR(ISNUMBER(SEARCH("b", LOWER(INDEX(Paste_Here!K$2:K$210, MATCH(B110, Paste_Here!A$2:A$210, 0))))), ISNUMBER(SEARCH("h", LOWER(INDEX(Paste_Here!K$2:K$210, MATCH(B110, Paste_Here!A$2:A$210, 0))))), ISNUMBER(SEARCH("i", LOWER(INDEX(Paste_Here!K$2:K$210, MATCH(B110, Paste_Here!A$2:A$210, 0)))))), "Yes", IF(INDEX(Paste_Here!K$2:K$210, MATCH(B110, Paste_Here!A$2:A$210, 0))&lt;&gt;"", "No", "")), ""), "")</f>
        <v/>
      </c>
      <c r="GM110" s="69"/>
      <c r="GN110" s="79" t="str">
        <f>IFERROR(IF(B110&lt;&gt;"", IF(ISNUMBER(SEARCH("yes", LOWER(INDEX(Paste_Here!L$2:L$210, MATCH(B110, Paste_Here!A$2:A$210, 0))))), "Yes", IF(ISNUMBER(SEARCH("no", LOWER(INDEX(Paste_Here!L$2:L$210, MATCH(B110, Paste_Here!A$2:A$210, 0))))), "No", "")), ""), "")</f>
        <v/>
      </c>
      <c r="GO110" s="69"/>
      <c r="GP110" s="79" t="str">
        <f>IFERROR(IF(B110&lt;&gt;"", IF(ISNUMBER(SEARCH("transitional 2", LOWER(INDEX(Paste_Here!C$2:C$210, MATCH(B110, Paste_Here!A$2:A$210, 0))))), "T2", IF(ISNUMBER(SEARCH("transitional 1", LOWER(INDEX(Paste_Here!C$2:C$210, MATCH(B110, Paste_Here!A$2:A$210, 0))))), "T1", IF(ISNUMBER(SEARCH("waived ell services", LOWER(INDEX(Paste_Here!C$2:C$210, MATCH(B110, Paste_Here!A$2:A$210, 0))))), "W", ""))), ""), "")</f>
        <v/>
      </c>
      <c r="GQ110" s="69"/>
      <c r="GR110" s="114"/>
      <c r="GS110" s="69"/>
      <c r="GT110" s="114"/>
      <c r="GU110" s="69"/>
      <c r="GV110" s="114"/>
      <c r="GW110" s="69"/>
      <c r="GX110" s="118"/>
      <c r="GY110" s="69"/>
      <c r="GZ110" s="69"/>
      <c r="HA110" s="79"/>
      <c r="HB110" s="69"/>
      <c r="HC110" s="79"/>
      <c r="HD110" s="69"/>
      <c r="HE110" s="79"/>
      <c r="HF110" s="69"/>
      <c r="HG110" s="79"/>
      <c r="HH110" s="69"/>
      <c r="HI110" s="79"/>
      <c r="HJ110" s="69"/>
      <c r="HK110" s="79"/>
      <c r="HL110" s="69"/>
      <c r="HM110" s="79"/>
      <c r="HN110" s="69"/>
      <c r="HO110" s="79"/>
      <c r="HP110" s="69"/>
      <c r="HQ110" s="79"/>
      <c r="HR110" s="69"/>
      <c r="HS110" s="79"/>
      <c r="HT110" s="69"/>
      <c r="HU110" s="79"/>
      <c r="HV110" s="69"/>
      <c r="HW110" s="69"/>
      <c r="HX110" s="79"/>
      <c r="HY110" s="69"/>
      <c r="HZ110" s="79"/>
      <c r="IA110" s="69"/>
      <c r="IB110" s="79"/>
      <c r="IC110" s="69"/>
      <c r="ID110" s="79"/>
      <c r="IE110" s="69"/>
      <c r="IF110" s="79"/>
      <c r="IG110" s="69"/>
      <c r="IH110" s="79"/>
      <c r="II110" s="69"/>
      <c r="IJ110" s="79"/>
      <c r="IK110" s="69"/>
      <c r="IL110" s="79"/>
      <c r="IM110" s="69"/>
      <c r="IN110" s="79"/>
      <c r="IO110" s="69"/>
      <c r="IP110" s="79"/>
      <c r="IQ110" s="69"/>
      <c r="IR110" s="79"/>
      <c r="IS110" s="69"/>
      <c r="IT110" s="69"/>
      <c r="IU110" s="79"/>
      <c r="IV110" s="69"/>
      <c r="IW110" s="79"/>
      <c r="IX110" s="69"/>
      <c r="IY110" s="79"/>
      <c r="IZ110" s="69"/>
      <c r="JA110" s="79"/>
      <c r="JB110" s="69"/>
      <c r="JC110" s="79"/>
      <c r="JD110" s="69"/>
      <c r="JE110" s="79"/>
      <c r="JF110" s="69"/>
      <c r="JG110" s="79"/>
      <c r="JH110" s="69"/>
      <c r="JI110" s="79"/>
      <c r="JJ110" s="69"/>
      <c r="JK110" s="79"/>
      <c r="JL110" s="69"/>
      <c r="JM110" s="79"/>
      <c r="JN110" s="69"/>
      <c r="JO110" s="79"/>
      <c r="JP110" s="69"/>
      <c r="JQ110" s="69"/>
      <c r="JR110" s="79"/>
      <c r="JS110" s="69"/>
      <c r="JT110" s="79"/>
      <c r="JU110" s="69"/>
      <c r="JV110" s="79"/>
      <c r="JW110" s="69"/>
      <c r="JX110" s="79"/>
      <c r="JY110" s="69"/>
      <c r="JZ110" s="79"/>
      <c r="KA110" s="69"/>
      <c r="KB110" s="79"/>
      <c r="KC110" s="69"/>
      <c r="KD110" s="79"/>
      <c r="KE110" s="69"/>
      <c r="KF110" s="79"/>
      <c r="KG110" s="69"/>
      <c r="KH110" s="79"/>
      <c r="KI110" s="69"/>
      <c r="KJ110" s="79"/>
      <c r="KK110" s="69"/>
      <c r="KL110" s="79"/>
      <c r="KM110" s="69"/>
      <c r="KP110" s="1" t="str" cm="1">
        <f t="array" ref="KP110">IFERROR(INDEX(Paste_Here!$B$2:$B$210, MATCH(0, COUNTIF(KP$4:KP109, Paste_Here!$B$2:$B$210) + IF(Paste_Here!$B$2:$B$210="", 1, 0), 0)), "")</f>
        <v/>
      </c>
      <c r="KQ110" s="1" t="str">
        <f>IF(KP110&lt;&gt;"", INDEX(Paste_Here!$A$2:$A$210, MATCH(KP110, Paste_Here!$B$2:$B$210, 0)), "")</f>
        <v/>
      </c>
      <c r="KR110" s="1" t="str">
        <f t="shared" si="13"/>
        <v/>
      </c>
      <c r="KS110" s="1" t="str" cm="1">
        <f t="array" ref="KS110">IFERROR(INDEX($KR$5:$KR$210, MATCH(SMALL(IF($KR$5:$KR$210&lt;&gt;"", COUNTIF($KR$5:$KR$210, "&lt;"&amp;$KR$5:$KR$210)+1), ROW()-ROW($KS$5)+1), COUNTIF($KR$5:$KR$210, "&lt;"&amp;$KR$5:$KR$210)+1, 0)), "")</f>
        <v/>
      </c>
    </row>
    <row r="111" spans="1:305">
      <c r="A111" s="69"/>
      <c r="B111" s="79" t="str">
        <f t="shared" si="7"/>
        <v/>
      </c>
      <c r="C111" s="69"/>
      <c r="D111" s="79" t="str">
        <f>IFERROR(IF(B111&lt;&gt;"", IF(COUNTIF(INDEX(Paste_Here!N$2:Q$210, MATCH(B111, Paste_Here!A$2:A$210, 0), 0), "yes") &gt; 0, "No", IF(COUNTIF(INDEX(Paste_Here!N$2:Q$210, MATCH(B111, Paste_Here!A$2:A$210, 0), 0), "no") &gt; 0, "Yes", "")), ""), "")</f>
        <v/>
      </c>
      <c r="E111" s="69"/>
      <c r="F111" s="79" t="str">
        <f>IFERROR(IF(B111&lt;&gt;"", IF(ISNUMBER(SEARCH("yes", LOWER(INDEX(Paste_Here!S$2:S$210, MATCH(B111, Paste_Here!A$2:A$210, 0))))), "Yes", IF(ISNUMBER(SEARCH("no", LOWER(INDEX(Paste_Here!S$2:S$210, MATCH(B111, Paste_Here!A$2:A$210, 0))))), "No", "")), ""), "")</f>
        <v/>
      </c>
      <c r="G111" s="69"/>
      <c r="H111" s="79" t="str">
        <f>IFERROR(IF(B111&lt;&gt;"", IF(COUNTIF(INDEX(Paste_Here!AX$2:BA$210, MATCH(B111, Paste_Here!A$2:A$210, 0), 0), "yes") &gt; 0, "No", IF(COUNTIF(INDEX(Paste_Here!AX$2:BA$210, MATCH(B111, Paste_Here!A$2:A$210, 0), 0), "no") &gt; 0, "Yes", "")), ""), "")</f>
        <v/>
      </c>
      <c r="I111" s="69"/>
      <c r="J111" s="79" t="str">
        <f>IFERROR(IF(B111&lt;&gt;"", IF(ISNUMBER(SEARCH("yes", LOWER(INDEX(Paste_Here!Z$2:Z$210, MATCH(B111, Paste_Here!A$2:A$210, 0))))), "Yes", IF(ISNUMBER(SEARCH("no", LOWER(INDEX(Paste_Here!Z$2:Z$210, MATCH(B111, Paste_Here!A$2:A$210, 0))))), "No", "")), ""), "")</f>
        <v/>
      </c>
      <c r="K111" s="69"/>
      <c r="L111" s="79" t="str">
        <f>IFERROR(IF(B111&lt;&gt;"", IF(ISNUMBER(SEARCH("yes", LOWER(INDEX(Paste_Here!AG$2:AG$210, MATCH(B111, Paste_Here!A$2:A$210, 0))))), "Yes", IF(ISNUMBER(SEARCH("no", LOWER(INDEX(Paste_Here!AG$2:AG$210, MATCH(B111, Paste_Here!A$2:A$210, 0))))), "No", "")), ""), "")</f>
        <v/>
      </c>
      <c r="M111" s="69"/>
      <c r="N111" s="114" t="str">
        <f>IFERROR(IF(J111&lt;&gt;"", IF(ISNUMBER(SEARCH("yes", LOWER(INDEX(Paste_Here!AB$2:AB$210, MATCH(J111, Paste_Here!I$2:I$210, 0))))), "Yes", IF(ISNUMBER(SEARCH("no", LOWER(INDEX(Paste_Here!AB$2:AB$210, MATCH(J111, Paste_Here!I$2:I$210, 0))))), "No", "")), ""), "")</f>
        <v/>
      </c>
      <c r="O111" s="69"/>
      <c r="P111" s="79" t="str">
        <f>IFERROR(IF(B111&lt;&gt;"", IF(ISNUMBER(SEARCH("Revealed-Potential (Primary Focus)", LOWER(INDEX(Paste_Here!U$2:U$210, MATCH(B111, Paste_Here!A$2:A$210, 0))))), "Rev-Potential: Prim", IF(ISNUMBER(SEARCH("Revealed-Potential (Secondary Focus)", LOWER(INDEX(Paste_Here!U$2:U$210, MATCH(B111, Paste_Here!A$2:A$210, 0))))), "Rev-Potential: Sec", IF(ISNUMBER(SEARCH("Monitoring", LOWER(INDEX(Paste_Here!U$2:U$210, MATCH(B111, Paste_Here!A$2:A$210, 0))))), "Monitoring", IF(ISNUMBER(SEARCH("At-Promise (Secondary Focus)", LOWER(INDEX(Paste_Here!U$2:U$210, MATCH(B111, Paste_Here!A$2:A$210, 0))))), "At-Promise: Sec", IF(ISNUMBER(SEARCH("At-Promise (Primary Focus)", LOWER(INDEX(Paste_Here!U$2:U$210, MATCH(B111, Paste_Here!A$2:A$210, 0))))), "At-Promise: Prim", ""))))), ""), "")</f>
        <v/>
      </c>
      <c r="Q111" s="69"/>
      <c r="R111" s="79" t="str">
        <f>IFERROR(IF(B111&lt;&gt;"", IF(ISNUMBER(SEARCH("Revealed-Potential (Primary Focus)", LOWER(INDEX(Paste_Here!AB$2:AB$210, MATCH(B111, Paste_Here!A$2:A$210, 0))))), "Rev-Potential: Prim", IF(ISNUMBER(SEARCH("Revealed-Potential (Secondary Focus)", LOWER(INDEX(Paste_Here!AB$2:AB$210, MATCH(B111, Paste_Here!A$2:A$210, 0))))), "Rev-Potential: Sec", IF(ISNUMBER(SEARCH("Monitoring", LOWER(INDEX(Paste_Here!AB$2:AB$210, MATCH(B111, Paste_Here!A$2:A$210, 0))))), "Monitoring", IF(ISNUMBER(SEARCH("At-Promise (Secondary Focus)", LOWER(INDEX(Paste_Here!AB$2:AB$210, MATCH(B111, Paste_Here!A$2:A$210, 0))))), "At-Promise: Sec", IF(ISNUMBER(SEARCH("At-Promise (Primary Focus)", LOWER(INDEX(Paste_Here!AB$2:AB$210, MATCH(B111, Paste_Here!A$2:A$210, 0))))), "At-Promise: Prim", ""))))), ""), "")</f>
        <v/>
      </c>
      <c r="S111" s="69"/>
      <c r="T111" s="114" t="str">
        <f>IFERROR(IF(P111&lt;&gt;"", IF(ISNUMBER(SEARCH("yes", LOWER(INDEX(Paste_Here!AH$2:AH$210, MATCH(P111, Paste_Here!O$2:O$210, 0))))), "Yes", IF(ISNUMBER(SEARCH("no", LOWER(INDEX(Paste_Here!AH$2:AH$210, MATCH(P111, Paste_Here!O$2:O$210, 0))))), "No", "")), ""), "")</f>
        <v/>
      </c>
      <c r="U111" s="69"/>
      <c r="V111" s="114" t="str">
        <f>IFERROR(IF(R111&lt;&gt;"", IF(ISNUMBER(SEARCH("yes", LOWER(INDEX(Paste_Here!AJ$2:AJ$210, MATCH(R111, Paste_Here!Q$2:Q$210, 0))))), "Yes", IF(ISNUMBER(SEARCH("no", LOWER(INDEX(Paste_Here!AJ$2:AJ$210, MATCH(R111, Paste_Here!Q$2:Q$210, 0))))), "No", "")), ""), "")</f>
        <v/>
      </c>
      <c r="W111" s="69"/>
      <c r="X111" s="69"/>
      <c r="Y111" s="79" t="str">
        <f t="shared" si="8"/>
        <v/>
      </c>
      <c r="Z111" s="69"/>
      <c r="AA111" s="79" t="str">
        <f>IFERROR(IF(B111&lt;&gt;"", IF(AND(INDEX(Paste_Here!W$2:W$210, MATCH(B111, Paste_Here!A$2:A$210, 0))&lt;&gt;"", ISNUMBER(VALUE(INDEX(Paste_Here!W$2:W$210, MATCH(B111, Paste_Here!A$2:A$210, 0))))), INDEX(Paste_Here!W$2:W$210, MATCH(B111, Paste_Here!A$2:A$210, 0)), ""), ""), "")</f>
        <v/>
      </c>
      <c r="AB111" s="69"/>
      <c r="AC111" s="79" t="str">
        <f>IFERROR(IF(B111&lt;&gt;"", IF(AND(INDEX(Paste_Here!V$2:V$210, MATCH(B111, Paste_Here!A$2:A$210, 0))&lt;&gt;"", ISNUMBER(VALUE(INDEX(Paste_Here!V$2:V$210, MATCH(B111, Paste_Here!A$2:A$210, 0))))), TEXT(ROUND(VALUE(INDEX(Paste_Here!V$2:V$210, MATCH(B111, Paste_Here!A$2:A$210, 0))), 2), "0.00"), ""), ""), "")</f>
        <v/>
      </c>
      <c r="AD111" s="69"/>
      <c r="AE111" s="79" t="str">
        <f>IFERROR(IF(B111&lt;&gt;"", IF(LOWER(INDEX(Paste_Here!X$2:X$210, MATCH(B111, Paste_Here!A$2:A$210, 0)))="approaching expectations", "Approaching", IF(LOWER(INDEX(Paste_Here!X$2:X$210, MATCH(B111, Paste_Here!A$2:A$210, 0)))="met expectations", "Met", IF(LOWER(INDEX(Paste_Here!X$2:X$210, MATCH(B111, Paste_Here!A$2:A$210, 0)))="exceeded expectations", "Exceeded", IF(LOWER(INDEX(Paste_Here!X$2:X$210, MATCH(B111, Paste_Here!A$2:A$210, 0)))="below expectations", "Below", "")))), ""), "")</f>
        <v/>
      </c>
      <c r="AF111" s="69"/>
      <c r="AG111" s="79" t="str">
        <f>IFERROR(IF(B111&lt;&gt;"", IF(AND(INDEX(Paste_Here!Y$2:Y$210, MATCH(B111, Paste_Here!A$2:A$210, 0))&lt;&gt;"", ISNUMBER(VALUE(INDEX(Paste_Here!Y$2:Y$210, MATCH(B111, Paste_Here!A$2:A$210, 0))))), INDEX(Paste_Here!Y$2:Y$210, MATCH(B111, Paste_Here!A$2:A$210, 0)), ""), ""), "")</f>
        <v/>
      </c>
      <c r="AH111" s="69"/>
      <c r="AI111" s="79" t="str">
        <f>IFERROR(IF(B111&lt;&gt;"", IF(AND(INDEX(Paste_Here!AK$2:AK$210, MATCH(B111, Paste_Here!A$2:A$210, 0))&lt;&gt;"", ISNUMBER(VALUE(INDEX(Paste_Here!AK$2:AK$210, MATCH(B111, Paste_Here!A$2:A$210, 0))))), INDEX(Paste_Here!AK$2:AK$210, MATCH(B111, Paste_Here!A$2:A$210, 0)), ""), ""), "")</f>
        <v/>
      </c>
      <c r="AJ111" s="69"/>
      <c r="AK111" s="79" t="str">
        <f>IFERROR(IF(B111&lt;&gt;"", IF(ISNUMBER(SEARCH("highrisk", LOWER(INDEX(Paste_Here!AL$2:AL$210, MATCH(B111, Paste_Here!A$2:A$210, 0))))), "High Risk", IF(ISNUMBER(SEARCH("lowrisk", LOWER(INDEX(Paste_Here!AL$2:AL$210, MATCH(B111, Paste_Here!A$2:A$210, 0))))), "Low Risk", IF(ISNUMBER(SEARCH("somerisk", LOWER(INDEX(Paste_Here!AL$2:AL$210, MATCH(B111, Paste_Here!A$2:A$210, 0))))), "Some Risk", ""))), ""), "")</f>
        <v/>
      </c>
      <c r="AL111" s="69"/>
      <c r="AM111" s="79" t="str">
        <f>IFERROR(IF(B111&lt;&gt;"", IF(AND(INDEX(Paste_Here!AT$2:AT$210, MATCH(B111, Paste_Here!A$2:A$210, 0))&lt;&gt;"", ISNUMBER(VALUE(INDEX(Paste_Here!AT$2:AT$210, MATCH(B111, Paste_Here!A$2:A$210, 0))))), INDEX(Paste_Here!AT$2:AT$210, MATCH(B111, Paste_Here!A$2:A$210, 0)), ""), ""), "")</f>
        <v/>
      </c>
      <c r="AN111" s="69"/>
      <c r="AO111" s="79" t="str">
        <f>IFERROR(IF(B111&lt;&gt;"", IF(AND(INDEX(Paste_Here!AM$2:AM$210, MATCH(B111, Paste_Here!A$2:A$210, 0))&lt;&gt;"", ISNUMBER(VALUE(INDEX(Paste_Here!AM$2:AM$210, MATCH(B111, Paste_Here!A$2:A$210, 0))))), INDEX(Paste_Here!AM$2:AM$210, MATCH(B111, Paste_Here!A$2:A$210, 0)), ""), ""), "")</f>
        <v/>
      </c>
      <c r="AP111" s="69"/>
      <c r="AQ111" s="79" t="str">
        <f>IFERROR(IF(B111&lt;&gt;"", IF(ISNUMBER(SEARCH("highrisk", LOWER(INDEX(Paste_Here!AN$2:AN$210, MATCH(B111, Paste_Here!A$2:A$210, 0))))), "High Risk", IF(ISNUMBER(SEARCH("lowrisk", LOWER(INDEX(Paste_Here!AN$2:AN$210, MATCH(B111, Paste_Here!A$2:A$210, 0))))), "Low Risk", IF(ISNUMBER(SEARCH("somerisk", LOWER(INDEX(Paste_Here!AN$2:AN$210, MATCH(B111, Paste_Here!A$2:A$210, 0))))), "Some Risk", ""))), ""), "")</f>
        <v/>
      </c>
      <c r="AR111" s="69"/>
      <c r="AS111" s="79" t="str" cm="1">
        <f t="array" aca="1" ref="AS111" ca="1">IFERROR(IF(ISNUMBER(SEARCH("BR", INDEX(Paste_Here!AO$2:AO$210, MATCH(B111, Paste_Here!A$2:A$210, 0)))), -1, 1) * VALUE(_xlfn.TEXTJOIN("", TRUE, IF(ISNUMBER(--MID(INDEX(Paste_Here!AO$2:AO$210, MATCH(B111, Paste_Here!A$2:A$210, 0)), ROW(INDIRECT("1:"&amp;LEN(INDEX(Paste_Here!AO$2:AO$210, MATCH(B111, Paste_Here!A$2:A$210, 0))))), 1)), MID(INDEX(Paste_Here!AO$2:AO$210, MATCH(B111, Paste_Here!A$2:A$210, 0)), ROW(INDIRECT("1:"&amp;LEN(INDEX(Paste_Here!AO$2:AO$210, MATCH(B111, Paste_Here!A$2:A$210, 0))))), 1), ""))), "")</f>
        <v/>
      </c>
      <c r="AT111" s="69"/>
      <c r="AU111" s="69"/>
      <c r="AV111" s="79"/>
      <c r="AW111" s="69"/>
      <c r="AX111" s="79"/>
      <c r="AY111" s="69"/>
      <c r="AZ111" s="79"/>
      <c r="BA111" s="69"/>
      <c r="BB111" s="79"/>
      <c r="BC111" s="69"/>
      <c r="BD111" s="79"/>
      <c r="BE111" s="69"/>
      <c r="BF111" s="79"/>
      <c r="BG111" s="69"/>
      <c r="BH111" s="79"/>
      <c r="BI111" s="69"/>
      <c r="BJ111" s="79"/>
      <c r="BK111" s="69"/>
      <c r="BL111" s="79"/>
      <c r="BM111" s="69"/>
      <c r="BN111" s="79"/>
      <c r="BO111" s="69"/>
      <c r="BP111" s="79"/>
      <c r="BQ111" s="69"/>
      <c r="BR111" s="69"/>
      <c r="BS111" s="79"/>
      <c r="BT111" s="69"/>
      <c r="BU111" s="79"/>
      <c r="BV111" s="69"/>
      <c r="BW111" s="79"/>
      <c r="BX111" s="69"/>
      <c r="BY111" s="79"/>
      <c r="BZ111" s="69"/>
      <c r="CA111" s="79"/>
      <c r="CB111" s="69"/>
      <c r="CC111" s="79"/>
      <c r="CD111" s="69"/>
      <c r="CE111" s="79"/>
      <c r="CF111" s="69"/>
      <c r="CG111" s="79"/>
      <c r="CH111" s="69"/>
      <c r="CI111" s="79"/>
      <c r="CJ111" s="69"/>
      <c r="CK111" s="79"/>
      <c r="CL111" s="69"/>
      <c r="CM111" s="79"/>
      <c r="CN111" s="69"/>
      <c r="CO111" s="69"/>
      <c r="CP111" s="79" t="str">
        <f t="shared" si="9"/>
        <v/>
      </c>
      <c r="CQ111" s="69"/>
      <c r="CR111" s="79" t="str">
        <f>IFERROR(IF(B111&lt;&gt;"", IF(AND(INDEX(Paste_Here!AD$2:AD$210, MATCH(B111, Paste_Here!A$2:A$210, 0))&lt;&gt;"", ISNUMBER(VALUE(INDEX(Paste_Here!AD$2:AD$210, MATCH(B111, Paste_Here!A$2:A$210, 0))))), INDEX(Paste_Here!AD$2:AD$210, MATCH(B111, Paste_Here!A$2:A$210, 0)), ""), ""), "")</f>
        <v/>
      </c>
      <c r="CS111" s="69"/>
      <c r="CT111" s="79" t="str">
        <f>IFERROR(IF(B111&lt;&gt;"", IF(AND(INDEX(Paste_Here!AC$2:AC$210, MATCH(B111, Paste_Here!A$2:A$210, 0))&lt;&gt;"", ISNUMBER(--INDEX(Paste_Here!AC$2:AC$210, MATCH(B111, Paste_Here!A$2:A$210, 0)))), TEXT(ROUND(--INDEX(Paste_Here!AC$2:AC$210, MATCH(B111, Paste_Here!A$2:A$210, 0)), 2), "0.00"), ""), ""), "")</f>
        <v/>
      </c>
      <c r="CU111" s="69"/>
      <c r="CV111" s="79" t="str">
        <f>IFERROR(IF(B111&lt;&gt;"", IF(LOWER(INDEX(Paste_Here!AE$2:AE$210, MATCH(B111, Paste_Here!A$2:A$210, 0)))="approaching expectations", "Approaching", IF(LOWER(INDEX(Paste_Here!AE$2:AE$210, MATCH(B111, Paste_Here!A$2:A$210, 0)))="met expectations", "Met", IF(LOWER(INDEX(Paste_Here!AE$2:AE$210, MATCH(B111, Paste_Here!A$2:A$210, 0)))="exceeded expectations", "Exceeded", IF(LOWER(INDEX(Paste_Here!AE$2:AE$210, MATCH(B111, Paste_Here!A$2:A$210, 0)))="below expectations", "Below", "")))), ""), "")</f>
        <v/>
      </c>
      <c r="CW111" s="69"/>
      <c r="CX111" s="79" t="str">
        <f>IFERROR(IF(B111&lt;&gt;"", IF(AND(INDEX(Paste_Here!AF$2:AF$210, MATCH(B111, Paste_Here!A$2:A$210, 0))&lt;&gt;"", ISNUMBER(VALUE(INDEX(Paste_Here!AF$2:AF$210, MATCH(B111, Paste_Here!A$2:A$210, 0))))), INDEX(Paste_Here!AF$2:AF$210, MATCH(B111, Paste_Here!A$2:A$210, 0)), ""), ""), "")</f>
        <v/>
      </c>
      <c r="CY111" s="69"/>
      <c r="CZ111" s="79" t="str">
        <f>IFERROR(IF(B111&lt;&gt;"", IF(AND(INDEX(Paste_Here!AU$2:AU$210, MATCH(B111, Paste_Here!A$2:A$210, 0))&lt;&gt;"", ISNUMBER(VALUE(INDEX(Paste_Here!AU$2:AU$210, MATCH(B111, Paste_Here!A$2:A$210, 0))))), INDEX(Paste_Here!AU$2:AU$210, MATCH(B111, Paste_Here!A$2:A$210, 0)), ""), ""), "")</f>
        <v/>
      </c>
      <c r="DA111" s="69"/>
      <c r="DB111" s="79" t="str">
        <f>IFERROR(IF(B111&lt;&gt;"", IF(ISNUMBER(SEARCH("highrisk", LOWER(INDEX(Paste_Here!AV$2:AV$210, MATCH(B111, Paste_Here!A$2:A$210, 0))))), "High Risk", IF(ISNUMBER(SEARCH("lowrisk", LOWER(INDEX(Paste_Here!AV$2:AV$210, MATCH(B111, Paste_Here!A$2:A$210, 0))))), "Low Risk", IF(ISNUMBER(SEARCH("somerisk", LOWER(INDEX(Paste_Here!AV$2:AV$210, MATCH(B111, Paste_Here!A$2:A$210, 0))))), "Some Risk", ""))), ""), "")</f>
        <v/>
      </c>
      <c r="DC111" s="69"/>
      <c r="DD111" s="79" t="str">
        <f>IFERROR(IF(B111&lt;&gt;"", IF(AND(INDEX(Paste_Here!AW$2:AW$210, MATCH(B111, Paste_Here!A$2:A$210, 0))&lt;&gt;"", ISNUMBER(VALUE(INDEX(Paste_Here!AW$2:AW$210, MATCH(B111, Paste_Here!A$2:A$210, 0))))), INDEX(Paste_Here!AW$2:AW$210, MATCH(B111, Paste_Here!A$2:A$210, 0)), ""), ""), "")</f>
        <v/>
      </c>
      <c r="DE111" s="69"/>
      <c r="DF111" s="79" t="str">
        <f>IFERROR(IF(B111&lt;&gt;"", IF(AND(INDEX(Paste_Here!AP$2:AP$210, MATCH(B111, Paste_Here!A$2:A$210, 0))&lt;&gt;"", ISNUMBER(VALUE(INDEX(Paste_Here!AP$2:AP$210, MATCH(B111, Paste_Here!A$2:A$210, 0))))), INDEX(Paste_Here!AP$2:AP$210, MATCH(B111, Paste_Here!A$2:A$210, 0)), ""), ""), "")</f>
        <v/>
      </c>
      <c r="DG111" s="69"/>
      <c r="DH111" s="79" t="str">
        <f>IFERROR(IF(B111&lt;&gt;"", IF(ISNUMBER(SEARCH("highrisk", LOWER(INDEX(Paste_Here!AQ$2:AQ$210, MATCH(B111, Paste_Here!A$2:A$210, 0))))), "High Risk", IF(ISNUMBER(SEARCH("lowrisk", LOWER(INDEX(Paste_Here!AQ$2:AQ$210, MATCH(B111, Paste_Here!A$2:A$210, 0))))), "Low Risk", IF(ISNUMBER(SEARCH("somerisk", LOWER(INDEX(Paste_Here!AQ$2:AQ$210, MATCH(B111, Paste_Here!A$2:A$210, 0))))), "Some Risk", ""))), ""), "")</f>
        <v/>
      </c>
      <c r="DI111" s="69"/>
      <c r="DJ111" s="79" t="str" cm="1">
        <f t="array" aca="1" ref="DJ111" ca="1">IFERROR(VALUE(IF(ISNUMBER(SEARCH("EM", INDEX(Paste_Here!AR$2:AR$500, MATCH(B111, Paste_Here!A$2:A$500, 0)))),"-" &amp; _xlfn.TEXTJOIN("", TRUE, IF(ISNUMBER(--MID(INDEX(Paste_Here!AR$2:AR$500, MATCH(B111, Paste_Here!A$2:A$500, 0)), ROW(INDIRECT("1:"&amp;LEN(INDEX(Paste_Here!AR$2:AR$500, MATCH(B111, Paste_Here!A$2:A$500, 0))))), 1)), MID(INDEX(Paste_Here!AR$2:AR$500, MATCH(B111, Paste_Here!A$2:A$500, 0)), ROW(INDIRECT("1:"&amp;LEN(INDEX(Paste_Here!AR$2:AR$500, MATCH(B111, Paste_Here!A$2:A$500, 0))))), 1), "")), _xlfn.TEXTJOIN("", TRUE, IF(ISNUMBER(--MID(INDEX(Paste_Here!AR$2:AR$500, MATCH(B111, Paste_Here!A$2:AR$500, 0)), ROW(INDIRECT("1:"&amp;LEN(INDEX(Paste_Here!AR$2:AR$500, MATCH(B111, Paste_Here!A$2:AR$500, 0))))), 1)), MID(INDEX(Paste_Here!AR$2:AR$500, MATCH(B111, Paste_Here!A$2:A$500, 0)), ROW(INDIRECT("1:"&amp;LEN(INDEX(Paste_Here!AR$2:AR$500, MATCH(B111, Paste_Here!A$2:A$500, 0))))), 1), "")))), "")</f>
        <v/>
      </c>
      <c r="DK111" s="69"/>
      <c r="DL111" s="69"/>
      <c r="DM111" s="79" t="str">
        <f t="shared" si="10"/>
        <v/>
      </c>
      <c r="DN111" s="69"/>
      <c r="DO111" s="79" t="str">
        <f>IFERROR(IF(B111&lt;&gt;"", IF(AND(INDEX(Paste_Here!AH$2:AH$210, MATCH(B111, Paste_Here!A$2:A$210, 0))&lt;&gt;"", ISNUMBER(VALUE(INDEX(Paste_Here!AH$2:AH$210, MATCH(B111, Paste_Here!A$2:A$210, 0))))), INDEX(Paste_Here!AH$2:AH$210, MATCH(B111, Paste_Here!A$2:A$210, 0)), ""), ""), "")</f>
        <v/>
      </c>
      <c r="DP111" s="69"/>
      <c r="DQ111" s="114"/>
      <c r="DR111" s="69"/>
      <c r="DS111" s="119" t="str">
        <f>IFERROR(IF(B111&lt;&gt;"", IF(LOWER(INDEX(Paste_Here!AI$2:AI$210, MATCH(B111, Paste_Here!A$2:A$210, 0)))="approaching expectations", "Approaching", IF(LOWER(INDEX(Paste_Here!AI$2:AI$210, MATCH(B111, Paste_Here!A$2:A$210, 0)))="met expectations", "Met", IF(LOWER(INDEX(Paste_Here!AI$2:AI$210, MATCH(B111, Paste_Here!A$2:A$210, 0)))="exceeded expectations", "Exceeded", IF(LOWER(INDEX(Paste_Here!AI$2:AI$210, MATCH(B111, Paste_Here!A$2:A$210, 0)))="below expectations", "Below", "")))), ""), "")</f>
        <v/>
      </c>
      <c r="DT111" s="69"/>
      <c r="DU111" s="79" t="str">
        <f>IFERROR(IF(B111&lt;&gt;"", IF(AND(INDEX(Paste_Here!AJ$2:AJ$210, MATCH(B111, Paste_Here!A$2:A$210, 0))&lt;&gt;"", ISNUMBER(VALUE(INDEX(Paste_Here!AJ$2:AJ$210, MATCH(B111, Paste_Here!A$2:A$210, 0))))), INDEX(Paste_Here!AJ$2:AJ$210, MATCH(B111, Paste_Here!A$2:A$210, 0)), ""), ""), "")</f>
        <v/>
      </c>
      <c r="DV111" s="69"/>
      <c r="DW111" s="114"/>
      <c r="DX111" s="69"/>
      <c r="DY111" s="114"/>
      <c r="DZ111" s="69"/>
      <c r="EA111" s="114"/>
      <c r="EB111" s="69"/>
      <c r="EC111" s="114"/>
      <c r="ED111" s="69"/>
      <c r="EE111" s="114"/>
      <c r="EF111" s="69"/>
      <c r="EH111" s="69"/>
      <c r="EI111" s="69"/>
      <c r="EJ111" s="79"/>
      <c r="EK111" s="69"/>
      <c r="EL111" s="79"/>
      <c r="EM111" s="69"/>
      <c r="EN111" s="79"/>
      <c r="EO111" s="69"/>
      <c r="EP111" s="79"/>
      <c r="EQ111" s="69"/>
      <c r="ER111" s="79"/>
      <c r="ES111" s="69"/>
      <c r="ET111" s="79"/>
      <c r="EU111" s="69"/>
      <c r="EV111" s="79"/>
      <c r="EW111" s="69"/>
      <c r="EX111" s="79"/>
      <c r="EY111" s="69"/>
      <c r="EZ111" s="79"/>
      <c r="FA111" s="69"/>
      <c r="FB111" s="79"/>
      <c r="FC111" s="69"/>
      <c r="FD111" s="79"/>
      <c r="FE111" s="69"/>
      <c r="FF111" s="69"/>
      <c r="FG111" s="79" t="str">
        <f t="shared" si="11"/>
        <v/>
      </c>
      <c r="FH111" s="69"/>
      <c r="FI111" s="79" t="str">
        <f>IFERROR(IF(B111&lt;&gt;"", IF(ISNUMBER(VALUE(INDEX(Paste_Here!H$2:H$210, MATCH(B111, Paste_Here!A$2:A$210, 0)))), IF(VALUE(INDEX(Paste_Here!H$2:H$210, MATCH(B111, Paste_Here!A$2:A$210, 0)))=0, "No", IF(AND(VALUE(INDEX(Paste_Here!H$2:H$210, MATCH(B111, Paste_Here!A$2:A$210, 0)))&gt;=1, VALUE(INDEX(Paste_Here!H$2:H$210, MATCH(B111, Paste_Here!A$2:A$210, 0)))&lt;=4), VALUE(INDEX(Paste_Here!H$2:H$210, MATCH(B111, Paste_Here!A$2:A$210, 0))), "")), ""), ""), "")</f>
        <v/>
      </c>
      <c r="FJ111" s="69"/>
      <c r="FK111" s="79" t="str">
        <f>IFERROR(IF(B111&lt;&gt;"", IF(ISNUMBER(VALUE(INDEX(Paste_Here!I$2:I$210, MATCH(B111, Paste_Here!A$2:A$210, 0)))), IF(VALUE(INDEX(Paste_Here!I$2:I$210, MATCH(B111, Paste_Here!A$2:A$210, 0)))=0, "No", IF(AND(VALUE(INDEX(Paste_Here!I$2:I$210, MATCH(B111, Paste_Here!A$2:A$210, 0)))&gt;=1, VALUE(INDEX(Paste_Here!I$2:I$210, MATCH(B111, Paste_Here!A$2:A$210, 0)))&lt;=4), VALUE(INDEX(Paste_Here!I$2:I$210, MATCH(B111, Paste_Here!A$2:A$210, 0))), "")), ""), ""), "")</f>
        <v/>
      </c>
      <c r="FL111" s="69"/>
      <c r="FM111" s="114"/>
      <c r="FN111" s="69"/>
      <c r="FO111" s="114"/>
      <c r="FP111" s="69"/>
      <c r="FQ111" s="114"/>
      <c r="FR111" s="69"/>
      <c r="FS111" s="114"/>
      <c r="FT111" s="69"/>
      <c r="FU111" s="79" t="str">
        <f>IFERROR(IF(B111&lt;&gt;"", IF(AND(INDEX(Paste_Here!R$2:R$210, MATCH(B111, Paste_Here!A$2:A$210, 0))&lt;&gt;"", ISNUMBER(VALUE(INDEX(Paste_Here!R$2:R$210, MATCH(B111, Paste_Here!A$2:A$210, 0))))), INDEX(Paste_Here!R$2:R$210, MATCH(B111, Paste_Here!A$2:A$210, 0)), ""), ""), "")</f>
        <v/>
      </c>
      <c r="FV111" s="69"/>
      <c r="FW111" s="79" t="str">
        <f>IFERROR(IF(B111&lt;&gt;"", IF(AND(INDEX(Paste_Here!BB$2:BB$210, MATCH(B111, Paste_Here!A$2:A$210, 0))&lt;&gt;"", ISNUMBER(VALUE(INDEX(Paste_Here!BB$2:BB$210, MATCH(B111, Paste_Here!A$2:A$210, 0))))), INDEX(Paste_Here!BB$2:BB$210, MATCH(B111, Paste_Here!A$2:A$210, 0)), ""), ""), "")</f>
        <v/>
      </c>
      <c r="FX111" s="69"/>
      <c r="FY111" s="79" t="str">
        <f>IFERROR(IF(B111&lt;&gt;"", IF(AND(INDEX(Paste_Here!AS$2:AS$210, MATCH(B111, Paste_Here!A$2:A$210, 0))&lt;&gt;"", ISNUMBER(VALUE(INDEX(Paste_Here!AS$2:AS$210, MATCH(B111, Paste_Here!A$2:A$210, 0))))), INDEX(Paste_Here!AS$2:AS$210, MATCH(B111, Paste_Here!A$2:A$210, 0)), ""), ""), "")</f>
        <v/>
      </c>
      <c r="FZ111" s="69"/>
      <c r="GA111" s="79" t="str">
        <f>IFERROR(IF(B111&lt;&gt;"", IF(AND(INDEX(Paste_Here!BC$2:BC$210, MATCH(B111, Paste_Here!A$2:A$210, 0))&lt;&gt;"", ISNUMBER(VALUE(INDEX(Paste_Here!BC$2:BC$210, MATCH(B111, Paste_Here!A$2:A$210, 0))))), INDEX(Paste_Here!BC$2:BC$210, MATCH(B111, Paste_Here!A$2:A$210, 0)), ""), ""), "")</f>
        <v/>
      </c>
      <c r="GB111" s="69"/>
      <c r="GC111" s="69"/>
      <c r="GD111" s="79" t="str">
        <f t="shared" si="12"/>
        <v/>
      </c>
      <c r="GE111" s="69"/>
      <c r="GF111" s="79" t="str">
        <f>IFERROR(IF(B111&lt;&gt;"", IF(ISNUMBER(SEARCH("s", LOWER(INDEX(Paste_Here!M$2:M$210, MATCH(B111, Paste_Here!A$2:A$210, 0))))), "Yes", IF(INDEX(Paste_Here!M$2:M$210, MATCH(B111, Paste_Here!A$2:A$210, 0))&lt;&gt;"", "No", "")), ""), "")</f>
        <v/>
      </c>
      <c r="GG111" s="69"/>
      <c r="GH111" s="79" t="str">
        <f>IFERROR(IF(B111&lt;&gt;"", IF(ISNUMBER(SEARCH("yes", LOWER(INDEX(Paste_Here!F$2:F$210, MATCH(B111, Paste_Here!A$2:A$210, 0))))), "Yes", IF(ISNUMBER(SEARCH("no", LOWER(INDEX(Paste_Here!F$2:F$210, MATCH(B111, Paste_Here!A$2:A$210, 0))))), "No", "")), ""), "")</f>
        <v/>
      </c>
      <c r="GI111" s="69"/>
      <c r="GJ111" s="79" t="str">
        <f>IFERROR(IF(B111&lt;&gt;"", IF(ISNUMBER(SEARCH("english language learner", LOWER(INDEX(Paste_Here!C$2:C$210, MATCH(B111, Paste_Here!A$2:A$210, 0))))), "Yes", ""), ""), "")</f>
        <v/>
      </c>
      <c r="GK111" s="69"/>
      <c r="GL111" s="79" t="str">
        <f>IFERROR(IF(B111&lt;&gt;"", IF(OR(ISNUMBER(SEARCH("b", LOWER(INDEX(Paste_Here!K$2:K$210, MATCH(B111, Paste_Here!A$2:A$210, 0))))), ISNUMBER(SEARCH("h", LOWER(INDEX(Paste_Here!K$2:K$210, MATCH(B111, Paste_Here!A$2:A$210, 0))))), ISNUMBER(SEARCH("i", LOWER(INDEX(Paste_Here!K$2:K$210, MATCH(B111, Paste_Here!A$2:A$210, 0)))))), "Yes", IF(INDEX(Paste_Here!K$2:K$210, MATCH(B111, Paste_Here!A$2:A$210, 0))&lt;&gt;"", "No", "")), ""), "")</f>
        <v/>
      </c>
      <c r="GM111" s="69"/>
      <c r="GN111" s="79" t="str">
        <f>IFERROR(IF(B111&lt;&gt;"", IF(ISNUMBER(SEARCH("yes", LOWER(INDEX(Paste_Here!L$2:L$210, MATCH(B111, Paste_Here!A$2:A$210, 0))))), "Yes", IF(ISNUMBER(SEARCH("no", LOWER(INDEX(Paste_Here!L$2:L$210, MATCH(B111, Paste_Here!A$2:A$210, 0))))), "No", "")), ""), "")</f>
        <v/>
      </c>
      <c r="GO111" s="69"/>
      <c r="GP111" s="79" t="str">
        <f>IFERROR(IF(B111&lt;&gt;"", IF(ISNUMBER(SEARCH("transitional 2", LOWER(INDEX(Paste_Here!C$2:C$210, MATCH(B111, Paste_Here!A$2:A$210, 0))))), "T2", IF(ISNUMBER(SEARCH("transitional 1", LOWER(INDEX(Paste_Here!C$2:C$210, MATCH(B111, Paste_Here!A$2:A$210, 0))))), "T1", IF(ISNUMBER(SEARCH("waived ell services", LOWER(INDEX(Paste_Here!C$2:C$210, MATCH(B111, Paste_Here!A$2:A$210, 0))))), "W", ""))), ""), "")</f>
        <v/>
      </c>
      <c r="GQ111" s="69"/>
      <c r="GR111" s="114"/>
      <c r="GS111" s="69"/>
      <c r="GT111" s="114"/>
      <c r="GU111" s="69"/>
      <c r="GV111" s="114"/>
      <c r="GW111" s="69"/>
      <c r="GX111" s="118"/>
      <c r="GY111" s="69"/>
      <c r="GZ111" s="69"/>
      <c r="HA111" s="79"/>
      <c r="HB111" s="69"/>
      <c r="HC111" s="79"/>
      <c r="HD111" s="69"/>
      <c r="HE111" s="79"/>
      <c r="HF111" s="69"/>
      <c r="HG111" s="79"/>
      <c r="HH111" s="69"/>
      <c r="HI111" s="79"/>
      <c r="HJ111" s="69"/>
      <c r="HK111" s="79"/>
      <c r="HL111" s="69"/>
      <c r="HM111" s="79"/>
      <c r="HN111" s="69"/>
      <c r="HO111" s="79"/>
      <c r="HP111" s="69"/>
      <c r="HQ111" s="79"/>
      <c r="HR111" s="69"/>
      <c r="HS111" s="79"/>
      <c r="HT111" s="69"/>
      <c r="HU111" s="79"/>
      <c r="HV111" s="69"/>
      <c r="HW111" s="69"/>
      <c r="HX111" s="79"/>
      <c r="HY111" s="69"/>
      <c r="HZ111" s="79"/>
      <c r="IA111" s="69"/>
      <c r="IB111" s="79"/>
      <c r="IC111" s="69"/>
      <c r="ID111" s="79"/>
      <c r="IE111" s="69"/>
      <c r="IF111" s="79"/>
      <c r="IG111" s="69"/>
      <c r="IH111" s="79"/>
      <c r="II111" s="69"/>
      <c r="IJ111" s="79"/>
      <c r="IK111" s="69"/>
      <c r="IL111" s="79"/>
      <c r="IM111" s="69"/>
      <c r="IN111" s="79"/>
      <c r="IO111" s="69"/>
      <c r="IP111" s="79"/>
      <c r="IQ111" s="69"/>
      <c r="IR111" s="79"/>
      <c r="IS111" s="69"/>
      <c r="IT111" s="69"/>
      <c r="IU111" s="79"/>
      <c r="IV111" s="69"/>
      <c r="IW111" s="79"/>
      <c r="IX111" s="69"/>
      <c r="IY111" s="79"/>
      <c r="IZ111" s="69"/>
      <c r="JA111" s="79"/>
      <c r="JB111" s="69"/>
      <c r="JC111" s="79"/>
      <c r="JD111" s="69"/>
      <c r="JE111" s="79"/>
      <c r="JF111" s="69"/>
      <c r="JG111" s="79"/>
      <c r="JH111" s="69"/>
      <c r="JI111" s="79"/>
      <c r="JJ111" s="69"/>
      <c r="JK111" s="79"/>
      <c r="JL111" s="69"/>
      <c r="JM111" s="79"/>
      <c r="JN111" s="69"/>
      <c r="JO111" s="79"/>
      <c r="JP111" s="69"/>
      <c r="JQ111" s="69"/>
      <c r="JR111" s="79"/>
      <c r="JS111" s="69"/>
      <c r="JT111" s="79"/>
      <c r="JU111" s="69"/>
      <c r="JV111" s="79"/>
      <c r="JW111" s="69"/>
      <c r="JX111" s="79"/>
      <c r="JY111" s="69"/>
      <c r="JZ111" s="79"/>
      <c r="KA111" s="69"/>
      <c r="KB111" s="79"/>
      <c r="KC111" s="69"/>
      <c r="KD111" s="79"/>
      <c r="KE111" s="69"/>
      <c r="KF111" s="79"/>
      <c r="KG111" s="69"/>
      <c r="KH111" s="79"/>
      <c r="KI111" s="69"/>
      <c r="KJ111" s="79"/>
      <c r="KK111" s="69"/>
      <c r="KL111" s="79"/>
      <c r="KM111" s="69"/>
      <c r="KP111" s="1" t="str" cm="1">
        <f t="array" ref="KP111">IFERROR(INDEX(Paste_Here!$B$2:$B$210, MATCH(0, COUNTIF(KP$4:KP110, Paste_Here!$B$2:$B$210) + IF(Paste_Here!$B$2:$B$210="", 1, 0), 0)), "")</f>
        <v/>
      </c>
      <c r="KQ111" s="1" t="str">
        <f>IF(KP111&lt;&gt;"", INDEX(Paste_Here!$A$2:$A$210, MATCH(KP111, Paste_Here!$B$2:$B$210, 0)), "")</f>
        <v/>
      </c>
      <c r="KR111" s="1" t="str">
        <f t="shared" si="13"/>
        <v/>
      </c>
      <c r="KS111" s="1" t="str" cm="1">
        <f t="array" ref="KS111">IFERROR(INDEX($KR$5:$KR$210, MATCH(SMALL(IF($KR$5:$KR$210&lt;&gt;"", COUNTIF($KR$5:$KR$210, "&lt;"&amp;$KR$5:$KR$210)+1), ROW()-ROW($KS$5)+1), COUNTIF($KR$5:$KR$210, "&lt;"&amp;$KR$5:$KR$210)+1, 0)), "")</f>
        <v/>
      </c>
    </row>
    <row r="112" spans="1:305">
      <c r="A112" s="69"/>
      <c r="B112" s="79" t="str">
        <f t="shared" si="7"/>
        <v/>
      </c>
      <c r="C112" s="69"/>
      <c r="D112" s="79" t="str">
        <f>IFERROR(IF(B112&lt;&gt;"", IF(COUNTIF(INDEX(Paste_Here!N$2:Q$210, MATCH(B112, Paste_Here!A$2:A$210, 0), 0), "yes") &gt; 0, "No", IF(COUNTIF(INDEX(Paste_Here!N$2:Q$210, MATCH(B112, Paste_Here!A$2:A$210, 0), 0), "no") &gt; 0, "Yes", "")), ""), "")</f>
        <v/>
      </c>
      <c r="E112" s="69"/>
      <c r="F112" s="79" t="str">
        <f>IFERROR(IF(B112&lt;&gt;"", IF(ISNUMBER(SEARCH("yes", LOWER(INDEX(Paste_Here!S$2:S$210, MATCH(B112, Paste_Here!A$2:A$210, 0))))), "Yes", IF(ISNUMBER(SEARCH("no", LOWER(INDEX(Paste_Here!S$2:S$210, MATCH(B112, Paste_Here!A$2:A$210, 0))))), "No", "")), ""), "")</f>
        <v/>
      </c>
      <c r="G112" s="69"/>
      <c r="H112" s="79" t="str">
        <f>IFERROR(IF(B112&lt;&gt;"", IF(COUNTIF(INDEX(Paste_Here!AX$2:BA$210, MATCH(B112, Paste_Here!A$2:A$210, 0), 0), "yes") &gt; 0, "No", IF(COUNTIF(INDEX(Paste_Here!AX$2:BA$210, MATCH(B112, Paste_Here!A$2:A$210, 0), 0), "no") &gt; 0, "Yes", "")), ""), "")</f>
        <v/>
      </c>
      <c r="I112" s="69"/>
      <c r="J112" s="79" t="str">
        <f>IFERROR(IF(B112&lt;&gt;"", IF(ISNUMBER(SEARCH("yes", LOWER(INDEX(Paste_Here!Z$2:Z$210, MATCH(B112, Paste_Here!A$2:A$210, 0))))), "Yes", IF(ISNUMBER(SEARCH("no", LOWER(INDEX(Paste_Here!Z$2:Z$210, MATCH(B112, Paste_Here!A$2:A$210, 0))))), "No", "")), ""), "")</f>
        <v/>
      </c>
      <c r="K112" s="69"/>
      <c r="L112" s="79" t="str">
        <f>IFERROR(IF(B112&lt;&gt;"", IF(ISNUMBER(SEARCH("yes", LOWER(INDEX(Paste_Here!AG$2:AG$210, MATCH(B112, Paste_Here!A$2:A$210, 0))))), "Yes", IF(ISNUMBER(SEARCH("no", LOWER(INDEX(Paste_Here!AG$2:AG$210, MATCH(B112, Paste_Here!A$2:A$210, 0))))), "No", "")), ""), "")</f>
        <v/>
      </c>
      <c r="M112" s="69"/>
      <c r="N112" s="114" t="str">
        <f>IFERROR(IF(J112&lt;&gt;"", IF(ISNUMBER(SEARCH("yes", LOWER(INDEX(Paste_Here!AB$2:AB$210, MATCH(J112, Paste_Here!I$2:I$210, 0))))), "Yes", IF(ISNUMBER(SEARCH("no", LOWER(INDEX(Paste_Here!AB$2:AB$210, MATCH(J112, Paste_Here!I$2:I$210, 0))))), "No", "")), ""), "")</f>
        <v/>
      </c>
      <c r="O112" s="69"/>
      <c r="P112" s="79" t="str">
        <f>IFERROR(IF(B112&lt;&gt;"", IF(ISNUMBER(SEARCH("Revealed-Potential (Primary Focus)", LOWER(INDEX(Paste_Here!U$2:U$210, MATCH(B112, Paste_Here!A$2:A$210, 0))))), "Rev-Potential: Prim", IF(ISNUMBER(SEARCH("Revealed-Potential (Secondary Focus)", LOWER(INDEX(Paste_Here!U$2:U$210, MATCH(B112, Paste_Here!A$2:A$210, 0))))), "Rev-Potential: Sec", IF(ISNUMBER(SEARCH("Monitoring", LOWER(INDEX(Paste_Here!U$2:U$210, MATCH(B112, Paste_Here!A$2:A$210, 0))))), "Monitoring", IF(ISNUMBER(SEARCH("At-Promise (Secondary Focus)", LOWER(INDEX(Paste_Here!U$2:U$210, MATCH(B112, Paste_Here!A$2:A$210, 0))))), "At-Promise: Sec", IF(ISNUMBER(SEARCH("At-Promise (Primary Focus)", LOWER(INDEX(Paste_Here!U$2:U$210, MATCH(B112, Paste_Here!A$2:A$210, 0))))), "At-Promise: Prim", ""))))), ""), "")</f>
        <v/>
      </c>
      <c r="Q112" s="69"/>
      <c r="R112" s="79" t="str">
        <f>IFERROR(IF(B112&lt;&gt;"", IF(ISNUMBER(SEARCH("Revealed-Potential (Primary Focus)", LOWER(INDEX(Paste_Here!AB$2:AB$210, MATCH(B112, Paste_Here!A$2:A$210, 0))))), "Rev-Potential: Prim", IF(ISNUMBER(SEARCH("Revealed-Potential (Secondary Focus)", LOWER(INDEX(Paste_Here!AB$2:AB$210, MATCH(B112, Paste_Here!A$2:A$210, 0))))), "Rev-Potential: Sec", IF(ISNUMBER(SEARCH("Monitoring", LOWER(INDEX(Paste_Here!AB$2:AB$210, MATCH(B112, Paste_Here!A$2:A$210, 0))))), "Monitoring", IF(ISNUMBER(SEARCH("At-Promise (Secondary Focus)", LOWER(INDEX(Paste_Here!AB$2:AB$210, MATCH(B112, Paste_Here!A$2:A$210, 0))))), "At-Promise: Sec", IF(ISNUMBER(SEARCH("At-Promise (Primary Focus)", LOWER(INDEX(Paste_Here!AB$2:AB$210, MATCH(B112, Paste_Here!A$2:A$210, 0))))), "At-Promise: Prim", ""))))), ""), "")</f>
        <v/>
      </c>
      <c r="S112" s="69"/>
      <c r="T112" s="114" t="str">
        <f>IFERROR(IF(P112&lt;&gt;"", IF(ISNUMBER(SEARCH("yes", LOWER(INDEX(Paste_Here!AH$2:AH$210, MATCH(P112, Paste_Here!O$2:O$210, 0))))), "Yes", IF(ISNUMBER(SEARCH("no", LOWER(INDEX(Paste_Here!AH$2:AH$210, MATCH(P112, Paste_Here!O$2:O$210, 0))))), "No", "")), ""), "")</f>
        <v/>
      </c>
      <c r="U112" s="69"/>
      <c r="V112" s="114" t="str">
        <f>IFERROR(IF(R112&lt;&gt;"", IF(ISNUMBER(SEARCH("yes", LOWER(INDEX(Paste_Here!AJ$2:AJ$210, MATCH(R112, Paste_Here!Q$2:Q$210, 0))))), "Yes", IF(ISNUMBER(SEARCH("no", LOWER(INDEX(Paste_Here!AJ$2:AJ$210, MATCH(R112, Paste_Here!Q$2:Q$210, 0))))), "No", "")), ""), "")</f>
        <v/>
      </c>
      <c r="W112" s="69"/>
      <c r="X112" s="69"/>
      <c r="Y112" s="79" t="str">
        <f t="shared" si="8"/>
        <v/>
      </c>
      <c r="Z112" s="69"/>
      <c r="AA112" s="79" t="str">
        <f>IFERROR(IF(B112&lt;&gt;"", IF(AND(INDEX(Paste_Here!W$2:W$210, MATCH(B112, Paste_Here!A$2:A$210, 0))&lt;&gt;"", ISNUMBER(VALUE(INDEX(Paste_Here!W$2:W$210, MATCH(B112, Paste_Here!A$2:A$210, 0))))), INDEX(Paste_Here!W$2:W$210, MATCH(B112, Paste_Here!A$2:A$210, 0)), ""), ""), "")</f>
        <v/>
      </c>
      <c r="AB112" s="69"/>
      <c r="AC112" s="79" t="str">
        <f>IFERROR(IF(B112&lt;&gt;"", IF(AND(INDEX(Paste_Here!V$2:V$210, MATCH(B112, Paste_Here!A$2:A$210, 0))&lt;&gt;"", ISNUMBER(VALUE(INDEX(Paste_Here!V$2:V$210, MATCH(B112, Paste_Here!A$2:A$210, 0))))), TEXT(ROUND(VALUE(INDEX(Paste_Here!V$2:V$210, MATCH(B112, Paste_Here!A$2:A$210, 0))), 2), "0.00"), ""), ""), "")</f>
        <v/>
      </c>
      <c r="AD112" s="69"/>
      <c r="AE112" s="79" t="str">
        <f>IFERROR(IF(B112&lt;&gt;"", IF(LOWER(INDEX(Paste_Here!X$2:X$210, MATCH(B112, Paste_Here!A$2:A$210, 0)))="approaching expectations", "Approaching", IF(LOWER(INDEX(Paste_Here!X$2:X$210, MATCH(B112, Paste_Here!A$2:A$210, 0)))="met expectations", "Met", IF(LOWER(INDEX(Paste_Here!X$2:X$210, MATCH(B112, Paste_Here!A$2:A$210, 0)))="exceeded expectations", "Exceeded", IF(LOWER(INDEX(Paste_Here!X$2:X$210, MATCH(B112, Paste_Here!A$2:A$210, 0)))="below expectations", "Below", "")))), ""), "")</f>
        <v/>
      </c>
      <c r="AF112" s="69"/>
      <c r="AG112" s="79" t="str">
        <f>IFERROR(IF(B112&lt;&gt;"", IF(AND(INDEX(Paste_Here!Y$2:Y$210, MATCH(B112, Paste_Here!A$2:A$210, 0))&lt;&gt;"", ISNUMBER(VALUE(INDEX(Paste_Here!Y$2:Y$210, MATCH(B112, Paste_Here!A$2:A$210, 0))))), INDEX(Paste_Here!Y$2:Y$210, MATCH(B112, Paste_Here!A$2:A$210, 0)), ""), ""), "")</f>
        <v/>
      </c>
      <c r="AH112" s="69"/>
      <c r="AI112" s="79" t="str">
        <f>IFERROR(IF(B112&lt;&gt;"", IF(AND(INDEX(Paste_Here!AK$2:AK$210, MATCH(B112, Paste_Here!A$2:A$210, 0))&lt;&gt;"", ISNUMBER(VALUE(INDEX(Paste_Here!AK$2:AK$210, MATCH(B112, Paste_Here!A$2:A$210, 0))))), INDEX(Paste_Here!AK$2:AK$210, MATCH(B112, Paste_Here!A$2:A$210, 0)), ""), ""), "")</f>
        <v/>
      </c>
      <c r="AJ112" s="69"/>
      <c r="AK112" s="79" t="str">
        <f>IFERROR(IF(B112&lt;&gt;"", IF(ISNUMBER(SEARCH("highrisk", LOWER(INDEX(Paste_Here!AL$2:AL$210, MATCH(B112, Paste_Here!A$2:A$210, 0))))), "High Risk", IF(ISNUMBER(SEARCH("lowrisk", LOWER(INDEX(Paste_Here!AL$2:AL$210, MATCH(B112, Paste_Here!A$2:A$210, 0))))), "Low Risk", IF(ISNUMBER(SEARCH("somerisk", LOWER(INDEX(Paste_Here!AL$2:AL$210, MATCH(B112, Paste_Here!A$2:A$210, 0))))), "Some Risk", ""))), ""), "")</f>
        <v/>
      </c>
      <c r="AL112" s="69"/>
      <c r="AM112" s="79" t="str">
        <f>IFERROR(IF(B112&lt;&gt;"", IF(AND(INDEX(Paste_Here!AT$2:AT$210, MATCH(B112, Paste_Here!A$2:A$210, 0))&lt;&gt;"", ISNUMBER(VALUE(INDEX(Paste_Here!AT$2:AT$210, MATCH(B112, Paste_Here!A$2:A$210, 0))))), INDEX(Paste_Here!AT$2:AT$210, MATCH(B112, Paste_Here!A$2:A$210, 0)), ""), ""), "")</f>
        <v/>
      </c>
      <c r="AN112" s="69"/>
      <c r="AO112" s="79" t="str">
        <f>IFERROR(IF(B112&lt;&gt;"", IF(AND(INDEX(Paste_Here!AM$2:AM$210, MATCH(B112, Paste_Here!A$2:A$210, 0))&lt;&gt;"", ISNUMBER(VALUE(INDEX(Paste_Here!AM$2:AM$210, MATCH(B112, Paste_Here!A$2:A$210, 0))))), INDEX(Paste_Here!AM$2:AM$210, MATCH(B112, Paste_Here!A$2:A$210, 0)), ""), ""), "")</f>
        <v/>
      </c>
      <c r="AP112" s="69"/>
      <c r="AQ112" s="79" t="str">
        <f>IFERROR(IF(B112&lt;&gt;"", IF(ISNUMBER(SEARCH("highrisk", LOWER(INDEX(Paste_Here!AN$2:AN$210, MATCH(B112, Paste_Here!A$2:A$210, 0))))), "High Risk", IF(ISNUMBER(SEARCH("lowrisk", LOWER(INDEX(Paste_Here!AN$2:AN$210, MATCH(B112, Paste_Here!A$2:A$210, 0))))), "Low Risk", IF(ISNUMBER(SEARCH("somerisk", LOWER(INDEX(Paste_Here!AN$2:AN$210, MATCH(B112, Paste_Here!A$2:A$210, 0))))), "Some Risk", ""))), ""), "")</f>
        <v/>
      </c>
      <c r="AR112" s="69"/>
      <c r="AS112" s="79" t="str" cm="1">
        <f t="array" aca="1" ref="AS112" ca="1">IFERROR(IF(ISNUMBER(SEARCH("BR", INDEX(Paste_Here!AO$2:AO$210, MATCH(B112, Paste_Here!A$2:A$210, 0)))), -1, 1) * VALUE(_xlfn.TEXTJOIN("", TRUE, IF(ISNUMBER(--MID(INDEX(Paste_Here!AO$2:AO$210, MATCH(B112, Paste_Here!A$2:A$210, 0)), ROW(INDIRECT("1:"&amp;LEN(INDEX(Paste_Here!AO$2:AO$210, MATCH(B112, Paste_Here!A$2:A$210, 0))))), 1)), MID(INDEX(Paste_Here!AO$2:AO$210, MATCH(B112, Paste_Here!A$2:A$210, 0)), ROW(INDIRECT("1:"&amp;LEN(INDEX(Paste_Here!AO$2:AO$210, MATCH(B112, Paste_Here!A$2:A$210, 0))))), 1), ""))), "")</f>
        <v/>
      </c>
      <c r="AT112" s="69"/>
      <c r="AU112" s="69"/>
      <c r="AV112" s="79"/>
      <c r="AW112" s="69"/>
      <c r="AX112" s="79"/>
      <c r="AY112" s="69"/>
      <c r="AZ112" s="79"/>
      <c r="BA112" s="69"/>
      <c r="BB112" s="79"/>
      <c r="BC112" s="69"/>
      <c r="BD112" s="79"/>
      <c r="BE112" s="69"/>
      <c r="BF112" s="79"/>
      <c r="BG112" s="69"/>
      <c r="BH112" s="79"/>
      <c r="BI112" s="69"/>
      <c r="BJ112" s="79"/>
      <c r="BK112" s="69"/>
      <c r="BL112" s="79"/>
      <c r="BM112" s="69"/>
      <c r="BN112" s="79"/>
      <c r="BO112" s="69"/>
      <c r="BP112" s="79"/>
      <c r="BQ112" s="69"/>
      <c r="BR112" s="69"/>
      <c r="BS112" s="79"/>
      <c r="BT112" s="69"/>
      <c r="BU112" s="79"/>
      <c r="BV112" s="69"/>
      <c r="BW112" s="79"/>
      <c r="BX112" s="69"/>
      <c r="BY112" s="79"/>
      <c r="BZ112" s="69"/>
      <c r="CA112" s="79"/>
      <c r="CB112" s="69"/>
      <c r="CC112" s="79"/>
      <c r="CD112" s="69"/>
      <c r="CE112" s="79"/>
      <c r="CF112" s="69"/>
      <c r="CG112" s="79"/>
      <c r="CH112" s="69"/>
      <c r="CI112" s="79"/>
      <c r="CJ112" s="69"/>
      <c r="CK112" s="79"/>
      <c r="CL112" s="69"/>
      <c r="CM112" s="79"/>
      <c r="CN112" s="69"/>
      <c r="CO112" s="69"/>
      <c r="CP112" s="79" t="str">
        <f t="shared" si="9"/>
        <v/>
      </c>
      <c r="CQ112" s="69"/>
      <c r="CR112" s="79" t="str">
        <f>IFERROR(IF(B112&lt;&gt;"", IF(AND(INDEX(Paste_Here!AD$2:AD$210, MATCH(B112, Paste_Here!A$2:A$210, 0))&lt;&gt;"", ISNUMBER(VALUE(INDEX(Paste_Here!AD$2:AD$210, MATCH(B112, Paste_Here!A$2:A$210, 0))))), INDEX(Paste_Here!AD$2:AD$210, MATCH(B112, Paste_Here!A$2:A$210, 0)), ""), ""), "")</f>
        <v/>
      </c>
      <c r="CS112" s="69"/>
      <c r="CT112" s="79" t="str">
        <f>IFERROR(IF(B112&lt;&gt;"", IF(AND(INDEX(Paste_Here!AC$2:AC$210, MATCH(B112, Paste_Here!A$2:A$210, 0))&lt;&gt;"", ISNUMBER(--INDEX(Paste_Here!AC$2:AC$210, MATCH(B112, Paste_Here!A$2:A$210, 0)))), TEXT(ROUND(--INDEX(Paste_Here!AC$2:AC$210, MATCH(B112, Paste_Here!A$2:A$210, 0)), 2), "0.00"), ""), ""), "")</f>
        <v/>
      </c>
      <c r="CU112" s="69"/>
      <c r="CV112" s="79" t="str">
        <f>IFERROR(IF(B112&lt;&gt;"", IF(LOWER(INDEX(Paste_Here!AE$2:AE$210, MATCH(B112, Paste_Here!A$2:A$210, 0)))="approaching expectations", "Approaching", IF(LOWER(INDEX(Paste_Here!AE$2:AE$210, MATCH(B112, Paste_Here!A$2:A$210, 0)))="met expectations", "Met", IF(LOWER(INDEX(Paste_Here!AE$2:AE$210, MATCH(B112, Paste_Here!A$2:A$210, 0)))="exceeded expectations", "Exceeded", IF(LOWER(INDEX(Paste_Here!AE$2:AE$210, MATCH(B112, Paste_Here!A$2:A$210, 0)))="below expectations", "Below", "")))), ""), "")</f>
        <v/>
      </c>
      <c r="CW112" s="69"/>
      <c r="CX112" s="79" t="str">
        <f>IFERROR(IF(B112&lt;&gt;"", IF(AND(INDEX(Paste_Here!AF$2:AF$210, MATCH(B112, Paste_Here!A$2:A$210, 0))&lt;&gt;"", ISNUMBER(VALUE(INDEX(Paste_Here!AF$2:AF$210, MATCH(B112, Paste_Here!A$2:A$210, 0))))), INDEX(Paste_Here!AF$2:AF$210, MATCH(B112, Paste_Here!A$2:A$210, 0)), ""), ""), "")</f>
        <v/>
      </c>
      <c r="CY112" s="69"/>
      <c r="CZ112" s="79" t="str">
        <f>IFERROR(IF(B112&lt;&gt;"", IF(AND(INDEX(Paste_Here!AU$2:AU$210, MATCH(B112, Paste_Here!A$2:A$210, 0))&lt;&gt;"", ISNUMBER(VALUE(INDEX(Paste_Here!AU$2:AU$210, MATCH(B112, Paste_Here!A$2:A$210, 0))))), INDEX(Paste_Here!AU$2:AU$210, MATCH(B112, Paste_Here!A$2:A$210, 0)), ""), ""), "")</f>
        <v/>
      </c>
      <c r="DA112" s="69"/>
      <c r="DB112" s="79" t="str">
        <f>IFERROR(IF(B112&lt;&gt;"", IF(ISNUMBER(SEARCH("highrisk", LOWER(INDEX(Paste_Here!AV$2:AV$210, MATCH(B112, Paste_Here!A$2:A$210, 0))))), "High Risk", IF(ISNUMBER(SEARCH("lowrisk", LOWER(INDEX(Paste_Here!AV$2:AV$210, MATCH(B112, Paste_Here!A$2:A$210, 0))))), "Low Risk", IF(ISNUMBER(SEARCH("somerisk", LOWER(INDEX(Paste_Here!AV$2:AV$210, MATCH(B112, Paste_Here!A$2:A$210, 0))))), "Some Risk", ""))), ""), "")</f>
        <v/>
      </c>
      <c r="DC112" s="69"/>
      <c r="DD112" s="79" t="str">
        <f>IFERROR(IF(B112&lt;&gt;"", IF(AND(INDEX(Paste_Here!AW$2:AW$210, MATCH(B112, Paste_Here!A$2:A$210, 0))&lt;&gt;"", ISNUMBER(VALUE(INDEX(Paste_Here!AW$2:AW$210, MATCH(B112, Paste_Here!A$2:A$210, 0))))), INDEX(Paste_Here!AW$2:AW$210, MATCH(B112, Paste_Here!A$2:A$210, 0)), ""), ""), "")</f>
        <v/>
      </c>
      <c r="DE112" s="69"/>
      <c r="DF112" s="79" t="str">
        <f>IFERROR(IF(B112&lt;&gt;"", IF(AND(INDEX(Paste_Here!AP$2:AP$210, MATCH(B112, Paste_Here!A$2:A$210, 0))&lt;&gt;"", ISNUMBER(VALUE(INDEX(Paste_Here!AP$2:AP$210, MATCH(B112, Paste_Here!A$2:A$210, 0))))), INDEX(Paste_Here!AP$2:AP$210, MATCH(B112, Paste_Here!A$2:A$210, 0)), ""), ""), "")</f>
        <v/>
      </c>
      <c r="DG112" s="69"/>
      <c r="DH112" s="79" t="str">
        <f>IFERROR(IF(B112&lt;&gt;"", IF(ISNUMBER(SEARCH("highrisk", LOWER(INDEX(Paste_Here!AQ$2:AQ$210, MATCH(B112, Paste_Here!A$2:A$210, 0))))), "High Risk", IF(ISNUMBER(SEARCH("lowrisk", LOWER(INDEX(Paste_Here!AQ$2:AQ$210, MATCH(B112, Paste_Here!A$2:A$210, 0))))), "Low Risk", IF(ISNUMBER(SEARCH("somerisk", LOWER(INDEX(Paste_Here!AQ$2:AQ$210, MATCH(B112, Paste_Here!A$2:A$210, 0))))), "Some Risk", ""))), ""), "")</f>
        <v/>
      </c>
      <c r="DI112" s="69"/>
      <c r="DJ112" s="79" t="str" cm="1">
        <f t="array" aca="1" ref="DJ112" ca="1">IFERROR(VALUE(IF(ISNUMBER(SEARCH("EM", INDEX(Paste_Here!AR$2:AR$500, MATCH(B112, Paste_Here!A$2:A$500, 0)))),"-" &amp; _xlfn.TEXTJOIN("", TRUE, IF(ISNUMBER(--MID(INDEX(Paste_Here!AR$2:AR$500, MATCH(B112, Paste_Here!A$2:A$500, 0)), ROW(INDIRECT("1:"&amp;LEN(INDEX(Paste_Here!AR$2:AR$500, MATCH(B112, Paste_Here!A$2:A$500, 0))))), 1)), MID(INDEX(Paste_Here!AR$2:AR$500, MATCH(B112, Paste_Here!A$2:A$500, 0)), ROW(INDIRECT("1:"&amp;LEN(INDEX(Paste_Here!AR$2:AR$500, MATCH(B112, Paste_Here!A$2:A$500, 0))))), 1), "")), _xlfn.TEXTJOIN("", TRUE, IF(ISNUMBER(--MID(INDEX(Paste_Here!AR$2:AR$500, MATCH(B112, Paste_Here!A$2:AR$500, 0)), ROW(INDIRECT("1:"&amp;LEN(INDEX(Paste_Here!AR$2:AR$500, MATCH(B112, Paste_Here!A$2:AR$500, 0))))), 1)), MID(INDEX(Paste_Here!AR$2:AR$500, MATCH(B112, Paste_Here!A$2:A$500, 0)), ROW(INDIRECT("1:"&amp;LEN(INDEX(Paste_Here!AR$2:AR$500, MATCH(B112, Paste_Here!A$2:A$500, 0))))), 1), "")))), "")</f>
        <v/>
      </c>
      <c r="DK112" s="69"/>
      <c r="DL112" s="69"/>
      <c r="DM112" s="79" t="str">
        <f t="shared" si="10"/>
        <v/>
      </c>
      <c r="DN112" s="69"/>
      <c r="DO112" s="79" t="str">
        <f>IFERROR(IF(B112&lt;&gt;"", IF(AND(INDEX(Paste_Here!AH$2:AH$210, MATCH(B112, Paste_Here!A$2:A$210, 0))&lt;&gt;"", ISNUMBER(VALUE(INDEX(Paste_Here!AH$2:AH$210, MATCH(B112, Paste_Here!A$2:A$210, 0))))), INDEX(Paste_Here!AH$2:AH$210, MATCH(B112, Paste_Here!A$2:A$210, 0)), ""), ""), "")</f>
        <v/>
      </c>
      <c r="DP112" s="69"/>
      <c r="DQ112" s="114"/>
      <c r="DR112" s="69"/>
      <c r="DS112" s="119" t="str">
        <f>IFERROR(IF(B112&lt;&gt;"", IF(LOWER(INDEX(Paste_Here!AI$2:AI$210, MATCH(B112, Paste_Here!A$2:A$210, 0)))="approaching expectations", "Approaching", IF(LOWER(INDEX(Paste_Here!AI$2:AI$210, MATCH(B112, Paste_Here!A$2:A$210, 0)))="met expectations", "Met", IF(LOWER(INDEX(Paste_Here!AI$2:AI$210, MATCH(B112, Paste_Here!A$2:A$210, 0)))="exceeded expectations", "Exceeded", IF(LOWER(INDEX(Paste_Here!AI$2:AI$210, MATCH(B112, Paste_Here!A$2:A$210, 0)))="below expectations", "Below", "")))), ""), "")</f>
        <v/>
      </c>
      <c r="DT112" s="69"/>
      <c r="DU112" s="79" t="str">
        <f>IFERROR(IF(B112&lt;&gt;"", IF(AND(INDEX(Paste_Here!AJ$2:AJ$210, MATCH(B112, Paste_Here!A$2:A$210, 0))&lt;&gt;"", ISNUMBER(VALUE(INDEX(Paste_Here!AJ$2:AJ$210, MATCH(B112, Paste_Here!A$2:A$210, 0))))), INDEX(Paste_Here!AJ$2:AJ$210, MATCH(B112, Paste_Here!A$2:A$210, 0)), ""), ""), "")</f>
        <v/>
      </c>
      <c r="DV112" s="69"/>
      <c r="DW112" s="114"/>
      <c r="DX112" s="69"/>
      <c r="DY112" s="114"/>
      <c r="DZ112" s="69"/>
      <c r="EA112" s="114"/>
      <c r="EB112" s="69"/>
      <c r="EC112" s="114"/>
      <c r="ED112" s="69"/>
      <c r="EE112" s="114"/>
      <c r="EF112" s="69"/>
      <c r="EH112" s="69"/>
      <c r="EI112" s="69"/>
      <c r="EJ112" s="79"/>
      <c r="EK112" s="69"/>
      <c r="EL112" s="79"/>
      <c r="EM112" s="69"/>
      <c r="EN112" s="79"/>
      <c r="EO112" s="69"/>
      <c r="EP112" s="79"/>
      <c r="EQ112" s="69"/>
      <c r="ER112" s="79"/>
      <c r="ES112" s="69"/>
      <c r="ET112" s="79"/>
      <c r="EU112" s="69"/>
      <c r="EV112" s="79"/>
      <c r="EW112" s="69"/>
      <c r="EX112" s="79"/>
      <c r="EY112" s="69"/>
      <c r="EZ112" s="79"/>
      <c r="FA112" s="69"/>
      <c r="FB112" s="79"/>
      <c r="FC112" s="69"/>
      <c r="FD112" s="79"/>
      <c r="FE112" s="69"/>
      <c r="FF112" s="69"/>
      <c r="FG112" s="79" t="str">
        <f t="shared" si="11"/>
        <v/>
      </c>
      <c r="FH112" s="69"/>
      <c r="FI112" s="79" t="str">
        <f>IFERROR(IF(B112&lt;&gt;"", IF(ISNUMBER(VALUE(INDEX(Paste_Here!H$2:H$210, MATCH(B112, Paste_Here!A$2:A$210, 0)))), IF(VALUE(INDEX(Paste_Here!H$2:H$210, MATCH(B112, Paste_Here!A$2:A$210, 0)))=0, "No", IF(AND(VALUE(INDEX(Paste_Here!H$2:H$210, MATCH(B112, Paste_Here!A$2:A$210, 0)))&gt;=1, VALUE(INDEX(Paste_Here!H$2:H$210, MATCH(B112, Paste_Here!A$2:A$210, 0)))&lt;=4), VALUE(INDEX(Paste_Here!H$2:H$210, MATCH(B112, Paste_Here!A$2:A$210, 0))), "")), ""), ""), "")</f>
        <v/>
      </c>
      <c r="FJ112" s="69"/>
      <c r="FK112" s="79" t="str">
        <f>IFERROR(IF(B112&lt;&gt;"", IF(ISNUMBER(VALUE(INDEX(Paste_Here!I$2:I$210, MATCH(B112, Paste_Here!A$2:A$210, 0)))), IF(VALUE(INDEX(Paste_Here!I$2:I$210, MATCH(B112, Paste_Here!A$2:A$210, 0)))=0, "No", IF(AND(VALUE(INDEX(Paste_Here!I$2:I$210, MATCH(B112, Paste_Here!A$2:A$210, 0)))&gt;=1, VALUE(INDEX(Paste_Here!I$2:I$210, MATCH(B112, Paste_Here!A$2:A$210, 0)))&lt;=4), VALUE(INDEX(Paste_Here!I$2:I$210, MATCH(B112, Paste_Here!A$2:A$210, 0))), "")), ""), ""), "")</f>
        <v/>
      </c>
      <c r="FL112" s="69"/>
      <c r="FM112" s="114"/>
      <c r="FN112" s="69"/>
      <c r="FO112" s="114"/>
      <c r="FP112" s="69"/>
      <c r="FQ112" s="114"/>
      <c r="FR112" s="69"/>
      <c r="FS112" s="114"/>
      <c r="FT112" s="69"/>
      <c r="FU112" s="79" t="str">
        <f>IFERROR(IF(B112&lt;&gt;"", IF(AND(INDEX(Paste_Here!R$2:R$210, MATCH(B112, Paste_Here!A$2:A$210, 0))&lt;&gt;"", ISNUMBER(VALUE(INDEX(Paste_Here!R$2:R$210, MATCH(B112, Paste_Here!A$2:A$210, 0))))), INDEX(Paste_Here!R$2:R$210, MATCH(B112, Paste_Here!A$2:A$210, 0)), ""), ""), "")</f>
        <v/>
      </c>
      <c r="FV112" s="69"/>
      <c r="FW112" s="79" t="str">
        <f>IFERROR(IF(B112&lt;&gt;"", IF(AND(INDEX(Paste_Here!BB$2:BB$210, MATCH(B112, Paste_Here!A$2:A$210, 0))&lt;&gt;"", ISNUMBER(VALUE(INDEX(Paste_Here!BB$2:BB$210, MATCH(B112, Paste_Here!A$2:A$210, 0))))), INDEX(Paste_Here!BB$2:BB$210, MATCH(B112, Paste_Here!A$2:A$210, 0)), ""), ""), "")</f>
        <v/>
      </c>
      <c r="FX112" s="69"/>
      <c r="FY112" s="79" t="str">
        <f>IFERROR(IF(B112&lt;&gt;"", IF(AND(INDEX(Paste_Here!AS$2:AS$210, MATCH(B112, Paste_Here!A$2:A$210, 0))&lt;&gt;"", ISNUMBER(VALUE(INDEX(Paste_Here!AS$2:AS$210, MATCH(B112, Paste_Here!A$2:A$210, 0))))), INDEX(Paste_Here!AS$2:AS$210, MATCH(B112, Paste_Here!A$2:A$210, 0)), ""), ""), "")</f>
        <v/>
      </c>
      <c r="FZ112" s="69"/>
      <c r="GA112" s="79" t="str">
        <f>IFERROR(IF(B112&lt;&gt;"", IF(AND(INDEX(Paste_Here!BC$2:BC$210, MATCH(B112, Paste_Here!A$2:A$210, 0))&lt;&gt;"", ISNUMBER(VALUE(INDEX(Paste_Here!BC$2:BC$210, MATCH(B112, Paste_Here!A$2:A$210, 0))))), INDEX(Paste_Here!BC$2:BC$210, MATCH(B112, Paste_Here!A$2:A$210, 0)), ""), ""), "")</f>
        <v/>
      </c>
      <c r="GB112" s="69"/>
      <c r="GC112" s="69"/>
      <c r="GD112" s="79" t="str">
        <f t="shared" si="12"/>
        <v/>
      </c>
      <c r="GE112" s="69"/>
      <c r="GF112" s="79" t="str">
        <f>IFERROR(IF(B112&lt;&gt;"", IF(ISNUMBER(SEARCH("s", LOWER(INDEX(Paste_Here!M$2:M$210, MATCH(B112, Paste_Here!A$2:A$210, 0))))), "Yes", IF(INDEX(Paste_Here!M$2:M$210, MATCH(B112, Paste_Here!A$2:A$210, 0))&lt;&gt;"", "No", "")), ""), "")</f>
        <v/>
      </c>
      <c r="GG112" s="69"/>
      <c r="GH112" s="79" t="str">
        <f>IFERROR(IF(B112&lt;&gt;"", IF(ISNUMBER(SEARCH("yes", LOWER(INDEX(Paste_Here!F$2:F$210, MATCH(B112, Paste_Here!A$2:A$210, 0))))), "Yes", IF(ISNUMBER(SEARCH("no", LOWER(INDEX(Paste_Here!F$2:F$210, MATCH(B112, Paste_Here!A$2:A$210, 0))))), "No", "")), ""), "")</f>
        <v/>
      </c>
      <c r="GI112" s="69"/>
      <c r="GJ112" s="79" t="str">
        <f>IFERROR(IF(B112&lt;&gt;"", IF(ISNUMBER(SEARCH("english language learner", LOWER(INDEX(Paste_Here!C$2:C$210, MATCH(B112, Paste_Here!A$2:A$210, 0))))), "Yes", ""), ""), "")</f>
        <v/>
      </c>
      <c r="GK112" s="69"/>
      <c r="GL112" s="79" t="str">
        <f>IFERROR(IF(B112&lt;&gt;"", IF(OR(ISNUMBER(SEARCH("b", LOWER(INDEX(Paste_Here!K$2:K$210, MATCH(B112, Paste_Here!A$2:A$210, 0))))), ISNUMBER(SEARCH("h", LOWER(INDEX(Paste_Here!K$2:K$210, MATCH(B112, Paste_Here!A$2:A$210, 0))))), ISNUMBER(SEARCH("i", LOWER(INDEX(Paste_Here!K$2:K$210, MATCH(B112, Paste_Here!A$2:A$210, 0)))))), "Yes", IF(INDEX(Paste_Here!K$2:K$210, MATCH(B112, Paste_Here!A$2:A$210, 0))&lt;&gt;"", "No", "")), ""), "")</f>
        <v/>
      </c>
      <c r="GM112" s="69"/>
      <c r="GN112" s="79" t="str">
        <f>IFERROR(IF(B112&lt;&gt;"", IF(ISNUMBER(SEARCH("yes", LOWER(INDEX(Paste_Here!L$2:L$210, MATCH(B112, Paste_Here!A$2:A$210, 0))))), "Yes", IF(ISNUMBER(SEARCH("no", LOWER(INDEX(Paste_Here!L$2:L$210, MATCH(B112, Paste_Here!A$2:A$210, 0))))), "No", "")), ""), "")</f>
        <v/>
      </c>
      <c r="GO112" s="69"/>
      <c r="GP112" s="79" t="str">
        <f>IFERROR(IF(B112&lt;&gt;"", IF(ISNUMBER(SEARCH("transitional 2", LOWER(INDEX(Paste_Here!C$2:C$210, MATCH(B112, Paste_Here!A$2:A$210, 0))))), "T2", IF(ISNUMBER(SEARCH("transitional 1", LOWER(INDEX(Paste_Here!C$2:C$210, MATCH(B112, Paste_Here!A$2:A$210, 0))))), "T1", IF(ISNUMBER(SEARCH("waived ell services", LOWER(INDEX(Paste_Here!C$2:C$210, MATCH(B112, Paste_Here!A$2:A$210, 0))))), "W", ""))), ""), "")</f>
        <v/>
      </c>
      <c r="GQ112" s="69"/>
      <c r="GR112" s="114"/>
      <c r="GS112" s="69"/>
      <c r="GT112" s="114"/>
      <c r="GU112" s="69"/>
      <c r="GV112" s="114"/>
      <c r="GW112" s="69"/>
      <c r="GX112" s="118"/>
      <c r="GY112" s="69"/>
      <c r="GZ112" s="69"/>
      <c r="HA112" s="79"/>
      <c r="HB112" s="69"/>
      <c r="HC112" s="79"/>
      <c r="HD112" s="69"/>
      <c r="HE112" s="79"/>
      <c r="HF112" s="69"/>
      <c r="HG112" s="79"/>
      <c r="HH112" s="69"/>
      <c r="HI112" s="79"/>
      <c r="HJ112" s="69"/>
      <c r="HK112" s="79"/>
      <c r="HL112" s="69"/>
      <c r="HM112" s="79"/>
      <c r="HN112" s="69"/>
      <c r="HO112" s="79"/>
      <c r="HP112" s="69"/>
      <c r="HQ112" s="79"/>
      <c r="HR112" s="69"/>
      <c r="HS112" s="79"/>
      <c r="HT112" s="69"/>
      <c r="HU112" s="79"/>
      <c r="HV112" s="69"/>
      <c r="HW112" s="69"/>
      <c r="HX112" s="79"/>
      <c r="HY112" s="69"/>
      <c r="HZ112" s="79"/>
      <c r="IA112" s="69"/>
      <c r="IB112" s="79"/>
      <c r="IC112" s="69"/>
      <c r="ID112" s="79"/>
      <c r="IE112" s="69"/>
      <c r="IF112" s="79"/>
      <c r="IG112" s="69"/>
      <c r="IH112" s="79"/>
      <c r="II112" s="69"/>
      <c r="IJ112" s="79"/>
      <c r="IK112" s="69"/>
      <c r="IL112" s="79"/>
      <c r="IM112" s="69"/>
      <c r="IN112" s="79"/>
      <c r="IO112" s="69"/>
      <c r="IP112" s="79"/>
      <c r="IQ112" s="69"/>
      <c r="IR112" s="79"/>
      <c r="IS112" s="69"/>
      <c r="IT112" s="69"/>
      <c r="IU112" s="79"/>
      <c r="IV112" s="69"/>
      <c r="IW112" s="79"/>
      <c r="IX112" s="69"/>
      <c r="IY112" s="79"/>
      <c r="IZ112" s="69"/>
      <c r="JA112" s="79"/>
      <c r="JB112" s="69"/>
      <c r="JC112" s="79"/>
      <c r="JD112" s="69"/>
      <c r="JE112" s="79"/>
      <c r="JF112" s="69"/>
      <c r="JG112" s="79"/>
      <c r="JH112" s="69"/>
      <c r="JI112" s="79"/>
      <c r="JJ112" s="69"/>
      <c r="JK112" s="79"/>
      <c r="JL112" s="69"/>
      <c r="JM112" s="79"/>
      <c r="JN112" s="69"/>
      <c r="JO112" s="79"/>
      <c r="JP112" s="69"/>
      <c r="JQ112" s="69"/>
      <c r="JR112" s="79"/>
      <c r="JS112" s="69"/>
      <c r="JT112" s="79"/>
      <c r="JU112" s="69"/>
      <c r="JV112" s="79"/>
      <c r="JW112" s="69"/>
      <c r="JX112" s="79"/>
      <c r="JY112" s="69"/>
      <c r="JZ112" s="79"/>
      <c r="KA112" s="69"/>
      <c r="KB112" s="79"/>
      <c r="KC112" s="69"/>
      <c r="KD112" s="79"/>
      <c r="KE112" s="69"/>
      <c r="KF112" s="79"/>
      <c r="KG112" s="69"/>
      <c r="KH112" s="79"/>
      <c r="KI112" s="69"/>
      <c r="KJ112" s="79"/>
      <c r="KK112" s="69"/>
      <c r="KL112" s="79"/>
      <c r="KM112" s="69"/>
      <c r="KP112" s="1" t="str" cm="1">
        <f t="array" ref="KP112">IFERROR(INDEX(Paste_Here!$B$2:$B$210, MATCH(0, COUNTIF(KP$4:KP111, Paste_Here!$B$2:$B$210) + IF(Paste_Here!$B$2:$B$210="", 1, 0), 0)), "")</f>
        <v/>
      </c>
      <c r="KQ112" s="1" t="str">
        <f>IF(KP112&lt;&gt;"", INDEX(Paste_Here!$A$2:$A$210, MATCH(KP112, Paste_Here!$B$2:$B$210, 0)), "")</f>
        <v/>
      </c>
      <c r="KR112" s="1" t="str">
        <f t="shared" si="13"/>
        <v/>
      </c>
      <c r="KS112" s="1" t="str" cm="1">
        <f t="array" ref="KS112">IFERROR(INDEX($KR$5:$KR$210, MATCH(SMALL(IF($KR$5:$KR$210&lt;&gt;"", COUNTIF($KR$5:$KR$210, "&lt;"&amp;$KR$5:$KR$210)+1), ROW()-ROW($KS$5)+1), COUNTIF($KR$5:$KR$210, "&lt;"&amp;$KR$5:$KR$210)+1, 0)), "")</f>
        <v/>
      </c>
    </row>
    <row r="113" spans="1:305">
      <c r="A113" s="69"/>
      <c r="B113" s="79" t="str">
        <f t="shared" si="7"/>
        <v/>
      </c>
      <c r="C113" s="69"/>
      <c r="D113" s="79" t="str">
        <f>IFERROR(IF(B113&lt;&gt;"", IF(COUNTIF(INDEX(Paste_Here!N$2:Q$210, MATCH(B113, Paste_Here!A$2:A$210, 0), 0), "yes") &gt; 0, "No", IF(COUNTIF(INDEX(Paste_Here!N$2:Q$210, MATCH(B113, Paste_Here!A$2:A$210, 0), 0), "no") &gt; 0, "Yes", "")), ""), "")</f>
        <v/>
      </c>
      <c r="E113" s="69"/>
      <c r="F113" s="79" t="str">
        <f>IFERROR(IF(B113&lt;&gt;"", IF(ISNUMBER(SEARCH("yes", LOWER(INDEX(Paste_Here!S$2:S$210, MATCH(B113, Paste_Here!A$2:A$210, 0))))), "Yes", IF(ISNUMBER(SEARCH("no", LOWER(INDEX(Paste_Here!S$2:S$210, MATCH(B113, Paste_Here!A$2:A$210, 0))))), "No", "")), ""), "")</f>
        <v/>
      </c>
      <c r="G113" s="69"/>
      <c r="H113" s="79" t="str">
        <f>IFERROR(IF(B113&lt;&gt;"", IF(COUNTIF(INDEX(Paste_Here!AX$2:BA$210, MATCH(B113, Paste_Here!A$2:A$210, 0), 0), "yes") &gt; 0, "No", IF(COUNTIF(INDEX(Paste_Here!AX$2:BA$210, MATCH(B113, Paste_Here!A$2:A$210, 0), 0), "no") &gt; 0, "Yes", "")), ""), "")</f>
        <v/>
      </c>
      <c r="I113" s="69"/>
      <c r="J113" s="79" t="str">
        <f>IFERROR(IF(B113&lt;&gt;"", IF(ISNUMBER(SEARCH("yes", LOWER(INDEX(Paste_Here!Z$2:Z$210, MATCH(B113, Paste_Here!A$2:A$210, 0))))), "Yes", IF(ISNUMBER(SEARCH("no", LOWER(INDEX(Paste_Here!Z$2:Z$210, MATCH(B113, Paste_Here!A$2:A$210, 0))))), "No", "")), ""), "")</f>
        <v/>
      </c>
      <c r="K113" s="69"/>
      <c r="L113" s="79" t="str">
        <f>IFERROR(IF(B113&lt;&gt;"", IF(ISNUMBER(SEARCH("yes", LOWER(INDEX(Paste_Here!AG$2:AG$210, MATCH(B113, Paste_Here!A$2:A$210, 0))))), "Yes", IF(ISNUMBER(SEARCH("no", LOWER(INDEX(Paste_Here!AG$2:AG$210, MATCH(B113, Paste_Here!A$2:A$210, 0))))), "No", "")), ""), "")</f>
        <v/>
      </c>
      <c r="M113" s="69"/>
      <c r="N113" s="114" t="str">
        <f>IFERROR(IF(J113&lt;&gt;"", IF(ISNUMBER(SEARCH("yes", LOWER(INDEX(Paste_Here!AB$2:AB$210, MATCH(J113, Paste_Here!I$2:I$210, 0))))), "Yes", IF(ISNUMBER(SEARCH("no", LOWER(INDEX(Paste_Here!AB$2:AB$210, MATCH(J113, Paste_Here!I$2:I$210, 0))))), "No", "")), ""), "")</f>
        <v/>
      </c>
      <c r="O113" s="69"/>
      <c r="P113" s="79" t="str">
        <f>IFERROR(IF(B113&lt;&gt;"", IF(ISNUMBER(SEARCH("Revealed-Potential (Primary Focus)", LOWER(INDEX(Paste_Here!U$2:U$210, MATCH(B113, Paste_Here!A$2:A$210, 0))))), "Rev-Potential: Prim", IF(ISNUMBER(SEARCH("Revealed-Potential (Secondary Focus)", LOWER(INDEX(Paste_Here!U$2:U$210, MATCH(B113, Paste_Here!A$2:A$210, 0))))), "Rev-Potential: Sec", IF(ISNUMBER(SEARCH("Monitoring", LOWER(INDEX(Paste_Here!U$2:U$210, MATCH(B113, Paste_Here!A$2:A$210, 0))))), "Monitoring", IF(ISNUMBER(SEARCH("At-Promise (Secondary Focus)", LOWER(INDEX(Paste_Here!U$2:U$210, MATCH(B113, Paste_Here!A$2:A$210, 0))))), "At-Promise: Sec", IF(ISNUMBER(SEARCH("At-Promise (Primary Focus)", LOWER(INDEX(Paste_Here!U$2:U$210, MATCH(B113, Paste_Here!A$2:A$210, 0))))), "At-Promise: Prim", ""))))), ""), "")</f>
        <v/>
      </c>
      <c r="Q113" s="69"/>
      <c r="R113" s="79" t="str">
        <f>IFERROR(IF(B113&lt;&gt;"", IF(ISNUMBER(SEARCH("Revealed-Potential (Primary Focus)", LOWER(INDEX(Paste_Here!AB$2:AB$210, MATCH(B113, Paste_Here!A$2:A$210, 0))))), "Rev-Potential: Prim", IF(ISNUMBER(SEARCH("Revealed-Potential (Secondary Focus)", LOWER(INDEX(Paste_Here!AB$2:AB$210, MATCH(B113, Paste_Here!A$2:A$210, 0))))), "Rev-Potential: Sec", IF(ISNUMBER(SEARCH("Monitoring", LOWER(INDEX(Paste_Here!AB$2:AB$210, MATCH(B113, Paste_Here!A$2:A$210, 0))))), "Monitoring", IF(ISNUMBER(SEARCH("At-Promise (Secondary Focus)", LOWER(INDEX(Paste_Here!AB$2:AB$210, MATCH(B113, Paste_Here!A$2:A$210, 0))))), "At-Promise: Sec", IF(ISNUMBER(SEARCH("At-Promise (Primary Focus)", LOWER(INDEX(Paste_Here!AB$2:AB$210, MATCH(B113, Paste_Here!A$2:A$210, 0))))), "At-Promise: Prim", ""))))), ""), "")</f>
        <v/>
      </c>
      <c r="S113" s="69"/>
      <c r="T113" s="114" t="str">
        <f>IFERROR(IF(P113&lt;&gt;"", IF(ISNUMBER(SEARCH("yes", LOWER(INDEX(Paste_Here!AH$2:AH$210, MATCH(P113, Paste_Here!O$2:O$210, 0))))), "Yes", IF(ISNUMBER(SEARCH("no", LOWER(INDEX(Paste_Here!AH$2:AH$210, MATCH(P113, Paste_Here!O$2:O$210, 0))))), "No", "")), ""), "")</f>
        <v/>
      </c>
      <c r="U113" s="69"/>
      <c r="V113" s="114" t="str">
        <f>IFERROR(IF(R113&lt;&gt;"", IF(ISNUMBER(SEARCH("yes", LOWER(INDEX(Paste_Here!AJ$2:AJ$210, MATCH(R113, Paste_Here!Q$2:Q$210, 0))))), "Yes", IF(ISNUMBER(SEARCH("no", LOWER(INDEX(Paste_Here!AJ$2:AJ$210, MATCH(R113, Paste_Here!Q$2:Q$210, 0))))), "No", "")), ""), "")</f>
        <v/>
      </c>
      <c r="W113" s="69"/>
      <c r="X113" s="69"/>
      <c r="Y113" s="79" t="str">
        <f t="shared" si="8"/>
        <v/>
      </c>
      <c r="Z113" s="69"/>
      <c r="AA113" s="79" t="str">
        <f>IFERROR(IF(B113&lt;&gt;"", IF(AND(INDEX(Paste_Here!W$2:W$210, MATCH(B113, Paste_Here!A$2:A$210, 0))&lt;&gt;"", ISNUMBER(VALUE(INDEX(Paste_Here!W$2:W$210, MATCH(B113, Paste_Here!A$2:A$210, 0))))), INDEX(Paste_Here!W$2:W$210, MATCH(B113, Paste_Here!A$2:A$210, 0)), ""), ""), "")</f>
        <v/>
      </c>
      <c r="AB113" s="69"/>
      <c r="AC113" s="79" t="str">
        <f>IFERROR(IF(B113&lt;&gt;"", IF(AND(INDEX(Paste_Here!V$2:V$210, MATCH(B113, Paste_Here!A$2:A$210, 0))&lt;&gt;"", ISNUMBER(VALUE(INDEX(Paste_Here!V$2:V$210, MATCH(B113, Paste_Here!A$2:A$210, 0))))), TEXT(ROUND(VALUE(INDEX(Paste_Here!V$2:V$210, MATCH(B113, Paste_Here!A$2:A$210, 0))), 2), "0.00"), ""), ""), "")</f>
        <v/>
      </c>
      <c r="AD113" s="69"/>
      <c r="AE113" s="79" t="str">
        <f>IFERROR(IF(B113&lt;&gt;"", IF(LOWER(INDEX(Paste_Here!X$2:X$210, MATCH(B113, Paste_Here!A$2:A$210, 0)))="approaching expectations", "Approaching", IF(LOWER(INDEX(Paste_Here!X$2:X$210, MATCH(B113, Paste_Here!A$2:A$210, 0)))="met expectations", "Met", IF(LOWER(INDEX(Paste_Here!X$2:X$210, MATCH(B113, Paste_Here!A$2:A$210, 0)))="exceeded expectations", "Exceeded", IF(LOWER(INDEX(Paste_Here!X$2:X$210, MATCH(B113, Paste_Here!A$2:A$210, 0)))="below expectations", "Below", "")))), ""), "")</f>
        <v/>
      </c>
      <c r="AF113" s="69"/>
      <c r="AG113" s="79" t="str">
        <f>IFERROR(IF(B113&lt;&gt;"", IF(AND(INDEX(Paste_Here!Y$2:Y$210, MATCH(B113, Paste_Here!A$2:A$210, 0))&lt;&gt;"", ISNUMBER(VALUE(INDEX(Paste_Here!Y$2:Y$210, MATCH(B113, Paste_Here!A$2:A$210, 0))))), INDEX(Paste_Here!Y$2:Y$210, MATCH(B113, Paste_Here!A$2:A$210, 0)), ""), ""), "")</f>
        <v/>
      </c>
      <c r="AH113" s="69"/>
      <c r="AI113" s="79" t="str">
        <f>IFERROR(IF(B113&lt;&gt;"", IF(AND(INDEX(Paste_Here!AK$2:AK$210, MATCH(B113, Paste_Here!A$2:A$210, 0))&lt;&gt;"", ISNUMBER(VALUE(INDEX(Paste_Here!AK$2:AK$210, MATCH(B113, Paste_Here!A$2:A$210, 0))))), INDEX(Paste_Here!AK$2:AK$210, MATCH(B113, Paste_Here!A$2:A$210, 0)), ""), ""), "")</f>
        <v/>
      </c>
      <c r="AJ113" s="69"/>
      <c r="AK113" s="79" t="str">
        <f>IFERROR(IF(B113&lt;&gt;"", IF(ISNUMBER(SEARCH("highrisk", LOWER(INDEX(Paste_Here!AL$2:AL$210, MATCH(B113, Paste_Here!A$2:A$210, 0))))), "High Risk", IF(ISNUMBER(SEARCH("lowrisk", LOWER(INDEX(Paste_Here!AL$2:AL$210, MATCH(B113, Paste_Here!A$2:A$210, 0))))), "Low Risk", IF(ISNUMBER(SEARCH("somerisk", LOWER(INDEX(Paste_Here!AL$2:AL$210, MATCH(B113, Paste_Here!A$2:A$210, 0))))), "Some Risk", ""))), ""), "")</f>
        <v/>
      </c>
      <c r="AL113" s="69"/>
      <c r="AM113" s="79" t="str">
        <f>IFERROR(IF(B113&lt;&gt;"", IF(AND(INDEX(Paste_Here!AT$2:AT$210, MATCH(B113, Paste_Here!A$2:A$210, 0))&lt;&gt;"", ISNUMBER(VALUE(INDEX(Paste_Here!AT$2:AT$210, MATCH(B113, Paste_Here!A$2:A$210, 0))))), INDEX(Paste_Here!AT$2:AT$210, MATCH(B113, Paste_Here!A$2:A$210, 0)), ""), ""), "")</f>
        <v/>
      </c>
      <c r="AN113" s="69"/>
      <c r="AO113" s="79" t="str">
        <f>IFERROR(IF(B113&lt;&gt;"", IF(AND(INDEX(Paste_Here!AM$2:AM$210, MATCH(B113, Paste_Here!A$2:A$210, 0))&lt;&gt;"", ISNUMBER(VALUE(INDEX(Paste_Here!AM$2:AM$210, MATCH(B113, Paste_Here!A$2:A$210, 0))))), INDEX(Paste_Here!AM$2:AM$210, MATCH(B113, Paste_Here!A$2:A$210, 0)), ""), ""), "")</f>
        <v/>
      </c>
      <c r="AP113" s="69"/>
      <c r="AQ113" s="79" t="str">
        <f>IFERROR(IF(B113&lt;&gt;"", IF(ISNUMBER(SEARCH("highrisk", LOWER(INDEX(Paste_Here!AN$2:AN$210, MATCH(B113, Paste_Here!A$2:A$210, 0))))), "High Risk", IF(ISNUMBER(SEARCH("lowrisk", LOWER(INDEX(Paste_Here!AN$2:AN$210, MATCH(B113, Paste_Here!A$2:A$210, 0))))), "Low Risk", IF(ISNUMBER(SEARCH("somerisk", LOWER(INDEX(Paste_Here!AN$2:AN$210, MATCH(B113, Paste_Here!A$2:A$210, 0))))), "Some Risk", ""))), ""), "")</f>
        <v/>
      </c>
      <c r="AR113" s="69"/>
      <c r="AS113" s="79" t="str" cm="1">
        <f t="array" aca="1" ref="AS113" ca="1">IFERROR(IF(ISNUMBER(SEARCH("BR", INDEX(Paste_Here!AO$2:AO$210, MATCH(B113, Paste_Here!A$2:A$210, 0)))), -1, 1) * VALUE(_xlfn.TEXTJOIN("", TRUE, IF(ISNUMBER(--MID(INDEX(Paste_Here!AO$2:AO$210, MATCH(B113, Paste_Here!A$2:A$210, 0)), ROW(INDIRECT("1:"&amp;LEN(INDEX(Paste_Here!AO$2:AO$210, MATCH(B113, Paste_Here!A$2:A$210, 0))))), 1)), MID(INDEX(Paste_Here!AO$2:AO$210, MATCH(B113, Paste_Here!A$2:A$210, 0)), ROW(INDIRECT("1:"&amp;LEN(INDEX(Paste_Here!AO$2:AO$210, MATCH(B113, Paste_Here!A$2:A$210, 0))))), 1), ""))), "")</f>
        <v/>
      </c>
      <c r="AT113" s="69"/>
      <c r="AU113" s="69"/>
      <c r="AV113" s="79"/>
      <c r="AW113" s="69"/>
      <c r="AX113" s="79"/>
      <c r="AY113" s="69"/>
      <c r="AZ113" s="79"/>
      <c r="BA113" s="69"/>
      <c r="BB113" s="79"/>
      <c r="BC113" s="69"/>
      <c r="BD113" s="79"/>
      <c r="BE113" s="69"/>
      <c r="BF113" s="79"/>
      <c r="BG113" s="69"/>
      <c r="BH113" s="79"/>
      <c r="BI113" s="69"/>
      <c r="BJ113" s="79"/>
      <c r="BK113" s="69"/>
      <c r="BL113" s="79"/>
      <c r="BM113" s="69"/>
      <c r="BN113" s="79"/>
      <c r="BO113" s="69"/>
      <c r="BP113" s="79"/>
      <c r="BQ113" s="69"/>
      <c r="BR113" s="69"/>
      <c r="BS113" s="79"/>
      <c r="BT113" s="69"/>
      <c r="BU113" s="79"/>
      <c r="BV113" s="69"/>
      <c r="BW113" s="79"/>
      <c r="BX113" s="69"/>
      <c r="BY113" s="79"/>
      <c r="BZ113" s="69"/>
      <c r="CA113" s="79"/>
      <c r="CB113" s="69"/>
      <c r="CC113" s="79"/>
      <c r="CD113" s="69"/>
      <c r="CE113" s="79"/>
      <c r="CF113" s="69"/>
      <c r="CG113" s="79"/>
      <c r="CH113" s="69"/>
      <c r="CI113" s="79"/>
      <c r="CJ113" s="69"/>
      <c r="CK113" s="79"/>
      <c r="CL113" s="69"/>
      <c r="CM113" s="79"/>
      <c r="CN113" s="69"/>
      <c r="CO113" s="69"/>
      <c r="CP113" s="79" t="str">
        <f t="shared" si="9"/>
        <v/>
      </c>
      <c r="CQ113" s="69"/>
      <c r="CR113" s="79" t="str">
        <f>IFERROR(IF(B113&lt;&gt;"", IF(AND(INDEX(Paste_Here!AD$2:AD$210, MATCH(B113, Paste_Here!A$2:A$210, 0))&lt;&gt;"", ISNUMBER(VALUE(INDEX(Paste_Here!AD$2:AD$210, MATCH(B113, Paste_Here!A$2:A$210, 0))))), INDEX(Paste_Here!AD$2:AD$210, MATCH(B113, Paste_Here!A$2:A$210, 0)), ""), ""), "")</f>
        <v/>
      </c>
      <c r="CS113" s="69"/>
      <c r="CT113" s="79" t="str">
        <f>IFERROR(IF(B113&lt;&gt;"", IF(AND(INDEX(Paste_Here!AC$2:AC$210, MATCH(B113, Paste_Here!A$2:A$210, 0))&lt;&gt;"", ISNUMBER(--INDEX(Paste_Here!AC$2:AC$210, MATCH(B113, Paste_Here!A$2:A$210, 0)))), TEXT(ROUND(--INDEX(Paste_Here!AC$2:AC$210, MATCH(B113, Paste_Here!A$2:A$210, 0)), 2), "0.00"), ""), ""), "")</f>
        <v/>
      </c>
      <c r="CU113" s="69"/>
      <c r="CV113" s="79" t="str">
        <f>IFERROR(IF(B113&lt;&gt;"", IF(LOWER(INDEX(Paste_Here!AE$2:AE$210, MATCH(B113, Paste_Here!A$2:A$210, 0)))="approaching expectations", "Approaching", IF(LOWER(INDEX(Paste_Here!AE$2:AE$210, MATCH(B113, Paste_Here!A$2:A$210, 0)))="met expectations", "Met", IF(LOWER(INDEX(Paste_Here!AE$2:AE$210, MATCH(B113, Paste_Here!A$2:A$210, 0)))="exceeded expectations", "Exceeded", IF(LOWER(INDEX(Paste_Here!AE$2:AE$210, MATCH(B113, Paste_Here!A$2:A$210, 0)))="below expectations", "Below", "")))), ""), "")</f>
        <v/>
      </c>
      <c r="CW113" s="69"/>
      <c r="CX113" s="79" t="str">
        <f>IFERROR(IF(B113&lt;&gt;"", IF(AND(INDEX(Paste_Here!AF$2:AF$210, MATCH(B113, Paste_Here!A$2:A$210, 0))&lt;&gt;"", ISNUMBER(VALUE(INDEX(Paste_Here!AF$2:AF$210, MATCH(B113, Paste_Here!A$2:A$210, 0))))), INDEX(Paste_Here!AF$2:AF$210, MATCH(B113, Paste_Here!A$2:A$210, 0)), ""), ""), "")</f>
        <v/>
      </c>
      <c r="CY113" s="69"/>
      <c r="CZ113" s="79" t="str">
        <f>IFERROR(IF(B113&lt;&gt;"", IF(AND(INDEX(Paste_Here!AU$2:AU$210, MATCH(B113, Paste_Here!A$2:A$210, 0))&lt;&gt;"", ISNUMBER(VALUE(INDEX(Paste_Here!AU$2:AU$210, MATCH(B113, Paste_Here!A$2:A$210, 0))))), INDEX(Paste_Here!AU$2:AU$210, MATCH(B113, Paste_Here!A$2:A$210, 0)), ""), ""), "")</f>
        <v/>
      </c>
      <c r="DA113" s="69"/>
      <c r="DB113" s="79" t="str">
        <f>IFERROR(IF(B113&lt;&gt;"", IF(ISNUMBER(SEARCH("highrisk", LOWER(INDEX(Paste_Here!AV$2:AV$210, MATCH(B113, Paste_Here!A$2:A$210, 0))))), "High Risk", IF(ISNUMBER(SEARCH("lowrisk", LOWER(INDEX(Paste_Here!AV$2:AV$210, MATCH(B113, Paste_Here!A$2:A$210, 0))))), "Low Risk", IF(ISNUMBER(SEARCH("somerisk", LOWER(INDEX(Paste_Here!AV$2:AV$210, MATCH(B113, Paste_Here!A$2:A$210, 0))))), "Some Risk", ""))), ""), "")</f>
        <v/>
      </c>
      <c r="DC113" s="69"/>
      <c r="DD113" s="79" t="str">
        <f>IFERROR(IF(B113&lt;&gt;"", IF(AND(INDEX(Paste_Here!AW$2:AW$210, MATCH(B113, Paste_Here!A$2:A$210, 0))&lt;&gt;"", ISNUMBER(VALUE(INDEX(Paste_Here!AW$2:AW$210, MATCH(B113, Paste_Here!A$2:A$210, 0))))), INDEX(Paste_Here!AW$2:AW$210, MATCH(B113, Paste_Here!A$2:A$210, 0)), ""), ""), "")</f>
        <v/>
      </c>
      <c r="DE113" s="69"/>
      <c r="DF113" s="79" t="str">
        <f>IFERROR(IF(B113&lt;&gt;"", IF(AND(INDEX(Paste_Here!AP$2:AP$210, MATCH(B113, Paste_Here!A$2:A$210, 0))&lt;&gt;"", ISNUMBER(VALUE(INDEX(Paste_Here!AP$2:AP$210, MATCH(B113, Paste_Here!A$2:A$210, 0))))), INDEX(Paste_Here!AP$2:AP$210, MATCH(B113, Paste_Here!A$2:A$210, 0)), ""), ""), "")</f>
        <v/>
      </c>
      <c r="DG113" s="69"/>
      <c r="DH113" s="79" t="str">
        <f>IFERROR(IF(B113&lt;&gt;"", IF(ISNUMBER(SEARCH("highrisk", LOWER(INDEX(Paste_Here!AQ$2:AQ$210, MATCH(B113, Paste_Here!A$2:A$210, 0))))), "High Risk", IF(ISNUMBER(SEARCH("lowrisk", LOWER(INDEX(Paste_Here!AQ$2:AQ$210, MATCH(B113, Paste_Here!A$2:A$210, 0))))), "Low Risk", IF(ISNUMBER(SEARCH("somerisk", LOWER(INDEX(Paste_Here!AQ$2:AQ$210, MATCH(B113, Paste_Here!A$2:A$210, 0))))), "Some Risk", ""))), ""), "")</f>
        <v/>
      </c>
      <c r="DI113" s="69"/>
      <c r="DJ113" s="79" t="str" cm="1">
        <f t="array" aca="1" ref="DJ113" ca="1">IFERROR(VALUE(IF(ISNUMBER(SEARCH("EM", INDEX(Paste_Here!AR$2:AR$500, MATCH(B113, Paste_Here!A$2:A$500, 0)))),"-" &amp; _xlfn.TEXTJOIN("", TRUE, IF(ISNUMBER(--MID(INDEX(Paste_Here!AR$2:AR$500, MATCH(B113, Paste_Here!A$2:A$500, 0)), ROW(INDIRECT("1:"&amp;LEN(INDEX(Paste_Here!AR$2:AR$500, MATCH(B113, Paste_Here!A$2:A$500, 0))))), 1)), MID(INDEX(Paste_Here!AR$2:AR$500, MATCH(B113, Paste_Here!A$2:A$500, 0)), ROW(INDIRECT("1:"&amp;LEN(INDEX(Paste_Here!AR$2:AR$500, MATCH(B113, Paste_Here!A$2:A$500, 0))))), 1), "")), _xlfn.TEXTJOIN("", TRUE, IF(ISNUMBER(--MID(INDEX(Paste_Here!AR$2:AR$500, MATCH(B113, Paste_Here!A$2:AR$500, 0)), ROW(INDIRECT("1:"&amp;LEN(INDEX(Paste_Here!AR$2:AR$500, MATCH(B113, Paste_Here!A$2:AR$500, 0))))), 1)), MID(INDEX(Paste_Here!AR$2:AR$500, MATCH(B113, Paste_Here!A$2:A$500, 0)), ROW(INDIRECT("1:"&amp;LEN(INDEX(Paste_Here!AR$2:AR$500, MATCH(B113, Paste_Here!A$2:A$500, 0))))), 1), "")))), "")</f>
        <v/>
      </c>
      <c r="DK113" s="69"/>
      <c r="DL113" s="69"/>
      <c r="DM113" s="79" t="str">
        <f t="shared" si="10"/>
        <v/>
      </c>
      <c r="DN113" s="69"/>
      <c r="DO113" s="79" t="str">
        <f>IFERROR(IF(B113&lt;&gt;"", IF(AND(INDEX(Paste_Here!AH$2:AH$210, MATCH(B113, Paste_Here!A$2:A$210, 0))&lt;&gt;"", ISNUMBER(VALUE(INDEX(Paste_Here!AH$2:AH$210, MATCH(B113, Paste_Here!A$2:A$210, 0))))), INDEX(Paste_Here!AH$2:AH$210, MATCH(B113, Paste_Here!A$2:A$210, 0)), ""), ""), "")</f>
        <v/>
      </c>
      <c r="DP113" s="69"/>
      <c r="DQ113" s="114"/>
      <c r="DR113" s="69"/>
      <c r="DS113" s="119" t="str">
        <f>IFERROR(IF(B113&lt;&gt;"", IF(LOWER(INDEX(Paste_Here!AI$2:AI$210, MATCH(B113, Paste_Here!A$2:A$210, 0)))="approaching expectations", "Approaching", IF(LOWER(INDEX(Paste_Here!AI$2:AI$210, MATCH(B113, Paste_Here!A$2:A$210, 0)))="met expectations", "Met", IF(LOWER(INDEX(Paste_Here!AI$2:AI$210, MATCH(B113, Paste_Here!A$2:A$210, 0)))="exceeded expectations", "Exceeded", IF(LOWER(INDEX(Paste_Here!AI$2:AI$210, MATCH(B113, Paste_Here!A$2:A$210, 0)))="below expectations", "Below", "")))), ""), "")</f>
        <v/>
      </c>
      <c r="DT113" s="69"/>
      <c r="DU113" s="79" t="str">
        <f>IFERROR(IF(B113&lt;&gt;"", IF(AND(INDEX(Paste_Here!AJ$2:AJ$210, MATCH(B113, Paste_Here!A$2:A$210, 0))&lt;&gt;"", ISNUMBER(VALUE(INDEX(Paste_Here!AJ$2:AJ$210, MATCH(B113, Paste_Here!A$2:A$210, 0))))), INDEX(Paste_Here!AJ$2:AJ$210, MATCH(B113, Paste_Here!A$2:A$210, 0)), ""), ""), "")</f>
        <v/>
      </c>
      <c r="DV113" s="69"/>
      <c r="DW113" s="114"/>
      <c r="DX113" s="69"/>
      <c r="DY113" s="114"/>
      <c r="DZ113" s="69"/>
      <c r="EA113" s="114"/>
      <c r="EB113" s="69"/>
      <c r="EC113" s="114"/>
      <c r="ED113" s="69"/>
      <c r="EE113" s="114"/>
      <c r="EF113" s="69"/>
      <c r="EH113" s="69"/>
      <c r="EI113" s="69"/>
      <c r="EJ113" s="79"/>
      <c r="EK113" s="69"/>
      <c r="EL113" s="79"/>
      <c r="EM113" s="69"/>
      <c r="EN113" s="79"/>
      <c r="EO113" s="69"/>
      <c r="EP113" s="79"/>
      <c r="EQ113" s="69"/>
      <c r="ER113" s="79"/>
      <c r="ES113" s="69"/>
      <c r="ET113" s="79"/>
      <c r="EU113" s="69"/>
      <c r="EV113" s="79"/>
      <c r="EW113" s="69"/>
      <c r="EX113" s="79"/>
      <c r="EY113" s="69"/>
      <c r="EZ113" s="79"/>
      <c r="FA113" s="69"/>
      <c r="FB113" s="79"/>
      <c r="FC113" s="69"/>
      <c r="FD113" s="79"/>
      <c r="FE113" s="69"/>
      <c r="FF113" s="69"/>
      <c r="FG113" s="79" t="str">
        <f t="shared" si="11"/>
        <v/>
      </c>
      <c r="FH113" s="69"/>
      <c r="FI113" s="79" t="str">
        <f>IFERROR(IF(B113&lt;&gt;"", IF(ISNUMBER(VALUE(INDEX(Paste_Here!H$2:H$210, MATCH(B113, Paste_Here!A$2:A$210, 0)))), IF(VALUE(INDEX(Paste_Here!H$2:H$210, MATCH(B113, Paste_Here!A$2:A$210, 0)))=0, "No", IF(AND(VALUE(INDEX(Paste_Here!H$2:H$210, MATCH(B113, Paste_Here!A$2:A$210, 0)))&gt;=1, VALUE(INDEX(Paste_Here!H$2:H$210, MATCH(B113, Paste_Here!A$2:A$210, 0)))&lt;=4), VALUE(INDEX(Paste_Here!H$2:H$210, MATCH(B113, Paste_Here!A$2:A$210, 0))), "")), ""), ""), "")</f>
        <v/>
      </c>
      <c r="FJ113" s="69"/>
      <c r="FK113" s="79" t="str">
        <f>IFERROR(IF(B113&lt;&gt;"", IF(ISNUMBER(VALUE(INDEX(Paste_Here!I$2:I$210, MATCH(B113, Paste_Here!A$2:A$210, 0)))), IF(VALUE(INDEX(Paste_Here!I$2:I$210, MATCH(B113, Paste_Here!A$2:A$210, 0)))=0, "No", IF(AND(VALUE(INDEX(Paste_Here!I$2:I$210, MATCH(B113, Paste_Here!A$2:A$210, 0)))&gt;=1, VALUE(INDEX(Paste_Here!I$2:I$210, MATCH(B113, Paste_Here!A$2:A$210, 0)))&lt;=4), VALUE(INDEX(Paste_Here!I$2:I$210, MATCH(B113, Paste_Here!A$2:A$210, 0))), "")), ""), ""), "")</f>
        <v/>
      </c>
      <c r="FL113" s="69"/>
      <c r="FM113" s="114"/>
      <c r="FN113" s="69"/>
      <c r="FO113" s="114"/>
      <c r="FP113" s="69"/>
      <c r="FQ113" s="114"/>
      <c r="FR113" s="69"/>
      <c r="FS113" s="114"/>
      <c r="FT113" s="69"/>
      <c r="FU113" s="79" t="str">
        <f>IFERROR(IF(B113&lt;&gt;"", IF(AND(INDEX(Paste_Here!R$2:R$210, MATCH(B113, Paste_Here!A$2:A$210, 0))&lt;&gt;"", ISNUMBER(VALUE(INDEX(Paste_Here!R$2:R$210, MATCH(B113, Paste_Here!A$2:A$210, 0))))), INDEX(Paste_Here!R$2:R$210, MATCH(B113, Paste_Here!A$2:A$210, 0)), ""), ""), "")</f>
        <v/>
      </c>
      <c r="FV113" s="69"/>
      <c r="FW113" s="79" t="str">
        <f>IFERROR(IF(B113&lt;&gt;"", IF(AND(INDEX(Paste_Here!BB$2:BB$210, MATCH(B113, Paste_Here!A$2:A$210, 0))&lt;&gt;"", ISNUMBER(VALUE(INDEX(Paste_Here!BB$2:BB$210, MATCH(B113, Paste_Here!A$2:A$210, 0))))), INDEX(Paste_Here!BB$2:BB$210, MATCH(B113, Paste_Here!A$2:A$210, 0)), ""), ""), "")</f>
        <v/>
      </c>
      <c r="FX113" s="69"/>
      <c r="FY113" s="79" t="str">
        <f>IFERROR(IF(B113&lt;&gt;"", IF(AND(INDEX(Paste_Here!AS$2:AS$210, MATCH(B113, Paste_Here!A$2:A$210, 0))&lt;&gt;"", ISNUMBER(VALUE(INDEX(Paste_Here!AS$2:AS$210, MATCH(B113, Paste_Here!A$2:A$210, 0))))), INDEX(Paste_Here!AS$2:AS$210, MATCH(B113, Paste_Here!A$2:A$210, 0)), ""), ""), "")</f>
        <v/>
      </c>
      <c r="FZ113" s="69"/>
      <c r="GA113" s="79" t="str">
        <f>IFERROR(IF(B113&lt;&gt;"", IF(AND(INDEX(Paste_Here!BC$2:BC$210, MATCH(B113, Paste_Here!A$2:A$210, 0))&lt;&gt;"", ISNUMBER(VALUE(INDEX(Paste_Here!BC$2:BC$210, MATCH(B113, Paste_Here!A$2:A$210, 0))))), INDEX(Paste_Here!BC$2:BC$210, MATCH(B113, Paste_Here!A$2:A$210, 0)), ""), ""), "")</f>
        <v/>
      </c>
      <c r="GB113" s="69"/>
      <c r="GC113" s="69"/>
      <c r="GD113" s="79" t="str">
        <f t="shared" si="12"/>
        <v/>
      </c>
      <c r="GE113" s="69"/>
      <c r="GF113" s="79" t="str">
        <f>IFERROR(IF(B113&lt;&gt;"", IF(ISNUMBER(SEARCH("s", LOWER(INDEX(Paste_Here!M$2:M$210, MATCH(B113, Paste_Here!A$2:A$210, 0))))), "Yes", IF(INDEX(Paste_Here!M$2:M$210, MATCH(B113, Paste_Here!A$2:A$210, 0))&lt;&gt;"", "No", "")), ""), "")</f>
        <v/>
      </c>
      <c r="GG113" s="69"/>
      <c r="GH113" s="79" t="str">
        <f>IFERROR(IF(B113&lt;&gt;"", IF(ISNUMBER(SEARCH("yes", LOWER(INDEX(Paste_Here!F$2:F$210, MATCH(B113, Paste_Here!A$2:A$210, 0))))), "Yes", IF(ISNUMBER(SEARCH("no", LOWER(INDEX(Paste_Here!F$2:F$210, MATCH(B113, Paste_Here!A$2:A$210, 0))))), "No", "")), ""), "")</f>
        <v/>
      </c>
      <c r="GI113" s="69"/>
      <c r="GJ113" s="79" t="str">
        <f>IFERROR(IF(B113&lt;&gt;"", IF(ISNUMBER(SEARCH("english language learner", LOWER(INDEX(Paste_Here!C$2:C$210, MATCH(B113, Paste_Here!A$2:A$210, 0))))), "Yes", ""), ""), "")</f>
        <v/>
      </c>
      <c r="GK113" s="69"/>
      <c r="GL113" s="79" t="str">
        <f>IFERROR(IF(B113&lt;&gt;"", IF(OR(ISNUMBER(SEARCH("b", LOWER(INDEX(Paste_Here!K$2:K$210, MATCH(B113, Paste_Here!A$2:A$210, 0))))), ISNUMBER(SEARCH("h", LOWER(INDEX(Paste_Here!K$2:K$210, MATCH(B113, Paste_Here!A$2:A$210, 0))))), ISNUMBER(SEARCH("i", LOWER(INDEX(Paste_Here!K$2:K$210, MATCH(B113, Paste_Here!A$2:A$210, 0)))))), "Yes", IF(INDEX(Paste_Here!K$2:K$210, MATCH(B113, Paste_Here!A$2:A$210, 0))&lt;&gt;"", "No", "")), ""), "")</f>
        <v/>
      </c>
      <c r="GM113" s="69"/>
      <c r="GN113" s="79" t="str">
        <f>IFERROR(IF(B113&lt;&gt;"", IF(ISNUMBER(SEARCH("yes", LOWER(INDEX(Paste_Here!L$2:L$210, MATCH(B113, Paste_Here!A$2:A$210, 0))))), "Yes", IF(ISNUMBER(SEARCH("no", LOWER(INDEX(Paste_Here!L$2:L$210, MATCH(B113, Paste_Here!A$2:A$210, 0))))), "No", "")), ""), "")</f>
        <v/>
      </c>
      <c r="GO113" s="69"/>
      <c r="GP113" s="79" t="str">
        <f>IFERROR(IF(B113&lt;&gt;"", IF(ISNUMBER(SEARCH("transitional 2", LOWER(INDEX(Paste_Here!C$2:C$210, MATCH(B113, Paste_Here!A$2:A$210, 0))))), "T2", IF(ISNUMBER(SEARCH("transitional 1", LOWER(INDEX(Paste_Here!C$2:C$210, MATCH(B113, Paste_Here!A$2:A$210, 0))))), "T1", IF(ISNUMBER(SEARCH("waived ell services", LOWER(INDEX(Paste_Here!C$2:C$210, MATCH(B113, Paste_Here!A$2:A$210, 0))))), "W", ""))), ""), "")</f>
        <v/>
      </c>
      <c r="GQ113" s="69"/>
      <c r="GR113" s="114"/>
      <c r="GS113" s="69"/>
      <c r="GT113" s="114"/>
      <c r="GU113" s="69"/>
      <c r="GV113" s="114"/>
      <c r="GW113" s="69"/>
      <c r="GX113" s="118"/>
      <c r="GY113" s="69"/>
      <c r="GZ113" s="69"/>
      <c r="HA113" s="79"/>
      <c r="HB113" s="69"/>
      <c r="HC113" s="79"/>
      <c r="HD113" s="69"/>
      <c r="HE113" s="79"/>
      <c r="HF113" s="69"/>
      <c r="HG113" s="79"/>
      <c r="HH113" s="69"/>
      <c r="HI113" s="79"/>
      <c r="HJ113" s="69"/>
      <c r="HK113" s="79"/>
      <c r="HL113" s="69"/>
      <c r="HM113" s="79"/>
      <c r="HN113" s="69"/>
      <c r="HO113" s="79"/>
      <c r="HP113" s="69"/>
      <c r="HQ113" s="79"/>
      <c r="HR113" s="69"/>
      <c r="HS113" s="79"/>
      <c r="HT113" s="69"/>
      <c r="HU113" s="79"/>
      <c r="HV113" s="69"/>
      <c r="HW113" s="69"/>
      <c r="HX113" s="79"/>
      <c r="HY113" s="69"/>
      <c r="HZ113" s="79"/>
      <c r="IA113" s="69"/>
      <c r="IB113" s="79"/>
      <c r="IC113" s="69"/>
      <c r="ID113" s="79"/>
      <c r="IE113" s="69"/>
      <c r="IF113" s="79"/>
      <c r="IG113" s="69"/>
      <c r="IH113" s="79"/>
      <c r="II113" s="69"/>
      <c r="IJ113" s="79"/>
      <c r="IK113" s="69"/>
      <c r="IL113" s="79"/>
      <c r="IM113" s="69"/>
      <c r="IN113" s="79"/>
      <c r="IO113" s="69"/>
      <c r="IP113" s="79"/>
      <c r="IQ113" s="69"/>
      <c r="IR113" s="79"/>
      <c r="IS113" s="69"/>
      <c r="IT113" s="69"/>
      <c r="IU113" s="79"/>
      <c r="IV113" s="69"/>
      <c r="IW113" s="79"/>
      <c r="IX113" s="69"/>
      <c r="IY113" s="79"/>
      <c r="IZ113" s="69"/>
      <c r="JA113" s="79"/>
      <c r="JB113" s="69"/>
      <c r="JC113" s="79"/>
      <c r="JD113" s="69"/>
      <c r="JE113" s="79"/>
      <c r="JF113" s="69"/>
      <c r="JG113" s="79"/>
      <c r="JH113" s="69"/>
      <c r="JI113" s="79"/>
      <c r="JJ113" s="69"/>
      <c r="JK113" s="79"/>
      <c r="JL113" s="69"/>
      <c r="JM113" s="79"/>
      <c r="JN113" s="69"/>
      <c r="JO113" s="79"/>
      <c r="JP113" s="69"/>
      <c r="JQ113" s="69"/>
      <c r="JR113" s="79"/>
      <c r="JS113" s="69"/>
      <c r="JT113" s="79"/>
      <c r="JU113" s="69"/>
      <c r="JV113" s="79"/>
      <c r="JW113" s="69"/>
      <c r="JX113" s="79"/>
      <c r="JY113" s="69"/>
      <c r="JZ113" s="79"/>
      <c r="KA113" s="69"/>
      <c r="KB113" s="79"/>
      <c r="KC113" s="69"/>
      <c r="KD113" s="79"/>
      <c r="KE113" s="69"/>
      <c r="KF113" s="79"/>
      <c r="KG113" s="69"/>
      <c r="KH113" s="79"/>
      <c r="KI113" s="69"/>
      <c r="KJ113" s="79"/>
      <c r="KK113" s="69"/>
      <c r="KL113" s="79"/>
      <c r="KM113" s="69"/>
      <c r="KP113" s="1" t="str" cm="1">
        <f t="array" ref="KP113">IFERROR(INDEX(Paste_Here!$B$2:$B$210, MATCH(0, COUNTIF(KP$4:KP112, Paste_Here!$B$2:$B$210) + IF(Paste_Here!$B$2:$B$210="", 1, 0), 0)), "")</f>
        <v/>
      </c>
      <c r="KQ113" s="1" t="str">
        <f>IF(KP113&lt;&gt;"", INDEX(Paste_Here!$A$2:$A$210, MATCH(KP113, Paste_Here!$B$2:$B$210, 0)), "")</f>
        <v/>
      </c>
      <c r="KR113" s="1" t="str">
        <f t="shared" si="13"/>
        <v/>
      </c>
      <c r="KS113" s="1" t="str" cm="1">
        <f t="array" ref="KS113">IFERROR(INDEX($KR$5:$KR$210, MATCH(SMALL(IF($KR$5:$KR$210&lt;&gt;"", COUNTIF($KR$5:$KR$210, "&lt;"&amp;$KR$5:$KR$210)+1), ROW()-ROW($KS$5)+1), COUNTIF($KR$5:$KR$210, "&lt;"&amp;$KR$5:$KR$210)+1, 0)), "")</f>
        <v/>
      </c>
    </row>
    <row r="114" spans="1:305">
      <c r="A114" s="69"/>
      <c r="B114" s="79" t="str">
        <f t="shared" si="7"/>
        <v/>
      </c>
      <c r="C114" s="69"/>
      <c r="D114" s="79" t="str">
        <f>IFERROR(IF(B114&lt;&gt;"", IF(COUNTIF(INDEX(Paste_Here!N$2:Q$210, MATCH(B114, Paste_Here!A$2:A$210, 0), 0), "yes") &gt; 0, "No", IF(COUNTIF(INDEX(Paste_Here!N$2:Q$210, MATCH(B114, Paste_Here!A$2:A$210, 0), 0), "no") &gt; 0, "Yes", "")), ""), "")</f>
        <v/>
      </c>
      <c r="E114" s="69"/>
      <c r="F114" s="79" t="str">
        <f>IFERROR(IF(B114&lt;&gt;"", IF(ISNUMBER(SEARCH("yes", LOWER(INDEX(Paste_Here!S$2:S$210, MATCH(B114, Paste_Here!A$2:A$210, 0))))), "Yes", IF(ISNUMBER(SEARCH("no", LOWER(INDEX(Paste_Here!S$2:S$210, MATCH(B114, Paste_Here!A$2:A$210, 0))))), "No", "")), ""), "")</f>
        <v/>
      </c>
      <c r="G114" s="69"/>
      <c r="H114" s="79" t="str">
        <f>IFERROR(IF(B114&lt;&gt;"", IF(COUNTIF(INDEX(Paste_Here!AX$2:BA$210, MATCH(B114, Paste_Here!A$2:A$210, 0), 0), "yes") &gt; 0, "No", IF(COUNTIF(INDEX(Paste_Here!AX$2:BA$210, MATCH(B114, Paste_Here!A$2:A$210, 0), 0), "no") &gt; 0, "Yes", "")), ""), "")</f>
        <v/>
      </c>
      <c r="I114" s="69"/>
      <c r="J114" s="79" t="str">
        <f>IFERROR(IF(B114&lt;&gt;"", IF(ISNUMBER(SEARCH("yes", LOWER(INDEX(Paste_Here!Z$2:Z$210, MATCH(B114, Paste_Here!A$2:A$210, 0))))), "Yes", IF(ISNUMBER(SEARCH("no", LOWER(INDEX(Paste_Here!Z$2:Z$210, MATCH(B114, Paste_Here!A$2:A$210, 0))))), "No", "")), ""), "")</f>
        <v/>
      </c>
      <c r="K114" s="69"/>
      <c r="L114" s="79" t="str">
        <f>IFERROR(IF(B114&lt;&gt;"", IF(ISNUMBER(SEARCH("yes", LOWER(INDEX(Paste_Here!AG$2:AG$210, MATCH(B114, Paste_Here!A$2:A$210, 0))))), "Yes", IF(ISNUMBER(SEARCH("no", LOWER(INDEX(Paste_Here!AG$2:AG$210, MATCH(B114, Paste_Here!A$2:A$210, 0))))), "No", "")), ""), "")</f>
        <v/>
      </c>
      <c r="M114" s="69"/>
      <c r="N114" s="114" t="str">
        <f>IFERROR(IF(J114&lt;&gt;"", IF(ISNUMBER(SEARCH("yes", LOWER(INDEX(Paste_Here!AB$2:AB$210, MATCH(J114, Paste_Here!I$2:I$210, 0))))), "Yes", IF(ISNUMBER(SEARCH("no", LOWER(INDEX(Paste_Here!AB$2:AB$210, MATCH(J114, Paste_Here!I$2:I$210, 0))))), "No", "")), ""), "")</f>
        <v/>
      </c>
      <c r="O114" s="69"/>
      <c r="P114" s="79" t="str">
        <f>IFERROR(IF(B114&lt;&gt;"", IF(ISNUMBER(SEARCH("Revealed-Potential (Primary Focus)", LOWER(INDEX(Paste_Here!U$2:U$210, MATCH(B114, Paste_Here!A$2:A$210, 0))))), "Rev-Potential: Prim", IF(ISNUMBER(SEARCH("Revealed-Potential (Secondary Focus)", LOWER(INDEX(Paste_Here!U$2:U$210, MATCH(B114, Paste_Here!A$2:A$210, 0))))), "Rev-Potential: Sec", IF(ISNUMBER(SEARCH("Monitoring", LOWER(INDEX(Paste_Here!U$2:U$210, MATCH(B114, Paste_Here!A$2:A$210, 0))))), "Monitoring", IF(ISNUMBER(SEARCH("At-Promise (Secondary Focus)", LOWER(INDEX(Paste_Here!U$2:U$210, MATCH(B114, Paste_Here!A$2:A$210, 0))))), "At-Promise: Sec", IF(ISNUMBER(SEARCH("At-Promise (Primary Focus)", LOWER(INDEX(Paste_Here!U$2:U$210, MATCH(B114, Paste_Here!A$2:A$210, 0))))), "At-Promise: Prim", ""))))), ""), "")</f>
        <v/>
      </c>
      <c r="Q114" s="69"/>
      <c r="R114" s="79" t="str">
        <f>IFERROR(IF(B114&lt;&gt;"", IF(ISNUMBER(SEARCH("Revealed-Potential (Primary Focus)", LOWER(INDEX(Paste_Here!AB$2:AB$210, MATCH(B114, Paste_Here!A$2:A$210, 0))))), "Rev-Potential: Prim", IF(ISNUMBER(SEARCH("Revealed-Potential (Secondary Focus)", LOWER(INDEX(Paste_Here!AB$2:AB$210, MATCH(B114, Paste_Here!A$2:A$210, 0))))), "Rev-Potential: Sec", IF(ISNUMBER(SEARCH("Monitoring", LOWER(INDEX(Paste_Here!AB$2:AB$210, MATCH(B114, Paste_Here!A$2:A$210, 0))))), "Monitoring", IF(ISNUMBER(SEARCH("At-Promise (Secondary Focus)", LOWER(INDEX(Paste_Here!AB$2:AB$210, MATCH(B114, Paste_Here!A$2:A$210, 0))))), "At-Promise: Sec", IF(ISNUMBER(SEARCH("At-Promise (Primary Focus)", LOWER(INDEX(Paste_Here!AB$2:AB$210, MATCH(B114, Paste_Here!A$2:A$210, 0))))), "At-Promise: Prim", ""))))), ""), "")</f>
        <v/>
      </c>
      <c r="S114" s="69"/>
      <c r="T114" s="114" t="str">
        <f>IFERROR(IF(P114&lt;&gt;"", IF(ISNUMBER(SEARCH("yes", LOWER(INDEX(Paste_Here!AH$2:AH$210, MATCH(P114, Paste_Here!O$2:O$210, 0))))), "Yes", IF(ISNUMBER(SEARCH("no", LOWER(INDEX(Paste_Here!AH$2:AH$210, MATCH(P114, Paste_Here!O$2:O$210, 0))))), "No", "")), ""), "")</f>
        <v/>
      </c>
      <c r="U114" s="69"/>
      <c r="V114" s="114" t="str">
        <f>IFERROR(IF(R114&lt;&gt;"", IF(ISNUMBER(SEARCH("yes", LOWER(INDEX(Paste_Here!AJ$2:AJ$210, MATCH(R114, Paste_Here!Q$2:Q$210, 0))))), "Yes", IF(ISNUMBER(SEARCH("no", LOWER(INDEX(Paste_Here!AJ$2:AJ$210, MATCH(R114, Paste_Here!Q$2:Q$210, 0))))), "No", "")), ""), "")</f>
        <v/>
      </c>
      <c r="W114" s="69"/>
      <c r="X114" s="69"/>
      <c r="Y114" s="79" t="str">
        <f t="shared" si="8"/>
        <v/>
      </c>
      <c r="Z114" s="69"/>
      <c r="AA114" s="79" t="str">
        <f>IFERROR(IF(B114&lt;&gt;"", IF(AND(INDEX(Paste_Here!W$2:W$210, MATCH(B114, Paste_Here!A$2:A$210, 0))&lt;&gt;"", ISNUMBER(VALUE(INDEX(Paste_Here!W$2:W$210, MATCH(B114, Paste_Here!A$2:A$210, 0))))), INDEX(Paste_Here!W$2:W$210, MATCH(B114, Paste_Here!A$2:A$210, 0)), ""), ""), "")</f>
        <v/>
      </c>
      <c r="AB114" s="69"/>
      <c r="AC114" s="79" t="str">
        <f>IFERROR(IF(B114&lt;&gt;"", IF(AND(INDEX(Paste_Here!V$2:V$210, MATCH(B114, Paste_Here!A$2:A$210, 0))&lt;&gt;"", ISNUMBER(VALUE(INDEX(Paste_Here!V$2:V$210, MATCH(B114, Paste_Here!A$2:A$210, 0))))), TEXT(ROUND(VALUE(INDEX(Paste_Here!V$2:V$210, MATCH(B114, Paste_Here!A$2:A$210, 0))), 2), "0.00"), ""), ""), "")</f>
        <v/>
      </c>
      <c r="AD114" s="69"/>
      <c r="AE114" s="79" t="str">
        <f>IFERROR(IF(B114&lt;&gt;"", IF(LOWER(INDEX(Paste_Here!X$2:X$210, MATCH(B114, Paste_Here!A$2:A$210, 0)))="approaching expectations", "Approaching", IF(LOWER(INDEX(Paste_Here!X$2:X$210, MATCH(B114, Paste_Here!A$2:A$210, 0)))="met expectations", "Met", IF(LOWER(INDEX(Paste_Here!X$2:X$210, MATCH(B114, Paste_Here!A$2:A$210, 0)))="exceeded expectations", "Exceeded", IF(LOWER(INDEX(Paste_Here!X$2:X$210, MATCH(B114, Paste_Here!A$2:A$210, 0)))="below expectations", "Below", "")))), ""), "")</f>
        <v/>
      </c>
      <c r="AF114" s="69"/>
      <c r="AG114" s="79" t="str">
        <f>IFERROR(IF(B114&lt;&gt;"", IF(AND(INDEX(Paste_Here!Y$2:Y$210, MATCH(B114, Paste_Here!A$2:A$210, 0))&lt;&gt;"", ISNUMBER(VALUE(INDEX(Paste_Here!Y$2:Y$210, MATCH(B114, Paste_Here!A$2:A$210, 0))))), INDEX(Paste_Here!Y$2:Y$210, MATCH(B114, Paste_Here!A$2:A$210, 0)), ""), ""), "")</f>
        <v/>
      </c>
      <c r="AH114" s="69"/>
      <c r="AI114" s="79" t="str">
        <f>IFERROR(IF(B114&lt;&gt;"", IF(AND(INDEX(Paste_Here!AK$2:AK$210, MATCH(B114, Paste_Here!A$2:A$210, 0))&lt;&gt;"", ISNUMBER(VALUE(INDEX(Paste_Here!AK$2:AK$210, MATCH(B114, Paste_Here!A$2:A$210, 0))))), INDEX(Paste_Here!AK$2:AK$210, MATCH(B114, Paste_Here!A$2:A$210, 0)), ""), ""), "")</f>
        <v/>
      </c>
      <c r="AJ114" s="69"/>
      <c r="AK114" s="79" t="str">
        <f>IFERROR(IF(B114&lt;&gt;"", IF(ISNUMBER(SEARCH("highrisk", LOWER(INDEX(Paste_Here!AL$2:AL$210, MATCH(B114, Paste_Here!A$2:A$210, 0))))), "High Risk", IF(ISNUMBER(SEARCH("lowrisk", LOWER(INDEX(Paste_Here!AL$2:AL$210, MATCH(B114, Paste_Here!A$2:A$210, 0))))), "Low Risk", IF(ISNUMBER(SEARCH("somerisk", LOWER(INDEX(Paste_Here!AL$2:AL$210, MATCH(B114, Paste_Here!A$2:A$210, 0))))), "Some Risk", ""))), ""), "")</f>
        <v/>
      </c>
      <c r="AL114" s="69"/>
      <c r="AM114" s="79" t="str">
        <f>IFERROR(IF(B114&lt;&gt;"", IF(AND(INDEX(Paste_Here!AT$2:AT$210, MATCH(B114, Paste_Here!A$2:A$210, 0))&lt;&gt;"", ISNUMBER(VALUE(INDEX(Paste_Here!AT$2:AT$210, MATCH(B114, Paste_Here!A$2:A$210, 0))))), INDEX(Paste_Here!AT$2:AT$210, MATCH(B114, Paste_Here!A$2:A$210, 0)), ""), ""), "")</f>
        <v/>
      </c>
      <c r="AN114" s="69"/>
      <c r="AO114" s="79" t="str">
        <f>IFERROR(IF(B114&lt;&gt;"", IF(AND(INDEX(Paste_Here!AM$2:AM$210, MATCH(B114, Paste_Here!A$2:A$210, 0))&lt;&gt;"", ISNUMBER(VALUE(INDEX(Paste_Here!AM$2:AM$210, MATCH(B114, Paste_Here!A$2:A$210, 0))))), INDEX(Paste_Here!AM$2:AM$210, MATCH(B114, Paste_Here!A$2:A$210, 0)), ""), ""), "")</f>
        <v/>
      </c>
      <c r="AP114" s="69"/>
      <c r="AQ114" s="79" t="str">
        <f>IFERROR(IF(B114&lt;&gt;"", IF(ISNUMBER(SEARCH("highrisk", LOWER(INDEX(Paste_Here!AN$2:AN$210, MATCH(B114, Paste_Here!A$2:A$210, 0))))), "High Risk", IF(ISNUMBER(SEARCH("lowrisk", LOWER(INDEX(Paste_Here!AN$2:AN$210, MATCH(B114, Paste_Here!A$2:A$210, 0))))), "Low Risk", IF(ISNUMBER(SEARCH("somerisk", LOWER(INDEX(Paste_Here!AN$2:AN$210, MATCH(B114, Paste_Here!A$2:A$210, 0))))), "Some Risk", ""))), ""), "")</f>
        <v/>
      </c>
      <c r="AR114" s="69"/>
      <c r="AS114" s="79" t="str" cm="1">
        <f t="array" aca="1" ref="AS114" ca="1">IFERROR(IF(ISNUMBER(SEARCH("BR", INDEX(Paste_Here!AO$2:AO$210, MATCH(B114, Paste_Here!A$2:A$210, 0)))), -1, 1) * VALUE(_xlfn.TEXTJOIN("", TRUE, IF(ISNUMBER(--MID(INDEX(Paste_Here!AO$2:AO$210, MATCH(B114, Paste_Here!A$2:A$210, 0)), ROW(INDIRECT("1:"&amp;LEN(INDEX(Paste_Here!AO$2:AO$210, MATCH(B114, Paste_Here!A$2:A$210, 0))))), 1)), MID(INDEX(Paste_Here!AO$2:AO$210, MATCH(B114, Paste_Here!A$2:A$210, 0)), ROW(INDIRECT("1:"&amp;LEN(INDEX(Paste_Here!AO$2:AO$210, MATCH(B114, Paste_Here!A$2:A$210, 0))))), 1), ""))), "")</f>
        <v/>
      </c>
      <c r="AT114" s="69"/>
      <c r="AU114" s="69"/>
      <c r="AV114" s="79"/>
      <c r="AW114" s="69"/>
      <c r="AX114" s="79"/>
      <c r="AY114" s="69"/>
      <c r="AZ114" s="79"/>
      <c r="BA114" s="69"/>
      <c r="BB114" s="79"/>
      <c r="BC114" s="69"/>
      <c r="BD114" s="79"/>
      <c r="BE114" s="69"/>
      <c r="BF114" s="79"/>
      <c r="BG114" s="69"/>
      <c r="BH114" s="79"/>
      <c r="BI114" s="69"/>
      <c r="BJ114" s="79"/>
      <c r="BK114" s="69"/>
      <c r="BL114" s="79"/>
      <c r="BM114" s="69"/>
      <c r="BN114" s="79"/>
      <c r="BO114" s="69"/>
      <c r="BP114" s="79"/>
      <c r="BQ114" s="69"/>
      <c r="BR114" s="69"/>
      <c r="BS114" s="79"/>
      <c r="BT114" s="69"/>
      <c r="BU114" s="79"/>
      <c r="BV114" s="69"/>
      <c r="BW114" s="79"/>
      <c r="BX114" s="69"/>
      <c r="BY114" s="79"/>
      <c r="BZ114" s="69"/>
      <c r="CA114" s="79"/>
      <c r="CB114" s="69"/>
      <c r="CC114" s="79"/>
      <c r="CD114" s="69"/>
      <c r="CE114" s="79"/>
      <c r="CF114" s="69"/>
      <c r="CG114" s="79"/>
      <c r="CH114" s="69"/>
      <c r="CI114" s="79"/>
      <c r="CJ114" s="69"/>
      <c r="CK114" s="79"/>
      <c r="CL114" s="69"/>
      <c r="CM114" s="79"/>
      <c r="CN114" s="69"/>
      <c r="CO114" s="69"/>
      <c r="CP114" s="79" t="str">
        <f t="shared" si="9"/>
        <v/>
      </c>
      <c r="CQ114" s="69"/>
      <c r="CR114" s="79" t="str">
        <f>IFERROR(IF(B114&lt;&gt;"", IF(AND(INDEX(Paste_Here!AD$2:AD$210, MATCH(B114, Paste_Here!A$2:A$210, 0))&lt;&gt;"", ISNUMBER(VALUE(INDEX(Paste_Here!AD$2:AD$210, MATCH(B114, Paste_Here!A$2:A$210, 0))))), INDEX(Paste_Here!AD$2:AD$210, MATCH(B114, Paste_Here!A$2:A$210, 0)), ""), ""), "")</f>
        <v/>
      </c>
      <c r="CS114" s="69"/>
      <c r="CT114" s="79" t="str">
        <f>IFERROR(IF(B114&lt;&gt;"", IF(AND(INDEX(Paste_Here!AC$2:AC$210, MATCH(B114, Paste_Here!A$2:A$210, 0))&lt;&gt;"", ISNUMBER(--INDEX(Paste_Here!AC$2:AC$210, MATCH(B114, Paste_Here!A$2:A$210, 0)))), TEXT(ROUND(--INDEX(Paste_Here!AC$2:AC$210, MATCH(B114, Paste_Here!A$2:A$210, 0)), 2), "0.00"), ""), ""), "")</f>
        <v/>
      </c>
      <c r="CU114" s="69"/>
      <c r="CV114" s="79" t="str">
        <f>IFERROR(IF(B114&lt;&gt;"", IF(LOWER(INDEX(Paste_Here!AE$2:AE$210, MATCH(B114, Paste_Here!A$2:A$210, 0)))="approaching expectations", "Approaching", IF(LOWER(INDEX(Paste_Here!AE$2:AE$210, MATCH(B114, Paste_Here!A$2:A$210, 0)))="met expectations", "Met", IF(LOWER(INDEX(Paste_Here!AE$2:AE$210, MATCH(B114, Paste_Here!A$2:A$210, 0)))="exceeded expectations", "Exceeded", IF(LOWER(INDEX(Paste_Here!AE$2:AE$210, MATCH(B114, Paste_Here!A$2:A$210, 0)))="below expectations", "Below", "")))), ""), "")</f>
        <v/>
      </c>
      <c r="CW114" s="69"/>
      <c r="CX114" s="79" t="str">
        <f>IFERROR(IF(B114&lt;&gt;"", IF(AND(INDEX(Paste_Here!AF$2:AF$210, MATCH(B114, Paste_Here!A$2:A$210, 0))&lt;&gt;"", ISNUMBER(VALUE(INDEX(Paste_Here!AF$2:AF$210, MATCH(B114, Paste_Here!A$2:A$210, 0))))), INDEX(Paste_Here!AF$2:AF$210, MATCH(B114, Paste_Here!A$2:A$210, 0)), ""), ""), "")</f>
        <v/>
      </c>
      <c r="CY114" s="69"/>
      <c r="CZ114" s="79" t="str">
        <f>IFERROR(IF(B114&lt;&gt;"", IF(AND(INDEX(Paste_Here!AU$2:AU$210, MATCH(B114, Paste_Here!A$2:A$210, 0))&lt;&gt;"", ISNUMBER(VALUE(INDEX(Paste_Here!AU$2:AU$210, MATCH(B114, Paste_Here!A$2:A$210, 0))))), INDEX(Paste_Here!AU$2:AU$210, MATCH(B114, Paste_Here!A$2:A$210, 0)), ""), ""), "")</f>
        <v/>
      </c>
      <c r="DA114" s="69"/>
      <c r="DB114" s="79" t="str">
        <f>IFERROR(IF(B114&lt;&gt;"", IF(ISNUMBER(SEARCH("highrisk", LOWER(INDEX(Paste_Here!AV$2:AV$210, MATCH(B114, Paste_Here!A$2:A$210, 0))))), "High Risk", IF(ISNUMBER(SEARCH("lowrisk", LOWER(INDEX(Paste_Here!AV$2:AV$210, MATCH(B114, Paste_Here!A$2:A$210, 0))))), "Low Risk", IF(ISNUMBER(SEARCH("somerisk", LOWER(INDEX(Paste_Here!AV$2:AV$210, MATCH(B114, Paste_Here!A$2:A$210, 0))))), "Some Risk", ""))), ""), "")</f>
        <v/>
      </c>
      <c r="DC114" s="69"/>
      <c r="DD114" s="79" t="str">
        <f>IFERROR(IF(B114&lt;&gt;"", IF(AND(INDEX(Paste_Here!AW$2:AW$210, MATCH(B114, Paste_Here!A$2:A$210, 0))&lt;&gt;"", ISNUMBER(VALUE(INDEX(Paste_Here!AW$2:AW$210, MATCH(B114, Paste_Here!A$2:A$210, 0))))), INDEX(Paste_Here!AW$2:AW$210, MATCH(B114, Paste_Here!A$2:A$210, 0)), ""), ""), "")</f>
        <v/>
      </c>
      <c r="DE114" s="69"/>
      <c r="DF114" s="79" t="str">
        <f>IFERROR(IF(B114&lt;&gt;"", IF(AND(INDEX(Paste_Here!AP$2:AP$210, MATCH(B114, Paste_Here!A$2:A$210, 0))&lt;&gt;"", ISNUMBER(VALUE(INDEX(Paste_Here!AP$2:AP$210, MATCH(B114, Paste_Here!A$2:A$210, 0))))), INDEX(Paste_Here!AP$2:AP$210, MATCH(B114, Paste_Here!A$2:A$210, 0)), ""), ""), "")</f>
        <v/>
      </c>
      <c r="DG114" s="69"/>
      <c r="DH114" s="79" t="str">
        <f>IFERROR(IF(B114&lt;&gt;"", IF(ISNUMBER(SEARCH("highrisk", LOWER(INDEX(Paste_Here!AQ$2:AQ$210, MATCH(B114, Paste_Here!A$2:A$210, 0))))), "High Risk", IF(ISNUMBER(SEARCH("lowrisk", LOWER(INDEX(Paste_Here!AQ$2:AQ$210, MATCH(B114, Paste_Here!A$2:A$210, 0))))), "Low Risk", IF(ISNUMBER(SEARCH("somerisk", LOWER(INDEX(Paste_Here!AQ$2:AQ$210, MATCH(B114, Paste_Here!A$2:A$210, 0))))), "Some Risk", ""))), ""), "")</f>
        <v/>
      </c>
      <c r="DI114" s="69"/>
      <c r="DJ114" s="79" t="str" cm="1">
        <f t="array" aca="1" ref="DJ114" ca="1">IFERROR(VALUE(IF(ISNUMBER(SEARCH("EM", INDEX(Paste_Here!AR$2:AR$500, MATCH(B114, Paste_Here!A$2:A$500, 0)))),"-" &amp; _xlfn.TEXTJOIN("", TRUE, IF(ISNUMBER(--MID(INDEX(Paste_Here!AR$2:AR$500, MATCH(B114, Paste_Here!A$2:A$500, 0)), ROW(INDIRECT("1:"&amp;LEN(INDEX(Paste_Here!AR$2:AR$500, MATCH(B114, Paste_Here!A$2:A$500, 0))))), 1)), MID(INDEX(Paste_Here!AR$2:AR$500, MATCH(B114, Paste_Here!A$2:A$500, 0)), ROW(INDIRECT("1:"&amp;LEN(INDEX(Paste_Here!AR$2:AR$500, MATCH(B114, Paste_Here!A$2:A$500, 0))))), 1), "")), _xlfn.TEXTJOIN("", TRUE, IF(ISNUMBER(--MID(INDEX(Paste_Here!AR$2:AR$500, MATCH(B114, Paste_Here!A$2:AR$500, 0)), ROW(INDIRECT("1:"&amp;LEN(INDEX(Paste_Here!AR$2:AR$500, MATCH(B114, Paste_Here!A$2:AR$500, 0))))), 1)), MID(INDEX(Paste_Here!AR$2:AR$500, MATCH(B114, Paste_Here!A$2:A$500, 0)), ROW(INDIRECT("1:"&amp;LEN(INDEX(Paste_Here!AR$2:AR$500, MATCH(B114, Paste_Here!A$2:A$500, 0))))), 1), "")))), "")</f>
        <v/>
      </c>
      <c r="DK114" s="69"/>
      <c r="DL114" s="69"/>
      <c r="DM114" s="79" t="str">
        <f t="shared" si="10"/>
        <v/>
      </c>
      <c r="DN114" s="69"/>
      <c r="DO114" s="79" t="str">
        <f>IFERROR(IF(B114&lt;&gt;"", IF(AND(INDEX(Paste_Here!AH$2:AH$210, MATCH(B114, Paste_Here!A$2:A$210, 0))&lt;&gt;"", ISNUMBER(VALUE(INDEX(Paste_Here!AH$2:AH$210, MATCH(B114, Paste_Here!A$2:A$210, 0))))), INDEX(Paste_Here!AH$2:AH$210, MATCH(B114, Paste_Here!A$2:A$210, 0)), ""), ""), "")</f>
        <v/>
      </c>
      <c r="DP114" s="69"/>
      <c r="DQ114" s="114"/>
      <c r="DR114" s="69"/>
      <c r="DS114" s="119" t="str">
        <f>IFERROR(IF(B114&lt;&gt;"", IF(LOWER(INDEX(Paste_Here!AI$2:AI$210, MATCH(B114, Paste_Here!A$2:A$210, 0)))="approaching expectations", "Approaching", IF(LOWER(INDEX(Paste_Here!AI$2:AI$210, MATCH(B114, Paste_Here!A$2:A$210, 0)))="met expectations", "Met", IF(LOWER(INDEX(Paste_Here!AI$2:AI$210, MATCH(B114, Paste_Here!A$2:A$210, 0)))="exceeded expectations", "Exceeded", IF(LOWER(INDEX(Paste_Here!AI$2:AI$210, MATCH(B114, Paste_Here!A$2:A$210, 0)))="below expectations", "Below", "")))), ""), "")</f>
        <v/>
      </c>
      <c r="DT114" s="69"/>
      <c r="DU114" s="79" t="str">
        <f>IFERROR(IF(B114&lt;&gt;"", IF(AND(INDEX(Paste_Here!AJ$2:AJ$210, MATCH(B114, Paste_Here!A$2:A$210, 0))&lt;&gt;"", ISNUMBER(VALUE(INDEX(Paste_Here!AJ$2:AJ$210, MATCH(B114, Paste_Here!A$2:A$210, 0))))), INDEX(Paste_Here!AJ$2:AJ$210, MATCH(B114, Paste_Here!A$2:A$210, 0)), ""), ""), "")</f>
        <v/>
      </c>
      <c r="DV114" s="69"/>
      <c r="DW114" s="114"/>
      <c r="DX114" s="69"/>
      <c r="DY114" s="114"/>
      <c r="DZ114" s="69"/>
      <c r="EA114" s="114"/>
      <c r="EB114" s="69"/>
      <c r="EC114" s="114"/>
      <c r="ED114" s="69"/>
      <c r="EE114" s="114"/>
      <c r="EF114" s="69"/>
      <c r="EH114" s="69"/>
      <c r="EI114" s="69"/>
      <c r="EJ114" s="79"/>
      <c r="EK114" s="69"/>
      <c r="EL114" s="79"/>
      <c r="EM114" s="69"/>
      <c r="EN114" s="79"/>
      <c r="EO114" s="69"/>
      <c r="EP114" s="79"/>
      <c r="EQ114" s="69"/>
      <c r="ER114" s="79"/>
      <c r="ES114" s="69"/>
      <c r="ET114" s="79"/>
      <c r="EU114" s="69"/>
      <c r="EV114" s="79"/>
      <c r="EW114" s="69"/>
      <c r="EX114" s="79"/>
      <c r="EY114" s="69"/>
      <c r="EZ114" s="79"/>
      <c r="FA114" s="69"/>
      <c r="FB114" s="79"/>
      <c r="FC114" s="69"/>
      <c r="FD114" s="79"/>
      <c r="FE114" s="69"/>
      <c r="FF114" s="69"/>
      <c r="FG114" s="79" t="str">
        <f t="shared" si="11"/>
        <v/>
      </c>
      <c r="FH114" s="69"/>
      <c r="FI114" s="79" t="str">
        <f>IFERROR(IF(B114&lt;&gt;"", IF(ISNUMBER(VALUE(INDEX(Paste_Here!H$2:H$210, MATCH(B114, Paste_Here!A$2:A$210, 0)))), IF(VALUE(INDEX(Paste_Here!H$2:H$210, MATCH(B114, Paste_Here!A$2:A$210, 0)))=0, "No", IF(AND(VALUE(INDEX(Paste_Here!H$2:H$210, MATCH(B114, Paste_Here!A$2:A$210, 0)))&gt;=1, VALUE(INDEX(Paste_Here!H$2:H$210, MATCH(B114, Paste_Here!A$2:A$210, 0)))&lt;=4), VALUE(INDEX(Paste_Here!H$2:H$210, MATCH(B114, Paste_Here!A$2:A$210, 0))), "")), ""), ""), "")</f>
        <v/>
      </c>
      <c r="FJ114" s="69"/>
      <c r="FK114" s="79" t="str">
        <f>IFERROR(IF(B114&lt;&gt;"", IF(ISNUMBER(VALUE(INDEX(Paste_Here!I$2:I$210, MATCH(B114, Paste_Here!A$2:A$210, 0)))), IF(VALUE(INDEX(Paste_Here!I$2:I$210, MATCH(B114, Paste_Here!A$2:A$210, 0)))=0, "No", IF(AND(VALUE(INDEX(Paste_Here!I$2:I$210, MATCH(B114, Paste_Here!A$2:A$210, 0)))&gt;=1, VALUE(INDEX(Paste_Here!I$2:I$210, MATCH(B114, Paste_Here!A$2:A$210, 0)))&lt;=4), VALUE(INDEX(Paste_Here!I$2:I$210, MATCH(B114, Paste_Here!A$2:A$210, 0))), "")), ""), ""), "")</f>
        <v/>
      </c>
      <c r="FL114" s="69"/>
      <c r="FM114" s="114"/>
      <c r="FN114" s="69"/>
      <c r="FO114" s="114"/>
      <c r="FP114" s="69"/>
      <c r="FQ114" s="114"/>
      <c r="FR114" s="69"/>
      <c r="FS114" s="114"/>
      <c r="FT114" s="69"/>
      <c r="FU114" s="79" t="str">
        <f>IFERROR(IF(B114&lt;&gt;"", IF(AND(INDEX(Paste_Here!R$2:R$210, MATCH(B114, Paste_Here!A$2:A$210, 0))&lt;&gt;"", ISNUMBER(VALUE(INDEX(Paste_Here!R$2:R$210, MATCH(B114, Paste_Here!A$2:A$210, 0))))), INDEX(Paste_Here!R$2:R$210, MATCH(B114, Paste_Here!A$2:A$210, 0)), ""), ""), "")</f>
        <v/>
      </c>
      <c r="FV114" s="69"/>
      <c r="FW114" s="79" t="str">
        <f>IFERROR(IF(B114&lt;&gt;"", IF(AND(INDEX(Paste_Here!BB$2:BB$210, MATCH(B114, Paste_Here!A$2:A$210, 0))&lt;&gt;"", ISNUMBER(VALUE(INDEX(Paste_Here!BB$2:BB$210, MATCH(B114, Paste_Here!A$2:A$210, 0))))), INDEX(Paste_Here!BB$2:BB$210, MATCH(B114, Paste_Here!A$2:A$210, 0)), ""), ""), "")</f>
        <v/>
      </c>
      <c r="FX114" s="69"/>
      <c r="FY114" s="79" t="str">
        <f>IFERROR(IF(B114&lt;&gt;"", IF(AND(INDEX(Paste_Here!AS$2:AS$210, MATCH(B114, Paste_Here!A$2:A$210, 0))&lt;&gt;"", ISNUMBER(VALUE(INDEX(Paste_Here!AS$2:AS$210, MATCH(B114, Paste_Here!A$2:A$210, 0))))), INDEX(Paste_Here!AS$2:AS$210, MATCH(B114, Paste_Here!A$2:A$210, 0)), ""), ""), "")</f>
        <v/>
      </c>
      <c r="FZ114" s="69"/>
      <c r="GA114" s="79" t="str">
        <f>IFERROR(IF(B114&lt;&gt;"", IF(AND(INDEX(Paste_Here!BC$2:BC$210, MATCH(B114, Paste_Here!A$2:A$210, 0))&lt;&gt;"", ISNUMBER(VALUE(INDEX(Paste_Here!BC$2:BC$210, MATCH(B114, Paste_Here!A$2:A$210, 0))))), INDEX(Paste_Here!BC$2:BC$210, MATCH(B114, Paste_Here!A$2:A$210, 0)), ""), ""), "")</f>
        <v/>
      </c>
      <c r="GB114" s="69"/>
      <c r="GC114" s="69"/>
      <c r="GD114" s="79" t="str">
        <f t="shared" si="12"/>
        <v/>
      </c>
      <c r="GE114" s="69"/>
      <c r="GF114" s="79" t="str">
        <f>IFERROR(IF(B114&lt;&gt;"", IF(ISNUMBER(SEARCH("s", LOWER(INDEX(Paste_Here!M$2:M$210, MATCH(B114, Paste_Here!A$2:A$210, 0))))), "Yes", IF(INDEX(Paste_Here!M$2:M$210, MATCH(B114, Paste_Here!A$2:A$210, 0))&lt;&gt;"", "No", "")), ""), "")</f>
        <v/>
      </c>
      <c r="GG114" s="69"/>
      <c r="GH114" s="79" t="str">
        <f>IFERROR(IF(B114&lt;&gt;"", IF(ISNUMBER(SEARCH("yes", LOWER(INDEX(Paste_Here!F$2:F$210, MATCH(B114, Paste_Here!A$2:A$210, 0))))), "Yes", IF(ISNUMBER(SEARCH("no", LOWER(INDEX(Paste_Here!F$2:F$210, MATCH(B114, Paste_Here!A$2:A$210, 0))))), "No", "")), ""), "")</f>
        <v/>
      </c>
      <c r="GI114" s="69"/>
      <c r="GJ114" s="79" t="str">
        <f>IFERROR(IF(B114&lt;&gt;"", IF(ISNUMBER(SEARCH("english language learner", LOWER(INDEX(Paste_Here!C$2:C$210, MATCH(B114, Paste_Here!A$2:A$210, 0))))), "Yes", ""), ""), "")</f>
        <v/>
      </c>
      <c r="GK114" s="69"/>
      <c r="GL114" s="79" t="str">
        <f>IFERROR(IF(B114&lt;&gt;"", IF(OR(ISNUMBER(SEARCH("b", LOWER(INDEX(Paste_Here!K$2:K$210, MATCH(B114, Paste_Here!A$2:A$210, 0))))), ISNUMBER(SEARCH("h", LOWER(INDEX(Paste_Here!K$2:K$210, MATCH(B114, Paste_Here!A$2:A$210, 0))))), ISNUMBER(SEARCH("i", LOWER(INDEX(Paste_Here!K$2:K$210, MATCH(B114, Paste_Here!A$2:A$210, 0)))))), "Yes", IF(INDEX(Paste_Here!K$2:K$210, MATCH(B114, Paste_Here!A$2:A$210, 0))&lt;&gt;"", "No", "")), ""), "")</f>
        <v/>
      </c>
      <c r="GM114" s="69"/>
      <c r="GN114" s="79" t="str">
        <f>IFERROR(IF(B114&lt;&gt;"", IF(ISNUMBER(SEARCH("yes", LOWER(INDEX(Paste_Here!L$2:L$210, MATCH(B114, Paste_Here!A$2:A$210, 0))))), "Yes", IF(ISNUMBER(SEARCH("no", LOWER(INDEX(Paste_Here!L$2:L$210, MATCH(B114, Paste_Here!A$2:A$210, 0))))), "No", "")), ""), "")</f>
        <v/>
      </c>
      <c r="GO114" s="69"/>
      <c r="GP114" s="79" t="str">
        <f>IFERROR(IF(B114&lt;&gt;"", IF(ISNUMBER(SEARCH("transitional 2", LOWER(INDEX(Paste_Here!C$2:C$210, MATCH(B114, Paste_Here!A$2:A$210, 0))))), "T2", IF(ISNUMBER(SEARCH("transitional 1", LOWER(INDEX(Paste_Here!C$2:C$210, MATCH(B114, Paste_Here!A$2:A$210, 0))))), "T1", IF(ISNUMBER(SEARCH("waived ell services", LOWER(INDEX(Paste_Here!C$2:C$210, MATCH(B114, Paste_Here!A$2:A$210, 0))))), "W", ""))), ""), "")</f>
        <v/>
      </c>
      <c r="GQ114" s="69"/>
      <c r="GR114" s="114"/>
      <c r="GS114" s="69"/>
      <c r="GT114" s="114"/>
      <c r="GU114" s="69"/>
      <c r="GV114" s="114"/>
      <c r="GW114" s="69"/>
      <c r="GX114" s="118"/>
      <c r="GY114" s="69"/>
      <c r="GZ114" s="69"/>
      <c r="HA114" s="79"/>
      <c r="HB114" s="69"/>
      <c r="HC114" s="79"/>
      <c r="HD114" s="69"/>
      <c r="HE114" s="79"/>
      <c r="HF114" s="69"/>
      <c r="HG114" s="79"/>
      <c r="HH114" s="69"/>
      <c r="HI114" s="79"/>
      <c r="HJ114" s="69"/>
      <c r="HK114" s="79"/>
      <c r="HL114" s="69"/>
      <c r="HM114" s="79"/>
      <c r="HN114" s="69"/>
      <c r="HO114" s="79"/>
      <c r="HP114" s="69"/>
      <c r="HQ114" s="79"/>
      <c r="HR114" s="69"/>
      <c r="HS114" s="79"/>
      <c r="HT114" s="69"/>
      <c r="HU114" s="79"/>
      <c r="HV114" s="69"/>
      <c r="HW114" s="69"/>
      <c r="HX114" s="79"/>
      <c r="HY114" s="69"/>
      <c r="HZ114" s="79"/>
      <c r="IA114" s="69"/>
      <c r="IB114" s="79"/>
      <c r="IC114" s="69"/>
      <c r="ID114" s="79"/>
      <c r="IE114" s="69"/>
      <c r="IF114" s="79"/>
      <c r="IG114" s="69"/>
      <c r="IH114" s="79"/>
      <c r="II114" s="69"/>
      <c r="IJ114" s="79"/>
      <c r="IK114" s="69"/>
      <c r="IL114" s="79"/>
      <c r="IM114" s="69"/>
      <c r="IN114" s="79"/>
      <c r="IO114" s="69"/>
      <c r="IP114" s="79"/>
      <c r="IQ114" s="69"/>
      <c r="IR114" s="79"/>
      <c r="IS114" s="69"/>
      <c r="IT114" s="69"/>
      <c r="IU114" s="79"/>
      <c r="IV114" s="69"/>
      <c r="IW114" s="79"/>
      <c r="IX114" s="69"/>
      <c r="IY114" s="79"/>
      <c r="IZ114" s="69"/>
      <c r="JA114" s="79"/>
      <c r="JB114" s="69"/>
      <c r="JC114" s="79"/>
      <c r="JD114" s="69"/>
      <c r="JE114" s="79"/>
      <c r="JF114" s="69"/>
      <c r="JG114" s="79"/>
      <c r="JH114" s="69"/>
      <c r="JI114" s="79"/>
      <c r="JJ114" s="69"/>
      <c r="JK114" s="79"/>
      <c r="JL114" s="69"/>
      <c r="JM114" s="79"/>
      <c r="JN114" s="69"/>
      <c r="JO114" s="79"/>
      <c r="JP114" s="69"/>
      <c r="JQ114" s="69"/>
      <c r="JR114" s="79"/>
      <c r="JS114" s="69"/>
      <c r="JT114" s="79"/>
      <c r="JU114" s="69"/>
      <c r="JV114" s="79"/>
      <c r="JW114" s="69"/>
      <c r="JX114" s="79"/>
      <c r="JY114" s="69"/>
      <c r="JZ114" s="79"/>
      <c r="KA114" s="69"/>
      <c r="KB114" s="79"/>
      <c r="KC114" s="69"/>
      <c r="KD114" s="79"/>
      <c r="KE114" s="69"/>
      <c r="KF114" s="79"/>
      <c r="KG114" s="69"/>
      <c r="KH114" s="79"/>
      <c r="KI114" s="69"/>
      <c r="KJ114" s="79"/>
      <c r="KK114" s="69"/>
      <c r="KL114" s="79"/>
      <c r="KM114" s="69"/>
      <c r="KP114" s="1" t="str" cm="1">
        <f t="array" ref="KP114">IFERROR(INDEX(Paste_Here!$B$2:$B$210, MATCH(0, COUNTIF(KP$4:KP113, Paste_Here!$B$2:$B$210) + IF(Paste_Here!$B$2:$B$210="", 1, 0), 0)), "")</f>
        <v/>
      </c>
      <c r="KQ114" s="1" t="str">
        <f>IF(KP114&lt;&gt;"", INDEX(Paste_Here!$A$2:$A$210, MATCH(KP114, Paste_Here!$B$2:$B$210, 0)), "")</f>
        <v/>
      </c>
      <c r="KR114" s="1" t="str">
        <f t="shared" si="13"/>
        <v/>
      </c>
      <c r="KS114" s="1" t="str" cm="1">
        <f t="array" ref="KS114">IFERROR(INDEX($KR$5:$KR$210, MATCH(SMALL(IF($KR$5:$KR$210&lt;&gt;"", COUNTIF($KR$5:$KR$210, "&lt;"&amp;$KR$5:$KR$210)+1), ROW()-ROW($KS$5)+1), COUNTIF($KR$5:$KR$210, "&lt;"&amp;$KR$5:$KR$210)+1, 0)), "")</f>
        <v/>
      </c>
    </row>
    <row r="115" spans="1:305">
      <c r="A115" s="69"/>
      <c r="B115" s="79" t="str">
        <f t="shared" si="7"/>
        <v/>
      </c>
      <c r="C115" s="69"/>
      <c r="D115" s="79" t="str">
        <f>IFERROR(IF(B115&lt;&gt;"", IF(COUNTIF(INDEX(Paste_Here!N$2:Q$210, MATCH(B115, Paste_Here!A$2:A$210, 0), 0), "yes") &gt; 0, "No", IF(COUNTIF(INDEX(Paste_Here!N$2:Q$210, MATCH(B115, Paste_Here!A$2:A$210, 0), 0), "no") &gt; 0, "Yes", "")), ""), "")</f>
        <v/>
      </c>
      <c r="E115" s="69"/>
      <c r="F115" s="79" t="str">
        <f>IFERROR(IF(B115&lt;&gt;"", IF(ISNUMBER(SEARCH("yes", LOWER(INDEX(Paste_Here!S$2:S$210, MATCH(B115, Paste_Here!A$2:A$210, 0))))), "Yes", IF(ISNUMBER(SEARCH("no", LOWER(INDEX(Paste_Here!S$2:S$210, MATCH(B115, Paste_Here!A$2:A$210, 0))))), "No", "")), ""), "")</f>
        <v/>
      </c>
      <c r="G115" s="69"/>
      <c r="H115" s="79" t="str">
        <f>IFERROR(IF(B115&lt;&gt;"", IF(COUNTIF(INDEX(Paste_Here!AX$2:BA$210, MATCH(B115, Paste_Here!A$2:A$210, 0), 0), "yes") &gt; 0, "No", IF(COUNTIF(INDEX(Paste_Here!AX$2:BA$210, MATCH(B115, Paste_Here!A$2:A$210, 0), 0), "no") &gt; 0, "Yes", "")), ""), "")</f>
        <v/>
      </c>
      <c r="I115" s="69"/>
      <c r="J115" s="79" t="str">
        <f>IFERROR(IF(B115&lt;&gt;"", IF(ISNUMBER(SEARCH("yes", LOWER(INDEX(Paste_Here!Z$2:Z$210, MATCH(B115, Paste_Here!A$2:A$210, 0))))), "Yes", IF(ISNUMBER(SEARCH("no", LOWER(INDEX(Paste_Here!Z$2:Z$210, MATCH(B115, Paste_Here!A$2:A$210, 0))))), "No", "")), ""), "")</f>
        <v/>
      </c>
      <c r="K115" s="69"/>
      <c r="L115" s="79" t="str">
        <f>IFERROR(IF(B115&lt;&gt;"", IF(ISNUMBER(SEARCH("yes", LOWER(INDEX(Paste_Here!AG$2:AG$210, MATCH(B115, Paste_Here!A$2:A$210, 0))))), "Yes", IF(ISNUMBER(SEARCH("no", LOWER(INDEX(Paste_Here!AG$2:AG$210, MATCH(B115, Paste_Here!A$2:A$210, 0))))), "No", "")), ""), "")</f>
        <v/>
      </c>
      <c r="M115" s="69"/>
      <c r="N115" s="114" t="str">
        <f>IFERROR(IF(J115&lt;&gt;"", IF(ISNUMBER(SEARCH("yes", LOWER(INDEX(Paste_Here!AB$2:AB$210, MATCH(J115, Paste_Here!I$2:I$210, 0))))), "Yes", IF(ISNUMBER(SEARCH("no", LOWER(INDEX(Paste_Here!AB$2:AB$210, MATCH(J115, Paste_Here!I$2:I$210, 0))))), "No", "")), ""), "")</f>
        <v/>
      </c>
      <c r="O115" s="69"/>
      <c r="P115" s="79" t="str">
        <f>IFERROR(IF(B115&lt;&gt;"", IF(ISNUMBER(SEARCH("Revealed-Potential (Primary Focus)", LOWER(INDEX(Paste_Here!U$2:U$210, MATCH(B115, Paste_Here!A$2:A$210, 0))))), "Rev-Potential: Prim", IF(ISNUMBER(SEARCH("Revealed-Potential (Secondary Focus)", LOWER(INDEX(Paste_Here!U$2:U$210, MATCH(B115, Paste_Here!A$2:A$210, 0))))), "Rev-Potential: Sec", IF(ISNUMBER(SEARCH("Monitoring", LOWER(INDEX(Paste_Here!U$2:U$210, MATCH(B115, Paste_Here!A$2:A$210, 0))))), "Monitoring", IF(ISNUMBER(SEARCH("At-Promise (Secondary Focus)", LOWER(INDEX(Paste_Here!U$2:U$210, MATCH(B115, Paste_Here!A$2:A$210, 0))))), "At-Promise: Sec", IF(ISNUMBER(SEARCH("At-Promise (Primary Focus)", LOWER(INDEX(Paste_Here!U$2:U$210, MATCH(B115, Paste_Here!A$2:A$210, 0))))), "At-Promise: Prim", ""))))), ""), "")</f>
        <v/>
      </c>
      <c r="Q115" s="69"/>
      <c r="R115" s="79" t="str">
        <f>IFERROR(IF(B115&lt;&gt;"", IF(ISNUMBER(SEARCH("Revealed-Potential (Primary Focus)", LOWER(INDEX(Paste_Here!AB$2:AB$210, MATCH(B115, Paste_Here!A$2:A$210, 0))))), "Rev-Potential: Prim", IF(ISNUMBER(SEARCH("Revealed-Potential (Secondary Focus)", LOWER(INDEX(Paste_Here!AB$2:AB$210, MATCH(B115, Paste_Here!A$2:A$210, 0))))), "Rev-Potential: Sec", IF(ISNUMBER(SEARCH("Monitoring", LOWER(INDEX(Paste_Here!AB$2:AB$210, MATCH(B115, Paste_Here!A$2:A$210, 0))))), "Monitoring", IF(ISNUMBER(SEARCH("At-Promise (Secondary Focus)", LOWER(INDEX(Paste_Here!AB$2:AB$210, MATCH(B115, Paste_Here!A$2:A$210, 0))))), "At-Promise: Sec", IF(ISNUMBER(SEARCH("At-Promise (Primary Focus)", LOWER(INDEX(Paste_Here!AB$2:AB$210, MATCH(B115, Paste_Here!A$2:A$210, 0))))), "At-Promise: Prim", ""))))), ""), "")</f>
        <v/>
      </c>
      <c r="S115" s="69"/>
      <c r="T115" s="114" t="str">
        <f>IFERROR(IF(P115&lt;&gt;"", IF(ISNUMBER(SEARCH("yes", LOWER(INDEX(Paste_Here!AH$2:AH$210, MATCH(P115, Paste_Here!O$2:O$210, 0))))), "Yes", IF(ISNUMBER(SEARCH("no", LOWER(INDEX(Paste_Here!AH$2:AH$210, MATCH(P115, Paste_Here!O$2:O$210, 0))))), "No", "")), ""), "")</f>
        <v/>
      </c>
      <c r="U115" s="69"/>
      <c r="V115" s="114" t="str">
        <f>IFERROR(IF(R115&lt;&gt;"", IF(ISNUMBER(SEARCH("yes", LOWER(INDEX(Paste_Here!AJ$2:AJ$210, MATCH(R115, Paste_Here!Q$2:Q$210, 0))))), "Yes", IF(ISNUMBER(SEARCH("no", LOWER(INDEX(Paste_Here!AJ$2:AJ$210, MATCH(R115, Paste_Here!Q$2:Q$210, 0))))), "No", "")), ""), "")</f>
        <v/>
      </c>
      <c r="W115" s="69"/>
      <c r="X115" s="69"/>
      <c r="Y115" s="79" t="str">
        <f t="shared" si="8"/>
        <v/>
      </c>
      <c r="Z115" s="69"/>
      <c r="AA115" s="79" t="str">
        <f>IFERROR(IF(B115&lt;&gt;"", IF(AND(INDEX(Paste_Here!W$2:W$210, MATCH(B115, Paste_Here!A$2:A$210, 0))&lt;&gt;"", ISNUMBER(VALUE(INDEX(Paste_Here!W$2:W$210, MATCH(B115, Paste_Here!A$2:A$210, 0))))), INDEX(Paste_Here!W$2:W$210, MATCH(B115, Paste_Here!A$2:A$210, 0)), ""), ""), "")</f>
        <v/>
      </c>
      <c r="AB115" s="69"/>
      <c r="AC115" s="79" t="str">
        <f>IFERROR(IF(B115&lt;&gt;"", IF(AND(INDEX(Paste_Here!V$2:V$210, MATCH(B115, Paste_Here!A$2:A$210, 0))&lt;&gt;"", ISNUMBER(VALUE(INDEX(Paste_Here!V$2:V$210, MATCH(B115, Paste_Here!A$2:A$210, 0))))), TEXT(ROUND(VALUE(INDEX(Paste_Here!V$2:V$210, MATCH(B115, Paste_Here!A$2:A$210, 0))), 2), "0.00"), ""), ""), "")</f>
        <v/>
      </c>
      <c r="AD115" s="69"/>
      <c r="AE115" s="79" t="str">
        <f>IFERROR(IF(B115&lt;&gt;"", IF(LOWER(INDEX(Paste_Here!X$2:X$210, MATCH(B115, Paste_Here!A$2:A$210, 0)))="approaching expectations", "Approaching", IF(LOWER(INDEX(Paste_Here!X$2:X$210, MATCH(B115, Paste_Here!A$2:A$210, 0)))="met expectations", "Met", IF(LOWER(INDEX(Paste_Here!X$2:X$210, MATCH(B115, Paste_Here!A$2:A$210, 0)))="exceeded expectations", "Exceeded", IF(LOWER(INDEX(Paste_Here!X$2:X$210, MATCH(B115, Paste_Here!A$2:A$210, 0)))="below expectations", "Below", "")))), ""), "")</f>
        <v/>
      </c>
      <c r="AF115" s="69"/>
      <c r="AG115" s="79" t="str">
        <f>IFERROR(IF(B115&lt;&gt;"", IF(AND(INDEX(Paste_Here!Y$2:Y$210, MATCH(B115, Paste_Here!A$2:A$210, 0))&lt;&gt;"", ISNUMBER(VALUE(INDEX(Paste_Here!Y$2:Y$210, MATCH(B115, Paste_Here!A$2:A$210, 0))))), INDEX(Paste_Here!Y$2:Y$210, MATCH(B115, Paste_Here!A$2:A$210, 0)), ""), ""), "")</f>
        <v/>
      </c>
      <c r="AH115" s="69"/>
      <c r="AI115" s="79" t="str">
        <f>IFERROR(IF(B115&lt;&gt;"", IF(AND(INDEX(Paste_Here!AK$2:AK$210, MATCH(B115, Paste_Here!A$2:A$210, 0))&lt;&gt;"", ISNUMBER(VALUE(INDEX(Paste_Here!AK$2:AK$210, MATCH(B115, Paste_Here!A$2:A$210, 0))))), INDEX(Paste_Here!AK$2:AK$210, MATCH(B115, Paste_Here!A$2:A$210, 0)), ""), ""), "")</f>
        <v/>
      </c>
      <c r="AJ115" s="69"/>
      <c r="AK115" s="79" t="str">
        <f>IFERROR(IF(B115&lt;&gt;"", IF(ISNUMBER(SEARCH("highrisk", LOWER(INDEX(Paste_Here!AL$2:AL$210, MATCH(B115, Paste_Here!A$2:A$210, 0))))), "High Risk", IF(ISNUMBER(SEARCH("lowrisk", LOWER(INDEX(Paste_Here!AL$2:AL$210, MATCH(B115, Paste_Here!A$2:A$210, 0))))), "Low Risk", IF(ISNUMBER(SEARCH("somerisk", LOWER(INDEX(Paste_Here!AL$2:AL$210, MATCH(B115, Paste_Here!A$2:A$210, 0))))), "Some Risk", ""))), ""), "")</f>
        <v/>
      </c>
      <c r="AL115" s="69"/>
      <c r="AM115" s="79" t="str">
        <f>IFERROR(IF(B115&lt;&gt;"", IF(AND(INDEX(Paste_Here!AT$2:AT$210, MATCH(B115, Paste_Here!A$2:A$210, 0))&lt;&gt;"", ISNUMBER(VALUE(INDEX(Paste_Here!AT$2:AT$210, MATCH(B115, Paste_Here!A$2:A$210, 0))))), INDEX(Paste_Here!AT$2:AT$210, MATCH(B115, Paste_Here!A$2:A$210, 0)), ""), ""), "")</f>
        <v/>
      </c>
      <c r="AN115" s="69"/>
      <c r="AO115" s="79" t="str">
        <f>IFERROR(IF(B115&lt;&gt;"", IF(AND(INDEX(Paste_Here!AM$2:AM$210, MATCH(B115, Paste_Here!A$2:A$210, 0))&lt;&gt;"", ISNUMBER(VALUE(INDEX(Paste_Here!AM$2:AM$210, MATCH(B115, Paste_Here!A$2:A$210, 0))))), INDEX(Paste_Here!AM$2:AM$210, MATCH(B115, Paste_Here!A$2:A$210, 0)), ""), ""), "")</f>
        <v/>
      </c>
      <c r="AP115" s="69"/>
      <c r="AQ115" s="79" t="str">
        <f>IFERROR(IF(B115&lt;&gt;"", IF(ISNUMBER(SEARCH("highrisk", LOWER(INDEX(Paste_Here!AN$2:AN$210, MATCH(B115, Paste_Here!A$2:A$210, 0))))), "High Risk", IF(ISNUMBER(SEARCH("lowrisk", LOWER(INDEX(Paste_Here!AN$2:AN$210, MATCH(B115, Paste_Here!A$2:A$210, 0))))), "Low Risk", IF(ISNUMBER(SEARCH("somerisk", LOWER(INDEX(Paste_Here!AN$2:AN$210, MATCH(B115, Paste_Here!A$2:A$210, 0))))), "Some Risk", ""))), ""), "")</f>
        <v/>
      </c>
      <c r="AR115" s="69"/>
      <c r="AS115" s="79" t="str" cm="1">
        <f t="array" aca="1" ref="AS115" ca="1">IFERROR(IF(ISNUMBER(SEARCH("BR", INDEX(Paste_Here!AO$2:AO$210, MATCH(B115, Paste_Here!A$2:A$210, 0)))), -1, 1) * VALUE(_xlfn.TEXTJOIN("", TRUE, IF(ISNUMBER(--MID(INDEX(Paste_Here!AO$2:AO$210, MATCH(B115, Paste_Here!A$2:A$210, 0)), ROW(INDIRECT("1:"&amp;LEN(INDEX(Paste_Here!AO$2:AO$210, MATCH(B115, Paste_Here!A$2:A$210, 0))))), 1)), MID(INDEX(Paste_Here!AO$2:AO$210, MATCH(B115, Paste_Here!A$2:A$210, 0)), ROW(INDIRECT("1:"&amp;LEN(INDEX(Paste_Here!AO$2:AO$210, MATCH(B115, Paste_Here!A$2:A$210, 0))))), 1), ""))), "")</f>
        <v/>
      </c>
      <c r="AT115" s="69"/>
      <c r="AU115" s="69"/>
      <c r="AV115" s="79"/>
      <c r="AW115" s="69"/>
      <c r="AX115" s="79"/>
      <c r="AY115" s="69"/>
      <c r="AZ115" s="79"/>
      <c r="BA115" s="69"/>
      <c r="BB115" s="79"/>
      <c r="BC115" s="69"/>
      <c r="BD115" s="79"/>
      <c r="BE115" s="69"/>
      <c r="BF115" s="79"/>
      <c r="BG115" s="69"/>
      <c r="BH115" s="79"/>
      <c r="BI115" s="69"/>
      <c r="BJ115" s="79"/>
      <c r="BK115" s="69"/>
      <c r="BL115" s="79"/>
      <c r="BM115" s="69"/>
      <c r="BN115" s="79"/>
      <c r="BO115" s="69"/>
      <c r="BP115" s="79"/>
      <c r="BQ115" s="69"/>
      <c r="BR115" s="69"/>
      <c r="BS115" s="79"/>
      <c r="BT115" s="69"/>
      <c r="BU115" s="79"/>
      <c r="BV115" s="69"/>
      <c r="BW115" s="79"/>
      <c r="BX115" s="69"/>
      <c r="BY115" s="79"/>
      <c r="BZ115" s="69"/>
      <c r="CA115" s="79"/>
      <c r="CB115" s="69"/>
      <c r="CC115" s="79"/>
      <c r="CD115" s="69"/>
      <c r="CE115" s="79"/>
      <c r="CF115" s="69"/>
      <c r="CG115" s="79"/>
      <c r="CH115" s="69"/>
      <c r="CI115" s="79"/>
      <c r="CJ115" s="69"/>
      <c r="CK115" s="79"/>
      <c r="CL115" s="69"/>
      <c r="CM115" s="79"/>
      <c r="CN115" s="69"/>
      <c r="CO115" s="69"/>
      <c r="CP115" s="79" t="str">
        <f t="shared" si="9"/>
        <v/>
      </c>
      <c r="CQ115" s="69"/>
      <c r="CR115" s="79" t="str">
        <f>IFERROR(IF(B115&lt;&gt;"", IF(AND(INDEX(Paste_Here!AD$2:AD$210, MATCH(B115, Paste_Here!A$2:A$210, 0))&lt;&gt;"", ISNUMBER(VALUE(INDEX(Paste_Here!AD$2:AD$210, MATCH(B115, Paste_Here!A$2:A$210, 0))))), INDEX(Paste_Here!AD$2:AD$210, MATCH(B115, Paste_Here!A$2:A$210, 0)), ""), ""), "")</f>
        <v/>
      </c>
      <c r="CS115" s="69"/>
      <c r="CT115" s="79" t="str">
        <f>IFERROR(IF(B115&lt;&gt;"", IF(AND(INDEX(Paste_Here!AC$2:AC$210, MATCH(B115, Paste_Here!A$2:A$210, 0))&lt;&gt;"", ISNUMBER(--INDEX(Paste_Here!AC$2:AC$210, MATCH(B115, Paste_Here!A$2:A$210, 0)))), TEXT(ROUND(--INDEX(Paste_Here!AC$2:AC$210, MATCH(B115, Paste_Here!A$2:A$210, 0)), 2), "0.00"), ""), ""), "")</f>
        <v/>
      </c>
      <c r="CU115" s="69"/>
      <c r="CV115" s="79" t="str">
        <f>IFERROR(IF(B115&lt;&gt;"", IF(LOWER(INDEX(Paste_Here!AE$2:AE$210, MATCH(B115, Paste_Here!A$2:A$210, 0)))="approaching expectations", "Approaching", IF(LOWER(INDEX(Paste_Here!AE$2:AE$210, MATCH(B115, Paste_Here!A$2:A$210, 0)))="met expectations", "Met", IF(LOWER(INDEX(Paste_Here!AE$2:AE$210, MATCH(B115, Paste_Here!A$2:A$210, 0)))="exceeded expectations", "Exceeded", IF(LOWER(INDEX(Paste_Here!AE$2:AE$210, MATCH(B115, Paste_Here!A$2:A$210, 0)))="below expectations", "Below", "")))), ""), "")</f>
        <v/>
      </c>
      <c r="CW115" s="69"/>
      <c r="CX115" s="79" t="str">
        <f>IFERROR(IF(B115&lt;&gt;"", IF(AND(INDEX(Paste_Here!AF$2:AF$210, MATCH(B115, Paste_Here!A$2:A$210, 0))&lt;&gt;"", ISNUMBER(VALUE(INDEX(Paste_Here!AF$2:AF$210, MATCH(B115, Paste_Here!A$2:A$210, 0))))), INDEX(Paste_Here!AF$2:AF$210, MATCH(B115, Paste_Here!A$2:A$210, 0)), ""), ""), "")</f>
        <v/>
      </c>
      <c r="CY115" s="69"/>
      <c r="CZ115" s="79" t="str">
        <f>IFERROR(IF(B115&lt;&gt;"", IF(AND(INDEX(Paste_Here!AU$2:AU$210, MATCH(B115, Paste_Here!A$2:A$210, 0))&lt;&gt;"", ISNUMBER(VALUE(INDEX(Paste_Here!AU$2:AU$210, MATCH(B115, Paste_Here!A$2:A$210, 0))))), INDEX(Paste_Here!AU$2:AU$210, MATCH(B115, Paste_Here!A$2:A$210, 0)), ""), ""), "")</f>
        <v/>
      </c>
      <c r="DA115" s="69"/>
      <c r="DB115" s="79" t="str">
        <f>IFERROR(IF(B115&lt;&gt;"", IF(ISNUMBER(SEARCH("highrisk", LOWER(INDEX(Paste_Here!AV$2:AV$210, MATCH(B115, Paste_Here!A$2:A$210, 0))))), "High Risk", IF(ISNUMBER(SEARCH("lowrisk", LOWER(INDEX(Paste_Here!AV$2:AV$210, MATCH(B115, Paste_Here!A$2:A$210, 0))))), "Low Risk", IF(ISNUMBER(SEARCH("somerisk", LOWER(INDEX(Paste_Here!AV$2:AV$210, MATCH(B115, Paste_Here!A$2:A$210, 0))))), "Some Risk", ""))), ""), "")</f>
        <v/>
      </c>
      <c r="DC115" s="69"/>
      <c r="DD115" s="79" t="str">
        <f>IFERROR(IF(B115&lt;&gt;"", IF(AND(INDEX(Paste_Here!AW$2:AW$210, MATCH(B115, Paste_Here!A$2:A$210, 0))&lt;&gt;"", ISNUMBER(VALUE(INDEX(Paste_Here!AW$2:AW$210, MATCH(B115, Paste_Here!A$2:A$210, 0))))), INDEX(Paste_Here!AW$2:AW$210, MATCH(B115, Paste_Here!A$2:A$210, 0)), ""), ""), "")</f>
        <v/>
      </c>
      <c r="DE115" s="69"/>
      <c r="DF115" s="79" t="str">
        <f>IFERROR(IF(B115&lt;&gt;"", IF(AND(INDEX(Paste_Here!AP$2:AP$210, MATCH(B115, Paste_Here!A$2:A$210, 0))&lt;&gt;"", ISNUMBER(VALUE(INDEX(Paste_Here!AP$2:AP$210, MATCH(B115, Paste_Here!A$2:A$210, 0))))), INDEX(Paste_Here!AP$2:AP$210, MATCH(B115, Paste_Here!A$2:A$210, 0)), ""), ""), "")</f>
        <v/>
      </c>
      <c r="DG115" s="69"/>
      <c r="DH115" s="79" t="str">
        <f>IFERROR(IF(B115&lt;&gt;"", IF(ISNUMBER(SEARCH("highrisk", LOWER(INDEX(Paste_Here!AQ$2:AQ$210, MATCH(B115, Paste_Here!A$2:A$210, 0))))), "High Risk", IF(ISNUMBER(SEARCH("lowrisk", LOWER(INDEX(Paste_Here!AQ$2:AQ$210, MATCH(B115, Paste_Here!A$2:A$210, 0))))), "Low Risk", IF(ISNUMBER(SEARCH("somerisk", LOWER(INDEX(Paste_Here!AQ$2:AQ$210, MATCH(B115, Paste_Here!A$2:A$210, 0))))), "Some Risk", ""))), ""), "")</f>
        <v/>
      </c>
      <c r="DI115" s="69"/>
      <c r="DJ115" s="79" t="str" cm="1">
        <f t="array" aca="1" ref="DJ115" ca="1">IFERROR(VALUE(IF(ISNUMBER(SEARCH("EM", INDEX(Paste_Here!AR$2:AR$500, MATCH(B115, Paste_Here!A$2:A$500, 0)))),"-" &amp; _xlfn.TEXTJOIN("", TRUE, IF(ISNUMBER(--MID(INDEX(Paste_Here!AR$2:AR$500, MATCH(B115, Paste_Here!A$2:A$500, 0)), ROW(INDIRECT("1:"&amp;LEN(INDEX(Paste_Here!AR$2:AR$500, MATCH(B115, Paste_Here!A$2:A$500, 0))))), 1)), MID(INDEX(Paste_Here!AR$2:AR$500, MATCH(B115, Paste_Here!A$2:A$500, 0)), ROW(INDIRECT("1:"&amp;LEN(INDEX(Paste_Here!AR$2:AR$500, MATCH(B115, Paste_Here!A$2:A$500, 0))))), 1), "")), _xlfn.TEXTJOIN("", TRUE, IF(ISNUMBER(--MID(INDEX(Paste_Here!AR$2:AR$500, MATCH(B115, Paste_Here!A$2:AR$500, 0)), ROW(INDIRECT("1:"&amp;LEN(INDEX(Paste_Here!AR$2:AR$500, MATCH(B115, Paste_Here!A$2:AR$500, 0))))), 1)), MID(INDEX(Paste_Here!AR$2:AR$500, MATCH(B115, Paste_Here!A$2:A$500, 0)), ROW(INDIRECT("1:"&amp;LEN(INDEX(Paste_Here!AR$2:AR$500, MATCH(B115, Paste_Here!A$2:A$500, 0))))), 1), "")))), "")</f>
        <v/>
      </c>
      <c r="DK115" s="69"/>
      <c r="DL115" s="69"/>
      <c r="DM115" s="79" t="str">
        <f t="shared" si="10"/>
        <v/>
      </c>
      <c r="DN115" s="69"/>
      <c r="DO115" s="79" t="str">
        <f>IFERROR(IF(B115&lt;&gt;"", IF(AND(INDEX(Paste_Here!AH$2:AH$210, MATCH(B115, Paste_Here!A$2:A$210, 0))&lt;&gt;"", ISNUMBER(VALUE(INDEX(Paste_Here!AH$2:AH$210, MATCH(B115, Paste_Here!A$2:A$210, 0))))), INDEX(Paste_Here!AH$2:AH$210, MATCH(B115, Paste_Here!A$2:A$210, 0)), ""), ""), "")</f>
        <v/>
      </c>
      <c r="DP115" s="69"/>
      <c r="DQ115" s="114"/>
      <c r="DR115" s="69"/>
      <c r="DS115" s="119" t="str">
        <f>IFERROR(IF(B115&lt;&gt;"", IF(LOWER(INDEX(Paste_Here!AI$2:AI$210, MATCH(B115, Paste_Here!A$2:A$210, 0)))="approaching expectations", "Approaching", IF(LOWER(INDEX(Paste_Here!AI$2:AI$210, MATCH(B115, Paste_Here!A$2:A$210, 0)))="met expectations", "Met", IF(LOWER(INDEX(Paste_Here!AI$2:AI$210, MATCH(B115, Paste_Here!A$2:A$210, 0)))="exceeded expectations", "Exceeded", IF(LOWER(INDEX(Paste_Here!AI$2:AI$210, MATCH(B115, Paste_Here!A$2:A$210, 0)))="below expectations", "Below", "")))), ""), "")</f>
        <v/>
      </c>
      <c r="DT115" s="69"/>
      <c r="DU115" s="79" t="str">
        <f>IFERROR(IF(B115&lt;&gt;"", IF(AND(INDEX(Paste_Here!AJ$2:AJ$210, MATCH(B115, Paste_Here!A$2:A$210, 0))&lt;&gt;"", ISNUMBER(VALUE(INDEX(Paste_Here!AJ$2:AJ$210, MATCH(B115, Paste_Here!A$2:A$210, 0))))), INDEX(Paste_Here!AJ$2:AJ$210, MATCH(B115, Paste_Here!A$2:A$210, 0)), ""), ""), "")</f>
        <v/>
      </c>
      <c r="DV115" s="69"/>
      <c r="DW115" s="114"/>
      <c r="DX115" s="69"/>
      <c r="DY115" s="114"/>
      <c r="DZ115" s="69"/>
      <c r="EA115" s="114"/>
      <c r="EB115" s="69"/>
      <c r="EC115" s="114"/>
      <c r="ED115" s="69"/>
      <c r="EE115" s="114"/>
      <c r="EF115" s="69"/>
      <c r="EH115" s="69"/>
      <c r="EI115" s="69"/>
      <c r="EJ115" s="79"/>
      <c r="EK115" s="69"/>
      <c r="EL115" s="79"/>
      <c r="EM115" s="69"/>
      <c r="EN115" s="79"/>
      <c r="EO115" s="69"/>
      <c r="EP115" s="79"/>
      <c r="EQ115" s="69"/>
      <c r="ER115" s="79"/>
      <c r="ES115" s="69"/>
      <c r="ET115" s="79"/>
      <c r="EU115" s="69"/>
      <c r="EV115" s="79"/>
      <c r="EW115" s="69"/>
      <c r="EX115" s="79"/>
      <c r="EY115" s="69"/>
      <c r="EZ115" s="79"/>
      <c r="FA115" s="69"/>
      <c r="FB115" s="79"/>
      <c r="FC115" s="69"/>
      <c r="FD115" s="79"/>
      <c r="FE115" s="69"/>
      <c r="FF115" s="69"/>
      <c r="FG115" s="79" t="str">
        <f t="shared" si="11"/>
        <v/>
      </c>
      <c r="FH115" s="69"/>
      <c r="FI115" s="79" t="str">
        <f>IFERROR(IF(B115&lt;&gt;"", IF(ISNUMBER(VALUE(INDEX(Paste_Here!H$2:H$210, MATCH(B115, Paste_Here!A$2:A$210, 0)))), IF(VALUE(INDEX(Paste_Here!H$2:H$210, MATCH(B115, Paste_Here!A$2:A$210, 0)))=0, "No", IF(AND(VALUE(INDEX(Paste_Here!H$2:H$210, MATCH(B115, Paste_Here!A$2:A$210, 0)))&gt;=1, VALUE(INDEX(Paste_Here!H$2:H$210, MATCH(B115, Paste_Here!A$2:A$210, 0)))&lt;=4), VALUE(INDEX(Paste_Here!H$2:H$210, MATCH(B115, Paste_Here!A$2:A$210, 0))), "")), ""), ""), "")</f>
        <v/>
      </c>
      <c r="FJ115" s="69"/>
      <c r="FK115" s="79" t="str">
        <f>IFERROR(IF(B115&lt;&gt;"", IF(ISNUMBER(VALUE(INDEX(Paste_Here!I$2:I$210, MATCH(B115, Paste_Here!A$2:A$210, 0)))), IF(VALUE(INDEX(Paste_Here!I$2:I$210, MATCH(B115, Paste_Here!A$2:A$210, 0)))=0, "No", IF(AND(VALUE(INDEX(Paste_Here!I$2:I$210, MATCH(B115, Paste_Here!A$2:A$210, 0)))&gt;=1, VALUE(INDEX(Paste_Here!I$2:I$210, MATCH(B115, Paste_Here!A$2:A$210, 0)))&lt;=4), VALUE(INDEX(Paste_Here!I$2:I$210, MATCH(B115, Paste_Here!A$2:A$210, 0))), "")), ""), ""), "")</f>
        <v/>
      </c>
      <c r="FL115" s="69"/>
      <c r="FM115" s="114"/>
      <c r="FN115" s="69"/>
      <c r="FO115" s="114"/>
      <c r="FP115" s="69"/>
      <c r="FQ115" s="114"/>
      <c r="FR115" s="69"/>
      <c r="FS115" s="114"/>
      <c r="FT115" s="69"/>
      <c r="FU115" s="79" t="str">
        <f>IFERROR(IF(B115&lt;&gt;"", IF(AND(INDEX(Paste_Here!R$2:R$210, MATCH(B115, Paste_Here!A$2:A$210, 0))&lt;&gt;"", ISNUMBER(VALUE(INDEX(Paste_Here!R$2:R$210, MATCH(B115, Paste_Here!A$2:A$210, 0))))), INDEX(Paste_Here!R$2:R$210, MATCH(B115, Paste_Here!A$2:A$210, 0)), ""), ""), "")</f>
        <v/>
      </c>
      <c r="FV115" s="69"/>
      <c r="FW115" s="79" t="str">
        <f>IFERROR(IF(B115&lt;&gt;"", IF(AND(INDEX(Paste_Here!BB$2:BB$210, MATCH(B115, Paste_Here!A$2:A$210, 0))&lt;&gt;"", ISNUMBER(VALUE(INDEX(Paste_Here!BB$2:BB$210, MATCH(B115, Paste_Here!A$2:A$210, 0))))), INDEX(Paste_Here!BB$2:BB$210, MATCH(B115, Paste_Here!A$2:A$210, 0)), ""), ""), "")</f>
        <v/>
      </c>
      <c r="FX115" s="69"/>
      <c r="FY115" s="79" t="str">
        <f>IFERROR(IF(B115&lt;&gt;"", IF(AND(INDEX(Paste_Here!AS$2:AS$210, MATCH(B115, Paste_Here!A$2:A$210, 0))&lt;&gt;"", ISNUMBER(VALUE(INDEX(Paste_Here!AS$2:AS$210, MATCH(B115, Paste_Here!A$2:A$210, 0))))), INDEX(Paste_Here!AS$2:AS$210, MATCH(B115, Paste_Here!A$2:A$210, 0)), ""), ""), "")</f>
        <v/>
      </c>
      <c r="FZ115" s="69"/>
      <c r="GA115" s="79" t="str">
        <f>IFERROR(IF(B115&lt;&gt;"", IF(AND(INDEX(Paste_Here!BC$2:BC$210, MATCH(B115, Paste_Here!A$2:A$210, 0))&lt;&gt;"", ISNUMBER(VALUE(INDEX(Paste_Here!BC$2:BC$210, MATCH(B115, Paste_Here!A$2:A$210, 0))))), INDEX(Paste_Here!BC$2:BC$210, MATCH(B115, Paste_Here!A$2:A$210, 0)), ""), ""), "")</f>
        <v/>
      </c>
      <c r="GB115" s="69"/>
      <c r="GC115" s="69"/>
      <c r="GD115" s="79" t="str">
        <f t="shared" si="12"/>
        <v/>
      </c>
      <c r="GE115" s="69"/>
      <c r="GF115" s="79" t="str">
        <f>IFERROR(IF(B115&lt;&gt;"", IF(ISNUMBER(SEARCH("s", LOWER(INDEX(Paste_Here!M$2:M$210, MATCH(B115, Paste_Here!A$2:A$210, 0))))), "Yes", IF(INDEX(Paste_Here!M$2:M$210, MATCH(B115, Paste_Here!A$2:A$210, 0))&lt;&gt;"", "No", "")), ""), "")</f>
        <v/>
      </c>
      <c r="GG115" s="69"/>
      <c r="GH115" s="79" t="str">
        <f>IFERROR(IF(B115&lt;&gt;"", IF(ISNUMBER(SEARCH("yes", LOWER(INDEX(Paste_Here!F$2:F$210, MATCH(B115, Paste_Here!A$2:A$210, 0))))), "Yes", IF(ISNUMBER(SEARCH("no", LOWER(INDEX(Paste_Here!F$2:F$210, MATCH(B115, Paste_Here!A$2:A$210, 0))))), "No", "")), ""), "")</f>
        <v/>
      </c>
      <c r="GI115" s="69"/>
      <c r="GJ115" s="79" t="str">
        <f>IFERROR(IF(B115&lt;&gt;"", IF(ISNUMBER(SEARCH("english language learner", LOWER(INDEX(Paste_Here!C$2:C$210, MATCH(B115, Paste_Here!A$2:A$210, 0))))), "Yes", ""), ""), "")</f>
        <v/>
      </c>
      <c r="GK115" s="69"/>
      <c r="GL115" s="79" t="str">
        <f>IFERROR(IF(B115&lt;&gt;"", IF(OR(ISNUMBER(SEARCH("b", LOWER(INDEX(Paste_Here!K$2:K$210, MATCH(B115, Paste_Here!A$2:A$210, 0))))), ISNUMBER(SEARCH("h", LOWER(INDEX(Paste_Here!K$2:K$210, MATCH(B115, Paste_Here!A$2:A$210, 0))))), ISNUMBER(SEARCH("i", LOWER(INDEX(Paste_Here!K$2:K$210, MATCH(B115, Paste_Here!A$2:A$210, 0)))))), "Yes", IF(INDEX(Paste_Here!K$2:K$210, MATCH(B115, Paste_Here!A$2:A$210, 0))&lt;&gt;"", "No", "")), ""), "")</f>
        <v/>
      </c>
      <c r="GM115" s="69"/>
      <c r="GN115" s="79" t="str">
        <f>IFERROR(IF(B115&lt;&gt;"", IF(ISNUMBER(SEARCH("yes", LOWER(INDEX(Paste_Here!L$2:L$210, MATCH(B115, Paste_Here!A$2:A$210, 0))))), "Yes", IF(ISNUMBER(SEARCH("no", LOWER(INDEX(Paste_Here!L$2:L$210, MATCH(B115, Paste_Here!A$2:A$210, 0))))), "No", "")), ""), "")</f>
        <v/>
      </c>
      <c r="GO115" s="69"/>
      <c r="GP115" s="79" t="str">
        <f>IFERROR(IF(B115&lt;&gt;"", IF(ISNUMBER(SEARCH("transitional 2", LOWER(INDEX(Paste_Here!C$2:C$210, MATCH(B115, Paste_Here!A$2:A$210, 0))))), "T2", IF(ISNUMBER(SEARCH("transitional 1", LOWER(INDEX(Paste_Here!C$2:C$210, MATCH(B115, Paste_Here!A$2:A$210, 0))))), "T1", IF(ISNUMBER(SEARCH("waived ell services", LOWER(INDEX(Paste_Here!C$2:C$210, MATCH(B115, Paste_Here!A$2:A$210, 0))))), "W", ""))), ""), "")</f>
        <v/>
      </c>
      <c r="GQ115" s="69"/>
      <c r="GR115" s="114"/>
      <c r="GS115" s="69"/>
      <c r="GT115" s="114"/>
      <c r="GU115" s="69"/>
      <c r="GV115" s="114"/>
      <c r="GW115" s="69"/>
      <c r="GX115" s="118"/>
      <c r="GY115" s="69"/>
      <c r="GZ115" s="69"/>
      <c r="HA115" s="79"/>
      <c r="HB115" s="69"/>
      <c r="HC115" s="79"/>
      <c r="HD115" s="69"/>
      <c r="HE115" s="79"/>
      <c r="HF115" s="69"/>
      <c r="HG115" s="79"/>
      <c r="HH115" s="69"/>
      <c r="HI115" s="79"/>
      <c r="HJ115" s="69"/>
      <c r="HK115" s="79"/>
      <c r="HL115" s="69"/>
      <c r="HM115" s="79"/>
      <c r="HN115" s="69"/>
      <c r="HO115" s="79"/>
      <c r="HP115" s="69"/>
      <c r="HQ115" s="79"/>
      <c r="HR115" s="69"/>
      <c r="HS115" s="79"/>
      <c r="HT115" s="69"/>
      <c r="HU115" s="79"/>
      <c r="HV115" s="69"/>
      <c r="HW115" s="69"/>
      <c r="HX115" s="79"/>
      <c r="HY115" s="69"/>
      <c r="HZ115" s="79"/>
      <c r="IA115" s="69"/>
      <c r="IB115" s="79"/>
      <c r="IC115" s="69"/>
      <c r="ID115" s="79"/>
      <c r="IE115" s="69"/>
      <c r="IF115" s="79"/>
      <c r="IG115" s="69"/>
      <c r="IH115" s="79"/>
      <c r="II115" s="69"/>
      <c r="IJ115" s="79"/>
      <c r="IK115" s="69"/>
      <c r="IL115" s="79"/>
      <c r="IM115" s="69"/>
      <c r="IN115" s="79"/>
      <c r="IO115" s="69"/>
      <c r="IP115" s="79"/>
      <c r="IQ115" s="69"/>
      <c r="IR115" s="79"/>
      <c r="IS115" s="69"/>
      <c r="IT115" s="69"/>
      <c r="IU115" s="79"/>
      <c r="IV115" s="69"/>
      <c r="IW115" s="79"/>
      <c r="IX115" s="69"/>
      <c r="IY115" s="79"/>
      <c r="IZ115" s="69"/>
      <c r="JA115" s="79"/>
      <c r="JB115" s="69"/>
      <c r="JC115" s="79"/>
      <c r="JD115" s="69"/>
      <c r="JE115" s="79"/>
      <c r="JF115" s="69"/>
      <c r="JG115" s="79"/>
      <c r="JH115" s="69"/>
      <c r="JI115" s="79"/>
      <c r="JJ115" s="69"/>
      <c r="JK115" s="79"/>
      <c r="JL115" s="69"/>
      <c r="JM115" s="79"/>
      <c r="JN115" s="69"/>
      <c r="JO115" s="79"/>
      <c r="JP115" s="69"/>
      <c r="JQ115" s="69"/>
      <c r="JR115" s="79"/>
      <c r="JS115" s="69"/>
      <c r="JT115" s="79"/>
      <c r="JU115" s="69"/>
      <c r="JV115" s="79"/>
      <c r="JW115" s="69"/>
      <c r="JX115" s="79"/>
      <c r="JY115" s="69"/>
      <c r="JZ115" s="79"/>
      <c r="KA115" s="69"/>
      <c r="KB115" s="79"/>
      <c r="KC115" s="69"/>
      <c r="KD115" s="79"/>
      <c r="KE115" s="69"/>
      <c r="KF115" s="79"/>
      <c r="KG115" s="69"/>
      <c r="KH115" s="79"/>
      <c r="KI115" s="69"/>
      <c r="KJ115" s="79"/>
      <c r="KK115" s="69"/>
      <c r="KL115" s="79"/>
      <c r="KM115" s="69"/>
      <c r="KP115" s="1" t="str" cm="1">
        <f t="array" ref="KP115">IFERROR(INDEX(Paste_Here!$B$2:$B$210, MATCH(0, COUNTIF(KP$4:KP114, Paste_Here!$B$2:$B$210) + IF(Paste_Here!$B$2:$B$210="", 1, 0), 0)), "")</f>
        <v/>
      </c>
      <c r="KQ115" s="1" t="str">
        <f>IF(KP115&lt;&gt;"", INDEX(Paste_Here!$A$2:$A$210, MATCH(KP115, Paste_Here!$B$2:$B$210, 0)), "")</f>
        <v/>
      </c>
      <c r="KR115" s="1" t="str">
        <f t="shared" si="13"/>
        <v/>
      </c>
      <c r="KS115" s="1" t="str" cm="1">
        <f t="array" ref="KS115">IFERROR(INDEX($KR$5:$KR$210, MATCH(SMALL(IF($KR$5:$KR$210&lt;&gt;"", COUNTIF($KR$5:$KR$210, "&lt;"&amp;$KR$5:$KR$210)+1), ROW()-ROW($KS$5)+1), COUNTIF($KR$5:$KR$210, "&lt;"&amp;$KR$5:$KR$210)+1, 0)), "")</f>
        <v/>
      </c>
    </row>
    <row r="116" spans="1:305">
      <c r="A116" s="69"/>
      <c r="B116" s="79" t="str">
        <f t="shared" si="7"/>
        <v/>
      </c>
      <c r="C116" s="69"/>
      <c r="D116" s="79" t="str">
        <f>IFERROR(IF(B116&lt;&gt;"", IF(COUNTIF(INDEX(Paste_Here!N$2:Q$210, MATCH(B116, Paste_Here!A$2:A$210, 0), 0), "yes") &gt; 0, "No", IF(COUNTIF(INDEX(Paste_Here!N$2:Q$210, MATCH(B116, Paste_Here!A$2:A$210, 0), 0), "no") &gt; 0, "Yes", "")), ""), "")</f>
        <v/>
      </c>
      <c r="E116" s="69"/>
      <c r="F116" s="79" t="str">
        <f>IFERROR(IF(B116&lt;&gt;"", IF(ISNUMBER(SEARCH("yes", LOWER(INDEX(Paste_Here!S$2:S$210, MATCH(B116, Paste_Here!A$2:A$210, 0))))), "Yes", IF(ISNUMBER(SEARCH("no", LOWER(INDEX(Paste_Here!S$2:S$210, MATCH(B116, Paste_Here!A$2:A$210, 0))))), "No", "")), ""), "")</f>
        <v/>
      </c>
      <c r="G116" s="69"/>
      <c r="H116" s="79" t="str">
        <f>IFERROR(IF(B116&lt;&gt;"", IF(COUNTIF(INDEX(Paste_Here!AX$2:BA$210, MATCH(B116, Paste_Here!A$2:A$210, 0), 0), "yes") &gt; 0, "No", IF(COUNTIF(INDEX(Paste_Here!AX$2:BA$210, MATCH(B116, Paste_Here!A$2:A$210, 0), 0), "no") &gt; 0, "Yes", "")), ""), "")</f>
        <v/>
      </c>
      <c r="I116" s="69"/>
      <c r="J116" s="79" t="str">
        <f>IFERROR(IF(B116&lt;&gt;"", IF(ISNUMBER(SEARCH("yes", LOWER(INDEX(Paste_Here!Z$2:Z$210, MATCH(B116, Paste_Here!A$2:A$210, 0))))), "Yes", IF(ISNUMBER(SEARCH("no", LOWER(INDEX(Paste_Here!Z$2:Z$210, MATCH(B116, Paste_Here!A$2:A$210, 0))))), "No", "")), ""), "")</f>
        <v/>
      </c>
      <c r="K116" s="69"/>
      <c r="L116" s="79" t="str">
        <f>IFERROR(IF(B116&lt;&gt;"", IF(ISNUMBER(SEARCH("yes", LOWER(INDEX(Paste_Here!AG$2:AG$210, MATCH(B116, Paste_Here!A$2:A$210, 0))))), "Yes", IF(ISNUMBER(SEARCH("no", LOWER(INDEX(Paste_Here!AG$2:AG$210, MATCH(B116, Paste_Here!A$2:A$210, 0))))), "No", "")), ""), "")</f>
        <v/>
      </c>
      <c r="M116" s="69"/>
      <c r="N116" s="114" t="str">
        <f>IFERROR(IF(J116&lt;&gt;"", IF(ISNUMBER(SEARCH("yes", LOWER(INDEX(Paste_Here!AB$2:AB$210, MATCH(J116, Paste_Here!I$2:I$210, 0))))), "Yes", IF(ISNUMBER(SEARCH("no", LOWER(INDEX(Paste_Here!AB$2:AB$210, MATCH(J116, Paste_Here!I$2:I$210, 0))))), "No", "")), ""), "")</f>
        <v/>
      </c>
      <c r="O116" s="69"/>
      <c r="P116" s="79" t="str">
        <f>IFERROR(IF(B116&lt;&gt;"", IF(ISNUMBER(SEARCH("Revealed-Potential (Primary Focus)", LOWER(INDEX(Paste_Here!U$2:U$210, MATCH(B116, Paste_Here!A$2:A$210, 0))))), "Rev-Potential: Prim", IF(ISNUMBER(SEARCH("Revealed-Potential (Secondary Focus)", LOWER(INDEX(Paste_Here!U$2:U$210, MATCH(B116, Paste_Here!A$2:A$210, 0))))), "Rev-Potential: Sec", IF(ISNUMBER(SEARCH("Monitoring", LOWER(INDEX(Paste_Here!U$2:U$210, MATCH(B116, Paste_Here!A$2:A$210, 0))))), "Monitoring", IF(ISNUMBER(SEARCH("At-Promise (Secondary Focus)", LOWER(INDEX(Paste_Here!U$2:U$210, MATCH(B116, Paste_Here!A$2:A$210, 0))))), "At-Promise: Sec", IF(ISNUMBER(SEARCH("At-Promise (Primary Focus)", LOWER(INDEX(Paste_Here!U$2:U$210, MATCH(B116, Paste_Here!A$2:A$210, 0))))), "At-Promise: Prim", ""))))), ""), "")</f>
        <v/>
      </c>
      <c r="Q116" s="69"/>
      <c r="R116" s="79" t="str">
        <f>IFERROR(IF(B116&lt;&gt;"", IF(ISNUMBER(SEARCH("Revealed-Potential (Primary Focus)", LOWER(INDEX(Paste_Here!AB$2:AB$210, MATCH(B116, Paste_Here!A$2:A$210, 0))))), "Rev-Potential: Prim", IF(ISNUMBER(SEARCH("Revealed-Potential (Secondary Focus)", LOWER(INDEX(Paste_Here!AB$2:AB$210, MATCH(B116, Paste_Here!A$2:A$210, 0))))), "Rev-Potential: Sec", IF(ISNUMBER(SEARCH("Monitoring", LOWER(INDEX(Paste_Here!AB$2:AB$210, MATCH(B116, Paste_Here!A$2:A$210, 0))))), "Monitoring", IF(ISNUMBER(SEARCH("At-Promise (Secondary Focus)", LOWER(INDEX(Paste_Here!AB$2:AB$210, MATCH(B116, Paste_Here!A$2:A$210, 0))))), "At-Promise: Sec", IF(ISNUMBER(SEARCH("At-Promise (Primary Focus)", LOWER(INDEX(Paste_Here!AB$2:AB$210, MATCH(B116, Paste_Here!A$2:A$210, 0))))), "At-Promise: Prim", ""))))), ""), "")</f>
        <v/>
      </c>
      <c r="S116" s="69"/>
      <c r="T116" s="114" t="str">
        <f>IFERROR(IF(P116&lt;&gt;"", IF(ISNUMBER(SEARCH("yes", LOWER(INDEX(Paste_Here!AH$2:AH$210, MATCH(P116, Paste_Here!O$2:O$210, 0))))), "Yes", IF(ISNUMBER(SEARCH("no", LOWER(INDEX(Paste_Here!AH$2:AH$210, MATCH(P116, Paste_Here!O$2:O$210, 0))))), "No", "")), ""), "")</f>
        <v/>
      </c>
      <c r="U116" s="69"/>
      <c r="V116" s="114" t="str">
        <f>IFERROR(IF(R116&lt;&gt;"", IF(ISNUMBER(SEARCH("yes", LOWER(INDEX(Paste_Here!AJ$2:AJ$210, MATCH(R116, Paste_Here!Q$2:Q$210, 0))))), "Yes", IF(ISNUMBER(SEARCH("no", LOWER(INDEX(Paste_Here!AJ$2:AJ$210, MATCH(R116, Paste_Here!Q$2:Q$210, 0))))), "No", "")), ""), "")</f>
        <v/>
      </c>
      <c r="W116" s="69"/>
      <c r="X116" s="69"/>
      <c r="Y116" s="79" t="str">
        <f t="shared" si="8"/>
        <v/>
      </c>
      <c r="Z116" s="69"/>
      <c r="AA116" s="79" t="str">
        <f>IFERROR(IF(B116&lt;&gt;"", IF(AND(INDEX(Paste_Here!W$2:W$210, MATCH(B116, Paste_Here!A$2:A$210, 0))&lt;&gt;"", ISNUMBER(VALUE(INDEX(Paste_Here!W$2:W$210, MATCH(B116, Paste_Here!A$2:A$210, 0))))), INDEX(Paste_Here!W$2:W$210, MATCH(B116, Paste_Here!A$2:A$210, 0)), ""), ""), "")</f>
        <v/>
      </c>
      <c r="AB116" s="69"/>
      <c r="AC116" s="79" t="str">
        <f>IFERROR(IF(B116&lt;&gt;"", IF(AND(INDEX(Paste_Here!V$2:V$210, MATCH(B116, Paste_Here!A$2:A$210, 0))&lt;&gt;"", ISNUMBER(VALUE(INDEX(Paste_Here!V$2:V$210, MATCH(B116, Paste_Here!A$2:A$210, 0))))), TEXT(ROUND(VALUE(INDEX(Paste_Here!V$2:V$210, MATCH(B116, Paste_Here!A$2:A$210, 0))), 2), "0.00"), ""), ""), "")</f>
        <v/>
      </c>
      <c r="AD116" s="69"/>
      <c r="AE116" s="79" t="str">
        <f>IFERROR(IF(B116&lt;&gt;"", IF(LOWER(INDEX(Paste_Here!X$2:X$210, MATCH(B116, Paste_Here!A$2:A$210, 0)))="approaching expectations", "Approaching", IF(LOWER(INDEX(Paste_Here!X$2:X$210, MATCH(B116, Paste_Here!A$2:A$210, 0)))="met expectations", "Met", IF(LOWER(INDEX(Paste_Here!X$2:X$210, MATCH(B116, Paste_Here!A$2:A$210, 0)))="exceeded expectations", "Exceeded", IF(LOWER(INDEX(Paste_Here!X$2:X$210, MATCH(B116, Paste_Here!A$2:A$210, 0)))="below expectations", "Below", "")))), ""), "")</f>
        <v/>
      </c>
      <c r="AF116" s="69"/>
      <c r="AG116" s="79" t="str">
        <f>IFERROR(IF(B116&lt;&gt;"", IF(AND(INDEX(Paste_Here!Y$2:Y$210, MATCH(B116, Paste_Here!A$2:A$210, 0))&lt;&gt;"", ISNUMBER(VALUE(INDEX(Paste_Here!Y$2:Y$210, MATCH(B116, Paste_Here!A$2:A$210, 0))))), INDEX(Paste_Here!Y$2:Y$210, MATCH(B116, Paste_Here!A$2:A$210, 0)), ""), ""), "")</f>
        <v/>
      </c>
      <c r="AH116" s="69"/>
      <c r="AI116" s="79" t="str">
        <f>IFERROR(IF(B116&lt;&gt;"", IF(AND(INDEX(Paste_Here!AK$2:AK$210, MATCH(B116, Paste_Here!A$2:A$210, 0))&lt;&gt;"", ISNUMBER(VALUE(INDEX(Paste_Here!AK$2:AK$210, MATCH(B116, Paste_Here!A$2:A$210, 0))))), INDEX(Paste_Here!AK$2:AK$210, MATCH(B116, Paste_Here!A$2:A$210, 0)), ""), ""), "")</f>
        <v/>
      </c>
      <c r="AJ116" s="69"/>
      <c r="AK116" s="79" t="str">
        <f>IFERROR(IF(B116&lt;&gt;"", IF(ISNUMBER(SEARCH("highrisk", LOWER(INDEX(Paste_Here!AL$2:AL$210, MATCH(B116, Paste_Here!A$2:A$210, 0))))), "High Risk", IF(ISNUMBER(SEARCH("lowrisk", LOWER(INDEX(Paste_Here!AL$2:AL$210, MATCH(B116, Paste_Here!A$2:A$210, 0))))), "Low Risk", IF(ISNUMBER(SEARCH("somerisk", LOWER(INDEX(Paste_Here!AL$2:AL$210, MATCH(B116, Paste_Here!A$2:A$210, 0))))), "Some Risk", ""))), ""), "")</f>
        <v/>
      </c>
      <c r="AL116" s="69"/>
      <c r="AM116" s="79" t="str">
        <f>IFERROR(IF(B116&lt;&gt;"", IF(AND(INDEX(Paste_Here!AT$2:AT$210, MATCH(B116, Paste_Here!A$2:A$210, 0))&lt;&gt;"", ISNUMBER(VALUE(INDEX(Paste_Here!AT$2:AT$210, MATCH(B116, Paste_Here!A$2:A$210, 0))))), INDEX(Paste_Here!AT$2:AT$210, MATCH(B116, Paste_Here!A$2:A$210, 0)), ""), ""), "")</f>
        <v/>
      </c>
      <c r="AN116" s="69"/>
      <c r="AO116" s="79" t="str">
        <f>IFERROR(IF(B116&lt;&gt;"", IF(AND(INDEX(Paste_Here!AM$2:AM$210, MATCH(B116, Paste_Here!A$2:A$210, 0))&lt;&gt;"", ISNUMBER(VALUE(INDEX(Paste_Here!AM$2:AM$210, MATCH(B116, Paste_Here!A$2:A$210, 0))))), INDEX(Paste_Here!AM$2:AM$210, MATCH(B116, Paste_Here!A$2:A$210, 0)), ""), ""), "")</f>
        <v/>
      </c>
      <c r="AP116" s="69"/>
      <c r="AQ116" s="79" t="str">
        <f>IFERROR(IF(B116&lt;&gt;"", IF(ISNUMBER(SEARCH("highrisk", LOWER(INDEX(Paste_Here!AN$2:AN$210, MATCH(B116, Paste_Here!A$2:A$210, 0))))), "High Risk", IF(ISNUMBER(SEARCH("lowrisk", LOWER(INDEX(Paste_Here!AN$2:AN$210, MATCH(B116, Paste_Here!A$2:A$210, 0))))), "Low Risk", IF(ISNUMBER(SEARCH("somerisk", LOWER(INDEX(Paste_Here!AN$2:AN$210, MATCH(B116, Paste_Here!A$2:A$210, 0))))), "Some Risk", ""))), ""), "")</f>
        <v/>
      </c>
      <c r="AR116" s="69"/>
      <c r="AS116" s="79" t="str" cm="1">
        <f t="array" aca="1" ref="AS116" ca="1">IFERROR(IF(ISNUMBER(SEARCH("BR", INDEX(Paste_Here!AO$2:AO$210, MATCH(B116, Paste_Here!A$2:A$210, 0)))), -1, 1) * VALUE(_xlfn.TEXTJOIN("", TRUE, IF(ISNUMBER(--MID(INDEX(Paste_Here!AO$2:AO$210, MATCH(B116, Paste_Here!A$2:A$210, 0)), ROW(INDIRECT("1:"&amp;LEN(INDEX(Paste_Here!AO$2:AO$210, MATCH(B116, Paste_Here!A$2:A$210, 0))))), 1)), MID(INDEX(Paste_Here!AO$2:AO$210, MATCH(B116, Paste_Here!A$2:A$210, 0)), ROW(INDIRECT("1:"&amp;LEN(INDEX(Paste_Here!AO$2:AO$210, MATCH(B116, Paste_Here!A$2:A$210, 0))))), 1), ""))), "")</f>
        <v/>
      </c>
      <c r="AT116" s="69"/>
      <c r="AU116" s="69"/>
      <c r="AV116" s="79"/>
      <c r="AW116" s="69"/>
      <c r="AX116" s="79"/>
      <c r="AY116" s="69"/>
      <c r="AZ116" s="79"/>
      <c r="BA116" s="69"/>
      <c r="BB116" s="79"/>
      <c r="BC116" s="69"/>
      <c r="BD116" s="79"/>
      <c r="BE116" s="69"/>
      <c r="BF116" s="79"/>
      <c r="BG116" s="69"/>
      <c r="BH116" s="79"/>
      <c r="BI116" s="69"/>
      <c r="BJ116" s="79"/>
      <c r="BK116" s="69"/>
      <c r="BL116" s="79"/>
      <c r="BM116" s="69"/>
      <c r="BN116" s="79"/>
      <c r="BO116" s="69"/>
      <c r="BP116" s="79"/>
      <c r="BQ116" s="69"/>
      <c r="BR116" s="69"/>
      <c r="BS116" s="79"/>
      <c r="BT116" s="69"/>
      <c r="BU116" s="79"/>
      <c r="BV116" s="69"/>
      <c r="BW116" s="79"/>
      <c r="BX116" s="69"/>
      <c r="BY116" s="79"/>
      <c r="BZ116" s="69"/>
      <c r="CA116" s="79"/>
      <c r="CB116" s="69"/>
      <c r="CC116" s="79"/>
      <c r="CD116" s="69"/>
      <c r="CE116" s="79"/>
      <c r="CF116" s="69"/>
      <c r="CG116" s="79"/>
      <c r="CH116" s="69"/>
      <c r="CI116" s="79"/>
      <c r="CJ116" s="69"/>
      <c r="CK116" s="79"/>
      <c r="CL116" s="69"/>
      <c r="CM116" s="79"/>
      <c r="CN116" s="69"/>
      <c r="CO116" s="69"/>
      <c r="CP116" s="79" t="str">
        <f t="shared" si="9"/>
        <v/>
      </c>
      <c r="CQ116" s="69"/>
      <c r="CR116" s="79" t="str">
        <f>IFERROR(IF(B116&lt;&gt;"", IF(AND(INDEX(Paste_Here!AD$2:AD$210, MATCH(B116, Paste_Here!A$2:A$210, 0))&lt;&gt;"", ISNUMBER(VALUE(INDEX(Paste_Here!AD$2:AD$210, MATCH(B116, Paste_Here!A$2:A$210, 0))))), INDEX(Paste_Here!AD$2:AD$210, MATCH(B116, Paste_Here!A$2:A$210, 0)), ""), ""), "")</f>
        <v/>
      </c>
      <c r="CS116" s="69"/>
      <c r="CT116" s="79" t="str">
        <f>IFERROR(IF(B116&lt;&gt;"", IF(AND(INDEX(Paste_Here!AC$2:AC$210, MATCH(B116, Paste_Here!A$2:A$210, 0))&lt;&gt;"", ISNUMBER(--INDEX(Paste_Here!AC$2:AC$210, MATCH(B116, Paste_Here!A$2:A$210, 0)))), TEXT(ROUND(--INDEX(Paste_Here!AC$2:AC$210, MATCH(B116, Paste_Here!A$2:A$210, 0)), 2), "0.00"), ""), ""), "")</f>
        <v/>
      </c>
      <c r="CU116" s="69"/>
      <c r="CV116" s="79" t="str">
        <f>IFERROR(IF(B116&lt;&gt;"", IF(LOWER(INDEX(Paste_Here!AE$2:AE$210, MATCH(B116, Paste_Here!A$2:A$210, 0)))="approaching expectations", "Approaching", IF(LOWER(INDEX(Paste_Here!AE$2:AE$210, MATCH(B116, Paste_Here!A$2:A$210, 0)))="met expectations", "Met", IF(LOWER(INDEX(Paste_Here!AE$2:AE$210, MATCH(B116, Paste_Here!A$2:A$210, 0)))="exceeded expectations", "Exceeded", IF(LOWER(INDEX(Paste_Here!AE$2:AE$210, MATCH(B116, Paste_Here!A$2:A$210, 0)))="below expectations", "Below", "")))), ""), "")</f>
        <v/>
      </c>
      <c r="CW116" s="69"/>
      <c r="CX116" s="79" t="str">
        <f>IFERROR(IF(B116&lt;&gt;"", IF(AND(INDEX(Paste_Here!AF$2:AF$210, MATCH(B116, Paste_Here!A$2:A$210, 0))&lt;&gt;"", ISNUMBER(VALUE(INDEX(Paste_Here!AF$2:AF$210, MATCH(B116, Paste_Here!A$2:A$210, 0))))), INDEX(Paste_Here!AF$2:AF$210, MATCH(B116, Paste_Here!A$2:A$210, 0)), ""), ""), "")</f>
        <v/>
      </c>
      <c r="CY116" s="69"/>
      <c r="CZ116" s="79" t="str">
        <f>IFERROR(IF(B116&lt;&gt;"", IF(AND(INDEX(Paste_Here!AU$2:AU$210, MATCH(B116, Paste_Here!A$2:A$210, 0))&lt;&gt;"", ISNUMBER(VALUE(INDEX(Paste_Here!AU$2:AU$210, MATCH(B116, Paste_Here!A$2:A$210, 0))))), INDEX(Paste_Here!AU$2:AU$210, MATCH(B116, Paste_Here!A$2:A$210, 0)), ""), ""), "")</f>
        <v/>
      </c>
      <c r="DA116" s="69"/>
      <c r="DB116" s="79" t="str">
        <f>IFERROR(IF(B116&lt;&gt;"", IF(ISNUMBER(SEARCH("highrisk", LOWER(INDEX(Paste_Here!AV$2:AV$210, MATCH(B116, Paste_Here!A$2:A$210, 0))))), "High Risk", IF(ISNUMBER(SEARCH("lowrisk", LOWER(INDEX(Paste_Here!AV$2:AV$210, MATCH(B116, Paste_Here!A$2:A$210, 0))))), "Low Risk", IF(ISNUMBER(SEARCH("somerisk", LOWER(INDEX(Paste_Here!AV$2:AV$210, MATCH(B116, Paste_Here!A$2:A$210, 0))))), "Some Risk", ""))), ""), "")</f>
        <v/>
      </c>
      <c r="DC116" s="69"/>
      <c r="DD116" s="79" t="str">
        <f>IFERROR(IF(B116&lt;&gt;"", IF(AND(INDEX(Paste_Here!AW$2:AW$210, MATCH(B116, Paste_Here!A$2:A$210, 0))&lt;&gt;"", ISNUMBER(VALUE(INDEX(Paste_Here!AW$2:AW$210, MATCH(B116, Paste_Here!A$2:A$210, 0))))), INDEX(Paste_Here!AW$2:AW$210, MATCH(B116, Paste_Here!A$2:A$210, 0)), ""), ""), "")</f>
        <v/>
      </c>
      <c r="DE116" s="69"/>
      <c r="DF116" s="79" t="str">
        <f>IFERROR(IF(B116&lt;&gt;"", IF(AND(INDEX(Paste_Here!AP$2:AP$210, MATCH(B116, Paste_Here!A$2:A$210, 0))&lt;&gt;"", ISNUMBER(VALUE(INDEX(Paste_Here!AP$2:AP$210, MATCH(B116, Paste_Here!A$2:A$210, 0))))), INDEX(Paste_Here!AP$2:AP$210, MATCH(B116, Paste_Here!A$2:A$210, 0)), ""), ""), "")</f>
        <v/>
      </c>
      <c r="DG116" s="69"/>
      <c r="DH116" s="79" t="str">
        <f>IFERROR(IF(B116&lt;&gt;"", IF(ISNUMBER(SEARCH("highrisk", LOWER(INDEX(Paste_Here!AQ$2:AQ$210, MATCH(B116, Paste_Here!A$2:A$210, 0))))), "High Risk", IF(ISNUMBER(SEARCH("lowrisk", LOWER(INDEX(Paste_Here!AQ$2:AQ$210, MATCH(B116, Paste_Here!A$2:A$210, 0))))), "Low Risk", IF(ISNUMBER(SEARCH("somerisk", LOWER(INDEX(Paste_Here!AQ$2:AQ$210, MATCH(B116, Paste_Here!A$2:A$210, 0))))), "Some Risk", ""))), ""), "")</f>
        <v/>
      </c>
      <c r="DI116" s="69"/>
      <c r="DJ116" s="79" t="str" cm="1">
        <f t="array" aca="1" ref="DJ116" ca="1">IFERROR(VALUE(IF(ISNUMBER(SEARCH("EM", INDEX(Paste_Here!AR$2:AR$500, MATCH(B116, Paste_Here!A$2:A$500, 0)))),"-" &amp; _xlfn.TEXTJOIN("", TRUE, IF(ISNUMBER(--MID(INDEX(Paste_Here!AR$2:AR$500, MATCH(B116, Paste_Here!A$2:A$500, 0)), ROW(INDIRECT("1:"&amp;LEN(INDEX(Paste_Here!AR$2:AR$500, MATCH(B116, Paste_Here!A$2:A$500, 0))))), 1)), MID(INDEX(Paste_Here!AR$2:AR$500, MATCH(B116, Paste_Here!A$2:A$500, 0)), ROW(INDIRECT("1:"&amp;LEN(INDEX(Paste_Here!AR$2:AR$500, MATCH(B116, Paste_Here!A$2:A$500, 0))))), 1), "")), _xlfn.TEXTJOIN("", TRUE, IF(ISNUMBER(--MID(INDEX(Paste_Here!AR$2:AR$500, MATCH(B116, Paste_Here!A$2:AR$500, 0)), ROW(INDIRECT("1:"&amp;LEN(INDEX(Paste_Here!AR$2:AR$500, MATCH(B116, Paste_Here!A$2:AR$500, 0))))), 1)), MID(INDEX(Paste_Here!AR$2:AR$500, MATCH(B116, Paste_Here!A$2:A$500, 0)), ROW(INDIRECT("1:"&amp;LEN(INDEX(Paste_Here!AR$2:AR$500, MATCH(B116, Paste_Here!A$2:A$500, 0))))), 1), "")))), "")</f>
        <v/>
      </c>
      <c r="DK116" s="69"/>
      <c r="DL116" s="69"/>
      <c r="DM116" s="79" t="str">
        <f t="shared" si="10"/>
        <v/>
      </c>
      <c r="DN116" s="69"/>
      <c r="DO116" s="79" t="str">
        <f>IFERROR(IF(B116&lt;&gt;"", IF(AND(INDEX(Paste_Here!AH$2:AH$210, MATCH(B116, Paste_Here!A$2:A$210, 0))&lt;&gt;"", ISNUMBER(VALUE(INDEX(Paste_Here!AH$2:AH$210, MATCH(B116, Paste_Here!A$2:A$210, 0))))), INDEX(Paste_Here!AH$2:AH$210, MATCH(B116, Paste_Here!A$2:A$210, 0)), ""), ""), "")</f>
        <v/>
      </c>
      <c r="DP116" s="69"/>
      <c r="DQ116" s="114"/>
      <c r="DR116" s="69"/>
      <c r="DS116" s="119" t="str">
        <f>IFERROR(IF(B116&lt;&gt;"", IF(LOWER(INDEX(Paste_Here!AI$2:AI$210, MATCH(B116, Paste_Here!A$2:A$210, 0)))="approaching expectations", "Approaching", IF(LOWER(INDEX(Paste_Here!AI$2:AI$210, MATCH(B116, Paste_Here!A$2:A$210, 0)))="met expectations", "Met", IF(LOWER(INDEX(Paste_Here!AI$2:AI$210, MATCH(B116, Paste_Here!A$2:A$210, 0)))="exceeded expectations", "Exceeded", IF(LOWER(INDEX(Paste_Here!AI$2:AI$210, MATCH(B116, Paste_Here!A$2:A$210, 0)))="below expectations", "Below", "")))), ""), "")</f>
        <v/>
      </c>
      <c r="DT116" s="69"/>
      <c r="DU116" s="79" t="str">
        <f>IFERROR(IF(B116&lt;&gt;"", IF(AND(INDEX(Paste_Here!AJ$2:AJ$210, MATCH(B116, Paste_Here!A$2:A$210, 0))&lt;&gt;"", ISNUMBER(VALUE(INDEX(Paste_Here!AJ$2:AJ$210, MATCH(B116, Paste_Here!A$2:A$210, 0))))), INDEX(Paste_Here!AJ$2:AJ$210, MATCH(B116, Paste_Here!A$2:A$210, 0)), ""), ""), "")</f>
        <v/>
      </c>
      <c r="DV116" s="69"/>
      <c r="DW116" s="114"/>
      <c r="DX116" s="69"/>
      <c r="DY116" s="114"/>
      <c r="DZ116" s="69"/>
      <c r="EA116" s="114"/>
      <c r="EB116" s="69"/>
      <c r="EC116" s="114"/>
      <c r="ED116" s="69"/>
      <c r="EE116" s="114"/>
      <c r="EF116" s="69"/>
      <c r="EH116" s="69"/>
      <c r="EI116" s="69"/>
      <c r="EJ116" s="79"/>
      <c r="EK116" s="69"/>
      <c r="EL116" s="79"/>
      <c r="EM116" s="69"/>
      <c r="EN116" s="79"/>
      <c r="EO116" s="69"/>
      <c r="EP116" s="79"/>
      <c r="EQ116" s="69"/>
      <c r="ER116" s="79"/>
      <c r="ES116" s="69"/>
      <c r="ET116" s="79"/>
      <c r="EU116" s="69"/>
      <c r="EV116" s="79"/>
      <c r="EW116" s="69"/>
      <c r="EX116" s="79"/>
      <c r="EY116" s="69"/>
      <c r="EZ116" s="79"/>
      <c r="FA116" s="69"/>
      <c r="FB116" s="79"/>
      <c r="FC116" s="69"/>
      <c r="FD116" s="79"/>
      <c r="FE116" s="69"/>
      <c r="FF116" s="69"/>
      <c r="FG116" s="79" t="str">
        <f t="shared" si="11"/>
        <v/>
      </c>
      <c r="FH116" s="69"/>
      <c r="FI116" s="79" t="str">
        <f>IFERROR(IF(B116&lt;&gt;"", IF(ISNUMBER(VALUE(INDEX(Paste_Here!H$2:H$210, MATCH(B116, Paste_Here!A$2:A$210, 0)))), IF(VALUE(INDEX(Paste_Here!H$2:H$210, MATCH(B116, Paste_Here!A$2:A$210, 0)))=0, "No", IF(AND(VALUE(INDEX(Paste_Here!H$2:H$210, MATCH(B116, Paste_Here!A$2:A$210, 0)))&gt;=1, VALUE(INDEX(Paste_Here!H$2:H$210, MATCH(B116, Paste_Here!A$2:A$210, 0)))&lt;=4), VALUE(INDEX(Paste_Here!H$2:H$210, MATCH(B116, Paste_Here!A$2:A$210, 0))), "")), ""), ""), "")</f>
        <v/>
      </c>
      <c r="FJ116" s="69"/>
      <c r="FK116" s="79" t="str">
        <f>IFERROR(IF(B116&lt;&gt;"", IF(ISNUMBER(VALUE(INDEX(Paste_Here!I$2:I$210, MATCH(B116, Paste_Here!A$2:A$210, 0)))), IF(VALUE(INDEX(Paste_Here!I$2:I$210, MATCH(B116, Paste_Here!A$2:A$210, 0)))=0, "No", IF(AND(VALUE(INDEX(Paste_Here!I$2:I$210, MATCH(B116, Paste_Here!A$2:A$210, 0)))&gt;=1, VALUE(INDEX(Paste_Here!I$2:I$210, MATCH(B116, Paste_Here!A$2:A$210, 0)))&lt;=4), VALUE(INDEX(Paste_Here!I$2:I$210, MATCH(B116, Paste_Here!A$2:A$210, 0))), "")), ""), ""), "")</f>
        <v/>
      </c>
      <c r="FL116" s="69"/>
      <c r="FM116" s="114"/>
      <c r="FN116" s="69"/>
      <c r="FO116" s="114"/>
      <c r="FP116" s="69"/>
      <c r="FQ116" s="114"/>
      <c r="FR116" s="69"/>
      <c r="FS116" s="114"/>
      <c r="FT116" s="69"/>
      <c r="FU116" s="79" t="str">
        <f>IFERROR(IF(B116&lt;&gt;"", IF(AND(INDEX(Paste_Here!R$2:R$210, MATCH(B116, Paste_Here!A$2:A$210, 0))&lt;&gt;"", ISNUMBER(VALUE(INDEX(Paste_Here!R$2:R$210, MATCH(B116, Paste_Here!A$2:A$210, 0))))), INDEX(Paste_Here!R$2:R$210, MATCH(B116, Paste_Here!A$2:A$210, 0)), ""), ""), "")</f>
        <v/>
      </c>
      <c r="FV116" s="69"/>
      <c r="FW116" s="79" t="str">
        <f>IFERROR(IF(B116&lt;&gt;"", IF(AND(INDEX(Paste_Here!BB$2:BB$210, MATCH(B116, Paste_Here!A$2:A$210, 0))&lt;&gt;"", ISNUMBER(VALUE(INDEX(Paste_Here!BB$2:BB$210, MATCH(B116, Paste_Here!A$2:A$210, 0))))), INDEX(Paste_Here!BB$2:BB$210, MATCH(B116, Paste_Here!A$2:A$210, 0)), ""), ""), "")</f>
        <v/>
      </c>
      <c r="FX116" s="69"/>
      <c r="FY116" s="79" t="str">
        <f>IFERROR(IF(B116&lt;&gt;"", IF(AND(INDEX(Paste_Here!AS$2:AS$210, MATCH(B116, Paste_Here!A$2:A$210, 0))&lt;&gt;"", ISNUMBER(VALUE(INDEX(Paste_Here!AS$2:AS$210, MATCH(B116, Paste_Here!A$2:A$210, 0))))), INDEX(Paste_Here!AS$2:AS$210, MATCH(B116, Paste_Here!A$2:A$210, 0)), ""), ""), "")</f>
        <v/>
      </c>
      <c r="FZ116" s="69"/>
      <c r="GA116" s="79" t="str">
        <f>IFERROR(IF(B116&lt;&gt;"", IF(AND(INDEX(Paste_Here!BC$2:BC$210, MATCH(B116, Paste_Here!A$2:A$210, 0))&lt;&gt;"", ISNUMBER(VALUE(INDEX(Paste_Here!BC$2:BC$210, MATCH(B116, Paste_Here!A$2:A$210, 0))))), INDEX(Paste_Here!BC$2:BC$210, MATCH(B116, Paste_Here!A$2:A$210, 0)), ""), ""), "")</f>
        <v/>
      </c>
      <c r="GB116" s="69"/>
      <c r="GC116" s="69"/>
      <c r="GD116" s="79" t="str">
        <f t="shared" si="12"/>
        <v/>
      </c>
      <c r="GE116" s="69"/>
      <c r="GF116" s="79" t="str">
        <f>IFERROR(IF(B116&lt;&gt;"", IF(ISNUMBER(SEARCH("s", LOWER(INDEX(Paste_Here!M$2:M$210, MATCH(B116, Paste_Here!A$2:A$210, 0))))), "Yes", IF(INDEX(Paste_Here!M$2:M$210, MATCH(B116, Paste_Here!A$2:A$210, 0))&lt;&gt;"", "No", "")), ""), "")</f>
        <v/>
      </c>
      <c r="GG116" s="69"/>
      <c r="GH116" s="79" t="str">
        <f>IFERROR(IF(B116&lt;&gt;"", IF(ISNUMBER(SEARCH("yes", LOWER(INDEX(Paste_Here!F$2:F$210, MATCH(B116, Paste_Here!A$2:A$210, 0))))), "Yes", IF(ISNUMBER(SEARCH("no", LOWER(INDEX(Paste_Here!F$2:F$210, MATCH(B116, Paste_Here!A$2:A$210, 0))))), "No", "")), ""), "")</f>
        <v/>
      </c>
      <c r="GI116" s="69"/>
      <c r="GJ116" s="79" t="str">
        <f>IFERROR(IF(B116&lt;&gt;"", IF(ISNUMBER(SEARCH("english language learner", LOWER(INDEX(Paste_Here!C$2:C$210, MATCH(B116, Paste_Here!A$2:A$210, 0))))), "Yes", ""), ""), "")</f>
        <v/>
      </c>
      <c r="GK116" s="69"/>
      <c r="GL116" s="79" t="str">
        <f>IFERROR(IF(B116&lt;&gt;"", IF(OR(ISNUMBER(SEARCH("b", LOWER(INDEX(Paste_Here!K$2:K$210, MATCH(B116, Paste_Here!A$2:A$210, 0))))), ISNUMBER(SEARCH("h", LOWER(INDEX(Paste_Here!K$2:K$210, MATCH(B116, Paste_Here!A$2:A$210, 0))))), ISNUMBER(SEARCH("i", LOWER(INDEX(Paste_Here!K$2:K$210, MATCH(B116, Paste_Here!A$2:A$210, 0)))))), "Yes", IF(INDEX(Paste_Here!K$2:K$210, MATCH(B116, Paste_Here!A$2:A$210, 0))&lt;&gt;"", "No", "")), ""), "")</f>
        <v/>
      </c>
      <c r="GM116" s="69"/>
      <c r="GN116" s="79" t="str">
        <f>IFERROR(IF(B116&lt;&gt;"", IF(ISNUMBER(SEARCH("yes", LOWER(INDEX(Paste_Here!L$2:L$210, MATCH(B116, Paste_Here!A$2:A$210, 0))))), "Yes", IF(ISNUMBER(SEARCH("no", LOWER(INDEX(Paste_Here!L$2:L$210, MATCH(B116, Paste_Here!A$2:A$210, 0))))), "No", "")), ""), "")</f>
        <v/>
      </c>
      <c r="GO116" s="69"/>
      <c r="GP116" s="79" t="str">
        <f>IFERROR(IF(B116&lt;&gt;"", IF(ISNUMBER(SEARCH("transitional 2", LOWER(INDEX(Paste_Here!C$2:C$210, MATCH(B116, Paste_Here!A$2:A$210, 0))))), "T2", IF(ISNUMBER(SEARCH("transitional 1", LOWER(INDEX(Paste_Here!C$2:C$210, MATCH(B116, Paste_Here!A$2:A$210, 0))))), "T1", IF(ISNUMBER(SEARCH("waived ell services", LOWER(INDEX(Paste_Here!C$2:C$210, MATCH(B116, Paste_Here!A$2:A$210, 0))))), "W", ""))), ""), "")</f>
        <v/>
      </c>
      <c r="GQ116" s="69"/>
      <c r="GR116" s="114"/>
      <c r="GS116" s="69"/>
      <c r="GT116" s="114"/>
      <c r="GU116" s="69"/>
      <c r="GV116" s="114"/>
      <c r="GW116" s="69"/>
      <c r="GX116" s="118"/>
      <c r="GY116" s="69"/>
      <c r="GZ116" s="69"/>
      <c r="HA116" s="79"/>
      <c r="HB116" s="69"/>
      <c r="HC116" s="79"/>
      <c r="HD116" s="69"/>
      <c r="HE116" s="79"/>
      <c r="HF116" s="69"/>
      <c r="HG116" s="79"/>
      <c r="HH116" s="69"/>
      <c r="HI116" s="79"/>
      <c r="HJ116" s="69"/>
      <c r="HK116" s="79"/>
      <c r="HL116" s="69"/>
      <c r="HM116" s="79"/>
      <c r="HN116" s="69"/>
      <c r="HO116" s="79"/>
      <c r="HP116" s="69"/>
      <c r="HQ116" s="79"/>
      <c r="HR116" s="69"/>
      <c r="HS116" s="79"/>
      <c r="HT116" s="69"/>
      <c r="HU116" s="79"/>
      <c r="HV116" s="69"/>
      <c r="HW116" s="69"/>
      <c r="HX116" s="79"/>
      <c r="HY116" s="69"/>
      <c r="HZ116" s="79"/>
      <c r="IA116" s="69"/>
      <c r="IB116" s="79"/>
      <c r="IC116" s="69"/>
      <c r="ID116" s="79"/>
      <c r="IE116" s="69"/>
      <c r="IF116" s="79"/>
      <c r="IG116" s="69"/>
      <c r="IH116" s="79"/>
      <c r="II116" s="69"/>
      <c r="IJ116" s="79"/>
      <c r="IK116" s="69"/>
      <c r="IL116" s="79"/>
      <c r="IM116" s="69"/>
      <c r="IN116" s="79"/>
      <c r="IO116" s="69"/>
      <c r="IP116" s="79"/>
      <c r="IQ116" s="69"/>
      <c r="IR116" s="79"/>
      <c r="IS116" s="69"/>
      <c r="IT116" s="69"/>
      <c r="IU116" s="79"/>
      <c r="IV116" s="69"/>
      <c r="IW116" s="79"/>
      <c r="IX116" s="69"/>
      <c r="IY116" s="79"/>
      <c r="IZ116" s="69"/>
      <c r="JA116" s="79"/>
      <c r="JB116" s="69"/>
      <c r="JC116" s="79"/>
      <c r="JD116" s="69"/>
      <c r="JE116" s="79"/>
      <c r="JF116" s="69"/>
      <c r="JG116" s="79"/>
      <c r="JH116" s="69"/>
      <c r="JI116" s="79"/>
      <c r="JJ116" s="69"/>
      <c r="JK116" s="79"/>
      <c r="JL116" s="69"/>
      <c r="JM116" s="79"/>
      <c r="JN116" s="69"/>
      <c r="JO116" s="79"/>
      <c r="JP116" s="69"/>
      <c r="JQ116" s="69"/>
      <c r="JR116" s="79"/>
      <c r="JS116" s="69"/>
      <c r="JT116" s="79"/>
      <c r="JU116" s="69"/>
      <c r="JV116" s="79"/>
      <c r="JW116" s="69"/>
      <c r="JX116" s="79"/>
      <c r="JY116" s="69"/>
      <c r="JZ116" s="79"/>
      <c r="KA116" s="69"/>
      <c r="KB116" s="79"/>
      <c r="KC116" s="69"/>
      <c r="KD116" s="79"/>
      <c r="KE116" s="69"/>
      <c r="KF116" s="79"/>
      <c r="KG116" s="69"/>
      <c r="KH116" s="79"/>
      <c r="KI116" s="69"/>
      <c r="KJ116" s="79"/>
      <c r="KK116" s="69"/>
      <c r="KL116" s="79"/>
      <c r="KM116" s="69"/>
      <c r="KP116" s="1" t="str" cm="1">
        <f t="array" ref="KP116">IFERROR(INDEX(Paste_Here!$B$2:$B$210, MATCH(0, COUNTIF(KP$4:KP115, Paste_Here!$B$2:$B$210) + IF(Paste_Here!$B$2:$B$210="", 1, 0), 0)), "")</f>
        <v/>
      </c>
      <c r="KQ116" s="1" t="str">
        <f>IF(KP116&lt;&gt;"", INDEX(Paste_Here!$A$2:$A$210, MATCH(KP116, Paste_Here!$B$2:$B$210, 0)), "")</f>
        <v/>
      </c>
      <c r="KR116" s="1" t="str">
        <f t="shared" si="13"/>
        <v/>
      </c>
      <c r="KS116" s="1" t="str" cm="1">
        <f t="array" ref="KS116">IFERROR(INDEX($KR$5:$KR$210, MATCH(SMALL(IF($KR$5:$KR$210&lt;&gt;"", COUNTIF($KR$5:$KR$210, "&lt;"&amp;$KR$5:$KR$210)+1), ROW()-ROW($KS$5)+1), COUNTIF($KR$5:$KR$210, "&lt;"&amp;$KR$5:$KR$210)+1, 0)), "")</f>
        <v/>
      </c>
    </row>
    <row r="117" spans="1:305">
      <c r="A117" s="69"/>
      <c r="B117" s="79" t="str">
        <f t="shared" si="7"/>
        <v/>
      </c>
      <c r="C117" s="69"/>
      <c r="D117" s="79" t="str">
        <f>IFERROR(IF(B117&lt;&gt;"", IF(COUNTIF(INDEX(Paste_Here!N$2:Q$210, MATCH(B117, Paste_Here!A$2:A$210, 0), 0), "yes") &gt; 0, "No", IF(COUNTIF(INDEX(Paste_Here!N$2:Q$210, MATCH(B117, Paste_Here!A$2:A$210, 0), 0), "no") &gt; 0, "Yes", "")), ""), "")</f>
        <v/>
      </c>
      <c r="E117" s="69"/>
      <c r="F117" s="79" t="str">
        <f>IFERROR(IF(B117&lt;&gt;"", IF(ISNUMBER(SEARCH("yes", LOWER(INDEX(Paste_Here!S$2:S$210, MATCH(B117, Paste_Here!A$2:A$210, 0))))), "Yes", IF(ISNUMBER(SEARCH("no", LOWER(INDEX(Paste_Here!S$2:S$210, MATCH(B117, Paste_Here!A$2:A$210, 0))))), "No", "")), ""), "")</f>
        <v/>
      </c>
      <c r="G117" s="69"/>
      <c r="H117" s="79" t="str">
        <f>IFERROR(IF(B117&lt;&gt;"", IF(COUNTIF(INDEX(Paste_Here!AX$2:BA$210, MATCH(B117, Paste_Here!A$2:A$210, 0), 0), "yes") &gt; 0, "No", IF(COUNTIF(INDEX(Paste_Here!AX$2:BA$210, MATCH(B117, Paste_Here!A$2:A$210, 0), 0), "no") &gt; 0, "Yes", "")), ""), "")</f>
        <v/>
      </c>
      <c r="I117" s="69"/>
      <c r="J117" s="79" t="str">
        <f>IFERROR(IF(B117&lt;&gt;"", IF(ISNUMBER(SEARCH("yes", LOWER(INDEX(Paste_Here!Z$2:Z$210, MATCH(B117, Paste_Here!A$2:A$210, 0))))), "Yes", IF(ISNUMBER(SEARCH("no", LOWER(INDEX(Paste_Here!Z$2:Z$210, MATCH(B117, Paste_Here!A$2:A$210, 0))))), "No", "")), ""), "")</f>
        <v/>
      </c>
      <c r="K117" s="69"/>
      <c r="L117" s="79" t="str">
        <f>IFERROR(IF(B117&lt;&gt;"", IF(ISNUMBER(SEARCH("yes", LOWER(INDEX(Paste_Here!AG$2:AG$210, MATCH(B117, Paste_Here!A$2:A$210, 0))))), "Yes", IF(ISNUMBER(SEARCH("no", LOWER(INDEX(Paste_Here!AG$2:AG$210, MATCH(B117, Paste_Here!A$2:A$210, 0))))), "No", "")), ""), "")</f>
        <v/>
      </c>
      <c r="M117" s="69"/>
      <c r="N117" s="114" t="str">
        <f>IFERROR(IF(J117&lt;&gt;"", IF(ISNUMBER(SEARCH("yes", LOWER(INDEX(Paste_Here!AB$2:AB$210, MATCH(J117, Paste_Here!I$2:I$210, 0))))), "Yes", IF(ISNUMBER(SEARCH("no", LOWER(INDEX(Paste_Here!AB$2:AB$210, MATCH(J117, Paste_Here!I$2:I$210, 0))))), "No", "")), ""), "")</f>
        <v/>
      </c>
      <c r="O117" s="69"/>
      <c r="P117" s="79" t="str">
        <f>IFERROR(IF(B117&lt;&gt;"", IF(ISNUMBER(SEARCH("Revealed-Potential (Primary Focus)", LOWER(INDEX(Paste_Here!U$2:U$210, MATCH(B117, Paste_Here!A$2:A$210, 0))))), "Rev-Potential: Prim", IF(ISNUMBER(SEARCH("Revealed-Potential (Secondary Focus)", LOWER(INDEX(Paste_Here!U$2:U$210, MATCH(B117, Paste_Here!A$2:A$210, 0))))), "Rev-Potential: Sec", IF(ISNUMBER(SEARCH("Monitoring", LOWER(INDEX(Paste_Here!U$2:U$210, MATCH(B117, Paste_Here!A$2:A$210, 0))))), "Monitoring", IF(ISNUMBER(SEARCH("At-Promise (Secondary Focus)", LOWER(INDEX(Paste_Here!U$2:U$210, MATCH(B117, Paste_Here!A$2:A$210, 0))))), "At-Promise: Sec", IF(ISNUMBER(SEARCH("At-Promise (Primary Focus)", LOWER(INDEX(Paste_Here!U$2:U$210, MATCH(B117, Paste_Here!A$2:A$210, 0))))), "At-Promise: Prim", ""))))), ""), "")</f>
        <v/>
      </c>
      <c r="Q117" s="69"/>
      <c r="R117" s="79" t="str">
        <f>IFERROR(IF(B117&lt;&gt;"", IF(ISNUMBER(SEARCH("Revealed-Potential (Primary Focus)", LOWER(INDEX(Paste_Here!AB$2:AB$210, MATCH(B117, Paste_Here!A$2:A$210, 0))))), "Rev-Potential: Prim", IF(ISNUMBER(SEARCH("Revealed-Potential (Secondary Focus)", LOWER(INDEX(Paste_Here!AB$2:AB$210, MATCH(B117, Paste_Here!A$2:A$210, 0))))), "Rev-Potential: Sec", IF(ISNUMBER(SEARCH("Monitoring", LOWER(INDEX(Paste_Here!AB$2:AB$210, MATCH(B117, Paste_Here!A$2:A$210, 0))))), "Monitoring", IF(ISNUMBER(SEARCH("At-Promise (Secondary Focus)", LOWER(INDEX(Paste_Here!AB$2:AB$210, MATCH(B117, Paste_Here!A$2:A$210, 0))))), "At-Promise: Sec", IF(ISNUMBER(SEARCH("At-Promise (Primary Focus)", LOWER(INDEX(Paste_Here!AB$2:AB$210, MATCH(B117, Paste_Here!A$2:A$210, 0))))), "At-Promise: Prim", ""))))), ""), "")</f>
        <v/>
      </c>
      <c r="S117" s="69"/>
      <c r="T117" s="114" t="str">
        <f>IFERROR(IF(P117&lt;&gt;"", IF(ISNUMBER(SEARCH("yes", LOWER(INDEX(Paste_Here!AH$2:AH$210, MATCH(P117, Paste_Here!O$2:O$210, 0))))), "Yes", IF(ISNUMBER(SEARCH("no", LOWER(INDEX(Paste_Here!AH$2:AH$210, MATCH(P117, Paste_Here!O$2:O$210, 0))))), "No", "")), ""), "")</f>
        <v/>
      </c>
      <c r="U117" s="69"/>
      <c r="V117" s="114" t="str">
        <f>IFERROR(IF(R117&lt;&gt;"", IF(ISNUMBER(SEARCH("yes", LOWER(INDEX(Paste_Here!AJ$2:AJ$210, MATCH(R117, Paste_Here!Q$2:Q$210, 0))))), "Yes", IF(ISNUMBER(SEARCH("no", LOWER(INDEX(Paste_Here!AJ$2:AJ$210, MATCH(R117, Paste_Here!Q$2:Q$210, 0))))), "No", "")), ""), "")</f>
        <v/>
      </c>
      <c r="W117" s="69"/>
      <c r="X117" s="69"/>
      <c r="Y117" s="79" t="str">
        <f t="shared" si="8"/>
        <v/>
      </c>
      <c r="Z117" s="69"/>
      <c r="AA117" s="79" t="str">
        <f>IFERROR(IF(B117&lt;&gt;"", IF(AND(INDEX(Paste_Here!W$2:W$210, MATCH(B117, Paste_Here!A$2:A$210, 0))&lt;&gt;"", ISNUMBER(VALUE(INDEX(Paste_Here!W$2:W$210, MATCH(B117, Paste_Here!A$2:A$210, 0))))), INDEX(Paste_Here!W$2:W$210, MATCH(B117, Paste_Here!A$2:A$210, 0)), ""), ""), "")</f>
        <v/>
      </c>
      <c r="AB117" s="69"/>
      <c r="AC117" s="79" t="str">
        <f>IFERROR(IF(B117&lt;&gt;"", IF(AND(INDEX(Paste_Here!V$2:V$210, MATCH(B117, Paste_Here!A$2:A$210, 0))&lt;&gt;"", ISNUMBER(VALUE(INDEX(Paste_Here!V$2:V$210, MATCH(B117, Paste_Here!A$2:A$210, 0))))), TEXT(ROUND(VALUE(INDEX(Paste_Here!V$2:V$210, MATCH(B117, Paste_Here!A$2:A$210, 0))), 2), "0.00"), ""), ""), "")</f>
        <v/>
      </c>
      <c r="AD117" s="69"/>
      <c r="AE117" s="79" t="str">
        <f>IFERROR(IF(B117&lt;&gt;"", IF(LOWER(INDEX(Paste_Here!X$2:X$210, MATCH(B117, Paste_Here!A$2:A$210, 0)))="approaching expectations", "Approaching", IF(LOWER(INDEX(Paste_Here!X$2:X$210, MATCH(B117, Paste_Here!A$2:A$210, 0)))="met expectations", "Met", IF(LOWER(INDEX(Paste_Here!X$2:X$210, MATCH(B117, Paste_Here!A$2:A$210, 0)))="exceeded expectations", "Exceeded", IF(LOWER(INDEX(Paste_Here!X$2:X$210, MATCH(B117, Paste_Here!A$2:A$210, 0)))="below expectations", "Below", "")))), ""), "")</f>
        <v/>
      </c>
      <c r="AF117" s="69"/>
      <c r="AG117" s="79" t="str">
        <f>IFERROR(IF(B117&lt;&gt;"", IF(AND(INDEX(Paste_Here!Y$2:Y$210, MATCH(B117, Paste_Here!A$2:A$210, 0))&lt;&gt;"", ISNUMBER(VALUE(INDEX(Paste_Here!Y$2:Y$210, MATCH(B117, Paste_Here!A$2:A$210, 0))))), INDEX(Paste_Here!Y$2:Y$210, MATCH(B117, Paste_Here!A$2:A$210, 0)), ""), ""), "")</f>
        <v/>
      </c>
      <c r="AH117" s="69"/>
      <c r="AI117" s="79" t="str">
        <f>IFERROR(IF(B117&lt;&gt;"", IF(AND(INDEX(Paste_Here!AK$2:AK$210, MATCH(B117, Paste_Here!A$2:A$210, 0))&lt;&gt;"", ISNUMBER(VALUE(INDEX(Paste_Here!AK$2:AK$210, MATCH(B117, Paste_Here!A$2:A$210, 0))))), INDEX(Paste_Here!AK$2:AK$210, MATCH(B117, Paste_Here!A$2:A$210, 0)), ""), ""), "")</f>
        <v/>
      </c>
      <c r="AJ117" s="69"/>
      <c r="AK117" s="79" t="str">
        <f>IFERROR(IF(B117&lt;&gt;"", IF(ISNUMBER(SEARCH("highrisk", LOWER(INDEX(Paste_Here!AL$2:AL$210, MATCH(B117, Paste_Here!A$2:A$210, 0))))), "High Risk", IF(ISNUMBER(SEARCH("lowrisk", LOWER(INDEX(Paste_Here!AL$2:AL$210, MATCH(B117, Paste_Here!A$2:A$210, 0))))), "Low Risk", IF(ISNUMBER(SEARCH("somerisk", LOWER(INDEX(Paste_Here!AL$2:AL$210, MATCH(B117, Paste_Here!A$2:A$210, 0))))), "Some Risk", ""))), ""), "")</f>
        <v/>
      </c>
      <c r="AL117" s="69"/>
      <c r="AM117" s="79" t="str">
        <f>IFERROR(IF(B117&lt;&gt;"", IF(AND(INDEX(Paste_Here!AT$2:AT$210, MATCH(B117, Paste_Here!A$2:A$210, 0))&lt;&gt;"", ISNUMBER(VALUE(INDEX(Paste_Here!AT$2:AT$210, MATCH(B117, Paste_Here!A$2:A$210, 0))))), INDEX(Paste_Here!AT$2:AT$210, MATCH(B117, Paste_Here!A$2:A$210, 0)), ""), ""), "")</f>
        <v/>
      </c>
      <c r="AN117" s="69"/>
      <c r="AO117" s="79" t="str">
        <f>IFERROR(IF(B117&lt;&gt;"", IF(AND(INDEX(Paste_Here!AM$2:AM$210, MATCH(B117, Paste_Here!A$2:A$210, 0))&lt;&gt;"", ISNUMBER(VALUE(INDEX(Paste_Here!AM$2:AM$210, MATCH(B117, Paste_Here!A$2:A$210, 0))))), INDEX(Paste_Here!AM$2:AM$210, MATCH(B117, Paste_Here!A$2:A$210, 0)), ""), ""), "")</f>
        <v/>
      </c>
      <c r="AP117" s="69"/>
      <c r="AQ117" s="79" t="str">
        <f>IFERROR(IF(B117&lt;&gt;"", IF(ISNUMBER(SEARCH("highrisk", LOWER(INDEX(Paste_Here!AN$2:AN$210, MATCH(B117, Paste_Here!A$2:A$210, 0))))), "High Risk", IF(ISNUMBER(SEARCH("lowrisk", LOWER(INDEX(Paste_Here!AN$2:AN$210, MATCH(B117, Paste_Here!A$2:A$210, 0))))), "Low Risk", IF(ISNUMBER(SEARCH("somerisk", LOWER(INDEX(Paste_Here!AN$2:AN$210, MATCH(B117, Paste_Here!A$2:A$210, 0))))), "Some Risk", ""))), ""), "")</f>
        <v/>
      </c>
      <c r="AR117" s="69"/>
      <c r="AS117" s="79" t="str" cm="1">
        <f t="array" aca="1" ref="AS117" ca="1">IFERROR(IF(ISNUMBER(SEARCH("BR", INDEX(Paste_Here!AO$2:AO$210, MATCH(B117, Paste_Here!A$2:A$210, 0)))), -1, 1) * VALUE(_xlfn.TEXTJOIN("", TRUE, IF(ISNUMBER(--MID(INDEX(Paste_Here!AO$2:AO$210, MATCH(B117, Paste_Here!A$2:A$210, 0)), ROW(INDIRECT("1:"&amp;LEN(INDEX(Paste_Here!AO$2:AO$210, MATCH(B117, Paste_Here!A$2:A$210, 0))))), 1)), MID(INDEX(Paste_Here!AO$2:AO$210, MATCH(B117, Paste_Here!A$2:A$210, 0)), ROW(INDIRECT("1:"&amp;LEN(INDEX(Paste_Here!AO$2:AO$210, MATCH(B117, Paste_Here!A$2:A$210, 0))))), 1), ""))), "")</f>
        <v/>
      </c>
      <c r="AT117" s="69"/>
      <c r="AU117" s="69"/>
      <c r="AV117" s="79"/>
      <c r="AW117" s="69"/>
      <c r="AX117" s="79"/>
      <c r="AY117" s="69"/>
      <c r="AZ117" s="79"/>
      <c r="BA117" s="69"/>
      <c r="BB117" s="79"/>
      <c r="BC117" s="69"/>
      <c r="BD117" s="79"/>
      <c r="BE117" s="69"/>
      <c r="BF117" s="79"/>
      <c r="BG117" s="69"/>
      <c r="BH117" s="79"/>
      <c r="BI117" s="69"/>
      <c r="BJ117" s="79"/>
      <c r="BK117" s="69"/>
      <c r="BL117" s="79"/>
      <c r="BM117" s="69"/>
      <c r="BN117" s="79"/>
      <c r="BO117" s="69"/>
      <c r="BP117" s="79"/>
      <c r="BQ117" s="69"/>
      <c r="BR117" s="69"/>
      <c r="BS117" s="79"/>
      <c r="BT117" s="69"/>
      <c r="BU117" s="79"/>
      <c r="BV117" s="69"/>
      <c r="BW117" s="79"/>
      <c r="BX117" s="69"/>
      <c r="BY117" s="79"/>
      <c r="BZ117" s="69"/>
      <c r="CA117" s="79"/>
      <c r="CB117" s="69"/>
      <c r="CC117" s="79"/>
      <c r="CD117" s="69"/>
      <c r="CE117" s="79"/>
      <c r="CF117" s="69"/>
      <c r="CG117" s="79"/>
      <c r="CH117" s="69"/>
      <c r="CI117" s="79"/>
      <c r="CJ117" s="69"/>
      <c r="CK117" s="79"/>
      <c r="CL117" s="69"/>
      <c r="CM117" s="79"/>
      <c r="CN117" s="69"/>
      <c r="CO117" s="69"/>
      <c r="CP117" s="79" t="str">
        <f t="shared" si="9"/>
        <v/>
      </c>
      <c r="CQ117" s="69"/>
      <c r="CR117" s="79" t="str">
        <f>IFERROR(IF(B117&lt;&gt;"", IF(AND(INDEX(Paste_Here!AD$2:AD$210, MATCH(B117, Paste_Here!A$2:A$210, 0))&lt;&gt;"", ISNUMBER(VALUE(INDEX(Paste_Here!AD$2:AD$210, MATCH(B117, Paste_Here!A$2:A$210, 0))))), INDEX(Paste_Here!AD$2:AD$210, MATCH(B117, Paste_Here!A$2:A$210, 0)), ""), ""), "")</f>
        <v/>
      </c>
      <c r="CS117" s="69"/>
      <c r="CT117" s="79" t="str">
        <f>IFERROR(IF(B117&lt;&gt;"", IF(AND(INDEX(Paste_Here!AC$2:AC$210, MATCH(B117, Paste_Here!A$2:A$210, 0))&lt;&gt;"", ISNUMBER(--INDEX(Paste_Here!AC$2:AC$210, MATCH(B117, Paste_Here!A$2:A$210, 0)))), TEXT(ROUND(--INDEX(Paste_Here!AC$2:AC$210, MATCH(B117, Paste_Here!A$2:A$210, 0)), 2), "0.00"), ""), ""), "")</f>
        <v/>
      </c>
      <c r="CU117" s="69"/>
      <c r="CV117" s="79" t="str">
        <f>IFERROR(IF(B117&lt;&gt;"", IF(LOWER(INDEX(Paste_Here!AE$2:AE$210, MATCH(B117, Paste_Here!A$2:A$210, 0)))="approaching expectations", "Approaching", IF(LOWER(INDEX(Paste_Here!AE$2:AE$210, MATCH(B117, Paste_Here!A$2:A$210, 0)))="met expectations", "Met", IF(LOWER(INDEX(Paste_Here!AE$2:AE$210, MATCH(B117, Paste_Here!A$2:A$210, 0)))="exceeded expectations", "Exceeded", IF(LOWER(INDEX(Paste_Here!AE$2:AE$210, MATCH(B117, Paste_Here!A$2:A$210, 0)))="below expectations", "Below", "")))), ""), "")</f>
        <v/>
      </c>
      <c r="CW117" s="69"/>
      <c r="CX117" s="79" t="str">
        <f>IFERROR(IF(B117&lt;&gt;"", IF(AND(INDEX(Paste_Here!AF$2:AF$210, MATCH(B117, Paste_Here!A$2:A$210, 0))&lt;&gt;"", ISNUMBER(VALUE(INDEX(Paste_Here!AF$2:AF$210, MATCH(B117, Paste_Here!A$2:A$210, 0))))), INDEX(Paste_Here!AF$2:AF$210, MATCH(B117, Paste_Here!A$2:A$210, 0)), ""), ""), "")</f>
        <v/>
      </c>
      <c r="CY117" s="69"/>
      <c r="CZ117" s="79" t="str">
        <f>IFERROR(IF(B117&lt;&gt;"", IF(AND(INDEX(Paste_Here!AU$2:AU$210, MATCH(B117, Paste_Here!A$2:A$210, 0))&lt;&gt;"", ISNUMBER(VALUE(INDEX(Paste_Here!AU$2:AU$210, MATCH(B117, Paste_Here!A$2:A$210, 0))))), INDEX(Paste_Here!AU$2:AU$210, MATCH(B117, Paste_Here!A$2:A$210, 0)), ""), ""), "")</f>
        <v/>
      </c>
      <c r="DA117" s="69"/>
      <c r="DB117" s="79" t="str">
        <f>IFERROR(IF(B117&lt;&gt;"", IF(ISNUMBER(SEARCH("highrisk", LOWER(INDEX(Paste_Here!AV$2:AV$210, MATCH(B117, Paste_Here!A$2:A$210, 0))))), "High Risk", IF(ISNUMBER(SEARCH("lowrisk", LOWER(INDEX(Paste_Here!AV$2:AV$210, MATCH(B117, Paste_Here!A$2:A$210, 0))))), "Low Risk", IF(ISNUMBER(SEARCH("somerisk", LOWER(INDEX(Paste_Here!AV$2:AV$210, MATCH(B117, Paste_Here!A$2:A$210, 0))))), "Some Risk", ""))), ""), "")</f>
        <v/>
      </c>
      <c r="DC117" s="69"/>
      <c r="DD117" s="79" t="str">
        <f>IFERROR(IF(B117&lt;&gt;"", IF(AND(INDEX(Paste_Here!AW$2:AW$210, MATCH(B117, Paste_Here!A$2:A$210, 0))&lt;&gt;"", ISNUMBER(VALUE(INDEX(Paste_Here!AW$2:AW$210, MATCH(B117, Paste_Here!A$2:A$210, 0))))), INDEX(Paste_Here!AW$2:AW$210, MATCH(B117, Paste_Here!A$2:A$210, 0)), ""), ""), "")</f>
        <v/>
      </c>
      <c r="DE117" s="69"/>
      <c r="DF117" s="79" t="str">
        <f>IFERROR(IF(B117&lt;&gt;"", IF(AND(INDEX(Paste_Here!AP$2:AP$210, MATCH(B117, Paste_Here!A$2:A$210, 0))&lt;&gt;"", ISNUMBER(VALUE(INDEX(Paste_Here!AP$2:AP$210, MATCH(B117, Paste_Here!A$2:A$210, 0))))), INDEX(Paste_Here!AP$2:AP$210, MATCH(B117, Paste_Here!A$2:A$210, 0)), ""), ""), "")</f>
        <v/>
      </c>
      <c r="DG117" s="69"/>
      <c r="DH117" s="79" t="str">
        <f>IFERROR(IF(B117&lt;&gt;"", IF(ISNUMBER(SEARCH("highrisk", LOWER(INDEX(Paste_Here!AQ$2:AQ$210, MATCH(B117, Paste_Here!A$2:A$210, 0))))), "High Risk", IF(ISNUMBER(SEARCH("lowrisk", LOWER(INDEX(Paste_Here!AQ$2:AQ$210, MATCH(B117, Paste_Here!A$2:A$210, 0))))), "Low Risk", IF(ISNUMBER(SEARCH("somerisk", LOWER(INDEX(Paste_Here!AQ$2:AQ$210, MATCH(B117, Paste_Here!A$2:A$210, 0))))), "Some Risk", ""))), ""), "")</f>
        <v/>
      </c>
      <c r="DI117" s="69"/>
      <c r="DJ117" s="79" t="str" cm="1">
        <f t="array" aca="1" ref="DJ117" ca="1">IFERROR(VALUE(IF(ISNUMBER(SEARCH("EM", INDEX(Paste_Here!AR$2:AR$500, MATCH(B117, Paste_Here!A$2:A$500, 0)))),"-" &amp; _xlfn.TEXTJOIN("", TRUE, IF(ISNUMBER(--MID(INDEX(Paste_Here!AR$2:AR$500, MATCH(B117, Paste_Here!A$2:A$500, 0)), ROW(INDIRECT("1:"&amp;LEN(INDEX(Paste_Here!AR$2:AR$500, MATCH(B117, Paste_Here!A$2:A$500, 0))))), 1)), MID(INDEX(Paste_Here!AR$2:AR$500, MATCH(B117, Paste_Here!A$2:A$500, 0)), ROW(INDIRECT("1:"&amp;LEN(INDEX(Paste_Here!AR$2:AR$500, MATCH(B117, Paste_Here!A$2:A$500, 0))))), 1), "")), _xlfn.TEXTJOIN("", TRUE, IF(ISNUMBER(--MID(INDEX(Paste_Here!AR$2:AR$500, MATCH(B117, Paste_Here!A$2:AR$500, 0)), ROW(INDIRECT("1:"&amp;LEN(INDEX(Paste_Here!AR$2:AR$500, MATCH(B117, Paste_Here!A$2:AR$500, 0))))), 1)), MID(INDEX(Paste_Here!AR$2:AR$500, MATCH(B117, Paste_Here!A$2:A$500, 0)), ROW(INDIRECT("1:"&amp;LEN(INDEX(Paste_Here!AR$2:AR$500, MATCH(B117, Paste_Here!A$2:A$500, 0))))), 1), "")))), "")</f>
        <v/>
      </c>
      <c r="DK117" s="69"/>
      <c r="DL117" s="69"/>
      <c r="DM117" s="79" t="str">
        <f t="shared" si="10"/>
        <v/>
      </c>
      <c r="DN117" s="69"/>
      <c r="DO117" s="79" t="str">
        <f>IFERROR(IF(B117&lt;&gt;"", IF(AND(INDEX(Paste_Here!AH$2:AH$210, MATCH(B117, Paste_Here!A$2:A$210, 0))&lt;&gt;"", ISNUMBER(VALUE(INDEX(Paste_Here!AH$2:AH$210, MATCH(B117, Paste_Here!A$2:A$210, 0))))), INDEX(Paste_Here!AH$2:AH$210, MATCH(B117, Paste_Here!A$2:A$210, 0)), ""), ""), "")</f>
        <v/>
      </c>
      <c r="DP117" s="69"/>
      <c r="DQ117" s="114"/>
      <c r="DR117" s="69"/>
      <c r="DS117" s="119" t="str">
        <f>IFERROR(IF(B117&lt;&gt;"", IF(LOWER(INDEX(Paste_Here!AI$2:AI$210, MATCH(B117, Paste_Here!A$2:A$210, 0)))="approaching expectations", "Approaching", IF(LOWER(INDEX(Paste_Here!AI$2:AI$210, MATCH(B117, Paste_Here!A$2:A$210, 0)))="met expectations", "Met", IF(LOWER(INDEX(Paste_Here!AI$2:AI$210, MATCH(B117, Paste_Here!A$2:A$210, 0)))="exceeded expectations", "Exceeded", IF(LOWER(INDEX(Paste_Here!AI$2:AI$210, MATCH(B117, Paste_Here!A$2:A$210, 0)))="below expectations", "Below", "")))), ""), "")</f>
        <v/>
      </c>
      <c r="DT117" s="69"/>
      <c r="DU117" s="79" t="str">
        <f>IFERROR(IF(B117&lt;&gt;"", IF(AND(INDEX(Paste_Here!AJ$2:AJ$210, MATCH(B117, Paste_Here!A$2:A$210, 0))&lt;&gt;"", ISNUMBER(VALUE(INDEX(Paste_Here!AJ$2:AJ$210, MATCH(B117, Paste_Here!A$2:A$210, 0))))), INDEX(Paste_Here!AJ$2:AJ$210, MATCH(B117, Paste_Here!A$2:A$210, 0)), ""), ""), "")</f>
        <v/>
      </c>
      <c r="DV117" s="69"/>
      <c r="DW117" s="114"/>
      <c r="DX117" s="69"/>
      <c r="DY117" s="114"/>
      <c r="DZ117" s="69"/>
      <c r="EA117" s="114"/>
      <c r="EB117" s="69"/>
      <c r="EC117" s="114"/>
      <c r="ED117" s="69"/>
      <c r="EE117" s="114"/>
      <c r="EF117" s="69"/>
      <c r="EH117" s="69"/>
      <c r="EI117" s="69"/>
      <c r="EJ117" s="79"/>
      <c r="EK117" s="69"/>
      <c r="EL117" s="79"/>
      <c r="EM117" s="69"/>
      <c r="EN117" s="79"/>
      <c r="EO117" s="69"/>
      <c r="EP117" s="79"/>
      <c r="EQ117" s="69"/>
      <c r="ER117" s="79"/>
      <c r="ES117" s="69"/>
      <c r="ET117" s="79"/>
      <c r="EU117" s="69"/>
      <c r="EV117" s="79"/>
      <c r="EW117" s="69"/>
      <c r="EX117" s="79"/>
      <c r="EY117" s="69"/>
      <c r="EZ117" s="79"/>
      <c r="FA117" s="69"/>
      <c r="FB117" s="79"/>
      <c r="FC117" s="69"/>
      <c r="FD117" s="79"/>
      <c r="FE117" s="69"/>
      <c r="FF117" s="69"/>
      <c r="FG117" s="79" t="str">
        <f t="shared" si="11"/>
        <v/>
      </c>
      <c r="FH117" s="69"/>
      <c r="FI117" s="79" t="str">
        <f>IFERROR(IF(B117&lt;&gt;"", IF(ISNUMBER(VALUE(INDEX(Paste_Here!H$2:H$210, MATCH(B117, Paste_Here!A$2:A$210, 0)))), IF(VALUE(INDEX(Paste_Here!H$2:H$210, MATCH(B117, Paste_Here!A$2:A$210, 0)))=0, "No", IF(AND(VALUE(INDEX(Paste_Here!H$2:H$210, MATCH(B117, Paste_Here!A$2:A$210, 0)))&gt;=1, VALUE(INDEX(Paste_Here!H$2:H$210, MATCH(B117, Paste_Here!A$2:A$210, 0)))&lt;=4), VALUE(INDEX(Paste_Here!H$2:H$210, MATCH(B117, Paste_Here!A$2:A$210, 0))), "")), ""), ""), "")</f>
        <v/>
      </c>
      <c r="FJ117" s="69"/>
      <c r="FK117" s="79" t="str">
        <f>IFERROR(IF(B117&lt;&gt;"", IF(ISNUMBER(VALUE(INDEX(Paste_Here!I$2:I$210, MATCH(B117, Paste_Here!A$2:A$210, 0)))), IF(VALUE(INDEX(Paste_Here!I$2:I$210, MATCH(B117, Paste_Here!A$2:A$210, 0)))=0, "No", IF(AND(VALUE(INDEX(Paste_Here!I$2:I$210, MATCH(B117, Paste_Here!A$2:A$210, 0)))&gt;=1, VALUE(INDEX(Paste_Here!I$2:I$210, MATCH(B117, Paste_Here!A$2:A$210, 0)))&lt;=4), VALUE(INDEX(Paste_Here!I$2:I$210, MATCH(B117, Paste_Here!A$2:A$210, 0))), "")), ""), ""), "")</f>
        <v/>
      </c>
      <c r="FL117" s="69"/>
      <c r="FM117" s="114"/>
      <c r="FN117" s="69"/>
      <c r="FO117" s="114"/>
      <c r="FP117" s="69"/>
      <c r="FQ117" s="114"/>
      <c r="FR117" s="69"/>
      <c r="FS117" s="114"/>
      <c r="FT117" s="69"/>
      <c r="FU117" s="79" t="str">
        <f>IFERROR(IF(B117&lt;&gt;"", IF(AND(INDEX(Paste_Here!R$2:R$210, MATCH(B117, Paste_Here!A$2:A$210, 0))&lt;&gt;"", ISNUMBER(VALUE(INDEX(Paste_Here!R$2:R$210, MATCH(B117, Paste_Here!A$2:A$210, 0))))), INDEX(Paste_Here!R$2:R$210, MATCH(B117, Paste_Here!A$2:A$210, 0)), ""), ""), "")</f>
        <v/>
      </c>
      <c r="FV117" s="69"/>
      <c r="FW117" s="79" t="str">
        <f>IFERROR(IF(B117&lt;&gt;"", IF(AND(INDEX(Paste_Here!BB$2:BB$210, MATCH(B117, Paste_Here!A$2:A$210, 0))&lt;&gt;"", ISNUMBER(VALUE(INDEX(Paste_Here!BB$2:BB$210, MATCH(B117, Paste_Here!A$2:A$210, 0))))), INDEX(Paste_Here!BB$2:BB$210, MATCH(B117, Paste_Here!A$2:A$210, 0)), ""), ""), "")</f>
        <v/>
      </c>
      <c r="FX117" s="69"/>
      <c r="FY117" s="79" t="str">
        <f>IFERROR(IF(B117&lt;&gt;"", IF(AND(INDEX(Paste_Here!AS$2:AS$210, MATCH(B117, Paste_Here!A$2:A$210, 0))&lt;&gt;"", ISNUMBER(VALUE(INDEX(Paste_Here!AS$2:AS$210, MATCH(B117, Paste_Here!A$2:A$210, 0))))), INDEX(Paste_Here!AS$2:AS$210, MATCH(B117, Paste_Here!A$2:A$210, 0)), ""), ""), "")</f>
        <v/>
      </c>
      <c r="FZ117" s="69"/>
      <c r="GA117" s="79" t="str">
        <f>IFERROR(IF(B117&lt;&gt;"", IF(AND(INDEX(Paste_Here!BC$2:BC$210, MATCH(B117, Paste_Here!A$2:A$210, 0))&lt;&gt;"", ISNUMBER(VALUE(INDEX(Paste_Here!BC$2:BC$210, MATCH(B117, Paste_Here!A$2:A$210, 0))))), INDEX(Paste_Here!BC$2:BC$210, MATCH(B117, Paste_Here!A$2:A$210, 0)), ""), ""), "")</f>
        <v/>
      </c>
      <c r="GB117" s="69"/>
      <c r="GC117" s="69"/>
      <c r="GD117" s="79" t="str">
        <f t="shared" si="12"/>
        <v/>
      </c>
      <c r="GE117" s="69"/>
      <c r="GF117" s="79" t="str">
        <f>IFERROR(IF(B117&lt;&gt;"", IF(ISNUMBER(SEARCH("s", LOWER(INDEX(Paste_Here!M$2:M$210, MATCH(B117, Paste_Here!A$2:A$210, 0))))), "Yes", IF(INDEX(Paste_Here!M$2:M$210, MATCH(B117, Paste_Here!A$2:A$210, 0))&lt;&gt;"", "No", "")), ""), "")</f>
        <v/>
      </c>
      <c r="GG117" s="69"/>
      <c r="GH117" s="79" t="str">
        <f>IFERROR(IF(B117&lt;&gt;"", IF(ISNUMBER(SEARCH("yes", LOWER(INDEX(Paste_Here!F$2:F$210, MATCH(B117, Paste_Here!A$2:A$210, 0))))), "Yes", IF(ISNUMBER(SEARCH("no", LOWER(INDEX(Paste_Here!F$2:F$210, MATCH(B117, Paste_Here!A$2:A$210, 0))))), "No", "")), ""), "")</f>
        <v/>
      </c>
      <c r="GI117" s="69"/>
      <c r="GJ117" s="79" t="str">
        <f>IFERROR(IF(B117&lt;&gt;"", IF(ISNUMBER(SEARCH("english language learner", LOWER(INDEX(Paste_Here!C$2:C$210, MATCH(B117, Paste_Here!A$2:A$210, 0))))), "Yes", ""), ""), "")</f>
        <v/>
      </c>
      <c r="GK117" s="69"/>
      <c r="GL117" s="79" t="str">
        <f>IFERROR(IF(B117&lt;&gt;"", IF(OR(ISNUMBER(SEARCH("b", LOWER(INDEX(Paste_Here!K$2:K$210, MATCH(B117, Paste_Here!A$2:A$210, 0))))), ISNUMBER(SEARCH("h", LOWER(INDEX(Paste_Here!K$2:K$210, MATCH(B117, Paste_Here!A$2:A$210, 0))))), ISNUMBER(SEARCH("i", LOWER(INDEX(Paste_Here!K$2:K$210, MATCH(B117, Paste_Here!A$2:A$210, 0)))))), "Yes", IF(INDEX(Paste_Here!K$2:K$210, MATCH(B117, Paste_Here!A$2:A$210, 0))&lt;&gt;"", "No", "")), ""), "")</f>
        <v/>
      </c>
      <c r="GM117" s="69"/>
      <c r="GN117" s="79" t="str">
        <f>IFERROR(IF(B117&lt;&gt;"", IF(ISNUMBER(SEARCH("yes", LOWER(INDEX(Paste_Here!L$2:L$210, MATCH(B117, Paste_Here!A$2:A$210, 0))))), "Yes", IF(ISNUMBER(SEARCH("no", LOWER(INDEX(Paste_Here!L$2:L$210, MATCH(B117, Paste_Here!A$2:A$210, 0))))), "No", "")), ""), "")</f>
        <v/>
      </c>
      <c r="GO117" s="69"/>
      <c r="GP117" s="79" t="str">
        <f>IFERROR(IF(B117&lt;&gt;"", IF(ISNUMBER(SEARCH("transitional 2", LOWER(INDEX(Paste_Here!C$2:C$210, MATCH(B117, Paste_Here!A$2:A$210, 0))))), "T2", IF(ISNUMBER(SEARCH("transitional 1", LOWER(INDEX(Paste_Here!C$2:C$210, MATCH(B117, Paste_Here!A$2:A$210, 0))))), "T1", IF(ISNUMBER(SEARCH("waived ell services", LOWER(INDEX(Paste_Here!C$2:C$210, MATCH(B117, Paste_Here!A$2:A$210, 0))))), "W", ""))), ""), "")</f>
        <v/>
      </c>
      <c r="GQ117" s="69"/>
      <c r="GR117" s="114"/>
      <c r="GS117" s="69"/>
      <c r="GT117" s="114"/>
      <c r="GU117" s="69"/>
      <c r="GV117" s="114"/>
      <c r="GW117" s="69"/>
      <c r="GX117" s="118"/>
      <c r="GY117" s="69"/>
      <c r="GZ117" s="69"/>
      <c r="HA117" s="79"/>
      <c r="HB117" s="69"/>
      <c r="HC117" s="79"/>
      <c r="HD117" s="69"/>
      <c r="HE117" s="79"/>
      <c r="HF117" s="69"/>
      <c r="HG117" s="79"/>
      <c r="HH117" s="69"/>
      <c r="HI117" s="79"/>
      <c r="HJ117" s="69"/>
      <c r="HK117" s="79"/>
      <c r="HL117" s="69"/>
      <c r="HM117" s="79"/>
      <c r="HN117" s="69"/>
      <c r="HO117" s="79"/>
      <c r="HP117" s="69"/>
      <c r="HQ117" s="79"/>
      <c r="HR117" s="69"/>
      <c r="HS117" s="79"/>
      <c r="HT117" s="69"/>
      <c r="HU117" s="79"/>
      <c r="HV117" s="69"/>
      <c r="HW117" s="69"/>
      <c r="HX117" s="79"/>
      <c r="HY117" s="69"/>
      <c r="HZ117" s="79"/>
      <c r="IA117" s="69"/>
      <c r="IB117" s="79"/>
      <c r="IC117" s="69"/>
      <c r="ID117" s="79"/>
      <c r="IE117" s="69"/>
      <c r="IF117" s="79"/>
      <c r="IG117" s="69"/>
      <c r="IH117" s="79"/>
      <c r="II117" s="69"/>
      <c r="IJ117" s="79"/>
      <c r="IK117" s="69"/>
      <c r="IL117" s="79"/>
      <c r="IM117" s="69"/>
      <c r="IN117" s="79"/>
      <c r="IO117" s="69"/>
      <c r="IP117" s="79"/>
      <c r="IQ117" s="69"/>
      <c r="IR117" s="79"/>
      <c r="IS117" s="69"/>
      <c r="IT117" s="69"/>
      <c r="IU117" s="79"/>
      <c r="IV117" s="69"/>
      <c r="IW117" s="79"/>
      <c r="IX117" s="69"/>
      <c r="IY117" s="79"/>
      <c r="IZ117" s="69"/>
      <c r="JA117" s="79"/>
      <c r="JB117" s="69"/>
      <c r="JC117" s="79"/>
      <c r="JD117" s="69"/>
      <c r="JE117" s="79"/>
      <c r="JF117" s="69"/>
      <c r="JG117" s="79"/>
      <c r="JH117" s="69"/>
      <c r="JI117" s="79"/>
      <c r="JJ117" s="69"/>
      <c r="JK117" s="79"/>
      <c r="JL117" s="69"/>
      <c r="JM117" s="79"/>
      <c r="JN117" s="69"/>
      <c r="JO117" s="79"/>
      <c r="JP117" s="69"/>
      <c r="JQ117" s="69"/>
      <c r="JR117" s="79"/>
      <c r="JS117" s="69"/>
      <c r="JT117" s="79"/>
      <c r="JU117" s="69"/>
      <c r="JV117" s="79"/>
      <c r="JW117" s="69"/>
      <c r="JX117" s="79"/>
      <c r="JY117" s="69"/>
      <c r="JZ117" s="79"/>
      <c r="KA117" s="69"/>
      <c r="KB117" s="79"/>
      <c r="KC117" s="69"/>
      <c r="KD117" s="79"/>
      <c r="KE117" s="69"/>
      <c r="KF117" s="79"/>
      <c r="KG117" s="69"/>
      <c r="KH117" s="79"/>
      <c r="KI117" s="69"/>
      <c r="KJ117" s="79"/>
      <c r="KK117" s="69"/>
      <c r="KL117" s="79"/>
      <c r="KM117" s="69"/>
      <c r="KP117" s="1" t="str" cm="1">
        <f t="array" ref="KP117">IFERROR(INDEX(Paste_Here!$B$2:$B$210, MATCH(0, COUNTIF(KP$4:KP116, Paste_Here!$B$2:$B$210) + IF(Paste_Here!$B$2:$B$210="", 1, 0), 0)), "")</f>
        <v/>
      </c>
      <c r="KQ117" s="1" t="str">
        <f>IF(KP117&lt;&gt;"", INDEX(Paste_Here!$A$2:$A$210, MATCH(KP117, Paste_Here!$B$2:$B$210, 0)), "")</f>
        <v/>
      </c>
      <c r="KR117" s="1" t="str">
        <f t="shared" si="13"/>
        <v/>
      </c>
      <c r="KS117" s="1" t="str" cm="1">
        <f t="array" ref="KS117">IFERROR(INDEX($KR$5:$KR$210, MATCH(SMALL(IF($KR$5:$KR$210&lt;&gt;"", COUNTIF($KR$5:$KR$210, "&lt;"&amp;$KR$5:$KR$210)+1), ROW()-ROW($KS$5)+1), COUNTIF($KR$5:$KR$210, "&lt;"&amp;$KR$5:$KR$210)+1, 0)), "")</f>
        <v/>
      </c>
    </row>
    <row r="118" spans="1:305">
      <c r="A118" s="69"/>
      <c r="B118" s="79" t="str">
        <f t="shared" si="7"/>
        <v/>
      </c>
      <c r="C118" s="69"/>
      <c r="D118" s="79" t="str">
        <f>IFERROR(IF(B118&lt;&gt;"", IF(COUNTIF(INDEX(Paste_Here!N$2:Q$210, MATCH(B118, Paste_Here!A$2:A$210, 0), 0), "yes") &gt; 0, "No", IF(COUNTIF(INDEX(Paste_Here!N$2:Q$210, MATCH(B118, Paste_Here!A$2:A$210, 0), 0), "no") &gt; 0, "Yes", "")), ""), "")</f>
        <v/>
      </c>
      <c r="E118" s="69"/>
      <c r="F118" s="79" t="str">
        <f>IFERROR(IF(B118&lt;&gt;"", IF(ISNUMBER(SEARCH("yes", LOWER(INDEX(Paste_Here!S$2:S$210, MATCH(B118, Paste_Here!A$2:A$210, 0))))), "Yes", IF(ISNUMBER(SEARCH("no", LOWER(INDEX(Paste_Here!S$2:S$210, MATCH(B118, Paste_Here!A$2:A$210, 0))))), "No", "")), ""), "")</f>
        <v/>
      </c>
      <c r="G118" s="69"/>
      <c r="H118" s="79" t="str">
        <f>IFERROR(IF(B118&lt;&gt;"", IF(COUNTIF(INDEX(Paste_Here!AX$2:BA$210, MATCH(B118, Paste_Here!A$2:A$210, 0), 0), "yes") &gt; 0, "No", IF(COUNTIF(INDEX(Paste_Here!AX$2:BA$210, MATCH(B118, Paste_Here!A$2:A$210, 0), 0), "no") &gt; 0, "Yes", "")), ""), "")</f>
        <v/>
      </c>
      <c r="I118" s="69"/>
      <c r="J118" s="79" t="str">
        <f>IFERROR(IF(B118&lt;&gt;"", IF(ISNUMBER(SEARCH("yes", LOWER(INDEX(Paste_Here!Z$2:Z$210, MATCH(B118, Paste_Here!A$2:A$210, 0))))), "Yes", IF(ISNUMBER(SEARCH("no", LOWER(INDEX(Paste_Here!Z$2:Z$210, MATCH(B118, Paste_Here!A$2:A$210, 0))))), "No", "")), ""), "")</f>
        <v/>
      </c>
      <c r="K118" s="69"/>
      <c r="L118" s="79" t="str">
        <f>IFERROR(IF(B118&lt;&gt;"", IF(ISNUMBER(SEARCH("yes", LOWER(INDEX(Paste_Here!AG$2:AG$210, MATCH(B118, Paste_Here!A$2:A$210, 0))))), "Yes", IF(ISNUMBER(SEARCH("no", LOWER(INDEX(Paste_Here!AG$2:AG$210, MATCH(B118, Paste_Here!A$2:A$210, 0))))), "No", "")), ""), "")</f>
        <v/>
      </c>
      <c r="M118" s="69"/>
      <c r="N118" s="114" t="str">
        <f>IFERROR(IF(J118&lt;&gt;"", IF(ISNUMBER(SEARCH("yes", LOWER(INDEX(Paste_Here!AB$2:AB$210, MATCH(J118, Paste_Here!I$2:I$210, 0))))), "Yes", IF(ISNUMBER(SEARCH("no", LOWER(INDEX(Paste_Here!AB$2:AB$210, MATCH(J118, Paste_Here!I$2:I$210, 0))))), "No", "")), ""), "")</f>
        <v/>
      </c>
      <c r="O118" s="69"/>
      <c r="P118" s="79" t="str">
        <f>IFERROR(IF(B118&lt;&gt;"", IF(ISNUMBER(SEARCH("Revealed-Potential (Primary Focus)", LOWER(INDEX(Paste_Here!U$2:U$210, MATCH(B118, Paste_Here!A$2:A$210, 0))))), "Rev-Potential: Prim", IF(ISNUMBER(SEARCH("Revealed-Potential (Secondary Focus)", LOWER(INDEX(Paste_Here!U$2:U$210, MATCH(B118, Paste_Here!A$2:A$210, 0))))), "Rev-Potential: Sec", IF(ISNUMBER(SEARCH("Monitoring", LOWER(INDEX(Paste_Here!U$2:U$210, MATCH(B118, Paste_Here!A$2:A$210, 0))))), "Monitoring", IF(ISNUMBER(SEARCH("At-Promise (Secondary Focus)", LOWER(INDEX(Paste_Here!U$2:U$210, MATCH(B118, Paste_Here!A$2:A$210, 0))))), "At-Promise: Sec", IF(ISNUMBER(SEARCH("At-Promise (Primary Focus)", LOWER(INDEX(Paste_Here!U$2:U$210, MATCH(B118, Paste_Here!A$2:A$210, 0))))), "At-Promise: Prim", ""))))), ""), "")</f>
        <v/>
      </c>
      <c r="Q118" s="69"/>
      <c r="R118" s="79" t="str">
        <f>IFERROR(IF(B118&lt;&gt;"", IF(ISNUMBER(SEARCH("Revealed-Potential (Primary Focus)", LOWER(INDEX(Paste_Here!AB$2:AB$210, MATCH(B118, Paste_Here!A$2:A$210, 0))))), "Rev-Potential: Prim", IF(ISNUMBER(SEARCH("Revealed-Potential (Secondary Focus)", LOWER(INDEX(Paste_Here!AB$2:AB$210, MATCH(B118, Paste_Here!A$2:A$210, 0))))), "Rev-Potential: Sec", IF(ISNUMBER(SEARCH("Monitoring", LOWER(INDEX(Paste_Here!AB$2:AB$210, MATCH(B118, Paste_Here!A$2:A$210, 0))))), "Monitoring", IF(ISNUMBER(SEARCH("At-Promise (Secondary Focus)", LOWER(INDEX(Paste_Here!AB$2:AB$210, MATCH(B118, Paste_Here!A$2:A$210, 0))))), "At-Promise: Sec", IF(ISNUMBER(SEARCH("At-Promise (Primary Focus)", LOWER(INDEX(Paste_Here!AB$2:AB$210, MATCH(B118, Paste_Here!A$2:A$210, 0))))), "At-Promise: Prim", ""))))), ""), "")</f>
        <v/>
      </c>
      <c r="S118" s="69"/>
      <c r="T118" s="114" t="str">
        <f>IFERROR(IF(P118&lt;&gt;"", IF(ISNUMBER(SEARCH("yes", LOWER(INDEX(Paste_Here!AH$2:AH$210, MATCH(P118, Paste_Here!O$2:O$210, 0))))), "Yes", IF(ISNUMBER(SEARCH("no", LOWER(INDEX(Paste_Here!AH$2:AH$210, MATCH(P118, Paste_Here!O$2:O$210, 0))))), "No", "")), ""), "")</f>
        <v/>
      </c>
      <c r="U118" s="69"/>
      <c r="V118" s="114" t="str">
        <f>IFERROR(IF(R118&lt;&gt;"", IF(ISNUMBER(SEARCH("yes", LOWER(INDEX(Paste_Here!AJ$2:AJ$210, MATCH(R118, Paste_Here!Q$2:Q$210, 0))))), "Yes", IF(ISNUMBER(SEARCH("no", LOWER(INDEX(Paste_Here!AJ$2:AJ$210, MATCH(R118, Paste_Here!Q$2:Q$210, 0))))), "No", "")), ""), "")</f>
        <v/>
      </c>
      <c r="W118" s="69"/>
      <c r="X118" s="69"/>
      <c r="Y118" s="79" t="str">
        <f t="shared" si="8"/>
        <v/>
      </c>
      <c r="Z118" s="69"/>
      <c r="AA118" s="79" t="str">
        <f>IFERROR(IF(B118&lt;&gt;"", IF(AND(INDEX(Paste_Here!W$2:W$210, MATCH(B118, Paste_Here!A$2:A$210, 0))&lt;&gt;"", ISNUMBER(VALUE(INDEX(Paste_Here!W$2:W$210, MATCH(B118, Paste_Here!A$2:A$210, 0))))), INDEX(Paste_Here!W$2:W$210, MATCH(B118, Paste_Here!A$2:A$210, 0)), ""), ""), "")</f>
        <v/>
      </c>
      <c r="AB118" s="69"/>
      <c r="AC118" s="79" t="str">
        <f>IFERROR(IF(B118&lt;&gt;"", IF(AND(INDEX(Paste_Here!V$2:V$210, MATCH(B118, Paste_Here!A$2:A$210, 0))&lt;&gt;"", ISNUMBER(VALUE(INDEX(Paste_Here!V$2:V$210, MATCH(B118, Paste_Here!A$2:A$210, 0))))), TEXT(ROUND(VALUE(INDEX(Paste_Here!V$2:V$210, MATCH(B118, Paste_Here!A$2:A$210, 0))), 2), "0.00"), ""), ""), "")</f>
        <v/>
      </c>
      <c r="AD118" s="69"/>
      <c r="AE118" s="79" t="str">
        <f>IFERROR(IF(B118&lt;&gt;"", IF(LOWER(INDEX(Paste_Here!X$2:X$210, MATCH(B118, Paste_Here!A$2:A$210, 0)))="approaching expectations", "Approaching", IF(LOWER(INDEX(Paste_Here!X$2:X$210, MATCH(B118, Paste_Here!A$2:A$210, 0)))="met expectations", "Met", IF(LOWER(INDEX(Paste_Here!X$2:X$210, MATCH(B118, Paste_Here!A$2:A$210, 0)))="exceeded expectations", "Exceeded", IF(LOWER(INDEX(Paste_Here!X$2:X$210, MATCH(B118, Paste_Here!A$2:A$210, 0)))="below expectations", "Below", "")))), ""), "")</f>
        <v/>
      </c>
      <c r="AF118" s="69"/>
      <c r="AG118" s="79" t="str">
        <f>IFERROR(IF(B118&lt;&gt;"", IF(AND(INDEX(Paste_Here!Y$2:Y$210, MATCH(B118, Paste_Here!A$2:A$210, 0))&lt;&gt;"", ISNUMBER(VALUE(INDEX(Paste_Here!Y$2:Y$210, MATCH(B118, Paste_Here!A$2:A$210, 0))))), INDEX(Paste_Here!Y$2:Y$210, MATCH(B118, Paste_Here!A$2:A$210, 0)), ""), ""), "")</f>
        <v/>
      </c>
      <c r="AH118" s="69"/>
      <c r="AI118" s="79" t="str">
        <f>IFERROR(IF(B118&lt;&gt;"", IF(AND(INDEX(Paste_Here!AK$2:AK$210, MATCH(B118, Paste_Here!A$2:A$210, 0))&lt;&gt;"", ISNUMBER(VALUE(INDEX(Paste_Here!AK$2:AK$210, MATCH(B118, Paste_Here!A$2:A$210, 0))))), INDEX(Paste_Here!AK$2:AK$210, MATCH(B118, Paste_Here!A$2:A$210, 0)), ""), ""), "")</f>
        <v/>
      </c>
      <c r="AJ118" s="69"/>
      <c r="AK118" s="79" t="str">
        <f>IFERROR(IF(B118&lt;&gt;"", IF(ISNUMBER(SEARCH("highrisk", LOWER(INDEX(Paste_Here!AL$2:AL$210, MATCH(B118, Paste_Here!A$2:A$210, 0))))), "High Risk", IF(ISNUMBER(SEARCH("lowrisk", LOWER(INDEX(Paste_Here!AL$2:AL$210, MATCH(B118, Paste_Here!A$2:A$210, 0))))), "Low Risk", IF(ISNUMBER(SEARCH("somerisk", LOWER(INDEX(Paste_Here!AL$2:AL$210, MATCH(B118, Paste_Here!A$2:A$210, 0))))), "Some Risk", ""))), ""), "")</f>
        <v/>
      </c>
      <c r="AL118" s="69"/>
      <c r="AM118" s="79" t="str">
        <f>IFERROR(IF(B118&lt;&gt;"", IF(AND(INDEX(Paste_Here!AT$2:AT$210, MATCH(B118, Paste_Here!A$2:A$210, 0))&lt;&gt;"", ISNUMBER(VALUE(INDEX(Paste_Here!AT$2:AT$210, MATCH(B118, Paste_Here!A$2:A$210, 0))))), INDEX(Paste_Here!AT$2:AT$210, MATCH(B118, Paste_Here!A$2:A$210, 0)), ""), ""), "")</f>
        <v/>
      </c>
      <c r="AN118" s="69"/>
      <c r="AO118" s="79" t="str">
        <f>IFERROR(IF(B118&lt;&gt;"", IF(AND(INDEX(Paste_Here!AM$2:AM$210, MATCH(B118, Paste_Here!A$2:A$210, 0))&lt;&gt;"", ISNUMBER(VALUE(INDEX(Paste_Here!AM$2:AM$210, MATCH(B118, Paste_Here!A$2:A$210, 0))))), INDEX(Paste_Here!AM$2:AM$210, MATCH(B118, Paste_Here!A$2:A$210, 0)), ""), ""), "")</f>
        <v/>
      </c>
      <c r="AP118" s="69"/>
      <c r="AQ118" s="79" t="str">
        <f>IFERROR(IF(B118&lt;&gt;"", IF(ISNUMBER(SEARCH("highrisk", LOWER(INDEX(Paste_Here!AN$2:AN$210, MATCH(B118, Paste_Here!A$2:A$210, 0))))), "High Risk", IF(ISNUMBER(SEARCH("lowrisk", LOWER(INDEX(Paste_Here!AN$2:AN$210, MATCH(B118, Paste_Here!A$2:A$210, 0))))), "Low Risk", IF(ISNUMBER(SEARCH("somerisk", LOWER(INDEX(Paste_Here!AN$2:AN$210, MATCH(B118, Paste_Here!A$2:A$210, 0))))), "Some Risk", ""))), ""), "")</f>
        <v/>
      </c>
      <c r="AR118" s="69"/>
      <c r="AS118" s="79" t="str" cm="1">
        <f t="array" aca="1" ref="AS118" ca="1">IFERROR(IF(ISNUMBER(SEARCH("BR", INDEX(Paste_Here!AO$2:AO$210, MATCH(B118, Paste_Here!A$2:A$210, 0)))), -1, 1) * VALUE(_xlfn.TEXTJOIN("", TRUE, IF(ISNUMBER(--MID(INDEX(Paste_Here!AO$2:AO$210, MATCH(B118, Paste_Here!A$2:A$210, 0)), ROW(INDIRECT("1:"&amp;LEN(INDEX(Paste_Here!AO$2:AO$210, MATCH(B118, Paste_Here!A$2:A$210, 0))))), 1)), MID(INDEX(Paste_Here!AO$2:AO$210, MATCH(B118, Paste_Here!A$2:A$210, 0)), ROW(INDIRECT("1:"&amp;LEN(INDEX(Paste_Here!AO$2:AO$210, MATCH(B118, Paste_Here!A$2:A$210, 0))))), 1), ""))), "")</f>
        <v/>
      </c>
      <c r="AT118" s="69"/>
      <c r="AU118" s="69"/>
      <c r="AV118" s="79"/>
      <c r="AW118" s="69"/>
      <c r="AX118" s="79"/>
      <c r="AY118" s="69"/>
      <c r="AZ118" s="79"/>
      <c r="BA118" s="69"/>
      <c r="BB118" s="79"/>
      <c r="BC118" s="69"/>
      <c r="BD118" s="79"/>
      <c r="BE118" s="69"/>
      <c r="BF118" s="79"/>
      <c r="BG118" s="69"/>
      <c r="BH118" s="79"/>
      <c r="BI118" s="69"/>
      <c r="BJ118" s="79"/>
      <c r="BK118" s="69"/>
      <c r="BL118" s="79"/>
      <c r="BM118" s="69"/>
      <c r="BN118" s="79"/>
      <c r="BO118" s="69"/>
      <c r="BP118" s="79"/>
      <c r="BQ118" s="69"/>
      <c r="BR118" s="69"/>
      <c r="BS118" s="79"/>
      <c r="BT118" s="69"/>
      <c r="BU118" s="79"/>
      <c r="BV118" s="69"/>
      <c r="BW118" s="79"/>
      <c r="BX118" s="69"/>
      <c r="BY118" s="79"/>
      <c r="BZ118" s="69"/>
      <c r="CA118" s="79"/>
      <c r="CB118" s="69"/>
      <c r="CC118" s="79"/>
      <c r="CD118" s="69"/>
      <c r="CE118" s="79"/>
      <c r="CF118" s="69"/>
      <c r="CG118" s="79"/>
      <c r="CH118" s="69"/>
      <c r="CI118" s="79"/>
      <c r="CJ118" s="69"/>
      <c r="CK118" s="79"/>
      <c r="CL118" s="69"/>
      <c r="CM118" s="79"/>
      <c r="CN118" s="69"/>
      <c r="CO118" s="69"/>
      <c r="CP118" s="79" t="str">
        <f t="shared" si="9"/>
        <v/>
      </c>
      <c r="CQ118" s="69"/>
      <c r="CR118" s="79" t="str">
        <f>IFERROR(IF(B118&lt;&gt;"", IF(AND(INDEX(Paste_Here!AD$2:AD$210, MATCH(B118, Paste_Here!A$2:A$210, 0))&lt;&gt;"", ISNUMBER(VALUE(INDEX(Paste_Here!AD$2:AD$210, MATCH(B118, Paste_Here!A$2:A$210, 0))))), INDEX(Paste_Here!AD$2:AD$210, MATCH(B118, Paste_Here!A$2:A$210, 0)), ""), ""), "")</f>
        <v/>
      </c>
      <c r="CS118" s="69"/>
      <c r="CT118" s="79" t="str">
        <f>IFERROR(IF(B118&lt;&gt;"", IF(AND(INDEX(Paste_Here!AC$2:AC$210, MATCH(B118, Paste_Here!A$2:A$210, 0))&lt;&gt;"", ISNUMBER(--INDEX(Paste_Here!AC$2:AC$210, MATCH(B118, Paste_Here!A$2:A$210, 0)))), TEXT(ROUND(--INDEX(Paste_Here!AC$2:AC$210, MATCH(B118, Paste_Here!A$2:A$210, 0)), 2), "0.00"), ""), ""), "")</f>
        <v/>
      </c>
      <c r="CU118" s="69"/>
      <c r="CV118" s="79" t="str">
        <f>IFERROR(IF(B118&lt;&gt;"", IF(LOWER(INDEX(Paste_Here!AE$2:AE$210, MATCH(B118, Paste_Here!A$2:A$210, 0)))="approaching expectations", "Approaching", IF(LOWER(INDEX(Paste_Here!AE$2:AE$210, MATCH(B118, Paste_Here!A$2:A$210, 0)))="met expectations", "Met", IF(LOWER(INDEX(Paste_Here!AE$2:AE$210, MATCH(B118, Paste_Here!A$2:A$210, 0)))="exceeded expectations", "Exceeded", IF(LOWER(INDEX(Paste_Here!AE$2:AE$210, MATCH(B118, Paste_Here!A$2:A$210, 0)))="below expectations", "Below", "")))), ""), "")</f>
        <v/>
      </c>
      <c r="CW118" s="69"/>
      <c r="CX118" s="79" t="str">
        <f>IFERROR(IF(B118&lt;&gt;"", IF(AND(INDEX(Paste_Here!AF$2:AF$210, MATCH(B118, Paste_Here!A$2:A$210, 0))&lt;&gt;"", ISNUMBER(VALUE(INDEX(Paste_Here!AF$2:AF$210, MATCH(B118, Paste_Here!A$2:A$210, 0))))), INDEX(Paste_Here!AF$2:AF$210, MATCH(B118, Paste_Here!A$2:A$210, 0)), ""), ""), "")</f>
        <v/>
      </c>
      <c r="CY118" s="69"/>
      <c r="CZ118" s="79" t="str">
        <f>IFERROR(IF(B118&lt;&gt;"", IF(AND(INDEX(Paste_Here!AU$2:AU$210, MATCH(B118, Paste_Here!A$2:A$210, 0))&lt;&gt;"", ISNUMBER(VALUE(INDEX(Paste_Here!AU$2:AU$210, MATCH(B118, Paste_Here!A$2:A$210, 0))))), INDEX(Paste_Here!AU$2:AU$210, MATCH(B118, Paste_Here!A$2:A$210, 0)), ""), ""), "")</f>
        <v/>
      </c>
      <c r="DA118" s="69"/>
      <c r="DB118" s="79" t="str">
        <f>IFERROR(IF(B118&lt;&gt;"", IF(ISNUMBER(SEARCH("highrisk", LOWER(INDEX(Paste_Here!AV$2:AV$210, MATCH(B118, Paste_Here!A$2:A$210, 0))))), "High Risk", IF(ISNUMBER(SEARCH("lowrisk", LOWER(INDEX(Paste_Here!AV$2:AV$210, MATCH(B118, Paste_Here!A$2:A$210, 0))))), "Low Risk", IF(ISNUMBER(SEARCH("somerisk", LOWER(INDEX(Paste_Here!AV$2:AV$210, MATCH(B118, Paste_Here!A$2:A$210, 0))))), "Some Risk", ""))), ""), "")</f>
        <v/>
      </c>
      <c r="DC118" s="69"/>
      <c r="DD118" s="79" t="str">
        <f>IFERROR(IF(B118&lt;&gt;"", IF(AND(INDEX(Paste_Here!AW$2:AW$210, MATCH(B118, Paste_Here!A$2:A$210, 0))&lt;&gt;"", ISNUMBER(VALUE(INDEX(Paste_Here!AW$2:AW$210, MATCH(B118, Paste_Here!A$2:A$210, 0))))), INDEX(Paste_Here!AW$2:AW$210, MATCH(B118, Paste_Here!A$2:A$210, 0)), ""), ""), "")</f>
        <v/>
      </c>
      <c r="DE118" s="69"/>
      <c r="DF118" s="79" t="str">
        <f>IFERROR(IF(B118&lt;&gt;"", IF(AND(INDEX(Paste_Here!AP$2:AP$210, MATCH(B118, Paste_Here!A$2:A$210, 0))&lt;&gt;"", ISNUMBER(VALUE(INDEX(Paste_Here!AP$2:AP$210, MATCH(B118, Paste_Here!A$2:A$210, 0))))), INDEX(Paste_Here!AP$2:AP$210, MATCH(B118, Paste_Here!A$2:A$210, 0)), ""), ""), "")</f>
        <v/>
      </c>
      <c r="DG118" s="69"/>
      <c r="DH118" s="79" t="str">
        <f>IFERROR(IF(B118&lt;&gt;"", IF(ISNUMBER(SEARCH("highrisk", LOWER(INDEX(Paste_Here!AQ$2:AQ$210, MATCH(B118, Paste_Here!A$2:A$210, 0))))), "High Risk", IF(ISNUMBER(SEARCH("lowrisk", LOWER(INDEX(Paste_Here!AQ$2:AQ$210, MATCH(B118, Paste_Here!A$2:A$210, 0))))), "Low Risk", IF(ISNUMBER(SEARCH("somerisk", LOWER(INDEX(Paste_Here!AQ$2:AQ$210, MATCH(B118, Paste_Here!A$2:A$210, 0))))), "Some Risk", ""))), ""), "")</f>
        <v/>
      </c>
      <c r="DI118" s="69"/>
      <c r="DJ118" s="79" t="str" cm="1">
        <f t="array" aca="1" ref="DJ118" ca="1">IFERROR(VALUE(IF(ISNUMBER(SEARCH("EM", INDEX(Paste_Here!AR$2:AR$500, MATCH(B118, Paste_Here!A$2:A$500, 0)))),"-" &amp; _xlfn.TEXTJOIN("", TRUE, IF(ISNUMBER(--MID(INDEX(Paste_Here!AR$2:AR$500, MATCH(B118, Paste_Here!A$2:A$500, 0)), ROW(INDIRECT("1:"&amp;LEN(INDEX(Paste_Here!AR$2:AR$500, MATCH(B118, Paste_Here!A$2:A$500, 0))))), 1)), MID(INDEX(Paste_Here!AR$2:AR$500, MATCH(B118, Paste_Here!A$2:A$500, 0)), ROW(INDIRECT("1:"&amp;LEN(INDEX(Paste_Here!AR$2:AR$500, MATCH(B118, Paste_Here!A$2:A$500, 0))))), 1), "")), _xlfn.TEXTJOIN("", TRUE, IF(ISNUMBER(--MID(INDEX(Paste_Here!AR$2:AR$500, MATCH(B118, Paste_Here!A$2:AR$500, 0)), ROW(INDIRECT("1:"&amp;LEN(INDEX(Paste_Here!AR$2:AR$500, MATCH(B118, Paste_Here!A$2:AR$500, 0))))), 1)), MID(INDEX(Paste_Here!AR$2:AR$500, MATCH(B118, Paste_Here!A$2:A$500, 0)), ROW(INDIRECT("1:"&amp;LEN(INDEX(Paste_Here!AR$2:AR$500, MATCH(B118, Paste_Here!A$2:A$500, 0))))), 1), "")))), "")</f>
        <v/>
      </c>
      <c r="DK118" s="69"/>
      <c r="DL118" s="69"/>
      <c r="DM118" s="79" t="str">
        <f t="shared" si="10"/>
        <v/>
      </c>
      <c r="DN118" s="69"/>
      <c r="DO118" s="79" t="str">
        <f>IFERROR(IF(B118&lt;&gt;"", IF(AND(INDEX(Paste_Here!AH$2:AH$210, MATCH(B118, Paste_Here!A$2:A$210, 0))&lt;&gt;"", ISNUMBER(VALUE(INDEX(Paste_Here!AH$2:AH$210, MATCH(B118, Paste_Here!A$2:A$210, 0))))), INDEX(Paste_Here!AH$2:AH$210, MATCH(B118, Paste_Here!A$2:A$210, 0)), ""), ""), "")</f>
        <v/>
      </c>
      <c r="DP118" s="69"/>
      <c r="DQ118" s="114"/>
      <c r="DR118" s="69"/>
      <c r="DS118" s="119" t="str">
        <f>IFERROR(IF(B118&lt;&gt;"", IF(LOWER(INDEX(Paste_Here!AI$2:AI$210, MATCH(B118, Paste_Here!A$2:A$210, 0)))="approaching expectations", "Approaching", IF(LOWER(INDEX(Paste_Here!AI$2:AI$210, MATCH(B118, Paste_Here!A$2:A$210, 0)))="met expectations", "Met", IF(LOWER(INDEX(Paste_Here!AI$2:AI$210, MATCH(B118, Paste_Here!A$2:A$210, 0)))="exceeded expectations", "Exceeded", IF(LOWER(INDEX(Paste_Here!AI$2:AI$210, MATCH(B118, Paste_Here!A$2:A$210, 0)))="below expectations", "Below", "")))), ""), "")</f>
        <v/>
      </c>
      <c r="DT118" s="69"/>
      <c r="DU118" s="79" t="str">
        <f>IFERROR(IF(B118&lt;&gt;"", IF(AND(INDEX(Paste_Here!AJ$2:AJ$210, MATCH(B118, Paste_Here!A$2:A$210, 0))&lt;&gt;"", ISNUMBER(VALUE(INDEX(Paste_Here!AJ$2:AJ$210, MATCH(B118, Paste_Here!A$2:A$210, 0))))), INDEX(Paste_Here!AJ$2:AJ$210, MATCH(B118, Paste_Here!A$2:A$210, 0)), ""), ""), "")</f>
        <v/>
      </c>
      <c r="DV118" s="69"/>
      <c r="DW118" s="114"/>
      <c r="DX118" s="69"/>
      <c r="DY118" s="114"/>
      <c r="DZ118" s="69"/>
      <c r="EA118" s="114"/>
      <c r="EB118" s="69"/>
      <c r="EC118" s="114"/>
      <c r="ED118" s="69"/>
      <c r="EE118" s="114"/>
      <c r="EF118" s="69"/>
      <c r="EH118" s="69"/>
      <c r="EI118" s="69"/>
      <c r="EJ118" s="79"/>
      <c r="EK118" s="69"/>
      <c r="EL118" s="79"/>
      <c r="EM118" s="69"/>
      <c r="EN118" s="79"/>
      <c r="EO118" s="69"/>
      <c r="EP118" s="79"/>
      <c r="EQ118" s="69"/>
      <c r="ER118" s="79"/>
      <c r="ES118" s="69"/>
      <c r="ET118" s="79"/>
      <c r="EU118" s="69"/>
      <c r="EV118" s="79"/>
      <c r="EW118" s="69"/>
      <c r="EX118" s="79"/>
      <c r="EY118" s="69"/>
      <c r="EZ118" s="79"/>
      <c r="FA118" s="69"/>
      <c r="FB118" s="79"/>
      <c r="FC118" s="69"/>
      <c r="FD118" s="79"/>
      <c r="FE118" s="69"/>
      <c r="FF118" s="69"/>
      <c r="FG118" s="79" t="str">
        <f t="shared" si="11"/>
        <v/>
      </c>
      <c r="FH118" s="69"/>
      <c r="FI118" s="79" t="str">
        <f>IFERROR(IF(B118&lt;&gt;"", IF(ISNUMBER(VALUE(INDEX(Paste_Here!H$2:H$210, MATCH(B118, Paste_Here!A$2:A$210, 0)))), IF(VALUE(INDEX(Paste_Here!H$2:H$210, MATCH(B118, Paste_Here!A$2:A$210, 0)))=0, "No", IF(AND(VALUE(INDEX(Paste_Here!H$2:H$210, MATCH(B118, Paste_Here!A$2:A$210, 0)))&gt;=1, VALUE(INDEX(Paste_Here!H$2:H$210, MATCH(B118, Paste_Here!A$2:A$210, 0)))&lt;=4), VALUE(INDEX(Paste_Here!H$2:H$210, MATCH(B118, Paste_Here!A$2:A$210, 0))), "")), ""), ""), "")</f>
        <v/>
      </c>
      <c r="FJ118" s="69"/>
      <c r="FK118" s="79" t="str">
        <f>IFERROR(IF(B118&lt;&gt;"", IF(ISNUMBER(VALUE(INDEX(Paste_Here!I$2:I$210, MATCH(B118, Paste_Here!A$2:A$210, 0)))), IF(VALUE(INDEX(Paste_Here!I$2:I$210, MATCH(B118, Paste_Here!A$2:A$210, 0)))=0, "No", IF(AND(VALUE(INDEX(Paste_Here!I$2:I$210, MATCH(B118, Paste_Here!A$2:A$210, 0)))&gt;=1, VALUE(INDEX(Paste_Here!I$2:I$210, MATCH(B118, Paste_Here!A$2:A$210, 0)))&lt;=4), VALUE(INDEX(Paste_Here!I$2:I$210, MATCH(B118, Paste_Here!A$2:A$210, 0))), "")), ""), ""), "")</f>
        <v/>
      </c>
      <c r="FL118" s="69"/>
      <c r="FM118" s="114"/>
      <c r="FN118" s="69"/>
      <c r="FO118" s="114"/>
      <c r="FP118" s="69"/>
      <c r="FQ118" s="114"/>
      <c r="FR118" s="69"/>
      <c r="FS118" s="114"/>
      <c r="FT118" s="69"/>
      <c r="FU118" s="79" t="str">
        <f>IFERROR(IF(B118&lt;&gt;"", IF(AND(INDEX(Paste_Here!R$2:R$210, MATCH(B118, Paste_Here!A$2:A$210, 0))&lt;&gt;"", ISNUMBER(VALUE(INDEX(Paste_Here!R$2:R$210, MATCH(B118, Paste_Here!A$2:A$210, 0))))), INDEX(Paste_Here!R$2:R$210, MATCH(B118, Paste_Here!A$2:A$210, 0)), ""), ""), "")</f>
        <v/>
      </c>
      <c r="FV118" s="69"/>
      <c r="FW118" s="79" t="str">
        <f>IFERROR(IF(B118&lt;&gt;"", IF(AND(INDEX(Paste_Here!BB$2:BB$210, MATCH(B118, Paste_Here!A$2:A$210, 0))&lt;&gt;"", ISNUMBER(VALUE(INDEX(Paste_Here!BB$2:BB$210, MATCH(B118, Paste_Here!A$2:A$210, 0))))), INDEX(Paste_Here!BB$2:BB$210, MATCH(B118, Paste_Here!A$2:A$210, 0)), ""), ""), "")</f>
        <v/>
      </c>
      <c r="FX118" s="69"/>
      <c r="FY118" s="79" t="str">
        <f>IFERROR(IF(B118&lt;&gt;"", IF(AND(INDEX(Paste_Here!AS$2:AS$210, MATCH(B118, Paste_Here!A$2:A$210, 0))&lt;&gt;"", ISNUMBER(VALUE(INDEX(Paste_Here!AS$2:AS$210, MATCH(B118, Paste_Here!A$2:A$210, 0))))), INDEX(Paste_Here!AS$2:AS$210, MATCH(B118, Paste_Here!A$2:A$210, 0)), ""), ""), "")</f>
        <v/>
      </c>
      <c r="FZ118" s="69"/>
      <c r="GA118" s="79" t="str">
        <f>IFERROR(IF(B118&lt;&gt;"", IF(AND(INDEX(Paste_Here!BC$2:BC$210, MATCH(B118, Paste_Here!A$2:A$210, 0))&lt;&gt;"", ISNUMBER(VALUE(INDEX(Paste_Here!BC$2:BC$210, MATCH(B118, Paste_Here!A$2:A$210, 0))))), INDEX(Paste_Here!BC$2:BC$210, MATCH(B118, Paste_Here!A$2:A$210, 0)), ""), ""), "")</f>
        <v/>
      </c>
      <c r="GB118" s="69"/>
      <c r="GC118" s="69"/>
      <c r="GD118" s="79" t="str">
        <f t="shared" si="12"/>
        <v/>
      </c>
      <c r="GE118" s="69"/>
      <c r="GF118" s="79" t="str">
        <f>IFERROR(IF(B118&lt;&gt;"", IF(ISNUMBER(SEARCH("s", LOWER(INDEX(Paste_Here!M$2:M$210, MATCH(B118, Paste_Here!A$2:A$210, 0))))), "Yes", IF(INDEX(Paste_Here!M$2:M$210, MATCH(B118, Paste_Here!A$2:A$210, 0))&lt;&gt;"", "No", "")), ""), "")</f>
        <v/>
      </c>
      <c r="GG118" s="69"/>
      <c r="GH118" s="79" t="str">
        <f>IFERROR(IF(B118&lt;&gt;"", IF(ISNUMBER(SEARCH("yes", LOWER(INDEX(Paste_Here!F$2:F$210, MATCH(B118, Paste_Here!A$2:A$210, 0))))), "Yes", IF(ISNUMBER(SEARCH("no", LOWER(INDEX(Paste_Here!F$2:F$210, MATCH(B118, Paste_Here!A$2:A$210, 0))))), "No", "")), ""), "")</f>
        <v/>
      </c>
      <c r="GI118" s="69"/>
      <c r="GJ118" s="79" t="str">
        <f>IFERROR(IF(B118&lt;&gt;"", IF(ISNUMBER(SEARCH("english language learner", LOWER(INDEX(Paste_Here!C$2:C$210, MATCH(B118, Paste_Here!A$2:A$210, 0))))), "Yes", ""), ""), "")</f>
        <v/>
      </c>
      <c r="GK118" s="69"/>
      <c r="GL118" s="79" t="str">
        <f>IFERROR(IF(B118&lt;&gt;"", IF(OR(ISNUMBER(SEARCH("b", LOWER(INDEX(Paste_Here!K$2:K$210, MATCH(B118, Paste_Here!A$2:A$210, 0))))), ISNUMBER(SEARCH("h", LOWER(INDEX(Paste_Here!K$2:K$210, MATCH(B118, Paste_Here!A$2:A$210, 0))))), ISNUMBER(SEARCH("i", LOWER(INDEX(Paste_Here!K$2:K$210, MATCH(B118, Paste_Here!A$2:A$210, 0)))))), "Yes", IF(INDEX(Paste_Here!K$2:K$210, MATCH(B118, Paste_Here!A$2:A$210, 0))&lt;&gt;"", "No", "")), ""), "")</f>
        <v/>
      </c>
      <c r="GM118" s="69"/>
      <c r="GN118" s="79" t="str">
        <f>IFERROR(IF(B118&lt;&gt;"", IF(ISNUMBER(SEARCH("yes", LOWER(INDEX(Paste_Here!L$2:L$210, MATCH(B118, Paste_Here!A$2:A$210, 0))))), "Yes", IF(ISNUMBER(SEARCH("no", LOWER(INDEX(Paste_Here!L$2:L$210, MATCH(B118, Paste_Here!A$2:A$210, 0))))), "No", "")), ""), "")</f>
        <v/>
      </c>
      <c r="GO118" s="69"/>
      <c r="GP118" s="79" t="str">
        <f>IFERROR(IF(B118&lt;&gt;"", IF(ISNUMBER(SEARCH("transitional 2", LOWER(INDEX(Paste_Here!C$2:C$210, MATCH(B118, Paste_Here!A$2:A$210, 0))))), "T2", IF(ISNUMBER(SEARCH("transitional 1", LOWER(INDEX(Paste_Here!C$2:C$210, MATCH(B118, Paste_Here!A$2:A$210, 0))))), "T1", IF(ISNUMBER(SEARCH("waived ell services", LOWER(INDEX(Paste_Here!C$2:C$210, MATCH(B118, Paste_Here!A$2:A$210, 0))))), "W", ""))), ""), "")</f>
        <v/>
      </c>
      <c r="GQ118" s="69"/>
      <c r="GR118" s="114"/>
      <c r="GS118" s="69"/>
      <c r="GT118" s="114"/>
      <c r="GU118" s="69"/>
      <c r="GV118" s="114"/>
      <c r="GW118" s="69"/>
      <c r="GX118" s="118"/>
      <c r="GY118" s="69"/>
      <c r="GZ118" s="69"/>
      <c r="HA118" s="79"/>
      <c r="HB118" s="69"/>
      <c r="HC118" s="79"/>
      <c r="HD118" s="69"/>
      <c r="HE118" s="79"/>
      <c r="HF118" s="69"/>
      <c r="HG118" s="79"/>
      <c r="HH118" s="69"/>
      <c r="HI118" s="79"/>
      <c r="HJ118" s="69"/>
      <c r="HK118" s="79"/>
      <c r="HL118" s="69"/>
      <c r="HM118" s="79"/>
      <c r="HN118" s="69"/>
      <c r="HO118" s="79"/>
      <c r="HP118" s="69"/>
      <c r="HQ118" s="79"/>
      <c r="HR118" s="69"/>
      <c r="HS118" s="79"/>
      <c r="HT118" s="69"/>
      <c r="HU118" s="79"/>
      <c r="HV118" s="69"/>
      <c r="HW118" s="69"/>
      <c r="HX118" s="79"/>
      <c r="HY118" s="69"/>
      <c r="HZ118" s="79"/>
      <c r="IA118" s="69"/>
      <c r="IB118" s="79"/>
      <c r="IC118" s="69"/>
      <c r="ID118" s="79"/>
      <c r="IE118" s="69"/>
      <c r="IF118" s="79"/>
      <c r="IG118" s="69"/>
      <c r="IH118" s="79"/>
      <c r="II118" s="69"/>
      <c r="IJ118" s="79"/>
      <c r="IK118" s="69"/>
      <c r="IL118" s="79"/>
      <c r="IM118" s="69"/>
      <c r="IN118" s="79"/>
      <c r="IO118" s="69"/>
      <c r="IP118" s="79"/>
      <c r="IQ118" s="69"/>
      <c r="IR118" s="79"/>
      <c r="IS118" s="69"/>
      <c r="IT118" s="69"/>
      <c r="IU118" s="79"/>
      <c r="IV118" s="69"/>
      <c r="IW118" s="79"/>
      <c r="IX118" s="69"/>
      <c r="IY118" s="79"/>
      <c r="IZ118" s="69"/>
      <c r="JA118" s="79"/>
      <c r="JB118" s="69"/>
      <c r="JC118" s="79"/>
      <c r="JD118" s="69"/>
      <c r="JE118" s="79"/>
      <c r="JF118" s="69"/>
      <c r="JG118" s="79"/>
      <c r="JH118" s="69"/>
      <c r="JI118" s="79"/>
      <c r="JJ118" s="69"/>
      <c r="JK118" s="79"/>
      <c r="JL118" s="69"/>
      <c r="JM118" s="79"/>
      <c r="JN118" s="69"/>
      <c r="JO118" s="79"/>
      <c r="JP118" s="69"/>
      <c r="JQ118" s="69"/>
      <c r="JR118" s="79"/>
      <c r="JS118" s="69"/>
      <c r="JT118" s="79"/>
      <c r="JU118" s="69"/>
      <c r="JV118" s="79"/>
      <c r="JW118" s="69"/>
      <c r="JX118" s="79"/>
      <c r="JY118" s="69"/>
      <c r="JZ118" s="79"/>
      <c r="KA118" s="69"/>
      <c r="KB118" s="79"/>
      <c r="KC118" s="69"/>
      <c r="KD118" s="79"/>
      <c r="KE118" s="69"/>
      <c r="KF118" s="79"/>
      <c r="KG118" s="69"/>
      <c r="KH118" s="79"/>
      <c r="KI118" s="69"/>
      <c r="KJ118" s="79"/>
      <c r="KK118" s="69"/>
      <c r="KL118" s="79"/>
      <c r="KM118" s="69"/>
      <c r="KP118" s="1" t="str" cm="1">
        <f t="array" ref="KP118">IFERROR(INDEX(Paste_Here!$B$2:$B$210, MATCH(0, COUNTIF(KP$4:KP117, Paste_Here!$B$2:$B$210) + IF(Paste_Here!$B$2:$B$210="", 1, 0), 0)), "")</f>
        <v/>
      </c>
      <c r="KQ118" s="1" t="str">
        <f>IF(KP118&lt;&gt;"", INDEX(Paste_Here!$A$2:$A$210, MATCH(KP118, Paste_Here!$B$2:$B$210, 0)), "")</f>
        <v/>
      </c>
      <c r="KR118" s="1" t="str">
        <f t="shared" si="13"/>
        <v/>
      </c>
      <c r="KS118" s="1" t="str" cm="1">
        <f t="array" ref="KS118">IFERROR(INDEX($KR$5:$KR$210, MATCH(SMALL(IF($KR$5:$KR$210&lt;&gt;"", COUNTIF($KR$5:$KR$210, "&lt;"&amp;$KR$5:$KR$210)+1), ROW()-ROW($KS$5)+1), COUNTIF($KR$5:$KR$210, "&lt;"&amp;$KR$5:$KR$210)+1, 0)), "")</f>
        <v/>
      </c>
    </row>
    <row r="119" spans="1:305">
      <c r="A119" s="69"/>
      <c r="B119" s="79" t="str">
        <f t="shared" si="7"/>
        <v/>
      </c>
      <c r="C119" s="69"/>
      <c r="D119" s="79" t="str">
        <f>IFERROR(IF(B119&lt;&gt;"", IF(COUNTIF(INDEX(Paste_Here!N$2:Q$210, MATCH(B119, Paste_Here!A$2:A$210, 0), 0), "yes") &gt; 0, "No", IF(COUNTIF(INDEX(Paste_Here!N$2:Q$210, MATCH(B119, Paste_Here!A$2:A$210, 0), 0), "no") &gt; 0, "Yes", "")), ""), "")</f>
        <v/>
      </c>
      <c r="E119" s="69"/>
      <c r="F119" s="79" t="str">
        <f>IFERROR(IF(B119&lt;&gt;"", IF(ISNUMBER(SEARCH("yes", LOWER(INDEX(Paste_Here!S$2:S$210, MATCH(B119, Paste_Here!A$2:A$210, 0))))), "Yes", IF(ISNUMBER(SEARCH("no", LOWER(INDEX(Paste_Here!S$2:S$210, MATCH(B119, Paste_Here!A$2:A$210, 0))))), "No", "")), ""), "")</f>
        <v/>
      </c>
      <c r="G119" s="69"/>
      <c r="H119" s="79" t="str">
        <f>IFERROR(IF(B119&lt;&gt;"", IF(COUNTIF(INDEX(Paste_Here!AX$2:BA$210, MATCH(B119, Paste_Here!A$2:A$210, 0), 0), "yes") &gt; 0, "No", IF(COUNTIF(INDEX(Paste_Here!AX$2:BA$210, MATCH(B119, Paste_Here!A$2:A$210, 0), 0), "no") &gt; 0, "Yes", "")), ""), "")</f>
        <v/>
      </c>
      <c r="I119" s="69"/>
      <c r="J119" s="79" t="str">
        <f>IFERROR(IF(B119&lt;&gt;"", IF(ISNUMBER(SEARCH("yes", LOWER(INDEX(Paste_Here!Z$2:Z$210, MATCH(B119, Paste_Here!A$2:A$210, 0))))), "Yes", IF(ISNUMBER(SEARCH("no", LOWER(INDEX(Paste_Here!Z$2:Z$210, MATCH(B119, Paste_Here!A$2:A$210, 0))))), "No", "")), ""), "")</f>
        <v/>
      </c>
      <c r="K119" s="69"/>
      <c r="L119" s="79" t="str">
        <f>IFERROR(IF(B119&lt;&gt;"", IF(ISNUMBER(SEARCH("yes", LOWER(INDEX(Paste_Here!AG$2:AG$210, MATCH(B119, Paste_Here!A$2:A$210, 0))))), "Yes", IF(ISNUMBER(SEARCH("no", LOWER(INDEX(Paste_Here!AG$2:AG$210, MATCH(B119, Paste_Here!A$2:A$210, 0))))), "No", "")), ""), "")</f>
        <v/>
      </c>
      <c r="M119" s="69"/>
      <c r="N119" s="114" t="str">
        <f>IFERROR(IF(J119&lt;&gt;"", IF(ISNUMBER(SEARCH("yes", LOWER(INDEX(Paste_Here!AB$2:AB$210, MATCH(J119, Paste_Here!I$2:I$210, 0))))), "Yes", IF(ISNUMBER(SEARCH("no", LOWER(INDEX(Paste_Here!AB$2:AB$210, MATCH(J119, Paste_Here!I$2:I$210, 0))))), "No", "")), ""), "")</f>
        <v/>
      </c>
      <c r="O119" s="69"/>
      <c r="P119" s="79" t="str">
        <f>IFERROR(IF(B119&lt;&gt;"", IF(ISNUMBER(SEARCH("Revealed-Potential (Primary Focus)", LOWER(INDEX(Paste_Here!U$2:U$210, MATCH(B119, Paste_Here!A$2:A$210, 0))))), "Rev-Potential: Prim", IF(ISNUMBER(SEARCH("Revealed-Potential (Secondary Focus)", LOWER(INDEX(Paste_Here!U$2:U$210, MATCH(B119, Paste_Here!A$2:A$210, 0))))), "Rev-Potential: Sec", IF(ISNUMBER(SEARCH("Monitoring", LOWER(INDEX(Paste_Here!U$2:U$210, MATCH(B119, Paste_Here!A$2:A$210, 0))))), "Monitoring", IF(ISNUMBER(SEARCH("At-Promise (Secondary Focus)", LOWER(INDEX(Paste_Here!U$2:U$210, MATCH(B119, Paste_Here!A$2:A$210, 0))))), "At-Promise: Sec", IF(ISNUMBER(SEARCH("At-Promise (Primary Focus)", LOWER(INDEX(Paste_Here!U$2:U$210, MATCH(B119, Paste_Here!A$2:A$210, 0))))), "At-Promise: Prim", ""))))), ""), "")</f>
        <v/>
      </c>
      <c r="Q119" s="69"/>
      <c r="R119" s="79" t="str">
        <f>IFERROR(IF(B119&lt;&gt;"", IF(ISNUMBER(SEARCH("Revealed-Potential (Primary Focus)", LOWER(INDEX(Paste_Here!AB$2:AB$210, MATCH(B119, Paste_Here!A$2:A$210, 0))))), "Rev-Potential: Prim", IF(ISNUMBER(SEARCH("Revealed-Potential (Secondary Focus)", LOWER(INDEX(Paste_Here!AB$2:AB$210, MATCH(B119, Paste_Here!A$2:A$210, 0))))), "Rev-Potential: Sec", IF(ISNUMBER(SEARCH("Monitoring", LOWER(INDEX(Paste_Here!AB$2:AB$210, MATCH(B119, Paste_Here!A$2:A$210, 0))))), "Monitoring", IF(ISNUMBER(SEARCH("At-Promise (Secondary Focus)", LOWER(INDEX(Paste_Here!AB$2:AB$210, MATCH(B119, Paste_Here!A$2:A$210, 0))))), "At-Promise: Sec", IF(ISNUMBER(SEARCH("At-Promise (Primary Focus)", LOWER(INDEX(Paste_Here!AB$2:AB$210, MATCH(B119, Paste_Here!A$2:A$210, 0))))), "At-Promise: Prim", ""))))), ""), "")</f>
        <v/>
      </c>
      <c r="S119" s="69"/>
      <c r="T119" s="114" t="str">
        <f>IFERROR(IF(P119&lt;&gt;"", IF(ISNUMBER(SEARCH("yes", LOWER(INDEX(Paste_Here!AH$2:AH$210, MATCH(P119, Paste_Here!O$2:O$210, 0))))), "Yes", IF(ISNUMBER(SEARCH("no", LOWER(INDEX(Paste_Here!AH$2:AH$210, MATCH(P119, Paste_Here!O$2:O$210, 0))))), "No", "")), ""), "")</f>
        <v/>
      </c>
      <c r="U119" s="69"/>
      <c r="V119" s="114" t="str">
        <f>IFERROR(IF(R119&lt;&gt;"", IF(ISNUMBER(SEARCH("yes", LOWER(INDEX(Paste_Here!AJ$2:AJ$210, MATCH(R119, Paste_Here!Q$2:Q$210, 0))))), "Yes", IF(ISNUMBER(SEARCH("no", LOWER(INDEX(Paste_Here!AJ$2:AJ$210, MATCH(R119, Paste_Here!Q$2:Q$210, 0))))), "No", "")), ""), "")</f>
        <v/>
      </c>
      <c r="W119" s="69"/>
      <c r="X119" s="69"/>
      <c r="Y119" s="79" t="str">
        <f t="shared" si="8"/>
        <v/>
      </c>
      <c r="Z119" s="69"/>
      <c r="AA119" s="79" t="str">
        <f>IFERROR(IF(B119&lt;&gt;"", IF(AND(INDEX(Paste_Here!W$2:W$210, MATCH(B119, Paste_Here!A$2:A$210, 0))&lt;&gt;"", ISNUMBER(VALUE(INDEX(Paste_Here!W$2:W$210, MATCH(B119, Paste_Here!A$2:A$210, 0))))), INDEX(Paste_Here!W$2:W$210, MATCH(B119, Paste_Here!A$2:A$210, 0)), ""), ""), "")</f>
        <v/>
      </c>
      <c r="AB119" s="69"/>
      <c r="AC119" s="79" t="str">
        <f>IFERROR(IF(B119&lt;&gt;"", IF(AND(INDEX(Paste_Here!V$2:V$210, MATCH(B119, Paste_Here!A$2:A$210, 0))&lt;&gt;"", ISNUMBER(VALUE(INDEX(Paste_Here!V$2:V$210, MATCH(B119, Paste_Here!A$2:A$210, 0))))), TEXT(ROUND(VALUE(INDEX(Paste_Here!V$2:V$210, MATCH(B119, Paste_Here!A$2:A$210, 0))), 2), "0.00"), ""), ""), "")</f>
        <v/>
      </c>
      <c r="AD119" s="69"/>
      <c r="AE119" s="79" t="str">
        <f>IFERROR(IF(B119&lt;&gt;"", IF(LOWER(INDEX(Paste_Here!X$2:X$210, MATCH(B119, Paste_Here!A$2:A$210, 0)))="approaching expectations", "Approaching", IF(LOWER(INDEX(Paste_Here!X$2:X$210, MATCH(B119, Paste_Here!A$2:A$210, 0)))="met expectations", "Met", IF(LOWER(INDEX(Paste_Here!X$2:X$210, MATCH(B119, Paste_Here!A$2:A$210, 0)))="exceeded expectations", "Exceeded", IF(LOWER(INDEX(Paste_Here!X$2:X$210, MATCH(B119, Paste_Here!A$2:A$210, 0)))="below expectations", "Below", "")))), ""), "")</f>
        <v/>
      </c>
      <c r="AF119" s="69"/>
      <c r="AG119" s="79" t="str">
        <f>IFERROR(IF(B119&lt;&gt;"", IF(AND(INDEX(Paste_Here!Y$2:Y$210, MATCH(B119, Paste_Here!A$2:A$210, 0))&lt;&gt;"", ISNUMBER(VALUE(INDEX(Paste_Here!Y$2:Y$210, MATCH(B119, Paste_Here!A$2:A$210, 0))))), INDEX(Paste_Here!Y$2:Y$210, MATCH(B119, Paste_Here!A$2:A$210, 0)), ""), ""), "")</f>
        <v/>
      </c>
      <c r="AH119" s="69"/>
      <c r="AI119" s="79" t="str">
        <f>IFERROR(IF(B119&lt;&gt;"", IF(AND(INDEX(Paste_Here!AK$2:AK$210, MATCH(B119, Paste_Here!A$2:A$210, 0))&lt;&gt;"", ISNUMBER(VALUE(INDEX(Paste_Here!AK$2:AK$210, MATCH(B119, Paste_Here!A$2:A$210, 0))))), INDEX(Paste_Here!AK$2:AK$210, MATCH(B119, Paste_Here!A$2:A$210, 0)), ""), ""), "")</f>
        <v/>
      </c>
      <c r="AJ119" s="69"/>
      <c r="AK119" s="79" t="str">
        <f>IFERROR(IF(B119&lt;&gt;"", IF(ISNUMBER(SEARCH("highrisk", LOWER(INDEX(Paste_Here!AL$2:AL$210, MATCH(B119, Paste_Here!A$2:A$210, 0))))), "High Risk", IF(ISNUMBER(SEARCH("lowrisk", LOWER(INDEX(Paste_Here!AL$2:AL$210, MATCH(B119, Paste_Here!A$2:A$210, 0))))), "Low Risk", IF(ISNUMBER(SEARCH("somerisk", LOWER(INDEX(Paste_Here!AL$2:AL$210, MATCH(B119, Paste_Here!A$2:A$210, 0))))), "Some Risk", ""))), ""), "")</f>
        <v/>
      </c>
      <c r="AL119" s="69"/>
      <c r="AM119" s="79" t="str">
        <f>IFERROR(IF(B119&lt;&gt;"", IF(AND(INDEX(Paste_Here!AT$2:AT$210, MATCH(B119, Paste_Here!A$2:A$210, 0))&lt;&gt;"", ISNUMBER(VALUE(INDEX(Paste_Here!AT$2:AT$210, MATCH(B119, Paste_Here!A$2:A$210, 0))))), INDEX(Paste_Here!AT$2:AT$210, MATCH(B119, Paste_Here!A$2:A$210, 0)), ""), ""), "")</f>
        <v/>
      </c>
      <c r="AN119" s="69"/>
      <c r="AO119" s="79" t="str">
        <f>IFERROR(IF(B119&lt;&gt;"", IF(AND(INDEX(Paste_Here!AM$2:AM$210, MATCH(B119, Paste_Here!A$2:A$210, 0))&lt;&gt;"", ISNUMBER(VALUE(INDEX(Paste_Here!AM$2:AM$210, MATCH(B119, Paste_Here!A$2:A$210, 0))))), INDEX(Paste_Here!AM$2:AM$210, MATCH(B119, Paste_Here!A$2:A$210, 0)), ""), ""), "")</f>
        <v/>
      </c>
      <c r="AP119" s="69"/>
      <c r="AQ119" s="79" t="str">
        <f>IFERROR(IF(B119&lt;&gt;"", IF(ISNUMBER(SEARCH("highrisk", LOWER(INDEX(Paste_Here!AN$2:AN$210, MATCH(B119, Paste_Here!A$2:A$210, 0))))), "High Risk", IF(ISNUMBER(SEARCH("lowrisk", LOWER(INDEX(Paste_Here!AN$2:AN$210, MATCH(B119, Paste_Here!A$2:A$210, 0))))), "Low Risk", IF(ISNUMBER(SEARCH("somerisk", LOWER(INDEX(Paste_Here!AN$2:AN$210, MATCH(B119, Paste_Here!A$2:A$210, 0))))), "Some Risk", ""))), ""), "")</f>
        <v/>
      </c>
      <c r="AR119" s="69"/>
      <c r="AS119" s="79" t="str" cm="1">
        <f t="array" aca="1" ref="AS119" ca="1">IFERROR(IF(ISNUMBER(SEARCH("BR", INDEX(Paste_Here!AO$2:AO$210, MATCH(B119, Paste_Here!A$2:A$210, 0)))), -1, 1) * VALUE(_xlfn.TEXTJOIN("", TRUE, IF(ISNUMBER(--MID(INDEX(Paste_Here!AO$2:AO$210, MATCH(B119, Paste_Here!A$2:A$210, 0)), ROW(INDIRECT("1:"&amp;LEN(INDEX(Paste_Here!AO$2:AO$210, MATCH(B119, Paste_Here!A$2:A$210, 0))))), 1)), MID(INDEX(Paste_Here!AO$2:AO$210, MATCH(B119, Paste_Here!A$2:A$210, 0)), ROW(INDIRECT("1:"&amp;LEN(INDEX(Paste_Here!AO$2:AO$210, MATCH(B119, Paste_Here!A$2:A$210, 0))))), 1), ""))), "")</f>
        <v/>
      </c>
      <c r="AT119" s="69"/>
      <c r="AU119" s="69"/>
      <c r="AV119" s="79"/>
      <c r="AW119" s="69"/>
      <c r="AX119" s="79"/>
      <c r="AY119" s="69"/>
      <c r="AZ119" s="79"/>
      <c r="BA119" s="69"/>
      <c r="BB119" s="79"/>
      <c r="BC119" s="69"/>
      <c r="BD119" s="79"/>
      <c r="BE119" s="69"/>
      <c r="BF119" s="79"/>
      <c r="BG119" s="69"/>
      <c r="BH119" s="79"/>
      <c r="BI119" s="69"/>
      <c r="BJ119" s="79"/>
      <c r="BK119" s="69"/>
      <c r="BL119" s="79"/>
      <c r="BM119" s="69"/>
      <c r="BN119" s="79"/>
      <c r="BO119" s="69"/>
      <c r="BP119" s="79"/>
      <c r="BQ119" s="69"/>
      <c r="BR119" s="69"/>
      <c r="BS119" s="79"/>
      <c r="BT119" s="69"/>
      <c r="BU119" s="79"/>
      <c r="BV119" s="69"/>
      <c r="BW119" s="79"/>
      <c r="BX119" s="69"/>
      <c r="BY119" s="79"/>
      <c r="BZ119" s="69"/>
      <c r="CA119" s="79"/>
      <c r="CB119" s="69"/>
      <c r="CC119" s="79"/>
      <c r="CD119" s="69"/>
      <c r="CE119" s="79"/>
      <c r="CF119" s="69"/>
      <c r="CG119" s="79"/>
      <c r="CH119" s="69"/>
      <c r="CI119" s="79"/>
      <c r="CJ119" s="69"/>
      <c r="CK119" s="79"/>
      <c r="CL119" s="69"/>
      <c r="CM119" s="79"/>
      <c r="CN119" s="69"/>
      <c r="CO119" s="69"/>
      <c r="CP119" s="79" t="str">
        <f t="shared" si="9"/>
        <v/>
      </c>
      <c r="CQ119" s="69"/>
      <c r="CR119" s="79" t="str">
        <f>IFERROR(IF(B119&lt;&gt;"", IF(AND(INDEX(Paste_Here!AD$2:AD$210, MATCH(B119, Paste_Here!A$2:A$210, 0))&lt;&gt;"", ISNUMBER(VALUE(INDEX(Paste_Here!AD$2:AD$210, MATCH(B119, Paste_Here!A$2:A$210, 0))))), INDEX(Paste_Here!AD$2:AD$210, MATCH(B119, Paste_Here!A$2:A$210, 0)), ""), ""), "")</f>
        <v/>
      </c>
      <c r="CS119" s="69"/>
      <c r="CT119" s="79" t="str">
        <f>IFERROR(IF(B119&lt;&gt;"", IF(AND(INDEX(Paste_Here!AC$2:AC$210, MATCH(B119, Paste_Here!A$2:A$210, 0))&lt;&gt;"", ISNUMBER(--INDEX(Paste_Here!AC$2:AC$210, MATCH(B119, Paste_Here!A$2:A$210, 0)))), TEXT(ROUND(--INDEX(Paste_Here!AC$2:AC$210, MATCH(B119, Paste_Here!A$2:A$210, 0)), 2), "0.00"), ""), ""), "")</f>
        <v/>
      </c>
      <c r="CU119" s="69"/>
      <c r="CV119" s="79" t="str">
        <f>IFERROR(IF(B119&lt;&gt;"", IF(LOWER(INDEX(Paste_Here!AE$2:AE$210, MATCH(B119, Paste_Here!A$2:A$210, 0)))="approaching expectations", "Approaching", IF(LOWER(INDEX(Paste_Here!AE$2:AE$210, MATCH(B119, Paste_Here!A$2:A$210, 0)))="met expectations", "Met", IF(LOWER(INDEX(Paste_Here!AE$2:AE$210, MATCH(B119, Paste_Here!A$2:A$210, 0)))="exceeded expectations", "Exceeded", IF(LOWER(INDEX(Paste_Here!AE$2:AE$210, MATCH(B119, Paste_Here!A$2:A$210, 0)))="below expectations", "Below", "")))), ""), "")</f>
        <v/>
      </c>
      <c r="CW119" s="69"/>
      <c r="CX119" s="79" t="str">
        <f>IFERROR(IF(B119&lt;&gt;"", IF(AND(INDEX(Paste_Here!AF$2:AF$210, MATCH(B119, Paste_Here!A$2:A$210, 0))&lt;&gt;"", ISNUMBER(VALUE(INDEX(Paste_Here!AF$2:AF$210, MATCH(B119, Paste_Here!A$2:A$210, 0))))), INDEX(Paste_Here!AF$2:AF$210, MATCH(B119, Paste_Here!A$2:A$210, 0)), ""), ""), "")</f>
        <v/>
      </c>
      <c r="CY119" s="69"/>
      <c r="CZ119" s="79" t="str">
        <f>IFERROR(IF(B119&lt;&gt;"", IF(AND(INDEX(Paste_Here!AU$2:AU$210, MATCH(B119, Paste_Here!A$2:A$210, 0))&lt;&gt;"", ISNUMBER(VALUE(INDEX(Paste_Here!AU$2:AU$210, MATCH(B119, Paste_Here!A$2:A$210, 0))))), INDEX(Paste_Here!AU$2:AU$210, MATCH(B119, Paste_Here!A$2:A$210, 0)), ""), ""), "")</f>
        <v/>
      </c>
      <c r="DA119" s="69"/>
      <c r="DB119" s="79" t="str">
        <f>IFERROR(IF(B119&lt;&gt;"", IF(ISNUMBER(SEARCH("highrisk", LOWER(INDEX(Paste_Here!AV$2:AV$210, MATCH(B119, Paste_Here!A$2:A$210, 0))))), "High Risk", IF(ISNUMBER(SEARCH("lowrisk", LOWER(INDEX(Paste_Here!AV$2:AV$210, MATCH(B119, Paste_Here!A$2:A$210, 0))))), "Low Risk", IF(ISNUMBER(SEARCH("somerisk", LOWER(INDEX(Paste_Here!AV$2:AV$210, MATCH(B119, Paste_Here!A$2:A$210, 0))))), "Some Risk", ""))), ""), "")</f>
        <v/>
      </c>
      <c r="DC119" s="69"/>
      <c r="DD119" s="79" t="str">
        <f>IFERROR(IF(B119&lt;&gt;"", IF(AND(INDEX(Paste_Here!AW$2:AW$210, MATCH(B119, Paste_Here!A$2:A$210, 0))&lt;&gt;"", ISNUMBER(VALUE(INDEX(Paste_Here!AW$2:AW$210, MATCH(B119, Paste_Here!A$2:A$210, 0))))), INDEX(Paste_Here!AW$2:AW$210, MATCH(B119, Paste_Here!A$2:A$210, 0)), ""), ""), "")</f>
        <v/>
      </c>
      <c r="DE119" s="69"/>
      <c r="DF119" s="79" t="str">
        <f>IFERROR(IF(B119&lt;&gt;"", IF(AND(INDEX(Paste_Here!AP$2:AP$210, MATCH(B119, Paste_Here!A$2:A$210, 0))&lt;&gt;"", ISNUMBER(VALUE(INDEX(Paste_Here!AP$2:AP$210, MATCH(B119, Paste_Here!A$2:A$210, 0))))), INDEX(Paste_Here!AP$2:AP$210, MATCH(B119, Paste_Here!A$2:A$210, 0)), ""), ""), "")</f>
        <v/>
      </c>
      <c r="DG119" s="69"/>
      <c r="DH119" s="79" t="str">
        <f>IFERROR(IF(B119&lt;&gt;"", IF(ISNUMBER(SEARCH("highrisk", LOWER(INDEX(Paste_Here!AQ$2:AQ$210, MATCH(B119, Paste_Here!A$2:A$210, 0))))), "High Risk", IF(ISNUMBER(SEARCH("lowrisk", LOWER(INDEX(Paste_Here!AQ$2:AQ$210, MATCH(B119, Paste_Here!A$2:A$210, 0))))), "Low Risk", IF(ISNUMBER(SEARCH("somerisk", LOWER(INDEX(Paste_Here!AQ$2:AQ$210, MATCH(B119, Paste_Here!A$2:A$210, 0))))), "Some Risk", ""))), ""), "")</f>
        <v/>
      </c>
      <c r="DI119" s="69"/>
      <c r="DJ119" s="79" t="str" cm="1">
        <f t="array" aca="1" ref="DJ119" ca="1">IFERROR(VALUE(IF(ISNUMBER(SEARCH("EM", INDEX(Paste_Here!AR$2:AR$500, MATCH(B119, Paste_Here!A$2:A$500, 0)))),"-" &amp; _xlfn.TEXTJOIN("", TRUE, IF(ISNUMBER(--MID(INDEX(Paste_Here!AR$2:AR$500, MATCH(B119, Paste_Here!A$2:A$500, 0)), ROW(INDIRECT("1:"&amp;LEN(INDEX(Paste_Here!AR$2:AR$500, MATCH(B119, Paste_Here!A$2:A$500, 0))))), 1)), MID(INDEX(Paste_Here!AR$2:AR$500, MATCH(B119, Paste_Here!A$2:A$500, 0)), ROW(INDIRECT("1:"&amp;LEN(INDEX(Paste_Here!AR$2:AR$500, MATCH(B119, Paste_Here!A$2:A$500, 0))))), 1), "")), _xlfn.TEXTJOIN("", TRUE, IF(ISNUMBER(--MID(INDEX(Paste_Here!AR$2:AR$500, MATCH(B119, Paste_Here!A$2:AR$500, 0)), ROW(INDIRECT("1:"&amp;LEN(INDEX(Paste_Here!AR$2:AR$500, MATCH(B119, Paste_Here!A$2:AR$500, 0))))), 1)), MID(INDEX(Paste_Here!AR$2:AR$500, MATCH(B119, Paste_Here!A$2:A$500, 0)), ROW(INDIRECT("1:"&amp;LEN(INDEX(Paste_Here!AR$2:AR$500, MATCH(B119, Paste_Here!A$2:A$500, 0))))), 1), "")))), "")</f>
        <v/>
      </c>
      <c r="DK119" s="69"/>
      <c r="DL119" s="69"/>
      <c r="DM119" s="79" t="str">
        <f t="shared" si="10"/>
        <v/>
      </c>
      <c r="DN119" s="69"/>
      <c r="DO119" s="79" t="str">
        <f>IFERROR(IF(B119&lt;&gt;"", IF(AND(INDEX(Paste_Here!AH$2:AH$210, MATCH(B119, Paste_Here!A$2:A$210, 0))&lt;&gt;"", ISNUMBER(VALUE(INDEX(Paste_Here!AH$2:AH$210, MATCH(B119, Paste_Here!A$2:A$210, 0))))), INDEX(Paste_Here!AH$2:AH$210, MATCH(B119, Paste_Here!A$2:A$210, 0)), ""), ""), "")</f>
        <v/>
      </c>
      <c r="DP119" s="69"/>
      <c r="DQ119" s="114"/>
      <c r="DR119" s="69"/>
      <c r="DS119" s="119" t="str">
        <f>IFERROR(IF(B119&lt;&gt;"", IF(LOWER(INDEX(Paste_Here!AI$2:AI$210, MATCH(B119, Paste_Here!A$2:A$210, 0)))="approaching expectations", "Approaching", IF(LOWER(INDEX(Paste_Here!AI$2:AI$210, MATCH(B119, Paste_Here!A$2:A$210, 0)))="met expectations", "Met", IF(LOWER(INDEX(Paste_Here!AI$2:AI$210, MATCH(B119, Paste_Here!A$2:A$210, 0)))="exceeded expectations", "Exceeded", IF(LOWER(INDEX(Paste_Here!AI$2:AI$210, MATCH(B119, Paste_Here!A$2:A$210, 0)))="below expectations", "Below", "")))), ""), "")</f>
        <v/>
      </c>
      <c r="DT119" s="69"/>
      <c r="DU119" s="79" t="str">
        <f>IFERROR(IF(B119&lt;&gt;"", IF(AND(INDEX(Paste_Here!AJ$2:AJ$210, MATCH(B119, Paste_Here!A$2:A$210, 0))&lt;&gt;"", ISNUMBER(VALUE(INDEX(Paste_Here!AJ$2:AJ$210, MATCH(B119, Paste_Here!A$2:A$210, 0))))), INDEX(Paste_Here!AJ$2:AJ$210, MATCH(B119, Paste_Here!A$2:A$210, 0)), ""), ""), "")</f>
        <v/>
      </c>
      <c r="DV119" s="69"/>
      <c r="DW119" s="114"/>
      <c r="DX119" s="69"/>
      <c r="DY119" s="114"/>
      <c r="DZ119" s="69"/>
      <c r="EA119" s="114"/>
      <c r="EB119" s="69"/>
      <c r="EC119" s="114"/>
      <c r="ED119" s="69"/>
      <c r="EE119" s="114"/>
      <c r="EF119" s="69"/>
      <c r="EH119" s="69"/>
      <c r="EI119" s="69"/>
      <c r="EJ119" s="79"/>
      <c r="EK119" s="69"/>
      <c r="EL119" s="79"/>
      <c r="EM119" s="69"/>
      <c r="EN119" s="79"/>
      <c r="EO119" s="69"/>
      <c r="EP119" s="79"/>
      <c r="EQ119" s="69"/>
      <c r="ER119" s="79"/>
      <c r="ES119" s="69"/>
      <c r="ET119" s="79"/>
      <c r="EU119" s="69"/>
      <c r="EV119" s="79"/>
      <c r="EW119" s="69"/>
      <c r="EX119" s="79"/>
      <c r="EY119" s="69"/>
      <c r="EZ119" s="79"/>
      <c r="FA119" s="69"/>
      <c r="FB119" s="79"/>
      <c r="FC119" s="69"/>
      <c r="FD119" s="79"/>
      <c r="FE119" s="69"/>
      <c r="FF119" s="69"/>
      <c r="FG119" s="79" t="str">
        <f t="shared" si="11"/>
        <v/>
      </c>
      <c r="FH119" s="69"/>
      <c r="FI119" s="79" t="str">
        <f>IFERROR(IF(B119&lt;&gt;"", IF(ISNUMBER(VALUE(INDEX(Paste_Here!H$2:H$210, MATCH(B119, Paste_Here!A$2:A$210, 0)))), IF(VALUE(INDEX(Paste_Here!H$2:H$210, MATCH(B119, Paste_Here!A$2:A$210, 0)))=0, "No", IF(AND(VALUE(INDEX(Paste_Here!H$2:H$210, MATCH(B119, Paste_Here!A$2:A$210, 0)))&gt;=1, VALUE(INDEX(Paste_Here!H$2:H$210, MATCH(B119, Paste_Here!A$2:A$210, 0)))&lt;=4), VALUE(INDEX(Paste_Here!H$2:H$210, MATCH(B119, Paste_Here!A$2:A$210, 0))), "")), ""), ""), "")</f>
        <v/>
      </c>
      <c r="FJ119" s="69"/>
      <c r="FK119" s="79" t="str">
        <f>IFERROR(IF(B119&lt;&gt;"", IF(ISNUMBER(VALUE(INDEX(Paste_Here!I$2:I$210, MATCH(B119, Paste_Here!A$2:A$210, 0)))), IF(VALUE(INDEX(Paste_Here!I$2:I$210, MATCH(B119, Paste_Here!A$2:A$210, 0)))=0, "No", IF(AND(VALUE(INDEX(Paste_Here!I$2:I$210, MATCH(B119, Paste_Here!A$2:A$210, 0)))&gt;=1, VALUE(INDEX(Paste_Here!I$2:I$210, MATCH(B119, Paste_Here!A$2:A$210, 0)))&lt;=4), VALUE(INDEX(Paste_Here!I$2:I$210, MATCH(B119, Paste_Here!A$2:A$210, 0))), "")), ""), ""), "")</f>
        <v/>
      </c>
      <c r="FL119" s="69"/>
      <c r="FM119" s="114"/>
      <c r="FN119" s="69"/>
      <c r="FO119" s="114"/>
      <c r="FP119" s="69"/>
      <c r="FQ119" s="114"/>
      <c r="FR119" s="69"/>
      <c r="FS119" s="114"/>
      <c r="FT119" s="69"/>
      <c r="FU119" s="79" t="str">
        <f>IFERROR(IF(B119&lt;&gt;"", IF(AND(INDEX(Paste_Here!R$2:R$210, MATCH(B119, Paste_Here!A$2:A$210, 0))&lt;&gt;"", ISNUMBER(VALUE(INDEX(Paste_Here!R$2:R$210, MATCH(B119, Paste_Here!A$2:A$210, 0))))), INDEX(Paste_Here!R$2:R$210, MATCH(B119, Paste_Here!A$2:A$210, 0)), ""), ""), "")</f>
        <v/>
      </c>
      <c r="FV119" s="69"/>
      <c r="FW119" s="79" t="str">
        <f>IFERROR(IF(B119&lt;&gt;"", IF(AND(INDEX(Paste_Here!BB$2:BB$210, MATCH(B119, Paste_Here!A$2:A$210, 0))&lt;&gt;"", ISNUMBER(VALUE(INDEX(Paste_Here!BB$2:BB$210, MATCH(B119, Paste_Here!A$2:A$210, 0))))), INDEX(Paste_Here!BB$2:BB$210, MATCH(B119, Paste_Here!A$2:A$210, 0)), ""), ""), "")</f>
        <v/>
      </c>
      <c r="FX119" s="69"/>
      <c r="FY119" s="79" t="str">
        <f>IFERROR(IF(B119&lt;&gt;"", IF(AND(INDEX(Paste_Here!AS$2:AS$210, MATCH(B119, Paste_Here!A$2:A$210, 0))&lt;&gt;"", ISNUMBER(VALUE(INDEX(Paste_Here!AS$2:AS$210, MATCH(B119, Paste_Here!A$2:A$210, 0))))), INDEX(Paste_Here!AS$2:AS$210, MATCH(B119, Paste_Here!A$2:A$210, 0)), ""), ""), "")</f>
        <v/>
      </c>
      <c r="FZ119" s="69"/>
      <c r="GA119" s="79" t="str">
        <f>IFERROR(IF(B119&lt;&gt;"", IF(AND(INDEX(Paste_Here!BC$2:BC$210, MATCH(B119, Paste_Here!A$2:A$210, 0))&lt;&gt;"", ISNUMBER(VALUE(INDEX(Paste_Here!BC$2:BC$210, MATCH(B119, Paste_Here!A$2:A$210, 0))))), INDEX(Paste_Here!BC$2:BC$210, MATCH(B119, Paste_Here!A$2:A$210, 0)), ""), ""), "")</f>
        <v/>
      </c>
      <c r="GB119" s="69"/>
      <c r="GC119" s="69"/>
      <c r="GD119" s="79" t="str">
        <f t="shared" si="12"/>
        <v/>
      </c>
      <c r="GE119" s="69"/>
      <c r="GF119" s="79" t="str">
        <f>IFERROR(IF(B119&lt;&gt;"", IF(ISNUMBER(SEARCH("s", LOWER(INDEX(Paste_Here!M$2:M$210, MATCH(B119, Paste_Here!A$2:A$210, 0))))), "Yes", IF(INDEX(Paste_Here!M$2:M$210, MATCH(B119, Paste_Here!A$2:A$210, 0))&lt;&gt;"", "No", "")), ""), "")</f>
        <v/>
      </c>
      <c r="GG119" s="69"/>
      <c r="GH119" s="79" t="str">
        <f>IFERROR(IF(B119&lt;&gt;"", IF(ISNUMBER(SEARCH("yes", LOWER(INDEX(Paste_Here!F$2:F$210, MATCH(B119, Paste_Here!A$2:A$210, 0))))), "Yes", IF(ISNUMBER(SEARCH("no", LOWER(INDEX(Paste_Here!F$2:F$210, MATCH(B119, Paste_Here!A$2:A$210, 0))))), "No", "")), ""), "")</f>
        <v/>
      </c>
      <c r="GI119" s="69"/>
      <c r="GJ119" s="79" t="str">
        <f>IFERROR(IF(B119&lt;&gt;"", IF(ISNUMBER(SEARCH("english language learner", LOWER(INDEX(Paste_Here!C$2:C$210, MATCH(B119, Paste_Here!A$2:A$210, 0))))), "Yes", ""), ""), "")</f>
        <v/>
      </c>
      <c r="GK119" s="69"/>
      <c r="GL119" s="79" t="str">
        <f>IFERROR(IF(B119&lt;&gt;"", IF(OR(ISNUMBER(SEARCH("b", LOWER(INDEX(Paste_Here!K$2:K$210, MATCH(B119, Paste_Here!A$2:A$210, 0))))), ISNUMBER(SEARCH("h", LOWER(INDEX(Paste_Here!K$2:K$210, MATCH(B119, Paste_Here!A$2:A$210, 0))))), ISNUMBER(SEARCH("i", LOWER(INDEX(Paste_Here!K$2:K$210, MATCH(B119, Paste_Here!A$2:A$210, 0)))))), "Yes", IF(INDEX(Paste_Here!K$2:K$210, MATCH(B119, Paste_Here!A$2:A$210, 0))&lt;&gt;"", "No", "")), ""), "")</f>
        <v/>
      </c>
      <c r="GM119" s="69"/>
      <c r="GN119" s="79" t="str">
        <f>IFERROR(IF(B119&lt;&gt;"", IF(ISNUMBER(SEARCH("yes", LOWER(INDEX(Paste_Here!L$2:L$210, MATCH(B119, Paste_Here!A$2:A$210, 0))))), "Yes", IF(ISNUMBER(SEARCH("no", LOWER(INDEX(Paste_Here!L$2:L$210, MATCH(B119, Paste_Here!A$2:A$210, 0))))), "No", "")), ""), "")</f>
        <v/>
      </c>
      <c r="GO119" s="69"/>
      <c r="GP119" s="79" t="str">
        <f>IFERROR(IF(B119&lt;&gt;"", IF(ISNUMBER(SEARCH("transitional 2", LOWER(INDEX(Paste_Here!C$2:C$210, MATCH(B119, Paste_Here!A$2:A$210, 0))))), "T2", IF(ISNUMBER(SEARCH("transitional 1", LOWER(INDEX(Paste_Here!C$2:C$210, MATCH(B119, Paste_Here!A$2:A$210, 0))))), "T1", IF(ISNUMBER(SEARCH("waived ell services", LOWER(INDEX(Paste_Here!C$2:C$210, MATCH(B119, Paste_Here!A$2:A$210, 0))))), "W", ""))), ""), "")</f>
        <v/>
      </c>
      <c r="GQ119" s="69"/>
      <c r="GR119" s="114"/>
      <c r="GS119" s="69"/>
      <c r="GT119" s="114"/>
      <c r="GU119" s="69"/>
      <c r="GV119" s="114"/>
      <c r="GW119" s="69"/>
      <c r="GX119" s="118"/>
      <c r="GY119" s="69"/>
      <c r="GZ119" s="69"/>
      <c r="HA119" s="79"/>
      <c r="HB119" s="69"/>
      <c r="HC119" s="79"/>
      <c r="HD119" s="69"/>
      <c r="HE119" s="79"/>
      <c r="HF119" s="69"/>
      <c r="HG119" s="79"/>
      <c r="HH119" s="69"/>
      <c r="HI119" s="79"/>
      <c r="HJ119" s="69"/>
      <c r="HK119" s="79"/>
      <c r="HL119" s="69"/>
      <c r="HM119" s="79"/>
      <c r="HN119" s="69"/>
      <c r="HO119" s="79"/>
      <c r="HP119" s="69"/>
      <c r="HQ119" s="79"/>
      <c r="HR119" s="69"/>
      <c r="HS119" s="79"/>
      <c r="HT119" s="69"/>
      <c r="HU119" s="79"/>
      <c r="HV119" s="69"/>
      <c r="HW119" s="69"/>
      <c r="HX119" s="79"/>
      <c r="HY119" s="69"/>
      <c r="HZ119" s="79"/>
      <c r="IA119" s="69"/>
      <c r="IB119" s="79"/>
      <c r="IC119" s="69"/>
      <c r="ID119" s="79"/>
      <c r="IE119" s="69"/>
      <c r="IF119" s="79"/>
      <c r="IG119" s="69"/>
      <c r="IH119" s="79"/>
      <c r="II119" s="69"/>
      <c r="IJ119" s="79"/>
      <c r="IK119" s="69"/>
      <c r="IL119" s="79"/>
      <c r="IM119" s="69"/>
      <c r="IN119" s="79"/>
      <c r="IO119" s="69"/>
      <c r="IP119" s="79"/>
      <c r="IQ119" s="69"/>
      <c r="IR119" s="79"/>
      <c r="IS119" s="69"/>
      <c r="IT119" s="69"/>
      <c r="IU119" s="79"/>
      <c r="IV119" s="69"/>
      <c r="IW119" s="79"/>
      <c r="IX119" s="69"/>
      <c r="IY119" s="79"/>
      <c r="IZ119" s="69"/>
      <c r="JA119" s="79"/>
      <c r="JB119" s="69"/>
      <c r="JC119" s="79"/>
      <c r="JD119" s="69"/>
      <c r="JE119" s="79"/>
      <c r="JF119" s="69"/>
      <c r="JG119" s="79"/>
      <c r="JH119" s="69"/>
      <c r="JI119" s="79"/>
      <c r="JJ119" s="69"/>
      <c r="JK119" s="79"/>
      <c r="JL119" s="69"/>
      <c r="JM119" s="79"/>
      <c r="JN119" s="69"/>
      <c r="JO119" s="79"/>
      <c r="JP119" s="69"/>
      <c r="JQ119" s="69"/>
      <c r="JR119" s="79"/>
      <c r="JS119" s="69"/>
      <c r="JT119" s="79"/>
      <c r="JU119" s="69"/>
      <c r="JV119" s="79"/>
      <c r="JW119" s="69"/>
      <c r="JX119" s="79"/>
      <c r="JY119" s="69"/>
      <c r="JZ119" s="79"/>
      <c r="KA119" s="69"/>
      <c r="KB119" s="79"/>
      <c r="KC119" s="69"/>
      <c r="KD119" s="79"/>
      <c r="KE119" s="69"/>
      <c r="KF119" s="79"/>
      <c r="KG119" s="69"/>
      <c r="KH119" s="79"/>
      <c r="KI119" s="69"/>
      <c r="KJ119" s="79"/>
      <c r="KK119" s="69"/>
      <c r="KL119" s="79"/>
      <c r="KM119" s="69"/>
      <c r="KP119" s="1" t="str" cm="1">
        <f t="array" ref="KP119">IFERROR(INDEX(Paste_Here!$B$2:$B$210, MATCH(0, COUNTIF(KP$4:KP118, Paste_Here!$B$2:$B$210) + IF(Paste_Here!$B$2:$B$210="", 1, 0), 0)), "")</f>
        <v/>
      </c>
      <c r="KQ119" s="1" t="str">
        <f>IF(KP119&lt;&gt;"", INDEX(Paste_Here!$A$2:$A$210, MATCH(KP119, Paste_Here!$B$2:$B$210, 0)), "")</f>
        <v/>
      </c>
      <c r="KR119" s="1" t="str">
        <f t="shared" si="13"/>
        <v/>
      </c>
      <c r="KS119" s="1" t="str" cm="1">
        <f t="array" ref="KS119">IFERROR(INDEX($KR$5:$KR$210, MATCH(SMALL(IF($KR$5:$KR$210&lt;&gt;"", COUNTIF($KR$5:$KR$210, "&lt;"&amp;$KR$5:$KR$210)+1), ROW()-ROW($KS$5)+1), COUNTIF($KR$5:$KR$210, "&lt;"&amp;$KR$5:$KR$210)+1, 0)), "")</f>
        <v/>
      </c>
    </row>
    <row r="120" spans="1:305">
      <c r="A120" s="69"/>
      <c r="B120" s="79" t="str">
        <f t="shared" si="7"/>
        <v/>
      </c>
      <c r="C120" s="69"/>
      <c r="D120" s="79" t="str">
        <f>IFERROR(IF(B120&lt;&gt;"", IF(COUNTIF(INDEX(Paste_Here!N$2:Q$210, MATCH(B120, Paste_Here!A$2:A$210, 0), 0), "yes") &gt; 0, "No", IF(COUNTIF(INDEX(Paste_Here!N$2:Q$210, MATCH(B120, Paste_Here!A$2:A$210, 0), 0), "no") &gt; 0, "Yes", "")), ""), "")</f>
        <v/>
      </c>
      <c r="E120" s="69"/>
      <c r="F120" s="79" t="str">
        <f>IFERROR(IF(B120&lt;&gt;"", IF(ISNUMBER(SEARCH("yes", LOWER(INDEX(Paste_Here!S$2:S$210, MATCH(B120, Paste_Here!A$2:A$210, 0))))), "Yes", IF(ISNUMBER(SEARCH("no", LOWER(INDEX(Paste_Here!S$2:S$210, MATCH(B120, Paste_Here!A$2:A$210, 0))))), "No", "")), ""), "")</f>
        <v/>
      </c>
      <c r="G120" s="69"/>
      <c r="H120" s="79" t="str">
        <f>IFERROR(IF(B120&lt;&gt;"", IF(COUNTIF(INDEX(Paste_Here!AX$2:BA$210, MATCH(B120, Paste_Here!A$2:A$210, 0), 0), "yes") &gt; 0, "No", IF(COUNTIF(INDEX(Paste_Here!AX$2:BA$210, MATCH(B120, Paste_Here!A$2:A$210, 0), 0), "no") &gt; 0, "Yes", "")), ""), "")</f>
        <v/>
      </c>
      <c r="I120" s="69"/>
      <c r="J120" s="79" t="str">
        <f>IFERROR(IF(B120&lt;&gt;"", IF(ISNUMBER(SEARCH("yes", LOWER(INDEX(Paste_Here!Z$2:Z$210, MATCH(B120, Paste_Here!A$2:A$210, 0))))), "Yes", IF(ISNUMBER(SEARCH("no", LOWER(INDEX(Paste_Here!Z$2:Z$210, MATCH(B120, Paste_Here!A$2:A$210, 0))))), "No", "")), ""), "")</f>
        <v/>
      </c>
      <c r="K120" s="69"/>
      <c r="L120" s="79" t="str">
        <f>IFERROR(IF(B120&lt;&gt;"", IF(ISNUMBER(SEARCH("yes", LOWER(INDEX(Paste_Here!AG$2:AG$210, MATCH(B120, Paste_Here!A$2:A$210, 0))))), "Yes", IF(ISNUMBER(SEARCH("no", LOWER(INDEX(Paste_Here!AG$2:AG$210, MATCH(B120, Paste_Here!A$2:A$210, 0))))), "No", "")), ""), "")</f>
        <v/>
      </c>
      <c r="M120" s="69"/>
      <c r="N120" s="114" t="str">
        <f>IFERROR(IF(J120&lt;&gt;"", IF(ISNUMBER(SEARCH("yes", LOWER(INDEX(Paste_Here!AB$2:AB$210, MATCH(J120, Paste_Here!I$2:I$210, 0))))), "Yes", IF(ISNUMBER(SEARCH("no", LOWER(INDEX(Paste_Here!AB$2:AB$210, MATCH(J120, Paste_Here!I$2:I$210, 0))))), "No", "")), ""), "")</f>
        <v/>
      </c>
      <c r="O120" s="69"/>
      <c r="P120" s="79" t="str">
        <f>IFERROR(IF(B120&lt;&gt;"", IF(ISNUMBER(SEARCH("Revealed-Potential (Primary Focus)", LOWER(INDEX(Paste_Here!U$2:U$210, MATCH(B120, Paste_Here!A$2:A$210, 0))))), "Rev-Potential: Prim", IF(ISNUMBER(SEARCH("Revealed-Potential (Secondary Focus)", LOWER(INDEX(Paste_Here!U$2:U$210, MATCH(B120, Paste_Here!A$2:A$210, 0))))), "Rev-Potential: Sec", IF(ISNUMBER(SEARCH("Monitoring", LOWER(INDEX(Paste_Here!U$2:U$210, MATCH(B120, Paste_Here!A$2:A$210, 0))))), "Monitoring", IF(ISNUMBER(SEARCH("At-Promise (Secondary Focus)", LOWER(INDEX(Paste_Here!U$2:U$210, MATCH(B120, Paste_Here!A$2:A$210, 0))))), "At-Promise: Sec", IF(ISNUMBER(SEARCH("At-Promise (Primary Focus)", LOWER(INDEX(Paste_Here!U$2:U$210, MATCH(B120, Paste_Here!A$2:A$210, 0))))), "At-Promise: Prim", ""))))), ""), "")</f>
        <v/>
      </c>
      <c r="Q120" s="69"/>
      <c r="R120" s="79" t="str">
        <f>IFERROR(IF(B120&lt;&gt;"", IF(ISNUMBER(SEARCH("Revealed-Potential (Primary Focus)", LOWER(INDEX(Paste_Here!AB$2:AB$210, MATCH(B120, Paste_Here!A$2:A$210, 0))))), "Rev-Potential: Prim", IF(ISNUMBER(SEARCH("Revealed-Potential (Secondary Focus)", LOWER(INDEX(Paste_Here!AB$2:AB$210, MATCH(B120, Paste_Here!A$2:A$210, 0))))), "Rev-Potential: Sec", IF(ISNUMBER(SEARCH("Monitoring", LOWER(INDEX(Paste_Here!AB$2:AB$210, MATCH(B120, Paste_Here!A$2:A$210, 0))))), "Monitoring", IF(ISNUMBER(SEARCH("At-Promise (Secondary Focus)", LOWER(INDEX(Paste_Here!AB$2:AB$210, MATCH(B120, Paste_Here!A$2:A$210, 0))))), "At-Promise: Sec", IF(ISNUMBER(SEARCH("At-Promise (Primary Focus)", LOWER(INDEX(Paste_Here!AB$2:AB$210, MATCH(B120, Paste_Here!A$2:A$210, 0))))), "At-Promise: Prim", ""))))), ""), "")</f>
        <v/>
      </c>
      <c r="S120" s="69"/>
      <c r="T120" s="114" t="str">
        <f>IFERROR(IF(P120&lt;&gt;"", IF(ISNUMBER(SEARCH("yes", LOWER(INDEX(Paste_Here!AH$2:AH$210, MATCH(P120, Paste_Here!O$2:O$210, 0))))), "Yes", IF(ISNUMBER(SEARCH("no", LOWER(INDEX(Paste_Here!AH$2:AH$210, MATCH(P120, Paste_Here!O$2:O$210, 0))))), "No", "")), ""), "")</f>
        <v/>
      </c>
      <c r="U120" s="69"/>
      <c r="V120" s="114" t="str">
        <f>IFERROR(IF(R120&lt;&gt;"", IF(ISNUMBER(SEARCH("yes", LOWER(INDEX(Paste_Here!AJ$2:AJ$210, MATCH(R120, Paste_Here!Q$2:Q$210, 0))))), "Yes", IF(ISNUMBER(SEARCH("no", LOWER(INDEX(Paste_Here!AJ$2:AJ$210, MATCH(R120, Paste_Here!Q$2:Q$210, 0))))), "No", "")), ""), "")</f>
        <v/>
      </c>
      <c r="W120" s="69"/>
      <c r="X120" s="69"/>
      <c r="Y120" s="79" t="str">
        <f t="shared" si="8"/>
        <v/>
      </c>
      <c r="Z120" s="69"/>
      <c r="AA120" s="79" t="str">
        <f>IFERROR(IF(B120&lt;&gt;"", IF(AND(INDEX(Paste_Here!W$2:W$210, MATCH(B120, Paste_Here!A$2:A$210, 0))&lt;&gt;"", ISNUMBER(VALUE(INDEX(Paste_Here!W$2:W$210, MATCH(B120, Paste_Here!A$2:A$210, 0))))), INDEX(Paste_Here!W$2:W$210, MATCH(B120, Paste_Here!A$2:A$210, 0)), ""), ""), "")</f>
        <v/>
      </c>
      <c r="AB120" s="69"/>
      <c r="AC120" s="79" t="str">
        <f>IFERROR(IF(B120&lt;&gt;"", IF(AND(INDEX(Paste_Here!V$2:V$210, MATCH(B120, Paste_Here!A$2:A$210, 0))&lt;&gt;"", ISNUMBER(VALUE(INDEX(Paste_Here!V$2:V$210, MATCH(B120, Paste_Here!A$2:A$210, 0))))), TEXT(ROUND(VALUE(INDEX(Paste_Here!V$2:V$210, MATCH(B120, Paste_Here!A$2:A$210, 0))), 2), "0.00"), ""), ""), "")</f>
        <v/>
      </c>
      <c r="AD120" s="69"/>
      <c r="AE120" s="79" t="str">
        <f>IFERROR(IF(B120&lt;&gt;"", IF(LOWER(INDEX(Paste_Here!X$2:X$210, MATCH(B120, Paste_Here!A$2:A$210, 0)))="approaching expectations", "Approaching", IF(LOWER(INDEX(Paste_Here!X$2:X$210, MATCH(B120, Paste_Here!A$2:A$210, 0)))="met expectations", "Met", IF(LOWER(INDEX(Paste_Here!X$2:X$210, MATCH(B120, Paste_Here!A$2:A$210, 0)))="exceeded expectations", "Exceeded", IF(LOWER(INDEX(Paste_Here!X$2:X$210, MATCH(B120, Paste_Here!A$2:A$210, 0)))="below expectations", "Below", "")))), ""), "")</f>
        <v/>
      </c>
      <c r="AF120" s="69"/>
      <c r="AG120" s="79" t="str">
        <f>IFERROR(IF(B120&lt;&gt;"", IF(AND(INDEX(Paste_Here!Y$2:Y$210, MATCH(B120, Paste_Here!A$2:A$210, 0))&lt;&gt;"", ISNUMBER(VALUE(INDEX(Paste_Here!Y$2:Y$210, MATCH(B120, Paste_Here!A$2:A$210, 0))))), INDEX(Paste_Here!Y$2:Y$210, MATCH(B120, Paste_Here!A$2:A$210, 0)), ""), ""), "")</f>
        <v/>
      </c>
      <c r="AH120" s="69"/>
      <c r="AI120" s="79" t="str">
        <f>IFERROR(IF(B120&lt;&gt;"", IF(AND(INDEX(Paste_Here!AK$2:AK$210, MATCH(B120, Paste_Here!A$2:A$210, 0))&lt;&gt;"", ISNUMBER(VALUE(INDEX(Paste_Here!AK$2:AK$210, MATCH(B120, Paste_Here!A$2:A$210, 0))))), INDEX(Paste_Here!AK$2:AK$210, MATCH(B120, Paste_Here!A$2:A$210, 0)), ""), ""), "")</f>
        <v/>
      </c>
      <c r="AJ120" s="69"/>
      <c r="AK120" s="79" t="str">
        <f>IFERROR(IF(B120&lt;&gt;"", IF(ISNUMBER(SEARCH("highrisk", LOWER(INDEX(Paste_Here!AL$2:AL$210, MATCH(B120, Paste_Here!A$2:A$210, 0))))), "High Risk", IF(ISNUMBER(SEARCH("lowrisk", LOWER(INDEX(Paste_Here!AL$2:AL$210, MATCH(B120, Paste_Here!A$2:A$210, 0))))), "Low Risk", IF(ISNUMBER(SEARCH("somerisk", LOWER(INDEX(Paste_Here!AL$2:AL$210, MATCH(B120, Paste_Here!A$2:A$210, 0))))), "Some Risk", ""))), ""), "")</f>
        <v/>
      </c>
      <c r="AL120" s="69"/>
      <c r="AM120" s="79" t="str">
        <f>IFERROR(IF(B120&lt;&gt;"", IF(AND(INDEX(Paste_Here!AT$2:AT$210, MATCH(B120, Paste_Here!A$2:A$210, 0))&lt;&gt;"", ISNUMBER(VALUE(INDEX(Paste_Here!AT$2:AT$210, MATCH(B120, Paste_Here!A$2:A$210, 0))))), INDEX(Paste_Here!AT$2:AT$210, MATCH(B120, Paste_Here!A$2:A$210, 0)), ""), ""), "")</f>
        <v/>
      </c>
      <c r="AN120" s="69"/>
      <c r="AO120" s="79" t="str">
        <f>IFERROR(IF(B120&lt;&gt;"", IF(AND(INDEX(Paste_Here!AM$2:AM$210, MATCH(B120, Paste_Here!A$2:A$210, 0))&lt;&gt;"", ISNUMBER(VALUE(INDEX(Paste_Here!AM$2:AM$210, MATCH(B120, Paste_Here!A$2:A$210, 0))))), INDEX(Paste_Here!AM$2:AM$210, MATCH(B120, Paste_Here!A$2:A$210, 0)), ""), ""), "")</f>
        <v/>
      </c>
      <c r="AP120" s="69"/>
      <c r="AQ120" s="79" t="str">
        <f>IFERROR(IF(B120&lt;&gt;"", IF(ISNUMBER(SEARCH("highrisk", LOWER(INDEX(Paste_Here!AN$2:AN$210, MATCH(B120, Paste_Here!A$2:A$210, 0))))), "High Risk", IF(ISNUMBER(SEARCH("lowrisk", LOWER(INDEX(Paste_Here!AN$2:AN$210, MATCH(B120, Paste_Here!A$2:A$210, 0))))), "Low Risk", IF(ISNUMBER(SEARCH("somerisk", LOWER(INDEX(Paste_Here!AN$2:AN$210, MATCH(B120, Paste_Here!A$2:A$210, 0))))), "Some Risk", ""))), ""), "")</f>
        <v/>
      </c>
      <c r="AR120" s="69"/>
      <c r="AS120" s="79" t="str" cm="1">
        <f t="array" aca="1" ref="AS120" ca="1">IFERROR(IF(ISNUMBER(SEARCH("BR", INDEX(Paste_Here!AO$2:AO$210, MATCH(B120, Paste_Here!A$2:A$210, 0)))), -1, 1) * VALUE(_xlfn.TEXTJOIN("", TRUE, IF(ISNUMBER(--MID(INDEX(Paste_Here!AO$2:AO$210, MATCH(B120, Paste_Here!A$2:A$210, 0)), ROW(INDIRECT("1:"&amp;LEN(INDEX(Paste_Here!AO$2:AO$210, MATCH(B120, Paste_Here!A$2:A$210, 0))))), 1)), MID(INDEX(Paste_Here!AO$2:AO$210, MATCH(B120, Paste_Here!A$2:A$210, 0)), ROW(INDIRECT("1:"&amp;LEN(INDEX(Paste_Here!AO$2:AO$210, MATCH(B120, Paste_Here!A$2:A$210, 0))))), 1), ""))), "")</f>
        <v/>
      </c>
      <c r="AT120" s="69"/>
      <c r="AU120" s="69"/>
      <c r="AV120" s="79"/>
      <c r="AW120" s="69"/>
      <c r="AX120" s="79"/>
      <c r="AY120" s="69"/>
      <c r="AZ120" s="79"/>
      <c r="BA120" s="69"/>
      <c r="BB120" s="79"/>
      <c r="BC120" s="69"/>
      <c r="BD120" s="79"/>
      <c r="BE120" s="69"/>
      <c r="BF120" s="79"/>
      <c r="BG120" s="69"/>
      <c r="BH120" s="79"/>
      <c r="BI120" s="69"/>
      <c r="BJ120" s="79"/>
      <c r="BK120" s="69"/>
      <c r="BL120" s="79"/>
      <c r="BM120" s="69"/>
      <c r="BN120" s="79"/>
      <c r="BO120" s="69"/>
      <c r="BP120" s="79"/>
      <c r="BQ120" s="69"/>
      <c r="BR120" s="69"/>
      <c r="BS120" s="79"/>
      <c r="BT120" s="69"/>
      <c r="BU120" s="79"/>
      <c r="BV120" s="69"/>
      <c r="BW120" s="79"/>
      <c r="BX120" s="69"/>
      <c r="BY120" s="79"/>
      <c r="BZ120" s="69"/>
      <c r="CA120" s="79"/>
      <c r="CB120" s="69"/>
      <c r="CC120" s="79"/>
      <c r="CD120" s="69"/>
      <c r="CE120" s="79"/>
      <c r="CF120" s="69"/>
      <c r="CG120" s="79"/>
      <c r="CH120" s="69"/>
      <c r="CI120" s="79"/>
      <c r="CJ120" s="69"/>
      <c r="CK120" s="79"/>
      <c r="CL120" s="69"/>
      <c r="CM120" s="79"/>
      <c r="CN120" s="69"/>
      <c r="CO120" s="69"/>
      <c r="CP120" s="79" t="str">
        <f t="shared" si="9"/>
        <v/>
      </c>
      <c r="CQ120" s="69"/>
      <c r="CR120" s="79" t="str">
        <f>IFERROR(IF(B120&lt;&gt;"", IF(AND(INDEX(Paste_Here!AD$2:AD$210, MATCH(B120, Paste_Here!A$2:A$210, 0))&lt;&gt;"", ISNUMBER(VALUE(INDEX(Paste_Here!AD$2:AD$210, MATCH(B120, Paste_Here!A$2:A$210, 0))))), INDEX(Paste_Here!AD$2:AD$210, MATCH(B120, Paste_Here!A$2:A$210, 0)), ""), ""), "")</f>
        <v/>
      </c>
      <c r="CS120" s="69"/>
      <c r="CT120" s="79" t="str">
        <f>IFERROR(IF(B120&lt;&gt;"", IF(AND(INDEX(Paste_Here!AC$2:AC$210, MATCH(B120, Paste_Here!A$2:A$210, 0))&lt;&gt;"", ISNUMBER(--INDEX(Paste_Here!AC$2:AC$210, MATCH(B120, Paste_Here!A$2:A$210, 0)))), TEXT(ROUND(--INDEX(Paste_Here!AC$2:AC$210, MATCH(B120, Paste_Here!A$2:A$210, 0)), 2), "0.00"), ""), ""), "")</f>
        <v/>
      </c>
      <c r="CU120" s="69"/>
      <c r="CV120" s="79" t="str">
        <f>IFERROR(IF(B120&lt;&gt;"", IF(LOWER(INDEX(Paste_Here!AE$2:AE$210, MATCH(B120, Paste_Here!A$2:A$210, 0)))="approaching expectations", "Approaching", IF(LOWER(INDEX(Paste_Here!AE$2:AE$210, MATCH(B120, Paste_Here!A$2:A$210, 0)))="met expectations", "Met", IF(LOWER(INDEX(Paste_Here!AE$2:AE$210, MATCH(B120, Paste_Here!A$2:A$210, 0)))="exceeded expectations", "Exceeded", IF(LOWER(INDEX(Paste_Here!AE$2:AE$210, MATCH(B120, Paste_Here!A$2:A$210, 0)))="below expectations", "Below", "")))), ""), "")</f>
        <v/>
      </c>
      <c r="CW120" s="69"/>
      <c r="CX120" s="79" t="str">
        <f>IFERROR(IF(B120&lt;&gt;"", IF(AND(INDEX(Paste_Here!AF$2:AF$210, MATCH(B120, Paste_Here!A$2:A$210, 0))&lt;&gt;"", ISNUMBER(VALUE(INDEX(Paste_Here!AF$2:AF$210, MATCH(B120, Paste_Here!A$2:A$210, 0))))), INDEX(Paste_Here!AF$2:AF$210, MATCH(B120, Paste_Here!A$2:A$210, 0)), ""), ""), "")</f>
        <v/>
      </c>
      <c r="CY120" s="69"/>
      <c r="CZ120" s="79" t="str">
        <f>IFERROR(IF(B120&lt;&gt;"", IF(AND(INDEX(Paste_Here!AU$2:AU$210, MATCH(B120, Paste_Here!A$2:A$210, 0))&lt;&gt;"", ISNUMBER(VALUE(INDEX(Paste_Here!AU$2:AU$210, MATCH(B120, Paste_Here!A$2:A$210, 0))))), INDEX(Paste_Here!AU$2:AU$210, MATCH(B120, Paste_Here!A$2:A$210, 0)), ""), ""), "")</f>
        <v/>
      </c>
      <c r="DA120" s="69"/>
      <c r="DB120" s="79" t="str">
        <f>IFERROR(IF(B120&lt;&gt;"", IF(ISNUMBER(SEARCH("highrisk", LOWER(INDEX(Paste_Here!AV$2:AV$210, MATCH(B120, Paste_Here!A$2:A$210, 0))))), "High Risk", IF(ISNUMBER(SEARCH("lowrisk", LOWER(INDEX(Paste_Here!AV$2:AV$210, MATCH(B120, Paste_Here!A$2:A$210, 0))))), "Low Risk", IF(ISNUMBER(SEARCH("somerisk", LOWER(INDEX(Paste_Here!AV$2:AV$210, MATCH(B120, Paste_Here!A$2:A$210, 0))))), "Some Risk", ""))), ""), "")</f>
        <v/>
      </c>
      <c r="DC120" s="69"/>
      <c r="DD120" s="79" t="str">
        <f>IFERROR(IF(B120&lt;&gt;"", IF(AND(INDEX(Paste_Here!AW$2:AW$210, MATCH(B120, Paste_Here!A$2:A$210, 0))&lt;&gt;"", ISNUMBER(VALUE(INDEX(Paste_Here!AW$2:AW$210, MATCH(B120, Paste_Here!A$2:A$210, 0))))), INDEX(Paste_Here!AW$2:AW$210, MATCH(B120, Paste_Here!A$2:A$210, 0)), ""), ""), "")</f>
        <v/>
      </c>
      <c r="DE120" s="69"/>
      <c r="DF120" s="79" t="str">
        <f>IFERROR(IF(B120&lt;&gt;"", IF(AND(INDEX(Paste_Here!AP$2:AP$210, MATCH(B120, Paste_Here!A$2:A$210, 0))&lt;&gt;"", ISNUMBER(VALUE(INDEX(Paste_Here!AP$2:AP$210, MATCH(B120, Paste_Here!A$2:A$210, 0))))), INDEX(Paste_Here!AP$2:AP$210, MATCH(B120, Paste_Here!A$2:A$210, 0)), ""), ""), "")</f>
        <v/>
      </c>
      <c r="DG120" s="69"/>
      <c r="DH120" s="79" t="str">
        <f>IFERROR(IF(B120&lt;&gt;"", IF(ISNUMBER(SEARCH("highrisk", LOWER(INDEX(Paste_Here!AQ$2:AQ$210, MATCH(B120, Paste_Here!A$2:A$210, 0))))), "High Risk", IF(ISNUMBER(SEARCH("lowrisk", LOWER(INDEX(Paste_Here!AQ$2:AQ$210, MATCH(B120, Paste_Here!A$2:A$210, 0))))), "Low Risk", IF(ISNUMBER(SEARCH("somerisk", LOWER(INDEX(Paste_Here!AQ$2:AQ$210, MATCH(B120, Paste_Here!A$2:A$210, 0))))), "Some Risk", ""))), ""), "")</f>
        <v/>
      </c>
      <c r="DI120" s="69"/>
      <c r="DJ120" s="79" t="str" cm="1">
        <f t="array" aca="1" ref="DJ120" ca="1">IFERROR(VALUE(IF(ISNUMBER(SEARCH("EM", INDEX(Paste_Here!AR$2:AR$500, MATCH(B120, Paste_Here!A$2:A$500, 0)))),"-" &amp; _xlfn.TEXTJOIN("", TRUE, IF(ISNUMBER(--MID(INDEX(Paste_Here!AR$2:AR$500, MATCH(B120, Paste_Here!A$2:A$500, 0)), ROW(INDIRECT("1:"&amp;LEN(INDEX(Paste_Here!AR$2:AR$500, MATCH(B120, Paste_Here!A$2:A$500, 0))))), 1)), MID(INDEX(Paste_Here!AR$2:AR$500, MATCH(B120, Paste_Here!A$2:A$500, 0)), ROW(INDIRECT("1:"&amp;LEN(INDEX(Paste_Here!AR$2:AR$500, MATCH(B120, Paste_Here!A$2:A$500, 0))))), 1), "")), _xlfn.TEXTJOIN("", TRUE, IF(ISNUMBER(--MID(INDEX(Paste_Here!AR$2:AR$500, MATCH(B120, Paste_Here!A$2:AR$500, 0)), ROW(INDIRECT("1:"&amp;LEN(INDEX(Paste_Here!AR$2:AR$500, MATCH(B120, Paste_Here!A$2:AR$500, 0))))), 1)), MID(INDEX(Paste_Here!AR$2:AR$500, MATCH(B120, Paste_Here!A$2:A$500, 0)), ROW(INDIRECT("1:"&amp;LEN(INDEX(Paste_Here!AR$2:AR$500, MATCH(B120, Paste_Here!A$2:A$500, 0))))), 1), "")))), "")</f>
        <v/>
      </c>
      <c r="DK120" s="69"/>
      <c r="DL120" s="69"/>
      <c r="DM120" s="79" t="str">
        <f t="shared" si="10"/>
        <v/>
      </c>
      <c r="DN120" s="69"/>
      <c r="DO120" s="79" t="str">
        <f>IFERROR(IF(B120&lt;&gt;"", IF(AND(INDEX(Paste_Here!AH$2:AH$210, MATCH(B120, Paste_Here!A$2:A$210, 0))&lt;&gt;"", ISNUMBER(VALUE(INDEX(Paste_Here!AH$2:AH$210, MATCH(B120, Paste_Here!A$2:A$210, 0))))), INDEX(Paste_Here!AH$2:AH$210, MATCH(B120, Paste_Here!A$2:A$210, 0)), ""), ""), "")</f>
        <v/>
      </c>
      <c r="DP120" s="69"/>
      <c r="DQ120" s="114"/>
      <c r="DR120" s="69"/>
      <c r="DS120" s="119" t="str">
        <f>IFERROR(IF(B120&lt;&gt;"", IF(LOWER(INDEX(Paste_Here!AI$2:AI$210, MATCH(B120, Paste_Here!A$2:A$210, 0)))="approaching expectations", "Approaching", IF(LOWER(INDEX(Paste_Here!AI$2:AI$210, MATCH(B120, Paste_Here!A$2:A$210, 0)))="met expectations", "Met", IF(LOWER(INDEX(Paste_Here!AI$2:AI$210, MATCH(B120, Paste_Here!A$2:A$210, 0)))="exceeded expectations", "Exceeded", IF(LOWER(INDEX(Paste_Here!AI$2:AI$210, MATCH(B120, Paste_Here!A$2:A$210, 0)))="below expectations", "Below", "")))), ""), "")</f>
        <v/>
      </c>
      <c r="DT120" s="69"/>
      <c r="DU120" s="79" t="str">
        <f>IFERROR(IF(B120&lt;&gt;"", IF(AND(INDEX(Paste_Here!AJ$2:AJ$210, MATCH(B120, Paste_Here!A$2:A$210, 0))&lt;&gt;"", ISNUMBER(VALUE(INDEX(Paste_Here!AJ$2:AJ$210, MATCH(B120, Paste_Here!A$2:A$210, 0))))), INDEX(Paste_Here!AJ$2:AJ$210, MATCH(B120, Paste_Here!A$2:A$210, 0)), ""), ""), "")</f>
        <v/>
      </c>
      <c r="DV120" s="69"/>
      <c r="DW120" s="114"/>
      <c r="DX120" s="69"/>
      <c r="DY120" s="114"/>
      <c r="DZ120" s="69"/>
      <c r="EA120" s="114"/>
      <c r="EB120" s="69"/>
      <c r="EC120" s="114"/>
      <c r="ED120" s="69"/>
      <c r="EE120" s="114"/>
      <c r="EF120" s="69"/>
      <c r="EH120" s="69"/>
      <c r="EI120" s="69"/>
      <c r="EJ120" s="79"/>
      <c r="EK120" s="69"/>
      <c r="EL120" s="79"/>
      <c r="EM120" s="69"/>
      <c r="EN120" s="79"/>
      <c r="EO120" s="69"/>
      <c r="EP120" s="79"/>
      <c r="EQ120" s="69"/>
      <c r="ER120" s="79"/>
      <c r="ES120" s="69"/>
      <c r="ET120" s="79"/>
      <c r="EU120" s="69"/>
      <c r="EV120" s="79"/>
      <c r="EW120" s="69"/>
      <c r="EX120" s="79"/>
      <c r="EY120" s="69"/>
      <c r="EZ120" s="79"/>
      <c r="FA120" s="69"/>
      <c r="FB120" s="79"/>
      <c r="FC120" s="69"/>
      <c r="FD120" s="79"/>
      <c r="FE120" s="69"/>
      <c r="FF120" s="69"/>
      <c r="FG120" s="79" t="str">
        <f t="shared" si="11"/>
        <v/>
      </c>
      <c r="FH120" s="69"/>
      <c r="FI120" s="79" t="str">
        <f>IFERROR(IF(B120&lt;&gt;"", IF(ISNUMBER(VALUE(INDEX(Paste_Here!H$2:H$210, MATCH(B120, Paste_Here!A$2:A$210, 0)))), IF(VALUE(INDEX(Paste_Here!H$2:H$210, MATCH(B120, Paste_Here!A$2:A$210, 0)))=0, "No", IF(AND(VALUE(INDEX(Paste_Here!H$2:H$210, MATCH(B120, Paste_Here!A$2:A$210, 0)))&gt;=1, VALUE(INDEX(Paste_Here!H$2:H$210, MATCH(B120, Paste_Here!A$2:A$210, 0)))&lt;=4), VALUE(INDEX(Paste_Here!H$2:H$210, MATCH(B120, Paste_Here!A$2:A$210, 0))), "")), ""), ""), "")</f>
        <v/>
      </c>
      <c r="FJ120" s="69"/>
      <c r="FK120" s="79" t="str">
        <f>IFERROR(IF(B120&lt;&gt;"", IF(ISNUMBER(VALUE(INDEX(Paste_Here!I$2:I$210, MATCH(B120, Paste_Here!A$2:A$210, 0)))), IF(VALUE(INDEX(Paste_Here!I$2:I$210, MATCH(B120, Paste_Here!A$2:A$210, 0)))=0, "No", IF(AND(VALUE(INDEX(Paste_Here!I$2:I$210, MATCH(B120, Paste_Here!A$2:A$210, 0)))&gt;=1, VALUE(INDEX(Paste_Here!I$2:I$210, MATCH(B120, Paste_Here!A$2:A$210, 0)))&lt;=4), VALUE(INDEX(Paste_Here!I$2:I$210, MATCH(B120, Paste_Here!A$2:A$210, 0))), "")), ""), ""), "")</f>
        <v/>
      </c>
      <c r="FL120" s="69"/>
      <c r="FM120" s="114"/>
      <c r="FN120" s="69"/>
      <c r="FO120" s="114"/>
      <c r="FP120" s="69"/>
      <c r="FQ120" s="114"/>
      <c r="FR120" s="69"/>
      <c r="FS120" s="114"/>
      <c r="FT120" s="69"/>
      <c r="FU120" s="79" t="str">
        <f>IFERROR(IF(B120&lt;&gt;"", IF(AND(INDEX(Paste_Here!R$2:R$210, MATCH(B120, Paste_Here!A$2:A$210, 0))&lt;&gt;"", ISNUMBER(VALUE(INDEX(Paste_Here!R$2:R$210, MATCH(B120, Paste_Here!A$2:A$210, 0))))), INDEX(Paste_Here!R$2:R$210, MATCH(B120, Paste_Here!A$2:A$210, 0)), ""), ""), "")</f>
        <v/>
      </c>
      <c r="FV120" s="69"/>
      <c r="FW120" s="79" t="str">
        <f>IFERROR(IF(B120&lt;&gt;"", IF(AND(INDEX(Paste_Here!BB$2:BB$210, MATCH(B120, Paste_Here!A$2:A$210, 0))&lt;&gt;"", ISNUMBER(VALUE(INDEX(Paste_Here!BB$2:BB$210, MATCH(B120, Paste_Here!A$2:A$210, 0))))), INDEX(Paste_Here!BB$2:BB$210, MATCH(B120, Paste_Here!A$2:A$210, 0)), ""), ""), "")</f>
        <v/>
      </c>
      <c r="FX120" s="69"/>
      <c r="FY120" s="79" t="str">
        <f>IFERROR(IF(B120&lt;&gt;"", IF(AND(INDEX(Paste_Here!AS$2:AS$210, MATCH(B120, Paste_Here!A$2:A$210, 0))&lt;&gt;"", ISNUMBER(VALUE(INDEX(Paste_Here!AS$2:AS$210, MATCH(B120, Paste_Here!A$2:A$210, 0))))), INDEX(Paste_Here!AS$2:AS$210, MATCH(B120, Paste_Here!A$2:A$210, 0)), ""), ""), "")</f>
        <v/>
      </c>
      <c r="FZ120" s="69"/>
      <c r="GA120" s="79" t="str">
        <f>IFERROR(IF(B120&lt;&gt;"", IF(AND(INDEX(Paste_Here!BC$2:BC$210, MATCH(B120, Paste_Here!A$2:A$210, 0))&lt;&gt;"", ISNUMBER(VALUE(INDEX(Paste_Here!BC$2:BC$210, MATCH(B120, Paste_Here!A$2:A$210, 0))))), INDEX(Paste_Here!BC$2:BC$210, MATCH(B120, Paste_Here!A$2:A$210, 0)), ""), ""), "")</f>
        <v/>
      </c>
      <c r="GB120" s="69"/>
      <c r="GC120" s="69"/>
      <c r="GD120" s="79" t="str">
        <f t="shared" si="12"/>
        <v/>
      </c>
      <c r="GE120" s="69"/>
      <c r="GF120" s="79" t="str">
        <f>IFERROR(IF(B120&lt;&gt;"", IF(ISNUMBER(SEARCH("s", LOWER(INDEX(Paste_Here!M$2:M$210, MATCH(B120, Paste_Here!A$2:A$210, 0))))), "Yes", IF(INDEX(Paste_Here!M$2:M$210, MATCH(B120, Paste_Here!A$2:A$210, 0))&lt;&gt;"", "No", "")), ""), "")</f>
        <v/>
      </c>
      <c r="GG120" s="69"/>
      <c r="GH120" s="79" t="str">
        <f>IFERROR(IF(B120&lt;&gt;"", IF(ISNUMBER(SEARCH("yes", LOWER(INDEX(Paste_Here!F$2:F$210, MATCH(B120, Paste_Here!A$2:A$210, 0))))), "Yes", IF(ISNUMBER(SEARCH("no", LOWER(INDEX(Paste_Here!F$2:F$210, MATCH(B120, Paste_Here!A$2:A$210, 0))))), "No", "")), ""), "")</f>
        <v/>
      </c>
      <c r="GI120" s="69"/>
      <c r="GJ120" s="79" t="str">
        <f>IFERROR(IF(B120&lt;&gt;"", IF(ISNUMBER(SEARCH("english language learner", LOWER(INDEX(Paste_Here!C$2:C$210, MATCH(B120, Paste_Here!A$2:A$210, 0))))), "Yes", ""), ""), "")</f>
        <v/>
      </c>
      <c r="GK120" s="69"/>
      <c r="GL120" s="79" t="str">
        <f>IFERROR(IF(B120&lt;&gt;"", IF(OR(ISNUMBER(SEARCH("b", LOWER(INDEX(Paste_Here!K$2:K$210, MATCH(B120, Paste_Here!A$2:A$210, 0))))), ISNUMBER(SEARCH("h", LOWER(INDEX(Paste_Here!K$2:K$210, MATCH(B120, Paste_Here!A$2:A$210, 0))))), ISNUMBER(SEARCH("i", LOWER(INDEX(Paste_Here!K$2:K$210, MATCH(B120, Paste_Here!A$2:A$210, 0)))))), "Yes", IF(INDEX(Paste_Here!K$2:K$210, MATCH(B120, Paste_Here!A$2:A$210, 0))&lt;&gt;"", "No", "")), ""), "")</f>
        <v/>
      </c>
      <c r="GM120" s="69"/>
      <c r="GN120" s="79" t="str">
        <f>IFERROR(IF(B120&lt;&gt;"", IF(ISNUMBER(SEARCH("yes", LOWER(INDEX(Paste_Here!L$2:L$210, MATCH(B120, Paste_Here!A$2:A$210, 0))))), "Yes", IF(ISNUMBER(SEARCH("no", LOWER(INDEX(Paste_Here!L$2:L$210, MATCH(B120, Paste_Here!A$2:A$210, 0))))), "No", "")), ""), "")</f>
        <v/>
      </c>
      <c r="GO120" s="69"/>
      <c r="GP120" s="79" t="str">
        <f>IFERROR(IF(B120&lt;&gt;"", IF(ISNUMBER(SEARCH("transitional 2", LOWER(INDEX(Paste_Here!C$2:C$210, MATCH(B120, Paste_Here!A$2:A$210, 0))))), "T2", IF(ISNUMBER(SEARCH("transitional 1", LOWER(INDEX(Paste_Here!C$2:C$210, MATCH(B120, Paste_Here!A$2:A$210, 0))))), "T1", IF(ISNUMBER(SEARCH("waived ell services", LOWER(INDEX(Paste_Here!C$2:C$210, MATCH(B120, Paste_Here!A$2:A$210, 0))))), "W", ""))), ""), "")</f>
        <v/>
      </c>
      <c r="GQ120" s="69"/>
      <c r="GR120" s="114"/>
      <c r="GS120" s="69"/>
      <c r="GT120" s="114"/>
      <c r="GU120" s="69"/>
      <c r="GV120" s="114"/>
      <c r="GW120" s="69"/>
      <c r="GX120" s="118"/>
      <c r="GY120" s="69"/>
      <c r="GZ120" s="69"/>
      <c r="HA120" s="79"/>
      <c r="HB120" s="69"/>
      <c r="HC120" s="79"/>
      <c r="HD120" s="69"/>
      <c r="HE120" s="79"/>
      <c r="HF120" s="69"/>
      <c r="HG120" s="79"/>
      <c r="HH120" s="69"/>
      <c r="HI120" s="79"/>
      <c r="HJ120" s="69"/>
      <c r="HK120" s="79"/>
      <c r="HL120" s="69"/>
      <c r="HM120" s="79"/>
      <c r="HN120" s="69"/>
      <c r="HO120" s="79"/>
      <c r="HP120" s="69"/>
      <c r="HQ120" s="79"/>
      <c r="HR120" s="69"/>
      <c r="HS120" s="79"/>
      <c r="HT120" s="69"/>
      <c r="HU120" s="79"/>
      <c r="HV120" s="69"/>
      <c r="HW120" s="69"/>
      <c r="HX120" s="79"/>
      <c r="HY120" s="69"/>
      <c r="HZ120" s="79"/>
      <c r="IA120" s="69"/>
      <c r="IB120" s="79"/>
      <c r="IC120" s="69"/>
      <c r="ID120" s="79"/>
      <c r="IE120" s="69"/>
      <c r="IF120" s="79"/>
      <c r="IG120" s="69"/>
      <c r="IH120" s="79"/>
      <c r="II120" s="69"/>
      <c r="IJ120" s="79"/>
      <c r="IK120" s="69"/>
      <c r="IL120" s="79"/>
      <c r="IM120" s="69"/>
      <c r="IN120" s="79"/>
      <c r="IO120" s="69"/>
      <c r="IP120" s="79"/>
      <c r="IQ120" s="69"/>
      <c r="IR120" s="79"/>
      <c r="IS120" s="69"/>
      <c r="IT120" s="69"/>
      <c r="IU120" s="79"/>
      <c r="IV120" s="69"/>
      <c r="IW120" s="79"/>
      <c r="IX120" s="69"/>
      <c r="IY120" s="79"/>
      <c r="IZ120" s="69"/>
      <c r="JA120" s="79"/>
      <c r="JB120" s="69"/>
      <c r="JC120" s="79"/>
      <c r="JD120" s="69"/>
      <c r="JE120" s="79"/>
      <c r="JF120" s="69"/>
      <c r="JG120" s="79"/>
      <c r="JH120" s="69"/>
      <c r="JI120" s="79"/>
      <c r="JJ120" s="69"/>
      <c r="JK120" s="79"/>
      <c r="JL120" s="69"/>
      <c r="JM120" s="79"/>
      <c r="JN120" s="69"/>
      <c r="JO120" s="79"/>
      <c r="JP120" s="69"/>
      <c r="JQ120" s="69"/>
      <c r="JR120" s="79"/>
      <c r="JS120" s="69"/>
      <c r="JT120" s="79"/>
      <c r="JU120" s="69"/>
      <c r="JV120" s="79"/>
      <c r="JW120" s="69"/>
      <c r="JX120" s="79"/>
      <c r="JY120" s="69"/>
      <c r="JZ120" s="79"/>
      <c r="KA120" s="69"/>
      <c r="KB120" s="79"/>
      <c r="KC120" s="69"/>
      <c r="KD120" s="79"/>
      <c r="KE120" s="69"/>
      <c r="KF120" s="79"/>
      <c r="KG120" s="69"/>
      <c r="KH120" s="79"/>
      <c r="KI120" s="69"/>
      <c r="KJ120" s="79"/>
      <c r="KK120" s="69"/>
      <c r="KL120" s="79"/>
      <c r="KM120" s="69"/>
      <c r="KP120" s="1" t="str" cm="1">
        <f t="array" ref="KP120">IFERROR(INDEX(Paste_Here!$B$2:$B$210, MATCH(0, COUNTIF(KP$4:KP119, Paste_Here!$B$2:$B$210) + IF(Paste_Here!$B$2:$B$210="", 1, 0), 0)), "")</f>
        <v/>
      </c>
      <c r="KQ120" s="1" t="str">
        <f>IF(KP120&lt;&gt;"", INDEX(Paste_Here!$A$2:$A$210, MATCH(KP120, Paste_Here!$B$2:$B$210, 0)), "")</f>
        <v/>
      </c>
      <c r="KR120" s="1" t="str">
        <f t="shared" si="13"/>
        <v/>
      </c>
      <c r="KS120" s="1" t="str" cm="1">
        <f t="array" ref="KS120">IFERROR(INDEX($KR$5:$KR$210, MATCH(SMALL(IF($KR$5:$KR$210&lt;&gt;"", COUNTIF($KR$5:$KR$210, "&lt;"&amp;$KR$5:$KR$210)+1), ROW()-ROW($KS$5)+1), COUNTIF($KR$5:$KR$210, "&lt;"&amp;$KR$5:$KR$210)+1, 0)), "")</f>
        <v/>
      </c>
    </row>
    <row r="121" spans="1:305">
      <c r="A121" s="69"/>
      <c r="B121" s="79" t="str">
        <f t="shared" si="7"/>
        <v/>
      </c>
      <c r="C121" s="69"/>
      <c r="D121" s="79" t="str">
        <f>IFERROR(IF(B121&lt;&gt;"", IF(COUNTIF(INDEX(Paste_Here!N$2:Q$210, MATCH(B121, Paste_Here!A$2:A$210, 0), 0), "yes") &gt; 0, "No", IF(COUNTIF(INDEX(Paste_Here!N$2:Q$210, MATCH(B121, Paste_Here!A$2:A$210, 0), 0), "no") &gt; 0, "Yes", "")), ""), "")</f>
        <v/>
      </c>
      <c r="E121" s="69"/>
      <c r="F121" s="79" t="str">
        <f>IFERROR(IF(B121&lt;&gt;"", IF(ISNUMBER(SEARCH("yes", LOWER(INDEX(Paste_Here!S$2:S$210, MATCH(B121, Paste_Here!A$2:A$210, 0))))), "Yes", IF(ISNUMBER(SEARCH("no", LOWER(INDEX(Paste_Here!S$2:S$210, MATCH(B121, Paste_Here!A$2:A$210, 0))))), "No", "")), ""), "")</f>
        <v/>
      </c>
      <c r="G121" s="69"/>
      <c r="H121" s="79" t="str">
        <f>IFERROR(IF(B121&lt;&gt;"", IF(COUNTIF(INDEX(Paste_Here!AX$2:BA$210, MATCH(B121, Paste_Here!A$2:A$210, 0), 0), "yes") &gt; 0, "No", IF(COUNTIF(INDEX(Paste_Here!AX$2:BA$210, MATCH(B121, Paste_Here!A$2:A$210, 0), 0), "no") &gt; 0, "Yes", "")), ""), "")</f>
        <v/>
      </c>
      <c r="I121" s="69"/>
      <c r="J121" s="79" t="str">
        <f>IFERROR(IF(B121&lt;&gt;"", IF(ISNUMBER(SEARCH("yes", LOWER(INDEX(Paste_Here!Z$2:Z$210, MATCH(B121, Paste_Here!A$2:A$210, 0))))), "Yes", IF(ISNUMBER(SEARCH("no", LOWER(INDEX(Paste_Here!Z$2:Z$210, MATCH(B121, Paste_Here!A$2:A$210, 0))))), "No", "")), ""), "")</f>
        <v/>
      </c>
      <c r="K121" s="69"/>
      <c r="L121" s="79" t="str">
        <f>IFERROR(IF(B121&lt;&gt;"", IF(ISNUMBER(SEARCH("yes", LOWER(INDEX(Paste_Here!AG$2:AG$210, MATCH(B121, Paste_Here!A$2:A$210, 0))))), "Yes", IF(ISNUMBER(SEARCH("no", LOWER(INDEX(Paste_Here!AG$2:AG$210, MATCH(B121, Paste_Here!A$2:A$210, 0))))), "No", "")), ""), "")</f>
        <v/>
      </c>
      <c r="M121" s="69"/>
      <c r="N121" s="114" t="str">
        <f>IFERROR(IF(J121&lt;&gt;"", IF(ISNUMBER(SEARCH("yes", LOWER(INDEX(Paste_Here!AB$2:AB$210, MATCH(J121, Paste_Here!I$2:I$210, 0))))), "Yes", IF(ISNUMBER(SEARCH("no", LOWER(INDEX(Paste_Here!AB$2:AB$210, MATCH(J121, Paste_Here!I$2:I$210, 0))))), "No", "")), ""), "")</f>
        <v/>
      </c>
      <c r="O121" s="69"/>
      <c r="P121" s="79" t="str">
        <f>IFERROR(IF(B121&lt;&gt;"", IF(ISNUMBER(SEARCH("Revealed-Potential (Primary Focus)", LOWER(INDEX(Paste_Here!U$2:U$210, MATCH(B121, Paste_Here!A$2:A$210, 0))))), "Rev-Potential: Prim", IF(ISNUMBER(SEARCH("Revealed-Potential (Secondary Focus)", LOWER(INDEX(Paste_Here!U$2:U$210, MATCH(B121, Paste_Here!A$2:A$210, 0))))), "Rev-Potential: Sec", IF(ISNUMBER(SEARCH("Monitoring", LOWER(INDEX(Paste_Here!U$2:U$210, MATCH(B121, Paste_Here!A$2:A$210, 0))))), "Monitoring", IF(ISNUMBER(SEARCH("At-Promise (Secondary Focus)", LOWER(INDEX(Paste_Here!U$2:U$210, MATCH(B121, Paste_Here!A$2:A$210, 0))))), "At-Promise: Sec", IF(ISNUMBER(SEARCH("At-Promise (Primary Focus)", LOWER(INDEX(Paste_Here!U$2:U$210, MATCH(B121, Paste_Here!A$2:A$210, 0))))), "At-Promise: Prim", ""))))), ""), "")</f>
        <v/>
      </c>
      <c r="Q121" s="69"/>
      <c r="R121" s="79" t="str">
        <f>IFERROR(IF(B121&lt;&gt;"", IF(ISNUMBER(SEARCH("Revealed-Potential (Primary Focus)", LOWER(INDEX(Paste_Here!AB$2:AB$210, MATCH(B121, Paste_Here!A$2:A$210, 0))))), "Rev-Potential: Prim", IF(ISNUMBER(SEARCH("Revealed-Potential (Secondary Focus)", LOWER(INDEX(Paste_Here!AB$2:AB$210, MATCH(B121, Paste_Here!A$2:A$210, 0))))), "Rev-Potential: Sec", IF(ISNUMBER(SEARCH("Monitoring", LOWER(INDEX(Paste_Here!AB$2:AB$210, MATCH(B121, Paste_Here!A$2:A$210, 0))))), "Monitoring", IF(ISNUMBER(SEARCH("At-Promise (Secondary Focus)", LOWER(INDEX(Paste_Here!AB$2:AB$210, MATCH(B121, Paste_Here!A$2:A$210, 0))))), "At-Promise: Sec", IF(ISNUMBER(SEARCH("At-Promise (Primary Focus)", LOWER(INDEX(Paste_Here!AB$2:AB$210, MATCH(B121, Paste_Here!A$2:A$210, 0))))), "At-Promise: Prim", ""))))), ""), "")</f>
        <v/>
      </c>
      <c r="S121" s="69"/>
      <c r="T121" s="114" t="str">
        <f>IFERROR(IF(P121&lt;&gt;"", IF(ISNUMBER(SEARCH("yes", LOWER(INDEX(Paste_Here!AH$2:AH$210, MATCH(P121, Paste_Here!O$2:O$210, 0))))), "Yes", IF(ISNUMBER(SEARCH("no", LOWER(INDEX(Paste_Here!AH$2:AH$210, MATCH(P121, Paste_Here!O$2:O$210, 0))))), "No", "")), ""), "")</f>
        <v/>
      </c>
      <c r="U121" s="69"/>
      <c r="V121" s="114" t="str">
        <f>IFERROR(IF(R121&lt;&gt;"", IF(ISNUMBER(SEARCH("yes", LOWER(INDEX(Paste_Here!AJ$2:AJ$210, MATCH(R121, Paste_Here!Q$2:Q$210, 0))))), "Yes", IF(ISNUMBER(SEARCH("no", LOWER(INDEX(Paste_Here!AJ$2:AJ$210, MATCH(R121, Paste_Here!Q$2:Q$210, 0))))), "No", "")), ""), "")</f>
        <v/>
      </c>
      <c r="W121" s="69"/>
      <c r="X121" s="69"/>
      <c r="Y121" s="79" t="str">
        <f t="shared" si="8"/>
        <v/>
      </c>
      <c r="Z121" s="69"/>
      <c r="AA121" s="79" t="str">
        <f>IFERROR(IF(B121&lt;&gt;"", IF(AND(INDEX(Paste_Here!W$2:W$210, MATCH(B121, Paste_Here!A$2:A$210, 0))&lt;&gt;"", ISNUMBER(VALUE(INDEX(Paste_Here!W$2:W$210, MATCH(B121, Paste_Here!A$2:A$210, 0))))), INDEX(Paste_Here!W$2:W$210, MATCH(B121, Paste_Here!A$2:A$210, 0)), ""), ""), "")</f>
        <v/>
      </c>
      <c r="AB121" s="69"/>
      <c r="AC121" s="79" t="str">
        <f>IFERROR(IF(B121&lt;&gt;"", IF(AND(INDEX(Paste_Here!V$2:V$210, MATCH(B121, Paste_Here!A$2:A$210, 0))&lt;&gt;"", ISNUMBER(VALUE(INDEX(Paste_Here!V$2:V$210, MATCH(B121, Paste_Here!A$2:A$210, 0))))), TEXT(ROUND(VALUE(INDEX(Paste_Here!V$2:V$210, MATCH(B121, Paste_Here!A$2:A$210, 0))), 2), "0.00"), ""), ""), "")</f>
        <v/>
      </c>
      <c r="AD121" s="69"/>
      <c r="AE121" s="79" t="str">
        <f>IFERROR(IF(B121&lt;&gt;"", IF(LOWER(INDEX(Paste_Here!X$2:X$210, MATCH(B121, Paste_Here!A$2:A$210, 0)))="approaching expectations", "Approaching", IF(LOWER(INDEX(Paste_Here!X$2:X$210, MATCH(B121, Paste_Here!A$2:A$210, 0)))="met expectations", "Met", IF(LOWER(INDEX(Paste_Here!X$2:X$210, MATCH(B121, Paste_Here!A$2:A$210, 0)))="exceeded expectations", "Exceeded", IF(LOWER(INDEX(Paste_Here!X$2:X$210, MATCH(B121, Paste_Here!A$2:A$210, 0)))="below expectations", "Below", "")))), ""), "")</f>
        <v/>
      </c>
      <c r="AF121" s="69"/>
      <c r="AG121" s="79" t="str">
        <f>IFERROR(IF(B121&lt;&gt;"", IF(AND(INDEX(Paste_Here!Y$2:Y$210, MATCH(B121, Paste_Here!A$2:A$210, 0))&lt;&gt;"", ISNUMBER(VALUE(INDEX(Paste_Here!Y$2:Y$210, MATCH(B121, Paste_Here!A$2:A$210, 0))))), INDEX(Paste_Here!Y$2:Y$210, MATCH(B121, Paste_Here!A$2:A$210, 0)), ""), ""), "")</f>
        <v/>
      </c>
      <c r="AH121" s="69"/>
      <c r="AI121" s="79" t="str">
        <f>IFERROR(IF(B121&lt;&gt;"", IF(AND(INDEX(Paste_Here!AK$2:AK$210, MATCH(B121, Paste_Here!A$2:A$210, 0))&lt;&gt;"", ISNUMBER(VALUE(INDEX(Paste_Here!AK$2:AK$210, MATCH(B121, Paste_Here!A$2:A$210, 0))))), INDEX(Paste_Here!AK$2:AK$210, MATCH(B121, Paste_Here!A$2:A$210, 0)), ""), ""), "")</f>
        <v/>
      </c>
      <c r="AJ121" s="69"/>
      <c r="AK121" s="79" t="str">
        <f>IFERROR(IF(B121&lt;&gt;"", IF(ISNUMBER(SEARCH("highrisk", LOWER(INDEX(Paste_Here!AL$2:AL$210, MATCH(B121, Paste_Here!A$2:A$210, 0))))), "High Risk", IF(ISNUMBER(SEARCH("lowrisk", LOWER(INDEX(Paste_Here!AL$2:AL$210, MATCH(B121, Paste_Here!A$2:A$210, 0))))), "Low Risk", IF(ISNUMBER(SEARCH("somerisk", LOWER(INDEX(Paste_Here!AL$2:AL$210, MATCH(B121, Paste_Here!A$2:A$210, 0))))), "Some Risk", ""))), ""), "")</f>
        <v/>
      </c>
      <c r="AL121" s="69"/>
      <c r="AM121" s="79" t="str">
        <f>IFERROR(IF(B121&lt;&gt;"", IF(AND(INDEX(Paste_Here!AT$2:AT$210, MATCH(B121, Paste_Here!A$2:A$210, 0))&lt;&gt;"", ISNUMBER(VALUE(INDEX(Paste_Here!AT$2:AT$210, MATCH(B121, Paste_Here!A$2:A$210, 0))))), INDEX(Paste_Here!AT$2:AT$210, MATCH(B121, Paste_Here!A$2:A$210, 0)), ""), ""), "")</f>
        <v/>
      </c>
      <c r="AN121" s="69"/>
      <c r="AO121" s="79" t="str">
        <f>IFERROR(IF(B121&lt;&gt;"", IF(AND(INDEX(Paste_Here!AM$2:AM$210, MATCH(B121, Paste_Here!A$2:A$210, 0))&lt;&gt;"", ISNUMBER(VALUE(INDEX(Paste_Here!AM$2:AM$210, MATCH(B121, Paste_Here!A$2:A$210, 0))))), INDEX(Paste_Here!AM$2:AM$210, MATCH(B121, Paste_Here!A$2:A$210, 0)), ""), ""), "")</f>
        <v/>
      </c>
      <c r="AP121" s="69"/>
      <c r="AQ121" s="79" t="str">
        <f>IFERROR(IF(B121&lt;&gt;"", IF(ISNUMBER(SEARCH("highrisk", LOWER(INDEX(Paste_Here!AN$2:AN$210, MATCH(B121, Paste_Here!A$2:A$210, 0))))), "High Risk", IF(ISNUMBER(SEARCH("lowrisk", LOWER(INDEX(Paste_Here!AN$2:AN$210, MATCH(B121, Paste_Here!A$2:A$210, 0))))), "Low Risk", IF(ISNUMBER(SEARCH("somerisk", LOWER(INDEX(Paste_Here!AN$2:AN$210, MATCH(B121, Paste_Here!A$2:A$210, 0))))), "Some Risk", ""))), ""), "")</f>
        <v/>
      </c>
      <c r="AR121" s="69"/>
      <c r="AS121" s="79" t="str" cm="1">
        <f t="array" aca="1" ref="AS121" ca="1">IFERROR(IF(ISNUMBER(SEARCH("BR", INDEX(Paste_Here!AO$2:AO$210, MATCH(B121, Paste_Here!A$2:A$210, 0)))), -1, 1) * VALUE(_xlfn.TEXTJOIN("", TRUE, IF(ISNUMBER(--MID(INDEX(Paste_Here!AO$2:AO$210, MATCH(B121, Paste_Here!A$2:A$210, 0)), ROW(INDIRECT("1:"&amp;LEN(INDEX(Paste_Here!AO$2:AO$210, MATCH(B121, Paste_Here!A$2:A$210, 0))))), 1)), MID(INDEX(Paste_Here!AO$2:AO$210, MATCH(B121, Paste_Here!A$2:A$210, 0)), ROW(INDIRECT("1:"&amp;LEN(INDEX(Paste_Here!AO$2:AO$210, MATCH(B121, Paste_Here!A$2:A$210, 0))))), 1), ""))), "")</f>
        <v/>
      </c>
      <c r="AT121" s="69"/>
      <c r="AU121" s="69"/>
      <c r="AV121" s="79"/>
      <c r="AW121" s="69"/>
      <c r="AX121" s="79"/>
      <c r="AY121" s="69"/>
      <c r="AZ121" s="79"/>
      <c r="BA121" s="69"/>
      <c r="BB121" s="79"/>
      <c r="BC121" s="69"/>
      <c r="BD121" s="79"/>
      <c r="BE121" s="69"/>
      <c r="BF121" s="79"/>
      <c r="BG121" s="69"/>
      <c r="BH121" s="79"/>
      <c r="BI121" s="69"/>
      <c r="BJ121" s="79"/>
      <c r="BK121" s="69"/>
      <c r="BL121" s="79"/>
      <c r="BM121" s="69"/>
      <c r="BN121" s="79"/>
      <c r="BO121" s="69"/>
      <c r="BP121" s="79"/>
      <c r="BQ121" s="69"/>
      <c r="BR121" s="69"/>
      <c r="BS121" s="79"/>
      <c r="BT121" s="69"/>
      <c r="BU121" s="79"/>
      <c r="BV121" s="69"/>
      <c r="BW121" s="79"/>
      <c r="BX121" s="69"/>
      <c r="BY121" s="79"/>
      <c r="BZ121" s="69"/>
      <c r="CA121" s="79"/>
      <c r="CB121" s="69"/>
      <c r="CC121" s="79"/>
      <c r="CD121" s="69"/>
      <c r="CE121" s="79"/>
      <c r="CF121" s="69"/>
      <c r="CG121" s="79"/>
      <c r="CH121" s="69"/>
      <c r="CI121" s="79"/>
      <c r="CJ121" s="69"/>
      <c r="CK121" s="79"/>
      <c r="CL121" s="69"/>
      <c r="CM121" s="79"/>
      <c r="CN121" s="69"/>
      <c r="CO121" s="69"/>
      <c r="CP121" s="79" t="str">
        <f t="shared" si="9"/>
        <v/>
      </c>
      <c r="CQ121" s="69"/>
      <c r="CR121" s="79" t="str">
        <f>IFERROR(IF(B121&lt;&gt;"", IF(AND(INDEX(Paste_Here!AD$2:AD$210, MATCH(B121, Paste_Here!A$2:A$210, 0))&lt;&gt;"", ISNUMBER(VALUE(INDEX(Paste_Here!AD$2:AD$210, MATCH(B121, Paste_Here!A$2:A$210, 0))))), INDEX(Paste_Here!AD$2:AD$210, MATCH(B121, Paste_Here!A$2:A$210, 0)), ""), ""), "")</f>
        <v/>
      </c>
      <c r="CS121" s="69"/>
      <c r="CT121" s="79" t="str">
        <f>IFERROR(IF(B121&lt;&gt;"", IF(AND(INDEX(Paste_Here!AC$2:AC$210, MATCH(B121, Paste_Here!A$2:A$210, 0))&lt;&gt;"", ISNUMBER(--INDEX(Paste_Here!AC$2:AC$210, MATCH(B121, Paste_Here!A$2:A$210, 0)))), TEXT(ROUND(--INDEX(Paste_Here!AC$2:AC$210, MATCH(B121, Paste_Here!A$2:A$210, 0)), 2), "0.00"), ""), ""), "")</f>
        <v/>
      </c>
      <c r="CU121" s="69"/>
      <c r="CV121" s="79" t="str">
        <f>IFERROR(IF(B121&lt;&gt;"", IF(LOWER(INDEX(Paste_Here!AE$2:AE$210, MATCH(B121, Paste_Here!A$2:A$210, 0)))="approaching expectations", "Approaching", IF(LOWER(INDEX(Paste_Here!AE$2:AE$210, MATCH(B121, Paste_Here!A$2:A$210, 0)))="met expectations", "Met", IF(LOWER(INDEX(Paste_Here!AE$2:AE$210, MATCH(B121, Paste_Here!A$2:A$210, 0)))="exceeded expectations", "Exceeded", IF(LOWER(INDEX(Paste_Here!AE$2:AE$210, MATCH(B121, Paste_Here!A$2:A$210, 0)))="below expectations", "Below", "")))), ""), "")</f>
        <v/>
      </c>
      <c r="CW121" s="69"/>
      <c r="CX121" s="79" t="str">
        <f>IFERROR(IF(B121&lt;&gt;"", IF(AND(INDEX(Paste_Here!AF$2:AF$210, MATCH(B121, Paste_Here!A$2:A$210, 0))&lt;&gt;"", ISNUMBER(VALUE(INDEX(Paste_Here!AF$2:AF$210, MATCH(B121, Paste_Here!A$2:A$210, 0))))), INDEX(Paste_Here!AF$2:AF$210, MATCH(B121, Paste_Here!A$2:A$210, 0)), ""), ""), "")</f>
        <v/>
      </c>
      <c r="CY121" s="69"/>
      <c r="CZ121" s="79" t="str">
        <f>IFERROR(IF(B121&lt;&gt;"", IF(AND(INDEX(Paste_Here!AU$2:AU$210, MATCH(B121, Paste_Here!A$2:A$210, 0))&lt;&gt;"", ISNUMBER(VALUE(INDEX(Paste_Here!AU$2:AU$210, MATCH(B121, Paste_Here!A$2:A$210, 0))))), INDEX(Paste_Here!AU$2:AU$210, MATCH(B121, Paste_Here!A$2:A$210, 0)), ""), ""), "")</f>
        <v/>
      </c>
      <c r="DA121" s="69"/>
      <c r="DB121" s="79" t="str">
        <f>IFERROR(IF(B121&lt;&gt;"", IF(ISNUMBER(SEARCH("highrisk", LOWER(INDEX(Paste_Here!AV$2:AV$210, MATCH(B121, Paste_Here!A$2:A$210, 0))))), "High Risk", IF(ISNUMBER(SEARCH("lowrisk", LOWER(INDEX(Paste_Here!AV$2:AV$210, MATCH(B121, Paste_Here!A$2:A$210, 0))))), "Low Risk", IF(ISNUMBER(SEARCH("somerisk", LOWER(INDEX(Paste_Here!AV$2:AV$210, MATCH(B121, Paste_Here!A$2:A$210, 0))))), "Some Risk", ""))), ""), "")</f>
        <v/>
      </c>
      <c r="DC121" s="69"/>
      <c r="DD121" s="79" t="str">
        <f>IFERROR(IF(B121&lt;&gt;"", IF(AND(INDEX(Paste_Here!AW$2:AW$210, MATCH(B121, Paste_Here!A$2:A$210, 0))&lt;&gt;"", ISNUMBER(VALUE(INDEX(Paste_Here!AW$2:AW$210, MATCH(B121, Paste_Here!A$2:A$210, 0))))), INDEX(Paste_Here!AW$2:AW$210, MATCH(B121, Paste_Here!A$2:A$210, 0)), ""), ""), "")</f>
        <v/>
      </c>
      <c r="DE121" s="69"/>
      <c r="DF121" s="79" t="str">
        <f>IFERROR(IF(B121&lt;&gt;"", IF(AND(INDEX(Paste_Here!AP$2:AP$210, MATCH(B121, Paste_Here!A$2:A$210, 0))&lt;&gt;"", ISNUMBER(VALUE(INDEX(Paste_Here!AP$2:AP$210, MATCH(B121, Paste_Here!A$2:A$210, 0))))), INDEX(Paste_Here!AP$2:AP$210, MATCH(B121, Paste_Here!A$2:A$210, 0)), ""), ""), "")</f>
        <v/>
      </c>
      <c r="DG121" s="69"/>
      <c r="DH121" s="79" t="str">
        <f>IFERROR(IF(B121&lt;&gt;"", IF(ISNUMBER(SEARCH("highrisk", LOWER(INDEX(Paste_Here!AQ$2:AQ$210, MATCH(B121, Paste_Here!A$2:A$210, 0))))), "High Risk", IF(ISNUMBER(SEARCH("lowrisk", LOWER(INDEX(Paste_Here!AQ$2:AQ$210, MATCH(B121, Paste_Here!A$2:A$210, 0))))), "Low Risk", IF(ISNUMBER(SEARCH("somerisk", LOWER(INDEX(Paste_Here!AQ$2:AQ$210, MATCH(B121, Paste_Here!A$2:A$210, 0))))), "Some Risk", ""))), ""), "")</f>
        <v/>
      </c>
      <c r="DI121" s="69"/>
      <c r="DJ121" s="79" t="str" cm="1">
        <f t="array" aca="1" ref="DJ121" ca="1">IFERROR(VALUE(IF(ISNUMBER(SEARCH("EM", INDEX(Paste_Here!AR$2:AR$500, MATCH(B121, Paste_Here!A$2:A$500, 0)))),"-" &amp; _xlfn.TEXTJOIN("", TRUE, IF(ISNUMBER(--MID(INDEX(Paste_Here!AR$2:AR$500, MATCH(B121, Paste_Here!A$2:A$500, 0)), ROW(INDIRECT("1:"&amp;LEN(INDEX(Paste_Here!AR$2:AR$500, MATCH(B121, Paste_Here!A$2:A$500, 0))))), 1)), MID(INDEX(Paste_Here!AR$2:AR$500, MATCH(B121, Paste_Here!A$2:A$500, 0)), ROW(INDIRECT("1:"&amp;LEN(INDEX(Paste_Here!AR$2:AR$500, MATCH(B121, Paste_Here!A$2:A$500, 0))))), 1), "")), _xlfn.TEXTJOIN("", TRUE, IF(ISNUMBER(--MID(INDEX(Paste_Here!AR$2:AR$500, MATCH(B121, Paste_Here!A$2:AR$500, 0)), ROW(INDIRECT("1:"&amp;LEN(INDEX(Paste_Here!AR$2:AR$500, MATCH(B121, Paste_Here!A$2:AR$500, 0))))), 1)), MID(INDEX(Paste_Here!AR$2:AR$500, MATCH(B121, Paste_Here!A$2:A$500, 0)), ROW(INDIRECT("1:"&amp;LEN(INDEX(Paste_Here!AR$2:AR$500, MATCH(B121, Paste_Here!A$2:A$500, 0))))), 1), "")))), "")</f>
        <v/>
      </c>
      <c r="DK121" s="69"/>
      <c r="DL121" s="69"/>
      <c r="DM121" s="79" t="str">
        <f t="shared" si="10"/>
        <v/>
      </c>
      <c r="DN121" s="69"/>
      <c r="DO121" s="79" t="str">
        <f>IFERROR(IF(B121&lt;&gt;"", IF(AND(INDEX(Paste_Here!AH$2:AH$210, MATCH(B121, Paste_Here!A$2:A$210, 0))&lt;&gt;"", ISNUMBER(VALUE(INDEX(Paste_Here!AH$2:AH$210, MATCH(B121, Paste_Here!A$2:A$210, 0))))), INDEX(Paste_Here!AH$2:AH$210, MATCH(B121, Paste_Here!A$2:A$210, 0)), ""), ""), "")</f>
        <v/>
      </c>
      <c r="DP121" s="69"/>
      <c r="DQ121" s="114"/>
      <c r="DR121" s="69"/>
      <c r="DS121" s="119" t="str">
        <f>IFERROR(IF(B121&lt;&gt;"", IF(LOWER(INDEX(Paste_Here!AI$2:AI$210, MATCH(B121, Paste_Here!A$2:A$210, 0)))="approaching expectations", "Approaching", IF(LOWER(INDEX(Paste_Here!AI$2:AI$210, MATCH(B121, Paste_Here!A$2:A$210, 0)))="met expectations", "Met", IF(LOWER(INDEX(Paste_Here!AI$2:AI$210, MATCH(B121, Paste_Here!A$2:A$210, 0)))="exceeded expectations", "Exceeded", IF(LOWER(INDEX(Paste_Here!AI$2:AI$210, MATCH(B121, Paste_Here!A$2:A$210, 0)))="below expectations", "Below", "")))), ""), "")</f>
        <v/>
      </c>
      <c r="DT121" s="69"/>
      <c r="DU121" s="79" t="str">
        <f>IFERROR(IF(B121&lt;&gt;"", IF(AND(INDEX(Paste_Here!AJ$2:AJ$210, MATCH(B121, Paste_Here!A$2:A$210, 0))&lt;&gt;"", ISNUMBER(VALUE(INDEX(Paste_Here!AJ$2:AJ$210, MATCH(B121, Paste_Here!A$2:A$210, 0))))), INDEX(Paste_Here!AJ$2:AJ$210, MATCH(B121, Paste_Here!A$2:A$210, 0)), ""), ""), "")</f>
        <v/>
      </c>
      <c r="DV121" s="69"/>
      <c r="DW121" s="114"/>
      <c r="DX121" s="69"/>
      <c r="DY121" s="114"/>
      <c r="DZ121" s="69"/>
      <c r="EA121" s="114"/>
      <c r="EB121" s="69"/>
      <c r="EC121" s="114"/>
      <c r="ED121" s="69"/>
      <c r="EE121" s="114"/>
      <c r="EF121" s="69"/>
      <c r="EH121" s="69"/>
      <c r="EI121" s="69"/>
      <c r="EJ121" s="79"/>
      <c r="EK121" s="69"/>
      <c r="EL121" s="79"/>
      <c r="EM121" s="69"/>
      <c r="EN121" s="79"/>
      <c r="EO121" s="69"/>
      <c r="EP121" s="79"/>
      <c r="EQ121" s="69"/>
      <c r="ER121" s="79"/>
      <c r="ES121" s="69"/>
      <c r="ET121" s="79"/>
      <c r="EU121" s="69"/>
      <c r="EV121" s="79"/>
      <c r="EW121" s="69"/>
      <c r="EX121" s="79"/>
      <c r="EY121" s="69"/>
      <c r="EZ121" s="79"/>
      <c r="FA121" s="69"/>
      <c r="FB121" s="79"/>
      <c r="FC121" s="69"/>
      <c r="FD121" s="79"/>
      <c r="FE121" s="69"/>
      <c r="FF121" s="69"/>
      <c r="FG121" s="79" t="str">
        <f t="shared" si="11"/>
        <v/>
      </c>
      <c r="FH121" s="69"/>
      <c r="FI121" s="79" t="str">
        <f>IFERROR(IF(B121&lt;&gt;"", IF(ISNUMBER(VALUE(INDEX(Paste_Here!H$2:H$210, MATCH(B121, Paste_Here!A$2:A$210, 0)))), IF(VALUE(INDEX(Paste_Here!H$2:H$210, MATCH(B121, Paste_Here!A$2:A$210, 0)))=0, "No", IF(AND(VALUE(INDEX(Paste_Here!H$2:H$210, MATCH(B121, Paste_Here!A$2:A$210, 0)))&gt;=1, VALUE(INDEX(Paste_Here!H$2:H$210, MATCH(B121, Paste_Here!A$2:A$210, 0)))&lt;=4), VALUE(INDEX(Paste_Here!H$2:H$210, MATCH(B121, Paste_Here!A$2:A$210, 0))), "")), ""), ""), "")</f>
        <v/>
      </c>
      <c r="FJ121" s="69"/>
      <c r="FK121" s="79" t="str">
        <f>IFERROR(IF(B121&lt;&gt;"", IF(ISNUMBER(VALUE(INDEX(Paste_Here!I$2:I$210, MATCH(B121, Paste_Here!A$2:A$210, 0)))), IF(VALUE(INDEX(Paste_Here!I$2:I$210, MATCH(B121, Paste_Here!A$2:A$210, 0)))=0, "No", IF(AND(VALUE(INDEX(Paste_Here!I$2:I$210, MATCH(B121, Paste_Here!A$2:A$210, 0)))&gt;=1, VALUE(INDEX(Paste_Here!I$2:I$210, MATCH(B121, Paste_Here!A$2:A$210, 0)))&lt;=4), VALUE(INDEX(Paste_Here!I$2:I$210, MATCH(B121, Paste_Here!A$2:A$210, 0))), "")), ""), ""), "")</f>
        <v/>
      </c>
      <c r="FL121" s="69"/>
      <c r="FM121" s="114"/>
      <c r="FN121" s="69"/>
      <c r="FO121" s="114"/>
      <c r="FP121" s="69"/>
      <c r="FQ121" s="114"/>
      <c r="FR121" s="69"/>
      <c r="FS121" s="114"/>
      <c r="FT121" s="69"/>
      <c r="FU121" s="79" t="str">
        <f>IFERROR(IF(B121&lt;&gt;"", IF(AND(INDEX(Paste_Here!R$2:R$210, MATCH(B121, Paste_Here!A$2:A$210, 0))&lt;&gt;"", ISNUMBER(VALUE(INDEX(Paste_Here!R$2:R$210, MATCH(B121, Paste_Here!A$2:A$210, 0))))), INDEX(Paste_Here!R$2:R$210, MATCH(B121, Paste_Here!A$2:A$210, 0)), ""), ""), "")</f>
        <v/>
      </c>
      <c r="FV121" s="69"/>
      <c r="FW121" s="79" t="str">
        <f>IFERROR(IF(B121&lt;&gt;"", IF(AND(INDEX(Paste_Here!BB$2:BB$210, MATCH(B121, Paste_Here!A$2:A$210, 0))&lt;&gt;"", ISNUMBER(VALUE(INDEX(Paste_Here!BB$2:BB$210, MATCH(B121, Paste_Here!A$2:A$210, 0))))), INDEX(Paste_Here!BB$2:BB$210, MATCH(B121, Paste_Here!A$2:A$210, 0)), ""), ""), "")</f>
        <v/>
      </c>
      <c r="FX121" s="69"/>
      <c r="FY121" s="79" t="str">
        <f>IFERROR(IF(B121&lt;&gt;"", IF(AND(INDEX(Paste_Here!AS$2:AS$210, MATCH(B121, Paste_Here!A$2:A$210, 0))&lt;&gt;"", ISNUMBER(VALUE(INDEX(Paste_Here!AS$2:AS$210, MATCH(B121, Paste_Here!A$2:A$210, 0))))), INDEX(Paste_Here!AS$2:AS$210, MATCH(B121, Paste_Here!A$2:A$210, 0)), ""), ""), "")</f>
        <v/>
      </c>
      <c r="FZ121" s="69"/>
      <c r="GA121" s="79" t="str">
        <f>IFERROR(IF(B121&lt;&gt;"", IF(AND(INDEX(Paste_Here!BC$2:BC$210, MATCH(B121, Paste_Here!A$2:A$210, 0))&lt;&gt;"", ISNUMBER(VALUE(INDEX(Paste_Here!BC$2:BC$210, MATCH(B121, Paste_Here!A$2:A$210, 0))))), INDEX(Paste_Here!BC$2:BC$210, MATCH(B121, Paste_Here!A$2:A$210, 0)), ""), ""), "")</f>
        <v/>
      </c>
      <c r="GB121" s="69"/>
      <c r="GC121" s="69"/>
      <c r="GD121" s="79" t="str">
        <f t="shared" si="12"/>
        <v/>
      </c>
      <c r="GE121" s="69"/>
      <c r="GF121" s="79" t="str">
        <f>IFERROR(IF(B121&lt;&gt;"", IF(ISNUMBER(SEARCH("s", LOWER(INDEX(Paste_Here!M$2:M$210, MATCH(B121, Paste_Here!A$2:A$210, 0))))), "Yes", IF(INDEX(Paste_Here!M$2:M$210, MATCH(B121, Paste_Here!A$2:A$210, 0))&lt;&gt;"", "No", "")), ""), "")</f>
        <v/>
      </c>
      <c r="GG121" s="69"/>
      <c r="GH121" s="79" t="str">
        <f>IFERROR(IF(B121&lt;&gt;"", IF(ISNUMBER(SEARCH("yes", LOWER(INDEX(Paste_Here!F$2:F$210, MATCH(B121, Paste_Here!A$2:A$210, 0))))), "Yes", IF(ISNUMBER(SEARCH("no", LOWER(INDEX(Paste_Here!F$2:F$210, MATCH(B121, Paste_Here!A$2:A$210, 0))))), "No", "")), ""), "")</f>
        <v/>
      </c>
      <c r="GI121" s="69"/>
      <c r="GJ121" s="79" t="str">
        <f>IFERROR(IF(B121&lt;&gt;"", IF(ISNUMBER(SEARCH("english language learner", LOWER(INDEX(Paste_Here!C$2:C$210, MATCH(B121, Paste_Here!A$2:A$210, 0))))), "Yes", ""), ""), "")</f>
        <v/>
      </c>
      <c r="GK121" s="69"/>
      <c r="GL121" s="79" t="str">
        <f>IFERROR(IF(B121&lt;&gt;"", IF(OR(ISNUMBER(SEARCH("b", LOWER(INDEX(Paste_Here!K$2:K$210, MATCH(B121, Paste_Here!A$2:A$210, 0))))), ISNUMBER(SEARCH("h", LOWER(INDEX(Paste_Here!K$2:K$210, MATCH(B121, Paste_Here!A$2:A$210, 0))))), ISNUMBER(SEARCH("i", LOWER(INDEX(Paste_Here!K$2:K$210, MATCH(B121, Paste_Here!A$2:A$210, 0)))))), "Yes", IF(INDEX(Paste_Here!K$2:K$210, MATCH(B121, Paste_Here!A$2:A$210, 0))&lt;&gt;"", "No", "")), ""), "")</f>
        <v/>
      </c>
      <c r="GM121" s="69"/>
      <c r="GN121" s="79" t="str">
        <f>IFERROR(IF(B121&lt;&gt;"", IF(ISNUMBER(SEARCH("yes", LOWER(INDEX(Paste_Here!L$2:L$210, MATCH(B121, Paste_Here!A$2:A$210, 0))))), "Yes", IF(ISNUMBER(SEARCH("no", LOWER(INDEX(Paste_Here!L$2:L$210, MATCH(B121, Paste_Here!A$2:A$210, 0))))), "No", "")), ""), "")</f>
        <v/>
      </c>
      <c r="GO121" s="69"/>
      <c r="GP121" s="79" t="str">
        <f>IFERROR(IF(B121&lt;&gt;"", IF(ISNUMBER(SEARCH("transitional 2", LOWER(INDEX(Paste_Here!C$2:C$210, MATCH(B121, Paste_Here!A$2:A$210, 0))))), "T2", IF(ISNUMBER(SEARCH("transitional 1", LOWER(INDEX(Paste_Here!C$2:C$210, MATCH(B121, Paste_Here!A$2:A$210, 0))))), "T1", IF(ISNUMBER(SEARCH("waived ell services", LOWER(INDEX(Paste_Here!C$2:C$210, MATCH(B121, Paste_Here!A$2:A$210, 0))))), "W", ""))), ""), "")</f>
        <v/>
      </c>
      <c r="GQ121" s="69"/>
      <c r="GR121" s="114"/>
      <c r="GS121" s="69"/>
      <c r="GT121" s="114"/>
      <c r="GU121" s="69"/>
      <c r="GV121" s="114"/>
      <c r="GW121" s="69"/>
      <c r="GX121" s="118"/>
      <c r="GY121" s="69"/>
      <c r="GZ121" s="69"/>
      <c r="HA121" s="79"/>
      <c r="HB121" s="69"/>
      <c r="HC121" s="79"/>
      <c r="HD121" s="69"/>
      <c r="HE121" s="79"/>
      <c r="HF121" s="69"/>
      <c r="HG121" s="79"/>
      <c r="HH121" s="69"/>
      <c r="HI121" s="79"/>
      <c r="HJ121" s="69"/>
      <c r="HK121" s="79"/>
      <c r="HL121" s="69"/>
      <c r="HM121" s="79"/>
      <c r="HN121" s="69"/>
      <c r="HO121" s="79"/>
      <c r="HP121" s="69"/>
      <c r="HQ121" s="79"/>
      <c r="HR121" s="69"/>
      <c r="HS121" s="79"/>
      <c r="HT121" s="69"/>
      <c r="HU121" s="79"/>
      <c r="HV121" s="69"/>
      <c r="HW121" s="69"/>
      <c r="HX121" s="79"/>
      <c r="HY121" s="69"/>
      <c r="HZ121" s="79"/>
      <c r="IA121" s="69"/>
      <c r="IB121" s="79"/>
      <c r="IC121" s="69"/>
      <c r="ID121" s="79"/>
      <c r="IE121" s="69"/>
      <c r="IF121" s="79"/>
      <c r="IG121" s="69"/>
      <c r="IH121" s="79"/>
      <c r="II121" s="69"/>
      <c r="IJ121" s="79"/>
      <c r="IK121" s="69"/>
      <c r="IL121" s="79"/>
      <c r="IM121" s="69"/>
      <c r="IN121" s="79"/>
      <c r="IO121" s="69"/>
      <c r="IP121" s="79"/>
      <c r="IQ121" s="69"/>
      <c r="IR121" s="79"/>
      <c r="IS121" s="69"/>
      <c r="IT121" s="69"/>
      <c r="IU121" s="79"/>
      <c r="IV121" s="69"/>
      <c r="IW121" s="79"/>
      <c r="IX121" s="69"/>
      <c r="IY121" s="79"/>
      <c r="IZ121" s="69"/>
      <c r="JA121" s="79"/>
      <c r="JB121" s="69"/>
      <c r="JC121" s="79"/>
      <c r="JD121" s="69"/>
      <c r="JE121" s="79"/>
      <c r="JF121" s="69"/>
      <c r="JG121" s="79"/>
      <c r="JH121" s="69"/>
      <c r="JI121" s="79"/>
      <c r="JJ121" s="69"/>
      <c r="JK121" s="79"/>
      <c r="JL121" s="69"/>
      <c r="JM121" s="79"/>
      <c r="JN121" s="69"/>
      <c r="JO121" s="79"/>
      <c r="JP121" s="69"/>
      <c r="JQ121" s="69"/>
      <c r="JR121" s="79"/>
      <c r="JS121" s="69"/>
      <c r="JT121" s="79"/>
      <c r="JU121" s="69"/>
      <c r="JV121" s="79"/>
      <c r="JW121" s="69"/>
      <c r="JX121" s="79"/>
      <c r="JY121" s="69"/>
      <c r="JZ121" s="79"/>
      <c r="KA121" s="69"/>
      <c r="KB121" s="79"/>
      <c r="KC121" s="69"/>
      <c r="KD121" s="79"/>
      <c r="KE121" s="69"/>
      <c r="KF121" s="79"/>
      <c r="KG121" s="69"/>
      <c r="KH121" s="79"/>
      <c r="KI121" s="69"/>
      <c r="KJ121" s="79"/>
      <c r="KK121" s="69"/>
      <c r="KL121" s="79"/>
      <c r="KM121" s="69"/>
      <c r="KP121" s="1" t="str" cm="1">
        <f t="array" ref="KP121">IFERROR(INDEX(Paste_Here!$B$2:$B$210, MATCH(0, COUNTIF(KP$4:KP120, Paste_Here!$B$2:$B$210) + IF(Paste_Here!$B$2:$B$210="", 1, 0), 0)), "")</f>
        <v/>
      </c>
      <c r="KQ121" s="1" t="str">
        <f>IF(KP121&lt;&gt;"", INDEX(Paste_Here!$A$2:$A$210, MATCH(KP121, Paste_Here!$B$2:$B$210, 0)), "")</f>
        <v/>
      </c>
      <c r="KR121" s="1" t="str">
        <f t="shared" si="13"/>
        <v/>
      </c>
      <c r="KS121" s="1" t="str" cm="1">
        <f t="array" ref="KS121">IFERROR(INDEX($KR$5:$KR$210, MATCH(SMALL(IF($KR$5:$KR$210&lt;&gt;"", COUNTIF($KR$5:$KR$210, "&lt;"&amp;$KR$5:$KR$210)+1), ROW()-ROW($KS$5)+1), COUNTIF($KR$5:$KR$210, "&lt;"&amp;$KR$5:$KR$210)+1, 0)), "")</f>
        <v/>
      </c>
    </row>
    <row r="122" spans="1:305">
      <c r="A122" s="69"/>
      <c r="B122" s="79" t="str">
        <f t="shared" si="7"/>
        <v/>
      </c>
      <c r="C122" s="69"/>
      <c r="D122" s="79" t="str">
        <f>IFERROR(IF(B122&lt;&gt;"", IF(COUNTIF(INDEX(Paste_Here!N$2:Q$210, MATCH(B122, Paste_Here!A$2:A$210, 0), 0), "yes") &gt; 0, "No", IF(COUNTIF(INDEX(Paste_Here!N$2:Q$210, MATCH(B122, Paste_Here!A$2:A$210, 0), 0), "no") &gt; 0, "Yes", "")), ""), "")</f>
        <v/>
      </c>
      <c r="E122" s="69"/>
      <c r="F122" s="79" t="str">
        <f>IFERROR(IF(B122&lt;&gt;"", IF(ISNUMBER(SEARCH("yes", LOWER(INDEX(Paste_Here!S$2:S$210, MATCH(B122, Paste_Here!A$2:A$210, 0))))), "Yes", IF(ISNUMBER(SEARCH("no", LOWER(INDEX(Paste_Here!S$2:S$210, MATCH(B122, Paste_Here!A$2:A$210, 0))))), "No", "")), ""), "")</f>
        <v/>
      </c>
      <c r="G122" s="69"/>
      <c r="H122" s="79" t="str">
        <f>IFERROR(IF(B122&lt;&gt;"", IF(COUNTIF(INDEX(Paste_Here!AX$2:BA$210, MATCH(B122, Paste_Here!A$2:A$210, 0), 0), "yes") &gt; 0, "No", IF(COUNTIF(INDEX(Paste_Here!AX$2:BA$210, MATCH(B122, Paste_Here!A$2:A$210, 0), 0), "no") &gt; 0, "Yes", "")), ""), "")</f>
        <v/>
      </c>
      <c r="I122" s="69"/>
      <c r="J122" s="79" t="str">
        <f>IFERROR(IF(B122&lt;&gt;"", IF(ISNUMBER(SEARCH("yes", LOWER(INDEX(Paste_Here!Z$2:Z$210, MATCH(B122, Paste_Here!A$2:A$210, 0))))), "Yes", IF(ISNUMBER(SEARCH("no", LOWER(INDEX(Paste_Here!Z$2:Z$210, MATCH(B122, Paste_Here!A$2:A$210, 0))))), "No", "")), ""), "")</f>
        <v/>
      </c>
      <c r="K122" s="69"/>
      <c r="L122" s="79" t="str">
        <f>IFERROR(IF(B122&lt;&gt;"", IF(ISNUMBER(SEARCH("yes", LOWER(INDEX(Paste_Here!AG$2:AG$210, MATCH(B122, Paste_Here!A$2:A$210, 0))))), "Yes", IF(ISNUMBER(SEARCH("no", LOWER(INDEX(Paste_Here!AG$2:AG$210, MATCH(B122, Paste_Here!A$2:A$210, 0))))), "No", "")), ""), "")</f>
        <v/>
      </c>
      <c r="M122" s="69"/>
      <c r="N122" s="114" t="str">
        <f>IFERROR(IF(J122&lt;&gt;"", IF(ISNUMBER(SEARCH("yes", LOWER(INDEX(Paste_Here!AB$2:AB$210, MATCH(J122, Paste_Here!I$2:I$210, 0))))), "Yes", IF(ISNUMBER(SEARCH("no", LOWER(INDEX(Paste_Here!AB$2:AB$210, MATCH(J122, Paste_Here!I$2:I$210, 0))))), "No", "")), ""), "")</f>
        <v/>
      </c>
      <c r="O122" s="69"/>
      <c r="P122" s="79" t="str">
        <f>IFERROR(IF(B122&lt;&gt;"", IF(ISNUMBER(SEARCH("Revealed-Potential (Primary Focus)", LOWER(INDEX(Paste_Here!U$2:U$210, MATCH(B122, Paste_Here!A$2:A$210, 0))))), "Rev-Potential: Prim", IF(ISNUMBER(SEARCH("Revealed-Potential (Secondary Focus)", LOWER(INDEX(Paste_Here!U$2:U$210, MATCH(B122, Paste_Here!A$2:A$210, 0))))), "Rev-Potential: Sec", IF(ISNUMBER(SEARCH("Monitoring", LOWER(INDEX(Paste_Here!U$2:U$210, MATCH(B122, Paste_Here!A$2:A$210, 0))))), "Monitoring", IF(ISNUMBER(SEARCH("At-Promise (Secondary Focus)", LOWER(INDEX(Paste_Here!U$2:U$210, MATCH(B122, Paste_Here!A$2:A$210, 0))))), "At-Promise: Sec", IF(ISNUMBER(SEARCH("At-Promise (Primary Focus)", LOWER(INDEX(Paste_Here!U$2:U$210, MATCH(B122, Paste_Here!A$2:A$210, 0))))), "At-Promise: Prim", ""))))), ""), "")</f>
        <v/>
      </c>
      <c r="Q122" s="69"/>
      <c r="R122" s="79" t="str">
        <f>IFERROR(IF(B122&lt;&gt;"", IF(ISNUMBER(SEARCH("Revealed-Potential (Primary Focus)", LOWER(INDEX(Paste_Here!AB$2:AB$210, MATCH(B122, Paste_Here!A$2:A$210, 0))))), "Rev-Potential: Prim", IF(ISNUMBER(SEARCH("Revealed-Potential (Secondary Focus)", LOWER(INDEX(Paste_Here!AB$2:AB$210, MATCH(B122, Paste_Here!A$2:A$210, 0))))), "Rev-Potential: Sec", IF(ISNUMBER(SEARCH("Monitoring", LOWER(INDEX(Paste_Here!AB$2:AB$210, MATCH(B122, Paste_Here!A$2:A$210, 0))))), "Monitoring", IF(ISNUMBER(SEARCH("At-Promise (Secondary Focus)", LOWER(INDEX(Paste_Here!AB$2:AB$210, MATCH(B122, Paste_Here!A$2:A$210, 0))))), "At-Promise: Sec", IF(ISNUMBER(SEARCH("At-Promise (Primary Focus)", LOWER(INDEX(Paste_Here!AB$2:AB$210, MATCH(B122, Paste_Here!A$2:A$210, 0))))), "At-Promise: Prim", ""))))), ""), "")</f>
        <v/>
      </c>
      <c r="S122" s="69"/>
      <c r="T122" s="114" t="str">
        <f>IFERROR(IF(P122&lt;&gt;"", IF(ISNUMBER(SEARCH("yes", LOWER(INDEX(Paste_Here!AH$2:AH$210, MATCH(P122, Paste_Here!O$2:O$210, 0))))), "Yes", IF(ISNUMBER(SEARCH("no", LOWER(INDEX(Paste_Here!AH$2:AH$210, MATCH(P122, Paste_Here!O$2:O$210, 0))))), "No", "")), ""), "")</f>
        <v/>
      </c>
      <c r="U122" s="69"/>
      <c r="V122" s="114" t="str">
        <f>IFERROR(IF(R122&lt;&gt;"", IF(ISNUMBER(SEARCH("yes", LOWER(INDEX(Paste_Here!AJ$2:AJ$210, MATCH(R122, Paste_Here!Q$2:Q$210, 0))))), "Yes", IF(ISNUMBER(SEARCH("no", LOWER(INDEX(Paste_Here!AJ$2:AJ$210, MATCH(R122, Paste_Here!Q$2:Q$210, 0))))), "No", "")), ""), "")</f>
        <v/>
      </c>
      <c r="W122" s="69"/>
      <c r="X122" s="69"/>
      <c r="Y122" s="79" t="str">
        <f t="shared" si="8"/>
        <v/>
      </c>
      <c r="Z122" s="69"/>
      <c r="AA122" s="79" t="str">
        <f>IFERROR(IF(B122&lt;&gt;"", IF(AND(INDEX(Paste_Here!W$2:W$210, MATCH(B122, Paste_Here!A$2:A$210, 0))&lt;&gt;"", ISNUMBER(VALUE(INDEX(Paste_Here!W$2:W$210, MATCH(B122, Paste_Here!A$2:A$210, 0))))), INDEX(Paste_Here!W$2:W$210, MATCH(B122, Paste_Here!A$2:A$210, 0)), ""), ""), "")</f>
        <v/>
      </c>
      <c r="AB122" s="69"/>
      <c r="AC122" s="79" t="str">
        <f>IFERROR(IF(B122&lt;&gt;"", IF(AND(INDEX(Paste_Here!V$2:V$210, MATCH(B122, Paste_Here!A$2:A$210, 0))&lt;&gt;"", ISNUMBER(VALUE(INDEX(Paste_Here!V$2:V$210, MATCH(B122, Paste_Here!A$2:A$210, 0))))), TEXT(ROUND(VALUE(INDEX(Paste_Here!V$2:V$210, MATCH(B122, Paste_Here!A$2:A$210, 0))), 2), "0.00"), ""), ""), "")</f>
        <v/>
      </c>
      <c r="AD122" s="69"/>
      <c r="AE122" s="79" t="str">
        <f>IFERROR(IF(B122&lt;&gt;"", IF(LOWER(INDEX(Paste_Here!X$2:X$210, MATCH(B122, Paste_Here!A$2:A$210, 0)))="approaching expectations", "Approaching", IF(LOWER(INDEX(Paste_Here!X$2:X$210, MATCH(B122, Paste_Here!A$2:A$210, 0)))="met expectations", "Met", IF(LOWER(INDEX(Paste_Here!X$2:X$210, MATCH(B122, Paste_Here!A$2:A$210, 0)))="exceeded expectations", "Exceeded", IF(LOWER(INDEX(Paste_Here!X$2:X$210, MATCH(B122, Paste_Here!A$2:A$210, 0)))="below expectations", "Below", "")))), ""), "")</f>
        <v/>
      </c>
      <c r="AF122" s="69"/>
      <c r="AG122" s="79" t="str">
        <f>IFERROR(IF(B122&lt;&gt;"", IF(AND(INDEX(Paste_Here!Y$2:Y$210, MATCH(B122, Paste_Here!A$2:A$210, 0))&lt;&gt;"", ISNUMBER(VALUE(INDEX(Paste_Here!Y$2:Y$210, MATCH(B122, Paste_Here!A$2:A$210, 0))))), INDEX(Paste_Here!Y$2:Y$210, MATCH(B122, Paste_Here!A$2:A$210, 0)), ""), ""), "")</f>
        <v/>
      </c>
      <c r="AH122" s="69"/>
      <c r="AI122" s="79" t="str">
        <f>IFERROR(IF(B122&lt;&gt;"", IF(AND(INDEX(Paste_Here!AK$2:AK$210, MATCH(B122, Paste_Here!A$2:A$210, 0))&lt;&gt;"", ISNUMBER(VALUE(INDEX(Paste_Here!AK$2:AK$210, MATCH(B122, Paste_Here!A$2:A$210, 0))))), INDEX(Paste_Here!AK$2:AK$210, MATCH(B122, Paste_Here!A$2:A$210, 0)), ""), ""), "")</f>
        <v/>
      </c>
      <c r="AJ122" s="69"/>
      <c r="AK122" s="79" t="str">
        <f>IFERROR(IF(B122&lt;&gt;"", IF(ISNUMBER(SEARCH("highrisk", LOWER(INDEX(Paste_Here!AL$2:AL$210, MATCH(B122, Paste_Here!A$2:A$210, 0))))), "High Risk", IF(ISNUMBER(SEARCH("lowrisk", LOWER(INDEX(Paste_Here!AL$2:AL$210, MATCH(B122, Paste_Here!A$2:A$210, 0))))), "Low Risk", IF(ISNUMBER(SEARCH("somerisk", LOWER(INDEX(Paste_Here!AL$2:AL$210, MATCH(B122, Paste_Here!A$2:A$210, 0))))), "Some Risk", ""))), ""), "")</f>
        <v/>
      </c>
      <c r="AL122" s="69"/>
      <c r="AM122" s="79" t="str">
        <f>IFERROR(IF(B122&lt;&gt;"", IF(AND(INDEX(Paste_Here!AT$2:AT$210, MATCH(B122, Paste_Here!A$2:A$210, 0))&lt;&gt;"", ISNUMBER(VALUE(INDEX(Paste_Here!AT$2:AT$210, MATCH(B122, Paste_Here!A$2:A$210, 0))))), INDEX(Paste_Here!AT$2:AT$210, MATCH(B122, Paste_Here!A$2:A$210, 0)), ""), ""), "")</f>
        <v/>
      </c>
      <c r="AN122" s="69"/>
      <c r="AO122" s="79" t="str">
        <f>IFERROR(IF(B122&lt;&gt;"", IF(AND(INDEX(Paste_Here!AM$2:AM$210, MATCH(B122, Paste_Here!A$2:A$210, 0))&lt;&gt;"", ISNUMBER(VALUE(INDEX(Paste_Here!AM$2:AM$210, MATCH(B122, Paste_Here!A$2:A$210, 0))))), INDEX(Paste_Here!AM$2:AM$210, MATCH(B122, Paste_Here!A$2:A$210, 0)), ""), ""), "")</f>
        <v/>
      </c>
      <c r="AP122" s="69"/>
      <c r="AQ122" s="79" t="str">
        <f>IFERROR(IF(B122&lt;&gt;"", IF(ISNUMBER(SEARCH("highrisk", LOWER(INDEX(Paste_Here!AN$2:AN$210, MATCH(B122, Paste_Here!A$2:A$210, 0))))), "High Risk", IF(ISNUMBER(SEARCH("lowrisk", LOWER(INDEX(Paste_Here!AN$2:AN$210, MATCH(B122, Paste_Here!A$2:A$210, 0))))), "Low Risk", IF(ISNUMBER(SEARCH("somerisk", LOWER(INDEX(Paste_Here!AN$2:AN$210, MATCH(B122, Paste_Here!A$2:A$210, 0))))), "Some Risk", ""))), ""), "")</f>
        <v/>
      </c>
      <c r="AR122" s="69"/>
      <c r="AS122" s="79" t="str" cm="1">
        <f t="array" aca="1" ref="AS122" ca="1">IFERROR(IF(ISNUMBER(SEARCH("BR", INDEX(Paste_Here!AO$2:AO$210, MATCH(B122, Paste_Here!A$2:A$210, 0)))), -1, 1) * VALUE(_xlfn.TEXTJOIN("", TRUE, IF(ISNUMBER(--MID(INDEX(Paste_Here!AO$2:AO$210, MATCH(B122, Paste_Here!A$2:A$210, 0)), ROW(INDIRECT("1:"&amp;LEN(INDEX(Paste_Here!AO$2:AO$210, MATCH(B122, Paste_Here!A$2:A$210, 0))))), 1)), MID(INDEX(Paste_Here!AO$2:AO$210, MATCH(B122, Paste_Here!A$2:A$210, 0)), ROW(INDIRECT("1:"&amp;LEN(INDEX(Paste_Here!AO$2:AO$210, MATCH(B122, Paste_Here!A$2:A$210, 0))))), 1), ""))), "")</f>
        <v/>
      </c>
      <c r="AT122" s="69"/>
      <c r="AU122" s="69"/>
      <c r="AV122" s="79"/>
      <c r="AW122" s="69"/>
      <c r="AX122" s="79"/>
      <c r="AY122" s="69"/>
      <c r="AZ122" s="79"/>
      <c r="BA122" s="69"/>
      <c r="BB122" s="79"/>
      <c r="BC122" s="69"/>
      <c r="BD122" s="79"/>
      <c r="BE122" s="69"/>
      <c r="BF122" s="79"/>
      <c r="BG122" s="69"/>
      <c r="BH122" s="79"/>
      <c r="BI122" s="69"/>
      <c r="BJ122" s="79"/>
      <c r="BK122" s="69"/>
      <c r="BL122" s="79"/>
      <c r="BM122" s="69"/>
      <c r="BN122" s="79"/>
      <c r="BO122" s="69"/>
      <c r="BP122" s="79"/>
      <c r="BQ122" s="69"/>
      <c r="BR122" s="69"/>
      <c r="BS122" s="79"/>
      <c r="BT122" s="69"/>
      <c r="BU122" s="79"/>
      <c r="BV122" s="69"/>
      <c r="BW122" s="79"/>
      <c r="BX122" s="69"/>
      <c r="BY122" s="79"/>
      <c r="BZ122" s="69"/>
      <c r="CA122" s="79"/>
      <c r="CB122" s="69"/>
      <c r="CC122" s="79"/>
      <c r="CD122" s="69"/>
      <c r="CE122" s="79"/>
      <c r="CF122" s="69"/>
      <c r="CG122" s="79"/>
      <c r="CH122" s="69"/>
      <c r="CI122" s="79"/>
      <c r="CJ122" s="69"/>
      <c r="CK122" s="79"/>
      <c r="CL122" s="69"/>
      <c r="CM122" s="79"/>
      <c r="CN122" s="69"/>
      <c r="CO122" s="69"/>
      <c r="CP122" s="79" t="str">
        <f t="shared" si="9"/>
        <v/>
      </c>
      <c r="CQ122" s="69"/>
      <c r="CR122" s="79" t="str">
        <f>IFERROR(IF(B122&lt;&gt;"", IF(AND(INDEX(Paste_Here!AD$2:AD$210, MATCH(B122, Paste_Here!A$2:A$210, 0))&lt;&gt;"", ISNUMBER(VALUE(INDEX(Paste_Here!AD$2:AD$210, MATCH(B122, Paste_Here!A$2:A$210, 0))))), INDEX(Paste_Here!AD$2:AD$210, MATCH(B122, Paste_Here!A$2:A$210, 0)), ""), ""), "")</f>
        <v/>
      </c>
      <c r="CS122" s="69"/>
      <c r="CT122" s="79" t="str">
        <f>IFERROR(IF(B122&lt;&gt;"", IF(AND(INDEX(Paste_Here!AC$2:AC$210, MATCH(B122, Paste_Here!A$2:A$210, 0))&lt;&gt;"", ISNUMBER(--INDEX(Paste_Here!AC$2:AC$210, MATCH(B122, Paste_Here!A$2:A$210, 0)))), TEXT(ROUND(--INDEX(Paste_Here!AC$2:AC$210, MATCH(B122, Paste_Here!A$2:A$210, 0)), 2), "0.00"), ""), ""), "")</f>
        <v/>
      </c>
      <c r="CU122" s="69"/>
      <c r="CV122" s="79" t="str">
        <f>IFERROR(IF(B122&lt;&gt;"", IF(LOWER(INDEX(Paste_Here!AE$2:AE$210, MATCH(B122, Paste_Here!A$2:A$210, 0)))="approaching expectations", "Approaching", IF(LOWER(INDEX(Paste_Here!AE$2:AE$210, MATCH(B122, Paste_Here!A$2:A$210, 0)))="met expectations", "Met", IF(LOWER(INDEX(Paste_Here!AE$2:AE$210, MATCH(B122, Paste_Here!A$2:A$210, 0)))="exceeded expectations", "Exceeded", IF(LOWER(INDEX(Paste_Here!AE$2:AE$210, MATCH(B122, Paste_Here!A$2:A$210, 0)))="below expectations", "Below", "")))), ""), "")</f>
        <v/>
      </c>
      <c r="CW122" s="69"/>
      <c r="CX122" s="79" t="str">
        <f>IFERROR(IF(B122&lt;&gt;"", IF(AND(INDEX(Paste_Here!AF$2:AF$210, MATCH(B122, Paste_Here!A$2:A$210, 0))&lt;&gt;"", ISNUMBER(VALUE(INDEX(Paste_Here!AF$2:AF$210, MATCH(B122, Paste_Here!A$2:A$210, 0))))), INDEX(Paste_Here!AF$2:AF$210, MATCH(B122, Paste_Here!A$2:A$210, 0)), ""), ""), "")</f>
        <v/>
      </c>
      <c r="CY122" s="69"/>
      <c r="CZ122" s="79" t="str">
        <f>IFERROR(IF(B122&lt;&gt;"", IF(AND(INDEX(Paste_Here!AU$2:AU$210, MATCH(B122, Paste_Here!A$2:A$210, 0))&lt;&gt;"", ISNUMBER(VALUE(INDEX(Paste_Here!AU$2:AU$210, MATCH(B122, Paste_Here!A$2:A$210, 0))))), INDEX(Paste_Here!AU$2:AU$210, MATCH(B122, Paste_Here!A$2:A$210, 0)), ""), ""), "")</f>
        <v/>
      </c>
      <c r="DA122" s="69"/>
      <c r="DB122" s="79" t="str">
        <f>IFERROR(IF(B122&lt;&gt;"", IF(ISNUMBER(SEARCH("highrisk", LOWER(INDEX(Paste_Here!AV$2:AV$210, MATCH(B122, Paste_Here!A$2:A$210, 0))))), "High Risk", IF(ISNUMBER(SEARCH("lowrisk", LOWER(INDEX(Paste_Here!AV$2:AV$210, MATCH(B122, Paste_Here!A$2:A$210, 0))))), "Low Risk", IF(ISNUMBER(SEARCH("somerisk", LOWER(INDEX(Paste_Here!AV$2:AV$210, MATCH(B122, Paste_Here!A$2:A$210, 0))))), "Some Risk", ""))), ""), "")</f>
        <v/>
      </c>
      <c r="DC122" s="69"/>
      <c r="DD122" s="79" t="str">
        <f>IFERROR(IF(B122&lt;&gt;"", IF(AND(INDEX(Paste_Here!AW$2:AW$210, MATCH(B122, Paste_Here!A$2:A$210, 0))&lt;&gt;"", ISNUMBER(VALUE(INDEX(Paste_Here!AW$2:AW$210, MATCH(B122, Paste_Here!A$2:A$210, 0))))), INDEX(Paste_Here!AW$2:AW$210, MATCH(B122, Paste_Here!A$2:A$210, 0)), ""), ""), "")</f>
        <v/>
      </c>
      <c r="DE122" s="69"/>
      <c r="DF122" s="79" t="str">
        <f>IFERROR(IF(B122&lt;&gt;"", IF(AND(INDEX(Paste_Here!AP$2:AP$210, MATCH(B122, Paste_Here!A$2:A$210, 0))&lt;&gt;"", ISNUMBER(VALUE(INDEX(Paste_Here!AP$2:AP$210, MATCH(B122, Paste_Here!A$2:A$210, 0))))), INDEX(Paste_Here!AP$2:AP$210, MATCH(B122, Paste_Here!A$2:A$210, 0)), ""), ""), "")</f>
        <v/>
      </c>
      <c r="DG122" s="69"/>
      <c r="DH122" s="79" t="str">
        <f>IFERROR(IF(B122&lt;&gt;"", IF(ISNUMBER(SEARCH("highrisk", LOWER(INDEX(Paste_Here!AQ$2:AQ$210, MATCH(B122, Paste_Here!A$2:A$210, 0))))), "High Risk", IF(ISNUMBER(SEARCH("lowrisk", LOWER(INDEX(Paste_Here!AQ$2:AQ$210, MATCH(B122, Paste_Here!A$2:A$210, 0))))), "Low Risk", IF(ISNUMBER(SEARCH("somerisk", LOWER(INDEX(Paste_Here!AQ$2:AQ$210, MATCH(B122, Paste_Here!A$2:A$210, 0))))), "Some Risk", ""))), ""), "")</f>
        <v/>
      </c>
      <c r="DI122" s="69"/>
      <c r="DJ122" s="79" t="str" cm="1">
        <f t="array" aca="1" ref="DJ122" ca="1">IFERROR(VALUE(IF(ISNUMBER(SEARCH("EM", INDEX(Paste_Here!AR$2:AR$500, MATCH(B122, Paste_Here!A$2:A$500, 0)))),"-" &amp; _xlfn.TEXTJOIN("", TRUE, IF(ISNUMBER(--MID(INDEX(Paste_Here!AR$2:AR$500, MATCH(B122, Paste_Here!A$2:A$500, 0)), ROW(INDIRECT("1:"&amp;LEN(INDEX(Paste_Here!AR$2:AR$500, MATCH(B122, Paste_Here!A$2:A$500, 0))))), 1)), MID(INDEX(Paste_Here!AR$2:AR$500, MATCH(B122, Paste_Here!A$2:A$500, 0)), ROW(INDIRECT("1:"&amp;LEN(INDEX(Paste_Here!AR$2:AR$500, MATCH(B122, Paste_Here!A$2:A$500, 0))))), 1), "")), _xlfn.TEXTJOIN("", TRUE, IF(ISNUMBER(--MID(INDEX(Paste_Here!AR$2:AR$500, MATCH(B122, Paste_Here!A$2:AR$500, 0)), ROW(INDIRECT("1:"&amp;LEN(INDEX(Paste_Here!AR$2:AR$500, MATCH(B122, Paste_Here!A$2:AR$500, 0))))), 1)), MID(INDEX(Paste_Here!AR$2:AR$500, MATCH(B122, Paste_Here!A$2:A$500, 0)), ROW(INDIRECT("1:"&amp;LEN(INDEX(Paste_Here!AR$2:AR$500, MATCH(B122, Paste_Here!A$2:A$500, 0))))), 1), "")))), "")</f>
        <v/>
      </c>
      <c r="DK122" s="69"/>
      <c r="DL122" s="69"/>
      <c r="DM122" s="79" t="str">
        <f t="shared" si="10"/>
        <v/>
      </c>
      <c r="DN122" s="69"/>
      <c r="DO122" s="79" t="str">
        <f>IFERROR(IF(B122&lt;&gt;"", IF(AND(INDEX(Paste_Here!AH$2:AH$210, MATCH(B122, Paste_Here!A$2:A$210, 0))&lt;&gt;"", ISNUMBER(VALUE(INDEX(Paste_Here!AH$2:AH$210, MATCH(B122, Paste_Here!A$2:A$210, 0))))), INDEX(Paste_Here!AH$2:AH$210, MATCH(B122, Paste_Here!A$2:A$210, 0)), ""), ""), "")</f>
        <v/>
      </c>
      <c r="DP122" s="69"/>
      <c r="DQ122" s="114"/>
      <c r="DR122" s="69"/>
      <c r="DS122" s="119" t="str">
        <f>IFERROR(IF(B122&lt;&gt;"", IF(LOWER(INDEX(Paste_Here!AI$2:AI$210, MATCH(B122, Paste_Here!A$2:A$210, 0)))="approaching expectations", "Approaching", IF(LOWER(INDEX(Paste_Here!AI$2:AI$210, MATCH(B122, Paste_Here!A$2:A$210, 0)))="met expectations", "Met", IF(LOWER(INDEX(Paste_Here!AI$2:AI$210, MATCH(B122, Paste_Here!A$2:A$210, 0)))="exceeded expectations", "Exceeded", IF(LOWER(INDEX(Paste_Here!AI$2:AI$210, MATCH(B122, Paste_Here!A$2:A$210, 0)))="below expectations", "Below", "")))), ""), "")</f>
        <v/>
      </c>
      <c r="DT122" s="69"/>
      <c r="DU122" s="79" t="str">
        <f>IFERROR(IF(B122&lt;&gt;"", IF(AND(INDEX(Paste_Here!AJ$2:AJ$210, MATCH(B122, Paste_Here!A$2:A$210, 0))&lt;&gt;"", ISNUMBER(VALUE(INDEX(Paste_Here!AJ$2:AJ$210, MATCH(B122, Paste_Here!A$2:A$210, 0))))), INDEX(Paste_Here!AJ$2:AJ$210, MATCH(B122, Paste_Here!A$2:A$210, 0)), ""), ""), "")</f>
        <v/>
      </c>
      <c r="DV122" s="69"/>
      <c r="DW122" s="114"/>
      <c r="DX122" s="69"/>
      <c r="DY122" s="114"/>
      <c r="DZ122" s="69"/>
      <c r="EA122" s="114"/>
      <c r="EB122" s="69"/>
      <c r="EC122" s="114"/>
      <c r="ED122" s="69"/>
      <c r="EE122" s="114"/>
      <c r="EF122" s="69"/>
      <c r="EH122" s="69"/>
      <c r="EI122" s="69"/>
      <c r="EJ122" s="79"/>
      <c r="EK122" s="69"/>
      <c r="EL122" s="79"/>
      <c r="EM122" s="69"/>
      <c r="EN122" s="79"/>
      <c r="EO122" s="69"/>
      <c r="EP122" s="79"/>
      <c r="EQ122" s="69"/>
      <c r="ER122" s="79"/>
      <c r="ES122" s="69"/>
      <c r="ET122" s="79"/>
      <c r="EU122" s="69"/>
      <c r="EV122" s="79"/>
      <c r="EW122" s="69"/>
      <c r="EX122" s="79"/>
      <c r="EY122" s="69"/>
      <c r="EZ122" s="79"/>
      <c r="FA122" s="69"/>
      <c r="FB122" s="79"/>
      <c r="FC122" s="69"/>
      <c r="FD122" s="79"/>
      <c r="FE122" s="69"/>
      <c r="FF122" s="69"/>
      <c r="FG122" s="79" t="str">
        <f t="shared" si="11"/>
        <v/>
      </c>
      <c r="FH122" s="69"/>
      <c r="FI122" s="79" t="str">
        <f>IFERROR(IF(B122&lt;&gt;"", IF(ISNUMBER(VALUE(INDEX(Paste_Here!H$2:H$210, MATCH(B122, Paste_Here!A$2:A$210, 0)))), IF(VALUE(INDEX(Paste_Here!H$2:H$210, MATCH(B122, Paste_Here!A$2:A$210, 0)))=0, "No", IF(AND(VALUE(INDEX(Paste_Here!H$2:H$210, MATCH(B122, Paste_Here!A$2:A$210, 0)))&gt;=1, VALUE(INDEX(Paste_Here!H$2:H$210, MATCH(B122, Paste_Here!A$2:A$210, 0)))&lt;=4), VALUE(INDEX(Paste_Here!H$2:H$210, MATCH(B122, Paste_Here!A$2:A$210, 0))), "")), ""), ""), "")</f>
        <v/>
      </c>
      <c r="FJ122" s="69"/>
      <c r="FK122" s="79" t="str">
        <f>IFERROR(IF(B122&lt;&gt;"", IF(ISNUMBER(VALUE(INDEX(Paste_Here!I$2:I$210, MATCH(B122, Paste_Here!A$2:A$210, 0)))), IF(VALUE(INDEX(Paste_Here!I$2:I$210, MATCH(B122, Paste_Here!A$2:A$210, 0)))=0, "No", IF(AND(VALUE(INDEX(Paste_Here!I$2:I$210, MATCH(B122, Paste_Here!A$2:A$210, 0)))&gt;=1, VALUE(INDEX(Paste_Here!I$2:I$210, MATCH(B122, Paste_Here!A$2:A$210, 0)))&lt;=4), VALUE(INDEX(Paste_Here!I$2:I$210, MATCH(B122, Paste_Here!A$2:A$210, 0))), "")), ""), ""), "")</f>
        <v/>
      </c>
      <c r="FL122" s="69"/>
      <c r="FM122" s="114"/>
      <c r="FN122" s="69"/>
      <c r="FO122" s="114"/>
      <c r="FP122" s="69"/>
      <c r="FQ122" s="114"/>
      <c r="FR122" s="69"/>
      <c r="FS122" s="114"/>
      <c r="FT122" s="69"/>
      <c r="FU122" s="79" t="str">
        <f>IFERROR(IF(B122&lt;&gt;"", IF(AND(INDEX(Paste_Here!R$2:R$210, MATCH(B122, Paste_Here!A$2:A$210, 0))&lt;&gt;"", ISNUMBER(VALUE(INDEX(Paste_Here!R$2:R$210, MATCH(B122, Paste_Here!A$2:A$210, 0))))), INDEX(Paste_Here!R$2:R$210, MATCH(B122, Paste_Here!A$2:A$210, 0)), ""), ""), "")</f>
        <v/>
      </c>
      <c r="FV122" s="69"/>
      <c r="FW122" s="79" t="str">
        <f>IFERROR(IF(B122&lt;&gt;"", IF(AND(INDEX(Paste_Here!BB$2:BB$210, MATCH(B122, Paste_Here!A$2:A$210, 0))&lt;&gt;"", ISNUMBER(VALUE(INDEX(Paste_Here!BB$2:BB$210, MATCH(B122, Paste_Here!A$2:A$210, 0))))), INDEX(Paste_Here!BB$2:BB$210, MATCH(B122, Paste_Here!A$2:A$210, 0)), ""), ""), "")</f>
        <v/>
      </c>
      <c r="FX122" s="69"/>
      <c r="FY122" s="79" t="str">
        <f>IFERROR(IF(B122&lt;&gt;"", IF(AND(INDEX(Paste_Here!AS$2:AS$210, MATCH(B122, Paste_Here!A$2:A$210, 0))&lt;&gt;"", ISNUMBER(VALUE(INDEX(Paste_Here!AS$2:AS$210, MATCH(B122, Paste_Here!A$2:A$210, 0))))), INDEX(Paste_Here!AS$2:AS$210, MATCH(B122, Paste_Here!A$2:A$210, 0)), ""), ""), "")</f>
        <v/>
      </c>
      <c r="FZ122" s="69"/>
      <c r="GA122" s="79" t="str">
        <f>IFERROR(IF(B122&lt;&gt;"", IF(AND(INDEX(Paste_Here!BC$2:BC$210, MATCH(B122, Paste_Here!A$2:A$210, 0))&lt;&gt;"", ISNUMBER(VALUE(INDEX(Paste_Here!BC$2:BC$210, MATCH(B122, Paste_Here!A$2:A$210, 0))))), INDEX(Paste_Here!BC$2:BC$210, MATCH(B122, Paste_Here!A$2:A$210, 0)), ""), ""), "")</f>
        <v/>
      </c>
      <c r="GB122" s="69"/>
      <c r="GC122" s="69"/>
      <c r="GD122" s="79" t="str">
        <f t="shared" si="12"/>
        <v/>
      </c>
      <c r="GE122" s="69"/>
      <c r="GF122" s="79" t="str">
        <f>IFERROR(IF(B122&lt;&gt;"", IF(ISNUMBER(SEARCH("s", LOWER(INDEX(Paste_Here!M$2:M$210, MATCH(B122, Paste_Here!A$2:A$210, 0))))), "Yes", IF(INDEX(Paste_Here!M$2:M$210, MATCH(B122, Paste_Here!A$2:A$210, 0))&lt;&gt;"", "No", "")), ""), "")</f>
        <v/>
      </c>
      <c r="GG122" s="69"/>
      <c r="GH122" s="79" t="str">
        <f>IFERROR(IF(B122&lt;&gt;"", IF(ISNUMBER(SEARCH("yes", LOWER(INDEX(Paste_Here!F$2:F$210, MATCH(B122, Paste_Here!A$2:A$210, 0))))), "Yes", IF(ISNUMBER(SEARCH("no", LOWER(INDEX(Paste_Here!F$2:F$210, MATCH(B122, Paste_Here!A$2:A$210, 0))))), "No", "")), ""), "")</f>
        <v/>
      </c>
      <c r="GI122" s="69"/>
      <c r="GJ122" s="79" t="str">
        <f>IFERROR(IF(B122&lt;&gt;"", IF(ISNUMBER(SEARCH("english language learner", LOWER(INDEX(Paste_Here!C$2:C$210, MATCH(B122, Paste_Here!A$2:A$210, 0))))), "Yes", ""), ""), "")</f>
        <v/>
      </c>
      <c r="GK122" s="69"/>
      <c r="GL122" s="79" t="str">
        <f>IFERROR(IF(B122&lt;&gt;"", IF(OR(ISNUMBER(SEARCH("b", LOWER(INDEX(Paste_Here!K$2:K$210, MATCH(B122, Paste_Here!A$2:A$210, 0))))), ISNUMBER(SEARCH("h", LOWER(INDEX(Paste_Here!K$2:K$210, MATCH(B122, Paste_Here!A$2:A$210, 0))))), ISNUMBER(SEARCH("i", LOWER(INDEX(Paste_Here!K$2:K$210, MATCH(B122, Paste_Here!A$2:A$210, 0)))))), "Yes", IF(INDEX(Paste_Here!K$2:K$210, MATCH(B122, Paste_Here!A$2:A$210, 0))&lt;&gt;"", "No", "")), ""), "")</f>
        <v/>
      </c>
      <c r="GM122" s="69"/>
      <c r="GN122" s="79" t="str">
        <f>IFERROR(IF(B122&lt;&gt;"", IF(ISNUMBER(SEARCH("yes", LOWER(INDEX(Paste_Here!L$2:L$210, MATCH(B122, Paste_Here!A$2:A$210, 0))))), "Yes", IF(ISNUMBER(SEARCH("no", LOWER(INDEX(Paste_Here!L$2:L$210, MATCH(B122, Paste_Here!A$2:A$210, 0))))), "No", "")), ""), "")</f>
        <v/>
      </c>
      <c r="GO122" s="69"/>
      <c r="GP122" s="79" t="str">
        <f>IFERROR(IF(B122&lt;&gt;"", IF(ISNUMBER(SEARCH("transitional 2", LOWER(INDEX(Paste_Here!C$2:C$210, MATCH(B122, Paste_Here!A$2:A$210, 0))))), "T2", IF(ISNUMBER(SEARCH("transitional 1", LOWER(INDEX(Paste_Here!C$2:C$210, MATCH(B122, Paste_Here!A$2:A$210, 0))))), "T1", IF(ISNUMBER(SEARCH("waived ell services", LOWER(INDEX(Paste_Here!C$2:C$210, MATCH(B122, Paste_Here!A$2:A$210, 0))))), "W", ""))), ""), "")</f>
        <v/>
      </c>
      <c r="GQ122" s="69"/>
      <c r="GR122" s="114"/>
      <c r="GS122" s="69"/>
      <c r="GT122" s="114"/>
      <c r="GU122" s="69"/>
      <c r="GV122" s="114"/>
      <c r="GW122" s="69"/>
      <c r="GX122" s="118"/>
      <c r="GY122" s="69"/>
      <c r="GZ122" s="69"/>
      <c r="HA122" s="79"/>
      <c r="HB122" s="69"/>
      <c r="HC122" s="79"/>
      <c r="HD122" s="69"/>
      <c r="HE122" s="79"/>
      <c r="HF122" s="69"/>
      <c r="HG122" s="79"/>
      <c r="HH122" s="69"/>
      <c r="HI122" s="79"/>
      <c r="HJ122" s="69"/>
      <c r="HK122" s="79"/>
      <c r="HL122" s="69"/>
      <c r="HM122" s="79"/>
      <c r="HN122" s="69"/>
      <c r="HO122" s="79"/>
      <c r="HP122" s="69"/>
      <c r="HQ122" s="79"/>
      <c r="HR122" s="69"/>
      <c r="HS122" s="79"/>
      <c r="HT122" s="69"/>
      <c r="HU122" s="79"/>
      <c r="HV122" s="69"/>
      <c r="HW122" s="69"/>
      <c r="HX122" s="79"/>
      <c r="HY122" s="69"/>
      <c r="HZ122" s="79"/>
      <c r="IA122" s="69"/>
      <c r="IB122" s="79"/>
      <c r="IC122" s="69"/>
      <c r="ID122" s="79"/>
      <c r="IE122" s="69"/>
      <c r="IF122" s="79"/>
      <c r="IG122" s="69"/>
      <c r="IH122" s="79"/>
      <c r="II122" s="69"/>
      <c r="IJ122" s="79"/>
      <c r="IK122" s="69"/>
      <c r="IL122" s="79"/>
      <c r="IM122" s="69"/>
      <c r="IN122" s="79"/>
      <c r="IO122" s="69"/>
      <c r="IP122" s="79"/>
      <c r="IQ122" s="69"/>
      <c r="IR122" s="79"/>
      <c r="IS122" s="69"/>
      <c r="IT122" s="69"/>
      <c r="IU122" s="79"/>
      <c r="IV122" s="69"/>
      <c r="IW122" s="79"/>
      <c r="IX122" s="69"/>
      <c r="IY122" s="79"/>
      <c r="IZ122" s="69"/>
      <c r="JA122" s="79"/>
      <c r="JB122" s="69"/>
      <c r="JC122" s="79"/>
      <c r="JD122" s="69"/>
      <c r="JE122" s="79"/>
      <c r="JF122" s="69"/>
      <c r="JG122" s="79"/>
      <c r="JH122" s="69"/>
      <c r="JI122" s="79"/>
      <c r="JJ122" s="69"/>
      <c r="JK122" s="79"/>
      <c r="JL122" s="69"/>
      <c r="JM122" s="79"/>
      <c r="JN122" s="69"/>
      <c r="JO122" s="79"/>
      <c r="JP122" s="69"/>
      <c r="JQ122" s="69"/>
      <c r="JR122" s="79"/>
      <c r="JS122" s="69"/>
      <c r="JT122" s="79"/>
      <c r="JU122" s="69"/>
      <c r="JV122" s="79"/>
      <c r="JW122" s="69"/>
      <c r="JX122" s="79"/>
      <c r="JY122" s="69"/>
      <c r="JZ122" s="79"/>
      <c r="KA122" s="69"/>
      <c r="KB122" s="79"/>
      <c r="KC122" s="69"/>
      <c r="KD122" s="79"/>
      <c r="KE122" s="69"/>
      <c r="KF122" s="79"/>
      <c r="KG122" s="69"/>
      <c r="KH122" s="79"/>
      <c r="KI122" s="69"/>
      <c r="KJ122" s="79"/>
      <c r="KK122" s="69"/>
      <c r="KL122" s="79"/>
      <c r="KM122" s="69"/>
      <c r="KP122" s="1" t="str" cm="1">
        <f t="array" ref="KP122">IFERROR(INDEX(Paste_Here!$B$2:$B$210, MATCH(0, COUNTIF(KP$4:KP121, Paste_Here!$B$2:$B$210) + IF(Paste_Here!$B$2:$B$210="", 1, 0), 0)), "")</f>
        <v/>
      </c>
      <c r="KQ122" s="1" t="str">
        <f>IF(KP122&lt;&gt;"", INDEX(Paste_Here!$A$2:$A$210, MATCH(KP122, Paste_Here!$B$2:$B$210, 0)), "")</f>
        <v/>
      </c>
      <c r="KR122" s="1" t="str">
        <f t="shared" si="13"/>
        <v/>
      </c>
      <c r="KS122" s="1" t="str" cm="1">
        <f t="array" ref="KS122">IFERROR(INDEX($KR$5:$KR$210, MATCH(SMALL(IF($KR$5:$KR$210&lt;&gt;"", COUNTIF($KR$5:$KR$210, "&lt;"&amp;$KR$5:$KR$210)+1), ROW()-ROW($KS$5)+1), COUNTIF($KR$5:$KR$210, "&lt;"&amp;$KR$5:$KR$210)+1, 0)), "")</f>
        <v/>
      </c>
    </row>
    <row r="123" spans="1:305">
      <c r="A123" s="69"/>
      <c r="B123" s="79" t="str">
        <f t="shared" si="7"/>
        <v/>
      </c>
      <c r="C123" s="69"/>
      <c r="D123" s="79" t="str">
        <f>IFERROR(IF(B123&lt;&gt;"", IF(COUNTIF(INDEX(Paste_Here!N$2:Q$210, MATCH(B123, Paste_Here!A$2:A$210, 0), 0), "yes") &gt; 0, "No", IF(COUNTIF(INDEX(Paste_Here!N$2:Q$210, MATCH(B123, Paste_Here!A$2:A$210, 0), 0), "no") &gt; 0, "Yes", "")), ""), "")</f>
        <v/>
      </c>
      <c r="E123" s="69"/>
      <c r="F123" s="79" t="str">
        <f>IFERROR(IF(B123&lt;&gt;"", IF(ISNUMBER(SEARCH("yes", LOWER(INDEX(Paste_Here!S$2:S$210, MATCH(B123, Paste_Here!A$2:A$210, 0))))), "Yes", IF(ISNUMBER(SEARCH("no", LOWER(INDEX(Paste_Here!S$2:S$210, MATCH(B123, Paste_Here!A$2:A$210, 0))))), "No", "")), ""), "")</f>
        <v/>
      </c>
      <c r="G123" s="69"/>
      <c r="H123" s="79" t="str">
        <f>IFERROR(IF(B123&lt;&gt;"", IF(COUNTIF(INDEX(Paste_Here!AX$2:BA$210, MATCH(B123, Paste_Here!A$2:A$210, 0), 0), "yes") &gt; 0, "No", IF(COUNTIF(INDEX(Paste_Here!AX$2:BA$210, MATCH(B123, Paste_Here!A$2:A$210, 0), 0), "no") &gt; 0, "Yes", "")), ""), "")</f>
        <v/>
      </c>
      <c r="I123" s="69"/>
      <c r="J123" s="79" t="str">
        <f>IFERROR(IF(B123&lt;&gt;"", IF(ISNUMBER(SEARCH("yes", LOWER(INDEX(Paste_Here!Z$2:Z$210, MATCH(B123, Paste_Here!A$2:A$210, 0))))), "Yes", IF(ISNUMBER(SEARCH("no", LOWER(INDEX(Paste_Here!Z$2:Z$210, MATCH(B123, Paste_Here!A$2:A$210, 0))))), "No", "")), ""), "")</f>
        <v/>
      </c>
      <c r="K123" s="69"/>
      <c r="L123" s="79" t="str">
        <f>IFERROR(IF(B123&lt;&gt;"", IF(ISNUMBER(SEARCH("yes", LOWER(INDEX(Paste_Here!AG$2:AG$210, MATCH(B123, Paste_Here!A$2:A$210, 0))))), "Yes", IF(ISNUMBER(SEARCH("no", LOWER(INDEX(Paste_Here!AG$2:AG$210, MATCH(B123, Paste_Here!A$2:A$210, 0))))), "No", "")), ""), "")</f>
        <v/>
      </c>
      <c r="M123" s="69"/>
      <c r="N123" s="114" t="str">
        <f>IFERROR(IF(J123&lt;&gt;"", IF(ISNUMBER(SEARCH("yes", LOWER(INDEX(Paste_Here!AB$2:AB$210, MATCH(J123, Paste_Here!I$2:I$210, 0))))), "Yes", IF(ISNUMBER(SEARCH("no", LOWER(INDEX(Paste_Here!AB$2:AB$210, MATCH(J123, Paste_Here!I$2:I$210, 0))))), "No", "")), ""), "")</f>
        <v/>
      </c>
      <c r="O123" s="69"/>
      <c r="P123" s="79" t="str">
        <f>IFERROR(IF(B123&lt;&gt;"", IF(ISNUMBER(SEARCH("Revealed-Potential (Primary Focus)", LOWER(INDEX(Paste_Here!U$2:U$210, MATCH(B123, Paste_Here!A$2:A$210, 0))))), "Rev-Potential: Prim", IF(ISNUMBER(SEARCH("Revealed-Potential (Secondary Focus)", LOWER(INDEX(Paste_Here!U$2:U$210, MATCH(B123, Paste_Here!A$2:A$210, 0))))), "Rev-Potential: Sec", IF(ISNUMBER(SEARCH("Monitoring", LOWER(INDEX(Paste_Here!U$2:U$210, MATCH(B123, Paste_Here!A$2:A$210, 0))))), "Monitoring", IF(ISNUMBER(SEARCH("At-Promise (Secondary Focus)", LOWER(INDEX(Paste_Here!U$2:U$210, MATCH(B123, Paste_Here!A$2:A$210, 0))))), "At-Promise: Sec", IF(ISNUMBER(SEARCH("At-Promise (Primary Focus)", LOWER(INDEX(Paste_Here!U$2:U$210, MATCH(B123, Paste_Here!A$2:A$210, 0))))), "At-Promise: Prim", ""))))), ""), "")</f>
        <v/>
      </c>
      <c r="Q123" s="69"/>
      <c r="R123" s="79" t="str">
        <f>IFERROR(IF(B123&lt;&gt;"", IF(ISNUMBER(SEARCH("Revealed-Potential (Primary Focus)", LOWER(INDEX(Paste_Here!AB$2:AB$210, MATCH(B123, Paste_Here!A$2:A$210, 0))))), "Rev-Potential: Prim", IF(ISNUMBER(SEARCH("Revealed-Potential (Secondary Focus)", LOWER(INDEX(Paste_Here!AB$2:AB$210, MATCH(B123, Paste_Here!A$2:A$210, 0))))), "Rev-Potential: Sec", IF(ISNUMBER(SEARCH("Monitoring", LOWER(INDEX(Paste_Here!AB$2:AB$210, MATCH(B123, Paste_Here!A$2:A$210, 0))))), "Monitoring", IF(ISNUMBER(SEARCH("At-Promise (Secondary Focus)", LOWER(INDEX(Paste_Here!AB$2:AB$210, MATCH(B123, Paste_Here!A$2:A$210, 0))))), "At-Promise: Sec", IF(ISNUMBER(SEARCH("At-Promise (Primary Focus)", LOWER(INDEX(Paste_Here!AB$2:AB$210, MATCH(B123, Paste_Here!A$2:A$210, 0))))), "At-Promise: Prim", ""))))), ""), "")</f>
        <v/>
      </c>
      <c r="S123" s="69"/>
      <c r="T123" s="114" t="str">
        <f>IFERROR(IF(P123&lt;&gt;"", IF(ISNUMBER(SEARCH("yes", LOWER(INDEX(Paste_Here!AH$2:AH$210, MATCH(P123, Paste_Here!O$2:O$210, 0))))), "Yes", IF(ISNUMBER(SEARCH("no", LOWER(INDEX(Paste_Here!AH$2:AH$210, MATCH(P123, Paste_Here!O$2:O$210, 0))))), "No", "")), ""), "")</f>
        <v/>
      </c>
      <c r="U123" s="69"/>
      <c r="V123" s="114" t="str">
        <f>IFERROR(IF(R123&lt;&gt;"", IF(ISNUMBER(SEARCH("yes", LOWER(INDEX(Paste_Here!AJ$2:AJ$210, MATCH(R123, Paste_Here!Q$2:Q$210, 0))))), "Yes", IF(ISNUMBER(SEARCH("no", LOWER(INDEX(Paste_Here!AJ$2:AJ$210, MATCH(R123, Paste_Here!Q$2:Q$210, 0))))), "No", "")), ""), "")</f>
        <v/>
      </c>
      <c r="W123" s="69"/>
      <c r="X123" s="69"/>
      <c r="Y123" s="79" t="str">
        <f t="shared" si="8"/>
        <v/>
      </c>
      <c r="Z123" s="69"/>
      <c r="AA123" s="79" t="str">
        <f>IFERROR(IF(B123&lt;&gt;"", IF(AND(INDEX(Paste_Here!W$2:W$210, MATCH(B123, Paste_Here!A$2:A$210, 0))&lt;&gt;"", ISNUMBER(VALUE(INDEX(Paste_Here!W$2:W$210, MATCH(B123, Paste_Here!A$2:A$210, 0))))), INDEX(Paste_Here!W$2:W$210, MATCH(B123, Paste_Here!A$2:A$210, 0)), ""), ""), "")</f>
        <v/>
      </c>
      <c r="AB123" s="69"/>
      <c r="AC123" s="79" t="str">
        <f>IFERROR(IF(B123&lt;&gt;"", IF(AND(INDEX(Paste_Here!V$2:V$210, MATCH(B123, Paste_Here!A$2:A$210, 0))&lt;&gt;"", ISNUMBER(VALUE(INDEX(Paste_Here!V$2:V$210, MATCH(B123, Paste_Here!A$2:A$210, 0))))), TEXT(ROUND(VALUE(INDEX(Paste_Here!V$2:V$210, MATCH(B123, Paste_Here!A$2:A$210, 0))), 2), "0.00"), ""), ""), "")</f>
        <v/>
      </c>
      <c r="AD123" s="69"/>
      <c r="AE123" s="79" t="str">
        <f>IFERROR(IF(B123&lt;&gt;"", IF(LOWER(INDEX(Paste_Here!X$2:X$210, MATCH(B123, Paste_Here!A$2:A$210, 0)))="approaching expectations", "Approaching", IF(LOWER(INDEX(Paste_Here!X$2:X$210, MATCH(B123, Paste_Here!A$2:A$210, 0)))="met expectations", "Met", IF(LOWER(INDEX(Paste_Here!X$2:X$210, MATCH(B123, Paste_Here!A$2:A$210, 0)))="exceeded expectations", "Exceeded", IF(LOWER(INDEX(Paste_Here!X$2:X$210, MATCH(B123, Paste_Here!A$2:A$210, 0)))="below expectations", "Below", "")))), ""), "")</f>
        <v/>
      </c>
      <c r="AF123" s="69"/>
      <c r="AG123" s="79" t="str">
        <f>IFERROR(IF(B123&lt;&gt;"", IF(AND(INDEX(Paste_Here!Y$2:Y$210, MATCH(B123, Paste_Here!A$2:A$210, 0))&lt;&gt;"", ISNUMBER(VALUE(INDEX(Paste_Here!Y$2:Y$210, MATCH(B123, Paste_Here!A$2:A$210, 0))))), INDEX(Paste_Here!Y$2:Y$210, MATCH(B123, Paste_Here!A$2:A$210, 0)), ""), ""), "")</f>
        <v/>
      </c>
      <c r="AH123" s="69"/>
      <c r="AI123" s="79" t="str">
        <f>IFERROR(IF(B123&lt;&gt;"", IF(AND(INDEX(Paste_Here!AK$2:AK$210, MATCH(B123, Paste_Here!A$2:A$210, 0))&lt;&gt;"", ISNUMBER(VALUE(INDEX(Paste_Here!AK$2:AK$210, MATCH(B123, Paste_Here!A$2:A$210, 0))))), INDEX(Paste_Here!AK$2:AK$210, MATCH(B123, Paste_Here!A$2:A$210, 0)), ""), ""), "")</f>
        <v/>
      </c>
      <c r="AJ123" s="69"/>
      <c r="AK123" s="79" t="str">
        <f>IFERROR(IF(B123&lt;&gt;"", IF(ISNUMBER(SEARCH("highrisk", LOWER(INDEX(Paste_Here!AL$2:AL$210, MATCH(B123, Paste_Here!A$2:A$210, 0))))), "High Risk", IF(ISNUMBER(SEARCH("lowrisk", LOWER(INDEX(Paste_Here!AL$2:AL$210, MATCH(B123, Paste_Here!A$2:A$210, 0))))), "Low Risk", IF(ISNUMBER(SEARCH("somerisk", LOWER(INDEX(Paste_Here!AL$2:AL$210, MATCH(B123, Paste_Here!A$2:A$210, 0))))), "Some Risk", ""))), ""), "")</f>
        <v/>
      </c>
      <c r="AL123" s="69"/>
      <c r="AM123" s="79" t="str">
        <f>IFERROR(IF(B123&lt;&gt;"", IF(AND(INDEX(Paste_Here!AT$2:AT$210, MATCH(B123, Paste_Here!A$2:A$210, 0))&lt;&gt;"", ISNUMBER(VALUE(INDEX(Paste_Here!AT$2:AT$210, MATCH(B123, Paste_Here!A$2:A$210, 0))))), INDEX(Paste_Here!AT$2:AT$210, MATCH(B123, Paste_Here!A$2:A$210, 0)), ""), ""), "")</f>
        <v/>
      </c>
      <c r="AN123" s="69"/>
      <c r="AO123" s="79" t="str">
        <f>IFERROR(IF(B123&lt;&gt;"", IF(AND(INDEX(Paste_Here!AM$2:AM$210, MATCH(B123, Paste_Here!A$2:A$210, 0))&lt;&gt;"", ISNUMBER(VALUE(INDEX(Paste_Here!AM$2:AM$210, MATCH(B123, Paste_Here!A$2:A$210, 0))))), INDEX(Paste_Here!AM$2:AM$210, MATCH(B123, Paste_Here!A$2:A$210, 0)), ""), ""), "")</f>
        <v/>
      </c>
      <c r="AP123" s="69"/>
      <c r="AQ123" s="79" t="str">
        <f>IFERROR(IF(B123&lt;&gt;"", IF(ISNUMBER(SEARCH("highrisk", LOWER(INDEX(Paste_Here!AN$2:AN$210, MATCH(B123, Paste_Here!A$2:A$210, 0))))), "High Risk", IF(ISNUMBER(SEARCH("lowrisk", LOWER(INDEX(Paste_Here!AN$2:AN$210, MATCH(B123, Paste_Here!A$2:A$210, 0))))), "Low Risk", IF(ISNUMBER(SEARCH("somerisk", LOWER(INDEX(Paste_Here!AN$2:AN$210, MATCH(B123, Paste_Here!A$2:A$210, 0))))), "Some Risk", ""))), ""), "")</f>
        <v/>
      </c>
      <c r="AR123" s="69"/>
      <c r="AS123" s="79" t="str" cm="1">
        <f t="array" aca="1" ref="AS123" ca="1">IFERROR(IF(ISNUMBER(SEARCH("BR", INDEX(Paste_Here!AO$2:AO$210, MATCH(B123, Paste_Here!A$2:A$210, 0)))), -1, 1) * VALUE(_xlfn.TEXTJOIN("", TRUE, IF(ISNUMBER(--MID(INDEX(Paste_Here!AO$2:AO$210, MATCH(B123, Paste_Here!A$2:A$210, 0)), ROW(INDIRECT("1:"&amp;LEN(INDEX(Paste_Here!AO$2:AO$210, MATCH(B123, Paste_Here!A$2:A$210, 0))))), 1)), MID(INDEX(Paste_Here!AO$2:AO$210, MATCH(B123, Paste_Here!A$2:A$210, 0)), ROW(INDIRECT("1:"&amp;LEN(INDEX(Paste_Here!AO$2:AO$210, MATCH(B123, Paste_Here!A$2:A$210, 0))))), 1), ""))), "")</f>
        <v/>
      </c>
      <c r="AT123" s="69"/>
      <c r="AU123" s="69"/>
      <c r="AV123" s="79"/>
      <c r="AW123" s="69"/>
      <c r="AX123" s="79"/>
      <c r="AY123" s="69"/>
      <c r="AZ123" s="79"/>
      <c r="BA123" s="69"/>
      <c r="BB123" s="79"/>
      <c r="BC123" s="69"/>
      <c r="BD123" s="79"/>
      <c r="BE123" s="69"/>
      <c r="BF123" s="79"/>
      <c r="BG123" s="69"/>
      <c r="BH123" s="79"/>
      <c r="BI123" s="69"/>
      <c r="BJ123" s="79"/>
      <c r="BK123" s="69"/>
      <c r="BL123" s="79"/>
      <c r="BM123" s="69"/>
      <c r="BN123" s="79"/>
      <c r="BO123" s="69"/>
      <c r="BP123" s="79"/>
      <c r="BQ123" s="69"/>
      <c r="BR123" s="69"/>
      <c r="BS123" s="79"/>
      <c r="BT123" s="69"/>
      <c r="BU123" s="79"/>
      <c r="BV123" s="69"/>
      <c r="BW123" s="79"/>
      <c r="BX123" s="69"/>
      <c r="BY123" s="79"/>
      <c r="BZ123" s="69"/>
      <c r="CA123" s="79"/>
      <c r="CB123" s="69"/>
      <c r="CC123" s="79"/>
      <c r="CD123" s="69"/>
      <c r="CE123" s="79"/>
      <c r="CF123" s="69"/>
      <c r="CG123" s="79"/>
      <c r="CH123" s="69"/>
      <c r="CI123" s="79"/>
      <c r="CJ123" s="69"/>
      <c r="CK123" s="79"/>
      <c r="CL123" s="69"/>
      <c r="CM123" s="79"/>
      <c r="CN123" s="69"/>
      <c r="CO123" s="69"/>
      <c r="CP123" s="79" t="str">
        <f t="shared" si="9"/>
        <v/>
      </c>
      <c r="CQ123" s="69"/>
      <c r="CR123" s="79" t="str">
        <f>IFERROR(IF(B123&lt;&gt;"", IF(AND(INDEX(Paste_Here!AD$2:AD$210, MATCH(B123, Paste_Here!A$2:A$210, 0))&lt;&gt;"", ISNUMBER(VALUE(INDEX(Paste_Here!AD$2:AD$210, MATCH(B123, Paste_Here!A$2:A$210, 0))))), INDEX(Paste_Here!AD$2:AD$210, MATCH(B123, Paste_Here!A$2:A$210, 0)), ""), ""), "")</f>
        <v/>
      </c>
      <c r="CS123" s="69"/>
      <c r="CT123" s="79" t="str">
        <f>IFERROR(IF(B123&lt;&gt;"", IF(AND(INDEX(Paste_Here!AC$2:AC$210, MATCH(B123, Paste_Here!A$2:A$210, 0))&lt;&gt;"", ISNUMBER(--INDEX(Paste_Here!AC$2:AC$210, MATCH(B123, Paste_Here!A$2:A$210, 0)))), TEXT(ROUND(--INDEX(Paste_Here!AC$2:AC$210, MATCH(B123, Paste_Here!A$2:A$210, 0)), 2), "0.00"), ""), ""), "")</f>
        <v/>
      </c>
      <c r="CU123" s="69"/>
      <c r="CV123" s="79" t="str">
        <f>IFERROR(IF(B123&lt;&gt;"", IF(LOWER(INDEX(Paste_Here!AE$2:AE$210, MATCH(B123, Paste_Here!A$2:A$210, 0)))="approaching expectations", "Approaching", IF(LOWER(INDEX(Paste_Here!AE$2:AE$210, MATCH(B123, Paste_Here!A$2:A$210, 0)))="met expectations", "Met", IF(LOWER(INDEX(Paste_Here!AE$2:AE$210, MATCH(B123, Paste_Here!A$2:A$210, 0)))="exceeded expectations", "Exceeded", IF(LOWER(INDEX(Paste_Here!AE$2:AE$210, MATCH(B123, Paste_Here!A$2:A$210, 0)))="below expectations", "Below", "")))), ""), "")</f>
        <v/>
      </c>
      <c r="CW123" s="69"/>
      <c r="CX123" s="79" t="str">
        <f>IFERROR(IF(B123&lt;&gt;"", IF(AND(INDEX(Paste_Here!AF$2:AF$210, MATCH(B123, Paste_Here!A$2:A$210, 0))&lt;&gt;"", ISNUMBER(VALUE(INDEX(Paste_Here!AF$2:AF$210, MATCH(B123, Paste_Here!A$2:A$210, 0))))), INDEX(Paste_Here!AF$2:AF$210, MATCH(B123, Paste_Here!A$2:A$210, 0)), ""), ""), "")</f>
        <v/>
      </c>
      <c r="CY123" s="69"/>
      <c r="CZ123" s="79" t="str">
        <f>IFERROR(IF(B123&lt;&gt;"", IF(AND(INDEX(Paste_Here!AU$2:AU$210, MATCH(B123, Paste_Here!A$2:A$210, 0))&lt;&gt;"", ISNUMBER(VALUE(INDEX(Paste_Here!AU$2:AU$210, MATCH(B123, Paste_Here!A$2:A$210, 0))))), INDEX(Paste_Here!AU$2:AU$210, MATCH(B123, Paste_Here!A$2:A$210, 0)), ""), ""), "")</f>
        <v/>
      </c>
      <c r="DA123" s="69"/>
      <c r="DB123" s="79" t="str">
        <f>IFERROR(IF(B123&lt;&gt;"", IF(ISNUMBER(SEARCH("highrisk", LOWER(INDEX(Paste_Here!AV$2:AV$210, MATCH(B123, Paste_Here!A$2:A$210, 0))))), "High Risk", IF(ISNUMBER(SEARCH("lowrisk", LOWER(INDEX(Paste_Here!AV$2:AV$210, MATCH(B123, Paste_Here!A$2:A$210, 0))))), "Low Risk", IF(ISNUMBER(SEARCH("somerisk", LOWER(INDEX(Paste_Here!AV$2:AV$210, MATCH(B123, Paste_Here!A$2:A$210, 0))))), "Some Risk", ""))), ""), "")</f>
        <v/>
      </c>
      <c r="DC123" s="69"/>
      <c r="DD123" s="79" t="str">
        <f>IFERROR(IF(B123&lt;&gt;"", IF(AND(INDEX(Paste_Here!AW$2:AW$210, MATCH(B123, Paste_Here!A$2:A$210, 0))&lt;&gt;"", ISNUMBER(VALUE(INDEX(Paste_Here!AW$2:AW$210, MATCH(B123, Paste_Here!A$2:A$210, 0))))), INDEX(Paste_Here!AW$2:AW$210, MATCH(B123, Paste_Here!A$2:A$210, 0)), ""), ""), "")</f>
        <v/>
      </c>
      <c r="DE123" s="69"/>
      <c r="DF123" s="79" t="str">
        <f>IFERROR(IF(B123&lt;&gt;"", IF(AND(INDEX(Paste_Here!AP$2:AP$210, MATCH(B123, Paste_Here!A$2:A$210, 0))&lt;&gt;"", ISNUMBER(VALUE(INDEX(Paste_Here!AP$2:AP$210, MATCH(B123, Paste_Here!A$2:A$210, 0))))), INDEX(Paste_Here!AP$2:AP$210, MATCH(B123, Paste_Here!A$2:A$210, 0)), ""), ""), "")</f>
        <v/>
      </c>
      <c r="DG123" s="69"/>
      <c r="DH123" s="79" t="str">
        <f>IFERROR(IF(B123&lt;&gt;"", IF(ISNUMBER(SEARCH("highrisk", LOWER(INDEX(Paste_Here!AQ$2:AQ$210, MATCH(B123, Paste_Here!A$2:A$210, 0))))), "High Risk", IF(ISNUMBER(SEARCH("lowrisk", LOWER(INDEX(Paste_Here!AQ$2:AQ$210, MATCH(B123, Paste_Here!A$2:A$210, 0))))), "Low Risk", IF(ISNUMBER(SEARCH("somerisk", LOWER(INDEX(Paste_Here!AQ$2:AQ$210, MATCH(B123, Paste_Here!A$2:A$210, 0))))), "Some Risk", ""))), ""), "")</f>
        <v/>
      </c>
      <c r="DI123" s="69"/>
      <c r="DJ123" s="79" t="str" cm="1">
        <f t="array" aca="1" ref="DJ123" ca="1">IFERROR(VALUE(IF(ISNUMBER(SEARCH("EM", INDEX(Paste_Here!AR$2:AR$500, MATCH(B123, Paste_Here!A$2:A$500, 0)))),"-" &amp; _xlfn.TEXTJOIN("", TRUE, IF(ISNUMBER(--MID(INDEX(Paste_Here!AR$2:AR$500, MATCH(B123, Paste_Here!A$2:A$500, 0)), ROW(INDIRECT("1:"&amp;LEN(INDEX(Paste_Here!AR$2:AR$500, MATCH(B123, Paste_Here!A$2:A$500, 0))))), 1)), MID(INDEX(Paste_Here!AR$2:AR$500, MATCH(B123, Paste_Here!A$2:A$500, 0)), ROW(INDIRECT("1:"&amp;LEN(INDEX(Paste_Here!AR$2:AR$500, MATCH(B123, Paste_Here!A$2:A$500, 0))))), 1), "")), _xlfn.TEXTJOIN("", TRUE, IF(ISNUMBER(--MID(INDEX(Paste_Here!AR$2:AR$500, MATCH(B123, Paste_Here!A$2:AR$500, 0)), ROW(INDIRECT("1:"&amp;LEN(INDEX(Paste_Here!AR$2:AR$500, MATCH(B123, Paste_Here!A$2:AR$500, 0))))), 1)), MID(INDEX(Paste_Here!AR$2:AR$500, MATCH(B123, Paste_Here!A$2:A$500, 0)), ROW(INDIRECT("1:"&amp;LEN(INDEX(Paste_Here!AR$2:AR$500, MATCH(B123, Paste_Here!A$2:A$500, 0))))), 1), "")))), "")</f>
        <v/>
      </c>
      <c r="DK123" s="69"/>
      <c r="DL123" s="69"/>
      <c r="DM123" s="79" t="str">
        <f t="shared" si="10"/>
        <v/>
      </c>
      <c r="DN123" s="69"/>
      <c r="DO123" s="79" t="str">
        <f>IFERROR(IF(B123&lt;&gt;"", IF(AND(INDEX(Paste_Here!AH$2:AH$210, MATCH(B123, Paste_Here!A$2:A$210, 0))&lt;&gt;"", ISNUMBER(VALUE(INDEX(Paste_Here!AH$2:AH$210, MATCH(B123, Paste_Here!A$2:A$210, 0))))), INDEX(Paste_Here!AH$2:AH$210, MATCH(B123, Paste_Here!A$2:A$210, 0)), ""), ""), "")</f>
        <v/>
      </c>
      <c r="DP123" s="69"/>
      <c r="DQ123" s="114"/>
      <c r="DR123" s="69"/>
      <c r="DS123" s="119" t="str">
        <f>IFERROR(IF(B123&lt;&gt;"", IF(LOWER(INDEX(Paste_Here!AI$2:AI$210, MATCH(B123, Paste_Here!A$2:A$210, 0)))="approaching expectations", "Approaching", IF(LOWER(INDEX(Paste_Here!AI$2:AI$210, MATCH(B123, Paste_Here!A$2:A$210, 0)))="met expectations", "Met", IF(LOWER(INDEX(Paste_Here!AI$2:AI$210, MATCH(B123, Paste_Here!A$2:A$210, 0)))="exceeded expectations", "Exceeded", IF(LOWER(INDEX(Paste_Here!AI$2:AI$210, MATCH(B123, Paste_Here!A$2:A$210, 0)))="below expectations", "Below", "")))), ""), "")</f>
        <v/>
      </c>
      <c r="DT123" s="69"/>
      <c r="DU123" s="79" t="str">
        <f>IFERROR(IF(B123&lt;&gt;"", IF(AND(INDEX(Paste_Here!AJ$2:AJ$210, MATCH(B123, Paste_Here!A$2:A$210, 0))&lt;&gt;"", ISNUMBER(VALUE(INDEX(Paste_Here!AJ$2:AJ$210, MATCH(B123, Paste_Here!A$2:A$210, 0))))), INDEX(Paste_Here!AJ$2:AJ$210, MATCH(B123, Paste_Here!A$2:A$210, 0)), ""), ""), "")</f>
        <v/>
      </c>
      <c r="DV123" s="69"/>
      <c r="DW123" s="114"/>
      <c r="DX123" s="69"/>
      <c r="DY123" s="114"/>
      <c r="DZ123" s="69"/>
      <c r="EA123" s="114"/>
      <c r="EB123" s="69"/>
      <c r="EC123" s="114"/>
      <c r="ED123" s="69"/>
      <c r="EE123" s="114"/>
      <c r="EF123" s="69"/>
      <c r="EH123" s="69"/>
      <c r="EI123" s="69"/>
      <c r="EJ123" s="79"/>
      <c r="EK123" s="69"/>
      <c r="EL123" s="79"/>
      <c r="EM123" s="69"/>
      <c r="EN123" s="79"/>
      <c r="EO123" s="69"/>
      <c r="EP123" s="79"/>
      <c r="EQ123" s="69"/>
      <c r="ER123" s="79"/>
      <c r="ES123" s="69"/>
      <c r="ET123" s="79"/>
      <c r="EU123" s="69"/>
      <c r="EV123" s="79"/>
      <c r="EW123" s="69"/>
      <c r="EX123" s="79"/>
      <c r="EY123" s="69"/>
      <c r="EZ123" s="79"/>
      <c r="FA123" s="69"/>
      <c r="FB123" s="79"/>
      <c r="FC123" s="69"/>
      <c r="FD123" s="79"/>
      <c r="FE123" s="69"/>
      <c r="FF123" s="69"/>
      <c r="FG123" s="79" t="str">
        <f t="shared" si="11"/>
        <v/>
      </c>
      <c r="FH123" s="69"/>
      <c r="FI123" s="79" t="str">
        <f>IFERROR(IF(B123&lt;&gt;"", IF(ISNUMBER(VALUE(INDEX(Paste_Here!H$2:H$210, MATCH(B123, Paste_Here!A$2:A$210, 0)))), IF(VALUE(INDEX(Paste_Here!H$2:H$210, MATCH(B123, Paste_Here!A$2:A$210, 0)))=0, "No", IF(AND(VALUE(INDEX(Paste_Here!H$2:H$210, MATCH(B123, Paste_Here!A$2:A$210, 0)))&gt;=1, VALUE(INDEX(Paste_Here!H$2:H$210, MATCH(B123, Paste_Here!A$2:A$210, 0)))&lt;=4), VALUE(INDEX(Paste_Here!H$2:H$210, MATCH(B123, Paste_Here!A$2:A$210, 0))), "")), ""), ""), "")</f>
        <v/>
      </c>
      <c r="FJ123" s="69"/>
      <c r="FK123" s="79" t="str">
        <f>IFERROR(IF(B123&lt;&gt;"", IF(ISNUMBER(VALUE(INDEX(Paste_Here!I$2:I$210, MATCH(B123, Paste_Here!A$2:A$210, 0)))), IF(VALUE(INDEX(Paste_Here!I$2:I$210, MATCH(B123, Paste_Here!A$2:A$210, 0)))=0, "No", IF(AND(VALUE(INDEX(Paste_Here!I$2:I$210, MATCH(B123, Paste_Here!A$2:A$210, 0)))&gt;=1, VALUE(INDEX(Paste_Here!I$2:I$210, MATCH(B123, Paste_Here!A$2:A$210, 0)))&lt;=4), VALUE(INDEX(Paste_Here!I$2:I$210, MATCH(B123, Paste_Here!A$2:A$210, 0))), "")), ""), ""), "")</f>
        <v/>
      </c>
      <c r="FL123" s="69"/>
      <c r="FM123" s="114"/>
      <c r="FN123" s="69"/>
      <c r="FO123" s="114"/>
      <c r="FP123" s="69"/>
      <c r="FQ123" s="114"/>
      <c r="FR123" s="69"/>
      <c r="FS123" s="114"/>
      <c r="FT123" s="69"/>
      <c r="FU123" s="79" t="str">
        <f>IFERROR(IF(B123&lt;&gt;"", IF(AND(INDEX(Paste_Here!R$2:R$210, MATCH(B123, Paste_Here!A$2:A$210, 0))&lt;&gt;"", ISNUMBER(VALUE(INDEX(Paste_Here!R$2:R$210, MATCH(B123, Paste_Here!A$2:A$210, 0))))), INDEX(Paste_Here!R$2:R$210, MATCH(B123, Paste_Here!A$2:A$210, 0)), ""), ""), "")</f>
        <v/>
      </c>
      <c r="FV123" s="69"/>
      <c r="FW123" s="79" t="str">
        <f>IFERROR(IF(B123&lt;&gt;"", IF(AND(INDEX(Paste_Here!BB$2:BB$210, MATCH(B123, Paste_Here!A$2:A$210, 0))&lt;&gt;"", ISNUMBER(VALUE(INDEX(Paste_Here!BB$2:BB$210, MATCH(B123, Paste_Here!A$2:A$210, 0))))), INDEX(Paste_Here!BB$2:BB$210, MATCH(B123, Paste_Here!A$2:A$210, 0)), ""), ""), "")</f>
        <v/>
      </c>
      <c r="FX123" s="69"/>
      <c r="FY123" s="79" t="str">
        <f>IFERROR(IF(B123&lt;&gt;"", IF(AND(INDEX(Paste_Here!AS$2:AS$210, MATCH(B123, Paste_Here!A$2:A$210, 0))&lt;&gt;"", ISNUMBER(VALUE(INDEX(Paste_Here!AS$2:AS$210, MATCH(B123, Paste_Here!A$2:A$210, 0))))), INDEX(Paste_Here!AS$2:AS$210, MATCH(B123, Paste_Here!A$2:A$210, 0)), ""), ""), "")</f>
        <v/>
      </c>
      <c r="FZ123" s="69"/>
      <c r="GA123" s="79" t="str">
        <f>IFERROR(IF(B123&lt;&gt;"", IF(AND(INDEX(Paste_Here!BC$2:BC$210, MATCH(B123, Paste_Here!A$2:A$210, 0))&lt;&gt;"", ISNUMBER(VALUE(INDEX(Paste_Here!BC$2:BC$210, MATCH(B123, Paste_Here!A$2:A$210, 0))))), INDEX(Paste_Here!BC$2:BC$210, MATCH(B123, Paste_Here!A$2:A$210, 0)), ""), ""), "")</f>
        <v/>
      </c>
      <c r="GB123" s="69"/>
      <c r="GC123" s="69"/>
      <c r="GD123" s="79" t="str">
        <f t="shared" si="12"/>
        <v/>
      </c>
      <c r="GE123" s="69"/>
      <c r="GF123" s="79" t="str">
        <f>IFERROR(IF(B123&lt;&gt;"", IF(ISNUMBER(SEARCH("s", LOWER(INDEX(Paste_Here!M$2:M$210, MATCH(B123, Paste_Here!A$2:A$210, 0))))), "Yes", IF(INDEX(Paste_Here!M$2:M$210, MATCH(B123, Paste_Here!A$2:A$210, 0))&lt;&gt;"", "No", "")), ""), "")</f>
        <v/>
      </c>
      <c r="GG123" s="69"/>
      <c r="GH123" s="79" t="str">
        <f>IFERROR(IF(B123&lt;&gt;"", IF(ISNUMBER(SEARCH("yes", LOWER(INDEX(Paste_Here!F$2:F$210, MATCH(B123, Paste_Here!A$2:A$210, 0))))), "Yes", IF(ISNUMBER(SEARCH("no", LOWER(INDEX(Paste_Here!F$2:F$210, MATCH(B123, Paste_Here!A$2:A$210, 0))))), "No", "")), ""), "")</f>
        <v/>
      </c>
      <c r="GI123" s="69"/>
      <c r="GJ123" s="79" t="str">
        <f>IFERROR(IF(B123&lt;&gt;"", IF(ISNUMBER(SEARCH("english language learner", LOWER(INDEX(Paste_Here!C$2:C$210, MATCH(B123, Paste_Here!A$2:A$210, 0))))), "Yes", ""), ""), "")</f>
        <v/>
      </c>
      <c r="GK123" s="69"/>
      <c r="GL123" s="79" t="str">
        <f>IFERROR(IF(B123&lt;&gt;"", IF(OR(ISNUMBER(SEARCH("b", LOWER(INDEX(Paste_Here!K$2:K$210, MATCH(B123, Paste_Here!A$2:A$210, 0))))), ISNUMBER(SEARCH("h", LOWER(INDEX(Paste_Here!K$2:K$210, MATCH(B123, Paste_Here!A$2:A$210, 0))))), ISNUMBER(SEARCH("i", LOWER(INDEX(Paste_Here!K$2:K$210, MATCH(B123, Paste_Here!A$2:A$210, 0)))))), "Yes", IF(INDEX(Paste_Here!K$2:K$210, MATCH(B123, Paste_Here!A$2:A$210, 0))&lt;&gt;"", "No", "")), ""), "")</f>
        <v/>
      </c>
      <c r="GM123" s="69"/>
      <c r="GN123" s="79" t="str">
        <f>IFERROR(IF(B123&lt;&gt;"", IF(ISNUMBER(SEARCH("yes", LOWER(INDEX(Paste_Here!L$2:L$210, MATCH(B123, Paste_Here!A$2:A$210, 0))))), "Yes", IF(ISNUMBER(SEARCH("no", LOWER(INDEX(Paste_Here!L$2:L$210, MATCH(B123, Paste_Here!A$2:A$210, 0))))), "No", "")), ""), "")</f>
        <v/>
      </c>
      <c r="GO123" s="69"/>
      <c r="GP123" s="79" t="str">
        <f>IFERROR(IF(B123&lt;&gt;"", IF(ISNUMBER(SEARCH("transitional 2", LOWER(INDEX(Paste_Here!C$2:C$210, MATCH(B123, Paste_Here!A$2:A$210, 0))))), "T2", IF(ISNUMBER(SEARCH("transitional 1", LOWER(INDEX(Paste_Here!C$2:C$210, MATCH(B123, Paste_Here!A$2:A$210, 0))))), "T1", IF(ISNUMBER(SEARCH("waived ell services", LOWER(INDEX(Paste_Here!C$2:C$210, MATCH(B123, Paste_Here!A$2:A$210, 0))))), "W", ""))), ""), "")</f>
        <v/>
      </c>
      <c r="GQ123" s="69"/>
      <c r="GR123" s="114"/>
      <c r="GS123" s="69"/>
      <c r="GT123" s="114"/>
      <c r="GU123" s="69"/>
      <c r="GV123" s="114"/>
      <c r="GW123" s="69"/>
      <c r="GX123" s="118"/>
      <c r="GY123" s="69"/>
      <c r="GZ123" s="69"/>
      <c r="HA123" s="79"/>
      <c r="HB123" s="69"/>
      <c r="HC123" s="79"/>
      <c r="HD123" s="69"/>
      <c r="HE123" s="79"/>
      <c r="HF123" s="69"/>
      <c r="HG123" s="79"/>
      <c r="HH123" s="69"/>
      <c r="HI123" s="79"/>
      <c r="HJ123" s="69"/>
      <c r="HK123" s="79"/>
      <c r="HL123" s="69"/>
      <c r="HM123" s="79"/>
      <c r="HN123" s="69"/>
      <c r="HO123" s="79"/>
      <c r="HP123" s="69"/>
      <c r="HQ123" s="79"/>
      <c r="HR123" s="69"/>
      <c r="HS123" s="79"/>
      <c r="HT123" s="69"/>
      <c r="HU123" s="79"/>
      <c r="HV123" s="69"/>
      <c r="HW123" s="69"/>
      <c r="HX123" s="79"/>
      <c r="HY123" s="69"/>
      <c r="HZ123" s="79"/>
      <c r="IA123" s="69"/>
      <c r="IB123" s="79"/>
      <c r="IC123" s="69"/>
      <c r="ID123" s="79"/>
      <c r="IE123" s="69"/>
      <c r="IF123" s="79"/>
      <c r="IG123" s="69"/>
      <c r="IH123" s="79"/>
      <c r="II123" s="69"/>
      <c r="IJ123" s="79"/>
      <c r="IK123" s="69"/>
      <c r="IL123" s="79"/>
      <c r="IM123" s="69"/>
      <c r="IN123" s="79"/>
      <c r="IO123" s="69"/>
      <c r="IP123" s="79"/>
      <c r="IQ123" s="69"/>
      <c r="IR123" s="79"/>
      <c r="IS123" s="69"/>
      <c r="IT123" s="69"/>
      <c r="IU123" s="79"/>
      <c r="IV123" s="69"/>
      <c r="IW123" s="79"/>
      <c r="IX123" s="69"/>
      <c r="IY123" s="79"/>
      <c r="IZ123" s="69"/>
      <c r="JA123" s="79"/>
      <c r="JB123" s="69"/>
      <c r="JC123" s="79"/>
      <c r="JD123" s="69"/>
      <c r="JE123" s="79"/>
      <c r="JF123" s="69"/>
      <c r="JG123" s="79"/>
      <c r="JH123" s="69"/>
      <c r="JI123" s="79"/>
      <c r="JJ123" s="69"/>
      <c r="JK123" s="79"/>
      <c r="JL123" s="69"/>
      <c r="JM123" s="79"/>
      <c r="JN123" s="69"/>
      <c r="JO123" s="79"/>
      <c r="JP123" s="69"/>
      <c r="JQ123" s="69"/>
      <c r="JR123" s="79"/>
      <c r="JS123" s="69"/>
      <c r="JT123" s="79"/>
      <c r="JU123" s="69"/>
      <c r="JV123" s="79"/>
      <c r="JW123" s="69"/>
      <c r="JX123" s="79"/>
      <c r="JY123" s="69"/>
      <c r="JZ123" s="79"/>
      <c r="KA123" s="69"/>
      <c r="KB123" s="79"/>
      <c r="KC123" s="69"/>
      <c r="KD123" s="79"/>
      <c r="KE123" s="69"/>
      <c r="KF123" s="79"/>
      <c r="KG123" s="69"/>
      <c r="KH123" s="79"/>
      <c r="KI123" s="69"/>
      <c r="KJ123" s="79"/>
      <c r="KK123" s="69"/>
      <c r="KL123" s="79"/>
      <c r="KM123" s="69"/>
      <c r="KP123" s="1" t="str" cm="1">
        <f t="array" ref="KP123">IFERROR(INDEX(Paste_Here!$B$2:$B$210, MATCH(0, COUNTIF(KP$4:KP122, Paste_Here!$B$2:$B$210) + IF(Paste_Here!$B$2:$B$210="", 1, 0), 0)), "")</f>
        <v/>
      </c>
      <c r="KQ123" s="1" t="str">
        <f>IF(KP123&lt;&gt;"", INDEX(Paste_Here!$A$2:$A$210, MATCH(KP123, Paste_Here!$B$2:$B$210, 0)), "")</f>
        <v/>
      </c>
      <c r="KR123" s="1" t="str">
        <f t="shared" si="13"/>
        <v/>
      </c>
      <c r="KS123" s="1" t="str" cm="1">
        <f t="array" ref="KS123">IFERROR(INDEX($KR$5:$KR$210, MATCH(SMALL(IF($KR$5:$KR$210&lt;&gt;"", COUNTIF($KR$5:$KR$210, "&lt;"&amp;$KR$5:$KR$210)+1), ROW()-ROW($KS$5)+1), COUNTIF($KR$5:$KR$210, "&lt;"&amp;$KR$5:$KR$210)+1, 0)), "")</f>
        <v/>
      </c>
    </row>
    <row r="124" spans="1:305">
      <c r="A124" s="69"/>
      <c r="B124" s="79" t="str">
        <f t="shared" si="7"/>
        <v/>
      </c>
      <c r="C124" s="69"/>
      <c r="D124" s="79" t="str">
        <f>IFERROR(IF(B124&lt;&gt;"", IF(COUNTIF(INDEX(Paste_Here!N$2:Q$210, MATCH(B124, Paste_Here!A$2:A$210, 0), 0), "yes") &gt; 0, "No", IF(COUNTIF(INDEX(Paste_Here!N$2:Q$210, MATCH(B124, Paste_Here!A$2:A$210, 0), 0), "no") &gt; 0, "Yes", "")), ""), "")</f>
        <v/>
      </c>
      <c r="E124" s="69"/>
      <c r="F124" s="79" t="str">
        <f>IFERROR(IF(B124&lt;&gt;"", IF(ISNUMBER(SEARCH("yes", LOWER(INDEX(Paste_Here!S$2:S$210, MATCH(B124, Paste_Here!A$2:A$210, 0))))), "Yes", IF(ISNUMBER(SEARCH("no", LOWER(INDEX(Paste_Here!S$2:S$210, MATCH(B124, Paste_Here!A$2:A$210, 0))))), "No", "")), ""), "")</f>
        <v/>
      </c>
      <c r="G124" s="69"/>
      <c r="H124" s="79" t="str">
        <f>IFERROR(IF(B124&lt;&gt;"", IF(COUNTIF(INDEX(Paste_Here!AX$2:BA$210, MATCH(B124, Paste_Here!A$2:A$210, 0), 0), "yes") &gt; 0, "No", IF(COUNTIF(INDEX(Paste_Here!AX$2:BA$210, MATCH(B124, Paste_Here!A$2:A$210, 0), 0), "no") &gt; 0, "Yes", "")), ""), "")</f>
        <v/>
      </c>
      <c r="I124" s="69"/>
      <c r="J124" s="79" t="str">
        <f>IFERROR(IF(B124&lt;&gt;"", IF(ISNUMBER(SEARCH("yes", LOWER(INDEX(Paste_Here!Z$2:Z$210, MATCH(B124, Paste_Here!A$2:A$210, 0))))), "Yes", IF(ISNUMBER(SEARCH("no", LOWER(INDEX(Paste_Here!Z$2:Z$210, MATCH(B124, Paste_Here!A$2:A$210, 0))))), "No", "")), ""), "")</f>
        <v/>
      </c>
      <c r="K124" s="69"/>
      <c r="L124" s="79" t="str">
        <f>IFERROR(IF(B124&lt;&gt;"", IF(ISNUMBER(SEARCH("yes", LOWER(INDEX(Paste_Here!AG$2:AG$210, MATCH(B124, Paste_Here!A$2:A$210, 0))))), "Yes", IF(ISNUMBER(SEARCH("no", LOWER(INDEX(Paste_Here!AG$2:AG$210, MATCH(B124, Paste_Here!A$2:A$210, 0))))), "No", "")), ""), "")</f>
        <v/>
      </c>
      <c r="M124" s="69"/>
      <c r="N124" s="114" t="str">
        <f>IFERROR(IF(J124&lt;&gt;"", IF(ISNUMBER(SEARCH("yes", LOWER(INDEX(Paste_Here!AB$2:AB$210, MATCH(J124, Paste_Here!I$2:I$210, 0))))), "Yes", IF(ISNUMBER(SEARCH("no", LOWER(INDEX(Paste_Here!AB$2:AB$210, MATCH(J124, Paste_Here!I$2:I$210, 0))))), "No", "")), ""), "")</f>
        <v/>
      </c>
      <c r="O124" s="69"/>
      <c r="P124" s="79" t="str">
        <f>IFERROR(IF(B124&lt;&gt;"", IF(ISNUMBER(SEARCH("Revealed-Potential (Primary Focus)", LOWER(INDEX(Paste_Here!U$2:U$210, MATCH(B124, Paste_Here!A$2:A$210, 0))))), "Rev-Potential: Prim", IF(ISNUMBER(SEARCH("Revealed-Potential (Secondary Focus)", LOWER(INDEX(Paste_Here!U$2:U$210, MATCH(B124, Paste_Here!A$2:A$210, 0))))), "Rev-Potential: Sec", IF(ISNUMBER(SEARCH("Monitoring", LOWER(INDEX(Paste_Here!U$2:U$210, MATCH(B124, Paste_Here!A$2:A$210, 0))))), "Monitoring", IF(ISNUMBER(SEARCH("At-Promise (Secondary Focus)", LOWER(INDEX(Paste_Here!U$2:U$210, MATCH(B124, Paste_Here!A$2:A$210, 0))))), "At-Promise: Sec", IF(ISNUMBER(SEARCH("At-Promise (Primary Focus)", LOWER(INDEX(Paste_Here!U$2:U$210, MATCH(B124, Paste_Here!A$2:A$210, 0))))), "At-Promise: Prim", ""))))), ""), "")</f>
        <v/>
      </c>
      <c r="Q124" s="69"/>
      <c r="R124" s="79" t="str">
        <f>IFERROR(IF(B124&lt;&gt;"", IF(ISNUMBER(SEARCH("Revealed-Potential (Primary Focus)", LOWER(INDEX(Paste_Here!AB$2:AB$210, MATCH(B124, Paste_Here!A$2:A$210, 0))))), "Rev-Potential: Prim", IF(ISNUMBER(SEARCH("Revealed-Potential (Secondary Focus)", LOWER(INDEX(Paste_Here!AB$2:AB$210, MATCH(B124, Paste_Here!A$2:A$210, 0))))), "Rev-Potential: Sec", IF(ISNUMBER(SEARCH("Monitoring", LOWER(INDEX(Paste_Here!AB$2:AB$210, MATCH(B124, Paste_Here!A$2:A$210, 0))))), "Monitoring", IF(ISNUMBER(SEARCH("At-Promise (Secondary Focus)", LOWER(INDEX(Paste_Here!AB$2:AB$210, MATCH(B124, Paste_Here!A$2:A$210, 0))))), "At-Promise: Sec", IF(ISNUMBER(SEARCH("At-Promise (Primary Focus)", LOWER(INDEX(Paste_Here!AB$2:AB$210, MATCH(B124, Paste_Here!A$2:A$210, 0))))), "At-Promise: Prim", ""))))), ""), "")</f>
        <v/>
      </c>
      <c r="S124" s="69"/>
      <c r="T124" s="114" t="str">
        <f>IFERROR(IF(P124&lt;&gt;"", IF(ISNUMBER(SEARCH("yes", LOWER(INDEX(Paste_Here!AH$2:AH$210, MATCH(P124, Paste_Here!O$2:O$210, 0))))), "Yes", IF(ISNUMBER(SEARCH("no", LOWER(INDEX(Paste_Here!AH$2:AH$210, MATCH(P124, Paste_Here!O$2:O$210, 0))))), "No", "")), ""), "")</f>
        <v/>
      </c>
      <c r="U124" s="69"/>
      <c r="V124" s="114" t="str">
        <f>IFERROR(IF(R124&lt;&gt;"", IF(ISNUMBER(SEARCH("yes", LOWER(INDEX(Paste_Here!AJ$2:AJ$210, MATCH(R124, Paste_Here!Q$2:Q$210, 0))))), "Yes", IF(ISNUMBER(SEARCH("no", LOWER(INDEX(Paste_Here!AJ$2:AJ$210, MATCH(R124, Paste_Here!Q$2:Q$210, 0))))), "No", "")), ""), "")</f>
        <v/>
      </c>
      <c r="W124" s="69"/>
      <c r="X124" s="69"/>
      <c r="Y124" s="79" t="str">
        <f t="shared" si="8"/>
        <v/>
      </c>
      <c r="Z124" s="69"/>
      <c r="AA124" s="79" t="str">
        <f>IFERROR(IF(B124&lt;&gt;"", IF(AND(INDEX(Paste_Here!W$2:W$210, MATCH(B124, Paste_Here!A$2:A$210, 0))&lt;&gt;"", ISNUMBER(VALUE(INDEX(Paste_Here!W$2:W$210, MATCH(B124, Paste_Here!A$2:A$210, 0))))), INDEX(Paste_Here!W$2:W$210, MATCH(B124, Paste_Here!A$2:A$210, 0)), ""), ""), "")</f>
        <v/>
      </c>
      <c r="AB124" s="69"/>
      <c r="AC124" s="79" t="str">
        <f>IFERROR(IF(B124&lt;&gt;"", IF(AND(INDEX(Paste_Here!V$2:V$210, MATCH(B124, Paste_Here!A$2:A$210, 0))&lt;&gt;"", ISNUMBER(VALUE(INDEX(Paste_Here!V$2:V$210, MATCH(B124, Paste_Here!A$2:A$210, 0))))), TEXT(ROUND(VALUE(INDEX(Paste_Here!V$2:V$210, MATCH(B124, Paste_Here!A$2:A$210, 0))), 2), "0.00"), ""), ""), "")</f>
        <v/>
      </c>
      <c r="AD124" s="69"/>
      <c r="AE124" s="79" t="str">
        <f>IFERROR(IF(B124&lt;&gt;"", IF(LOWER(INDEX(Paste_Here!X$2:X$210, MATCH(B124, Paste_Here!A$2:A$210, 0)))="approaching expectations", "Approaching", IF(LOWER(INDEX(Paste_Here!X$2:X$210, MATCH(B124, Paste_Here!A$2:A$210, 0)))="met expectations", "Met", IF(LOWER(INDEX(Paste_Here!X$2:X$210, MATCH(B124, Paste_Here!A$2:A$210, 0)))="exceeded expectations", "Exceeded", IF(LOWER(INDEX(Paste_Here!X$2:X$210, MATCH(B124, Paste_Here!A$2:A$210, 0)))="below expectations", "Below", "")))), ""), "")</f>
        <v/>
      </c>
      <c r="AF124" s="69"/>
      <c r="AG124" s="79" t="str">
        <f>IFERROR(IF(B124&lt;&gt;"", IF(AND(INDEX(Paste_Here!Y$2:Y$210, MATCH(B124, Paste_Here!A$2:A$210, 0))&lt;&gt;"", ISNUMBER(VALUE(INDEX(Paste_Here!Y$2:Y$210, MATCH(B124, Paste_Here!A$2:A$210, 0))))), INDEX(Paste_Here!Y$2:Y$210, MATCH(B124, Paste_Here!A$2:A$210, 0)), ""), ""), "")</f>
        <v/>
      </c>
      <c r="AH124" s="69"/>
      <c r="AI124" s="79" t="str">
        <f>IFERROR(IF(B124&lt;&gt;"", IF(AND(INDEX(Paste_Here!AK$2:AK$210, MATCH(B124, Paste_Here!A$2:A$210, 0))&lt;&gt;"", ISNUMBER(VALUE(INDEX(Paste_Here!AK$2:AK$210, MATCH(B124, Paste_Here!A$2:A$210, 0))))), INDEX(Paste_Here!AK$2:AK$210, MATCH(B124, Paste_Here!A$2:A$210, 0)), ""), ""), "")</f>
        <v/>
      </c>
      <c r="AJ124" s="69"/>
      <c r="AK124" s="79" t="str">
        <f>IFERROR(IF(B124&lt;&gt;"", IF(ISNUMBER(SEARCH("highrisk", LOWER(INDEX(Paste_Here!AL$2:AL$210, MATCH(B124, Paste_Here!A$2:A$210, 0))))), "High Risk", IF(ISNUMBER(SEARCH("lowrisk", LOWER(INDEX(Paste_Here!AL$2:AL$210, MATCH(B124, Paste_Here!A$2:A$210, 0))))), "Low Risk", IF(ISNUMBER(SEARCH("somerisk", LOWER(INDEX(Paste_Here!AL$2:AL$210, MATCH(B124, Paste_Here!A$2:A$210, 0))))), "Some Risk", ""))), ""), "")</f>
        <v/>
      </c>
      <c r="AL124" s="69"/>
      <c r="AM124" s="79" t="str">
        <f>IFERROR(IF(B124&lt;&gt;"", IF(AND(INDEX(Paste_Here!AT$2:AT$210, MATCH(B124, Paste_Here!A$2:A$210, 0))&lt;&gt;"", ISNUMBER(VALUE(INDEX(Paste_Here!AT$2:AT$210, MATCH(B124, Paste_Here!A$2:A$210, 0))))), INDEX(Paste_Here!AT$2:AT$210, MATCH(B124, Paste_Here!A$2:A$210, 0)), ""), ""), "")</f>
        <v/>
      </c>
      <c r="AN124" s="69"/>
      <c r="AO124" s="79" t="str">
        <f>IFERROR(IF(B124&lt;&gt;"", IF(AND(INDEX(Paste_Here!AM$2:AM$210, MATCH(B124, Paste_Here!A$2:A$210, 0))&lt;&gt;"", ISNUMBER(VALUE(INDEX(Paste_Here!AM$2:AM$210, MATCH(B124, Paste_Here!A$2:A$210, 0))))), INDEX(Paste_Here!AM$2:AM$210, MATCH(B124, Paste_Here!A$2:A$210, 0)), ""), ""), "")</f>
        <v/>
      </c>
      <c r="AP124" s="69"/>
      <c r="AQ124" s="79" t="str">
        <f>IFERROR(IF(B124&lt;&gt;"", IF(ISNUMBER(SEARCH("highrisk", LOWER(INDEX(Paste_Here!AN$2:AN$210, MATCH(B124, Paste_Here!A$2:A$210, 0))))), "High Risk", IF(ISNUMBER(SEARCH("lowrisk", LOWER(INDEX(Paste_Here!AN$2:AN$210, MATCH(B124, Paste_Here!A$2:A$210, 0))))), "Low Risk", IF(ISNUMBER(SEARCH("somerisk", LOWER(INDEX(Paste_Here!AN$2:AN$210, MATCH(B124, Paste_Here!A$2:A$210, 0))))), "Some Risk", ""))), ""), "")</f>
        <v/>
      </c>
      <c r="AR124" s="69"/>
      <c r="AS124" s="79" t="str" cm="1">
        <f t="array" aca="1" ref="AS124" ca="1">IFERROR(IF(ISNUMBER(SEARCH("BR", INDEX(Paste_Here!AO$2:AO$210, MATCH(B124, Paste_Here!A$2:A$210, 0)))), -1, 1) * VALUE(_xlfn.TEXTJOIN("", TRUE, IF(ISNUMBER(--MID(INDEX(Paste_Here!AO$2:AO$210, MATCH(B124, Paste_Here!A$2:A$210, 0)), ROW(INDIRECT("1:"&amp;LEN(INDEX(Paste_Here!AO$2:AO$210, MATCH(B124, Paste_Here!A$2:A$210, 0))))), 1)), MID(INDEX(Paste_Here!AO$2:AO$210, MATCH(B124, Paste_Here!A$2:A$210, 0)), ROW(INDIRECT("1:"&amp;LEN(INDEX(Paste_Here!AO$2:AO$210, MATCH(B124, Paste_Here!A$2:A$210, 0))))), 1), ""))), "")</f>
        <v/>
      </c>
      <c r="AT124" s="69"/>
      <c r="AU124" s="69"/>
      <c r="AV124" s="79"/>
      <c r="AW124" s="69"/>
      <c r="AX124" s="79"/>
      <c r="AY124" s="69"/>
      <c r="AZ124" s="79"/>
      <c r="BA124" s="69"/>
      <c r="BB124" s="79"/>
      <c r="BC124" s="69"/>
      <c r="BD124" s="79"/>
      <c r="BE124" s="69"/>
      <c r="BF124" s="79"/>
      <c r="BG124" s="69"/>
      <c r="BH124" s="79"/>
      <c r="BI124" s="69"/>
      <c r="BJ124" s="79"/>
      <c r="BK124" s="69"/>
      <c r="BL124" s="79"/>
      <c r="BM124" s="69"/>
      <c r="BN124" s="79"/>
      <c r="BO124" s="69"/>
      <c r="BP124" s="79"/>
      <c r="BQ124" s="69"/>
      <c r="BR124" s="69"/>
      <c r="BS124" s="79"/>
      <c r="BT124" s="69"/>
      <c r="BU124" s="79"/>
      <c r="BV124" s="69"/>
      <c r="BW124" s="79"/>
      <c r="BX124" s="69"/>
      <c r="BY124" s="79"/>
      <c r="BZ124" s="69"/>
      <c r="CA124" s="79"/>
      <c r="CB124" s="69"/>
      <c r="CC124" s="79"/>
      <c r="CD124" s="69"/>
      <c r="CE124" s="79"/>
      <c r="CF124" s="69"/>
      <c r="CG124" s="79"/>
      <c r="CH124" s="69"/>
      <c r="CI124" s="79"/>
      <c r="CJ124" s="69"/>
      <c r="CK124" s="79"/>
      <c r="CL124" s="69"/>
      <c r="CM124" s="79"/>
      <c r="CN124" s="69"/>
      <c r="CO124" s="69"/>
      <c r="CP124" s="79" t="str">
        <f t="shared" si="9"/>
        <v/>
      </c>
      <c r="CQ124" s="69"/>
      <c r="CR124" s="79" t="str">
        <f>IFERROR(IF(B124&lt;&gt;"", IF(AND(INDEX(Paste_Here!AD$2:AD$210, MATCH(B124, Paste_Here!A$2:A$210, 0))&lt;&gt;"", ISNUMBER(VALUE(INDEX(Paste_Here!AD$2:AD$210, MATCH(B124, Paste_Here!A$2:A$210, 0))))), INDEX(Paste_Here!AD$2:AD$210, MATCH(B124, Paste_Here!A$2:A$210, 0)), ""), ""), "")</f>
        <v/>
      </c>
      <c r="CS124" s="69"/>
      <c r="CT124" s="79" t="str">
        <f>IFERROR(IF(B124&lt;&gt;"", IF(AND(INDEX(Paste_Here!AC$2:AC$210, MATCH(B124, Paste_Here!A$2:A$210, 0))&lt;&gt;"", ISNUMBER(--INDEX(Paste_Here!AC$2:AC$210, MATCH(B124, Paste_Here!A$2:A$210, 0)))), TEXT(ROUND(--INDEX(Paste_Here!AC$2:AC$210, MATCH(B124, Paste_Here!A$2:A$210, 0)), 2), "0.00"), ""), ""), "")</f>
        <v/>
      </c>
      <c r="CU124" s="69"/>
      <c r="CV124" s="79" t="str">
        <f>IFERROR(IF(B124&lt;&gt;"", IF(LOWER(INDEX(Paste_Here!AE$2:AE$210, MATCH(B124, Paste_Here!A$2:A$210, 0)))="approaching expectations", "Approaching", IF(LOWER(INDEX(Paste_Here!AE$2:AE$210, MATCH(B124, Paste_Here!A$2:A$210, 0)))="met expectations", "Met", IF(LOWER(INDEX(Paste_Here!AE$2:AE$210, MATCH(B124, Paste_Here!A$2:A$210, 0)))="exceeded expectations", "Exceeded", IF(LOWER(INDEX(Paste_Here!AE$2:AE$210, MATCH(B124, Paste_Here!A$2:A$210, 0)))="below expectations", "Below", "")))), ""), "")</f>
        <v/>
      </c>
      <c r="CW124" s="69"/>
      <c r="CX124" s="79" t="str">
        <f>IFERROR(IF(B124&lt;&gt;"", IF(AND(INDEX(Paste_Here!AF$2:AF$210, MATCH(B124, Paste_Here!A$2:A$210, 0))&lt;&gt;"", ISNUMBER(VALUE(INDEX(Paste_Here!AF$2:AF$210, MATCH(B124, Paste_Here!A$2:A$210, 0))))), INDEX(Paste_Here!AF$2:AF$210, MATCH(B124, Paste_Here!A$2:A$210, 0)), ""), ""), "")</f>
        <v/>
      </c>
      <c r="CY124" s="69"/>
      <c r="CZ124" s="79" t="str">
        <f>IFERROR(IF(B124&lt;&gt;"", IF(AND(INDEX(Paste_Here!AU$2:AU$210, MATCH(B124, Paste_Here!A$2:A$210, 0))&lt;&gt;"", ISNUMBER(VALUE(INDEX(Paste_Here!AU$2:AU$210, MATCH(B124, Paste_Here!A$2:A$210, 0))))), INDEX(Paste_Here!AU$2:AU$210, MATCH(B124, Paste_Here!A$2:A$210, 0)), ""), ""), "")</f>
        <v/>
      </c>
      <c r="DA124" s="69"/>
      <c r="DB124" s="79" t="str">
        <f>IFERROR(IF(B124&lt;&gt;"", IF(ISNUMBER(SEARCH("highrisk", LOWER(INDEX(Paste_Here!AV$2:AV$210, MATCH(B124, Paste_Here!A$2:A$210, 0))))), "High Risk", IF(ISNUMBER(SEARCH("lowrisk", LOWER(INDEX(Paste_Here!AV$2:AV$210, MATCH(B124, Paste_Here!A$2:A$210, 0))))), "Low Risk", IF(ISNUMBER(SEARCH("somerisk", LOWER(INDEX(Paste_Here!AV$2:AV$210, MATCH(B124, Paste_Here!A$2:A$210, 0))))), "Some Risk", ""))), ""), "")</f>
        <v/>
      </c>
      <c r="DC124" s="69"/>
      <c r="DD124" s="79" t="str">
        <f>IFERROR(IF(B124&lt;&gt;"", IF(AND(INDEX(Paste_Here!AW$2:AW$210, MATCH(B124, Paste_Here!A$2:A$210, 0))&lt;&gt;"", ISNUMBER(VALUE(INDEX(Paste_Here!AW$2:AW$210, MATCH(B124, Paste_Here!A$2:A$210, 0))))), INDEX(Paste_Here!AW$2:AW$210, MATCH(B124, Paste_Here!A$2:A$210, 0)), ""), ""), "")</f>
        <v/>
      </c>
      <c r="DE124" s="69"/>
      <c r="DF124" s="79" t="str">
        <f>IFERROR(IF(B124&lt;&gt;"", IF(AND(INDEX(Paste_Here!AP$2:AP$210, MATCH(B124, Paste_Here!A$2:A$210, 0))&lt;&gt;"", ISNUMBER(VALUE(INDEX(Paste_Here!AP$2:AP$210, MATCH(B124, Paste_Here!A$2:A$210, 0))))), INDEX(Paste_Here!AP$2:AP$210, MATCH(B124, Paste_Here!A$2:A$210, 0)), ""), ""), "")</f>
        <v/>
      </c>
      <c r="DG124" s="69"/>
      <c r="DH124" s="79" t="str">
        <f>IFERROR(IF(B124&lt;&gt;"", IF(ISNUMBER(SEARCH("highrisk", LOWER(INDEX(Paste_Here!AQ$2:AQ$210, MATCH(B124, Paste_Here!A$2:A$210, 0))))), "High Risk", IF(ISNUMBER(SEARCH("lowrisk", LOWER(INDEX(Paste_Here!AQ$2:AQ$210, MATCH(B124, Paste_Here!A$2:A$210, 0))))), "Low Risk", IF(ISNUMBER(SEARCH("somerisk", LOWER(INDEX(Paste_Here!AQ$2:AQ$210, MATCH(B124, Paste_Here!A$2:A$210, 0))))), "Some Risk", ""))), ""), "")</f>
        <v/>
      </c>
      <c r="DI124" s="69"/>
      <c r="DJ124" s="79" t="str" cm="1">
        <f t="array" aca="1" ref="DJ124" ca="1">IFERROR(VALUE(IF(ISNUMBER(SEARCH("EM", INDEX(Paste_Here!AR$2:AR$500, MATCH(B124, Paste_Here!A$2:A$500, 0)))),"-" &amp; _xlfn.TEXTJOIN("", TRUE, IF(ISNUMBER(--MID(INDEX(Paste_Here!AR$2:AR$500, MATCH(B124, Paste_Here!A$2:A$500, 0)), ROW(INDIRECT("1:"&amp;LEN(INDEX(Paste_Here!AR$2:AR$500, MATCH(B124, Paste_Here!A$2:A$500, 0))))), 1)), MID(INDEX(Paste_Here!AR$2:AR$500, MATCH(B124, Paste_Here!A$2:A$500, 0)), ROW(INDIRECT("1:"&amp;LEN(INDEX(Paste_Here!AR$2:AR$500, MATCH(B124, Paste_Here!A$2:A$500, 0))))), 1), "")), _xlfn.TEXTJOIN("", TRUE, IF(ISNUMBER(--MID(INDEX(Paste_Here!AR$2:AR$500, MATCH(B124, Paste_Here!A$2:AR$500, 0)), ROW(INDIRECT("1:"&amp;LEN(INDEX(Paste_Here!AR$2:AR$500, MATCH(B124, Paste_Here!A$2:AR$500, 0))))), 1)), MID(INDEX(Paste_Here!AR$2:AR$500, MATCH(B124, Paste_Here!A$2:A$500, 0)), ROW(INDIRECT("1:"&amp;LEN(INDEX(Paste_Here!AR$2:AR$500, MATCH(B124, Paste_Here!A$2:A$500, 0))))), 1), "")))), "")</f>
        <v/>
      </c>
      <c r="DK124" s="69"/>
      <c r="DL124" s="69"/>
      <c r="DM124" s="79" t="str">
        <f t="shared" si="10"/>
        <v/>
      </c>
      <c r="DN124" s="69"/>
      <c r="DO124" s="79" t="str">
        <f>IFERROR(IF(B124&lt;&gt;"", IF(AND(INDEX(Paste_Here!AH$2:AH$210, MATCH(B124, Paste_Here!A$2:A$210, 0))&lt;&gt;"", ISNUMBER(VALUE(INDEX(Paste_Here!AH$2:AH$210, MATCH(B124, Paste_Here!A$2:A$210, 0))))), INDEX(Paste_Here!AH$2:AH$210, MATCH(B124, Paste_Here!A$2:A$210, 0)), ""), ""), "")</f>
        <v/>
      </c>
      <c r="DP124" s="69"/>
      <c r="DQ124" s="114"/>
      <c r="DR124" s="69"/>
      <c r="DS124" s="119" t="str">
        <f>IFERROR(IF(B124&lt;&gt;"", IF(LOWER(INDEX(Paste_Here!AI$2:AI$210, MATCH(B124, Paste_Here!A$2:A$210, 0)))="approaching expectations", "Approaching", IF(LOWER(INDEX(Paste_Here!AI$2:AI$210, MATCH(B124, Paste_Here!A$2:A$210, 0)))="met expectations", "Met", IF(LOWER(INDEX(Paste_Here!AI$2:AI$210, MATCH(B124, Paste_Here!A$2:A$210, 0)))="exceeded expectations", "Exceeded", IF(LOWER(INDEX(Paste_Here!AI$2:AI$210, MATCH(B124, Paste_Here!A$2:A$210, 0)))="below expectations", "Below", "")))), ""), "")</f>
        <v/>
      </c>
      <c r="DT124" s="69"/>
      <c r="DU124" s="79" t="str">
        <f>IFERROR(IF(B124&lt;&gt;"", IF(AND(INDEX(Paste_Here!AJ$2:AJ$210, MATCH(B124, Paste_Here!A$2:A$210, 0))&lt;&gt;"", ISNUMBER(VALUE(INDEX(Paste_Here!AJ$2:AJ$210, MATCH(B124, Paste_Here!A$2:A$210, 0))))), INDEX(Paste_Here!AJ$2:AJ$210, MATCH(B124, Paste_Here!A$2:A$210, 0)), ""), ""), "")</f>
        <v/>
      </c>
      <c r="DV124" s="69"/>
      <c r="DW124" s="114"/>
      <c r="DX124" s="69"/>
      <c r="DY124" s="114"/>
      <c r="DZ124" s="69"/>
      <c r="EA124" s="114"/>
      <c r="EB124" s="69"/>
      <c r="EC124" s="114"/>
      <c r="ED124" s="69"/>
      <c r="EE124" s="114"/>
      <c r="EF124" s="69"/>
      <c r="EH124" s="69"/>
      <c r="EI124" s="69"/>
      <c r="EJ124" s="79"/>
      <c r="EK124" s="69"/>
      <c r="EL124" s="79"/>
      <c r="EM124" s="69"/>
      <c r="EN124" s="79"/>
      <c r="EO124" s="69"/>
      <c r="EP124" s="79"/>
      <c r="EQ124" s="69"/>
      <c r="ER124" s="79"/>
      <c r="ES124" s="69"/>
      <c r="ET124" s="79"/>
      <c r="EU124" s="69"/>
      <c r="EV124" s="79"/>
      <c r="EW124" s="69"/>
      <c r="EX124" s="79"/>
      <c r="EY124" s="69"/>
      <c r="EZ124" s="79"/>
      <c r="FA124" s="69"/>
      <c r="FB124" s="79"/>
      <c r="FC124" s="69"/>
      <c r="FD124" s="79"/>
      <c r="FE124" s="69"/>
      <c r="FF124" s="69"/>
      <c r="FG124" s="79" t="str">
        <f t="shared" si="11"/>
        <v/>
      </c>
      <c r="FH124" s="69"/>
      <c r="FI124" s="79" t="str">
        <f>IFERROR(IF(B124&lt;&gt;"", IF(ISNUMBER(VALUE(INDEX(Paste_Here!H$2:H$210, MATCH(B124, Paste_Here!A$2:A$210, 0)))), IF(VALUE(INDEX(Paste_Here!H$2:H$210, MATCH(B124, Paste_Here!A$2:A$210, 0)))=0, "No", IF(AND(VALUE(INDEX(Paste_Here!H$2:H$210, MATCH(B124, Paste_Here!A$2:A$210, 0)))&gt;=1, VALUE(INDEX(Paste_Here!H$2:H$210, MATCH(B124, Paste_Here!A$2:A$210, 0)))&lt;=4), VALUE(INDEX(Paste_Here!H$2:H$210, MATCH(B124, Paste_Here!A$2:A$210, 0))), "")), ""), ""), "")</f>
        <v/>
      </c>
      <c r="FJ124" s="69"/>
      <c r="FK124" s="79" t="str">
        <f>IFERROR(IF(B124&lt;&gt;"", IF(ISNUMBER(VALUE(INDEX(Paste_Here!I$2:I$210, MATCH(B124, Paste_Here!A$2:A$210, 0)))), IF(VALUE(INDEX(Paste_Here!I$2:I$210, MATCH(B124, Paste_Here!A$2:A$210, 0)))=0, "No", IF(AND(VALUE(INDEX(Paste_Here!I$2:I$210, MATCH(B124, Paste_Here!A$2:A$210, 0)))&gt;=1, VALUE(INDEX(Paste_Here!I$2:I$210, MATCH(B124, Paste_Here!A$2:A$210, 0)))&lt;=4), VALUE(INDEX(Paste_Here!I$2:I$210, MATCH(B124, Paste_Here!A$2:A$210, 0))), "")), ""), ""), "")</f>
        <v/>
      </c>
      <c r="FL124" s="69"/>
      <c r="FM124" s="114"/>
      <c r="FN124" s="69"/>
      <c r="FO124" s="114"/>
      <c r="FP124" s="69"/>
      <c r="FQ124" s="114"/>
      <c r="FR124" s="69"/>
      <c r="FS124" s="114"/>
      <c r="FT124" s="69"/>
      <c r="FU124" s="79" t="str">
        <f>IFERROR(IF(B124&lt;&gt;"", IF(AND(INDEX(Paste_Here!R$2:R$210, MATCH(B124, Paste_Here!A$2:A$210, 0))&lt;&gt;"", ISNUMBER(VALUE(INDEX(Paste_Here!R$2:R$210, MATCH(B124, Paste_Here!A$2:A$210, 0))))), INDEX(Paste_Here!R$2:R$210, MATCH(B124, Paste_Here!A$2:A$210, 0)), ""), ""), "")</f>
        <v/>
      </c>
      <c r="FV124" s="69"/>
      <c r="FW124" s="79" t="str">
        <f>IFERROR(IF(B124&lt;&gt;"", IF(AND(INDEX(Paste_Here!BB$2:BB$210, MATCH(B124, Paste_Here!A$2:A$210, 0))&lt;&gt;"", ISNUMBER(VALUE(INDEX(Paste_Here!BB$2:BB$210, MATCH(B124, Paste_Here!A$2:A$210, 0))))), INDEX(Paste_Here!BB$2:BB$210, MATCH(B124, Paste_Here!A$2:A$210, 0)), ""), ""), "")</f>
        <v/>
      </c>
      <c r="FX124" s="69"/>
      <c r="FY124" s="79" t="str">
        <f>IFERROR(IF(B124&lt;&gt;"", IF(AND(INDEX(Paste_Here!AS$2:AS$210, MATCH(B124, Paste_Here!A$2:A$210, 0))&lt;&gt;"", ISNUMBER(VALUE(INDEX(Paste_Here!AS$2:AS$210, MATCH(B124, Paste_Here!A$2:A$210, 0))))), INDEX(Paste_Here!AS$2:AS$210, MATCH(B124, Paste_Here!A$2:A$210, 0)), ""), ""), "")</f>
        <v/>
      </c>
      <c r="FZ124" s="69"/>
      <c r="GA124" s="79" t="str">
        <f>IFERROR(IF(B124&lt;&gt;"", IF(AND(INDEX(Paste_Here!BC$2:BC$210, MATCH(B124, Paste_Here!A$2:A$210, 0))&lt;&gt;"", ISNUMBER(VALUE(INDEX(Paste_Here!BC$2:BC$210, MATCH(B124, Paste_Here!A$2:A$210, 0))))), INDEX(Paste_Here!BC$2:BC$210, MATCH(B124, Paste_Here!A$2:A$210, 0)), ""), ""), "")</f>
        <v/>
      </c>
      <c r="GB124" s="69"/>
      <c r="GC124" s="69"/>
      <c r="GD124" s="79" t="str">
        <f t="shared" si="12"/>
        <v/>
      </c>
      <c r="GE124" s="69"/>
      <c r="GF124" s="79" t="str">
        <f>IFERROR(IF(B124&lt;&gt;"", IF(ISNUMBER(SEARCH("s", LOWER(INDEX(Paste_Here!M$2:M$210, MATCH(B124, Paste_Here!A$2:A$210, 0))))), "Yes", IF(INDEX(Paste_Here!M$2:M$210, MATCH(B124, Paste_Here!A$2:A$210, 0))&lt;&gt;"", "No", "")), ""), "")</f>
        <v/>
      </c>
      <c r="GG124" s="69"/>
      <c r="GH124" s="79" t="str">
        <f>IFERROR(IF(B124&lt;&gt;"", IF(ISNUMBER(SEARCH("yes", LOWER(INDEX(Paste_Here!F$2:F$210, MATCH(B124, Paste_Here!A$2:A$210, 0))))), "Yes", IF(ISNUMBER(SEARCH("no", LOWER(INDEX(Paste_Here!F$2:F$210, MATCH(B124, Paste_Here!A$2:A$210, 0))))), "No", "")), ""), "")</f>
        <v/>
      </c>
      <c r="GI124" s="69"/>
      <c r="GJ124" s="79" t="str">
        <f>IFERROR(IF(B124&lt;&gt;"", IF(ISNUMBER(SEARCH("english language learner", LOWER(INDEX(Paste_Here!C$2:C$210, MATCH(B124, Paste_Here!A$2:A$210, 0))))), "Yes", ""), ""), "")</f>
        <v/>
      </c>
      <c r="GK124" s="69"/>
      <c r="GL124" s="79" t="str">
        <f>IFERROR(IF(B124&lt;&gt;"", IF(OR(ISNUMBER(SEARCH("b", LOWER(INDEX(Paste_Here!K$2:K$210, MATCH(B124, Paste_Here!A$2:A$210, 0))))), ISNUMBER(SEARCH("h", LOWER(INDEX(Paste_Here!K$2:K$210, MATCH(B124, Paste_Here!A$2:A$210, 0))))), ISNUMBER(SEARCH("i", LOWER(INDEX(Paste_Here!K$2:K$210, MATCH(B124, Paste_Here!A$2:A$210, 0)))))), "Yes", IF(INDEX(Paste_Here!K$2:K$210, MATCH(B124, Paste_Here!A$2:A$210, 0))&lt;&gt;"", "No", "")), ""), "")</f>
        <v/>
      </c>
      <c r="GM124" s="69"/>
      <c r="GN124" s="79" t="str">
        <f>IFERROR(IF(B124&lt;&gt;"", IF(ISNUMBER(SEARCH("yes", LOWER(INDEX(Paste_Here!L$2:L$210, MATCH(B124, Paste_Here!A$2:A$210, 0))))), "Yes", IF(ISNUMBER(SEARCH("no", LOWER(INDEX(Paste_Here!L$2:L$210, MATCH(B124, Paste_Here!A$2:A$210, 0))))), "No", "")), ""), "")</f>
        <v/>
      </c>
      <c r="GO124" s="69"/>
      <c r="GP124" s="79" t="str">
        <f>IFERROR(IF(B124&lt;&gt;"", IF(ISNUMBER(SEARCH("transitional 2", LOWER(INDEX(Paste_Here!C$2:C$210, MATCH(B124, Paste_Here!A$2:A$210, 0))))), "T2", IF(ISNUMBER(SEARCH("transitional 1", LOWER(INDEX(Paste_Here!C$2:C$210, MATCH(B124, Paste_Here!A$2:A$210, 0))))), "T1", IF(ISNUMBER(SEARCH("waived ell services", LOWER(INDEX(Paste_Here!C$2:C$210, MATCH(B124, Paste_Here!A$2:A$210, 0))))), "W", ""))), ""), "")</f>
        <v/>
      </c>
      <c r="GQ124" s="69"/>
      <c r="GR124" s="114"/>
      <c r="GS124" s="69"/>
      <c r="GT124" s="114"/>
      <c r="GU124" s="69"/>
      <c r="GV124" s="114"/>
      <c r="GW124" s="69"/>
      <c r="GX124" s="118"/>
      <c r="GY124" s="69"/>
      <c r="GZ124" s="69"/>
      <c r="HA124" s="79"/>
      <c r="HB124" s="69"/>
      <c r="HC124" s="79"/>
      <c r="HD124" s="69"/>
      <c r="HE124" s="79"/>
      <c r="HF124" s="69"/>
      <c r="HG124" s="79"/>
      <c r="HH124" s="69"/>
      <c r="HI124" s="79"/>
      <c r="HJ124" s="69"/>
      <c r="HK124" s="79"/>
      <c r="HL124" s="69"/>
      <c r="HM124" s="79"/>
      <c r="HN124" s="69"/>
      <c r="HO124" s="79"/>
      <c r="HP124" s="69"/>
      <c r="HQ124" s="79"/>
      <c r="HR124" s="69"/>
      <c r="HS124" s="79"/>
      <c r="HT124" s="69"/>
      <c r="HU124" s="79"/>
      <c r="HV124" s="69"/>
      <c r="HW124" s="69"/>
      <c r="HX124" s="79"/>
      <c r="HY124" s="69"/>
      <c r="HZ124" s="79"/>
      <c r="IA124" s="69"/>
      <c r="IB124" s="79"/>
      <c r="IC124" s="69"/>
      <c r="ID124" s="79"/>
      <c r="IE124" s="69"/>
      <c r="IF124" s="79"/>
      <c r="IG124" s="69"/>
      <c r="IH124" s="79"/>
      <c r="II124" s="69"/>
      <c r="IJ124" s="79"/>
      <c r="IK124" s="69"/>
      <c r="IL124" s="79"/>
      <c r="IM124" s="69"/>
      <c r="IN124" s="79"/>
      <c r="IO124" s="69"/>
      <c r="IP124" s="79"/>
      <c r="IQ124" s="69"/>
      <c r="IR124" s="79"/>
      <c r="IS124" s="69"/>
      <c r="IT124" s="69"/>
      <c r="IU124" s="79"/>
      <c r="IV124" s="69"/>
      <c r="IW124" s="79"/>
      <c r="IX124" s="69"/>
      <c r="IY124" s="79"/>
      <c r="IZ124" s="69"/>
      <c r="JA124" s="79"/>
      <c r="JB124" s="69"/>
      <c r="JC124" s="79"/>
      <c r="JD124" s="69"/>
      <c r="JE124" s="79"/>
      <c r="JF124" s="69"/>
      <c r="JG124" s="79"/>
      <c r="JH124" s="69"/>
      <c r="JI124" s="79"/>
      <c r="JJ124" s="69"/>
      <c r="JK124" s="79"/>
      <c r="JL124" s="69"/>
      <c r="JM124" s="79"/>
      <c r="JN124" s="69"/>
      <c r="JO124" s="79"/>
      <c r="JP124" s="69"/>
      <c r="JQ124" s="69"/>
      <c r="JR124" s="79"/>
      <c r="JS124" s="69"/>
      <c r="JT124" s="79"/>
      <c r="JU124" s="69"/>
      <c r="JV124" s="79"/>
      <c r="JW124" s="69"/>
      <c r="JX124" s="79"/>
      <c r="JY124" s="69"/>
      <c r="JZ124" s="79"/>
      <c r="KA124" s="69"/>
      <c r="KB124" s="79"/>
      <c r="KC124" s="69"/>
      <c r="KD124" s="79"/>
      <c r="KE124" s="69"/>
      <c r="KF124" s="79"/>
      <c r="KG124" s="69"/>
      <c r="KH124" s="79"/>
      <c r="KI124" s="69"/>
      <c r="KJ124" s="79"/>
      <c r="KK124" s="69"/>
      <c r="KL124" s="79"/>
      <c r="KM124" s="69"/>
      <c r="KP124" s="1" t="str" cm="1">
        <f t="array" ref="KP124">IFERROR(INDEX(Paste_Here!$B$2:$B$210, MATCH(0, COUNTIF(KP$4:KP123, Paste_Here!$B$2:$B$210) + IF(Paste_Here!$B$2:$B$210="", 1, 0), 0)), "")</f>
        <v/>
      </c>
      <c r="KQ124" s="1" t="str">
        <f>IF(KP124&lt;&gt;"", INDEX(Paste_Here!$A$2:$A$210, MATCH(KP124, Paste_Here!$B$2:$B$210, 0)), "")</f>
        <v/>
      </c>
      <c r="KR124" s="1" t="str">
        <f t="shared" si="13"/>
        <v/>
      </c>
      <c r="KS124" s="1" t="str" cm="1">
        <f t="array" ref="KS124">IFERROR(INDEX($KR$5:$KR$210, MATCH(SMALL(IF($KR$5:$KR$210&lt;&gt;"", COUNTIF($KR$5:$KR$210, "&lt;"&amp;$KR$5:$KR$210)+1), ROW()-ROW($KS$5)+1), COUNTIF($KR$5:$KR$210, "&lt;"&amp;$KR$5:$KR$210)+1, 0)), "")</f>
        <v/>
      </c>
    </row>
    <row r="125" spans="1:305">
      <c r="A125" s="69"/>
      <c r="B125" s="79" t="str">
        <f t="shared" si="7"/>
        <v/>
      </c>
      <c r="C125" s="69"/>
      <c r="D125" s="79" t="str">
        <f>IFERROR(IF(B125&lt;&gt;"", IF(COUNTIF(INDEX(Paste_Here!N$2:Q$210, MATCH(B125, Paste_Here!A$2:A$210, 0), 0), "yes") &gt; 0, "No", IF(COUNTIF(INDEX(Paste_Here!N$2:Q$210, MATCH(B125, Paste_Here!A$2:A$210, 0), 0), "no") &gt; 0, "Yes", "")), ""), "")</f>
        <v/>
      </c>
      <c r="E125" s="69"/>
      <c r="F125" s="79" t="str">
        <f>IFERROR(IF(B125&lt;&gt;"", IF(ISNUMBER(SEARCH("yes", LOWER(INDEX(Paste_Here!S$2:S$210, MATCH(B125, Paste_Here!A$2:A$210, 0))))), "Yes", IF(ISNUMBER(SEARCH("no", LOWER(INDEX(Paste_Here!S$2:S$210, MATCH(B125, Paste_Here!A$2:A$210, 0))))), "No", "")), ""), "")</f>
        <v/>
      </c>
      <c r="G125" s="69"/>
      <c r="H125" s="79" t="str">
        <f>IFERROR(IF(B125&lt;&gt;"", IF(COUNTIF(INDEX(Paste_Here!AX$2:BA$210, MATCH(B125, Paste_Here!A$2:A$210, 0), 0), "yes") &gt; 0, "No", IF(COUNTIF(INDEX(Paste_Here!AX$2:BA$210, MATCH(B125, Paste_Here!A$2:A$210, 0), 0), "no") &gt; 0, "Yes", "")), ""), "")</f>
        <v/>
      </c>
      <c r="I125" s="69"/>
      <c r="J125" s="79" t="str">
        <f>IFERROR(IF(B125&lt;&gt;"", IF(ISNUMBER(SEARCH("yes", LOWER(INDEX(Paste_Here!Z$2:Z$210, MATCH(B125, Paste_Here!A$2:A$210, 0))))), "Yes", IF(ISNUMBER(SEARCH("no", LOWER(INDEX(Paste_Here!Z$2:Z$210, MATCH(B125, Paste_Here!A$2:A$210, 0))))), "No", "")), ""), "")</f>
        <v/>
      </c>
      <c r="K125" s="69"/>
      <c r="L125" s="79" t="str">
        <f>IFERROR(IF(B125&lt;&gt;"", IF(ISNUMBER(SEARCH("yes", LOWER(INDEX(Paste_Here!AG$2:AG$210, MATCH(B125, Paste_Here!A$2:A$210, 0))))), "Yes", IF(ISNUMBER(SEARCH("no", LOWER(INDEX(Paste_Here!AG$2:AG$210, MATCH(B125, Paste_Here!A$2:A$210, 0))))), "No", "")), ""), "")</f>
        <v/>
      </c>
      <c r="M125" s="69"/>
      <c r="N125" s="114" t="str">
        <f>IFERROR(IF(J125&lt;&gt;"", IF(ISNUMBER(SEARCH("yes", LOWER(INDEX(Paste_Here!AB$2:AB$210, MATCH(J125, Paste_Here!I$2:I$210, 0))))), "Yes", IF(ISNUMBER(SEARCH("no", LOWER(INDEX(Paste_Here!AB$2:AB$210, MATCH(J125, Paste_Here!I$2:I$210, 0))))), "No", "")), ""), "")</f>
        <v/>
      </c>
      <c r="O125" s="69"/>
      <c r="P125" s="79" t="str">
        <f>IFERROR(IF(B125&lt;&gt;"", IF(ISNUMBER(SEARCH("Revealed-Potential (Primary Focus)", LOWER(INDEX(Paste_Here!U$2:U$210, MATCH(B125, Paste_Here!A$2:A$210, 0))))), "Rev-Potential: Prim", IF(ISNUMBER(SEARCH("Revealed-Potential (Secondary Focus)", LOWER(INDEX(Paste_Here!U$2:U$210, MATCH(B125, Paste_Here!A$2:A$210, 0))))), "Rev-Potential: Sec", IF(ISNUMBER(SEARCH("Monitoring", LOWER(INDEX(Paste_Here!U$2:U$210, MATCH(B125, Paste_Here!A$2:A$210, 0))))), "Monitoring", IF(ISNUMBER(SEARCH("At-Promise (Secondary Focus)", LOWER(INDEX(Paste_Here!U$2:U$210, MATCH(B125, Paste_Here!A$2:A$210, 0))))), "At-Promise: Sec", IF(ISNUMBER(SEARCH("At-Promise (Primary Focus)", LOWER(INDEX(Paste_Here!U$2:U$210, MATCH(B125, Paste_Here!A$2:A$210, 0))))), "At-Promise: Prim", ""))))), ""), "")</f>
        <v/>
      </c>
      <c r="Q125" s="69"/>
      <c r="R125" s="79" t="str">
        <f>IFERROR(IF(B125&lt;&gt;"", IF(ISNUMBER(SEARCH("Revealed-Potential (Primary Focus)", LOWER(INDEX(Paste_Here!AB$2:AB$210, MATCH(B125, Paste_Here!A$2:A$210, 0))))), "Rev-Potential: Prim", IF(ISNUMBER(SEARCH("Revealed-Potential (Secondary Focus)", LOWER(INDEX(Paste_Here!AB$2:AB$210, MATCH(B125, Paste_Here!A$2:A$210, 0))))), "Rev-Potential: Sec", IF(ISNUMBER(SEARCH("Monitoring", LOWER(INDEX(Paste_Here!AB$2:AB$210, MATCH(B125, Paste_Here!A$2:A$210, 0))))), "Monitoring", IF(ISNUMBER(SEARCH("At-Promise (Secondary Focus)", LOWER(INDEX(Paste_Here!AB$2:AB$210, MATCH(B125, Paste_Here!A$2:A$210, 0))))), "At-Promise: Sec", IF(ISNUMBER(SEARCH("At-Promise (Primary Focus)", LOWER(INDEX(Paste_Here!AB$2:AB$210, MATCH(B125, Paste_Here!A$2:A$210, 0))))), "At-Promise: Prim", ""))))), ""), "")</f>
        <v/>
      </c>
      <c r="S125" s="69"/>
      <c r="T125" s="114" t="str">
        <f>IFERROR(IF(P125&lt;&gt;"", IF(ISNUMBER(SEARCH("yes", LOWER(INDEX(Paste_Here!AH$2:AH$210, MATCH(P125, Paste_Here!O$2:O$210, 0))))), "Yes", IF(ISNUMBER(SEARCH("no", LOWER(INDEX(Paste_Here!AH$2:AH$210, MATCH(P125, Paste_Here!O$2:O$210, 0))))), "No", "")), ""), "")</f>
        <v/>
      </c>
      <c r="U125" s="69"/>
      <c r="V125" s="114" t="str">
        <f>IFERROR(IF(R125&lt;&gt;"", IF(ISNUMBER(SEARCH("yes", LOWER(INDEX(Paste_Here!AJ$2:AJ$210, MATCH(R125, Paste_Here!Q$2:Q$210, 0))))), "Yes", IF(ISNUMBER(SEARCH("no", LOWER(INDEX(Paste_Here!AJ$2:AJ$210, MATCH(R125, Paste_Here!Q$2:Q$210, 0))))), "No", "")), ""), "")</f>
        <v/>
      </c>
      <c r="W125" s="69"/>
      <c r="X125" s="69"/>
      <c r="Y125" s="79" t="str">
        <f t="shared" si="8"/>
        <v/>
      </c>
      <c r="Z125" s="69"/>
      <c r="AA125" s="79" t="str">
        <f>IFERROR(IF(B125&lt;&gt;"", IF(AND(INDEX(Paste_Here!W$2:W$210, MATCH(B125, Paste_Here!A$2:A$210, 0))&lt;&gt;"", ISNUMBER(VALUE(INDEX(Paste_Here!W$2:W$210, MATCH(B125, Paste_Here!A$2:A$210, 0))))), INDEX(Paste_Here!W$2:W$210, MATCH(B125, Paste_Here!A$2:A$210, 0)), ""), ""), "")</f>
        <v/>
      </c>
      <c r="AB125" s="69"/>
      <c r="AC125" s="79" t="str">
        <f>IFERROR(IF(B125&lt;&gt;"", IF(AND(INDEX(Paste_Here!V$2:V$210, MATCH(B125, Paste_Here!A$2:A$210, 0))&lt;&gt;"", ISNUMBER(VALUE(INDEX(Paste_Here!V$2:V$210, MATCH(B125, Paste_Here!A$2:A$210, 0))))), TEXT(ROUND(VALUE(INDEX(Paste_Here!V$2:V$210, MATCH(B125, Paste_Here!A$2:A$210, 0))), 2), "0.00"), ""), ""), "")</f>
        <v/>
      </c>
      <c r="AD125" s="69"/>
      <c r="AE125" s="79" t="str">
        <f>IFERROR(IF(B125&lt;&gt;"", IF(LOWER(INDEX(Paste_Here!X$2:X$210, MATCH(B125, Paste_Here!A$2:A$210, 0)))="approaching expectations", "Approaching", IF(LOWER(INDEX(Paste_Here!X$2:X$210, MATCH(B125, Paste_Here!A$2:A$210, 0)))="met expectations", "Met", IF(LOWER(INDEX(Paste_Here!X$2:X$210, MATCH(B125, Paste_Here!A$2:A$210, 0)))="exceeded expectations", "Exceeded", IF(LOWER(INDEX(Paste_Here!X$2:X$210, MATCH(B125, Paste_Here!A$2:A$210, 0)))="below expectations", "Below", "")))), ""), "")</f>
        <v/>
      </c>
      <c r="AF125" s="69"/>
      <c r="AG125" s="79" t="str">
        <f>IFERROR(IF(B125&lt;&gt;"", IF(AND(INDEX(Paste_Here!Y$2:Y$210, MATCH(B125, Paste_Here!A$2:A$210, 0))&lt;&gt;"", ISNUMBER(VALUE(INDEX(Paste_Here!Y$2:Y$210, MATCH(B125, Paste_Here!A$2:A$210, 0))))), INDEX(Paste_Here!Y$2:Y$210, MATCH(B125, Paste_Here!A$2:A$210, 0)), ""), ""), "")</f>
        <v/>
      </c>
      <c r="AH125" s="69"/>
      <c r="AI125" s="79" t="str">
        <f>IFERROR(IF(B125&lt;&gt;"", IF(AND(INDEX(Paste_Here!AK$2:AK$210, MATCH(B125, Paste_Here!A$2:A$210, 0))&lt;&gt;"", ISNUMBER(VALUE(INDEX(Paste_Here!AK$2:AK$210, MATCH(B125, Paste_Here!A$2:A$210, 0))))), INDEX(Paste_Here!AK$2:AK$210, MATCH(B125, Paste_Here!A$2:A$210, 0)), ""), ""), "")</f>
        <v/>
      </c>
      <c r="AJ125" s="69"/>
      <c r="AK125" s="79" t="str">
        <f>IFERROR(IF(B125&lt;&gt;"", IF(ISNUMBER(SEARCH("highrisk", LOWER(INDEX(Paste_Here!AL$2:AL$210, MATCH(B125, Paste_Here!A$2:A$210, 0))))), "High Risk", IF(ISNUMBER(SEARCH("lowrisk", LOWER(INDEX(Paste_Here!AL$2:AL$210, MATCH(B125, Paste_Here!A$2:A$210, 0))))), "Low Risk", IF(ISNUMBER(SEARCH("somerisk", LOWER(INDEX(Paste_Here!AL$2:AL$210, MATCH(B125, Paste_Here!A$2:A$210, 0))))), "Some Risk", ""))), ""), "")</f>
        <v/>
      </c>
      <c r="AL125" s="69"/>
      <c r="AM125" s="79" t="str">
        <f>IFERROR(IF(B125&lt;&gt;"", IF(AND(INDEX(Paste_Here!AT$2:AT$210, MATCH(B125, Paste_Here!A$2:A$210, 0))&lt;&gt;"", ISNUMBER(VALUE(INDEX(Paste_Here!AT$2:AT$210, MATCH(B125, Paste_Here!A$2:A$210, 0))))), INDEX(Paste_Here!AT$2:AT$210, MATCH(B125, Paste_Here!A$2:A$210, 0)), ""), ""), "")</f>
        <v/>
      </c>
      <c r="AN125" s="69"/>
      <c r="AO125" s="79" t="str">
        <f>IFERROR(IF(B125&lt;&gt;"", IF(AND(INDEX(Paste_Here!AM$2:AM$210, MATCH(B125, Paste_Here!A$2:A$210, 0))&lt;&gt;"", ISNUMBER(VALUE(INDEX(Paste_Here!AM$2:AM$210, MATCH(B125, Paste_Here!A$2:A$210, 0))))), INDEX(Paste_Here!AM$2:AM$210, MATCH(B125, Paste_Here!A$2:A$210, 0)), ""), ""), "")</f>
        <v/>
      </c>
      <c r="AP125" s="69"/>
      <c r="AQ125" s="79" t="str">
        <f>IFERROR(IF(B125&lt;&gt;"", IF(ISNUMBER(SEARCH("highrisk", LOWER(INDEX(Paste_Here!AN$2:AN$210, MATCH(B125, Paste_Here!A$2:A$210, 0))))), "High Risk", IF(ISNUMBER(SEARCH("lowrisk", LOWER(INDEX(Paste_Here!AN$2:AN$210, MATCH(B125, Paste_Here!A$2:A$210, 0))))), "Low Risk", IF(ISNUMBER(SEARCH("somerisk", LOWER(INDEX(Paste_Here!AN$2:AN$210, MATCH(B125, Paste_Here!A$2:A$210, 0))))), "Some Risk", ""))), ""), "")</f>
        <v/>
      </c>
      <c r="AR125" s="69"/>
      <c r="AS125" s="79" t="str" cm="1">
        <f t="array" aca="1" ref="AS125" ca="1">IFERROR(IF(ISNUMBER(SEARCH("BR", INDEX(Paste_Here!AO$2:AO$210, MATCH(B125, Paste_Here!A$2:A$210, 0)))), -1, 1) * VALUE(_xlfn.TEXTJOIN("", TRUE, IF(ISNUMBER(--MID(INDEX(Paste_Here!AO$2:AO$210, MATCH(B125, Paste_Here!A$2:A$210, 0)), ROW(INDIRECT("1:"&amp;LEN(INDEX(Paste_Here!AO$2:AO$210, MATCH(B125, Paste_Here!A$2:A$210, 0))))), 1)), MID(INDEX(Paste_Here!AO$2:AO$210, MATCH(B125, Paste_Here!A$2:A$210, 0)), ROW(INDIRECT("1:"&amp;LEN(INDEX(Paste_Here!AO$2:AO$210, MATCH(B125, Paste_Here!A$2:A$210, 0))))), 1), ""))), "")</f>
        <v/>
      </c>
      <c r="AT125" s="69"/>
      <c r="AU125" s="69"/>
      <c r="AV125" s="79"/>
      <c r="AW125" s="69"/>
      <c r="AX125" s="79"/>
      <c r="AY125" s="69"/>
      <c r="AZ125" s="79"/>
      <c r="BA125" s="69"/>
      <c r="BB125" s="79"/>
      <c r="BC125" s="69"/>
      <c r="BD125" s="79"/>
      <c r="BE125" s="69"/>
      <c r="BF125" s="79"/>
      <c r="BG125" s="69"/>
      <c r="BH125" s="79"/>
      <c r="BI125" s="69"/>
      <c r="BJ125" s="79"/>
      <c r="BK125" s="69"/>
      <c r="BL125" s="79"/>
      <c r="BM125" s="69"/>
      <c r="BN125" s="79"/>
      <c r="BO125" s="69"/>
      <c r="BP125" s="79"/>
      <c r="BQ125" s="69"/>
      <c r="BR125" s="69"/>
      <c r="BS125" s="79"/>
      <c r="BT125" s="69"/>
      <c r="BU125" s="79"/>
      <c r="BV125" s="69"/>
      <c r="BW125" s="79"/>
      <c r="BX125" s="69"/>
      <c r="BY125" s="79"/>
      <c r="BZ125" s="69"/>
      <c r="CA125" s="79"/>
      <c r="CB125" s="69"/>
      <c r="CC125" s="79"/>
      <c r="CD125" s="69"/>
      <c r="CE125" s="79"/>
      <c r="CF125" s="69"/>
      <c r="CG125" s="79"/>
      <c r="CH125" s="69"/>
      <c r="CI125" s="79"/>
      <c r="CJ125" s="69"/>
      <c r="CK125" s="79"/>
      <c r="CL125" s="69"/>
      <c r="CM125" s="79"/>
      <c r="CN125" s="69"/>
      <c r="CO125" s="69"/>
      <c r="CP125" s="79" t="str">
        <f t="shared" si="9"/>
        <v/>
      </c>
      <c r="CQ125" s="69"/>
      <c r="CR125" s="79" t="str">
        <f>IFERROR(IF(B125&lt;&gt;"", IF(AND(INDEX(Paste_Here!AD$2:AD$210, MATCH(B125, Paste_Here!A$2:A$210, 0))&lt;&gt;"", ISNUMBER(VALUE(INDEX(Paste_Here!AD$2:AD$210, MATCH(B125, Paste_Here!A$2:A$210, 0))))), INDEX(Paste_Here!AD$2:AD$210, MATCH(B125, Paste_Here!A$2:A$210, 0)), ""), ""), "")</f>
        <v/>
      </c>
      <c r="CS125" s="69"/>
      <c r="CT125" s="79" t="str">
        <f>IFERROR(IF(B125&lt;&gt;"", IF(AND(INDEX(Paste_Here!AC$2:AC$210, MATCH(B125, Paste_Here!A$2:A$210, 0))&lt;&gt;"", ISNUMBER(--INDEX(Paste_Here!AC$2:AC$210, MATCH(B125, Paste_Here!A$2:A$210, 0)))), TEXT(ROUND(--INDEX(Paste_Here!AC$2:AC$210, MATCH(B125, Paste_Here!A$2:A$210, 0)), 2), "0.00"), ""), ""), "")</f>
        <v/>
      </c>
      <c r="CU125" s="69"/>
      <c r="CV125" s="79" t="str">
        <f>IFERROR(IF(B125&lt;&gt;"", IF(LOWER(INDEX(Paste_Here!AE$2:AE$210, MATCH(B125, Paste_Here!A$2:A$210, 0)))="approaching expectations", "Approaching", IF(LOWER(INDEX(Paste_Here!AE$2:AE$210, MATCH(B125, Paste_Here!A$2:A$210, 0)))="met expectations", "Met", IF(LOWER(INDEX(Paste_Here!AE$2:AE$210, MATCH(B125, Paste_Here!A$2:A$210, 0)))="exceeded expectations", "Exceeded", IF(LOWER(INDEX(Paste_Here!AE$2:AE$210, MATCH(B125, Paste_Here!A$2:A$210, 0)))="below expectations", "Below", "")))), ""), "")</f>
        <v/>
      </c>
      <c r="CW125" s="69"/>
      <c r="CX125" s="79" t="str">
        <f>IFERROR(IF(B125&lt;&gt;"", IF(AND(INDEX(Paste_Here!AF$2:AF$210, MATCH(B125, Paste_Here!A$2:A$210, 0))&lt;&gt;"", ISNUMBER(VALUE(INDEX(Paste_Here!AF$2:AF$210, MATCH(B125, Paste_Here!A$2:A$210, 0))))), INDEX(Paste_Here!AF$2:AF$210, MATCH(B125, Paste_Here!A$2:A$210, 0)), ""), ""), "")</f>
        <v/>
      </c>
      <c r="CY125" s="69"/>
      <c r="CZ125" s="79" t="str">
        <f>IFERROR(IF(B125&lt;&gt;"", IF(AND(INDEX(Paste_Here!AU$2:AU$210, MATCH(B125, Paste_Here!A$2:A$210, 0))&lt;&gt;"", ISNUMBER(VALUE(INDEX(Paste_Here!AU$2:AU$210, MATCH(B125, Paste_Here!A$2:A$210, 0))))), INDEX(Paste_Here!AU$2:AU$210, MATCH(B125, Paste_Here!A$2:A$210, 0)), ""), ""), "")</f>
        <v/>
      </c>
      <c r="DA125" s="69"/>
      <c r="DB125" s="79" t="str">
        <f>IFERROR(IF(B125&lt;&gt;"", IF(ISNUMBER(SEARCH("highrisk", LOWER(INDEX(Paste_Here!AV$2:AV$210, MATCH(B125, Paste_Here!A$2:A$210, 0))))), "High Risk", IF(ISNUMBER(SEARCH("lowrisk", LOWER(INDEX(Paste_Here!AV$2:AV$210, MATCH(B125, Paste_Here!A$2:A$210, 0))))), "Low Risk", IF(ISNUMBER(SEARCH("somerisk", LOWER(INDEX(Paste_Here!AV$2:AV$210, MATCH(B125, Paste_Here!A$2:A$210, 0))))), "Some Risk", ""))), ""), "")</f>
        <v/>
      </c>
      <c r="DC125" s="69"/>
      <c r="DD125" s="79" t="str">
        <f>IFERROR(IF(B125&lt;&gt;"", IF(AND(INDEX(Paste_Here!AW$2:AW$210, MATCH(B125, Paste_Here!A$2:A$210, 0))&lt;&gt;"", ISNUMBER(VALUE(INDEX(Paste_Here!AW$2:AW$210, MATCH(B125, Paste_Here!A$2:A$210, 0))))), INDEX(Paste_Here!AW$2:AW$210, MATCH(B125, Paste_Here!A$2:A$210, 0)), ""), ""), "")</f>
        <v/>
      </c>
      <c r="DE125" s="69"/>
      <c r="DF125" s="79" t="str">
        <f>IFERROR(IF(B125&lt;&gt;"", IF(AND(INDEX(Paste_Here!AP$2:AP$210, MATCH(B125, Paste_Here!A$2:A$210, 0))&lt;&gt;"", ISNUMBER(VALUE(INDEX(Paste_Here!AP$2:AP$210, MATCH(B125, Paste_Here!A$2:A$210, 0))))), INDEX(Paste_Here!AP$2:AP$210, MATCH(B125, Paste_Here!A$2:A$210, 0)), ""), ""), "")</f>
        <v/>
      </c>
      <c r="DG125" s="69"/>
      <c r="DH125" s="79" t="str">
        <f>IFERROR(IF(B125&lt;&gt;"", IF(ISNUMBER(SEARCH("highrisk", LOWER(INDEX(Paste_Here!AQ$2:AQ$210, MATCH(B125, Paste_Here!A$2:A$210, 0))))), "High Risk", IF(ISNUMBER(SEARCH("lowrisk", LOWER(INDEX(Paste_Here!AQ$2:AQ$210, MATCH(B125, Paste_Here!A$2:A$210, 0))))), "Low Risk", IF(ISNUMBER(SEARCH("somerisk", LOWER(INDEX(Paste_Here!AQ$2:AQ$210, MATCH(B125, Paste_Here!A$2:A$210, 0))))), "Some Risk", ""))), ""), "")</f>
        <v/>
      </c>
      <c r="DI125" s="69"/>
      <c r="DJ125" s="79" t="str" cm="1">
        <f t="array" aca="1" ref="DJ125" ca="1">IFERROR(VALUE(IF(ISNUMBER(SEARCH("EM", INDEX(Paste_Here!AR$2:AR$500, MATCH(B125, Paste_Here!A$2:A$500, 0)))),"-" &amp; _xlfn.TEXTJOIN("", TRUE, IF(ISNUMBER(--MID(INDEX(Paste_Here!AR$2:AR$500, MATCH(B125, Paste_Here!A$2:A$500, 0)), ROW(INDIRECT("1:"&amp;LEN(INDEX(Paste_Here!AR$2:AR$500, MATCH(B125, Paste_Here!A$2:A$500, 0))))), 1)), MID(INDEX(Paste_Here!AR$2:AR$500, MATCH(B125, Paste_Here!A$2:A$500, 0)), ROW(INDIRECT("1:"&amp;LEN(INDEX(Paste_Here!AR$2:AR$500, MATCH(B125, Paste_Here!A$2:A$500, 0))))), 1), "")), _xlfn.TEXTJOIN("", TRUE, IF(ISNUMBER(--MID(INDEX(Paste_Here!AR$2:AR$500, MATCH(B125, Paste_Here!A$2:AR$500, 0)), ROW(INDIRECT("1:"&amp;LEN(INDEX(Paste_Here!AR$2:AR$500, MATCH(B125, Paste_Here!A$2:AR$500, 0))))), 1)), MID(INDEX(Paste_Here!AR$2:AR$500, MATCH(B125, Paste_Here!A$2:A$500, 0)), ROW(INDIRECT("1:"&amp;LEN(INDEX(Paste_Here!AR$2:AR$500, MATCH(B125, Paste_Here!A$2:A$500, 0))))), 1), "")))), "")</f>
        <v/>
      </c>
      <c r="DK125" s="69"/>
      <c r="DL125" s="69"/>
      <c r="DM125" s="79" t="str">
        <f t="shared" si="10"/>
        <v/>
      </c>
      <c r="DN125" s="69"/>
      <c r="DO125" s="79" t="str">
        <f>IFERROR(IF(B125&lt;&gt;"", IF(AND(INDEX(Paste_Here!AH$2:AH$210, MATCH(B125, Paste_Here!A$2:A$210, 0))&lt;&gt;"", ISNUMBER(VALUE(INDEX(Paste_Here!AH$2:AH$210, MATCH(B125, Paste_Here!A$2:A$210, 0))))), INDEX(Paste_Here!AH$2:AH$210, MATCH(B125, Paste_Here!A$2:A$210, 0)), ""), ""), "")</f>
        <v/>
      </c>
      <c r="DP125" s="69"/>
      <c r="DQ125" s="114"/>
      <c r="DR125" s="69"/>
      <c r="DS125" s="119" t="str">
        <f>IFERROR(IF(B125&lt;&gt;"", IF(LOWER(INDEX(Paste_Here!AI$2:AI$210, MATCH(B125, Paste_Here!A$2:A$210, 0)))="approaching expectations", "Approaching", IF(LOWER(INDEX(Paste_Here!AI$2:AI$210, MATCH(B125, Paste_Here!A$2:A$210, 0)))="met expectations", "Met", IF(LOWER(INDEX(Paste_Here!AI$2:AI$210, MATCH(B125, Paste_Here!A$2:A$210, 0)))="exceeded expectations", "Exceeded", IF(LOWER(INDEX(Paste_Here!AI$2:AI$210, MATCH(B125, Paste_Here!A$2:A$210, 0)))="below expectations", "Below", "")))), ""), "")</f>
        <v/>
      </c>
      <c r="DT125" s="69"/>
      <c r="DU125" s="79" t="str">
        <f>IFERROR(IF(B125&lt;&gt;"", IF(AND(INDEX(Paste_Here!AJ$2:AJ$210, MATCH(B125, Paste_Here!A$2:A$210, 0))&lt;&gt;"", ISNUMBER(VALUE(INDEX(Paste_Here!AJ$2:AJ$210, MATCH(B125, Paste_Here!A$2:A$210, 0))))), INDEX(Paste_Here!AJ$2:AJ$210, MATCH(B125, Paste_Here!A$2:A$210, 0)), ""), ""), "")</f>
        <v/>
      </c>
      <c r="DV125" s="69"/>
      <c r="DW125" s="114"/>
      <c r="DX125" s="69"/>
      <c r="DY125" s="114"/>
      <c r="DZ125" s="69"/>
      <c r="EA125" s="114"/>
      <c r="EB125" s="69"/>
      <c r="EC125" s="114"/>
      <c r="ED125" s="69"/>
      <c r="EE125" s="114"/>
      <c r="EF125" s="69"/>
      <c r="EH125" s="69"/>
      <c r="EI125" s="69"/>
      <c r="EJ125" s="79"/>
      <c r="EK125" s="69"/>
      <c r="EL125" s="79"/>
      <c r="EM125" s="69"/>
      <c r="EN125" s="79"/>
      <c r="EO125" s="69"/>
      <c r="EP125" s="79"/>
      <c r="EQ125" s="69"/>
      <c r="ER125" s="79"/>
      <c r="ES125" s="69"/>
      <c r="ET125" s="79"/>
      <c r="EU125" s="69"/>
      <c r="EV125" s="79"/>
      <c r="EW125" s="69"/>
      <c r="EX125" s="79"/>
      <c r="EY125" s="69"/>
      <c r="EZ125" s="79"/>
      <c r="FA125" s="69"/>
      <c r="FB125" s="79"/>
      <c r="FC125" s="69"/>
      <c r="FD125" s="79"/>
      <c r="FE125" s="69"/>
      <c r="FF125" s="69"/>
      <c r="FG125" s="79" t="str">
        <f t="shared" si="11"/>
        <v/>
      </c>
      <c r="FH125" s="69"/>
      <c r="FI125" s="79" t="str">
        <f>IFERROR(IF(B125&lt;&gt;"", IF(ISNUMBER(VALUE(INDEX(Paste_Here!H$2:H$210, MATCH(B125, Paste_Here!A$2:A$210, 0)))), IF(VALUE(INDEX(Paste_Here!H$2:H$210, MATCH(B125, Paste_Here!A$2:A$210, 0)))=0, "No", IF(AND(VALUE(INDEX(Paste_Here!H$2:H$210, MATCH(B125, Paste_Here!A$2:A$210, 0)))&gt;=1, VALUE(INDEX(Paste_Here!H$2:H$210, MATCH(B125, Paste_Here!A$2:A$210, 0)))&lt;=4), VALUE(INDEX(Paste_Here!H$2:H$210, MATCH(B125, Paste_Here!A$2:A$210, 0))), "")), ""), ""), "")</f>
        <v/>
      </c>
      <c r="FJ125" s="69"/>
      <c r="FK125" s="79" t="str">
        <f>IFERROR(IF(B125&lt;&gt;"", IF(ISNUMBER(VALUE(INDEX(Paste_Here!I$2:I$210, MATCH(B125, Paste_Here!A$2:A$210, 0)))), IF(VALUE(INDEX(Paste_Here!I$2:I$210, MATCH(B125, Paste_Here!A$2:A$210, 0)))=0, "No", IF(AND(VALUE(INDEX(Paste_Here!I$2:I$210, MATCH(B125, Paste_Here!A$2:A$210, 0)))&gt;=1, VALUE(INDEX(Paste_Here!I$2:I$210, MATCH(B125, Paste_Here!A$2:A$210, 0)))&lt;=4), VALUE(INDEX(Paste_Here!I$2:I$210, MATCH(B125, Paste_Here!A$2:A$210, 0))), "")), ""), ""), "")</f>
        <v/>
      </c>
      <c r="FL125" s="69"/>
      <c r="FM125" s="114"/>
      <c r="FN125" s="69"/>
      <c r="FO125" s="114"/>
      <c r="FP125" s="69"/>
      <c r="FQ125" s="114"/>
      <c r="FR125" s="69"/>
      <c r="FS125" s="114"/>
      <c r="FT125" s="69"/>
      <c r="FU125" s="79" t="str">
        <f>IFERROR(IF(B125&lt;&gt;"", IF(AND(INDEX(Paste_Here!R$2:R$210, MATCH(B125, Paste_Here!A$2:A$210, 0))&lt;&gt;"", ISNUMBER(VALUE(INDEX(Paste_Here!R$2:R$210, MATCH(B125, Paste_Here!A$2:A$210, 0))))), INDEX(Paste_Here!R$2:R$210, MATCH(B125, Paste_Here!A$2:A$210, 0)), ""), ""), "")</f>
        <v/>
      </c>
      <c r="FV125" s="69"/>
      <c r="FW125" s="79" t="str">
        <f>IFERROR(IF(B125&lt;&gt;"", IF(AND(INDEX(Paste_Here!BB$2:BB$210, MATCH(B125, Paste_Here!A$2:A$210, 0))&lt;&gt;"", ISNUMBER(VALUE(INDEX(Paste_Here!BB$2:BB$210, MATCH(B125, Paste_Here!A$2:A$210, 0))))), INDEX(Paste_Here!BB$2:BB$210, MATCH(B125, Paste_Here!A$2:A$210, 0)), ""), ""), "")</f>
        <v/>
      </c>
      <c r="FX125" s="69"/>
      <c r="FY125" s="79" t="str">
        <f>IFERROR(IF(B125&lt;&gt;"", IF(AND(INDEX(Paste_Here!AS$2:AS$210, MATCH(B125, Paste_Here!A$2:A$210, 0))&lt;&gt;"", ISNUMBER(VALUE(INDEX(Paste_Here!AS$2:AS$210, MATCH(B125, Paste_Here!A$2:A$210, 0))))), INDEX(Paste_Here!AS$2:AS$210, MATCH(B125, Paste_Here!A$2:A$210, 0)), ""), ""), "")</f>
        <v/>
      </c>
      <c r="FZ125" s="69"/>
      <c r="GA125" s="79" t="str">
        <f>IFERROR(IF(B125&lt;&gt;"", IF(AND(INDEX(Paste_Here!BC$2:BC$210, MATCH(B125, Paste_Here!A$2:A$210, 0))&lt;&gt;"", ISNUMBER(VALUE(INDEX(Paste_Here!BC$2:BC$210, MATCH(B125, Paste_Here!A$2:A$210, 0))))), INDEX(Paste_Here!BC$2:BC$210, MATCH(B125, Paste_Here!A$2:A$210, 0)), ""), ""), "")</f>
        <v/>
      </c>
      <c r="GB125" s="69"/>
      <c r="GC125" s="69"/>
      <c r="GD125" s="79" t="str">
        <f t="shared" si="12"/>
        <v/>
      </c>
      <c r="GE125" s="69"/>
      <c r="GF125" s="79" t="str">
        <f>IFERROR(IF(B125&lt;&gt;"", IF(ISNUMBER(SEARCH("s", LOWER(INDEX(Paste_Here!M$2:M$210, MATCH(B125, Paste_Here!A$2:A$210, 0))))), "Yes", IF(INDEX(Paste_Here!M$2:M$210, MATCH(B125, Paste_Here!A$2:A$210, 0))&lt;&gt;"", "No", "")), ""), "")</f>
        <v/>
      </c>
      <c r="GG125" s="69"/>
      <c r="GH125" s="79" t="str">
        <f>IFERROR(IF(B125&lt;&gt;"", IF(ISNUMBER(SEARCH("yes", LOWER(INDEX(Paste_Here!F$2:F$210, MATCH(B125, Paste_Here!A$2:A$210, 0))))), "Yes", IF(ISNUMBER(SEARCH("no", LOWER(INDEX(Paste_Here!F$2:F$210, MATCH(B125, Paste_Here!A$2:A$210, 0))))), "No", "")), ""), "")</f>
        <v/>
      </c>
      <c r="GI125" s="69"/>
      <c r="GJ125" s="79" t="str">
        <f>IFERROR(IF(B125&lt;&gt;"", IF(ISNUMBER(SEARCH("english language learner", LOWER(INDEX(Paste_Here!C$2:C$210, MATCH(B125, Paste_Here!A$2:A$210, 0))))), "Yes", ""), ""), "")</f>
        <v/>
      </c>
      <c r="GK125" s="69"/>
      <c r="GL125" s="79" t="str">
        <f>IFERROR(IF(B125&lt;&gt;"", IF(OR(ISNUMBER(SEARCH("b", LOWER(INDEX(Paste_Here!K$2:K$210, MATCH(B125, Paste_Here!A$2:A$210, 0))))), ISNUMBER(SEARCH("h", LOWER(INDEX(Paste_Here!K$2:K$210, MATCH(B125, Paste_Here!A$2:A$210, 0))))), ISNUMBER(SEARCH("i", LOWER(INDEX(Paste_Here!K$2:K$210, MATCH(B125, Paste_Here!A$2:A$210, 0)))))), "Yes", IF(INDEX(Paste_Here!K$2:K$210, MATCH(B125, Paste_Here!A$2:A$210, 0))&lt;&gt;"", "No", "")), ""), "")</f>
        <v/>
      </c>
      <c r="GM125" s="69"/>
      <c r="GN125" s="79" t="str">
        <f>IFERROR(IF(B125&lt;&gt;"", IF(ISNUMBER(SEARCH("yes", LOWER(INDEX(Paste_Here!L$2:L$210, MATCH(B125, Paste_Here!A$2:A$210, 0))))), "Yes", IF(ISNUMBER(SEARCH("no", LOWER(INDEX(Paste_Here!L$2:L$210, MATCH(B125, Paste_Here!A$2:A$210, 0))))), "No", "")), ""), "")</f>
        <v/>
      </c>
      <c r="GO125" s="69"/>
      <c r="GP125" s="79" t="str">
        <f>IFERROR(IF(B125&lt;&gt;"", IF(ISNUMBER(SEARCH("transitional 2", LOWER(INDEX(Paste_Here!C$2:C$210, MATCH(B125, Paste_Here!A$2:A$210, 0))))), "T2", IF(ISNUMBER(SEARCH("transitional 1", LOWER(INDEX(Paste_Here!C$2:C$210, MATCH(B125, Paste_Here!A$2:A$210, 0))))), "T1", IF(ISNUMBER(SEARCH("waived ell services", LOWER(INDEX(Paste_Here!C$2:C$210, MATCH(B125, Paste_Here!A$2:A$210, 0))))), "W", ""))), ""), "")</f>
        <v/>
      </c>
      <c r="GQ125" s="69"/>
      <c r="GR125" s="114"/>
      <c r="GS125" s="69"/>
      <c r="GT125" s="114"/>
      <c r="GU125" s="69"/>
      <c r="GV125" s="114"/>
      <c r="GW125" s="69"/>
      <c r="GX125" s="118"/>
      <c r="GY125" s="69"/>
      <c r="GZ125" s="69"/>
      <c r="HA125" s="79"/>
      <c r="HB125" s="69"/>
      <c r="HC125" s="79"/>
      <c r="HD125" s="69"/>
      <c r="HE125" s="79"/>
      <c r="HF125" s="69"/>
      <c r="HG125" s="79"/>
      <c r="HH125" s="69"/>
      <c r="HI125" s="79"/>
      <c r="HJ125" s="69"/>
      <c r="HK125" s="79"/>
      <c r="HL125" s="69"/>
      <c r="HM125" s="79"/>
      <c r="HN125" s="69"/>
      <c r="HO125" s="79"/>
      <c r="HP125" s="69"/>
      <c r="HQ125" s="79"/>
      <c r="HR125" s="69"/>
      <c r="HS125" s="79"/>
      <c r="HT125" s="69"/>
      <c r="HU125" s="79"/>
      <c r="HV125" s="69"/>
      <c r="HW125" s="69"/>
      <c r="HX125" s="79"/>
      <c r="HY125" s="69"/>
      <c r="HZ125" s="79"/>
      <c r="IA125" s="69"/>
      <c r="IB125" s="79"/>
      <c r="IC125" s="69"/>
      <c r="ID125" s="79"/>
      <c r="IE125" s="69"/>
      <c r="IF125" s="79"/>
      <c r="IG125" s="69"/>
      <c r="IH125" s="79"/>
      <c r="II125" s="69"/>
      <c r="IJ125" s="79"/>
      <c r="IK125" s="69"/>
      <c r="IL125" s="79"/>
      <c r="IM125" s="69"/>
      <c r="IN125" s="79"/>
      <c r="IO125" s="69"/>
      <c r="IP125" s="79"/>
      <c r="IQ125" s="69"/>
      <c r="IR125" s="79"/>
      <c r="IS125" s="69"/>
      <c r="IT125" s="69"/>
      <c r="IU125" s="79"/>
      <c r="IV125" s="69"/>
      <c r="IW125" s="79"/>
      <c r="IX125" s="69"/>
      <c r="IY125" s="79"/>
      <c r="IZ125" s="69"/>
      <c r="JA125" s="79"/>
      <c r="JB125" s="69"/>
      <c r="JC125" s="79"/>
      <c r="JD125" s="69"/>
      <c r="JE125" s="79"/>
      <c r="JF125" s="69"/>
      <c r="JG125" s="79"/>
      <c r="JH125" s="69"/>
      <c r="JI125" s="79"/>
      <c r="JJ125" s="69"/>
      <c r="JK125" s="79"/>
      <c r="JL125" s="69"/>
      <c r="JM125" s="79"/>
      <c r="JN125" s="69"/>
      <c r="JO125" s="79"/>
      <c r="JP125" s="69"/>
      <c r="JQ125" s="69"/>
      <c r="JR125" s="79"/>
      <c r="JS125" s="69"/>
      <c r="JT125" s="79"/>
      <c r="JU125" s="69"/>
      <c r="JV125" s="79"/>
      <c r="JW125" s="69"/>
      <c r="JX125" s="79"/>
      <c r="JY125" s="69"/>
      <c r="JZ125" s="79"/>
      <c r="KA125" s="69"/>
      <c r="KB125" s="79"/>
      <c r="KC125" s="69"/>
      <c r="KD125" s="79"/>
      <c r="KE125" s="69"/>
      <c r="KF125" s="79"/>
      <c r="KG125" s="69"/>
      <c r="KH125" s="79"/>
      <c r="KI125" s="69"/>
      <c r="KJ125" s="79"/>
      <c r="KK125" s="69"/>
      <c r="KL125" s="79"/>
      <c r="KM125" s="69"/>
      <c r="KP125" s="1" t="str" cm="1">
        <f t="array" ref="KP125">IFERROR(INDEX(Paste_Here!$B$2:$B$210, MATCH(0, COUNTIF(KP$4:KP124, Paste_Here!$B$2:$B$210) + IF(Paste_Here!$B$2:$B$210="", 1, 0), 0)), "")</f>
        <v/>
      </c>
      <c r="KQ125" s="1" t="str">
        <f>IF(KP125&lt;&gt;"", INDEX(Paste_Here!$A$2:$A$210, MATCH(KP125, Paste_Here!$B$2:$B$210, 0)), "")</f>
        <v/>
      </c>
      <c r="KR125" s="1" t="str">
        <f t="shared" si="13"/>
        <v/>
      </c>
      <c r="KS125" s="1" t="str" cm="1">
        <f t="array" ref="KS125">IFERROR(INDEX($KR$5:$KR$210, MATCH(SMALL(IF($KR$5:$KR$210&lt;&gt;"", COUNTIF($KR$5:$KR$210, "&lt;"&amp;$KR$5:$KR$210)+1), ROW()-ROW($KS$5)+1), COUNTIF($KR$5:$KR$210, "&lt;"&amp;$KR$5:$KR$210)+1, 0)), "")</f>
        <v/>
      </c>
    </row>
    <row r="126" spans="1:305">
      <c r="A126" s="69"/>
      <c r="B126" s="79" t="str">
        <f t="shared" si="7"/>
        <v/>
      </c>
      <c r="C126" s="69"/>
      <c r="D126" s="79" t="str">
        <f>IFERROR(IF(B126&lt;&gt;"", IF(COUNTIF(INDEX(Paste_Here!N$2:Q$210, MATCH(B126, Paste_Here!A$2:A$210, 0), 0), "yes") &gt; 0, "No", IF(COUNTIF(INDEX(Paste_Here!N$2:Q$210, MATCH(B126, Paste_Here!A$2:A$210, 0), 0), "no") &gt; 0, "Yes", "")), ""), "")</f>
        <v/>
      </c>
      <c r="E126" s="69"/>
      <c r="F126" s="79" t="str">
        <f>IFERROR(IF(B126&lt;&gt;"", IF(ISNUMBER(SEARCH("yes", LOWER(INDEX(Paste_Here!S$2:S$210, MATCH(B126, Paste_Here!A$2:A$210, 0))))), "Yes", IF(ISNUMBER(SEARCH("no", LOWER(INDEX(Paste_Here!S$2:S$210, MATCH(B126, Paste_Here!A$2:A$210, 0))))), "No", "")), ""), "")</f>
        <v/>
      </c>
      <c r="G126" s="69"/>
      <c r="H126" s="79" t="str">
        <f>IFERROR(IF(B126&lt;&gt;"", IF(COUNTIF(INDEX(Paste_Here!AX$2:BA$210, MATCH(B126, Paste_Here!A$2:A$210, 0), 0), "yes") &gt; 0, "No", IF(COUNTIF(INDEX(Paste_Here!AX$2:BA$210, MATCH(B126, Paste_Here!A$2:A$210, 0), 0), "no") &gt; 0, "Yes", "")), ""), "")</f>
        <v/>
      </c>
      <c r="I126" s="69"/>
      <c r="J126" s="79" t="str">
        <f>IFERROR(IF(B126&lt;&gt;"", IF(ISNUMBER(SEARCH("yes", LOWER(INDEX(Paste_Here!Z$2:Z$210, MATCH(B126, Paste_Here!A$2:A$210, 0))))), "Yes", IF(ISNUMBER(SEARCH("no", LOWER(INDEX(Paste_Here!Z$2:Z$210, MATCH(B126, Paste_Here!A$2:A$210, 0))))), "No", "")), ""), "")</f>
        <v/>
      </c>
      <c r="K126" s="69"/>
      <c r="L126" s="79" t="str">
        <f>IFERROR(IF(B126&lt;&gt;"", IF(ISNUMBER(SEARCH("yes", LOWER(INDEX(Paste_Here!AG$2:AG$210, MATCH(B126, Paste_Here!A$2:A$210, 0))))), "Yes", IF(ISNUMBER(SEARCH("no", LOWER(INDEX(Paste_Here!AG$2:AG$210, MATCH(B126, Paste_Here!A$2:A$210, 0))))), "No", "")), ""), "")</f>
        <v/>
      </c>
      <c r="M126" s="69"/>
      <c r="N126" s="114" t="str">
        <f>IFERROR(IF(J126&lt;&gt;"", IF(ISNUMBER(SEARCH("yes", LOWER(INDEX(Paste_Here!AB$2:AB$210, MATCH(J126, Paste_Here!I$2:I$210, 0))))), "Yes", IF(ISNUMBER(SEARCH("no", LOWER(INDEX(Paste_Here!AB$2:AB$210, MATCH(J126, Paste_Here!I$2:I$210, 0))))), "No", "")), ""), "")</f>
        <v/>
      </c>
      <c r="O126" s="69"/>
      <c r="P126" s="79" t="str">
        <f>IFERROR(IF(B126&lt;&gt;"", IF(ISNUMBER(SEARCH("Revealed-Potential (Primary Focus)", LOWER(INDEX(Paste_Here!U$2:U$210, MATCH(B126, Paste_Here!A$2:A$210, 0))))), "Rev-Potential: Prim", IF(ISNUMBER(SEARCH("Revealed-Potential (Secondary Focus)", LOWER(INDEX(Paste_Here!U$2:U$210, MATCH(B126, Paste_Here!A$2:A$210, 0))))), "Rev-Potential: Sec", IF(ISNUMBER(SEARCH("Monitoring", LOWER(INDEX(Paste_Here!U$2:U$210, MATCH(B126, Paste_Here!A$2:A$210, 0))))), "Monitoring", IF(ISNUMBER(SEARCH("At-Promise (Secondary Focus)", LOWER(INDEX(Paste_Here!U$2:U$210, MATCH(B126, Paste_Here!A$2:A$210, 0))))), "At-Promise: Sec", IF(ISNUMBER(SEARCH("At-Promise (Primary Focus)", LOWER(INDEX(Paste_Here!U$2:U$210, MATCH(B126, Paste_Here!A$2:A$210, 0))))), "At-Promise: Prim", ""))))), ""), "")</f>
        <v/>
      </c>
      <c r="Q126" s="69"/>
      <c r="R126" s="79" t="str">
        <f>IFERROR(IF(B126&lt;&gt;"", IF(ISNUMBER(SEARCH("Revealed-Potential (Primary Focus)", LOWER(INDEX(Paste_Here!AB$2:AB$210, MATCH(B126, Paste_Here!A$2:A$210, 0))))), "Rev-Potential: Prim", IF(ISNUMBER(SEARCH("Revealed-Potential (Secondary Focus)", LOWER(INDEX(Paste_Here!AB$2:AB$210, MATCH(B126, Paste_Here!A$2:A$210, 0))))), "Rev-Potential: Sec", IF(ISNUMBER(SEARCH("Monitoring", LOWER(INDEX(Paste_Here!AB$2:AB$210, MATCH(B126, Paste_Here!A$2:A$210, 0))))), "Monitoring", IF(ISNUMBER(SEARCH("At-Promise (Secondary Focus)", LOWER(INDEX(Paste_Here!AB$2:AB$210, MATCH(B126, Paste_Here!A$2:A$210, 0))))), "At-Promise: Sec", IF(ISNUMBER(SEARCH("At-Promise (Primary Focus)", LOWER(INDEX(Paste_Here!AB$2:AB$210, MATCH(B126, Paste_Here!A$2:A$210, 0))))), "At-Promise: Prim", ""))))), ""), "")</f>
        <v/>
      </c>
      <c r="S126" s="69"/>
      <c r="T126" s="114" t="str">
        <f>IFERROR(IF(P126&lt;&gt;"", IF(ISNUMBER(SEARCH("yes", LOWER(INDEX(Paste_Here!AH$2:AH$210, MATCH(P126, Paste_Here!O$2:O$210, 0))))), "Yes", IF(ISNUMBER(SEARCH("no", LOWER(INDEX(Paste_Here!AH$2:AH$210, MATCH(P126, Paste_Here!O$2:O$210, 0))))), "No", "")), ""), "")</f>
        <v/>
      </c>
      <c r="U126" s="69"/>
      <c r="V126" s="114" t="str">
        <f>IFERROR(IF(R126&lt;&gt;"", IF(ISNUMBER(SEARCH("yes", LOWER(INDEX(Paste_Here!AJ$2:AJ$210, MATCH(R126, Paste_Here!Q$2:Q$210, 0))))), "Yes", IF(ISNUMBER(SEARCH("no", LOWER(INDEX(Paste_Here!AJ$2:AJ$210, MATCH(R126, Paste_Here!Q$2:Q$210, 0))))), "No", "")), ""), "")</f>
        <v/>
      </c>
      <c r="W126" s="69"/>
      <c r="X126" s="69"/>
      <c r="Y126" s="79" t="str">
        <f t="shared" si="8"/>
        <v/>
      </c>
      <c r="Z126" s="69"/>
      <c r="AA126" s="79" t="str">
        <f>IFERROR(IF(B126&lt;&gt;"", IF(AND(INDEX(Paste_Here!W$2:W$210, MATCH(B126, Paste_Here!A$2:A$210, 0))&lt;&gt;"", ISNUMBER(VALUE(INDEX(Paste_Here!W$2:W$210, MATCH(B126, Paste_Here!A$2:A$210, 0))))), INDEX(Paste_Here!W$2:W$210, MATCH(B126, Paste_Here!A$2:A$210, 0)), ""), ""), "")</f>
        <v/>
      </c>
      <c r="AB126" s="69"/>
      <c r="AC126" s="79" t="str">
        <f>IFERROR(IF(B126&lt;&gt;"", IF(AND(INDEX(Paste_Here!V$2:V$210, MATCH(B126, Paste_Here!A$2:A$210, 0))&lt;&gt;"", ISNUMBER(VALUE(INDEX(Paste_Here!V$2:V$210, MATCH(B126, Paste_Here!A$2:A$210, 0))))), TEXT(ROUND(VALUE(INDEX(Paste_Here!V$2:V$210, MATCH(B126, Paste_Here!A$2:A$210, 0))), 2), "0.00"), ""), ""), "")</f>
        <v/>
      </c>
      <c r="AD126" s="69"/>
      <c r="AE126" s="79" t="str">
        <f>IFERROR(IF(B126&lt;&gt;"", IF(LOWER(INDEX(Paste_Here!X$2:X$210, MATCH(B126, Paste_Here!A$2:A$210, 0)))="approaching expectations", "Approaching", IF(LOWER(INDEX(Paste_Here!X$2:X$210, MATCH(B126, Paste_Here!A$2:A$210, 0)))="met expectations", "Met", IF(LOWER(INDEX(Paste_Here!X$2:X$210, MATCH(B126, Paste_Here!A$2:A$210, 0)))="exceeded expectations", "Exceeded", IF(LOWER(INDEX(Paste_Here!X$2:X$210, MATCH(B126, Paste_Here!A$2:A$210, 0)))="below expectations", "Below", "")))), ""), "")</f>
        <v/>
      </c>
      <c r="AF126" s="69"/>
      <c r="AG126" s="79" t="str">
        <f>IFERROR(IF(B126&lt;&gt;"", IF(AND(INDEX(Paste_Here!Y$2:Y$210, MATCH(B126, Paste_Here!A$2:A$210, 0))&lt;&gt;"", ISNUMBER(VALUE(INDEX(Paste_Here!Y$2:Y$210, MATCH(B126, Paste_Here!A$2:A$210, 0))))), INDEX(Paste_Here!Y$2:Y$210, MATCH(B126, Paste_Here!A$2:A$210, 0)), ""), ""), "")</f>
        <v/>
      </c>
      <c r="AH126" s="69"/>
      <c r="AI126" s="79" t="str">
        <f>IFERROR(IF(B126&lt;&gt;"", IF(AND(INDEX(Paste_Here!AK$2:AK$210, MATCH(B126, Paste_Here!A$2:A$210, 0))&lt;&gt;"", ISNUMBER(VALUE(INDEX(Paste_Here!AK$2:AK$210, MATCH(B126, Paste_Here!A$2:A$210, 0))))), INDEX(Paste_Here!AK$2:AK$210, MATCH(B126, Paste_Here!A$2:A$210, 0)), ""), ""), "")</f>
        <v/>
      </c>
      <c r="AJ126" s="69"/>
      <c r="AK126" s="79" t="str">
        <f>IFERROR(IF(B126&lt;&gt;"", IF(ISNUMBER(SEARCH("highrisk", LOWER(INDEX(Paste_Here!AL$2:AL$210, MATCH(B126, Paste_Here!A$2:A$210, 0))))), "High Risk", IF(ISNUMBER(SEARCH("lowrisk", LOWER(INDEX(Paste_Here!AL$2:AL$210, MATCH(B126, Paste_Here!A$2:A$210, 0))))), "Low Risk", IF(ISNUMBER(SEARCH("somerisk", LOWER(INDEX(Paste_Here!AL$2:AL$210, MATCH(B126, Paste_Here!A$2:A$210, 0))))), "Some Risk", ""))), ""), "")</f>
        <v/>
      </c>
      <c r="AL126" s="69"/>
      <c r="AM126" s="79" t="str">
        <f>IFERROR(IF(B126&lt;&gt;"", IF(AND(INDEX(Paste_Here!AT$2:AT$210, MATCH(B126, Paste_Here!A$2:A$210, 0))&lt;&gt;"", ISNUMBER(VALUE(INDEX(Paste_Here!AT$2:AT$210, MATCH(B126, Paste_Here!A$2:A$210, 0))))), INDEX(Paste_Here!AT$2:AT$210, MATCH(B126, Paste_Here!A$2:A$210, 0)), ""), ""), "")</f>
        <v/>
      </c>
      <c r="AN126" s="69"/>
      <c r="AO126" s="79" t="str">
        <f>IFERROR(IF(B126&lt;&gt;"", IF(AND(INDEX(Paste_Here!AM$2:AM$210, MATCH(B126, Paste_Here!A$2:A$210, 0))&lt;&gt;"", ISNUMBER(VALUE(INDEX(Paste_Here!AM$2:AM$210, MATCH(B126, Paste_Here!A$2:A$210, 0))))), INDEX(Paste_Here!AM$2:AM$210, MATCH(B126, Paste_Here!A$2:A$210, 0)), ""), ""), "")</f>
        <v/>
      </c>
      <c r="AP126" s="69"/>
      <c r="AQ126" s="79" t="str">
        <f>IFERROR(IF(B126&lt;&gt;"", IF(ISNUMBER(SEARCH("highrisk", LOWER(INDEX(Paste_Here!AN$2:AN$210, MATCH(B126, Paste_Here!A$2:A$210, 0))))), "High Risk", IF(ISNUMBER(SEARCH("lowrisk", LOWER(INDEX(Paste_Here!AN$2:AN$210, MATCH(B126, Paste_Here!A$2:A$210, 0))))), "Low Risk", IF(ISNUMBER(SEARCH("somerisk", LOWER(INDEX(Paste_Here!AN$2:AN$210, MATCH(B126, Paste_Here!A$2:A$210, 0))))), "Some Risk", ""))), ""), "")</f>
        <v/>
      </c>
      <c r="AR126" s="69"/>
      <c r="AS126" s="79" t="str" cm="1">
        <f t="array" aca="1" ref="AS126" ca="1">IFERROR(IF(ISNUMBER(SEARCH("BR", INDEX(Paste_Here!AO$2:AO$210, MATCH(B126, Paste_Here!A$2:A$210, 0)))), -1, 1) * VALUE(_xlfn.TEXTJOIN("", TRUE, IF(ISNUMBER(--MID(INDEX(Paste_Here!AO$2:AO$210, MATCH(B126, Paste_Here!A$2:A$210, 0)), ROW(INDIRECT("1:"&amp;LEN(INDEX(Paste_Here!AO$2:AO$210, MATCH(B126, Paste_Here!A$2:A$210, 0))))), 1)), MID(INDEX(Paste_Here!AO$2:AO$210, MATCH(B126, Paste_Here!A$2:A$210, 0)), ROW(INDIRECT("1:"&amp;LEN(INDEX(Paste_Here!AO$2:AO$210, MATCH(B126, Paste_Here!A$2:A$210, 0))))), 1), ""))), "")</f>
        <v/>
      </c>
      <c r="AT126" s="69"/>
      <c r="AU126" s="69"/>
      <c r="AV126" s="79"/>
      <c r="AW126" s="69"/>
      <c r="AX126" s="79"/>
      <c r="AY126" s="69"/>
      <c r="AZ126" s="79"/>
      <c r="BA126" s="69"/>
      <c r="BB126" s="79"/>
      <c r="BC126" s="69"/>
      <c r="BD126" s="79"/>
      <c r="BE126" s="69"/>
      <c r="BF126" s="79"/>
      <c r="BG126" s="69"/>
      <c r="BH126" s="79"/>
      <c r="BI126" s="69"/>
      <c r="BJ126" s="79"/>
      <c r="BK126" s="69"/>
      <c r="BL126" s="79"/>
      <c r="BM126" s="69"/>
      <c r="BN126" s="79"/>
      <c r="BO126" s="69"/>
      <c r="BP126" s="79"/>
      <c r="BQ126" s="69"/>
      <c r="BR126" s="69"/>
      <c r="BS126" s="79"/>
      <c r="BT126" s="69"/>
      <c r="BU126" s="79"/>
      <c r="BV126" s="69"/>
      <c r="BW126" s="79"/>
      <c r="BX126" s="69"/>
      <c r="BY126" s="79"/>
      <c r="BZ126" s="69"/>
      <c r="CA126" s="79"/>
      <c r="CB126" s="69"/>
      <c r="CC126" s="79"/>
      <c r="CD126" s="69"/>
      <c r="CE126" s="79"/>
      <c r="CF126" s="69"/>
      <c r="CG126" s="79"/>
      <c r="CH126" s="69"/>
      <c r="CI126" s="79"/>
      <c r="CJ126" s="69"/>
      <c r="CK126" s="79"/>
      <c r="CL126" s="69"/>
      <c r="CM126" s="79"/>
      <c r="CN126" s="69"/>
      <c r="CO126" s="69"/>
      <c r="CP126" s="79" t="str">
        <f t="shared" si="9"/>
        <v/>
      </c>
      <c r="CQ126" s="69"/>
      <c r="CR126" s="79" t="str">
        <f>IFERROR(IF(B126&lt;&gt;"", IF(AND(INDEX(Paste_Here!AD$2:AD$210, MATCH(B126, Paste_Here!A$2:A$210, 0))&lt;&gt;"", ISNUMBER(VALUE(INDEX(Paste_Here!AD$2:AD$210, MATCH(B126, Paste_Here!A$2:A$210, 0))))), INDEX(Paste_Here!AD$2:AD$210, MATCH(B126, Paste_Here!A$2:A$210, 0)), ""), ""), "")</f>
        <v/>
      </c>
      <c r="CS126" s="69"/>
      <c r="CT126" s="79" t="str">
        <f>IFERROR(IF(B126&lt;&gt;"", IF(AND(INDEX(Paste_Here!AC$2:AC$210, MATCH(B126, Paste_Here!A$2:A$210, 0))&lt;&gt;"", ISNUMBER(--INDEX(Paste_Here!AC$2:AC$210, MATCH(B126, Paste_Here!A$2:A$210, 0)))), TEXT(ROUND(--INDEX(Paste_Here!AC$2:AC$210, MATCH(B126, Paste_Here!A$2:A$210, 0)), 2), "0.00"), ""), ""), "")</f>
        <v/>
      </c>
      <c r="CU126" s="69"/>
      <c r="CV126" s="79" t="str">
        <f>IFERROR(IF(B126&lt;&gt;"", IF(LOWER(INDEX(Paste_Here!AE$2:AE$210, MATCH(B126, Paste_Here!A$2:A$210, 0)))="approaching expectations", "Approaching", IF(LOWER(INDEX(Paste_Here!AE$2:AE$210, MATCH(B126, Paste_Here!A$2:A$210, 0)))="met expectations", "Met", IF(LOWER(INDEX(Paste_Here!AE$2:AE$210, MATCH(B126, Paste_Here!A$2:A$210, 0)))="exceeded expectations", "Exceeded", IF(LOWER(INDEX(Paste_Here!AE$2:AE$210, MATCH(B126, Paste_Here!A$2:A$210, 0)))="below expectations", "Below", "")))), ""), "")</f>
        <v/>
      </c>
      <c r="CW126" s="69"/>
      <c r="CX126" s="79" t="str">
        <f>IFERROR(IF(B126&lt;&gt;"", IF(AND(INDEX(Paste_Here!AF$2:AF$210, MATCH(B126, Paste_Here!A$2:A$210, 0))&lt;&gt;"", ISNUMBER(VALUE(INDEX(Paste_Here!AF$2:AF$210, MATCH(B126, Paste_Here!A$2:A$210, 0))))), INDEX(Paste_Here!AF$2:AF$210, MATCH(B126, Paste_Here!A$2:A$210, 0)), ""), ""), "")</f>
        <v/>
      </c>
      <c r="CY126" s="69"/>
      <c r="CZ126" s="79" t="str">
        <f>IFERROR(IF(B126&lt;&gt;"", IF(AND(INDEX(Paste_Here!AU$2:AU$210, MATCH(B126, Paste_Here!A$2:A$210, 0))&lt;&gt;"", ISNUMBER(VALUE(INDEX(Paste_Here!AU$2:AU$210, MATCH(B126, Paste_Here!A$2:A$210, 0))))), INDEX(Paste_Here!AU$2:AU$210, MATCH(B126, Paste_Here!A$2:A$210, 0)), ""), ""), "")</f>
        <v/>
      </c>
      <c r="DA126" s="69"/>
      <c r="DB126" s="79" t="str">
        <f>IFERROR(IF(B126&lt;&gt;"", IF(ISNUMBER(SEARCH("highrisk", LOWER(INDEX(Paste_Here!AV$2:AV$210, MATCH(B126, Paste_Here!A$2:A$210, 0))))), "High Risk", IF(ISNUMBER(SEARCH("lowrisk", LOWER(INDEX(Paste_Here!AV$2:AV$210, MATCH(B126, Paste_Here!A$2:A$210, 0))))), "Low Risk", IF(ISNUMBER(SEARCH("somerisk", LOWER(INDEX(Paste_Here!AV$2:AV$210, MATCH(B126, Paste_Here!A$2:A$210, 0))))), "Some Risk", ""))), ""), "")</f>
        <v/>
      </c>
      <c r="DC126" s="69"/>
      <c r="DD126" s="79" t="str">
        <f>IFERROR(IF(B126&lt;&gt;"", IF(AND(INDEX(Paste_Here!AW$2:AW$210, MATCH(B126, Paste_Here!A$2:A$210, 0))&lt;&gt;"", ISNUMBER(VALUE(INDEX(Paste_Here!AW$2:AW$210, MATCH(B126, Paste_Here!A$2:A$210, 0))))), INDEX(Paste_Here!AW$2:AW$210, MATCH(B126, Paste_Here!A$2:A$210, 0)), ""), ""), "")</f>
        <v/>
      </c>
      <c r="DE126" s="69"/>
      <c r="DF126" s="79" t="str">
        <f>IFERROR(IF(B126&lt;&gt;"", IF(AND(INDEX(Paste_Here!AP$2:AP$210, MATCH(B126, Paste_Here!A$2:A$210, 0))&lt;&gt;"", ISNUMBER(VALUE(INDEX(Paste_Here!AP$2:AP$210, MATCH(B126, Paste_Here!A$2:A$210, 0))))), INDEX(Paste_Here!AP$2:AP$210, MATCH(B126, Paste_Here!A$2:A$210, 0)), ""), ""), "")</f>
        <v/>
      </c>
      <c r="DG126" s="69"/>
      <c r="DH126" s="79" t="str">
        <f>IFERROR(IF(B126&lt;&gt;"", IF(ISNUMBER(SEARCH("highrisk", LOWER(INDEX(Paste_Here!AQ$2:AQ$210, MATCH(B126, Paste_Here!A$2:A$210, 0))))), "High Risk", IF(ISNUMBER(SEARCH("lowrisk", LOWER(INDEX(Paste_Here!AQ$2:AQ$210, MATCH(B126, Paste_Here!A$2:A$210, 0))))), "Low Risk", IF(ISNUMBER(SEARCH("somerisk", LOWER(INDEX(Paste_Here!AQ$2:AQ$210, MATCH(B126, Paste_Here!A$2:A$210, 0))))), "Some Risk", ""))), ""), "")</f>
        <v/>
      </c>
      <c r="DI126" s="69"/>
      <c r="DJ126" s="79" t="str" cm="1">
        <f t="array" aca="1" ref="DJ126" ca="1">IFERROR(VALUE(IF(ISNUMBER(SEARCH("EM", INDEX(Paste_Here!AR$2:AR$500, MATCH(B126, Paste_Here!A$2:A$500, 0)))),"-" &amp; _xlfn.TEXTJOIN("", TRUE, IF(ISNUMBER(--MID(INDEX(Paste_Here!AR$2:AR$500, MATCH(B126, Paste_Here!A$2:A$500, 0)), ROW(INDIRECT("1:"&amp;LEN(INDEX(Paste_Here!AR$2:AR$500, MATCH(B126, Paste_Here!A$2:A$500, 0))))), 1)), MID(INDEX(Paste_Here!AR$2:AR$500, MATCH(B126, Paste_Here!A$2:A$500, 0)), ROW(INDIRECT("1:"&amp;LEN(INDEX(Paste_Here!AR$2:AR$500, MATCH(B126, Paste_Here!A$2:A$500, 0))))), 1), "")), _xlfn.TEXTJOIN("", TRUE, IF(ISNUMBER(--MID(INDEX(Paste_Here!AR$2:AR$500, MATCH(B126, Paste_Here!A$2:AR$500, 0)), ROW(INDIRECT("1:"&amp;LEN(INDEX(Paste_Here!AR$2:AR$500, MATCH(B126, Paste_Here!A$2:AR$500, 0))))), 1)), MID(INDEX(Paste_Here!AR$2:AR$500, MATCH(B126, Paste_Here!A$2:A$500, 0)), ROW(INDIRECT("1:"&amp;LEN(INDEX(Paste_Here!AR$2:AR$500, MATCH(B126, Paste_Here!A$2:A$500, 0))))), 1), "")))), "")</f>
        <v/>
      </c>
      <c r="DK126" s="69"/>
      <c r="DL126" s="69"/>
      <c r="DM126" s="79" t="str">
        <f t="shared" si="10"/>
        <v/>
      </c>
      <c r="DN126" s="69"/>
      <c r="DO126" s="79" t="str">
        <f>IFERROR(IF(B126&lt;&gt;"", IF(AND(INDEX(Paste_Here!AH$2:AH$210, MATCH(B126, Paste_Here!A$2:A$210, 0))&lt;&gt;"", ISNUMBER(VALUE(INDEX(Paste_Here!AH$2:AH$210, MATCH(B126, Paste_Here!A$2:A$210, 0))))), INDEX(Paste_Here!AH$2:AH$210, MATCH(B126, Paste_Here!A$2:A$210, 0)), ""), ""), "")</f>
        <v/>
      </c>
      <c r="DP126" s="69"/>
      <c r="DQ126" s="114"/>
      <c r="DR126" s="69"/>
      <c r="DS126" s="119" t="str">
        <f>IFERROR(IF(B126&lt;&gt;"", IF(LOWER(INDEX(Paste_Here!AI$2:AI$210, MATCH(B126, Paste_Here!A$2:A$210, 0)))="approaching expectations", "Approaching", IF(LOWER(INDEX(Paste_Here!AI$2:AI$210, MATCH(B126, Paste_Here!A$2:A$210, 0)))="met expectations", "Met", IF(LOWER(INDEX(Paste_Here!AI$2:AI$210, MATCH(B126, Paste_Here!A$2:A$210, 0)))="exceeded expectations", "Exceeded", IF(LOWER(INDEX(Paste_Here!AI$2:AI$210, MATCH(B126, Paste_Here!A$2:A$210, 0)))="below expectations", "Below", "")))), ""), "")</f>
        <v/>
      </c>
      <c r="DT126" s="69"/>
      <c r="DU126" s="79" t="str">
        <f>IFERROR(IF(B126&lt;&gt;"", IF(AND(INDEX(Paste_Here!AJ$2:AJ$210, MATCH(B126, Paste_Here!A$2:A$210, 0))&lt;&gt;"", ISNUMBER(VALUE(INDEX(Paste_Here!AJ$2:AJ$210, MATCH(B126, Paste_Here!A$2:A$210, 0))))), INDEX(Paste_Here!AJ$2:AJ$210, MATCH(B126, Paste_Here!A$2:A$210, 0)), ""), ""), "")</f>
        <v/>
      </c>
      <c r="DV126" s="69"/>
      <c r="DW126" s="114"/>
      <c r="DX126" s="69"/>
      <c r="DY126" s="114"/>
      <c r="DZ126" s="69"/>
      <c r="EA126" s="114"/>
      <c r="EB126" s="69"/>
      <c r="EC126" s="114"/>
      <c r="ED126" s="69"/>
      <c r="EE126" s="114"/>
      <c r="EF126" s="69"/>
      <c r="EH126" s="69"/>
      <c r="EI126" s="69"/>
      <c r="EJ126" s="79"/>
      <c r="EK126" s="69"/>
      <c r="EL126" s="79"/>
      <c r="EM126" s="69"/>
      <c r="EN126" s="79"/>
      <c r="EO126" s="69"/>
      <c r="EP126" s="79"/>
      <c r="EQ126" s="69"/>
      <c r="ER126" s="79"/>
      <c r="ES126" s="69"/>
      <c r="ET126" s="79"/>
      <c r="EU126" s="69"/>
      <c r="EV126" s="79"/>
      <c r="EW126" s="69"/>
      <c r="EX126" s="79"/>
      <c r="EY126" s="69"/>
      <c r="EZ126" s="79"/>
      <c r="FA126" s="69"/>
      <c r="FB126" s="79"/>
      <c r="FC126" s="69"/>
      <c r="FD126" s="79"/>
      <c r="FE126" s="69"/>
      <c r="FF126" s="69"/>
      <c r="FG126" s="79" t="str">
        <f t="shared" si="11"/>
        <v/>
      </c>
      <c r="FH126" s="69"/>
      <c r="FI126" s="79" t="str">
        <f>IFERROR(IF(B126&lt;&gt;"", IF(ISNUMBER(VALUE(INDEX(Paste_Here!H$2:H$210, MATCH(B126, Paste_Here!A$2:A$210, 0)))), IF(VALUE(INDEX(Paste_Here!H$2:H$210, MATCH(B126, Paste_Here!A$2:A$210, 0)))=0, "No", IF(AND(VALUE(INDEX(Paste_Here!H$2:H$210, MATCH(B126, Paste_Here!A$2:A$210, 0)))&gt;=1, VALUE(INDEX(Paste_Here!H$2:H$210, MATCH(B126, Paste_Here!A$2:A$210, 0)))&lt;=4), VALUE(INDEX(Paste_Here!H$2:H$210, MATCH(B126, Paste_Here!A$2:A$210, 0))), "")), ""), ""), "")</f>
        <v/>
      </c>
      <c r="FJ126" s="69"/>
      <c r="FK126" s="79" t="str">
        <f>IFERROR(IF(B126&lt;&gt;"", IF(ISNUMBER(VALUE(INDEX(Paste_Here!I$2:I$210, MATCH(B126, Paste_Here!A$2:A$210, 0)))), IF(VALUE(INDEX(Paste_Here!I$2:I$210, MATCH(B126, Paste_Here!A$2:A$210, 0)))=0, "No", IF(AND(VALUE(INDEX(Paste_Here!I$2:I$210, MATCH(B126, Paste_Here!A$2:A$210, 0)))&gt;=1, VALUE(INDEX(Paste_Here!I$2:I$210, MATCH(B126, Paste_Here!A$2:A$210, 0)))&lt;=4), VALUE(INDEX(Paste_Here!I$2:I$210, MATCH(B126, Paste_Here!A$2:A$210, 0))), "")), ""), ""), "")</f>
        <v/>
      </c>
      <c r="FL126" s="69"/>
      <c r="FM126" s="114"/>
      <c r="FN126" s="69"/>
      <c r="FO126" s="114"/>
      <c r="FP126" s="69"/>
      <c r="FQ126" s="114"/>
      <c r="FR126" s="69"/>
      <c r="FS126" s="114"/>
      <c r="FT126" s="69"/>
      <c r="FU126" s="79" t="str">
        <f>IFERROR(IF(B126&lt;&gt;"", IF(AND(INDEX(Paste_Here!R$2:R$210, MATCH(B126, Paste_Here!A$2:A$210, 0))&lt;&gt;"", ISNUMBER(VALUE(INDEX(Paste_Here!R$2:R$210, MATCH(B126, Paste_Here!A$2:A$210, 0))))), INDEX(Paste_Here!R$2:R$210, MATCH(B126, Paste_Here!A$2:A$210, 0)), ""), ""), "")</f>
        <v/>
      </c>
      <c r="FV126" s="69"/>
      <c r="FW126" s="79" t="str">
        <f>IFERROR(IF(B126&lt;&gt;"", IF(AND(INDEX(Paste_Here!BB$2:BB$210, MATCH(B126, Paste_Here!A$2:A$210, 0))&lt;&gt;"", ISNUMBER(VALUE(INDEX(Paste_Here!BB$2:BB$210, MATCH(B126, Paste_Here!A$2:A$210, 0))))), INDEX(Paste_Here!BB$2:BB$210, MATCH(B126, Paste_Here!A$2:A$210, 0)), ""), ""), "")</f>
        <v/>
      </c>
      <c r="FX126" s="69"/>
      <c r="FY126" s="79" t="str">
        <f>IFERROR(IF(B126&lt;&gt;"", IF(AND(INDEX(Paste_Here!AS$2:AS$210, MATCH(B126, Paste_Here!A$2:A$210, 0))&lt;&gt;"", ISNUMBER(VALUE(INDEX(Paste_Here!AS$2:AS$210, MATCH(B126, Paste_Here!A$2:A$210, 0))))), INDEX(Paste_Here!AS$2:AS$210, MATCH(B126, Paste_Here!A$2:A$210, 0)), ""), ""), "")</f>
        <v/>
      </c>
      <c r="FZ126" s="69"/>
      <c r="GA126" s="79" t="str">
        <f>IFERROR(IF(B126&lt;&gt;"", IF(AND(INDEX(Paste_Here!BC$2:BC$210, MATCH(B126, Paste_Here!A$2:A$210, 0))&lt;&gt;"", ISNUMBER(VALUE(INDEX(Paste_Here!BC$2:BC$210, MATCH(B126, Paste_Here!A$2:A$210, 0))))), INDEX(Paste_Here!BC$2:BC$210, MATCH(B126, Paste_Here!A$2:A$210, 0)), ""), ""), "")</f>
        <v/>
      </c>
      <c r="GB126" s="69"/>
      <c r="GC126" s="69"/>
      <c r="GD126" s="79" t="str">
        <f t="shared" si="12"/>
        <v/>
      </c>
      <c r="GE126" s="69"/>
      <c r="GF126" s="79" t="str">
        <f>IFERROR(IF(B126&lt;&gt;"", IF(ISNUMBER(SEARCH("s", LOWER(INDEX(Paste_Here!M$2:M$210, MATCH(B126, Paste_Here!A$2:A$210, 0))))), "Yes", IF(INDEX(Paste_Here!M$2:M$210, MATCH(B126, Paste_Here!A$2:A$210, 0))&lt;&gt;"", "No", "")), ""), "")</f>
        <v/>
      </c>
      <c r="GG126" s="69"/>
      <c r="GH126" s="79" t="str">
        <f>IFERROR(IF(B126&lt;&gt;"", IF(ISNUMBER(SEARCH("yes", LOWER(INDEX(Paste_Here!F$2:F$210, MATCH(B126, Paste_Here!A$2:A$210, 0))))), "Yes", IF(ISNUMBER(SEARCH("no", LOWER(INDEX(Paste_Here!F$2:F$210, MATCH(B126, Paste_Here!A$2:A$210, 0))))), "No", "")), ""), "")</f>
        <v/>
      </c>
      <c r="GI126" s="69"/>
      <c r="GJ126" s="79" t="str">
        <f>IFERROR(IF(B126&lt;&gt;"", IF(ISNUMBER(SEARCH("english language learner", LOWER(INDEX(Paste_Here!C$2:C$210, MATCH(B126, Paste_Here!A$2:A$210, 0))))), "Yes", ""), ""), "")</f>
        <v/>
      </c>
      <c r="GK126" s="69"/>
      <c r="GL126" s="79" t="str">
        <f>IFERROR(IF(B126&lt;&gt;"", IF(OR(ISNUMBER(SEARCH("b", LOWER(INDEX(Paste_Here!K$2:K$210, MATCH(B126, Paste_Here!A$2:A$210, 0))))), ISNUMBER(SEARCH("h", LOWER(INDEX(Paste_Here!K$2:K$210, MATCH(B126, Paste_Here!A$2:A$210, 0))))), ISNUMBER(SEARCH("i", LOWER(INDEX(Paste_Here!K$2:K$210, MATCH(B126, Paste_Here!A$2:A$210, 0)))))), "Yes", IF(INDEX(Paste_Here!K$2:K$210, MATCH(B126, Paste_Here!A$2:A$210, 0))&lt;&gt;"", "No", "")), ""), "")</f>
        <v/>
      </c>
      <c r="GM126" s="69"/>
      <c r="GN126" s="79" t="str">
        <f>IFERROR(IF(B126&lt;&gt;"", IF(ISNUMBER(SEARCH("yes", LOWER(INDEX(Paste_Here!L$2:L$210, MATCH(B126, Paste_Here!A$2:A$210, 0))))), "Yes", IF(ISNUMBER(SEARCH("no", LOWER(INDEX(Paste_Here!L$2:L$210, MATCH(B126, Paste_Here!A$2:A$210, 0))))), "No", "")), ""), "")</f>
        <v/>
      </c>
      <c r="GO126" s="69"/>
      <c r="GP126" s="79" t="str">
        <f>IFERROR(IF(B126&lt;&gt;"", IF(ISNUMBER(SEARCH("transitional 2", LOWER(INDEX(Paste_Here!C$2:C$210, MATCH(B126, Paste_Here!A$2:A$210, 0))))), "T2", IF(ISNUMBER(SEARCH("transitional 1", LOWER(INDEX(Paste_Here!C$2:C$210, MATCH(B126, Paste_Here!A$2:A$210, 0))))), "T1", IF(ISNUMBER(SEARCH("waived ell services", LOWER(INDEX(Paste_Here!C$2:C$210, MATCH(B126, Paste_Here!A$2:A$210, 0))))), "W", ""))), ""), "")</f>
        <v/>
      </c>
      <c r="GQ126" s="69"/>
      <c r="GR126" s="114"/>
      <c r="GS126" s="69"/>
      <c r="GT126" s="114"/>
      <c r="GU126" s="69"/>
      <c r="GV126" s="114"/>
      <c r="GW126" s="69"/>
      <c r="GX126" s="118"/>
      <c r="GY126" s="69"/>
      <c r="GZ126" s="69"/>
      <c r="HA126" s="79"/>
      <c r="HB126" s="69"/>
      <c r="HC126" s="79"/>
      <c r="HD126" s="69"/>
      <c r="HE126" s="79"/>
      <c r="HF126" s="69"/>
      <c r="HG126" s="79"/>
      <c r="HH126" s="69"/>
      <c r="HI126" s="79"/>
      <c r="HJ126" s="69"/>
      <c r="HK126" s="79"/>
      <c r="HL126" s="69"/>
      <c r="HM126" s="79"/>
      <c r="HN126" s="69"/>
      <c r="HO126" s="79"/>
      <c r="HP126" s="69"/>
      <c r="HQ126" s="79"/>
      <c r="HR126" s="69"/>
      <c r="HS126" s="79"/>
      <c r="HT126" s="69"/>
      <c r="HU126" s="79"/>
      <c r="HV126" s="69"/>
      <c r="HW126" s="69"/>
      <c r="HX126" s="79"/>
      <c r="HY126" s="69"/>
      <c r="HZ126" s="79"/>
      <c r="IA126" s="69"/>
      <c r="IB126" s="79"/>
      <c r="IC126" s="69"/>
      <c r="ID126" s="79"/>
      <c r="IE126" s="69"/>
      <c r="IF126" s="79"/>
      <c r="IG126" s="69"/>
      <c r="IH126" s="79"/>
      <c r="II126" s="69"/>
      <c r="IJ126" s="79"/>
      <c r="IK126" s="69"/>
      <c r="IL126" s="79"/>
      <c r="IM126" s="69"/>
      <c r="IN126" s="79"/>
      <c r="IO126" s="69"/>
      <c r="IP126" s="79"/>
      <c r="IQ126" s="69"/>
      <c r="IR126" s="79"/>
      <c r="IS126" s="69"/>
      <c r="IT126" s="69"/>
      <c r="IU126" s="79"/>
      <c r="IV126" s="69"/>
      <c r="IW126" s="79"/>
      <c r="IX126" s="69"/>
      <c r="IY126" s="79"/>
      <c r="IZ126" s="69"/>
      <c r="JA126" s="79"/>
      <c r="JB126" s="69"/>
      <c r="JC126" s="79"/>
      <c r="JD126" s="69"/>
      <c r="JE126" s="79"/>
      <c r="JF126" s="69"/>
      <c r="JG126" s="79"/>
      <c r="JH126" s="69"/>
      <c r="JI126" s="79"/>
      <c r="JJ126" s="69"/>
      <c r="JK126" s="79"/>
      <c r="JL126" s="69"/>
      <c r="JM126" s="79"/>
      <c r="JN126" s="69"/>
      <c r="JO126" s="79"/>
      <c r="JP126" s="69"/>
      <c r="JQ126" s="69"/>
      <c r="JR126" s="79"/>
      <c r="JS126" s="69"/>
      <c r="JT126" s="79"/>
      <c r="JU126" s="69"/>
      <c r="JV126" s="79"/>
      <c r="JW126" s="69"/>
      <c r="JX126" s="79"/>
      <c r="JY126" s="69"/>
      <c r="JZ126" s="79"/>
      <c r="KA126" s="69"/>
      <c r="KB126" s="79"/>
      <c r="KC126" s="69"/>
      <c r="KD126" s="79"/>
      <c r="KE126" s="69"/>
      <c r="KF126" s="79"/>
      <c r="KG126" s="69"/>
      <c r="KH126" s="79"/>
      <c r="KI126" s="69"/>
      <c r="KJ126" s="79"/>
      <c r="KK126" s="69"/>
      <c r="KL126" s="79"/>
      <c r="KM126" s="69"/>
      <c r="KP126" s="1" t="str" cm="1">
        <f t="array" ref="KP126">IFERROR(INDEX(Paste_Here!$B$2:$B$210, MATCH(0, COUNTIF(KP$4:KP125, Paste_Here!$B$2:$B$210) + IF(Paste_Here!$B$2:$B$210="", 1, 0), 0)), "")</f>
        <v/>
      </c>
      <c r="KQ126" s="1" t="str">
        <f>IF(KP126&lt;&gt;"", INDEX(Paste_Here!$A$2:$A$210, MATCH(KP126, Paste_Here!$B$2:$B$210, 0)), "")</f>
        <v/>
      </c>
      <c r="KR126" s="1" t="str">
        <f t="shared" si="13"/>
        <v/>
      </c>
      <c r="KS126" s="1" t="str" cm="1">
        <f t="array" ref="KS126">IFERROR(INDEX($KR$5:$KR$210, MATCH(SMALL(IF($KR$5:$KR$210&lt;&gt;"", COUNTIF($KR$5:$KR$210, "&lt;"&amp;$KR$5:$KR$210)+1), ROW()-ROW($KS$5)+1), COUNTIF($KR$5:$KR$210, "&lt;"&amp;$KR$5:$KR$210)+1, 0)), "")</f>
        <v/>
      </c>
    </row>
    <row r="127" spans="1:305">
      <c r="A127" s="69"/>
      <c r="B127" s="79" t="str">
        <f t="shared" si="7"/>
        <v/>
      </c>
      <c r="C127" s="69"/>
      <c r="D127" s="79" t="str">
        <f>IFERROR(IF(B127&lt;&gt;"", IF(COUNTIF(INDEX(Paste_Here!N$2:Q$210, MATCH(B127, Paste_Here!A$2:A$210, 0), 0), "yes") &gt; 0, "No", IF(COUNTIF(INDEX(Paste_Here!N$2:Q$210, MATCH(B127, Paste_Here!A$2:A$210, 0), 0), "no") &gt; 0, "Yes", "")), ""), "")</f>
        <v/>
      </c>
      <c r="E127" s="69"/>
      <c r="F127" s="79" t="str">
        <f>IFERROR(IF(B127&lt;&gt;"", IF(ISNUMBER(SEARCH("yes", LOWER(INDEX(Paste_Here!S$2:S$210, MATCH(B127, Paste_Here!A$2:A$210, 0))))), "Yes", IF(ISNUMBER(SEARCH("no", LOWER(INDEX(Paste_Here!S$2:S$210, MATCH(B127, Paste_Here!A$2:A$210, 0))))), "No", "")), ""), "")</f>
        <v/>
      </c>
      <c r="G127" s="69"/>
      <c r="H127" s="79" t="str">
        <f>IFERROR(IF(B127&lt;&gt;"", IF(COUNTIF(INDEX(Paste_Here!AX$2:BA$210, MATCH(B127, Paste_Here!A$2:A$210, 0), 0), "yes") &gt; 0, "No", IF(COUNTIF(INDEX(Paste_Here!AX$2:BA$210, MATCH(B127, Paste_Here!A$2:A$210, 0), 0), "no") &gt; 0, "Yes", "")), ""), "")</f>
        <v/>
      </c>
      <c r="I127" s="69"/>
      <c r="J127" s="79" t="str">
        <f>IFERROR(IF(B127&lt;&gt;"", IF(ISNUMBER(SEARCH("yes", LOWER(INDEX(Paste_Here!Z$2:Z$210, MATCH(B127, Paste_Here!A$2:A$210, 0))))), "Yes", IF(ISNUMBER(SEARCH("no", LOWER(INDEX(Paste_Here!Z$2:Z$210, MATCH(B127, Paste_Here!A$2:A$210, 0))))), "No", "")), ""), "")</f>
        <v/>
      </c>
      <c r="K127" s="69"/>
      <c r="L127" s="79" t="str">
        <f>IFERROR(IF(B127&lt;&gt;"", IF(ISNUMBER(SEARCH("yes", LOWER(INDEX(Paste_Here!AG$2:AG$210, MATCH(B127, Paste_Here!A$2:A$210, 0))))), "Yes", IF(ISNUMBER(SEARCH("no", LOWER(INDEX(Paste_Here!AG$2:AG$210, MATCH(B127, Paste_Here!A$2:A$210, 0))))), "No", "")), ""), "")</f>
        <v/>
      </c>
      <c r="M127" s="69"/>
      <c r="N127" s="114" t="str">
        <f>IFERROR(IF(J127&lt;&gt;"", IF(ISNUMBER(SEARCH("yes", LOWER(INDEX(Paste_Here!AB$2:AB$210, MATCH(J127, Paste_Here!I$2:I$210, 0))))), "Yes", IF(ISNUMBER(SEARCH("no", LOWER(INDEX(Paste_Here!AB$2:AB$210, MATCH(J127, Paste_Here!I$2:I$210, 0))))), "No", "")), ""), "")</f>
        <v/>
      </c>
      <c r="O127" s="69"/>
      <c r="P127" s="79" t="str">
        <f>IFERROR(IF(B127&lt;&gt;"", IF(ISNUMBER(SEARCH("Revealed-Potential (Primary Focus)", LOWER(INDEX(Paste_Here!U$2:U$210, MATCH(B127, Paste_Here!A$2:A$210, 0))))), "Rev-Potential: Prim", IF(ISNUMBER(SEARCH("Revealed-Potential (Secondary Focus)", LOWER(INDEX(Paste_Here!U$2:U$210, MATCH(B127, Paste_Here!A$2:A$210, 0))))), "Rev-Potential: Sec", IF(ISNUMBER(SEARCH("Monitoring", LOWER(INDEX(Paste_Here!U$2:U$210, MATCH(B127, Paste_Here!A$2:A$210, 0))))), "Monitoring", IF(ISNUMBER(SEARCH("At-Promise (Secondary Focus)", LOWER(INDEX(Paste_Here!U$2:U$210, MATCH(B127, Paste_Here!A$2:A$210, 0))))), "At-Promise: Sec", IF(ISNUMBER(SEARCH("At-Promise (Primary Focus)", LOWER(INDEX(Paste_Here!U$2:U$210, MATCH(B127, Paste_Here!A$2:A$210, 0))))), "At-Promise: Prim", ""))))), ""), "")</f>
        <v/>
      </c>
      <c r="Q127" s="69"/>
      <c r="R127" s="79" t="str">
        <f>IFERROR(IF(B127&lt;&gt;"", IF(ISNUMBER(SEARCH("Revealed-Potential (Primary Focus)", LOWER(INDEX(Paste_Here!AB$2:AB$210, MATCH(B127, Paste_Here!A$2:A$210, 0))))), "Rev-Potential: Prim", IF(ISNUMBER(SEARCH("Revealed-Potential (Secondary Focus)", LOWER(INDEX(Paste_Here!AB$2:AB$210, MATCH(B127, Paste_Here!A$2:A$210, 0))))), "Rev-Potential: Sec", IF(ISNUMBER(SEARCH("Monitoring", LOWER(INDEX(Paste_Here!AB$2:AB$210, MATCH(B127, Paste_Here!A$2:A$210, 0))))), "Monitoring", IF(ISNUMBER(SEARCH("At-Promise (Secondary Focus)", LOWER(INDEX(Paste_Here!AB$2:AB$210, MATCH(B127, Paste_Here!A$2:A$210, 0))))), "At-Promise: Sec", IF(ISNUMBER(SEARCH("At-Promise (Primary Focus)", LOWER(INDEX(Paste_Here!AB$2:AB$210, MATCH(B127, Paste_Here!A$2:A$210, 0))))), "At-Promise: Prim", ""))))), ""), "")</f>
        <v/>
      </c>
      <c r="S127" s="69"/>
      <c r="T127" s="114" t="str">
        <f>IFERROR(IF(P127&lt;&gt;"", IF(ISNUMBER(SEARCH("yes", LOWER(INDEX(Paste_Here!AH$2:AH$210, MATCH(P127, Paste_Here!O$2:O$210, 0))))), "Yes", IF(ISNUMBER(SEARCH("no", LOWER(INDEX(Paste_Here!AH$2:AH$210, MATCH(P127, Paste_Here!O$2:O$210, 0))))), "No", "")), ""), "")</f>
        <v/>
      </c>
      <c r="U127" s="69"/>
      <c r="V127" s="114" t="str">
        <f>IFERROR(IF(R127&lt;&gt;"", IF(ISNUMBER(SEARCH("yes", LOWER(INDEX(Paste_Here!AJ$2:AJ$210, MATCH(R127, Paste_Here!Q$2:Q$210, 0))))), "Yes", IF(ISNUMBER(SEARCH("no", LOWER(INDEX(Paste_Here!AJ$2:AJ$210, MATCH(R127, Paste_Here!Q$2:Q$210, 0))))), "No", "")), ""), "")</f>
        <v/>
      </c>
      <c r="W127" s="69"/>
      <c r="X127" s="69"/>
      <c r="Y127" s="79" t="str">
        <f t="shared" si="8"/>
        <v/>
      </c>
      <c r="Z127" s="69"/>
      <c r="AA127" s="79" t="str">
        <f>IFERROR(IF(B127&lt;&gt;"", IF(AND(INDEX(Paste_Here!W$2:W$210, MATCH(B127, Paste_Here!A$2:A$210, 0))&lt;&gt;"", ISNUMBER(VALUE(INDEX(Paste_Here!W$2:W$210, MATCH(B127, Paste_Here!A$2:A$210, 0))))), INDEX(Paste_Here!W$2:W$210, MATCH(B127, Paste_Here!A$2:A$210, 0)), ""), ""), "")</f>
        <v/>
      </c>
      <c r="AB127" s="69"/>
      <c r="AC127" s="79" t="str">
        <f>IFERROR(IF(B127&lt;&gt;"", IF(AND(INDEX(Paste_Here!V$2:V$210, MATCH(B127, Paste_Here!A$2:A$210, 0))&lt;&gt;"", ISNUMBER(VALUE(INDEX(Paste_Here!V$2:V$210, MATCH(B127, Paste_Here!A$2:A$210, 0))))), TEXT(ROUND(VALUE(INDEX(Paste_Here!V$2:V$210, MATCH(B127, Paste_Here!A$2:A$210, 0))), 2), "0.00"), ""), ""), "")</f>
        <v/>
      </c>
      <c r="AD127" s="69"/>
      <c r="AE127" s="79" t="str">
        <f>IFERROR(IF(B127&lt;&gt;"", IF(LOWER(INDEX(Paste_Here!X$2:X$210, MATCH(B127, Paste_Here!A$2:A$210, 0)))="approaching expectations", "Approaching", IF(LOWER(INDEX(Paste_Here!X$2:X$210, MATCH(B127, Paste_Here!A$2:A$210, 0)))="met expectations", "Met", IF(LOWER(INDEX(Paste_Here!X$2:X$210, MATCH(B127, Paste_Here!A$2:A$210, 0)))="exceeded expectations", "Exceeded", IF(LOWER(INDEX(Paste_Here!X$2:X$210, MATCH(B127, Paste_Here!A$2:A$210, 0)))="below expectations", "Below", "")))), ""), "")</f>
        <v/>
      </c>
      <c r="AF127" s="69"/>
      <c r="AG127" s="79" t="str">
        <f>IFERROR(IF(B127&lt;&gt;"", IF(AND(INDEX(Paste_Here!Y$2:Y$210, MATCH(B127, Paste_Here!A$2:A$210, 0))&lt;&gt;"", ISNUMBER(VALUE(INDEX(Paste_Here!Y$2:Y$210, MATCH(B127, Paste_Here!A$2:A$210, 0))))), INDEX(Paste_Here!Y$2:Y$210, MATCH(B127, Paste_Here!A$2:A$210, 0)), ""), ""), "")</f>
        <v/>
      </c>
      <c r="AH127" s="69"/>
      <c r="AI127" s="79" t="str">
        <f>IFERROR(IF(B127&lt;&gt;"", IF(AND(INDEX(Paste_Here!AK$2:AK$210, MATCH(B127, Paste_Here!A$2:A$210, 0))&lt;&gt;"", ISNUMBER(VALUE(INDEX(Paste_Here!AK$2:AK$210, MATCH(B127, Paste_Here!A$2:A$210, 0))))), INDEX(Paste_Here!AK$2:AK$210, MATCH(B127, Paste_Here!A$2:A$210, 0)), ""), ""), "")</f>
        <v/>
      </c>
      <c r="AJ127" s="69"/>
      <c r="AK127" s="79" t="str">
        <f>IFERROR(IF(B127&lt;&gt;"", IF(ISNUMBER(SEARCH("highrisk", LOWER(INDEX(Paste_Here!AL$2:AL$210, MATCH(B127, Paste_Here!A$2:A$210, 0))))), "High Risk", IF(ISNUMBER(SEARCH("lowrisk", LOWER(INDEX(Paste_Here!AL$2:AL$210, MATCH(B127, Paste_Here!A$2:A$210, 0))))), "Low Risk", IF(ISNUMBER(SEARCH("somerisk", LOWER(INDEX(Paste_Here!AL$2:AL$210, MATCH(B127, Paste_Here!A$2:A$210, 0))))), "Some Risk", ""))), ""), "")</f>
        <v/>
      </c>
      <c r="AL127" s="69"/>
      <c r="AM127" s="79" t="str">
        <f>IFERROR(IF(B127&lt;&gt;"", IF(AND(INDEX(Paste_Here!AT$2:AT$210, MATCH(B127, Paste_Here!A$2:A$210, 0))&lt;&gt;"", ISNUMBER(VALUE(INDEX(Paste_Here!AT$2:AT$210, MATCH(B127, Paste_Here!A$2:A$210, 0))))), INDEX(Paste_Here!AT$2:AT$210, MATCH(B127, Paste_Here!A$2:A$210, 0)), ""), ""), "")</f>
        <v/>
      </c>
      <c r="AN127" s="69"/>
      <c r="AO127" s="79" t="str">
        <f>IFERROR(IF(B127&lt;&gt;"", IF(AND(INDEX(Paste_Here!AM$2:AM$210, MATCH(B127, Paste_Here!A$2:A$210, 0))&lt;&gt;"", ISNUMBER(VALUE(INDEX(Paste_Here!AM$2:AM$210, MATCH(B127, Paste_Here!A$2:A$210, 0))))), INDEX(Paste_Here!AM$2:AM$210, MATCH(B127, Paste_Here!A$2:A$210, 0)), ""), ""), "")</f>
        <v/>
      </c>
      <c r="AP127" s="69"/>
      <c r="AQ127" s="79" t="str">
        <f>IFERROR(IF(B127&lt;&gt;"", IF(ISNUMBER(SEARCH("highrisk", LOWER(INDEX(Paste_Here!AN$2:AN$210, MATCH(B127, Paste_Here!A$2:A$210, 0))))), "High Risk", IF(ISNUMBER(SEARCH("lowrisk", LOWER(INDEX(Paste_Here!AN$2:AN$210, MATCH(B127, Paste_Here!A$2:A$210, 0))))), "Low Risk", IF(ISNUMBER(SEARCH("somerisk", LOWER(INDEX(Paste_Here!AN$2:AN$210, MATCH(B127, Paste_Here!A$2:A$210, 0))))), "Some Risk", ""))), ""), "")</f>
        <v/>
      </c>
      <c r="AR127" s="69"/>
      <c r="AS127" s="79" t="str" cm="1">
        <f t="array" aca="1" ref="AS127" ca="1">IFERROR(IF(ISNUMBER(SEARCH("BR", INDEX(Paste_Here!AO$2:AO$210, MATCH(B127, Paste_Here!A$2:A$210, 0)))), -1, 1) * VALUE(_xlfn.TEXTJOIN("", TRUE, IF(ISNUMBER(--MID(INDEX(Paste_Here!AO$2:AO$210, MATCH(B127, Paste_Here!A$2:A$210, 0)), ROW(INDIRECT("1:"&amp;LEN(INDEX(Paste_Here!AO$2:AO$210, MATCH(B127, Paste_Here!A$2:A$210, 0))))), 1)), MID(INDEX(Paste_Here!AO$2:AO$210, MATCH(B127, Paste_Here!A$2:A$210, 0)), ROW(INDIRECT("1:"&amp;LEN(INDEX(Paste_Here!AO$2:AO$210, MATCH(B127, Paste_Here!A$2:A$210, 0))))), 1), ""))), "")</f>
        <v/>
      </c>
      <c r="AT127" s="69"/>
      <c r="AU127" s="69"/>
      <c r="AV127" s="79"/>
      <c r="AW127" s="69"/>
      <c r="AX127" s="79"/>
      <c r="AY127" s="69"/>
      <c r="AZ127" s="79"/>
      <c r="BA127" s="69"/>
      <c r="BB127" s="79"/>
      <c r="BC127" s="69"/>
      <c r="BD127" s="79"/>
      <c r="BE127" s="69"/>
      <c r="BF127" s="79"/>
      <c r="BG127" s="69"/>
      <c r="BH127" s="79"/>
      <c r="BI127" s="69"/>
      <c r="BJ127" s="79"/>
      <c r="BK127" s="69"/>
      <c r="BL127" s="79"/>
      <c r="BM127" s="69"/>
      <c r="BN127" s="79"/>
      <c r="BO127" s="69"/>
      <c r="BP127" s="79"/>
      <c r="BQ127" s="69"/>
      <c r="BR127" s="69"/>
      <c r="BS127" s="79"/>
      <c r="BT127" s="69"/>
      <c r="BU127" s="79"/>
      <c r="BV127" s="69"/>
      <c r="BW127" s="79"/>
      <c r="BX127" s="69"/>
      <c r="BY127" s="79"/>
      <c r="BZ127" s="69"/>
      <c r="CA127" s="79"/>
      <c r="CB127" s="69"/>
      <c r="CC127" s="79"/>
      <c r="CD127" s="69"/>
      <c r="CE127" s="79"/>
      <c r="CF127" s="69"/>
      <c r="CG127" s="79"/>
      <c r="CH127" s="69"/>
      <c r="CI127" s="79"/>
      <c r="CJ127" s="69"/>
      <c r="CK127" s="79"/>
      <c r="CL127" s="69"/>
      <c r="CM127" s="79"/>
      <c r="CN127" s="69"/>
      <c r="CO127" s="69"/>
      <c r="CP127" s="79" t="str">
        <f t="shared" si="9"/>
        <v/>
      </c>
      <c r="CQ127" s="69"/>
      <c r="CR127" s="79" t="str">
        <f>IFERROR(IF(B127&lt;&gt;"", IF(AND(INDEX(Paste_Here!AD$2:AD$210, MATCH(B127, Paste_Here!A$2:A$210, 0))&lt;&gt;"", ISNUMBER(VALUE(INDEX(Paste_Here!AD$2:AD$210, MATCH(B127, Paste_Here!A$2:A$210, 0))))), INDEX(Paste_Here!AD$2:AD$210, MATCH(B127, Paste_Here!A$2:A$210, 0)), ""), ""), "")</f>
        <v/>
      </c>
      <c r="CS127" s="69"/>
      <c r="CT127" s="79" t="str">
        <f>IFERROR(IF(B127&lt;&gt;"", IF(AND(INDEX(Paste_Here!AC$2:AC$210, MATCH(B127, Paste_Here!A$2:A$210, 0))&lt;&gt;"", ISNUMBER(--INDEX(Paste_Here!AC$2:AC$210, MATCH(B127, Paste_Here!A$2:A$210, 0)))), TEXT(ROUND(--INDEX(Paste_Here!AC$2:AC$210, MATCH(B127, Paste_Here!A$2:A$210, 0)), 2), "0.00"), ""), ""), "")</f>
        <v/>
      </c>
      <c r="CU127" s="69"/>
      <c r="CV127" s="79" t="str">
        <f>IFERROR(IF(B127&lt;&gt;"", IF(LOWER(INDEX(Paste_Here!AE$2:AE$210, MATCH(B127, Paste_Here!A$2:A$210, 0)))="approaching expectations", "Approaching", IF(LOWER(INDEX(Paste_Here!AE$2:AE$210, MATCH(B127, Paste_Here!A$2:A$210, 0)))="met expectations", "Met", IF(LOWER(INDEX(Paste_Here!AE$2:AE$210, MATCH(B127, Paste_Here!A$2:A$210, 0)))="exceeded expectations", "Exceeded", IF(LOWER(INDEX(Paste_Here!AE$2:AE$210, MATCH(B127, Paste_Here!A$2:A$210, 0)))="below expectations", "Below", "")))), ""), "")</f>
        <v/>
      </c>
      <c r="CW127" s="69"/>
      <c r="CX127" s="79" t="str">
        <f>IFERROR(IF(B127&lt;&gt;"", IF(AND(INDEX(Paste_Here!AF$2:AF$210, MATCH(B127, Paste_Here!A$2:A$210, 0))&lt;&gt;"", ISNUMBER(VALUE(INDEX(Paste_Here!AF$2:AF$210, MATCH(B127, Paste_Here!A$2:A$210, 0))))), INDEX(Paste_Here!AF$2:AF$210, MATCH(B127, Paste_Here!A$2:A$210, 0)), ""), ""), "")</f>
        <v/>
      </c>
      <c r="CY127" s="69"/>
      <c r="CZ127" s="79" t="str">
        <f>IFERROR(IF(B127&lt;&gt;"", IF(AND(INDEX(Paste_Here!AU$2:AU$210, MATCH(B127, Paste_Here!A$2:A$210, 0))&lt;&gt;"", ISNUMBER(VALUE(INDEX(Paste_Here!AU$2:AU$210, MATCH(B127, Paste_Here!A$2:A$210, 0))))), INDEX(Paste_Here!AU$2:AU$210, MATCH(B127, Paste_Here!A$2:A$210, 0)), ""), ""), "")</f>
        <v/>
      </c>
      <c r="DA127" s="69"/>
      <c r="DB127" s="79" t="str">
        <f>IFERROR(IF(B127&lt;&gt;"", IF(ISNUMBER(SEARCH("highrisk", LOWER(INDEX(Paste_Here!AV$2:AV$210, MATCH(B127, Paste_Here!A$2:A$210, 0))))), "High Risk", IF(ISNUMBER(SEARCH("lowrisk", LOWER(INDEX(Paste_Here!AV$2:AV$210, MATCH(B127, Paste_Here!A$2:A$210, 0))))), "Low Risk", IF(ISNUMBER(SEARCH("somerisk", LOWER(INDEX(Paste_Here!AV$2:AV$210, MATCH(B127, Paste_Here!A$2:A$210, 0))))), "Some Risk", ""))), ""), "")</f>
        <v/>
      </c>
      <c r="DC127" s="69"/>
      <c r="DD127" s="79" t="str">
        <f>IFERROR(IF(B127&lt;&gt;"", IF(AND(INDEX(Paste_Here!AW$2:AW$210, MATCH(B127, Paste_Here!A$2:A$210, 0))&lt;&gt;"", ISNUMBER(VALUE(INDEX(Paste_Here!AW$2:AW$210, MATCH(B127, Paste_Here!A$2:A$210, 0))))), INDEX(Paste_Here!AW$2:AW$210, MATCH(B127, Paste_Here!A$2:A$210, 0)), ""), ""), "")</f>
        <v/>
      </c>
      <c r="DE127" s="69"/>
      <c r="DF127" s="79" t="str">
        <f>IFERROR(IF(B127&lt;&gt;"", IF(AND(INDEX(Paste_Here!AP$2:AP$210, MATCH(B127, Paste_Here!A$2:A$210, 0))&lt;&gt;"", ISNUMBER(VALUE(INDEX(Paste_Here!AP$2:AP$210, MATCH(B127, Paste_Here!A$2:A$210, 0))))), INDEX(Paste_Here!AP$2:AP$210, MATCH(B127, Paste_Here!A$2:A$210, 0)), ""), ""), "")</f>
        <v/>
      </c>
      <c r="DG127" s="69"/>
      <c r="DH127" s="79" t="str">
        <f>IFERROR(IF(B127&lt;&gt;"", IF(ISNUMBER(SEARCH("highrisk", LOWER(INDEX(Paste_Here!AQ$2:AQ$210, MATCH(B127, Paste_Here!A$2:A$210, 0))))), "High Risk", IF(ISNUMBER(SEARCH("lowrisk", LOWER(INDEX(Paste_Here!AQ$2:AQ$210, MATCH(B127, Paste_Here!A$2:A$210, 0))))), "Low Risk", IF(ISNUMBER(SEARCH("somerisk", LOWER(INDEX(Paste_Here!AQ$2:AQ$210, MATCH(B127, Paste_Here!A$2:A$210, 0))))), "Some Risk", ""))), ""), "")</f>
        <v/>
      </c>
      <c r="DI127" s="69"/>
      <c r="DJ127" s="79" t="str" cm="1">
        <f t="array" aca="1" ref="DJ127" ca="1">IFERROR(VALUE(IF(ISNUMBER(SEARCH("EM", INDEX(Paste_Here!AR$2:AR$500, MATCH(B127, Paste_Here!A$2:A$500, 0)))),"-" &amp; _xlfn.TEXTJOIN("", TRUE, IF(ISNUMBER(--MID(INDEX(Paste_Here!AR$2:AR$500, MATCH(B127, Paste_Here!A$2:A$500, 0)), ROW(INDIRECT("1:"&amp;LEN(INDEX(Paste_Here!AR$2:AR$500, MATCH(B127, Paste_Here!A$2:A$500, 0))))), 1)), MID(INDEX(Paste_Here!AR$2:AR$500, MATCH(B127, Paste_Here!A$2:A$500, 0)), ROW(INDIRECT("1:"&amp;LEN(INDEX(Paste_Here!AR$2:AR$500, MATCH(B127, Paste_Here!A$2:A$500, 0))))), 1), "")), _xlfn.TEXTJOIN("", TRUE, IF(ISNUMBER(--MID(INDEX(Paste_Here!AR$2:AR$500, MATCH(B127, Paste_Here!A$2:AR$500, 0)), ROW(INDIRECT("1:"&amp;LEN(INDEX(Paste_Here!AR$2:AR$500, MATCH(B127, Paste_Here!A$2:AR$500, 0))))), 1)), MID(INDEX(Paste_Here!AR$2:AR$500, MATCH(B127, Paste_Here!A$2:A$500, 0)), ROW(INDIRECT("1:"&amp;LEN(INDEX(Paste_Here!AR$2:AR$500, MATCH(B127, Paste_Here!A$2:A$500, 0))))), 1), "")))), "")</f>
        <v/>
      </c>
      <c r="DK127" s="69"/>
      <c r="DL127" s="69"/>
      <c r="DM127" s="79" t="str">
        <f t="shared" si="10"/>
        <v/>
      </c>
      <c r="DN127" s="69"/>
      <c r="DO127" s="79" t="str">
        <f>IFERROR(IF(B127&lt;&gt;"", IF(AND(INDEX(Paste_Here!AH$2:AH$210, MATCH(B127, Paste_Here!A$2:A$210, 0))&lt;&gt;"", ISNUMBER(VALUE(INDEX(Paste_Here!AH$2:AH$210, MATCH(B127, Paste_Here!A$2:A$210, 0))))), INDEX(Paste_Here!AH$2:AH$210, MATCH(B127, Paste_Here!A$2:A$210, 0)), ""), ""), "")</f>
        <v/>
      </c>
      <c r="DP127" s="69"/>
      <c r="DQ127" s="114"/>
      <c r="DR127" s="69"/>
      <c r="DS127" s="119" t="str">
        <f>IFERROR(IF(B127&lt;&gt;"", IF(LOWER(INDEX(Paste_Here!AI$2:AI$210, MATCH(B127, Paste_Here!A$2:A$210, 0)))="approaching expectations", "Approaching", IF(LOWER(INDEX(Paste_Here!AI$2:AI$210, MATCH(B127, Paste_Here!A$2:A$210, 0)))="met expectations", "Met", IF(LOWER(INDEX(Paste_Here!AI$2:AI$210, MATCH(B127, Paste_Here!A$2:A$210, 0)))="exceeded expectations", "Exceeded", IF(LOWER(INDEX(Paste_Here!AI$2:AI$210, MATCH(B127, Paste_Here!A$2:A$210, 0)))="below expectations", "Below", "")))), ""), "")</f>
        <v/>
      </c>
      <c r="DT127" s="69"/>
      <c r="DU127" s="79" t="str">
        <f>IFERROR(IF(B127&lt;&gt;"", IF(AND(INDEX(Paste_Here!AJ$2:AJ$210, MATCH(B127, Paste_Here!A$2:A$210, 0))&lt;&gt;"", ISNUMBER(VALUE(INDEX(Paste_Here!AJ$2:AJ$210, MATCH(B127, Paste_Here!A$2:A$210, 0))))), INDEX(Paste_Here!AJ$2:AJ$210, MATCH(B127, Paste_Here!A$2:A$210, 0)), ""), ""), "")</f>
        <v/>
      </c>
      <c r="DV127" s="69"/>
      <c r="DW127" s="114"/>
      <c r="DX127" s="69"/>
      <c r="DY127" s="114"/>
      <c r="DZ127" s="69"/>
      <c r="EA127" s="114"/>
      <c r="EB127" s="69"/>
      <c r="EC127" s="114"/>
      <c r="ED127" s="69"/>
      <c r="EE127" s="114"/>
      <c r="EF127" s="69"/>
      <c r="EH127" s="69"/>
      <c r="EI127" s="69"/>
      <c r="EJ127" s="79"/>
      <c r="EK127" s="69"/>
      <c r="EL127" s="79"/>
      <c r="EM127" s="69"/>
      <c r="EN127" s="79"/>
      <c r="EO127" s="69"/>
      <c r="EP127" s="79"/>
      <c r="EQ127" s="69"/>
      <c r="ER127" s="79"/>
      <c r="ES127" s="69"/>
      <c r="ET127" s="79"/>
      <c r="EU127" s="69"/>
      <c r="EV127" s="79"/>
      <c r="EW127" s="69"/>
      <c r="EX127" s="79"/>
      <c r="EY127" s="69"/>
      <c r="EZ127" s="79"/>
      <c r="FA127" s="69"/>
      <c r="FB127" s="79"/>
      <c r="FC127" s="69"/>
      <c r="FD127" s="79"/>
      <c r="FE127" s="69"/>
      <c r="FF127" s="69"/>
      <c r="FG127" s="79" t="str">
        <f t="shared" si="11"/>
        <v/>
      </c>
      <c r="FH127" s="69"/>
      <c r="FI127" s="79" t="str">
        <f>IFERROR(IF(B127&lt;&gt;"", IF(ISNUMBER(VALUE(INDEX(Paste_Here!H$2:H$210, MATCH(B127, Paste_Here!A$2:A$210, 0)))), IF(VALUE(INDEX(Paste_Here!H$2:H$210, MATCH(B127, Paste_Here!A$2:A$210, 0)))=0, "No", IF(AND(VALUE(INDEX(Paste_Here!H$2:H$210, MATCH(B127, Paste_Here!A$2:A$210, 0)))&gt;=1, VALUE(INDEX(Paste_Here!H$2:H$210, MATCH(B127, Paste_Here!A$2:A$210, 0)))&lt;=4), VALUE(INDEX(Paste_Here!H$2:H$210, MATCH(B127, Paste_Here!A$2:A$210, 0))), "")), ""), ""), "")</f>
        <v/>
      </c>
      <c r="FJ127" s="69"/>
      <c r="FK127" s="79" t="str">
        <f>IFERROR(IF(B127&lt;&gt;"", IF(ISNUMBER(VALUE(INDEX(Paste_Here!I$2:I$210, MATCH(B127, Paste_Here!A$2:A$210, 0)))), IF(VALUE(INDEX(Paste_Here!I$2:I$210, MATCH(B127, Paste_Here!A$2:A$210, 0)))=0, "No", IF(AND(VALUE(INDEX(Paste_Here!I$2:I$210, MATCH(B127, Paste_Here!A$2:A$210, 0)))&gt;=1, VALUE(INDEX(Paste_Here!I$2:I$210, MATCH(B127, Paste_Here!A$2:A$210, 0)))&lt;=4), VALUE(INDEX(Paste_Here!I$2:I$210, MATCH(B127, Paste_Here!A$2:A$210, 0))), "")), ""), ""), "")</f>
        <v/>
      </c>
      <c r="FL127" s="69"/>
      <c r="FM127" s="114"/>
      <c r="FN127" s="69"/>
      <c r="FO127" s="114"/>
      <c r="FP127" s="69"/>
      <c r="FQ127" s="114"/>
      <c r="FR127" s="69"/>
      <c r="FS127" s="114"/>
      <c r="FT127" s="69"/>
      <c r="FU127" s="79" t="str">
        <f>IFERROR(IF(B127&lt;&gt;"", IF(AND(INDEX(Paste_Here!R$2:R$210, MATCH(B127, Paste_Here!A$2:A$210, 0))&lt;&gt;"", ISNUMBER(VALUE(INDEX(Paste_Here!R$2:R$210, MATCH(B127, Paste_Here!A$2:A$210, 0))))), INDEX(Paste_Here!R$2:R$210, MATCH(B127, Paste_Here!A$2:A$210, 0)), ""), ""), "")</f>
        <v/>
      </c>
      <c r="FV127" s="69"/>
      <c r="FW127" s="79" t="str">
        <f>IFERROR(IF(B127&lt;&gt;"", IF(AND(INDEX(Paste_Here!BB$2:BB$210, MATCH(B127, Paste_Here!A$2:A$210, 0))&lt;&gt;"", ISNUMBER(VALUE(INDEX(Paste_Here!BB$2:BB$210, MATCH(B127, Paste_Here!A$2:A$210, 0))))), INDEX(Paste_Here!BB$2:BB$210, MATCH(B127, Paste_Here!A$2:A$210, 0)), ""), ""), "")</f>
        <v/>
      </c>
      <c r="FX127" s="69"/>
      <c r="FY127" s="79" t="str">
        <f>IFERROR(IF(B127&lt;&gt;"", IF(AND(INDEX(Paste_Here!AS$2:AS$210, MATCH(B127, Paste_Here!A$2:A$210, 0))&lt;&gt;"", ISNUMBER(VALUE(INDEX(Paste_Here!AS$2:AS$210, MATCH(B127, Paste_Here!A$2:A$210, 0))))), INDEX(Paste_Here!AS$2:AS$210, MATCH(B127, Paste_Here!A$2:A$210, 0)), ""), ""), "")</f>
        <v/>
      </c>
      <c r="FZ127" s="69"/>
      <c r="GA127" s="79" t="str">
        <f>IFERROR(IF(B127&lt;&gt;"", IF(AND(INDEX(Paste_Here!BC$2:BC$210, MATCH(B127, Paste_Here!A$2:A$210, 0))&lt;&gt;"", ISNUMBER(VALUE(INDEX(Paste_Here!BC$2:BC$210, MATCH(B127, Paste_Here!A$2:A$210, 0))))), INDEX(Paste_Here!BC$2:BC$210, MATCH(B127, Paste_Here!A$2:A$210, 0)), ""), ""), "")</f>
        <v/>
      </c>
      <c r="GB127" s="69"/>
      <c r="GC127" s="69"/>
      <c r="GD127" s="79" t="str">
        <f t="shared" si="12"/>
        <v/>
      </c>
      <c r="GE127" s="69"/>
      <c r="GF127" s="79" t="str">
        <f>IFERROR(IF(B127&lt;&gt;"", IF(ISNUMBER(SEARCH("s", LOWER(INDEX(Paste_Here!M$2:M$210, MATCH(B127, Paste_Here!A$2:A$210, 0))))), "Yes", IF(INDEX(Paste_Here!M$2:M$210, MATCH(B127, Paste_Here!A$2:A$210, 0))&lt;&gt;"", "No", "")), ""), "")</f>
        <v/>
      </c>
      <c r="GG127" s="69"/>
      <c r="GH127" s="79" t="str">
        <f>IFERROR(IF(B127&lt;&gt;"", IF(ISNUMBER(SEARCH("yes", LOWER(INDEX(Paste_Here!F$2:F$210, MATCH(B127, Paste_Here!A$2:A$210, 0))))), "Yes", IF(ISNUMBER(SEARCH("no", LOWER(INDEX(Paste_Here!F$2:F$210, MATCH(B127, Paste_Here!A$2:A$210, 0))))), "No", "")), ""), "")</f>
        <v/>
      </c>
      <c r="GI127" s="69"/>
      <c r="GJ127" s="79" t="str">
        <f>IFERROR(IF(B127&lt;&gt;"", IF(ISNUMBER(SEARCH("english language learner", LOWER(INDEX(Paste_Here!C$2:C$210, MATCH(B127, Paste_Here!A$2:A$210, 0))))), "Yes", ""), ""), "")</f>
        <v/>
      </c>
      <c r="GK127" s="69"/>
      <c r="GL127" s="79" t="str">
        <f>IFERROR(IF(B127&lt;&gt;"", IF(OR(ISNUMBER(SEARCH("b", LOWER(INDEX(Paste_Here!K$2:K$210, MATCH(B127, Paste_Here!A$2:A$210, 0))))), ISNUMBER(SEARCH("h", LOWER(INDEX(Paste_Here!K$2:K$210, MATCH(B127, Paste_Here!A$2:A$210, 0))))), ISNUMBER(SEARCH("i", LOWER(INDEX(Paste_Here!K$2:K$210, MATCH(B127, Paste_Here!A$2:A$210, 0)))))), "Yes", IF(INDEX(Paste_Here!K$2:K$210, MATCH(B127, Paste_Here!A$2:A$210, 0))&lt;&gt;"", "No", "")), ""), "")</f>
        <v/>
      </c>
      <c r="GM127" s="69"/>
      <c r="GN127" s="79" t="str">
        <f>IFERROR(IF(B127&lt;&gt;"", IF(ISNUMBER(SEARCH("yes", LOWER(INDEX(Paste_Here!L$2:L$210, MATCH(B127, Paste_Here!A$2:A$210, 0))))), "Yes", IF(ISNUMBER(SEARCH("no", LOWER(INDEX(Paste_Here!L$2:L$210, MATCH(B127, Paste_Here!A$2:A$210, 0))))), "No", "")), ""), "")</f>
        <v/>
      </c>
      <c r="GO127" s="69"/>
      <c r="GP127" s="79" t="str">
        <f>IFERROR(IF(B127&lt;&gt;"", IF(ISNUMBER(SEARCH("transitional 2", LOWER(INDEX(Paste_Here!C$2:C$210, MATCH(B127, Paste_Here!A$2:A$210, 0))))), "T2", IF(ISNUMBER(SEARCH("transitional 1", LOWER(INDEX(Paste_Here!C$2:C$210, MATCH(B127, Paste_Here!A$2:A$210, 0))))), "T1", IF(ISNUMBER(SEARCH("waived ell services", LOWER(INDEX(Paste_Here!C$2:C$210, MATCH(B127, Paste_Here!A$2:A$210, 0))))), "W", ""))), ""), "")</f>
        <v/>
      </c>
      <c r="GQ127" s="69"/>
      <c r="GR127" s="114"/>
      <c r="GS127" s="69"/>
      <c r="GT127" s="114"/>
      <c r="GU127" s="69"/>
      <c r="GV127" s="114"/>
      <c r="GW127" s="69"/>
      <c r="GX127" s="118"/>
      <c r="GY127" s="69"/>
      <c r="GZ127" s="69"/>
      <c r="HA127" s="79"/>
      <c r="HB127" s="69"/>
      <c r="HC127" s="79"/>
      <c r="HD127" s="69"/>
      <c r="HE127" s="79"/>
      <c r="HF127" s="69"/>
      <c r="HG127" s="79"/>
      <c r="HH127" s="69"/>
      <c r="HI127" s="79"/>
      <c r="HJ127" s="69"/>
      <c r="HK127" s="79"/>
      <c r="HL127" s="69"/>
      <c r="HM127" s="79"/>
      <c r="HN127" s="69"/>
      <c r="HO127" s="79"/>
      <c r="HP127" s="69"/>
      <c r="HQ127" s="79"/>
      <c r="HR127" s="69"/>
      <c r="HS127" s="79"/>
      <c r="HT127" s="69"/>
      <c r="HU127" s="79"/>
      <c r="HV127" s="69"/>
      <c r="HW127" s="69"/>
      <c r="HX127" s="79"/>
      <c r="HY127" s="69"/>
      <c r="HZ127" s="79"/>
      <c r="IA127" s="69"/>
      <c r="IB127" s="79"/>
      <c r="IC127" s="69"/>
      <c r="ID127" s="79"/>
      <c r="IE127" s="69"/>
      <c r="IF127" s="79"/>
      <c r="IG127" s="69"/>
      <c r="IH127" s="79"/>
      <c r="II127" s="69"/>
      <c r="IJ127" s="79"/>
      <c r="IK127" s="69"/>
      <c r="IL127" s="79"/>
      <c r="IM127" s="69"/>
      <c r="IN127" s="79"/>
      <c r="IO127" s="69"/>
      <c r="IP127" s="79"/>
      <c r="IQ127" s="69"/>
      <c r="IR127" s="79"/>
      <c r="IS127" s="69"/>
      <c r="IT127" s="69"/>
      <c r="IU127" s="79"/>
      <c r="IV127" s="69"/>
      <c r="IW127" s="79"/>
      <c r="IX127" s="69"/>
      <c r="IY127" s="79"/>
      <c r="IZ127" s="69"/>
      <c r="JA127" s="79"/>
      <c r="JB127" s="69"/>
      <c r="JC127" s="79"/>
      <c r="JD127" s="69"/>
      <c r="JE127" s="79"/>
      <c r="JF127" s="69"/>
      <c r="JG127" s="79"/>
      <c r="JH127" s="69"/>
      <c r="JI127" s="79"/>
      <c r="JJ127" s="69"/>
      <c r="JK127" s="79"/>
      <c r="JL127" s="69"/>
      <c r="JM127" s="79"/>
      <c r="JN127" s="69"/>
      <c r="JO127" s="79"/>
      <c r="JP127" s="69"/>
      <c r="JQ127" s="69"/>
      <c r="JR127" s="79"/>
      <c r="JS127" s="69"/>
      <c r="JT127" s="79"/>
      <c r="JU127" s="69"/>
      <c r="JV127" s="79"/>
      <c r="JW127" s="69"/>
      <c r="JX127" s="79"/>
      <c r="JY127" s="69"/>
      <c r="JZ127" s="79"/>
      <c r="KA127" s="69"/>
      <c r="KB127" s="79"/>
      <c r="KC127" s="69"/>
      <c r="KD127" s="79"/>
      <c r="KE127" s="69"/>
      <c r="KF127" s="79"/>
      <c r="KG127" s="69"/>
      <c r="KH127" s="79"/>
      <c r="KI127" s="69"/>
      <c r="KJ127" s="79"/>
      <c r="KK127" s="69"/>
      <c r="KL127" s="79"/>
      <c r="KM127" s="69"/>
      <c r="KP127" s="1" t="str" cm="1">
        <f t="array" ref="KP127">IFERROR(INDEX(Paste_Here!$B$2:$B$210, MATCH(0, COUNTIF(KP$4:KP126, Paste_Here!$B$2:$B$210) + IF(Paste_Here!$B$2:$B$210="", 1, 0), 0)), "")</f>
        <v/>
      </c>
      <c r="KQ127" s="1" t="str">
        <f>IF(KP127&lt;&gt;"", INDEX(Paste_Here!$A$2:$A$210, MATCH(KP127, Paste_Here!$B$2:$B$210, 0)), "")</f>
        <v/>
      </c>
      <c r="KR127" s="1" t="str">
        <f t="shared" si="13"/>
        <v/>
      </c>
      <c r="KS127" s="1" t="str" cm="1">
        <f t="array" ref="KS127">IFERROR(INDEX($KR$5:$KR$210, MATCH(SMALL(IF($KR$5:$KR$210&lt;&gt;"", COUNTIF($KR$5:$KR$210, "&lt;"&amp;$KR$5:$KR$210)+1), ROW()-ROW($KS$5)+1), COUNTIF($KR$5:$KR$210, "&lt;"&amp;$KR$5:$KR$210)+1, 0)), "")</f>
        <v/>
      </c>
    </row>
    <row r="128" spans="1:305">
      <c r="A128" s="69"/>
      <c r="B128" s="79" t="str">
        <f t="shared" si="7"/>
        <v/>
      </c>
      <c r="C128" s="69"/>
      <c r="D128" s="79" t="str">
        <f>IFERROR(IF(B128&lt;&gt;"", IF(COUNTIF(INDEX(Paste_Here!N$2:Q$210, MATCH(B128, Paste_Here!A$2:A$210, 0), 0), "yes") &gt; 0, "No", IF(COUNTIF(INDEX(Paste_Here!N$2:Q$210, MATCH(B128, Paste_Here!A$2:A$210, 0), 0), "no") &gt; 0, "Yes", "")), ""), "")</f>
        <v/>
      </c>
      <c r="E128" s="69"/>
      <c r="F128" s="79" t="str">
        <f>IFERROR(IF(B128&lt;&gt;"", IF(ISNUMBER(SEARCH("yes", LOWER(INDEX(Paste_Here!S$2:S$210, MATCH(B128, Paste_Here!A$2:A$210, 0))))), "Yes", IF(ISNUMBER(SEARCH("no", LOWER(INDEX(Paste_Here!S$2:S$210, MATCH(B128, Paste_Here!A$2:A$210, 0))))), "No", "")), ""), "")</f>
        <v/>
      </c>
      <c r="G128" s="69"/>
      <c r="H128" s="79" t="str">
        <f>IFERROR(IF(B128&lt;&gt;"", IF(COUNTIF(INDEX(Paste_Here!AX$2:BA$210, MATCH(B128, Paste_Here!A$2:A$210, 0), 0), "yes") &gt; 0, "No", IF(COUNTIF(INDEX(Paste_Here!AX$2:BA$210, MATCH(B128, Paste_Here!A$2:A$210, 0), 0), "no") &gt; 0, "Yes", "")), ""), "")</f>
        <v/>
      </c>
      <c r="I128" s="69"/>
      <c r="J128" s="79" t="str">
        <f>IFERROR(IF(B128&lt;&gt;"", IF(ISNUMBER(SEARCH("yes", LOWER(INDEX(Paste_Here!Z$2:Z$210, MATCH(B128, Paste_Here!A$2:A$210, 0))))), "Yes", IF(ISNUMBER(SEARCH("no", LOWER(INDEX(Paste_Here!Z$2:Z$210, MATCH(B128, Paste_Here!A$2:A$210, 0))))), "No", "")), ""), "")</f>
        <v/>
      </c>
      <c r="K128" s="69"/>
      <c r="L128" s="79" t="str">
        <f>IFERROR(IF(B128&lt;&gt;"", IF(ISNUMBER(SEARCH("yes", LOWER(INDEX(Paste_Here!AG$2:AG$210, MATCH(B128, Paste_Here!A$2:A$210, 0))))), "Yes", IF(ISNUMBER(SEARCH("no", LOWER(INDEX(Paste_Here!AG$2:AG$210, MATCH(B128, Paste_Here!A$2:A$210, 0))))), "No", "")), ""), "")</f>
        <v/>
      </c>
      <c r="M128" s="69"/>
      <c r="N128" s="114" t="str">
        <f>IFERROR(IF(J128&lt;&gt;"", IF(ISNUMBER(SEARCH("yes", LOWER(INDEX(Paste_Here!AB$2:AB$210, MATCH(J128, Paste_Here!I$2:I$210, 0))))), "Yes", IF(ISNUMBER(SEARCH("no", LOWER(INDEX(Paste_Here!AB$2:AB$210, MATCH(J128, Paste_Here!I$2:I$210, 0))))), "No", "")), ""), "")</f>
        <v/>
      </c>
      <c r="O128" s="69"/>
      <c r="P128" s="79" t="str">
        <f>IFERROR(IF(B128&lt;&gt;"", IF(ISNUMBER(SEARCH("Revealed-Potential (Primary Focus)", LOWER(INDEX(Paste_Here!U$2:U$210, MATCH(B128, Paste_Here!A$2:A$210, 0))))), "Rev-Potential: Prim", IF(ISNUMBER(SEARCH("Revealed-Potential (Secondary Focus)", LOWER(INDEX(Paste_Here!U$2:U$210, MATCH(B128, Paste_Here!A$2:A$210, 0))))), "Rev-Potential: Sec", IF(ISNUMBER(SEARCH("Monitoring", LOWER(INDEX(Paste_Here!U$2:U$210, MATCH(B128, Paste_Here!A$2:A$210, 0))))), "Monitoring", IF(ISNUMBER(SEARCH("At-Promise (Secondary Focus)", LOWER(INDEX(Paste_Here!U$2:U$210, MATCH(B128, Paste_Here!A$2:A$210, 0))))), "At-Promise: Sec", IF(ISNUMBER(SEARCH("At-Promise (Primary Focus)", LOWER(INDEX(Paste_Here!U$2:U$210, MATCH(B128, Paste_Here!A$2:A$210, 0))))), "At-Promise: Prim", ""))))), ""), "")</f>
        <v/>
      </c>
      <c r="Q128" s="69"/>
      <c r="R128" s="79" t="str">
        <f>IFERROR(IF(B128&lt;&gt;"", IF(ISNUMBER(SEARCH("Revealed-Potential (Primary Focus)", LOWER(INDEX(Paste_Here!AB$2:AB$210, MATCH(B128, Paste_Here!A$2:A$210, 0))))), "Rev-Potential: Prim", IF(ISNUMBER(SEARCH("Revealed-Potential (Secondary Focus)", LOWER(INDEX(Paste_Here!AB$2:AB$210, MATCH(B128, Paste_Here!A$2:A$210, 0))))), "Rev-Potential: Sec", IF(ISNUMBER(SEARCH("Monitoring", LOWER(INDEX(Paste_Here!AB$2:AB$210, MATCH(B128, Paste_Here!A$2:A$210, 0))))), "Monitoring", IF(ISNUMBER(SEARCH("At-Promise (Secondary Focus)", LOWER(INDEX(Paste_Here!AB$2:AB$210, MATCH(B128, Paste_Here!A$2:A$210, 0))))), "At-Promise: Sec", IF(ISNUMBER(SEARCH("At-Promise (Primary Focus)", LOWER(INDEX(Paste_Here!AB$2:AB$210, MATCH(B128, Paste_Here!A$2:A$210, 0))))), "At-Promise: Prim", ""))))), ""), "")</f>
        <v/>
      </c>
      <c r="S128" s="69"/>
      <c r="T128" s="114" t="str">
        <f>IFERROR(IF(P128&lt;&gt;"", IF(ISNUMBER(SEARCH("yes", LOWER(INDEX(Paste_Here!AH$2:AH$210, MATCH(P128, Paste_Here!O$2:O$210, 0))))), "Yes", IF(ISNUMBER(SEARCH("no", LOWER(INDEX(Paste_Here!AH$2:AH$210, MATCH(P128, Paste_Here!O$2:O$210, 0))))), "No", "")), ""), "")</f>
        <v/>
      </c>
      <c r="U128" s="69"/>
      <c r="V128" s="114" t="str">
        <f>IFERROR(IF(R128&lt;&gt;"", IF(ISNUMBER(SEARCH("yes", LOWER(INDEX(Paste_Here!AJ$2:AJ$210, MATCH(R128, Paste_Here!Q$2:Q$210, 0))))), "Yes", IF(ISNUMBER(SEARCH("no", LOWER(INDEX(Paste_Here!AJ$2:AJ$210, MATCH(R128, Paste_Here!Q$2:Q$210, 0))))), "No", "")), ""), "")</f>
        <v/>
      </c>
      <c r="W128" s="69"/>
      <c r="X128" s="69"/>
      <c r="Y128" s="79" t="str">
        <f t="shared" si="8"/>
        <v/>
      </c>
      <c r="Z128" s="69"/>
      <c r="AA128" s="79" t="str">
        <f>IFERROR(IF(B128&lt;&gt;"", IF(AND(INDEX(Paste_Here!W$2:W$210, MATCH(B128, Paste_Here!A$2:A$210, 0))&lt;&gt;"", ISNUMBER(VALUE(INDEX(Paste_Here!W$2:W$210, MATCH(B128, Paste_Here!A$2:A$210, 0))))), INDEX(Paste_Here!W$2:W$210, MATCH(B128, Paste_Here!A$2:A$210, 0)), ""), ""), "")</f>
        <v/>
      </c>
      <c r="AB128" s="69"/>
      <c r="AC128" s="79" t="str">
        <f>IFERROR(IF(B128&lt;&gt;"", IF(AND(INDEX(Paste_Here!V$2:V$210, MATCH(B128, Paste_Here!A$2:A$210, 0))&lt;&gt;"", ISNUMBER(VALUE(INDEX(Paste_Here!V$2:V$210, MATCH(B128, Paste_Here!A$2:A$210, 0))))), TEXT(ROUND(VALUE(INDEX(Paste_Here!V$2:V$210, MATCH(B128, Paste_Here!A$2:A$210, 0))), 2), "0.00"), ""), ""), "")</f>
        <v/>
      </c>
      <c r="AD128" s="69"/>
      <c r="AE128" s="79" t="str">
        <f>IFERROR(IF(B128&lt;&gt;"", IF(LOWER(INDEX(Paste_Here!X$2:X$210, MATCH(B128, Paste_Here!A$2:A$210, 0)))="approaching expectations", "Approaching", IF(LOWER(INDEX(Paste_Here!X$2:X$210, MATCH(B128, Paste_Here!A$2:A$210, 0)))="met expectations", "Met", IF(LOWER(INDEX(Paste_Here!X$2:X$210, MATCH(B128, Paste_Here!A$2:A$210, 0)))="exceeded expectations", "Exceeded", IF(LOWER(INDEX(Paste_Here!X$2:X$210, MATCH(B128, Paste_Here!A$2:A$210, 0)))="below expectations", "Below", "")))), ""), "")</f>
        <v/>
      </c>
      <c r="AF128" s="69"/>
      <c r="AG128" s="79" t="str">
        <f>IFERROR(IF(B128&lt;&gt;"", IF(AND(INDEX(Paste_Here!Y$2:Y$210, MATCH(B128, Paste_Here!A$2:A$210, 0))&lt;&gt;"", ISNUMBER(VALUE(INDEX(Paste_Here!Y$2:Y$210, MATCH(B128, Paste_Here!A$2:A$210, 0))))), INDEX(Paste_Here!Y$2:Y$210, MATCH(B128, Paste_Here!A$2:A$210, 0)), ""), ""), "")</f>
        <v/>
      </c>
      <c r="AH128" s="69"/>
      <c r="AI128" s="79" t="str">
        <f>IFERROR(IF(B128&lt;&gt;"", IF(AND(INDEX(Paste_Here!AK$2:AK$210, MATCH(B128, Paste_Here!A$2:A$210, 0))&lt;&gt;"", ISNUMBER(VALUE(INDEX(Paste_Here!AK$2:AK$210, MATCH(B128, Paste_Here!A$2:A$210, 0))))), INDEX(Paste_Here!AK$2:AK$210, MATCH(B128, Paste_Here!A$2:A$210, 0)), ""), ""), "")</f>
        <v/>
      </c>
      <c r="AJ128" s="69"/>
      <c r="AK128" s="79" t="str">
        <f>IFERROR(IF(B128&lt;&gt;"", IF(ISNUMBER(SEARCH("highrisk", LOWER(INDEX(Paste_Here!AL$2:AL$210, MATCH(B128, Paste_Here!A$2:A$210, 0))))), "High Risk", IF(ISNUMBER(SEARCH("lowrisk", LOWER(INDEX(Paste_Here!AL$2:AL$210, MATCH(B128, Paste_Here!A$2:A$210, 0))))), "Low Risk", IF(ISNUMBER(SEARCH("somerisk", LOWER(INDEX(Paste_Here!AL$2:AL$210, MATCH(B128, Paste_Here!A$2:A$210, 0))))), "Some Risk", ""))), ""), "")</f>
        <v/>
      </c>
      <c r="AL128" s="69"/>
      <c r="AM128" s="79" t="str">
        <f>IFERROR(IF(B128&lt;&gt;"", IF(AND(INDEX(Paste_Here!AT$2:AT$210, MATCH(B128, Paste_Here!A$2:A$210, 0))&lt;&gt;"", ISNUMBER(VALUE(INDEX(Paste_Here!AT$2:AT$210, MATCH(B128, Paste_Here!A$2:A$210, 0))))), INDEX(Paste_Here!AT$2:AT$210, MATCH(B128, Paste_Here!A$2:A$210, 0)), ""), ""), "")</f>
        <v/>
      </c>
      <c r="AN128" s="69"/>
      <c r="AO128" s="79" t="str">
        <f>IFERROR(IF(B128&lt;&gt;"", IF(AND(INDEX(Paste_Here!AM$2:AM$210, MATCH(B128, Paste_Here!A$2:A$210, 0))&lt;&gt;"", ISNUMBER(VALUE(INDEX(Paste_Here!AM$2:AM$210, MATCH(B128, Paste_Here!A$2:A$210, 0))))), INDEX(Paste_Here!AM$2:AM$210, MATCH(B128, Paste_Here!A$2:A$210, 0)), ""), ""), "")</f>
        <v/>
      </c>
      <c r="AP128" s="69"/>
      <c r="AQ128" s="79" t="str">
        <f>IFERROR(IF(B128&lt;&gt;"", IF(ISNUMBER(SEARCH("highrisk", LOWER(INDEX(Paste_Here!AN$2:AN$210, MATCH(B128, Paste_Here!A$2:A$210, 0))))), "High Risk", IF(ISNUMBER(SEARCH("lowrisk", LOWER(INDEX(Paste_Here!AN$2:AN$210, MATCH(B128, Paste_Here!A$2:A$210, 0))))), "Low Risk", IF(ISNUMBER(SEARCH("somerisk", LOWER(INDEX(Paste_Here!AN$2:AN$210, MATCH(B128, Paste_Here!A$2:A$210, 0))))), "Some Risk", ""))), ""), "")</f>
        <v/>
      </c>
      <c r="AR128" s="69"/>
      <c r="AS128" s="79" t="str" cm="1">
        <f t="array" aca="1" ref="AS128" ca="1">IFERROR(IF(ISNUMBER(SEARCH("BR", INDEX(Paste_Here!AO$2:AO$210, MATCH(B128, Paste_Here!A$2:A$210, 0)))), -1, 1) * VALUE(_xlfn.TEXTJOIN("", TRUE, IF(ISNUMBER(--MID(INDEX(Paste_Here!AO$2:AO$210, MATCH(B128, Paste_Here!A$2:A$210, 0)), ROW(INDIRECT("1:"&amp;LEN(INDEX(Paste_Here!AO$2:AO$210, MATCH(B128, Paste_Here!A$2:A$210, 0))))), 1)), MID(INDEX(Paste_Here!AO$2:AO$210, MATCH(B128, Paste_Here!A$2:A$210, 0)), ROW(INDIRECT("1:"&amp;LEN(INDEX(Paste_Here!AO$2:AO$210, MATCH(B128, Paste_Here!A$2:A$210, 0))))), 1), ""))), "")</f>
        <v/>
      </c>
      <c r="AT128" s="69"/>
      <c r="AU128" s="69"/>
      <c r="AV128" s="79"/>
      <c r="AW128" s="69"/>
      <c r="AX128" s="79"/>
      <c r="AY128" s="69"/>
      <c r="AZ128" s="79"/>
      <c r="BA128" s="69"/>
      <c r="BB128" s="79"/>
      <c r="BC128" s="69"/>
      <c r="BD128" s="79"/>
      <c r="BE128" s="69"/>
      <c r="BF128" s="79"/>
      <c r="BG128" s="69"/>
      <c r="BH128" s="79"/>
      <c r="BI128" s="69"/>
      <c r="BJ128" s="79"/>
      <c r="BK128" s="69"/>
      <c r="BL128" s="79"/>
      <c r="BM128" s="69"/>
      <c r="BN128" s="79"/>
      <c r="BO128" s="69"/>
      <c r="BP128" s="79"/>
      <c r="BQ128" s="69"/>
      <c r="BR128" s="69"/>
      <c r="BS128" s="79"/>
      <c r="BT128" s="69"/>
      <c r="BU128" s="79"/>
      <c r="BV128" s="69"/>
      <c r="BW128" s="79"/>
      <c r="BX128" s="69"/>
      <c r="BY128" s="79"/>
      <c r="BZ128" s="69"/>
      <c r="CA128" s="79"/>
      <c r="CB128" s="69"/>
      <c r="CC128" s="79"/>
      <c r="CD128" s="69"/>
      <c r="CE128" s="79"/>
      <c r="CF128" s="69"/>
      <c r="CG128" s="79"/>
      <c r="CH128" s="69"/>
      <c r="CI128" s="79"/>
      <c r="CJ128" s="69"/>
      <c r="CK128" s="79"/>
      <c r="CL128" s="69"/>
      <c r="CM128" s="79"/>
      <c r="CN128" s="69"/>
      <c r="CO128" s="69"/>
      <c r="CP128" s="79" t="str">
        <f t="shared" si="9"/>
        <v/>
      </c>
      <c r="CQ128" s="69"/>
      <c r="CR128" s="79" t="str">
        <f>IFERROR(IF(B128&lt;&gt;"", IF(AND(INDEX(Paste_Here!AD$2:AD$210, MATCH(B128, Paste_Here!A$2:A$210, 0))&lt;&gt;"", ISNUMBER(VALUE(INDEX(Paste_Here!AD$2:AD$210, MATCH(B128, Paste_Here!A$2:A$210, 0))))), INDEX(Paste_Here!AD$2:AD$210, MATCH(B128, Paste_Here!A$2:A$210, 0)), ""), ""), "")</f>
        <v/>
      </c>
      <c r="CS128" s="69"/>
      <c r="CT128" s="79" t="str">
        <f>IFERROR(IF(B128&lt;&gt;"", IF(AND(INDEX(Paste_Here!AC$2:AC$210, MATCH(B128, Paste_Here!A$2:A$210, 0))&lt;&gt;"", ISNUMBER(--INDEX(Paste_Here!AC$2:AC$210, MATCH(B128, Paste_Here!A$2:A$210, 0)))), TEXT(ROUND(--INDEX(Paste_Here!AC$2:AC$210, MATCH(B128, Paste_Here!A$2:A$210, 0)), 2), "0.00"), ""), ""), "")</f>
        <v/>
      </c>
      <c r="CU128" s="69"/>
      <c r="CV128" s="79" t="str">
        <f>IFERROR(IF(B128&lt;&gt;"", IF(LOWER(INDEX(Paste_Here!AE$2:AE$210, MATCH(B128, Paste_Here!A$2:A$210, 0)))="approaching expectations", "Approaching", IF(LOWER(INDEX(Paste_Here!AE$2:AE$210, MATCH(B128, Paste_Here!A$2:A$210, 0)))="met expectations", "Met", IF(LOWER(INDEX(Paste_Here!AE$2:AE$210, MATCH(B128, Paste_Here!A$2:A$210, 0)))="exceeded expectations", "Exceeded", IF(LOWER(INDEX(Paste_Here!AE$2:AE$210, MATCH(B128, Paste_Here!A$2:A$210, 0)))="below expectations", "Below", "")))), ""), "")</f>
        <v/>
      </c>
      <c r="CW128" s="69"/>
      <c r="CX128" s="79" t="str">
        <f>IFERROR(IF(B128&lt;&gt;"", IF(AND(INDEX(Paste_Here!AF$2:AF$210, MATCH(B128, Paste_Here!A$2:A$210, 0))&lt;&gt;"", ISNUMBER(VALUE(INDEX(Paste_Here!AF$2:AF$210, MATCH(B128, Paste_Here!A$2:A$210, 0))))), INDEX(Paste_Here!AF$2:AF$210, MATCH(B128, Paste_Here!A$2:A$210, 0)), ""), ""), "")</f>
        <v/>
      </c>
      <c r="CY128" s="69"/>
      <c r="CZ128" s="79" t="str">
        <f>IFERROR(IF(B128&lt;&gt;"", IF(AND(INDEX(Paste_Here!AU$2:AU$210, MATCH(B128, Paste_Here!A$2:A$210, 0))&lt;&gt;"", ISNUMBER(VALUE(INDEX(Paste_Here!AU$2:AU$210, MATCH(B128, Paste_Here!A$2:A$210, 0))))), INDEX(Paste_Here!AU$2:AU$210, MATCH(B128, Paste_Here!A$2:A$210, 0)), ""), ""), "")</f>
        <v/>
      </c>
      <c r="DA128" s="69"/>
      <c r="DB128" s="79" t="str">
        <f>IFERROR(IF(B128&lt;&gt;"", IF(ISNUMBER(SEARCH("highrisk", LOWER(INDEX(Paste_Here!AV$2:AV$210, MATCH(B128, Paste_Here!A$2:A$210, 0))))), "High Risk", IF(ISNUMBER(SEARCH("lowrisk", LOWER(INDEX(Paste_Here!AV$2:AV$210, MATCH(B128, Paste_Here!A$2:A$210, 0))))), "Low Risk", IF(ISNUMBER(SEARCH("somerisk", LOWER(INDEX(Paste_Here!AV$2:AV$210, MATCH(B128, Paste_Here!A$2:A$210, 0))))), "Some Risk", ""))), ""), "")</f>
        <v/>
      </c>
      <c r="DC128" s="69"/>
      <c r="DD128" s="79" t="str">
        <f>IFERROR(IF(B128&lt;&gt;"", IF(AND(INDEX(Paste_Here!AW$2:AW$210, MATCH(B128, Paste_Here!A$2:A$210, 0))&lt;&gt;"", ISNUMBER(VALUE(INDEX(Paste_Here!AW$2:AW$210, MATCH(B128, Paste_Here!A$2:A$210, 0))))), INDEX(Paste_Here!AW$2:AW$210, MATCH(B128, Paste_Here!A$2:A$210, 0)), ""), ""), "")</f>
        <v/>
      </c>
      <c r="DE128" s="69"/>
      <c r="DF128" s="79" t="str">
        <f>IFERROR(IF(B128&lt;&gt;"", IF(AND(INDEX(Paste_Here!AP$2:AP$210, MATCH(B128, Paste_Here!A$2:A$210, 0))&lt;&gt;"", ISNUMBER(VALUE(INDEX(Paste_Here!AP$2:AP$210, MATCH(B128, Paste_Here!A$2:A$210, 0))))), INDEX(Paste_Here!AP$2:AP$210, MATCH(B128, Paste_Here!A$2:A$210, 0)), ""), ""), "")</f>
        <v/>
      </c>
      <c r="DG128" s="69"/>
      <c r="DH128" s="79" t="str">
        <f>IFERROR(IF(B128&lt;&gt;"", IF(ISNUMBER(SEARCH("highrisk", LOWER(INDEX(Paste_Here!AQ$2:AQ$210, MATCH(B128, Paste_Here!A$2:A$210, 0))))), "High Risk", IF(ISNUMBER(SEARCH("lowrisk", LOWER(INDEX(Paste_Here!AQ$2:AQ$210, MATCH(B128, Paste_Here!A$2:A$210, 0))))), "Low Risk", IF(ISNUMBER(SEARCH("somerisk", LOWER(INDEX(Paste_Here!AQ$2:AQ$210, MATCH(B128, Paste_Here!A$2:A$210, 0))))), "Some Risk", ""))), ""), "")</f>
        <v/>
      </c>
      <c r="DI128" s="69"/>
      <c r="DJ128" s="79" t="str" cm="1">
        <f t="array" aca="1" ref="DJ128" ca="1">IFERROR(VALUE(IF(ISNUMBER(SEARCH("EM", INDEX(Paste_Here!AR$2:AR$500, MATCH(B128, Paste_Here!A$2:A$500, 0)))),"-" &amp; _xlfn.TEXTJOIN("", TRUE, IF(ISNUMBER(--MID(INDEX(Paste_Here!AR$2:AR$500, MATCH(B128, Paste_Here!A$2:A$500, 0)), ROW(INDIRECT("1:"&amp;LEN(INDEX(Paste_Here!AR$2:AR$500, MATCH(B128, Paste_Here!A$2:A$500, 0))))), 1)), MID(INDEX(Paste_Here!AR$2:AR$500, MATCH(B128, Paste_Here!A$2:A$500, 0)), ROW(INDIRECT("1:"&amp;LEN(INDEX(Paste_Here!AR$2:AR$500, MATCH(B128, Paste_Here!A$2:A$500, 0))))), 1), "")), _xlfn.TEXTJOIN("", TRUE, IF(ISNUMBER(--MID(INDEX(Paste_Here!AR$2:AR$500, MATCH(B128, Paste_Here!A$2:AR$500, 0)), ROW(INDIRECT("1:"&amp;LEN(INDEX(Paste_Here!AR$2:AR$500, MATCH(B128, Paste_Here!A$2:AR$500, 0))))), 1)), MID(INDEX(Paste_Here!AR$2:AR$500, MATCH(B128, Paste_Here!A$2:A$500, 0)), ROW(INDIRECT("1:"&amp;LEN(INDEX(Paste_Here!AR$2:AR$500, MATCH(B128, Paste_Here!A$2:A$500, 0))))), 1), "")))), "")</f>
        <v/>
      </c>
      <c r="DK128" s="69"/>
      <c r="DL128" s="69"/>
      <c r="DM128" s="79" t="str">
        <f t="shared" si="10"/>
        <v/>
      </c>
      <c r="DN128" s="69"/>
      <c r="DO128" s="79" t="str">
        <f>IFERROR(IF(B128&lt;&gt;"", IF(AND(INDEX(Paste_Here!AH$2:AH$210, MATCH(B128, Paste_Here!A$2:A$210, 0))&lt;&gt;"", ISNUMBER(VALUE(INDEX(Paste_Here!AH$2:AH$210, MATCH(B128, Paste_Here!A$2:A$210, 0))))), INDEX(Paste_Here!AH$2:AH$210, MATCH(B128, Paste_Here!A$2:A$210, 0)), ""), ""), "")</f>
        <v/>
      </c>
      <c r="DP128" s="69"/>
      <c r="DQ128" s="114"/>
      <c r="DR128" s="69"/>
      <c r="DS128" s="119" t="str">
        <f>IFERROR(IF(B128&lt;&gt;"", IF(LOWER(INDEX(Paste_Here!AI$2:AI$210, MATCH(B128, Paste_Here!A$2:A$210, 0)))="approaching expectations", "Approaching", IF(LOWER(INDEX(Paste_Here!AI$2:AI$210, MATCH(B128, Paste_Here!A$2:A$210, 0)))="met expectations", "Met", IF(LOWER(INDEX(Paste_Here!AI$2:AI$210, MATCH(B128, Paste_Here!A$2:A$210, 0)))="exceeded expectations", "Exceeded", IF(LOWER(INDEX(Paste_Here!AI$2:AI$210, MATCH(B128, Paste_Here!A$2:A$210, 0)))="below expectations", "Below", "")))), ""), "")</f>
        <v/>
      </c>
      <c r="DT128" s="69"/>
      <c r="DU128" s="79" t="str">
        <f>IFERROR(IF(B128&lt;&gt;"", IF(AND(INDEX(Paste_Here!AJ$2:AJ$210, MATCH(B128, Paste_Here!A$2:A$210, 0))&lt;&gt;"", ISNUMBER(VALUE(INDEX(Paste_Here!AJ$2:AJ$210, MATCH(B128, Paste_Here!A$2:A$210, 0))))), INDEX(Paste_Here!AJ$2:AJ$210, MATCH(B128, Paste_Here!A$2:A$210, 0)), ""), ""), "")</f>
        <v/>
      </c>
      <c r="DV128" s="69"/>
      <c r="DW128" s="114"/>
      <c r="DX128" s="69"/>
      <c r="DY128" s="114"/>
      <c r="DZ128" s="69"/>
      <c r="EA128" s="114"/>
      <c r="EB128" s="69"/>
      <c r="EC128" s="114"/>
      <c r="ED128" s="69"/>
      <c r="EE128" s="114"/>
      <c r="EF128" s="69"/>
      <c r="EH128" s="69"/>
      <c r="EI128" s="69"/>
      <c r="EJ128" s="79"/>
      <c r="EK128" s="69"/>
      <c r="EL128" s="79"/>
      <c r="EM128" s="69"/>
      <c r="EN128" s="79"/>
      <c r="EO128" s="69"/>
      <c r="EP128" s="79"/>
      <c r="EQ128" s="69"/>
      <c r="ER128" s="79"/>
      <c r="ES128" s="69"/>
      <c r="ET128" s="79"/>
      <c r="EU128" s="69"/>
      <c r="EV128" s="79"/>
      <c r="EW128" s="69"/>
      <c r="EX128" s="79"/>
      <c r="EY128" s="69"/>
      <c r="EZ128" s="79"/>
      <c r="FA128" s="69"/>
      <c r="FB128" s="79"/>
      <c r="FC128" s="69"/>
      <c r="FD128" s="79"/>
      <c r="FE128" s="69"/>
      <c r="FF128" s="69"/>
      <c r="FG128" s="79" t="str">
        <f t="shared" si="11"/>
        <v/>
      </c>
      <c r="FH128" s="69"/>
      <c r="FI128" s="79" t="str">
        <f>IFERROR(IF(B128&lt;&gt;"", IF(ISNUMBER(VALUE(INDEX(Paste_Here!H$2:H$210, MATCH(B128, Paste_Here!A$2:A$210, 0)))), IF(VALUE(INDEX(Paste_Here!H$2:H$210, MATCH(B128, Paste_Here!A$2:A$210, 0)))=0, "No", IF(AND(VALUE(INDEX(Paste_Here!H$2:H$210, MATCH(B128, Paste_Here!A$2:A$210, 0)))&gt;=1, VALUE(INDEX(Paste_Here!H$2:H$210, MATCH(B128, Paste_Here!A$2:A$210, 0)))&lt;=4), VALUE(INDEX(Paste_Here!H$2:H$210, MATCH(B128, Paste_Here!A$2:A$210, 0))), "")), ""), ""), "")</f>
        <v/>
      </c>
      <c r="FJ128" s="69"/>
      <c r="FK128" s="79" t="str">
        <f>IFERROR(IF(B128&lt;&gt;"", IF(ISNUMBER(VALUE(INDEX(Paste_Here!I$2:I$210, MATCH(B128, Paste_Here!A$2:A$210, 0)))), IF(VALUE(INDEX(Paste_Here!I$2:I$210, MATCH(B128, Paste_Here!A$2:A$210, 0)))=0, "No", IF(AND(VALUE(INDEX(Paste_Here!I$2:I$210, MATCH(B128, Paste_Here!A$2:A$210, 0)))&gt;=1, VALUE(INDEX(Paste_Here!I$2:I$210, MATCH(B128, Paste_Here!A$2:A$210, 0)))&lt;=4), VALUE(INDEX(Paste_Here!I$2:I$210, MATCH(B128, Paste_Here!A$2:A$210, 0))), "")), ""), ""), "")</f>
        <v/>
      </c>
      <c r="FL128" s="69"/>
      <c r="FM128" s="114"/>
      <c r="FN128" s="69"/>
      <c r="FO128" s="114"/>
      <c r="FP128" s="69"/>
      <c r="FQ128" s="114"/>
      <c r="FR128" s="69"/>
      <c r="FS128" s="114"/>
      <c r="FT128" s="69"/>
      <c r="FU128" s="79" t="str">
        <f>IFERROR(IF(B128&lt;&gt;"", IF(AND(INDEX(Paste_Here!R$2:R$210, MATCH(B128, Paste_Here!A$2:A$210, 0))&lt;&gt;"", ISNUMBER(VALUE(INDEX(Paste_Here!R$2:R$210, MATCH(B128, Paste_Here!A$2:A$210, 0))))), INDEX(Paste_Here!R$2:R$210, MATCH(B128, Paste_Here!A$2:A$210, 0)), ""), ""), "")</f>
        <v/>
      </c>
      <c r="FV128" s="69"/>
      <c r="FW128" s="79" t="str">
        <f>IFERROR(IF(B128&lt;&gt;"", IF(AND(INDEX(Paste_Here!BB$2:BB$210, MATCH(B128, Paste_Here!A$2:A$210, 0))&lt;&gt;"", ISNUMBER(VALUE(INDEX(Paste_Here!BB$2:BB$210, MATCH(B128, Paste_Here!A$2:A$210, 0))))), INDEX(Paste_Here!BB$2:BB$210, MATCH(B128, Paste_Here!A$2:A$210, 0)), ""), ""), "")</f>
        <v/>
      </c>
      <c r="FX128" s="69"/>
      <c r="FY128" s="79" t="str">
        <f>IFERROR(IF(B128&lt;&gt;"", IF(AND(INDEX(Paste_Here!AS$2:AS$210, MATCH(B128, Paste_Here!A$2:A$210, 0))&lt;&gt;"", ISNUMBER(VALUE(INDEX(Paste_Here!AS$2:AS$210, MATCH(B128, Paste_Here!A$2:A$210, 0))))), INDEX(Paste_Here!AS$2:AS$210, MATCH(B128, Paste_Here!A$2:A$210, 0)), ""), ""), "")</f>
        <v/>
      </c>
      <c r="FZ128" s="69"/>
      <c r="GA128" s="79" t="str">
        <f>IFERROR(IF(B128&lt;&gt;"", IF(AND(INDEX(Paste_Here!BC$2:BC$210, MATCH(B128, Paste_Here!A$2:A$210, 0))&lt;&gt;"", ISNUMBER(VALUE(INDEX(Paste_Here!BC$2:BC$210, MATCH(B128, Paste_Here!A$2:A$210, 0))))), INDEX(Paste_Here!BC$2:BC$210, MATCH(B128, Paste_Here!A$2:A$210, 0)), ""), ""), "")</f>
        <v/>
      </c>
      <c r="GB128" s="69"/>
      <c r="GC128" s="69"/>
      <c r="GD128" s="79" t="str">
        <f t="shared" si="12"/>
        <v/>
      </c>
      <c r="GE128" s="69"/>
      <c r="GF128" s="79" t="str">
        <f>IFERROR(IF(B128&lt;&gt;"", IF(ISNUMBER(SEARCH("s", LOWER(INDEX(Paste_Here!M$2:M$210, MATCH(B128, Paste_Here!A$2:A$210, 0))))), "Yes", IF(INDEX(Paste_Here!M$2:M$210, MATCH(B128, Paste_Here!A$2:A$210, 0))&lt;&gt;"", "No", "")), ""), "")</f>
        <v/>
      </c>
      <c r="GG128" s="69"/>
      <c r="GH128" s="79" t="str">
        <f>IFERROR(IF(B128&lt;&gt;"", IF(ISNUMBER(SEARCH("yes", LOWER(INDEX(Paste_Here!F$2:F$210, MATCH(B128, Paste_Here!A$2:A$210, 0))))), "Yes", IF(ISNUMBER(SEARCH("no", LOWER(INDEX(Paste_Here!F$2:F$210, MATCH(B128, Paste_Here!A$2:A$210, 0))))), "No", "")), ""), "")</f>
        <v/>
      </c>
      <c r="GI128" s="69"/>
      <c r="GJ128" s="79" t="str">
        <f>IFERROR(IF(B128&lt;&gt;"", IF(ISNUMBER(SEARCH("english language learner", LOWER(INDEX(Paste_Here!C$2:C$210, MATCH(B128, Paste_Here!A$2:A$210, 0))))), "Yes", ""), ""), "")</f>
        <v/>
      </c>
      <c r="GK128" s="69"/>
      <c r="GL128" s="79" t="str">
        <f>IFERROR(IF(B128&lt;&gt;"", IF(OR(ISNUMBER(SEARCH("b", LOWER(INDEX(Paste_Here!K$2:K$210, MATCH(B128, Paste_Here!A$2:A$210, 0))))), ISNUMBER(SEARCH("h", LOWER(INDEX(Paste_Here!K$2:K$210, MATCH(B128, Paste_Here!A$2:A$210, 0))))), ISNUMBER(SEARCH("i", LOWER(INDEX(Paste_Here!K$2:K$210, MATCH(B128, Paste_Here!A$2:A$210, 0)))))), "Yes", IF(INDEX(Paste_Here!K$2:K$210, MATCH(B128, Paste_Here!A$2:A$210, 0))&lt;&gt;"", "No", "")), ""), "")</f>
        <v/>
      </c>
      <c r="GM128" s="69"/>
      <c r="GN128" s="79" t="str">
        <f>IFERROR(IF(B128&lt;&gt;"", IF(ISNUMBER(SEARCH("yes", LOWER(INDEX(Paste_Here!L$2:L$210, MATCH(B128, Paste_Here!A$2:A$210, 0))))), "Yes", IF(ISNUMBER(SEARCH("no", LOWER(INDEX(Paste_Here!L$2:L$210, MATCH(B128, Paste_Here!A$2:A$210, 0))))), "No", "")), ""), "")</f>
        <v/>
      </c>
      <c r="GO128" s="69"/>
      <c r="GP128" s="79" t="str">
        <f>IFERROR(IF(B128&lt;&gt;"", IF(ISNUMBER(SEARCH("transitional 2", LOWER(INDEX(Paste_Here!C$2:C$210, MATCH(B128, Paste_Here!A$2:A$210, 0))))), "T2", IF(ISNUMBER(SEARCH("transitional 1", LOWER(INDEX(Paste_Here!C$2:C$210, MATCH(B128, Paste_Here!A$2:A$210, 0))))), "T1", IF(ISNUMBER(SEARCH("waived ell services", LOWER(INDEX(Paste_Here!C$2:C$210, MATCH(B128, Paste_Here!A$2:A$210, 0))))), "W", ""))), ""), "")</f>
        <v/>
      </c>
      <c r="GQ128" s="69"/>
      <c r="GR128" s="114"/>
      <c r="GS128" s="69"/>
      <c r="GT128" s="114"/>
      <c r="GU128" s="69"/>
      <c r="GV128" s="114"/>
      <c r="GW128" s="69"/>
      <c r="GX128" s="118"/>
      <c r="GY128" s="69"/>
      <c r="GZ128" s="69"/>
      <c r="HA128" s="79"/>
      <c r="HB128" s="69"/>
      <c r="HC128" s="79"/>
      <c r="HD128" s="69"/>
      <c r="HE128" s="79"/>
      <c r="HF128" s="69"/>
      <c r="HG128" s="79"/>
      <c r="HH128" s="69"/>
      <c r="HI128" s="79"/>
      <c r="HJ128" s="69"/>
      <c r="HK128" s="79"/>
      <c r="HL128" s="69"/>
      <c r="HM128" s="79"/>
      <c r="HN128" s="69"/>
      <c r="HO128" s="79"/>
      <c r="HP128" s="69"/>
      <c r="HQ128" s="79"/>
      <c r="HR128" s="69"/>
      <c r="HS128" s="79"/>
      <c r="HT128" s="69"/>
      <c r="HU128" s="79"/>
      <c r="HV128" s="69"/>
      <c r="HW128" s="69"/>
      <c r="HX128" s="79"/>
      <c r="HY128" s="69"/>
      <c r="HZ128" s="79"/>
      <c r="IA128" s="69"/>
      <c r="IB128" s="79"/>
      <c r="IC128" s="69"/>
      <c r="ID128" s="79"/>
      <c r="IE128" s="69"/>
      <c r="IF128" s="79"/>
      <c r="IG128" s="69"/>
      <c r="IH128" s="79"/>
      <c r="II128" s="69"/>
      <c r="IJ128" s="79"/>
      <c r="IK128" s="69"/>
      <c r="IL128" s="79"/>
      <c r="IM128" s="69"/>
      <c r="IN128" s="79"/>
      <c r="IO128" s="69"/>
      <c r="IP128" s="79"/>
      <c r="IQ128" s="69"/>
      <c r="IR128" s="79"/>
      <c r="IS128" s="69"/>
      <c r="IT128" s="69"/>
      <c r="IU128" s="79"/>
      <c r="IV128" s="69"/>
      <c r="IW128" s="79"/>
      <c r="IX128" s="69"/>
      <c r="IY128" s="79"/>
      <c r="IZ128" s="69"/>
      <c r="JA128" s="79"/>
      <c r="JB128" s="69"/>
      <c r="JC128" s="79"/>
      <c r="JD128" s="69"/>
      <c r="JE128" s="79"/>
      <c r="JF128" s="69"/>
      <c r="JG128" s="79"/>
      <c r="JH128" s="69"/>
      <c r="JI128" s="79"/>
      <c r="JJ128" s="69"/>
      <c r="JK128" s="79"/>
      <c r="JL128" s="69"/>
      <c r="JM128" s="79"/>
      <c r="JN128" s="69"/>
      <c r="JO128" s="79"/>
      <c r="JP128" s="69"/>
      <c r="JQ128" s="69"/>
      <c r="JR128" s="79"/>
      <c r="JS128" s="69"/>
      <c r="JT128" s="79"/>
      <c r="JU128" s="69"/>
      <c r="JV128" s="79"/>
      <c r="JW128" s="69"/>
      <c r="JX128" s="79"/>
      <c r="JY128" s="69"/>
      <c r="JZ128" s="79"/>
      <c r="KA128" s="69"/>
      <c r="KB128" s="79"/>
      <c r="KC128" s="69"/>
      <c r="KD128" s="79"/>
      <c r="KE128" s="69"/>
      <c r="KF128" s="79"/>
      <c r="KG128" s="69"/>
      <c r="KH128" s="79"/>
      <c r="KI128" s="69"/>
      <c r="KJ128" s="79"/>
      <c r="KK128" s="69"/>
      <c r="KL128" s="79"/>
      <c r="KM128" s="69"/>
      <c r="KP128" s="1" t="str" cm="1">
        <f t="array" ref="KP128">IFERROR(INDEX(Paste_Here!$B$2:$B$210, MATCH(0, COUNTIF(KP$4:KP127, Paste_Here!$B$2:$B$210) + IF(Paste_Here!$B$2:$B$210="", 1, 0), 0)), "")</f>
        <v/>
      </c>
      <c r="KQ128" s="1" t="str">
        <f>IF(KP128&lt;&gt;"", INDEX(Paste_Here!$A$2:$A$210, MATCH(KP128, Paste_Here!$B$2:$B$210, 0)), "")</f>
        <v/>
      </c>
      <c r="KR128" s="1" t="str">
        <f t="shared" si="13"/>
        <v/>
      </c>
      <c r="KS128" s="1" t="str" cm="1">
        <f t="array" ref="KS128">IFERROR(INDEX($KR$5:$KR$210, MATCH(SMALL(IF($KR$5:$KR$210&lt;&gt;"", COUNTIF($KR$5:$KR$210, "&lt;"&amp;$KR$5:$KR$210)+1), ROW()-ROW($KS$5)+1), COUNTIF($KR$5:$KR$210, "&lt;"&amp;$KR$5:$KR$210)+1, 0)), "")</f>
        <v/>
      </c>
    </row>
    <row r="129" spans="1:305">
      <c r="A129" s="69"/>
      <c r="B129" s="79" t="str">
        <f t="shared" si="7"/>
        <v/>
      </c>
      <c r="C129" s="69"/>
      <c r="D129" s="79" t="str">
        <f>IFERROR(IF(B129&lt;&gt;"", IF(COUNTIF(INDEX(Paste_Here!N$2:Q$210, MATCH(B129, Paste_Here!A$2:A$210, 0), 0), "yes") &gt; 0, "No", IF(COUNTIF(INDEX(Paste_Here!N$2:Q$210, MATCH(B129, Paste_Here!A$2:A$210, 0), 0), "no") &gt; 0, "Yes", "")), ""), "")</f>
        <v/>
      </c>
      <c r="E129" s="69"/>
      <c r="F129" s="79" t="str">
        <f>IFERROR(IF(B129&lt;&gt;"", IF(ISNUMBER(SEARCH("yes", LOWER(INDEX(Paste_Here!S$2:S$210, MATCH(B129, Paste_Here!A$2:A$210, 0))))), "Yes", IF(ISNUMBER(SEARCH("no", LOWER(INDEX(Paste_Here!S$2:S$210, MATCH(B129, Paste_Here!A$2:A$210, 0))))), "No", "")), ""), "")</f>
        <v/>
      </c>
      <c r="G129" s="69"/>
      <c r="H129" s="79" t="str">
        <f>IFERROR(IF(B129&lt;&gt;"", IF(COUNTIF(INDEX(Paste_Here!AX$2:BA$210, MATCH(B129, Paste_Here!A$2:A$210, 0), 0), "yes") &gt; 0, "No", IF(COUNTIF(INDEX(Paste_Here!AX$2:BA$210, MATCH(B129, Paste_Here!A$2:A$210, 0), 0), "no") &gt; 0, "Yes", "")), ""), "")</f>
        <v/>
      </c>
      <c r="I129" s="69"/>
      <c r="J129" s="79" t="str">
        <f>IFERROR(IF(B129&lt;&gt;"", IF(ISNUMBER(SEARCH("yes", LOWER(INDEX(Paste_Here!Z$2:Z$210, MATCH(B129, Paste_Here!A$2:A$210, 0))))), "Yes", IF(ISNUMBER(SEARCH("no", LOWER(INDEX(Paste_Here!Z$2:Z$210, MATCH(B129, Paste_Here!A$2:A$210, 0))))), "No", "")), ""), "")</f>
        <v/>
      </c>
      <c r="K129" s="69"/>
      <c r="L129" s="79" t="str">
        <f>IFERROR(IF(B129&lt;&gt;"", IF(ISNUMBER(SEARCH("yes", LOWER(INDEX(Paste_Here!AG$2:AG$210, MATCH(B129, Paste_Here!A$2:A$210, 0))))), "Yes", IF(ISNUMBER(SEARCH("no", LOWER(INDEX(Paste_Here!AG$2:AG$210, MATCH(B129, Paste_Here!A$2:A$210, 0))))), "No", "")), ""), "")</f>
        <v/>
      </c>
      <c r="M129" s="69"/>
      <c r="N129" s="114" t="str">
        <f>IFERROR(IF(J129&lt;&gt;"", IF(ISNUMBER(SEARCH("yes", LOWER(INDEX(Paste_Here!AB$2:AB$210, MATCH(J129, Paste_Here!I$2:I$210, 0))))), "Yes", IF(ISNUMBER(SEARCH("no", LOWER(INDEX(Paste_Here!AB$2:AB$210, MATCH(J129, Paste_Here!I$2:I$210, 0))))), "No", "")), ""), "")</f>
        <v/>
      </c>
      <c r="O129" s="69"/>
      <c r="P129" s="79" t="str">
        <f>IFERROR(IF(B129&lt;&gt;"", IF(ISNUMBER(SEARCH("Revealed-Potential (Primary Focus)", LOWER(INDEX(Paste_Here!U$2:U$210, MATCH(B129, Paste_Here!A$2:A$210, 0))))), "Rev-Potential: Prim", IF(ISNUMBER(SEARCH("Revealed-Potential (Secondary Focus)", LOWER(INDEX(Paste_Here!U$2:U$210, MATCH(B129, Paste_Here!A$2:A$210, 0))))), "Rev-Potential: Sec", IF(ISNUMBER(SEARCH("Monitoring", LOWER(INDEX(Paste_Here!U$2:U$210, MATCH(B129, Paste_Here!A$2:A$210, 0))))), "Monitoring", IF(ISNUMBER(SEARCH("At-Promise (Secondary Focus)", LOWER(INDEX(Paste_Here!U$2:U$210, MATCH(B129, Paste_Here!A$2:A$210, 0))))), "At-Promise: Sec", IF(ISNUMBER(SEARCH("At-Promise (Primary Focus)", LOWER(INDEX(Paste_Here!U$2:U$210, MATCH(B129, Paste_Here!A$2:A$210, 0))))), "At-Promise: Prim", ""))))), ""), "")</f>
        <v/>
      </c>
      <c r="Q129" s="69"/>
      <c r="R129" s="79" t="str">
        <f>IFERROR(IF(B129&lt;&gt;"", IF(ISNUMBER(SEARCH("Revealed-Potential (Primary Focus)", LOWER(INDEX(Paste_Here!AB$2:AB$210, MATCH(B129, Paste_Here!A$2:A$210, 0))))), "Rev-Potential: Prim", IF(ISNUMBER(SEARCH("Revealed-Potential (Secondary Focus)", LOWER(INDEX(Paste_Here!AB$2:AB$210, MATCH(B129, Paste_Here!A$2:A$210, 0))))), "Rev-Potential: Sec", IF(ISNUMBER(SEARCH("Monitoring", LOWER(INDEX(Paste_Here!AB$2:AB$210, MATCH(B129, Paste_Here!A$2:A$210, 0))))), "Monitoring", IF(ISNUMBER(SEARCH("At-Promise (Secondary Focus)", LOWER(INDEX(Paste_Here!AB$2:AB$210, MATCH(B129, Paste_Here!A$2:A$210, 0))))), "At-Promise: Sec", IF(ISNUMBER(SEARCH("At-Promise (Primary Focus)", LOWER(INDEX(Paste_Here!AB$2:AB$210, MATCH(B129, Paste_Here!A$2:A$210, 0))))), "At-Promise: Prim", ""))))), ""), "")</f>
        <v/>
      </c>
      <c r="S129" s="69"/>
      <c r="T129" s="114" t="str">
        <f>IFERROR(IF(P129&lt;&gt;"", IF(ISNUMBER(SEARCH("yes", LOWER(INDEX(Paste_Here!AH$2:AH$210, MATCH(P129, Paste_Here!O$2:O$210, 0))))), "Yes", IF(ISNUMBER(SEARCH("no", LOWER(INDEX(Paste_Here!AH$2:AH$210, MATCH(P129, Paste_Here!O$2:O$210, 0))))), "No", "")), ""), "")</f>
        <v/>
      </c>
      <c r="U129" s="69"/>
      <c r="V129" s="114" t="str">
        <f>IFERROR(IF(R129&lt;&gt;"", IF(ISNUMBER(SEARCH("yes", LOWER(INDEX(Paste_Here!AJ$2:AJ$210, MATCH(R129, Paste_Here!Q$2:Q$210, 0))))), "Yes", IF(ISNUMBER(SEARCH("no", LOWER(INDEX(Paste_Here!AJ$2:AJ$210, MATCH(R129, Paste_Here!Q$2:Q$210, 0))))), "No", "")), ""), "")</f>
        <v/>
      </c>
      <c r="W129" s="69"/>
      <c r="X129" s="69"/>
      <c r="Y129" s="79" t="str">
        <f t="shared" si="8"/>
        <v/>
      </c>
      <c r="Z129" s="69"/>
      <c r="AA129" s="79" t="str">
        <f>IFERROR(IF(B129&lt;&gt;"", IF(AND(INDEX(Paste_Here!W$2:W$210, MATCH(B129, Paste_Here!A$2:A$210, 0))&lt;&gt;"", ISNUMBER(VALUE(INDEX(Paste_Here!W$2:W$210, MATCH(B129, Paste_Here!A$2:A$210, 0))))), INDEX(Paste_Here!W$2:W$210, MATCH(B129, Paste_Here!A$2:A$210, 0)), ""), ""), "")</f>
        <v/>
      </c>
      <c r="AB129" s="69"/>
      <c r="AC129" s="79" t="str">
        <f>IFERROR(IF(B129&lt;&gt;"", IF(AND(INDEX(Paste_Here!V$2:V$210, MATCH(B129, Paste_Here!A$2:A$210, 0))&lt;&gt;"", ISNUMBER(VALUE(INDEX(Paste_Here!V$2:V$210, MATCH(B129, Paste_Here!A$2:A$210, 0))))), TEXT(ROUND(VALUE(INDEX(Paste_Here!V$2:V$210, MATCH(B129, Paste_Here!A$2:A$210, 0))), 2), "0.00"), ""), ""), "")</f>
        <v/>
      </c>
      <c r="AD129" s="69"/>
      <c r="AE129" s="79" t="str">
        <f>IFERROR(IF(B129&lt;&gt;"", IF(LOWER(INDEX(Paste_Here!X$2:X$210, MATCH(B129, Paste_Here!A$2:A$210, 0)))="approaching expectations", "Approaching", IF(LOWER(INDEX(Paste_Here!X$2:X$210, MATCH(B129, Paste_Here!A$2:A$210, 0)))="met expectations", "Met", IF(LOWER(INDEX(Paste_Here!X$2:X$210, MATCH(B129, Paste_Here!A$2:A$210, 0)))="exceeded expectations", "Exceeded", IF(LOWER(INDEX(Paste_Here!X$2:X$210, MATCH(B129, Paste_Here!A$2:A$210, 0)))="below expectations", "Below", "")))), ""), "")</f>
        <v/>
      </c>
      <c r="AF129" s="69"/>
      <c r="AG129" s="79" t="str">
        <f>IFERROR(IF(B129&lt;&gt;"", IF(AND(INDEX(Paste_Here!Y$2:Y$210, MATCH(B129, Paste_Here!A$2:A$210, 0))&lt;&gt;"", ISNUMBER(VALUE(INDEX(Paste_Here!Y$2:Y$210, MATCH(B129, Paste_Here!A$2:A$210, 0))))), INDEX(Paste_Here!Y$2:Y$210, MATCH(B129, Paste_Here!A$2:A$210, 0)), ""), ""), "")</f>
        <v/>
      </c>
      <c r="AH129" s="69"/>
      <c r="AI129" s="79" t="str">
        <f>IFERROR(IF(B129&lt;&gt;"", IF(AND(INDEX(Paste_Here!AK$2:AK$210, MATCH(B129, Paste_Here!A$2:A$210, 0))&lt;&gt;"", ISNUMBER(VALUE(INDEX(Paste_Here!AK$2:AK$210, MATCH(B129, Paste_Here!A$2:A$210, 0))))), INDEX(Paste_Here!AK$2:AK$210, MATCH(B129, Paste_Here!A$2:A$210, 0)), ""), ""), "")</f>
        <v/>
      </c>
      <c r="AJ129" s="69"/>
      <c r="AK129" s="79" t="str">
        <f>IFERROR(IF(B129&lt;&gt;"", IF(ISNUMBER(SEARCH("highrisk", LOWER(INDEX(Paste_Here!AL$2:AL$210, MATCH(B129, Paste_Here!A$2:A$210, 0))))), "High Risk", IF(ISNUMBER(SEARCH("lowrisk", LOWER(INDEX(Paste_Here!AL$2:AL$210, MATCH(B129, Paste_Here!A$2:A$210, 0))))), "Low Risk", IF(ISNUMBER(SEARCH("somerisk", LOWER(INDEX(Paste_Here!AL$2:AL$210, MATCH(B129, Paste_Here!A$2:A$210, 0))))), "Some Risk", ""))), ""), "")</f>
        <v/>
      </c>
      <c r="AL129" s="69"/>
      <c r="AM129" s="79" t="str">
        <f>IFERROR(IF(B129&lt;&gt;"", IF(AND(INDEX(Paste_Here!AT$2:AT$210, MATCH(B129, Paste_Here!A$2:A$210, 0))&lt;&gt;"", ISNUMBER(VALUE(INDEX(Paste_Here!AT$2:AT$210, MATCH(B129, Paste_Here!A$2:A$210, 0))))), INDEX(Paste_Here!AT$2:AT$210, MATCH(B129, Paste_Here!A$2:A$210, 0)), ""), ""), "")</f>
        <v/>
      </c>
      <c r="AN129" s="69"/>
      <c r="AO129" s="79" t="str">
        <f>IFERROR(IF(B129&lt;&gt;"", IF(AND(INDEX(Paste_Here!AM$2:AM$210, MATCH(B129, Paste_Here!A$2:A$210, 0))&lt;&gt;"", ISNUMBER(VALUE(INDEX(Paste_Here!AM$2:AM$210, MATCH(B129, Paste_Here!A$2:A$210, 0))))), INDEX(Paste_Here!AM$2:AM$210, MATCH(B129, Paste_Here!A$2:A$210, 0)), ""), ""), "")</f>
        <v/>
      </c>
      <c r="AP129" s="69"/>
      <c r="AQ129" s="79" t="str">
        <f>IFERROR(IF(B129&lt;&gt;"", IF(ISNUMBER(SEARCH("highrisk", LOWER(INDEX(Paste_Here!AN$2:AN$210, MATCH(B129, Paste_Here!A$2:A$210, 0))))), "High Risk", IF(ISNUMBER(SEARCH("lowrisk", LOWER(INDEX(Paste_Here!AN$2:AN$210, MATCH(B129, Paste_Here!A$2:A$210, 0))))), "Low Risk", IF(ISNUMBER(SEARCH("somerisk", LOWER(INDEX(Paste_Here!AN$2:AN$210, MATCH(B129, Paste_Here!A$2:A$210, 0))))), "Some Risk", ""))), ""), "")</f>
        <v/>
      </c>
      <c r="AR129" s="69"/>
      <c r="AS129" s="79" t="str" cm="1">
        <f t="array" aca="1" ref="AS129" ca="1">IFERROR(IF(ISNUMBER(SEARCH("BR", INDEX(Paste_Here!AO$2:AO$210, MATCH(B129, Paste_Here!A$2:A$210, 0)))), -1, 1) * VALUE(_xlfn.TEXTJOIN("", TRUE, IF(ISNUMBER(--MID(INDEX(Paste_Here!AO$2:AO$210, MATCH(B129, Paste_Here!A$2:A$210, 0)), ROW(INDIRECT("1:"&amp;LEN(INDEX(Paste_Here!AO$2:AO$210, MATCH(B129, Paste_Here!A$2:A$210, 0))))), 1)), MID(INDEX(Paste_Here!AO$2:AO$210, MATCH(B129, Paste_Here!A$2:A$210, 0)), ROW(INDIRECT("1:"&amp;LEN(INDEX(Paste_Here!AO$2:AO$210, MATCH(B129, Paste_Here!A$2:A$210, 0))))), 1), ""))), "")</f>
        <v/>
      </c>
      <c r="AT129" s="69"/>
      <c r="AU129" s="69"/>
      <c r="AV129" s="79"/>
      <c r="AW129" s="69"/>
      <c r="AX129" s="79"/>
      <c r="AY129" s="69"/>
      <c r="AZ129" s="79"/>
      <c r="BA129" s="69"/>
      <c r="BB129" s="79"/>
      <c r="BC129" s="69"/>
      <c r="BD129" s="79"/>
      <c r="BE129" s="69"/>
      <c r="BF129" s="79"/>
      <c r="BG129" s="69"/>
      <c r="BH129" s="79"/>
      <c r="BI129" s="69"/>
      <c r="BJ129" s="79"/>
      <c r="BK129" s="69"/>
      <c r="BL129" s="79"/>
      <c r="BM129" s="69"/>
      <c r="BN129" s="79"/>
      <c r="BO129" s="69"/>
      <c r="BP129" s="79"/>
      <c r="BQ129" s="69"/>
      <c r="BR129" s="69"/>
      <c r="BS129" s="79"/>
      <c r="BT129" s="69"/>
      <c r="BU129" s="79"/>
      <c r="BV129" s="69"/>
      <c r="BW129" s="79"/>
      <c r="BX129" s="69"/>
      <c r="BY129" s="79"/>
      <c r="BZ129" s="69"/>
      <c r="CA129" s="79"/>
      <c r="CB129" s="69"/>
      <c r="CC129" s="79"/>
      <c r="CD129" s="69"/>
      <c r="CE129" s="79"/>
      <c r="CF129" s="69"/>
      <c r="CG129" s="79"/>
      <c r="CH129" s="69"/>
      <c r="CI129" s="79"/>
      <c r="CJ129" s="69"/>
      <c r="CK129" s="79"/>
      <c r="CL129" s="69"/>
      <c r="CM129" s="79"/>
      <c r="CN129" s="69"/>
      <c r="CO129" s="69"/>
      <c r="CP129" s="79" t="str">
        <f t="shared" si="9"/>
        <v/>
      </c>
      <c r="CQ129" s="69"/>
      <c r="CR129" s="79" t="str">
        <f>IFERROR(IF(B129&lt;&gt;"", IF(AND(INDEX(Paste_Here!AD$2:AD$210, MATCH(B129, Paste_Here!A$2:A$210, 0))&lt;&gt;"", ISNUMBER(VALUE(INDEX(Paste_Here!AD$2:AD$210, MATCH(B129, Paste_Here!A$2:A$210, 0))))), INDEX(Paste_Here!AD$2:AD$210, MATCH(B129, Paste_Here!A$2:A$210, 0)), ""), ""), "")</f>
        <v/>
      </c>
      <c r="CS129" s="69"/>
      <c r="CT129" s="79" t="str">
        <f>IFERROR(IF(B129&lt;&gt;"", IF(AND(INDEX(Paste_Here!AC$2:AC$210, MATCH(B129, Paste_Here!A$2:A$210, 0))&lt;&gt;"", ISNUMBER(--INDEX(Paste_Here!AC$2:AC$210, MATCH(B129, Paste_Here!A$2:A$210, 0)))), TEXT(ROUND(--INDEX(Paste_Here!AC$2:AC$210, MATCH(B129, Paste_Here!A$2:A$210, 0)), 2), "0.00"), ""), ""), "")</f>
        <v/>
      </c>
      <c r="CU129" s="69"/>
      <c r="CV129" s="79" t="str">
        <f>IFERROR(IF(B129&lt;&gt;"", IF(LOWER(INDEX(Paste_Here!AE$2:AE$210, MATCH(B129, Paste_Here!A$2:A$210, 0)))="approaching expectations", "Approaching", IF(LOWER(INDEX(Paste_Here!AE$2:AE$210, MATCH(B129, Paste_Here!A$2:A$210, 0)))="met expectations", "Met", IF(LOWER(INDEX(Paste_Here!AE$2:AE$210, MATCH(B129, Paste_Here!A$2:A$210, 0)))="exceeded expectations", "Exceeded", IF(LOWER(INDEX(Paste_Here!AE$2:AE$210, MATCH(B129, Paste_Here!A$2:A$210, 0)))="below expectations", "Below", "")))), ""), "")</f>
        <v/>
      </c>
      <c r="CW129" s="69"/>
      <c r="CX129" s="79" t="str">
        <f>IFERROR(IF(B129&lt;&gt;"", IF(AND(INDEX(Paste_Here!AF$2:AF$210, MATCH(B129, Paste_Here!A$2:A$210, 0))&lt;&gt;"", ISNUMBER(VALUE(INDEX(Paste_Here!AF$2:AF$210, MATCH(B129, Paste_Here!A$2:A$210, 0))))), INDEX(Paste_Here!AF$2:AF$210, MATCH(B129, Paste_Here!A$2:A$210, 0)), ""), ""), "")</f>
        <v/>
      </c>
      <c r="CY129" s="69"/>
      <c r="CZ129" s="79" t="str">
        <f>IFERROR(IF(B129&lt;&gt;"", IF(AND(INDEX(Paste_Here!AU$2:AU$210, MATCH(B129, Paste_Here!A$2:A$210, 0))&lt;&gt;"", ISNUMBER(VALUE(INDEX(Paste_Here!AU$2:AU$210, MATCH(B129, Paste_Here!A$2:A$210, 0))))), INDEX(Paste_Here!AU$2:AU$210, MATCH(B129, Paste_Here!A$2:A$210, 0)), ""), ""), "")</f>
        <v/>
      </c>
      <c r="DA129" s="69"/>
      <c r="DB129" s="79" t="str">
        <f>IFERROR(IF(B129&lt;&gt;"", IF(ISNUMBER(SEARCH("highrisk", LOWER(INDEX(Paste_Here!AV$2:AV$210, MATCH(B129, Paste_Here!A$2:A$210, 0))))), "High Risk", IF(ISNUMBER(SEARCH("lowrisk", LOWER(INDEX(Paste_Here!AV$2:AV$210, MATCH(B129, Paste_Here!A$2:A$210, 0))))), "Low Risk", IF(ISNUMBER(SEARCH("somerisk", LOWER(INDEX(Paste_Here!AV$2:AV$210, MATCH(B129, Paste_Here!A$2:A$210, 0))))), "Some Risk", ""))), ""), "")</f>
        <v/>
      </c>
      <c r="DC129" s="69"/>
      <c r="DD129" s="79" t="str">
        <f>IFERROR(IF(B129&lt;&gt;"", IF(AND(INDEX(Paste_Here!AW$2:AW$210, MATCH(B129, Paste_Here!A$2:A$210, 0))&lt;&gt;"", ISNUMBER(VALUE(INDEX(Paste_Here!AW$2:AW$210, MATCH(B129, Paste_Here!A$2:A$210, 0))))), INDEX(Paste_Here!AW$2:AW$210, MATCH(B129, Paste_Here!A$2:A$210, 0)), ""), ""), "")</f>
        <v/>
      </c>
      <c r="DE129" s="69"/>
      <c r="DF129" s="79" t="str">
        <f>IFERROR(IF(B129&lt;&gt;"", IF(AND(INDEX(Paste_Here!AP$2:AP$210, MATCH(B129, Paste_Here!A$2:A$210, 0))&lt;&gt;"", ISNUMBER(VALUE(INDEX(Paste_Here!AP$2:AP$210, MATCH(B129, Paste_Here!A$2:A$210, 0))))), INDEX(Paste_Here!AP$2:AP$210, MATCH(B129, Paste_Here!A$2:A$210, 0)), ""), ""), "")</f>
        <v/>
      </c>
      <c r="DG129" s="69"/>
      <c r="DH129" s="79" t="str">
        <f>IFERROR(IF(B129&lt;&gt;"", IF(ISNUMBER(SEARCH("highrisk", LOWER(INDEX(Paste_Here!AQ$2:AQ$210, MATCH(B129, Paste_Here!A$2:A$210, 0))))), "High Risk", IF(ISNUMBER(SEARCH("lowrisk", LOWER(INDEX(Paste_Here!AQ$2:AQ$210, MATCH(B129, Paste_Here!A$2:A$210, 0))))), "Low Risk", IF(ISNUMBER(SEARCH("somerisk", LOWER(INDEX(Paste_Here!AQ$2:AQ$210, MATCH(B129, Paste_Here!A$2:A$210, 0))))), "Some Risk", ""))), ""), "")</f>
        <v/>
      </c>
      <c r="DI129" s="69"/>
      <c r="DJ129" s="79" t="str" cm="1">
        <f t="array" aca="1" ref="DJ129" ca="1">IFERROR(VALUE(IF(ISNUMBER(SEARCH("EM", INDEX(Paste_Here!AR$2:AR$500, MATCH(B129, Paste_Here!A$2:A$500, 0)))),"-" &amp; _xlfn.TEXTJOIN("", TRUE, IF(ISNUMBER(--MID(INDEX(Paste_Here!AR$2:AR$500, MATCH(B129, Paste_Here!A$2:A$500, 0)), ROW(INDIRECT("1:"&amp;LEN(INDEX(Paste_Here!AR$2:AR$500, MATCH(B129, Paste_Here!A$2:A$500, 0))))), 1)), MID(INDEX(Paste_Here!AR$2:AR$500, MATCH(B129, Paste_Here!A$2:A$500, 0)), ROW(INDIRECT("1:"&amp;LEN(INDEX(Paste_Here!AR$2:AR$500, MATCH(B129, Paste_Here!A$2:A$500, 0))))), 1), "")), _xlfn.TEXTJOIN("", TRUE, IF(ISNUMBER(--MID(INDEX(Paste_Here!AR$2:AR$500, MATCH(B129, Paste_Here!A$2:AR$500, 0)), ROW(INDIRECT("1:"&amp;LEN(INDEX(Paste_Here!AR$2:AR$500, MATCH(B129, Paste_Here!A$2:AR$500, 0))))), 1)), MID(INDEX(Paste_Here!AR$2:AR$500, MATCH(B129, Paste_Here!A$2:A$500, 0)), ROW(INDIRECT("1:"&amp;LEN(INDEX(Paste_Here!AR$2:AR$500, MATCH(B129, Paste_Here!A$2:A$500, 0))))), 1), "")))), "")</f>
        <v/>
      </c>
      <c r="DK129" s="69"/>
      <c r="DL129" s="69"/>
      <c r="DM129" s="79" t="str">
        <f t="shared" si="10"/>
        <v/>
      </c>
      <c r="DN129" s="69"/>
      <c r="DO129" s="79" t="str">
        <f>IFERROR(IF(B129&lt;&gt;"", IF(AND(INDEX(Paste_Here!AH$2:AH$210, MATCH(B129, Paste_Here!A$2:A$210, 0))&lt;&gt;"", ISNUMBER(VALUE(INDEX(Paste_Here!AH$2:AH$210, MATCH(B129, Paste_Here!A$2:A$210, 0))))), INDEX(Paste_Here!AH$2:AH$210, MATCH(B129, Paste_Here!A$2:A$210, 0)), ""), ""), "")</f>
        <v/>
      </c>
      <c r="DP129" s="69"/>
      <c r="DQ129" s="114"/>
      <c r="DR129" s="69"/>
      <c r="DS129" s="119" t="str">
        <f>IFERROR(IF(B129&lt;&gt;"", IF(LOWER(INDEX(Paste_Here!AI$2:AI$210, MATCH(B129, Paste_Here!A$2:A$210, 0)))="approaching expectations", "Approaching", IF(LOWER(INDEX(Paste_Here!AI$2:AI$210, MATCH(B129, Paste_Here!A$2:A$210, 0)))="met expectations", "Met", IF(LOWER(INDEX(Paste_Here!AI$2:AI$210, MATCH(B129, Paste_Here!A$2:A$210, 0)))="exceeded expectations", "Exceeded", IF(LOWER(INDEX(Paste_Here!AI$2:AI$210, MATCH(B129, Paste_Here!A$2:A$210, 0)))="below expectations", "Below", "")))), ""), "")</f>
        <v/>
      </c>
      <c r="DT129" s="69"/>
      <c r="DU129" s="79" t="str">
        <f>IFERROR(IF(B129&lt;&gt;"", IF(AND(INDEX(Paste_Here!AJ$2:AJ$210, MATCH(B129, Paste_Here!A$2:A$210, 0))&lt;&gt;"", ISNUMBER(VALUE(INDEX(Paste_Here!AJ$2:AJ$210, MATCH(B129, Paste_Here!A$2:A$210, 0))))), INDEX(Paste_Here!AJ$2:AJ$210, MATCH(B129, Paste_Here!A$2:A$210, 0)), ""), ""), "")</f>
        <v/>
      </c>
      <c r="DV129" s="69"/>
      <c r="DW129" s="114"/>
      <c r="DX129" s="69"/>
      <c r="DY129" s="114"/>
      <c r="DZ129" s="69"/>
      <c r="EA129" s="114"/>
      <c r="EB129" s="69"/>
      <c r="EC129" s="114"/>
      <c r="ED129" s="69"/>
      <c r="EE129" s="114"/>
      <c r="EF129" s="69"/>
      <c r="EH129" s="69"/>
      <c r="EI129" s="69"/>
      <c r="EJ129" s="79"/>
      <c r="EK129" s="69"/>
      <c r="EL129" s="79"/>
      <c r="EM129" s="69"/>
      <c r="EN129" s="79"/>
      <c r="EO129" s="69"/>
      <c r="EP129" s="79"/>
      <c r="EQ129" s="69"/>
      <c r="ER129" s="79"/>
      <c r="ES129" s="69"/>
      <c r="ET129" s="79"/>
      <c r="EU129" s="69"/>
      <c r="EV129" s="79"/>
      <c r="EW129" s="69"/>
      <c r="EX129" s="79"/>
      <c r="EY129" s="69"/>
      <c r="EZ129" s="79"/>
      <c r="FA129" s="69"/>
      <c r="FB129" s="79"/>
      <c r="FC129" s="69"/>
      <c r="FD129" s="79"/>
      <c r="FE129" s="69"/>
      <c r="FF129" s="69"/>
      <c r="FG129" s="79" t="str">
        <f t="shared" si="11"/>
        <v/>
      </c>
      <c r="FH129" s="69"/>
      <c r="FI129" s="79" t="str">
        <f>IFERROR(IF(B129&lt;&gt;"", IF(ISNUMBER(VALUE(INDEX(Paste_Here!H$2:H$210, MATCH(B129, Paste_Here!A$2:A$210, 0)))), IF(VALUE(INDEX(Paste_Here!H$2:H$210, MATCH(B129, Paste_Here!A$2:A$210, 0)))=0, "No", IF(AND(VALUE(INDEX(Paste_Here!H$2:H$210, MATCH(B129, Paste_Here!A$2:A$210, 0)))&gt;=1, VALUE(INDEX(Paste_Here!H$2:H$210, MATCH(B129, Paste_Here!A$2:A$210, 0)))&lt;=4), VALUE(INDEX(Paste_Here!H$2:H$210, MATCH(B129, Paste_Here!A$2:A$210, 0))), "")), ""), ""), "")</f>
        <v/>
      </c>
      <c r="FJ129" s="69"/>
      <c r="FK129" s="79" t="str">
        <f>IFERROR(IF(B129&lt;&gt;"", IF(ISNUMBER(VALUE(INDEX(Paste_Here!I$2:I$210, MATCH(B129, Paste_Here!A$2:A$210, 0)))), IF(VALUE(INDEX(Paste_Here!I$2:I$210, MATCH(B129, Paste_Here!A$2:A$210, 0)))=0, "No", IF(AND(VALUE(INDEX(Paste_Here!I$2:I$210, MATCH(B129, Paste_Here!A$2:A$210, 0)))&gt;=1, VALUE(INDEX(Paste_Here!I$2:I$210, MATCH(B129, Paste_Here!A$2:A$210, 0)))&lt;=4), VALUE(INDEX(Paste_Here!I$2:I$210, MATCH(B129, Paste_Here!A$2:A$210, 0))), "")), ""), ""), "")</f>
        <v/>
      </c>
      <c r="FL129" s="69"/>
      <c r="FM129" s="114"/>
      <c r="FN129" s="69"/>
      <c r="FO129" s="114"/>
      <c r="FP129" s="69"/>
      <c r="FQ129" s="114"/>
      <c r="FR129" s="69"/>
      <c r="FS129" s="114"/>
      <c r="FT129" s="69"/>
      <c r="FU129" s="79" t="str">
        <f>IFERROR(IF(B129&lt;&gt;"", IF(AND(INDEX(Paste_Here!R$2:R$210, MATCH(B129, Paste_Here!A$2:A$210, 0))&lt;&gt;"", ISNUMBER(VALUE(INDEX(Paste_Here!R$2:R$210, MATCH(B129, Paste_Here!A$2:A$210, 0))))), INDEX(Paste_Here!R$2:R$210, MATCH(B129, Paste_Here!A$2:A$210, 0)), ""), ""), "")</f>
        <v/>
      </c>
      <c r="FV129" s="69"/>
      <c r="FW129" s="79" t="str">
        <f>IFERROR(IF(B129&lt;&gt;"", IF(AND(INDEX(Paste_Here!BB$2:BB$210, MATCH(B129, Paste_Here!A$2:A$210, 0))&lt;&gt;"", ISNUMBER(VALUE(INDEX(Paste_Here!BB$2:BB$210, MATCH(B129, Paste_Here!A$2:A$210, 0))))), INDEX(Paste_Here!BB$2:BB$210, MATCH(B129, Paste_Here!A$2:A$210, 0)), ""), ""), "")</f>
        <v/>
      </c>
      <c r="FX129" s="69"/>
      <c r="FY129" s="79" t="str">
        <f>IFERROR(IF(B129&lt;&gt;"", IF(AND(INDEX(Paste_Here!AS$2:AS$210, MATCH(B129, Paste_Here!A$2:A$210, 0))&lt;&gt;"", ISNUMBER(VALUE(INDEX(Paste_Here!AS$2:AS$210, MATCH(B129, Paste_Here!A$2:A$210, 0))))), INDEX(Paste_Here!AS$2:AS$210, MATCH(B129, Paste_Here!A$2:A$210, 0)), ""), ""), "")</f>
        <v/>
      </c>
      <c r="FZ129" s="69"/>
      <c r="GA129" s="79" t="str">
        <f>IFERROR(IF(B129&lt;&gt;"", IF(AND(INDEX(Paste_Here!BC$2:BC$210, MATCH(B129, Paste_Here!A$2:A$210, 0))&lt;&gt;"", ISNUMBER(VALUE(INDEX(Paste_Here!BC$2:BC$210, MATCH(B129, Paste_Here!A$2:A$210, 0))))), INDEX(Paste_Here!BC$2:BC$210, MATCH(B129, Paste_Here!A$2:A$210, 0)), ""), ""), "")</f>
        <v/>
      </c>
      <c r="GB129" s="69"/>
      <c r="GC129" s="69"/>
      <c r="GD129" s="79" t="str">
        <f t="shared" si="12"/>
        <v/>
      </c>
      <c r="GE129" s="69"/>
      <c r="GF129" s="79" t="str">
        <f>IFERROR(IF(B129&lt;&gt;"", IF(ISNUMBER(SEARCH("s", LOWER(INDEX(Paste_Here!M$2:M$210, MATCH(B129, Paste_Here!A$2:A$210, 0))))), "Yes", IF(INDEX(Paste_Here!M$2:M$210, MATCH(B129, Paste_Here!A$2:A$210, 0))&lt;&gt;"", "No", "")), ""), "")</f>
        <v/>
      </c>
      <c r="GG129" s="69"/>
      <c r="GH129" s="79" t="str">
        <f>IFERROR(IF(B129&lt;&gt;"", IF(ISNUMBER(SEARCH("yes", LOWER(INDEX(Paste_Here!F$2:F$210, MATCH(B129, Paste_Here!A$2:A$210, 0))))), "Yes", IF(ISNUMBER(SEARCH("no", LOWER(INDEX(Paste_Here!F$2:F$210, MATCH(B129, Paste_Here!A$2:A$210, 0))))), "No", "")), ""), "")</f>
        <v/>
      </c>
      <c r="GI129" s="69"/>
      <c r="GJ129" s="79" t="str">
        <f>IFERROR(IF(B129&lt;&gt;"", IF(ISNUMBER(SEARCH("english language learner", LOWER(INDEX(Paste_Here!C$2:C$210, MATCH(B129, Paste_Here!A$2:A$210, 0))))), "Yes", ""), ""), "")</f>
        <v/>
      </c>
      <c r="GK129" s="69"/>
      <c r="GL129" s="79" t="str">
        <f>IFERROR(IF(B129&lt;&gt;"", IF(OR(ISNUMBER(SEARCH("b", LOWER(INDEX(Paste_Here!K$2:K$210, MATCH(B129, Paste_Here!A$2:A$210, 0))))), ISNUMBER(SEARCH("h", LOWER(INDEX(Paste_Here!K$2:K$210, MATCH(B129, Paste_Here!A$2:A$210, 0))))), ISNUMBER(SEARCH("i", LOWER(INDEX(Paste_Here!K$2:K$210, MATCH(B129, Paste_Here!A$2:A$210, 0)))))), "Yes", IF(INDEX(Paste_Here!K$2:K$210, MATCH(B129, Paste_Here!A$2:A$210, 0))&lt;&gt;"", "No", "")), ""), "")</f>
        <v/>
      </c>
      <c r="GM129" s="69"/>
      <c r="GN129" s="79" t="str">
        <f>IFERROR(IF(B129&lt;&gt;"", IF(ISNUMBER(SEARCH("yes", LOWER(INDEX(Paste_Here!L$2:L$210, MATCH(B129, Paste_Here!A$2:A$210, 0))))), "Yes", IF(ISNUMBER(SEARCH("no", LOWER(INDEX(Paste_Here!L$2:L$210, MATCH(B129, Paste_Here!A$2:A$210, 0))))), "No", "")), ""), "")</f>
        <v/>
      </c>
      <c r="GO129" s="69"/>
      <c r="GP129" s="79" t="str">
        <f>IFERROR(IF(B129&lt;&gt;"", IF(ISNUMBER(SEARCH("transitional 2", LOWER(INDEX(Paste_Here!C$2:C$210, MATCH(B129, Paste_Here!A$2:A$210, 0))))), "T2", IF(ISNUMBER(SEARCH("transitional 1", LOWER(INDEX(Paste_Here!C$2:C$210, MATCH(B129, Paste_Here!A$2:A$210, 0))))), "T1", IF(ISNUMBER(SEARCH("waived ell services", LOWER(INDEX(Paste_Here!C$2:C$210, MATCH(B129, Paste_Here!A$2:A$210, 0))))), "W", ""))), ""), "")</f>
        <v/>
      </c>
      <c r="GQ129" s="69"/>
      <c r="GR129" s="114"/>
      <c r="GS129" s="69"/>
      <c r="GT129" s="114"/>
      <c r="GU129" s="69"/>
      <c r="GV129" s="114"/>
      <c r="GW129" s="69"/>
      <c r="GX129" s="118"/>
      <c r="GY129" s="69"/>
      <c r="GZ129" s="69"/>
      <c r="HA129" s="79"/>
      <c r="HB129" s="69"/>
      <c r="HC129" s="79"/>
      <c r="HD129" s="69"/>
      <c r="HE129" s="79"/>
      <c r="HF129" s="69"/>
      <c r="HG129" s="79"/>
      <c r="HH129" s="69"/>
      <c r="HI129" s="79"/>
      <c r="HJ129" s="69"/>
      <c r="HK129" s="79"/>
      <c r="HL129" s="69"/>
      <c r="HM129" s="79"/>
      <c r="HN129" s="69"/>
      <c r="HO129" s="79"/>
      <c r="HP129" s="69"/>
      <c r="HQ129" s="79"/>
      <c r="HR129" s="69"/>
      <c r="HS129" s="79"/>
      <c r="HT129" s="69"/>
      <c r="HU129" s="79"/>
      <c r="HV129" s="69"/>
      <c r="HW129" s="69"/>
      <c r="HX129" s="79"/>
      <c r="HY129" s="69"/>
      <c r="HZ129" s="79"/>
      <c r="IA129" s="69"/>
      <c r="IB129" s="79"/>
      <c r="IC129" s="69"/>
      <c r="ID129" s="79"/>
      <c r="IE129" s="69"/>
      <c r="IF129" s="79"/>
      <c r="IG129" s="69"/>
      <c r="IH129" s="79"/>
      <c r="II129" s="69"/>
      <c r="IJ129" s="79"/>
      <c r="IK129" s="69"/>
      <c r="IL129" s="79"/>
      <c r="IM129" s="69"/>
      <c r="IN129" s="79"/>
      <c r="IO129" s="69"/>
      <c r="IP129" s="79"/>
      <c r="IQ129" s="69"/>
      <c r="IR129" s="79"/>
      <c r="IS129" s="69"/>
      <c r="IT129" s="69"/>
      <c r="IU129" s="79"/>
      <c r="IV129" s="69"/>
      <c r="IW129" s="79"/>
      <c r="IX129" s="69"/>
      <c r="IY129" s="79"/>
      <c r="IZ129" s="69"/>
      <c r="JA129" s="79"/>
      <c r="JB129" s="69"/>
      <c r="JC129" s="79"/>
      <c r="JD129" s="69"/>
      <c r="JE129" s="79"/>
      <c r="JF129" s="69"/>
      <c r="JG129" s="79"/>
      <c r="JH129" s="69"/>
      <c r="JI129" s="79"/>
      <c r="JJ129" s="69"/>
      <c r="JK129" s="79"/>
      <c r="JL129" s="69"/>
      <c r="JM129" s="79"/>
      <c r="JN129" s="69"/>
      <c r="JO129" s="79"/>
      <c r="JP129" s="69"/>
      <c r="JQ129" s="69"/>
      <c r="JR129" s="79"/>
      <c r="JS129" s="69"/>
      <c r="JT129" s="79"/>
      <c r="JU129" s="69"/>
      <c r="JV129" s="79"/>
      <c r="JW129" s="69"/>
      <c r="JX129" s="79"/>
      <c r="JY129" s="69"/>
      <c r="JZ129" s="79"/>
      <c r="KA129" s="69"/>
      <c r="KB129" s="79"/>
      <c r="KC129" s="69"/>
      <c r="KD129" s="79"/>
      <c r="KE129" s="69"/>
      <c r="KF129" s="79"/>
      <c r="KG129" s="69"/>
      <c r="KH129" s="79"/>
      <c r="KI129" s="69"/>
      <c r="KJ129" s="79"/>
      <c r="KK129" s="69"/>
      <c r="KL129" s="79"/>
      <c r="KM129" s="69"/>
      <c r="KP129" s="1" t="str" cm="1">
        <f t="array" ref="KP129">IFERROR(INDEX(Paste_Here!$B$2:$B$210, MATCH(0, COUNTIF(KP$4:KP128, Paste_Here!$B$2:$B$210) + IF(Paste_Here!$B$2:$B$210="", 1, 0), 0)), "")</f>
        <v/>
      </c>
      <c r="KQ129" s="1" t="str">
        <f>IF(KP129&lt;&gt;"", INDEX(Paste_Here!$A$2:$A$210, MATCH(KP129, Paste_Here!$B$2:$B$210, 0)), "")</f>
        <v/>
      </c>
      <c r="KR129" s="1" t="str">
        <f t="shared" si="13"/>
        <v/>
      </c>
      <c r="KS129" s="1" t="str" cm="1">
        <f t="array" ref="KS129">IFERROR(INDEX($KR$5:$KR$210, MATCH(SMALL(IF($KR$5:$KR$210&lt;&gt;"", COUNTIF($KR$5:$KR$210, "&lt;"&amp;$KR$5:$KR$210)+1), ROW()-ROW($KS$5)+1), COUNTIF($KR$5:$KR$210, "&lt;"&amp;$KR$5:$KR$210)+1, 0)), "")</f>
        <v/>
      </c>
    </row>
    <row r="130" spans="1:305">
      <c r="A130" s="69"/>
      <c r="B130" s="79" t="str">
        <f t="shared" si="7"/>
        <v/>
      </c>
      <c r="C130" s="69"/>
      <c r="D130" s="79" t="str">
        <f>IFERROR(IF(B130&lt;&gt;"", IF(COUNTIF(INDEX(Paste_Here!N$2:Q$210, MATCH(B130, Paste_Here!A$2:A$210, 0), 0), "yes") &gt; 0, "No", IF(COUNTIF(INDEX(Paste_Here!N$2:Q$210, MATCH(B130, Paste_Here!A$2:A$210, 0), 0), "no") &gt; 0, "Yes", "")), ""), "")</f>
        <v/>
      </c>
      <c r="E130" s="69"/>
      <c r="F130" s="79" t="str">
        <f>IFERROR(IF(B130&lt;&gt;"", IF(ISNUMBER(SEARCH("yes", LOWER(INDEX(Paste_Here!S$2:S$210, MATCH(B130, Paste_Here!A$2:A$210, 0))))), "Yes", IF(ISNUMBER(SEARCH("no", LOWER(INDEX(Paste_Here!S$2:S$210, MATCH(B130, Paste_Here!A$2:A$210, 0))))), "No", "")), ""), "")</f>
        <v/>
      </c>
      <c r="G130" s="69"/>
      <c r="H130" s="79" t="str">
        <f>IFERROR(IF(B130&lt;&gt;"", IF(COUNTIF(INDEX(Paste_Here!AX$2:BA$210, MATCH(B130, Paste_Here!A$2:A$210, 0), 0), "yes") &gt; 0, "No", IF(COUNTIF(INDEX(Paste_Here!AX$2:BA$210, MATCH(B130, Paste_Here!A$2:A$210, 0), 0), "no") &gt; 0, "Yes", "")), ""), "")</f>
        <v/>
      </c>
      <c r="I130" s="69"/>
      <c r="J130" s="79" t="str">
        <f>IFERROR(IF(B130&lt;&gt;"", IF(ISNUMBER(SEARCH("yes", LOWER(INDEX(Paste_Here!Z$2:Z$210, MATCH(B130, Paste_Here!A$2:A$210, 0))))), "Yes", IF(ISNUMBER(SEARCH("no", LOWER(INDEX(Paste_Here!Z$2:Z$210, MATCH(B130, Paste_Here!A$2:A$210, 0))))), "No", "")), ""), "")</f>
        <v/>
      </c>
      <c r="K130" s="69"/>
      <c r="L130" s="79" t="str">
        <f>IFERROR(IF(B130&lt;&gt;"", IF(ISNUMBER(SEARCH("yes", LOWER(INDEX(Paste_Here!AG$2:AG$210, MATCH(B130, Paste_Here!A$2:A$210, 0))))), "Yes", IF(ISNUMBER(SEARCH("no", LOWER(INDEX(Paste_Here!AG$2:AG$210, MATCH(B130, Paste_Here!A$2:A$210, 0))))), "No", "")), ""), "")</f>
        <v/>
      </c>
      <c r="M130" s="69"/>
      <c r="N130" s="114" t="str">
        <f>IFERROR(IF(J130&lt;&gt;"", IF(ISNUMBER(SEARCH("yes", LOWER(INDEX(Paste_Here!AB$2:AB$210, MATCH(J130, Paste_Here!I$2:I$210, 0))))), "Yes", IF(ISNUMBER(SEARCH("no", LOWER(INDEX(Paste_Here!AB$2:AB$210, MATCH(J130, Paste_Here!I$2:I$210, 0))))), "No", "")), ""), "")</f>
        <v/>
      </c>
      <c r="O130" s="69"/>
      <c r="P130" s="79" t="str">
        <f>IFERROR(IF(B130&lt;&gt;"", IF(ISNUMBER(SEARCH("Revealed-Potential (Primary Focus)", LOWER(INDEX(Paste_Here!U$2:U$210, MATCH(B130, Paste_Here!A$2:A$210, 0))))), "Rev-Potential: Prim", IF(ISNUMBER(SEARCH("Revealed-Potential (Secondary Focus)", LOWER(INDEX(Paste_Here!U$2:U$210, MATCH(B130, Paste_Here!A$2:A$210, 0))))), "Rev-Potential: Sec", IF(ISNUMBER(SEARCH("Monitoring", LOWER(INDEX(Paste_Here!U$2:U$210, MATCH(B130, Paste_Here!A$2:A$210, 0))))), "Monitoring", IF(ISNUMBER(SEARCH("At-Promise (Secondary Focus)", LOWER(INDEX(Paste_Here!U$2:U$210, MATCH(B130, Paste_Here!A$2:A$210, 0))))), "At-Promise: Sec", IF(ISNUMBER(SEARCH("At-Promise (Primary Focus)", LOWER(INDEX(Paste_Here!U$2:U$210, MATCH(B130, Paste_Here!A$2:A$210, 0))))), "At-Promise: Prim", ""))))), ""), "")</f>
        <v/>
      </c>
      <c r="Q130" s="69"/>
      <c r="R130" s="79" t="str">
        <f>IFERROR(IF(B130&lt;&gt;"", IF(ISNUMBER(SEARCH("Revealed-Potential (Primary Focus)", LOWER(INDEX(Paste_Here!AB$2:AB$210, MATCH(B130, Paste_Here!A$2:A$210, 0))))), "Rev-Potential: Prim", IF(ISNUMBER(SEARCH("Revealed-Potential (Secondary Focus)", LOWER(INDEX(Paste_Here!AB$2:AB$210, MATCH(B130, Paste_Here!A$2:A$210, 0))))), "Rev-Potential: Sec", IF(ISNUMBER(SEARCH("Monitoring", LOWER(INDEX(Paste_Here!AB$2:AB$210, MATCH(B130, Paste_Here!A$2:A$210, 0))))), "Monitoring", IF(ISNUMBER(SEARCH("At-Promise (Secondary Focus)", LOWER(INDEX(Paste_Here!AB$2:AB$210, MATCH(B130, Paste_Here!A$2:A$210, 0))))), "At-Promise: Sec", IF(ISNUMBER(SEARCH("At-Promise (Primary Focus)", LOWER(INDEX(Paste_Here!AB$2:AB$210, MATCH(B130, Paste_Here!A$2:A$210, 0))))), "At-Promise: Prim", ""))))), ""), "")</f>
        <v/>
      </c>
      <c r="S130" s="69"/>
      <c r="T130" s="114" t="str">
        <f>IFERROR(IF(P130&lt;&gt;"", IF(ISNUMBER(SEARCH("yes", LOWER(INDEX(Paste_Here!AH$2:AH$210, MATCH(P130, Paste_Here!O$2:O$210, 0))))), "Yes", IF(ISNUMBER(SEARCH("no", LOWER(INDEX(Paste_Here!AH$2:AH$210, MATCH(P130, Paste_Here!O$2:O$210, 0))))), "No", "")), ""), "")</f>
        <v/>
      </c>
      <c r="U130" s="69"/>
      <c r="V130" s="114" t="str">
        <f>IFERROR(IF(R130&lt;&gt;"", IF(ISNUMBER(SEARCH("yes", LOWER(INDEX(Paste_Here!AJ$2:AJ$210, MATCH(R130, Paste_Here!Q$2:Q$210, 0))))), "Yes", IF(ISNUMBER(SEARCH("no", LOWER(INDEX(Paste_Here!AJ$2:AJ$210, MATCH(R130, Paste_Here!Q$2:Q$210, 0))))), "No", "")), ""), "")</f>
        <v/>
      </c>
      <c r="W130" s="69"/>
      <c r="X130" s="69"/>
      <c r="Y130" s="79" t="str">
        <f t="shared" si="8"/>
        <v/>
      </c>
      <c r="Z130" s="69"/>
      <c r="AA130" s="79" t="str">
        <f>IFERROR(IF(B130&lt;&gt;"", IF(AND(INDEX(Paste_Here!W$2:W$210, MATCH(B130, Paste_Here!A$2:A$210, 0))&lt;&gt;"", ISNUMBER(VALUE(INDEX(Paste_Here!W$2:W$210, MATCH(B130, Paste_Here!A$2:A$210, 0))))), INDEX(Paste_Here!W$2:W$210, MATCH(B130, Paste_Here!A$2:A$210, 0)), ""), ""), "")</f>
        <v/>
      </c>
      <c r="AB130" s="69"/>
      <c r="AC130" s="79" t="str">
        <f>IFERROR(IF(B130&lt;&gt;"", IF(AND(INDEX(Paste_Here!V$2:V$210, MATCH(B130, Paste_Here!A$2:A$210, 0))&lt;&gt;"", ISNUMBER(VALUE(INDEX(Paste_Here!V$2:V$210, MATCH(B130, Paste_Here!A$2:A$210, 0))))), TEXT(ROUND(VALUE(INDEX(Paste_Here!V$2:V$210, MATCH(B130, Paste_Here!A$2:A$210, 0))), 2), "0.00"), ""), ""), "")</f>
        <v/>
      </c>
      <c r="AD130" s="69"/>
      <c r="AE130" s="79" t="str">
        <f>IFERROR(IF(B130&lt;&gt;"", IF(LOWER(INDEX(Paste_Here!X$2:X$210, MATCH(B130, Paste_Here!A$2:A$210, 0)))="approaching expectations", "Approaching", IF(LOWER(INDEX(Paste_Here!X$2:X$210, MATCH(B130, Paste_Here!A$2:A$210, 0)))="met expectations", "Met", IF(LOWER(INDEX(Paste_Here!X$2:X$210, MATCH(B130, Paste_Here!A$2:A$210, 0)))="exceeded expectations", "Exceeded", IF(LOWER(INDEX(Paste_Here!X$2:X$210, MATCH(B130, Paste_Here!A$2:A$210, 0)))="below expectations", "Below", "")))), ""), "")</f>
        <v/>
      </c>
      <c r="AF130" s="69"/>
      <c r="AG130" s="79" t="str">
        <f>IFERROR(IF(B130&lt;&gt;"", IF(AND(INDEX(Paste_Here!Y$2:Y$210, MATCH(B130, Paste_Here!A$2:A$210, 0))&lt;&gt;"", ISNUMBER(VALUE(INDEX(Paste_Here!Y$2:Y$210, MATCH(B130, Paste_Here!A$2:A$210, 0))))), INDEX(Paste_Here!Y$2:Y$210, MATCH(B130, Paste_Here!A$2:A$210, 0)), ""), ""), "")</f>
        <v/>
      </c>
      <c r="AH130" s="69"/>
      <c r="AI130" s="79" t="str">
        <f>IFERROR(IF(B130&lt;&gt;"", IF(AND(INDEX(Paste_Here!AK$2:AK$210, MATCH(B130, Paste_Here!A$2:A$210, 0))&lt;&gt;"", ISNUMBER(VALUE(INDEX(Paste_Here!AK$2:AK$210, MATCH(B130, Paste_Here!A$2:A$210, 0))))), INDEX(Paste_Here!AK$2:AK$210, MATCH(B130, Paste_Here!A$2:A$210, 0)), ""), ""), "")</f>
        <v/>
      </c>
      <c r="AJ130" s="69"/>
      <c r="AK130" s="79" t="str">
        <f>IFERROR(IF(B130&lt;&gt;"", IF(ISNUMBER(SEARCH("highrisk", LOWER(INDEX(Paste_Here!AL$2:AL$210, MATCH(B130, Paste_Here!A$2:A$210, 0))))), "High Risk", IF(ISNUMBER(SEARCH("lowrisk", LOWER(INDEX(Paste_Here!AL$2:AL$210, MATCH(B130, Paste_Here!A$2:A$210, 0))))), "Low Risk", IF(ISNUMBER(SEARCH("somerisk", LOWER(INDEX(Paste_Here!AL$2:AL$210, MATCH(B130, Paste_Here!A$2:A$210, 0))))), "Some Risk", ""))), ""), "")</f>
        <v/>
      </c>
      <c r="AL130" s="69"/>
      <c r="AM130" s="79" t="str">
        <f>IFERROR(IF(B130&lt;&gt;"", IF(AND(INDEX(Paste_Here!AT$2:AT$210, MATCH(B130, Paste_Here!A$2:A$210, 0))&lt;&gt;"", ISNUMBER(VALUE(INDEX(Paste_Here!AT$2:AT$210, MATCH(B130, Paste_Here!A$2:A$210, 0))))), INDEX(Paste_Here!AT$2:AT$210, MATCH(B130, Paste_Here!A$2:A$210, 0)), ""), ""), "")</f>
        <v/>
      </c>
      <c r="AN130" s="69"/>
      <c r="AO130" s="79" t="str">
        <f>IFERROR(IF(B130&lt;&gt;"", IF(AND(INDEX(Paste_Here!AM$2:AM$210, MATCH(B130, Paste_Here!A$2:A$210, 0))&lt;&gt;"", ISNUMBER(VALUE(INDEX(Paste_Here!AM$2:AM$210, MATCH(B130, Paste_Here!A$2:A$210, 0))))), INDEX(Paste_Here!AM$2:AM$210, MATCH(B130, Paste_Here!A$2:A$210, 0)), ""), ""), "")</f>
        <v/>
      </c>
      <c r="AP130" s="69"/>
      <c r="AQ130" s="79" t="str">
        <f>IFERROR(IF(B130&lt;&gt;"", IF(ISNUMBER(SEARCH("highrisk", LOWER(INDEX(Paste_Here!AN$2:AN$210, MATCH(B130, Paste_Here!A$2:A$210, 0))))), "High Risk", IF(ISNUMBER(SEARCH("lowrisk", LOWER(INDEX(Paste_Here!AN$2:AN$210, MATCH(B130, Paste_Here!A$2:A$210, 0))))), "Low Risk", IF(ISNUMBER(SEARCH("somerisk", LOWER(INDEX(Paste_Here!AN$2:AN$210, MATCH(B130, Paste_Here!A$2:A$210, 0))))), "Some Risk", ""))), ""), "")</f>
        <v/>
      </c>
      <c r="AR130" s="69"/>
      <c r="AS130" s="79" t="str" cm="1">
        <f t="array" aca="1" ref="AS130" ca="1">IFERROR(IF(ISNUMBER(SEARCH("BR", INDEX(Paste_Here!AO$2:AO$210, MATCH(B130, Paste_Here!A$2:A$210, 0)))), -1, 1) * VALUE(_xlfn.TEXTJOIN("", TRUE, IF(ISNUMBER(--MID(INDEX(Paste_Here!AO$2:AO$210, MATCH(B130, Paste_Here!A$2:A$210, 0)), ROW(INDIRECT("1:"&amp;LEN(INDEX(Paste_Here!AO$2:AO$210, MATCH(B130, Paste_Here!A$2:A$210, 0))))), 1)), MID(INDEX(Paste_Here!AO$2:AO$210, MATCH(B130, Paste_Here!A$2:A$210, 0)), ROW(INDIRECT("1:"&amp;LEN(INDEX(Paste_Here!AO$2:AO$210, MATCH(B130, Paste_Here!A$2:A$210, 0))))), 1), ""))), "")</f>
        <v/>
      </c>
      <c r="AT130" s="69"/>
      <c r="AU130" s="69"/>
      <c r="AV130" s="79"/>
      <c r="AW130" s="69"/>
      <c r="AX130" s="79"/>
      <c r="AY130" s="69"/>
      <c r="AZ130" s="79"/>
      <c r="BA130" s="69"/>
      <c r="BB130" s="79"/>
      <c r="BC130" s="69"/>
      <c r="BD130" s="79"/>
      <c r="BE130" s="69"/>
      <c r="BF130" s="79"/>
      <c r="BG130" s="69"/>
      <c r="BH130" s="79"/>
      <c r="BI130" s="69"/>
      <c r="BJ130" s="79"/>
      <c r="BK130" s="69"/>
      <c r="BL130" s="79"/>
      <c r="BM130" s="69"/>
      <c r="BN130" s="79"/>
      <c r="BO130" s="69"/>
      <c r="BP130" s="79"/>
      <c r="BQ130" s="69"/>
      <c r="BR130" s="69"/>
      <c r="BS130" s="79"/>
      <c r="BT130" s="69"/>
      <c r="BU130" s="79"/>
      <c r="BV130" s="69"/>
      <c r="BW130" s="79"/>
      <c r="BX130" s="69"/>
      <c r="BY130" s="79"/>
      <c r="BZ130" s="69"/>
      <c r="CA130" s="79"/>
      <c r="CB130" s="69"/>
      <c r="CC130" s="79"/>
      <c r="CD130" s="69"/>
      <c r="CE130" s="79"/>
      <c r="CF130" s="69"/>
      <c r="CG130" s="79"/>
      <c r="CH130" s="69"/>
      <c r="CI130" s="79"/>
      <c r="CJ130" s="69"/>
      <c r="CK130" s="79"/>
      <c r="CL130" s="69"/>
      <c r="CM130" s="79"/>
      <c r="CN130" s="69"/>
      <c r="CO130" s="69"/>
      <c r="CP130" s="79" t="str">
        <f t="shared" si="9"/>
        <v/>
      </c>
      <c r="CQ130" s="69"/>
      <c r="CR130" s="79" t="str">
        <f>IFERROR(IF(B130&lt;&gt;"", IF(AND(INDEX(Paste_Here!AD$2:AD$210, MATCH(B130, Paste_Here!A$2:A$210, 0))&lt;&gt;"", ISNUMBER(VALUE(INDEX(Paste_Here!AD$2:AD$210, MATCH(B130, Paste_Here!A$2:A$210, 0))))), INDEX(Paste_Here!AD$2:AD$210, MATCH(B130, Paste_Here!A$2:A$210, 0)), ""), ""), "")</f>
        <v/>
      </c>
      <c r="CS130" s="69"/>
      <c r="CT130" s="79" t="str">
        <f>IFERROR(IF(B130&lt;&gt;"", IF(AND(INDEX(Paste_Here!AC$2:AC$210, MATCH(B130, Paste_Here!A$2:A$210, 0))&lt;&gt;"", ISNUMBER(--INDEX(Paste_Here!AC$2:AC$210, MATCH(B130, Paste_Here!A$2:A$210, 0)))), TEXT(ROUND(--INDEX(Paste_Here!AC$2:AC$210, MATCH(B130, Paste_Here!A$2:A$210, 0)), 2), "0.00"), ""), ""), "")</f>
        <v/>
      </c>
      <c r="CU130" s="69"/>
      <c r="CV130" s="79" t="str">
        <f>IFERROR(IF(B130&lt;&gt;"", IF(LOWER(INDEX(Paste_Here!AE$2:AE$210, MATCH(B130, Paste_Here!A$2:A$210, 0)))="approaching expectations", "Approaching", IF(LOWER(INDEX(Paste_Here!AE$2:AE$210, MATCH(B130, Paste_Here!A$2:A$210, 0)))="met expectations", "Met", IF(LOWER(INDEX(Paste_Here!AE$2:AE$210, MATCH(B130, Paste_Here!A$2:A$210, 0)))="exceeded expectations", "Exceeded", IF(LOWER(INDEX(Paste_Here!AE$2:AE$210, MATCH(B130, Paste_Here!A$2:A$210, 0)))="below expectations", "Below", "")))), ""), "")</f>
        <v/>
      </c>
      <c r="CW130" s="69"/>
      <c r="CX130" s="79" t="str">
        <f>IFERROR(IF(B130&lt;&gt;"", IF(AND(INDEX(Paste_Here!AF$2:AF$210, MATCH(B130, Paste_Here!A$2:A$210, 0))&lt;&gt;"", ISNUMBER(VALUE(INDEX(Paste_Here!AF$2:AF$210, MATCH(B130, Paste_Here!A$2:A$210, 0))))), INDEX(Paste_Here!AF$2:AF$210, MATCH(B130, Paste_Here!A$2:A$210, 0)), ""), ""), "")</f>
        <v/>
      </c>
      <c r="CY130" s="69"/>
      <c r="CZ130" s="79" t="str">
        <f>IFERROR(IF(B130&lt;&gt;"", IF(AND(INDEX(Paste_Here!AU$2:AU$210, MATCH(B130, Paste_Here!A$2:A$210, 0))&lt;&gt;"", ISNUMBER(VALUE(INDEX(Paste_Here!AU$2:AU$210, MATCH(B130, Paste_Here!A$2:A$210, 0))))), INDEX(Paste_Here!AU$2:AU$210, MATCH(B130, Paste_Here!A$2:A$210, 0)), ""), ""), "")</f>
        <v/>
      </c>
      <c r="DA130" s="69"/>
      <c r="DB130" s="79" t="str">
        <f>IFERROR(IF(B130&lt;&gt;"", IF(ISNUMBER(SEARCH("highrisk", LOWER(INDEX(Paste_Here!AV$2:AV$210, MATCH(B130, Paste_Here!A$2:A$210, 0))))), "High Risk", IF(ISNUMBER(SEARCH("lowrisk", LOWER(INDEX(Paste_Here!AV$2:AV$210, MATCH(B130, Paste_Here!A$2:A$210, 0))))), "Low Risk", IF(ISNUMBER(SEARCH("somerisk", LOWER(INDEX(Paste_Here!AV$2:AV$210, MATCH(B130, Paste_Here!A$2:A$210, 0))))), "Some Risk", ""))), ""), "")</f>
        <v/>
      </c>
      <c r="DC130" s="69"/>
      <c r="DD130" s="79" t="str">
        <f>IFERROR(IF(B130&lt;&gt;"", IF(AND(INDEX(Paste_Here!AW$2:AW$210, MATCH(B130, Paste_Here!A$2:A$210, 0))&lt;&gt;"", ISNUMBER(VALUE(INDEX(Paste_Here!AW$2:AW$210, MATCH(B130, Paste_Here!A$2:A$210, 0))))), INDEX(Paste_Here!AW$2:AW$210, MATCH(B130, Paste_Here!A$2:A$210, 0)), ""), ""), "")</f>
        <v/>
      </c>
      <c r="DE130" s="69"/>
      <c r="DF130" s="79" t="str">
        <f>IFERROR(IF(B130&lt;&gt;"", IF(AND(INDEX(Paste_Here!AP$2:AP$210, MATCH(B130, Paste_Here!A$2:A$210, 0))&lt;&gt;"", ISNUMBER(VALUE(INDEX(Paste_Here!AP$2:AP$210, MATCH(B130, Paste_Here!A$2:A$210, 0))))), INDEX(Paste_Here!AP$2:AP$210, MATCH(B130, Paste_Here!A$2:A$210, 0)), ""), ""), "")</f>
        <v/>
      </c>
      <c r="DG130" s="69"/>
      <c r="DH130" s="79" t="str">
        <f>IFERROR(IF(B130&lt;&gt;"", IF(ISNUMBER(SEARCH("highrisk", LOWER(INDEX(Paste_Here!AQ$2:AQ$210, MATCH(B130, Paste_Here!A$2:A$210, 0))))), "High Risk", IF(ISNUMBER(SEARCH("lowrisk", LOWER(INDEX(Paste_Here!AQ$2:AQ$210, MATCH(B130, Paste_Here!A$2:A$210, 0))))), "Low Risk", IF(ISNUMBER(SEARCH("somerisk", LOWER(INDEX(Paste_Here!AQ$2:AQ$210, MATCH(B130, Paste_Here!A$2:A$210, 0))))), "Some Risk", ""))), ""), "")</f>
        <v/>
      </c>
      <c r="DI130" s="69"/>
      <c r="DJ130" s="79" t="str" cm="1">
        <f t="array" aca="1" ref="DJ130" ca="1">IFERROR(VALUE(IF(ISNUMBER(SEARCH("EM", INDEX(Paste_Here!AR$2:AR$500, MATCH(B130, Paste_Here!A$2:A$500, 0)))),"-" &amp; _xlfn.TEXTJOIN("", TRUE, IF(ISNUMBER(--MID(INDEX(Paste_Here!AR$2:AR$500, MATCH(B130, Paste_Here!A$2:A$500, 0)), ROW(INDIRECT("1:"&amp;LEN(INDEX(Paste_Here!AR$2:AR$500, MATCH(B130, Paste_Here!A$2:A$500, 0))))), 1)), MID(INDEX(Paste_Here!AR$2:AR$500, MATCH(B130, Paste_Here!A$2:A$500, 0)), ROW(INDIRECT("1:"&amp;LEN(INDEX(Paste_Here!AR$2:AR$500, MATCH(B130, Paste_Here!A$2:A$500, 0))))), 1), "")), _xlfn.TEXTJOIN("", TRUE, IF(ISNUMBER(--MID(INDEX(Paste_Here!AR$2:AR$500, MATCH(B130, Paste_Here!A$2:AR$500, 0)), ROW(INDIRECT("1:"&amp;LEN(INDEX(Paste_Here!AR$2:AR$500, MATCH(B130, Paste_Here!A$2:AR$500, 0))))), 1)), MID(INDEX(Paste_Here!AR$2:AR$500, MATCH(B130, Paste_Here!A$2:A$500, 0)), ROW(INDIRECT("1:"&amp;LEN(INDEX(Paste_Here!AR$2:AR$500, MATCH(B130, Paste_Here!A$2:A$500, 0))))), 1), "")))), "")</f>
        <v/>
      </c>
      <c r="DK130" s="69"/>
      <c r="DL130" s="69"/>
      <c r="DM130" s="79" t="str">
        <f t="shared" si="10"/>
        <v/>
      </c>
      <c r="DN130" s="69"/>
      <c r="DO130" s="79" t="str">
        <f>IFERROR(IF(B130&lt;&gt;"", IF(AND(INDEX(Paste_Here!AH$2:AH$210, MATCH(B130, Paste_Here!A$2:A$210, 0))&lt;&gt;"", ISNUMBER(VALUE(INDEX(Paste_Here!AH$2:AH$210, MATCH(B130, Paste_Here!A$2:A$210, 0))))), INDEX(Paste_Here!AH$2:AH$210, MATCH(B130, Paste_Here!A$2:A$210, 0)), ""), ""), "")</f>
        <v/>
      </c>
      <c r="DP130" s="69"/>
      <c r="DQ130" s="114"/>
      <c r="DR130" s="69"/>
      <c r="DS130" s="119" t="str">
        <f>IFERROR(IF(B130&lt;&gt;"", IF(LOWER(INDEX(Paste_Here!AI$2:AI$210, MATCH(B130, Paste_Here!A$2:A$210, 0)))="approaching expectations", "Approaching", IF(LOWER(INDEX(Paste_Here!AI$2:AI$210, MATCH(B130, Paste_Here!A$2:A$210, 0)))="met expectations", "Met", IF(LOWER(INDEX(Paste_Here!AI$2:AI$210, MATCH(B130, Paste_Here!A$2:A$210, 0)))="exceeded expectations", "Exceeded", IF(LOWER(INDEX(Paste_Here!AI$2:AI$210, MATCH(B130, Paste_Here!A$2:A$210, 0)))="below expectations", "Below", "")))), ""), "")</f>
        <v/>
      </c>
      <c r="DT130" s="69"/>
      <c r="DU130" s="79" t="str">
        <f>IFERROR(IF(B130&lt;&gt;"", IF(AND(INDEX(Paste_Here!AJ$2:AJ$210, MATCH(B130, Paste_Here!A$2:A$210, 0))&lt;&gt;"", ISNUMBER(VALUE(INDEX(Paste_Here!AJ$2:AJ$210, MATCH(B130, Paste_Here!A$2:A$210, 0))))), INDEX(Paste_Here!AJ$2:AJ$210, MATCH(B130, Paste_Here!A$2:A$210, 0)), ""), ""), "")</f>
        <v/>
      </c>
      <c r="DV130" s="69"/>
      <c r="DW130" s="114"/>
      <c r="DX130" s="69"/>
      <c r="DY130" s="114"/>
      <c r="DZ130" s="69"/>
      <c r="EA130" s="114"/>
      <c r="EB130" s="69"/>
      <c r="EC130" s="114"/>
      <c r="ED130" s="69"/>
      <c r="EE130" s="114"/>
      <c r="EF130" s="69"/>
      <c r="EH130" s="69"/>
      <c r="EI130" s="69"/>
      <c r="EJ130" s="79"/>
      <c r="EK130" s="69"/>
      <c r="EL130" s="79"/>
      <c r="EM130" s="69"/>
      <c r="EN130" s="79"/>
      <c r="EO130" s="69"/>
      <c r="EP130" s="79"/>
      <c r="EQ130" s="69"/>
      <c r="ER130" s="79"/>
      <c r="ES130" s="69"/>
      <c r="ET130" s="79"/>
      <c r="EU130" s="69"/>
      <c r="EV130" s="79"/>
      <c r="EW130" s="69"/>
      <c r="EX130" s="79"/>
      <c r="EY130" s="69"/>
      <c r="EZ130" s="79"/>
      <c r="FA130" s="69"/>
      <c r="FB130" s="79"/>
      <c r="FC130" s="69"/>
      <c r="FD130" s="79"/>
      <c r="FE130" s="69"/>
      <c r="FF130" s="69"/>
      <c r="FG130" s="79" t="str">
        <f t="shared" si="11"/>
        <v/>
      </c>
      <c r="FH130" s="69"/>
      <c r="FI130" s="79" t="str">
        <f>IFERROR(IF(B130&lt;&gt;"", IF(ISNUMBER(VALUE(INDEX(Paste_Here!H$2:H$210, MATCH(B130, Paste_Here!A$2:A$210, 0)))), IF(VALUE(INDEX(Paste_Here!H$2:H$210, MATCH(B130, Paste_Here!A$2:A$210, 0)))=0, "No", IF(AND(VALUE(INDEX(Paste_Here!H$2:H$210, MATCH(B130, Paste_Here!A$2:A$210, 0)))&gt;=1, VALUE(INDEX(Paste_Here!H$2:H$210, MATCH(B130, Paste_Here!A$2:A$210, 0)))&lt;=4), VALUE(INDEX(Paste_Here!H$2:H$210, MATCH(B130, Paste_Here!A$2:A$210, 0))), "")), ""), ""), "")</f>
        <v/>
      </c>
      <c r="FJ130" s="69"/>
      <c r="FK130" s="79" t="str">
        <f>IFERROR(IF(B130&lt;&gt;"", IF(ISNUMBER(VALUE(INDEX(Paste_Here!I$2:I$210, MATCH(B130, Paste_Here!A$2:A$210, 0)))), IF(VALUE(INDEX(Paste_Here!I$2:I$210, MATCH(B130, Paste_Here!A$2:A$210, 0)))=0, "No", IF(AND(VALUE(INDEX(Paste_Here!I$2:I$210, MATCH(B130, Paste_Here!A$2:A$210, 0)))&gt;=1, VALUE(INDEX(Paste_Here!I$2:I$210, MATCH(B130, Paste_Here!A$2:A$210, 0)))&lt;=4), VALUE(INDEX(Paste_Here!I$2:I$210, MATCH(B130, Paste_Here!A$2:A$210, 0))), "")), ""), ""), "")</f>
        <v/>
      </c>
      <c r="FL130" s="69"/>
      <c r="FM130" s="114"/>
      <c r="FN130" s="69"/>
      <c r="FO130" s="114"/>
      <c r="FP130" s="69"/>
      <c r="FQ130" s="114"/>
      <c r="FR130" s="69"/>
      <c r="FS130" s="114"/>
      <c r="FT130" s="69"/>
      <c r="FU130" s="79" t="str">
        <f>IFERROR(IF(B130&lt;&gt;"", IF(AND(INDEX(Paste_Here!R$2:R$210, MATCH(B130, Paste_Here!A$2:A$210, 0))&lt;&gt;"", ISNUMBER(VALUE(INDEX(Paste_Here!R$2:R$210, MATCH(B130, Paste_Here!A$2:A$210, 0))))), INDEX(Paste_Here!R$2:R$210, MATCH(B130, Paste_Here!A$2:A$210, 0)), ""), ""), "")</f>
        <v/>
      </c>
      <c r="FV130" s="69"/>
      <c r="FW130" s="79" t="str">
        <f>IFERROR(IF(B130&lt;&gt;"", IF(AND(INDEX(Paste_Here!BB$2:BB$210, MATCH(B130, Paste_Here!A$2:A$210, 0))&lt;&gt;"", ISNUMBER(VALUE(INDEX(Paste_Here!BB$2:BB$210, MATCH(B130, Paste_Here!A$2:A$210, 0))))), INDEX(Paste_Here!BB$2:BB$210, MATCH(B130, Paste_Here!A$2:A$210, 0)), ""), ""), "")</f>
        <v/>
      </c>
      <c r="FX130" s="69"/>
      <c r="FY130" s="79" t="str">
        <f>IFERROR(IF(B130&lt;&gt;"", IF(AND(INDEX(Paste_Here!AS$2:AS$210, MATCH(B130, Paste_Here!A$2:A$210, 0))&lt;&gt;"", ISNUMBER(VALUE(INDEX(Paste_Here!AS$2:AS$210, MATCH(B130, Paste_Here!A$2:A$210, 0))))), INDEX(Paste_Here!AS$2:AS$210, MATCH(B130, Paste_Here!A$2:A$210, 0)), ""), ""), "")</f>
        <v/>
      </c>
      <c r="FZ130" s="69"/>
      <c r="GA130" s="79" t="str">
        <f>IFERROR(IF(B130&lt;&gt;"", IF(AND(INDEX(Paste_Here!BC$2:BC$210, MATCH(B130, Paste_Here!A$2:A$210, 0))&lt;&gt;"", ISNUMBER(VALUE(INDEX(Paste_Here!BC$2:BC$210, MATCH(B130, Paste_Here!A$2:A$210, 0))))), INDEX(Paste_Here!BC$2:BC$210, MATCH(B130, Paste_Here!A$2:A$210, 0)), ""), ""), "")</f>
        <v/>
      </c>
      <c r="GB130" s="69"/>
      <c r="GC130" s="69"/>
      <c r="GD130" s="79" t="str">
        <f t="shared" si="12"/>
        <v/>
      </c>
      <c r="GE130" s="69"/>
      <c r="GF130" s="79" t="str">
        <f>IFERROR(IF(B130&lt;&gt;"", IF(ISNUMBER(SEARCH("s", LOWER(INDEX(Paste_Here!M$2:M$210, MATCH(B130, Paste_Here!A$2:A$210, 0))))), "Yes", IF(INDEX(Paste_Here!M$2:M$210, MATCH(B130, Paste_Here!A$2:A$210, 0))&lt;&gt;"", "No", "")), ""), "")</f>
        <v/>
      </c>
      <c r="GG130" s="69"/>
      <c r="GH130" s="79" t="str">
        <f>IFERROR(IF(B130&lt;&gt;"", IF(ISNUMBER(SEARCH("yes", LOWER(INDEX(Paste_Here!F$2:F$210, MATCH(B130, Paste_Here!A$2:A$210, 0))))), "Yes", IF(ISNUMBER(SEARCH("no", LOWER(INDEX(Paste_Here!F$2:F$210, MATCH(B130, Paste_Here!A$2:A$210, 0))))), "No", "")), ""), "")</f>
        <v/>
      </c>
      <c r="GI130" s="69"/>
      <c r="GJ130" s="79" t="str">
        <f>IFERROR(IF(B130&lt;&gt;"", IF(ISNUMBER(SEARCH("english language learner", LOWER(INDEX(Paste_Here!C$2:C$210, MATCH(B130, Paste_Here!A$2:A$210, 0))))), "Yes", ""), ""), "")</f>
        <v/>
      </c>
      <c r="GK130" s="69"/>
      <c r="GL130" s="79" t="str">
        <f>IFERROR(IF(B130&lt;&gt;"", IF(OR(ISNUMBER(SEARCH("b", LOWER(INDEX(Paste_Here!K$2:K$210, MATCH(B130, Paste_Here!A$2:A$210, 0))))), ISNUMBER(SEARCH("h", LOWER(INDEX(Paste_Here!K$2:K$210, MATCH(B130, Paste_Here!A$2:A$210, 0))))), ISNUMBER(SEARCH("i", LOWER(INDEX(Paste_Here!K$2:K$210, MATCH(B130, Paste_Here!A$2:A$210, 0)))))), "Yes", IF(INDEX(Paste_Here!K$2:K$210, MATCH(B130, Paste_Here!A$2:A$210, 0))&lt;&gt;"", "No", "")), ""), "")</f>
        <v/>
      </c>
      <c r="GM130" s="69"/>
      <c r="GN130" s="79" t="str">
        <f>IFERROR(IF(B130&lt;&gt;"", IF(ISNUMBER(SEARCH("yes", LOWER(INDEX(Paste_Here!L$2:L$210, MATCH(B130, Paste_Here!A$2:A$210, 0))))), "Yes", IF(ISNUMBER(SEARCH("no", LOWER(INDEX(Paste_Here!L$2:L$210, MATCH(B130, Paste_Here!A$2:A$210, 0))))), "No", "")), ""), "")</f>
        <v/>
      </c>
      <c r="GO130" s="69"/>
      <c r="GP130" s="79" t="str">
        <f>IFERROR(IF(B130&lt;&gt;"", IF(ISNUMBER(SEARCH("transitional 2", LOWER(INDEX(Paste_Here!C$2:C$210, MATCH(B130, Paste_Here!A$2:A$210, 0))))), "T2", IF(ISNUMBER(SEARCH("transitional 1", LOWER(INDEX(Paste_Here!C$2:C$210, MATCH(B130, Paste_Here!A$2:A$210, 0))))), "T1", IF(ISNUMBER(SEARCH("waived ell services", LOWER(INDEX(Paste_Here!C$2:C$210, MATCH(B130, Paste_Here!A$2:A$210, 0))))), "W", ""))), ""), "")</f>
        <v/>
      </c>
      <c r="GQ130" s="69"/>
      <c r="GR130" s="114"/>
      <c r="GS130" s="69"/>
      <c r="GT130" s="114"/>
      <c r="GU130" s="69"/>
      <c r="GV130" s="114"/>
      <c r="GW130" s="69"/>
      <c r="GX130" s="118"/>
      <c r="GY130" s="69"/>
      <c r="GZ130" s="69"/>
      <c r="HA130" s="79"/>
      <c r="HB130" s="69"/>
      <c r="HC130" s="79"/>
      <c r="HD130" s="69"/>
      <c r="HE130" s="79"/>
      <c r="HF130" s="69"/>
      <c r="HG130" s="79"/>
      <c r="HH130" s="69"/>
      <c r="HI130" s="79"/>
      <c r="HJ130" s="69"/>
      <c r="HK130" s="79"/>
      <c r="HL130" s="69"/>
      <c r="HM130" s="79"/>
      <c r="HN130" s="69"/>
      <c r="HO130" s="79"/>
      <c r="HP130" s="69"/>
      <c r="HQ130" s="79"/>
      <c r="HR130" s="69"/>
      <c r="HS130" s="79"/>
      <c r="HT130" s="69"/>
      <c r="HU130" s="79"/>
      <c r="HV130" s="69"/>
      <c r="HW130" s="69"/>
      <c r="HX130" s="79"/>
      <c r="HY130" s="69"/>
      <c r="HZ130" s="79"/>
      <c r="IA130" s="69"/>
      <c r="IB130" s="79"/>
      <c r="IC130" s="69"/>
      <c r="ID130" s="79"/>
      <c r="IE130" s="69"/>
      <c r="IF130" s="79"/>
      <c r="IG130" s="69"/>
      <c r="IH130" s="79"/>
      <c r="II130" s="69"/>
      <c r="IJ130" s="79"/>
      <c r="IK130" s="69"/>
      <c r="IL130" s="79"/>
      <c r="IM130" s="69"/>
      <c r="IN130" s="79"/>
      <c r="IO130" s="69"/>
      <c r="IP130" s="79"/>
      <c r="IQ130" s="69"/>
      <c r="IR130" s="79"/>
      <c r="IS130" s="69"/>
      <c r="IT130" s="69"/>
      <c r="IU130" s="79"/>
      <c r="IV130" s="69"/>
      <c r="IW130" s="79"/>
      <c r="IX130" s="69"/>
      <c r="IY130" s="79"/>
      <c r="IZ130" s="69"/>
      <c r="JA130" s="79"/>
      <c r="JB130" s="69"/>
      <c r="JC130" s="79"/>
      <c r="JD130" s="69"/>
      <c r="JE130" s="79"/>
      <c r="JF130" s="69"/>
      <c r="JG130" s="79"/>
      <c r="JH130" s="69"/>
      <c r="JI130" s="79"/>
      <c r="JJ130" s="69"/>
      <c r="JK130" s="79"/>
      <c r="JL130" s="69"/>
      <c r="JM130" s="79"/>
      <c r="JN130" s="69"/>
      <c r="JO130" s="79"/>
      <c r="JP130" s="69"/>
      <c r="JQ130" s="69"/>
      <c r="JR130" s="79"/>
      <c r="JS130" s="69"/>
      <c r="JT130" s="79"/>
      <c r="JU130" s="69"/>
      <c r="JV130" s="79"/>
      <c r="JW130" s="69"/>
      <c r="JX130" s="79"/>
      <c r="JY130" s="69"/>
      <c r="JZ130" s="79"/>
      <c r="KA130" s="69"/>
      <c r="KB130" s="79"/>
      <c r="KC130" s="69"/>
      <c r="KD130" s="79"/>
      <c r="KE130" s="69"/>
      <c r="KF130" s="79"/>
      <c r="KG130" s="69"/>
      <c r="KH130" s="79"/>
      <c r="KI130" s="69"/>
      <c r="KJ130" s="79"/>
      <c r="KK130" s="69"/>
      <c r="KL130" s="79"/>
      <c r="KM130" s="69"/>
      <c r="KP130" s="1" t="str" cm="1">
        <f t="array" ref="KP130">IFERROR(INDEX(Paste_Here!$B$2:$B$210, MATCH(0, COUNTIF(KP$4:KP129, Paste_Here!$B$2:$B$210) + IF(Paste_Here!$B$2:$B$210="", 1, 0), 0)), "")</f>
        <v/>
      </c>
      <c r="KQ130" s="1" t="str">
        <f>IF(KP130&lt;&gt;"", INDEX(Paste_Here!$A$2:$A$210, MATCH(KP130, Paste_Here!$B$2:$B$210, 0)), "")</f>
        <v/>
      </c>
      <c r="KR130" s="1" t="str">
        <f t="shared" si="13"/>
        <v/>
      </c>
      <c r="KS130" s="1" t="str" cm="1">
        <f t="array" ref="KS130">IFERROR(INDEX($KR$5:$KR$210, MATCH(SMALL(IF($KR$5:$KR$210&lt;&gt;"", COUNTIF($KR$5:$KR$210, "&lt;"&amp;$KR$5:$KR$210)+1), ROW()-ROW($KS$5)+1), COUNTIF($KR$5:$KR$210, "&lt;"&amp;$KR$5:$KR$210)+1, 0)), "")</f>
        <v/>
      </c>
    </row>
    <row r="131" spans="1:305">
      <c r="A131" s="69"/>
      <c r="B131" s="79" t="str">
        <f t="shared" si="7"/>
        <v/>
      </c>
      <c r="C131" s="69"/>
      <c r="D131" s="79" t="str">
        <f>IFERROR(IF(B131&lt;&gt;"", IF(COUNTIF(INDEX(Paste_Here!N$2:Q$210, MATCH(B131, Paste_Here!A$2:A$210, 0), 0), "yes") &gt; 0, "No", IF(COUNTIF(INDEX(Paste_Here!N$2:Q$210, MATCH(B131, Paste_Here!A$2:A$210, 0), 0), "no") &gt; 0, "Yes", "")), ""), "")</f>
        <v/>
      </c>
      <c r="E131" s="69"/>
      <c r="F131" s="79" t="str">
        <f>IFERROR(IF(B131&lt;&gt;"", IF(ISNUMBER(SEARCH("yes", LOWER(INDEX(Paste_Here!S$2:S$210, MATCH(B131, Paste_Here!A$2:A$210, 0))))), "Yes", IF(ISNUMBER(SEARCH("no", LOWER(INDEX(Paste_Here!S$2:S$210, MATCH(B131, Paste_Here!A$2:A$210, 0))))), "No", "")), ""), "")</f>
        <v/>
      </c>
      <c r="G131" s="69"/>
      <c r="H131" s="79" t="str">
        <f>IFERROR(IF(B131&lt;&gt;"", IF(COUNTIF(INDEX(Paste_Here!AX$2:BA$210, MATCH(B131, Paste_Here!A$2:A$210, 0), 0), "yes") &gt; 0, "No", IF(COUNTIF(INDEX(Paste_Here!AX$2:BA$210, MATCH(B131, Paste_Here!A$2:A$210, 0), 0), "no") &gt; 0, "Yes", "")), ""), "")</f>
        <v/>
      </c>
      <c r="I131" s="69"/>
      <c r="J131" s="79" t="str">
        <f>IFERROR(IF(B131&lt;&gt;"", IF(ISNUMBER(SEARCH("yes", LOWER(INDEX(Paste_Here!Z$2:Z$210, MATCH(B131, Paste_Here!A$2:A$210, 0))))), "Yes", IF(ISNUMBER(SEARCH("no", LOWER(INDEX(Paste_Here!Z$2:Z$210, MATCH(B131, Paste_Here!A$2:A$210, 0))))), "No", "")), ""), "")</f>
        <v/>
      </c>
      <c r="K131" s="69"/>
      <c r="L131" s="79" t="str">
        <f>IFERROR(IF(B131&lt;&gt;"", IF(ISNUMBER(SEARCH("yes", LOWER(INDEX(Paste_Here!AG$2:AG$210, MATCH(B131, Paste_Here!A$2:A$210, 0))))), "Yes", IF(ISNUMBER(SEARCH("no", LOWER(INDEX(Paste_Here!AG$2:AG$210, MATCH(B131, Paste_Here!A$2:A$210, 0))))), "No", "")), ""), "")</f>
        <v/>
      </c>
      <c r="M131" s="69"/>
      <c r="N131" s="114" t="str">
        <f>IFERROR(IF(J131&lt;&gt;"", IF(ISNUMBER(SEARCH("yes", LOWER(INDEX(Paste_Here!AB$2:AB$210, MATCH(J131, Paste_Here!I$2:I$210, 0))))), "Yes", IF(ISNUMBER(SEARCH("no", LOWER(INDEX(Paste_Here!AB$2:AB$210, MATCH(J131, Paste_Here!I$2:I$210, 0))))), "No", "")), ""), "")</f>
        <v/>
      </c>
      <c r="O131" s="69"/>
      <c r="P131" s="79" t="str">
        <f>IFERROR(IF(B131&lt;&gt;"", IF(ISNUMBER(SEARCH("Revealed-Potential (Primary Focus)", LOWER(INDEX(Paste_Here!U$2:U$210, MATCH(B131, Paste_Here!A$2:A$210, 0))))), "Rev-Potential: Prim", IF(ISNUMBER(SEARCH("Revealed-Potential (Secondary Focus)", LOWER(INDEX(Paste_Here!U$2:U$210, MATCH(B131, Paste_Here!A$2:A$210, 0))))), "Rev-Potential: Sec", IF(ISNUMBER(SEARCH("Monitoring", LOWER(INDEX(Paste_Here!U$2:U$210, MATCH(B131, Paste_Here!A$2:A$210, 0))))), "Monitoring", IF(ISNUMBER(SEARCH("At-Promise (Secondary Focus)", LOWER(INDEX(Paste_Here!U$2:U$210, MATCH(B131, Paste_Here!A$2:A$210, 0))))), "At-Promise: Sec", IF(ISNUMBER(SEARCH("At-Promise (Primary Focus)", LOWER(INDEX(Paste_Here!U$2:U$210, MATCH(B131, Paste_Here!A$2:A$210, 0))))), "At-Promise: Prim", ""))))), ""), "")</f>
        <v/>
      </c>
      <c r="Q131" s="69"/>
      <c r="R131" s="79" t="str">
        <f>IFERROR(IF(B131&lt;&gt;"", IF(ISNUMBER(SEARCH("Revealed-Potential (Primary Focus)", LOWER(INDEX(Paste_Here!AB$2:AB$210, MATCH(B131, Paste_Here!A$2:A$210, 0))))), "Rev-Potential: Prim", IF(ISNUMBER(SEARCH("Revealed-Potential (Secondary Focus)", LOWER(INDEX(Paste_Here!AB$2:AB$210, MATCH(B131, Paste_Here!A$2:A$210, 0))))), "Rev-Potential: Sec", IF(ISNUMBER(SEARCH("Monitoring", LOWER(INDEX(Paste_Here!AB$2:AB$210, MATCH(B131, Paste_Here!A$2:A$210, 0))))), "Monitoring", IF(ISNUMBER(SEARCH("At-Promise (Secondary Focus)", LOWER(INDEX(Paste_Here!AB$2:AB$210, MATCH(B131, Paste_Here!A$2:A$210, 0))))), "At-Promise: Sec", IF(ISNUMBER(SEARCH("At-Promise (Primary Focus)", LOWER(INDEX(Paste_Here!AB$2:AB$210, MATCH(B131, Paste_Here!A$2:A$210, 0))))), "At-Promise: Prim", ""))))), ""), "")</f>
        <v/>
      </c>
      <c r="S131" s="69"/>
      <c r="T131" s="114" t="str">
        <f>IFERROR(IF(P131&lt;&gt;"", IF(ISNUMBER(SEARCH("yes", LOWER(INDEX(Paste_Here!AH$2:AH$210, MATCH(P131, Paste_Here!O$2:O$210, 0))))), "Yes", IF(ISNUMBER(SEARCH("no", LOWER(INDEX(Paste_Here!AH$2:AH$210, MATCH(P131, Paste_Here!O$2:O$210, 0))))), "No", "")), ""), "")</f>
        <v/>
      </c>
      <c r="U131" s="69"/>
      <c r="V131" s="114" t="str">
        <f>IFERROR(IF(R131&lt;&gt;"", IF(ISNUMBER(SEARCH("yes", LOWER(INDEX(Paste_Here!AJ$2:AJ$210, MATCH(R131, Paste_Here!Q$2:Q$210, 0))))), "Yes", IF(ISNUMBER(SEARCH("no", LOWER(INDEX(Paste_Here!AJ$2:AJ$210, MATCH(R131, Paste_Here!Q$2:Q$210, 0))))), "No", "")), ""), "")</f>
        <v/>
      </c>
      <c r="W131" s="69"/>
      <c r="X131" s="69"/>
      <c r="Y131" s="79" t="str">
        <f t="shared" si="8"/>
        <v/>
      </c>
      <c r="Z131" s="69"/>
      <c r="AA131" s="79" t="str">
        <f>IFERROR(IF(B131&lt;&gt;"", IF(AND(INDEX(Paste_Here!W$2:W$210, MATCH(B131, Paste_Here!A$2:A$210, 0))&lt;&gt;"", ISNUMBER(VALUE(INDEX(Paste_Here!W$2:W$210, MATCH(B131, Paste_Here!A$2:A$210, 0))))), INDEX(Paste_Here!W$2:W$210, MATCH(B131, Paste_Here!A$2:A$210, 0)), ""), ""), "")</f>
        <v/>
      </c>
      <c r="AB131" s="69"/>
      <c r="AC131" s="79" t="str">
        <f>IFERROR(IF(B131&lt;&gt;"", IF(AND(INDEX(Paste_Here!V$2:V$210, MATCH(B131, Paste_Here!A$2:A$210, 0))&lt;&gt;"", ISNUMBER(VALUE(INDEX(Paste_Here!V$2:V$210, MATCH(B131, Paste_Here!A$2:A$210, 0))))), TEXT(ROUND(VALUE(INDEX(Paste_Here!V$2:V$210, MATCH(B131, Paste_Here!A$2:A$210, 0))), 2), "0.00"), ""), ""), "")</f>
        <v/>
      </c>
      <c r="AD131" s="69"/>
      <c r="AE131" s="79" t="str">
        <f>IFERROR(IF(B131&lt;&gt;"", IF(LOWER(INDEX(Paste_Here!X$2:X$210, MATCH(B131, Paste_Here!A$2:A$210, 0)))="approaching expectations", "Approaching", IF(LOWER(INDEX(Paste_Here!X$2:X$210, MATCH(B131, Paste_Here!A$2:A$210, 0)))="met expectations", "Met", IF(LOWER(INDEX(Paste_Here!X$2:X$210, MATCH(B131, Paste_Here!A$2:A$210, 0)))="exceeded expectations", "Exceeded", IF(LOWER(INDEX(Paste_Here!X$2:X$210, MATCH(B131, Paste_Here!A$2:A$210, 0)))="below expectations", "Below", "")))), ""), "")</f>
        <v/>
      </c>
      <c r="AF131" s="69"/>
      <c r="AG131" s="79" t="str">
        <f>IFERROR(IF(B131&lt;&gt;"", IF(AND(INDEX(Paste_Here!Y$2:Y$210, MATCH(B131, Paste_Here!A$2:A$210, 0))&lt;&gt;"", ISNUMBER(VALUE(INDEX(Paste_Here!Y$2:Y$210, MATCH(B131, Paste_Here!A$2:A$210, 0))))), INDEX(Paste_Here!Y$2:Y$210, MATCH(B131, Paste_Here!A$2:A$210, 0)), ""), ""), "")</f>
        <v/>
      </c>
      <c r="AH131" s="69"/>
      <c r="AI131" s="79" t="str">
        <f>IFERROR(IF(B131&lt;&gt;"", IF(AND(INDEX(Paste_Here!AK$2:AK$210, MATCH(B131, Paste_Here!A$2:A$210, 0))&lt;&gt;"", ISNUMBER(VALUE(INDEX(Paste_Here!AK$2:AK$210, MATCH(B131, Paste_Here!A$2:A$210, 0))))), INDEX(Paste_Here!AK$2:AK$210, MATCH(B131, Paste_Here!A$2:A$210, 0)), ""), ""), "")</f>
        <v/>
      </c>
      <c r="AJ131" s="69"/>
      <c r="AK131" s="79" t="str">
        <f>IFERROR(IF(B131&lt;&gt;"", IF(ISNUMBER(SEARCH("highrisk", LOWER(INDEX(Paste_Here!AL$2:AL$210, MATCH(B131, Paste_Here!A$2:A$210, 0))))), "High Risk", IF(ISNUMBER(SEARCH("lowrisk", LOWER(INDEX(Paste_Here!AL$2:AL$210, MATCH(B131, Paste_Here!A$2:A$210, 0))))), "Low Risk", IF(ISNUMBER(SEARCH("somerisk", LOWER(INDEX(Paste_Here!AL$2:AL$210, MATCH(B131, Paste_Here!A$2:A$210, 0))))), "Some Risk", ""))), ""), "")</f>
        <v/>
      </c>
      <c r="AL131" s="69"/>
      <c r="AM131" s="79" t="str">
        <f>IFERROR(IF(B131&lt;&gt;"", IF(AND(INDEX(Paste_Here!AT$2:AT$210, MATCH(B131, Paste_Here!A$2:A$210, 0))&lt;&gt;"", ISNUMBER(VALUE(INDEX(Paste_Here!AT$2:AT$210, MATCH(B131, Paste_Here!A$2:A$210, 0))))), INDEX(Paste_Here!AT$2:AT$210, MATCH(B131, Paste_Here!A$2:A$210, 0)), ""), ""), "")</f>
        <v/>
      </c>
      <c r="AN131" s="69"/>
      <c r="AO131" s="79" t="str">
        <f>IFERROR(IF(B131&lt;&gt;"", IF(AND(INDEX(Paste_Here!AM$2:AM$210, MATCH(B131, Paste_Here!A$2:A$210, 0))&lt;&gt;"", ISNUMBER(VALUE(INDEX(Paste_Here!AM$2:AM$210, MATCH(B131, Paste_Here!A$2:A$210, 0))))), INDEX(Paste_Here!AM$2:AM$210, MATCH(B131, Paste_Here!A$2:A$210, 0)), ""), ""), "")</f>
        <v/>
      </c>
      <c r="AP131" s="69"/>
      <c r="AQ131" s="79" t="str">
        <f>IFERROR(IF(B131&lt;&gt;"", IF(ISNUMBER(SEARCH("highrisk", LOWER(INDEX(Paste_Here!AN$2:AN$210, MATCH(B131, Paste_Here!A$2:A$210, 0))))), "High Risk", IF(ISNUMBER(SEARCH("lowrisk", LOWER(INDEX(Paste_Here!AN$2:AN$210, MATCH(B131, Paste_Here!A$2:A$210, 0))))), "Low Risk", IF(ISNUMBER(SEARCH("somerisk", LOWER(INDEX(Paste_Here!AN$2:AN$210, MATCH(B131, Paste_Here!A$2:A$210, 0))))), "Some Risk", ""))), ""), "")</f>
        <v/>
      </c>
      <c r="AR131" s="69"/>
      <c r="AS131" s="79" t="str" cm="1">
        <f t="array" aca="1" ref="AS131" ca="1">IFERROR(IF(ISNUMBER(SEARCH("BR", INDEX(Paste_Here!AO$2:AO$210, MATCH(B131, Paste_Here!A$2:A$210, 0)))), -1, 1) * VALUE(_xlfn.TEXTJOIN("", TRUE, IF(ISNUMBER(--MID(INDEX(Paste_Here!AO$2:AO$210, MATCH(B131, Paste_Here!A$2:A$210, 0)), ROW(INDIRECT("1:"&amp;LEN(INDEX(Paste_Here!AO$2:AO$210, MATCH(B131, Paste_Here!A$2:A$210, 0))))), 1)), MID(INDEX(Paste_Here!AO$2:AO$210, MATCH(B131, Paste_Here!A$2:A$210, 0)), ROW(INDIRECT("1:"&amp;LEN(INDEX(Paste_Here!AO$2:AO$210, MATCH(B131, Paste_Here!A$2:A$210, 0))))), 1), ""))), "")</f>
        <v/>
      </c>
      <c r="AT131" s="69"/>
      <c r="AU131" s="69"/>
      <c r="AV131" s="79"/>
      <c r="AW131" s="69"/>
      <c r="AX131" s="79"/>
      <c r="AY131" s="69"/>
      <c r="AZ131" s="79"/>
      <c r="BA131" s="69"/>
      <c r="BB131" s="79"/>
      <c r="BC131" s="69"/>
      <c r="BD131" s="79"/>
      <c r="BE131" s="69"/>
      <c r="BF131" s="79"/>
      <c r="BG131" s="69"/>
      <c r="BH131" s="79"/>
      <c r="BI131" s="69"/>
      <c r="BJ131" s="79"/>
      <c r="BK131" s="69"/>
      <c r="BL131" s="79"/>
      <c r="BM131" s="69"/>
      <c r="BN131" s="79"/>
      <c r="BO131" s="69"/>
      <c r="BP131" s="79"/>
      <c r="BQ131" s="69"/>
      <c r="BR131" s="69"/>
      <c r="BS131" s="79"/>
      <c r="BT131" s="69"/>
      <c r="BU131" s="79"/>
      <c r="BV131" s="69"/>
      <c r="BW131" s="79"/>
      <c r="BX131" s="69"/>
      <c r="BY131" s="79"/>
      <c r="BZ131" s="69"/>
      <c r="CA131" s="79"/>
      <c r="CB131" s="69"/>
      <c r="CC131" s="79"/>
      <c r="CD131" s="69"/>
      <c r="CE131" s="79"/>
      <c r="CF131" s="69"/>
      <c r="CG131" s="79"/>
      <c r="CH131" s="69"/>
      <c r="CI131" s="79"/>
      <c r="CJ131" s="69"/>
      <c r="CK131" s="79"/>
      <c r="CL131" s="69"/>
      <c r="CM131" s="79"/>
      <c r="CN131" s="69"/>
      <c r="CO131" s="69"/>
      <c r="CP131" s="79" t="str">
        <f t="shared" si="9"/>
        <v/>
      </c>
      <c r="CQ131" s="69"/>
      <c r="CR131" s="79" t="str">
        <f>IFERROR(IF(B131&lt;&gt;"", IF(AND(INDEX(Paste_Here!AD$2:AD$210, MATCH(B131, Paste_Here!A$2:A$210, 0))&lt;&gt;"", ISNUMBER(VALUE(INDEX(Paste_Here!AD$2:AD$210, MATCH(B131, Paste_Here!A$2:A$210, 0))))), INDEX(Paste_Here!AD$2:AD$210, MATCH(B131, Paste_Here!A$2:A$210, 0)), ""), ""), "")</f>
        <v/>
      </c>
      <c r="CS131" s="69"/>
      <c r="CT131" s="79" t="str">
        <f>IFERROR(IF(B131&lt;&gt;"", IF(AND(INDEX(Paste_Here!AC$2:AC$210, MATCH(B131, Paste_Here!A$2:A$210, 0))&lt;&gt;"", ISNUMBER(--INDEX(Paste_Here!AC$2:AC$210, MATCH(B131, Paste_Here!A$2:A$210, 0)))), TEXT(ROUND(--INDEX(Paste_Here!AC$2:AC$210, MATCH(B131, Paste_Here!A$2:A$210, 0)), 2), "0.00"), ""), ""), "")</f>
        <v/>
      </c>
      <c r="CU131" s="69"/>
      <c r="CV131" s="79" t="str">
        <f>IFERROR(IF(B131&lt;&gt;"", IF(LOWER(INDEX(Paste_Here!AE$2:AE$210, MATCH(B131, Paste_Here!A$2:A$210, 0)))="approaching expectations", "Approaching", IF(LOWER(INDEX(Paste_Here!AE$2:AE$210, MATCH(B131, Paste_Here!A$2:A$210, 0)))="met expectations", "Met", IF(LOWER(INDEX(Paste_Here!AE$2:AE$210, MATCH(B131, Paste_Here!A$2:A$210, 0)))="exceeded expectations", "Exceeded", IF(LOWER(INDEX(Paste_Here!AE$2:AE$210, MATCH(B131, Paste_Here!A$2:A$210, 0)))="below expectations", "Below", "")))), ""), "")</f>
        <v/>
      </c>
      <c r="CW131" s="69"/>
      <c r="CX131" s="79" t="str">
        <f>IFERROR(IF(B131&lt;&gt;"", IF(AND(INDEX(Paste_Here!AF$2:AF$210, MATCH(B131, Paste_Here!A$2:A$210, 0))&lt;&gt;"", ISNUMBER(VALUE(INDEX(Paste_Here!AF$2:AF$210, MATCH(B131, Paste_Here!A$2:A$210, 0))))), INDEX(Paste_Here!AF$2:AF$210, MATCH(B131, Paste_Here!A$2:A$210, 0)), ""), ""), "")</f>
        <v/>
      </c>
      <c r="CY131" s="69"/>
      <c r="CZ131" s="79" t="str">
        <f>IFERROR(IF(B131&lt;&gt;"", IF(AND(INDEX(Paste_Here!AU$2:AU$210, MATCH(B131, Paste_Here!A$2:A$210, 0))&lt;&gt;"", ISNUMBER(VALUE(INDEX(Paste_Here!AU$2:AU$210, MATCH(B131, Paste_Here!A$2:A$210, 0))))), INDEX(Paste_Here!AU$2:AU$210, MATCH(B131, Paste_Here!A$2:A$210, 0)), ""), ""), "")</f>
        <v/>
      </c>
      <c r="DA131" s="69"/>
      <c r="DB131" s="79" t="str">
        <f>IFERROR(IF(B131&lt;&gt;"", IF(ISNUMBER(SEARCH("highrisk", LOWER(INDEX(Paste_Here!AV$2:AV$210, MATCH(B131, Paste_Here!A$2:A$210, 0))))), "High Risk", IF(ISNUMBER(SEARCH("lowrisk", LOWER(INDEX(Paste_Here!AV$2:AV$210, MATCH(B131, Paste_Here!A$2:A$210, 0))))), "Low Risk", IF(ISNUMBER(SEARCH("somerisk", LOWER(INDEX(Paste_Here!AV$2:AV$210, MATCH(B131, Paste_Here!A$2:A$210, 0))))), "Some Risk", ""))), ""), "")</f>
        <v/>
      </c>
      <c r="DC131" s="69"/>
      <c r="DD131" s="79" t="str">
        <f>IFERROR(IF(B131&lt;&gt;"", IF(AND(INDEX(Paste_Here!AW$2:AW$210, MATCH(B131, Paste_Here!A$2:A$210, 0))&lt;&gt;"", ISNUMBER(VALUE(INDEX(Paste_Here!AW$2:AW$210, MATCH(B131, Paste_Here!A$2:A$210, 0))))), INDEX(Paste_Here!AW$2:AW$210, MATCH(B131, Paste_Here!A$2:A$210, 0)), ""), ""), "")</f>
        <v/>
      </c>
      <c r="DE131" s="69"/>
      <c r="DF131" s="79" t="str">
        <f>IFERROR(IF(B131&lt;&gt;"", IF(AND(INDEX(Paste_Here!AP$2:AP$210, MATCH(B131, Paste_Here!A$2:A$210, 0))&lt;&gt;"", ISNUMBER(VALUE(INDEX(Paste_Here!AP$2:AP$210, MATCH(B131, Paste_Here!A$2:A$210, 0))))), INDEX(Paste_Here!AP$2:AP$210, MATCH(B131, Paste_Here!A$2:A$210, 0)), ""), ""), "")</f>
        <v/>
      </c>
      <c r="DG131" s="69"/>
      <c r="DH131" s="79" t="str">
        <f>IFERROR(IF(B131&lt;&gt;"", IF(ISNUMBER(SEARCH("highrisk", LOWER(INDEX(Paste_Here!AQ$2:AQ$210, MATCH(B131, Paste_Here!A$2:A$210, 0))))), "High Risk", IF(ISNUMBER(SEARCH("lowrisk", LOWER(INDEX(Paste_Here!AQ$2:AQ$210, MATCH(B131, Paste_Here!A$2:A$210, 0))))), "Low Risk", IF(ISNUMBER(SEARCH("somerisk", LOWER(INDEX(Paste_Here!AQ$2:AQ$210, MATCH(B131, Paste_Here!A$2:A$210, 0))))), "Some Risk", ""))), ""), "")</f>
        <v/>
      </c>
      <c r="DI131" s="69"/>
      <c r="DJ131" s="79" t="str" cm="1">
        <f t="array" aca="1" ref="DJ131" ca="1">IFERROR(VALUE(IF(ISNUMBER(SEARCH("EM", INDEX(Paste_Here!AR$2:AR$500, MATCH(B131, Paste_Here!A$2:A$500, 0)))),"-" &amp; _xlfn.TEXTJOIN("", TRUE, IF(ISNUMBER(--MID(INDEX(Paste_Here!AR$2:AR$500, MATCH(B131, Paste_Here!A$2:A$500, 0)), ROW(INDIRECT("1:"&amp;LEN(INDEX(Paste_Here!AR$2:AR$500, MATCH(B131, Paste_Here!A$2:A$500, 0))))), 1)), MID(INDEX(Paste_Here!AR$2:AR$500, MATCH(B131, Paste_Here!A$2:A$500, 0)), ROW(INDIRECT("1:"&amp;LEN(INDEX(Paste_Here!AR$2:AR$500, MATCH(B131, Paste_Here!A$2:A$500, 0))))), 1), "")), _xlfn.TEXTJOIN("", TRUE, IF(ISNUMBER(--MID(INDEX(Paste_Here!AR$2:AR$500, MATCH(B131, Paste_Here!A$2:AR$500, 0)), ROW(INDIRECT("1:"&amp;LEN(INDEX(Paste_Here!AR$2:AR$500, MATCH(B131, Paste_Here!A$2:AR$500, 0))))), 1)), MID(INDEX(Paste_Here!AR$2:AR$500, MATCH(B131, Paste_Here!A$2:A$500, 0)), ROW(INDIRECT("1:"&amp;LEN(INDEX(Paste_Here!AR$2:AR$500, MATCH(B131, Paste_Here!A$2:A$500, 0))))), 1), "")))), "")</f>
        <v/>
      </c>
      <c r="DK131" s="69"/>
      <c r="DL131" s="69"/>
      <c r="DM131" s="79" t="str">
        <f t="shared" si="10"/>
        <v/>
      </c>
      <c r="DN131" s="69"/>
      <c r="DO131" s="79" t="str">
        <f>IFERROR(IF(B131&lt;&gt;"", IF(AND(INDEX(Paste_Here!AH$2:AH$210, MATCH(B131, Paste_Here!A$2:A$210, 0))&lt;&gt;"", ISNUMBER(VALUE(INDEX(Paste_Here!AH$2:AH$210, MATCH(B131, Paste_Here!A$2:A$210, 0))))), INDEX(Paste_Here!AH$2:AH$210, MATCH(B131, Paste_Here!A$2:A$210, 0)), ""), ""), "")</f>
        <v/>
      </c>
      <c r="DP131" s="69"/>
      <c r="DQ131" s="114"/>
      <c r="DR131" s="69"/>
      <c r="DS131" s="119" t="str">
        <f>IFERROR(IF(B131&lt;&gt;"", IF(LOWER(INDEX(Paste_Here!AI$2:AI$210, MATCH(B131, Paste_Here!A$2:A$210, 0)))="approaching expectations", "Approaching", IF(LOWER(INDEX(Paste_Here!AI$2:AI$210, MATCH(B131, Paste_Here!A$2:A$210, 0)))="met expectations", "Met", IF(LOWER(INDEX(Paste_Here!AI$2:AI$210, MATCH(B131, Paste_Here!A$2:A$210, 0)))="exceeded expectations", "Exceeded", IF(LOWER(INDEX(Paste_Here!AI$2:AI$210, MATCH(B131, Paste_Here!A$2:A$210, 0)))="below expectations", "Below", "")))), ""), "")</f>
        <v/>
      </c>
      <c r="DT131" s="69"/>
      <c r="DU131" s="79" t="str">
        <f>IFERROR(IF(B131&lt;&gt;"", IF(AND(INDEX(Paste_Here!AJ$2:AJ$210, MATCH(B131, Paste_Here!A$2:A$210, 0))&lt;&gt;"", ISNUMBER(VALUE(INDEX(Paste_Here!AJ$2:AJ$210, MATCH(B131, Paste_Here!A$2:A$210, 0))))), INDEX(Paste_Here!AJ$2:AJ$210, MATCH(B131, Paste_Here!A$2:A$210, 0)), ""), ""), "")</f>
        <v/>
      </c>
      <c r="DV131" s="69"/>
      <c r="DW131" s="114"/>
      <c r="DX131" s="69"/>
      <c r="DY131" s="114"/>
      <c r="DZ131" s="69"/>
      <c r="EA131" s="114"/>
      <c r="EB131" s="69"/>
      <c r="EC131" s="114"/>
      <c r="ED131" s="69"/>
      <c r="EE131" s="114"/>
      <c r="EF131" s="69"/>
      <c r="EH131" s="69"/>
      <c r="EI131" s="69"/>
      <c r="EJ131" s="79"/>
      <c r="EK131" s="69"/>
      <c r="EL131" s="79"/>
      <c r="EM131" s="69"/>
      <c r="EN131" s="79"/>
      <c r="EO131" s="69"/>
      <c r="EP131" s="79"/>
      <c r="EQ131" s="69"/>
      <c r="ER131" s="79"/>
      <c r="ES131" s="69"/>
      <c r="ET131" s="79"/>
      <c r="EU131" s="69"/>
      <c r="EV131" s="79"/>
      <c r="EW131" s="69"/>
      <c r="EX131" s="79"/>
      <c r="EY131" s="69"/>
      <c r="EZ131" s="79"/>
      <c r="FA131" s="69"/>
      <c r="FB131" s="79"/>
      <c r="FC131" s="69"/>
      <c r="FD131" s="79"/>
      <c r="FE131" s="69"/>
      <c r="FF131" s="69"/>
      <c r="FG131" s="79" t="str">
        <f t="shared" si="11"/>
        <v/>
      </c>
      <c r="FH131" s="69"/>
      <c r="FI131" s="79" t="str">
        <f>IFERROR(IF(B131&lt;&gt;"", IF(ISNUMBER(VALUE(INDEX(Paste_Here!H$2:H$210, MATCH(B131, Paste_Here!A$2:A$210, 0)))), IF(VALUE(INDEX(Paste_Here!H$2:H$210, MATCH(B131, Paste_Here!A$2:A$210, 0)))=0, "No", IF(AND(VALUE(INDEX(Paste_Here!H$2:H$210, MATCH(B131, Paste_Here!A$2:A$210, 0)))&gt;=1, VALUE(INDEX(Paste_Here!H$2:H$210, MATCH(B131, Paste_Here!A$2:A$210, 0)))&lt;=4), VALUE(INDEX(Paste_Here!H$2:H$210, MATCH(B131, Paste_Here!A$2:A$210, 0))), "")), ""), ""), "")</f>
        <v/>
      </c>
      <c r="FJ131" s="69"/>
      <c r="FK131" s="79" t="str">
        <f>IFERROR(IF(B131&lt;&gt;"", IF(ISNUMBER(VALUE(INDEX(Paste_Here!I$2:I$210, MATCH(B131, Paste_Here!A$2:A$210, 0)))), IF(VALUE(INDEX(Paste_Here!I$2:I$210, MATCH(B131, Paste_Here!A$2:A$210, 0)))=0, "No", IF(AND(VALUE(INDEX(Paste_Here!I$2:I$210, MATCH(B131, Paste_Here!A$2:A$210, 0)))&gt;=1, VALUE(INDEX(Paste_Here!I$2:I$210, MATCH(B131, Paste_Here!A$2:A$210, 0)))&lt;=4), VALUE(INDEX(Paste_Here!I$2:I$210, MATCH(B131, Paste_Here!A$2:A$210, 0))), "")), ""), ""), "")</f>
        <v/>
      </c>
      <c r="FL131" s="69"/>
      <c r="FM131" s="114"/>
      <c r="FN131" s="69"/>
      <c r="FO131" s="114"/>
      <c r="FP131" s="69"/>
      <c r="FQ131" s="114"/>
      <c r="FR131" s="69"/>
      <c r="FS131" s="114"/>
      <c r="FT131" s="69"/>
      <c r="FU131" s="79" t="str">
        <f>IFERROR(IF(B131&lt;&gt;"", IF(AND(INDEX(Paste_Here!R$2:R$210, MATCH(B131, Paste_Here!A$2:A$210, 0))&lt;&gt;"", ISNUMBER(VALUE(INDEX(Paste_Here!R$2:R$210, MATCH(B131, Paste_Here!A$2:A$210, 0))))), INDEX(Paste_Here!R$2:R$210, MATCH(B131, Paste_Here!A$2:A$210, 0)), ""), ""), "")</f>
        <v/>
      </c>
      <c r="FV131" s="69"/>
      <c r="FW131" s="79" t="str">
        <f>IFERROR(IF(B131&lt;&gt;"", IF(AND(INDEX(Paste_Here!BB$2:BB$210, MATCH(B131, Paste_Here!A$2:A$210, 0))&lt;&gt;"", ISNUMBER(VALUE(INDEX(Paste_Here!BB$2:BB$210, MATCH(B131, Paste_Here!A$2:A$210, 0))))), INDEX(Paste_Here!BB$2:BB$210, MATCH(B131, Paste_Here!A$2:A$210, 0)), ""), ""), "")</f>
        <v/>
      </c>
      <c r="FX131" s="69"/>
      <c r="FY131" s="79" t="str">
        <f>IFERROR(IF(B131&lt;&gt;"", IF(AND(INDEX(Paste_Here!AS$2:AS$210, MATCH(B131, Paste_Here!A$2:A$210, 0))&lt;&gt;"", ISNUMBER(VALUE(INDEX(Paste_Here!AS$2:AS$210, MATCH(B131, Paste_Here!A$2:A$210, 0))))), INDEX(Paste_Here!AS$2:AS$210, MATCH(B131, Paste_Here!A$2:A$210, 0)), ""), ""), "")</f>
        <v/>
      </c>
      <c r="FZ131" s="69"/>
      <c r="GA131" s="79" t="str">
        <f>IFERROR(IF(B131&lt;&gt;"", IF(AND(INDEX(Paste_Here!BC$2:BC$210, MATCH(B131, Paste_Here!A$2:A$210, 0))&lt;&gt;"", ISNUMBER(VALUE(INDEX(Paste_Here!BC$2:BC$210, MATCH(B131, Paste_Here!A$2:A$210, 0))))), INDEX(Paste_Here!BC$2:BC$210, MATCH(B131, Paste_Here!A$2:A$210, 0)), ""), ""), "")</f>
        <v/>
      </c>
      <c r="GB131" s="69"/>
      <c r="GC131" s="69"/>
      <c r="GD131" s="79" t="str">
        <f t="shared" si="12"/>
        <v/>
      </c>
      <c r="GE131" s="69"/>
      <c r="GF131" s="79" t="str">
        <f>IFERROR(IF(B131&lt;&gt;"", IF(ISNUMBER(SEARCH("s", LOWER(INDEX(Paste_Here!M$2:M$210, MATCH(B131, Paste_Here!A$2:A$210, 0))))), "Yes", IF(INDEX(Paste_Here!M$2:M$210, MATCH(B131, Paste_Here!A$2:A$210, 0))&lt;&gt;"", "No", "")), ""), "")</f>
        <v/>
      </c>
      <c r="GG131" s="69"/>
      <c r="GH131" s="79" t="str">
        <f>IFERROR(IF(B131&lt;&gt;"", IF(ISNUMBER(SEARCH("yes", LOWER(INDEX(Paste_Here!F$2:F$210, MATCH(B131, Paste_Here!A$2:A$210, 0))))), "Yes", IF(ISNUMBER(SEARCH("no", LOWER(INDEX(Paste_Here!F$2:F$210, MATCH(B131, Paste_Here!A$2:A$210, 0))))), "No", "")), ""), "")</f>
        <v/>
      </c>
      <c r="GI131" s="69"/>
      <c r="GJ131" s="79" t="str">
        <f>IFERROR(IF(B131&lt;&gt;"", IF(ISNUMBER(SEARCH("english language learner", LOWER(INDEX(Paste_Here!C$2:C$210, MATCH(B131, Paste_Here!A$2:A$210, 0))))), "Yes", ""), ""), "")</f>
        <v/>
      </c>
      <c r="GK131" s="69"/>
      <c r="GL131" s="79" t="str">
        <f>IFERROR(IF(B131&lt;&gt;"", IF(OR(ISNUMBER(SEARCH("b", LOWER(INDEX(Paste_Here!K$2:K$210, MATCH(B131, Paste_Here!A$2:A$210, 0))))), ISNUMBER(SEARCH("h", LOWER(INDEX(Paste_Here!K$2:K$210, MATCH(B131, Paste_Here!A$2:A$210, 0))))), ISNUMBER(SEARCH("i", LOWER(INDEX(Paste_Here!K$2:K$210, MATCH(B131, Paste_Here!A$2:A$210, 0)))))), "Yes", IF(INDEX(Paste_Here!K$2:K$210, MATCH(B131, Paste_Here!A$2:A$210, 0))&lt;&gt;"", "No", "")), ""), "")</f>
        <v/>
      </c>
      <c r="GM131" s="69"/>
      <c r="GN131" s="79" t="str">
        <f>IFERROR(IF(B131&lt;&gt;"", IF(ISNUMBER(SEARCH("yes", LOWER(INDEX(Paste_Here!L$2:L$210, MATCH(B131, Paste_Here!A$2:A$210, 0))))), "Yes", IF(ISNUMBER(SEARCH("no", LOWER(INDEX(Paste_Here!L$2:L$210, MATCH(B131, Paste_Here!A$2:A$210, 0))))), "No", "")), ""), "")</f>
        <v/>
      </c>
      <c r="GO131" s="69"/>
      <c r="GP131" s="79" t="str">
        <f>IFERROR(IF(B131&lt;&gt;"", IF(ISNUMBER(SEARCH("transitional 2", LOWER(INDEX(Paste_Here!C$2:C$210, MATCH(B131, Paste_Here!A$2:A$210, 0))))), "T2", IF(ISNUMBER(SEARCH("transitional 1", LOWER(INDEX(Paste_Here!C$2:C$210, MATCH(B131, Paste_Here!A$2:A$210, 0))))), "T1", IF(ISNUMBER(SEARCH("waived ell services", LOWER(INDEX(Paste_Here!C$2:C$210, MATCH(B131, Paste_Here!A$2:A$210, 0))))), "W", ""))), ""), "")</f>
        <v/>
      </c>
      <c r="GQ131" s="69"/>
      <c r="GR131" s="114"/>
      <c r="GS131" s="69"/>
      <c r="GT131" s="114"/>
      <c r="GU131" s="69"/>
      <c r="GV131" s="114"/>
      <c r="GW131" s="69"/>
      <c r="GX131" s="118"/>
      <c r="GY131" s="69"/>
      <c r="GZ131" s="69"/>
      <c r="HA131" s="79"/>
      <c r="HB131" s="69"/>
      <c r="HC131" s="79"/>
      <c r="HD131" s="69"/>
      <c r="HE131" s="79"/>
      <c r="HF131" s="69"/>
      <c r="HG131" s="79"/>
      <c r="HH131" s="69"/>
      <c r="HI131" s="79"/>
      <c r="HJ131" s="69"/>
      <c r="HK131" s="79"/>
      <c r="HL131" s="69"/>
      <c r="HM131" s="79"/>
      <c r="HN131" s="69"/>
      <c r="HO131" s="79"/>
      <c r="HP131" s="69"/>
      <c r="HQ131" s="79"/>
      <c r="HR131" s="69"/>
      <c r="HS131" s="79"/>
      <c r="HT131" s="69"/>
      <c r="HU131" s="79"/>
      <c r="HV131" s="69"/>
      <c r="HW131" s="69"/>
      <c r="HX131" s="79"/>
      <c r="HY131" s="69"/>
      <c r="HZ131" s="79"/>
      <c r="IA131" s="69"/>
      <c r="IB131" s="79"/>
      <c r="IC131" s="69"/>
      <c r="ID131" s="79"/>
      <c r="IE131" s="69"/>
      <c r="IF131" s="79"/>
      <c r="IG131" s="69"/>
      <c r="IH131" s="79"/>
      <c r="II131" s="69"/>
      <c r="IJ131" s="79"/>
      <c r="IK131" s="69"/>
      <c r="IL131" s="79"/>
      <c r="IM131" s="69"/>
      <c r="IN131" s="79"/>
      <c r="IO131" s="69"/>
      <c r="IP131" s="79"/>
      <c r="IQ131" s="69"/>
      <c r="IR131" s="79"/>
      <c r="IS131" s="69"/>
      <c r="IT131" s="69"/>
      <c r="IU131" s="79"/>
      <c r="IV131" s="69"/>
      <c r="IW131" s="79"/>
      <c r="IX131" s="69"/>
      <c r="IY131" s="79"/>
      <c r="IZ131" s="69"/>
      <c r="JA131" s="79"/>
      <c r="JB131" s="69"/>
      <c r="JC131" s="79"/>
      <c r="JD131" s="69"/>
      <c r="JE131" s="79"/>
      <c r="JF131" s="69"/>
      <c r="JG131" s="79"/>
      <c r="JH131" s="69"/>
      <c r="JI131" s="79"/>
      <c r="JJ131" s="69"/>
      <c r="JK131" s="79"/>
      <c r="JL131" s="69"/>
      <c r="JM131" s="79"/>
      <c r="JN131" s="69"/>
      <c r="JO131" s="79"/>
      <c r="JP131" s="69"/>
      <c r="JQ131" s="69"/>
      <c r="JR131" s="79"/>
      <c r="JS131" s="69"/>
      <c r="JT131" s="79"/>
      <c r="JU131" s="69"/>
      <c r="JV131" s="79"/>
      <c r="JW131" s="69"/>
      <c r="JX131" s="79"/>
      <c r="JY131" s="69"/>
      <c r="JZ131" s="79"/>
      <c r="KA131" s="69"/>
      <c r="KB131" s="79"/>
      <c r="KC131" s="69"/>
      <c r="KD131" s="79"/>
      <c r="KE131" s="69"/>
      <c r="KF131" s="79"/>
      <c r="KG131" s="69"/>
      <c r="KH131" s="79"/>
      <c r="KI131" s="69"/>
      <c r="KJ131" s="79"/>
      <c r="KK131" s="69"/>
      <c r="KL131" s="79"/>
      <c r="KM131" s="69"/>
      <c r="KP131" s="1" t="str" cm="1">
        <f t="array" ref="KP131">IFERROR(INDEX(Paste_Here!$B$2:$B$210, MATCH(0, COUNTIF(KP$4:KP130, Paste_Here!$B$2:$B$210) + IF(Paste_Here!$B$2:$B$210="", 1, 0), 0)), "")</f>
        <v/>
      </c>
      <c r="KQ131" s="1" t="str">
        <f>IF(KP131&lt;&gt;"", INDEX(Paste_Here!$A$2:$A$210, MATCH(KP131, Paste_Here!$B$2:$B$210, 0)), "")</f>
        <v/>
      </c>
      <c r="KR131" s="1" t="str">
        <f t="shared" si="13"/>
        <v/>
      </c>
      <c r="KS131" s="1" t="str" cm="1">
        <f t="array" ref="KS131">IFERROR(INDEX($KR$5:$KR$210, MATCH(SMALL(IF($KR$5:$KR$210&lt;&gt;"", COUNTIF($KR$5:$KR$210, "&lt;"&amp;$KR$5:$KR$210)+1), ROW()-ROW($KS$5)+1), COUNTIF($KR$5:$KR$210, "&lt;"&amp;$KR$5:$KR$210)+1, 0)), "")</f>
        <v/>
      </c>
    </row>
    <row r="132" spans="1:305">
      <c r="A132" s="69"/>
      <c r="B132" s="79" t="str">
        <f t="shared" si="7"/>
        <v/>
      </c>
      <c r="C132" s="69"/>
      <c r="D132" s="79" t="str">
        <f>IFERROR(IF(B132&lt;&gt;"", IF(COUNTIF(INDEX(Paste_Here!N$2:Q$210, MATCH(B132, Paste_Here!A$2:A$210, 0), 0), "yes") &gt; 0, "No", IF(COUNTIF(INDEX(Paste_Here!N$2:Q$210, MATCH(B132, Paste_Here!A$2:A$210, 0), 0), "no") &gt; 0, "Yes", "")), ""), "")</f>
        <v/>
      </c>
      <c r="E132" s="69"/>
      <c r="F132" s="79" t="str">
        <f>IFERROR(IF(B132&lt;&gt;"", IF(ISNUMBER(SEARCH("yes", LOWER(INDEX(Paste_Here!S$2:S$210, MATCH(B132, Paste_Here!A$2:A$210, 0))))), "Yes", IF(ISNUMBER(SEARCH("no", LOWER(INDEX(Paste_Here!S$2:S$210, MATCH(B132, Paste_Here!A$2:A$210, 0))))), "No", "")), ""), "")</f>
        <v/>
      </c>
      <c r="G132" s="69"/>
      <c r="H132" s="79" t="str">
        <f>IFERROR(IF(B132&lt;&gt;"", IF(COUNTIF(INDEX(Paste_Here!AX$2:BA$210, MATCH(B132, Paste_Here!A$2:A$210, 0), 0), "yes") &gt; 0, "No", IF(COUNTIF(INDEX(Paste_Here!AX$2:BA$210, MATCH(B132, Paste_Here!A$2:A$210, 0), 0), "no") &gt; 0, "Yes", "")), ""), "")</f>
        <v/>
      </c>
      <c r="I132" s="69"/>
      <c r="J132" s="79" t="str">
        <f>IFERROR(IF(B132&lt;&gt;"", IF(ISNUMBER(SEARCH("yes", LOWER(INDEX(Paste_Here!Z$2:Z$210, MATCH(B132, Paste_Here!A$2:A$210, 0))))), "Yes", IF(ISNUMBER(SEARCH("no", LOWER(INDEX(Paste_Here!Z$2:Z$210, MATCH(B132, Paste_Here!A$2:A$210, 0))))), "No", "")), ""), "")</f>
        <v/>
      </c>
      <c r="K132" s="69"/>
      <c r="L132" s="79" t="str">
        <f>IFERROR(IF(B132&lt;&gt;"", IF(ISNUMBER(SEARCH("yes", LOWER(INDEX(Paste_Here!AG$2:AG$210, MATCH(B132, Paste_Here!A$2:A$210, 0))))), "Yes", IF(ISNUMBER(SEARCH("no", LOWER(INDEX(Paste_Here!AG$2:AG$210, MATCH(B132, Paste_Here!A$2:A$210, 0))))), "No", "")), ""), "")</f>
        <v/>
      </c>
      <c r="M132" s="69"/>
      <c r="N132" s="114" t="str">
        <f>IFERROR(IF(J132&lt;&gt;"", IF(ISNUMBER(SEARCH("yes", LOWER(INDEX(Paste_Here!AB$2:AB$210, MATCH(J132, Paste_Here!I$2:I$210, 0))))), "Yes", IF(ISNUMBER(SEARCH("no", LOWER(INDEX(Paste_Here!AB$2:AB$210, MATCH(J132, Paste_Here!I$2:I$210, 0))))), "No", "")), ""), "")</f>
        <v/>
      </c>
      <c r="O132" s="69"/>
      <c r="P132" s="79" t="str">
        <f>IFERROR(IF(B132&lt;&gt;"", IF(ISNUMBER(SEARCH("Revealed-Potential (Primary Focus)", LOWER(INDEX(Paste_Here!U$2:U$210, MATCH(B132, Paste_Here!A$2:A$210, 0))))), "Rev-Potential: Prim", IF(ISNUMBER(SEARCH("Revealed-Potential (Secondary Focus)", LOWER(INDEX(Paste_Here!U$2:U$210, MATCH(B132, Paste_Here!A$2:A$210, 0))))), "Rev-Potential: Sec", IF(ISNUMBER(SEARCH("Monitoring", LOWER(INDEX(Paste_Here!U$2:U$210, MATCH(B132, Paste_Here!A$2:A$210, 0))))), "Monitoring", IF(ISNUMBER(SEARCH("At-Promise (Secondary Focus)", LOWER(INDEX(Paste_Here!U$2:U$210, MATCH(B132, Paste_Here!A$2:A$210, 0))))), "At-Promise: Sec", IF(ISNUMBER(SEARCH("At-Promise (Primary Focus)", LOWER(INDEX(Paste_Here!U$2:U$210, MATCH(B132, Paste_Here!A$2:A$210, 0))))), "At-Promise: Prim", ""))))), ""), "")</f>
        <v/>
      </c>
      <c r="Q132" s="69"/>
      <c r="R132" s="79" t="str">
        <f>IFERROR(IF(B132&lt;&gt;"", IF(ISNUMBER(SEARCH("Revealed-Potential (Primary Focus)", LOWER(INDEX(Paste_Here!AB$2:AB$210, MATCH(B132, Paste_Here!A$2:A$210, 0))))), "Rev-Potential: Prim", IF(ISNUMBER(SEARCH("Revealed-Potential (Secondary Focus)", LOWER(INDEX(Paste_Here!AB$2:AB$210, MATCH(B132, Paste_Here!A$2:A$210, 0))))), "Rev-Potential: Sec", IF(ISNUMBER(SEARCH("Monitoring", LOWER(INDEX(Paste_Here!AB$2:AB$210, MATCH(B132, Paste_Here!A$2:A$210, 0))))), "Monitoring", IF(ISNUMBER(SEARCH("At-Promise (Secondary Focus)", LOWER(INDEX(Paste_Here!AB$2:AB$210, MATCH(B132, Paste_Here!A$2:A$210, 0))))), "At-Promise: Sec", IF(ISNUMBER(SEARCH("At-Promise (Primary Focus)", LOWER(INDEX(Paste_Here!AB$2:AB$210, MATCH(B132, Paste_Here!A$2:A$210, 0))))), "At-Promise: Prim", ""))))), ""), "")</f>
        <v/>
      </c>
      <c r="S132" s="69"/>
      <c r="T132" s="114" t="str">
        <f>IFERROR(IF(P132&lt;&gt;"", IF(ISNUMBER(SEARCH("yes", LOWER(INDEX(Paste_Here!AH$2:AH$210, MATCH(P132, Paste_Here!O$2:O$210, 0))))), "Yes", IF(ISNUMBER(SEARCH("no", LOWER(INDEX(Paste_Here!AH$2:AH$210, MATCH(P132, Paste_Here!O$2:O$210, 0))))), "No", "")), ""), "")</f>
        <v/>
      </c>
      <c r="U132" s="69"/>
      <c r="V132" s="114" t="str">
        <f>IFERROR(IF(R132&lt;&gt;"", IF(ISNUMBER(SEARCH("yes", LOWER(INDEX(Paste_Here!AJ$2:AJ$210, MATCH(R132, Paste_Here!Q$2:Q$210, 0))))), "Yes", IF(ISNUMBER(SEARCH("no", LOWER(INDEX(Paste_Here!AJ$2:AJ$210, MATCH(R132, Paste_Here!Q$2:Q$210, 0))))), "No", "")), ""), "")</f>
        <v/>
      </c>
      <c r="W132" s="69"/>
      <c r="X132" s="69"/>
      <c r="Y132" s="79" t="str">
        <f t="shared" si="8"/>
        <v/>
      </c>
      <c r="Z132" s="69"/>
      <c r="AA132" s="79" t="str">
        <f>IFERROR(IF(B132&lt;&gt;"", IF(AND(INDEX(Paste_Here!W$2:W$210, MATCH(B132, Paste_Here!A$2:A$210, 0))&lt;&gt;"", ISNUMBER(VALUE(INDEX(Paste_Here!W$2:W$210, MATCH(B132, Paste_Here!A$2:A$210, 0))))), INDEX(Paste_Here!W$2:W$210, MATCH(B132, Paste_Here!A$2:A$210, 0)), ""), ""), "")</f>
        <v/>
      </c>
      <c r="AB132" s="69"/>
      <c r="AC132" s="79" t="str">
        <f>IFERROR(IF(B132&lt;&gt;"", IF(AND(INDEX(Paste_Here!V$2:V$210, MATCH(B132, Paste_Here!A$2:A$210, 0))&lt;&gt;"", ISNUMBER(VALUE(INDEX(Paste_Here!V$2:V$210, MATCH(B132, Paste_Here!A$2:A$210, 0))))), TEXT(ROUND(VALUE(INDEX(Paste_Here!V$2:V$210, MATCH(B132, Paste_Here!A$2:A$210, 0))), 2), "0.00"), ""), ""), "")</f>
        <v/>
      </c>
      <c r="AD132" s="69"/>
      <c r="AE132" s="79" t="str">
        <f>IFERROR(IF(B132&lt;&gt;"", IF(LOWER(INDEX(Paste_Here!X$2:X$210, MATCH(B132, Paste_Here!A$2:A$210, 0)))="approaching expectations", "Approaching", IF(LOWER(INDEX(Paste_Here!X$2:X$210, MATCH(B132, Paste_Here!A$2:A$210, 0)))="met expectations", "Met", IF(LOWER(INDEX(Paste_Here!X$2:X$210, MATCH(B132, Paste_Here!A$2:A$210, 0)))="exceeded expectations", "Exceeded", IF(LOWER(INDEX(Paste_Here!X$2:X$210, MATCH(B132, Paste_Here!A$2:A$210, 0)))="below expectations", "Below", "")))), ""), "")</f>
        <v/>
      </c>
      <c r="AF132" s="69"/>
      <c r="AG132" s="79" t="str">
        <f>IFERROR(IF(B132&lt;&gt;"", IF(AND(INDEX(Paste_Here!Y$2:Y$210, MATCH(B132, Paste_Here!A$2:A$210, 0))&lt;&gt;"", ISNUMBER(VALUE(INDEX(Paste_Here!Y$2:Y$210, MATCH(B132, Paste_Here!A$2:A$210, 0))))), INDEX(Paste_Here!Y$2:Y$210, MATCH(B132, Paste_Here!A$2:A$210, 0)), ""), ""), "")</f>
        <v/>
      </c>
      <c r="AH132" s="69"/>
      <c r="AI132" s="79" t="str">
        <f>IFERROR(IF(B132&lt;&gt;"", IF(AND(INDEX(Paste_Here!AK$2:AK$210, MATCH(B132, Paste_Here!A$2:A$210, 0))&lt;&gt;"", ISNUMBER(VALUE(INDEX(Paste_Here!AK$2:AK$210, MATCH(B132, Paste_Here!A$2:A$210, 0))))), INDEX(Paste_Here!AK$2:AK$210, MATCH(B132, Paste_Here!A$2:A$210, 0)), ""), ""), "")</f>
        <v/>
      </c>
      <c r="AJ132" s="69"/>
      <c r="AK132" s="79" t="str">
        <f>IFERROR(IF(B132&lt;&gt;"", IF(ISNUMBER(SEARCH("highrisk", LOWER(INDEX(Paste_Here!AL$2:AL$210, MATCH(B132, Paste_Here!A$2:A$210, 0))))), "High Risk", IF(ISNUMBER(SEARCH("lowrisk", LOWER(INDEX(Paste_Here!AL$2:AL$210, MATCH(B132, Paste_Here!A$2:A$210, 0))))), "Low Risk", IF(ISNUMBER(SEARCH("somerisk", LOWER(INDEX(Paste_Here!AL$2:AL$210, MATCH(B132, Paste_Here!A$2:A$210, 0))))), "Some Risk", ""))), ""), "")</f>
        <v/>
      </c>
      <c r="AL132" s="69"/>
      <c r="AM132" s="79" t="str">
        <f>IFERROR(IF(B132&lt;&gt;"", IF(AND(INDEX(Paste_Here!AT$2:AT$210, MATCH(B132, Paste_Here!A$2:A$210, 0))&lt;&gt;"", ISNUMBER(VALUE(INDEX(Paste_Here!AT$2:AT$210, MATCH(B132, Paste_Here!A$2:A$210, 0))))), INDEX(Paste_Here!AT$2:AT$210, MATCH(B132, Paste_Here!A$2:A$210, 0)), ""), ""), "")</f>
        <v/>
      </c>
      <c r="AN132" s="69"/>
      <c r="AO132" s="79" t="str">
        <f>IFERROR(IF(B132&lt;&gt;"", IF(AND(INDEX(Paste_Here!AM$2:AM$210, MATCH(B132, Paste_Here!A$2:A$210, 0))&lt;&gt;"", ISNUMBER(VALUE(INDEX(Paste_Here!AM$2:AM$210, MATCH(B132, Paste_Here!A$2:A$210, 0))))), INDEX(Paste_Here!AM$2:AM$210, MATCH(B132, Paste_Here!A$2:A$210, 0)), ""), ""), "")</f>
        <v/>
      </c>
      <c r="AP132" s="69"/>
      <c r="AQ132" s="79" t="str">
        <f>IFERROR(IF(B132&lt;&gt;"", IF(ISNUMBER(SEARCH("highrisk", LOWER(INDEX(Paste_Here!AN$2:AN$210, MATCH(B132, Paste_Here!A$2:A$210, 0))))), "High Risk", IF(ISNUMBER(SEARCH("lowrisk", LOWER(INDEX(Paste_Here!AN$2:AN$210, MATCH(B132, Paste_Here!A$2:A$210, 0))))), "Low Risk", IF(ISNUMBER(SEARCH("somerisk", LOWER(INDEX(Paste_Here!AN$2:AN$210, MATCH(B132, Paste_Here!A$2:A$210, 0))))), "Some Risk", ""))), ""), "")</f>
        <v/>
      </c>
      <c r="AR132" s="69"/>
      <c r="AS132" s="79" t="str" cm="1">
        <f t="array" aca="1" ref="AS132" ca="1">IFERROR(IF(ISNUMBER(SEARCH("BR", INDEX(Paste_Here!AO$2:AO$210, MATCH(B132, Paste_Here!A$2:A$210, 0)))), -1, 1) * VALUE(_xlfn.TEXTJOIN("", TRUE, IF(ISNUMBER(--MID(INDEX(Paste_Here!AO$2:AO$210, MATCH(B132, Paste_Here!A$2:A$210, 0)), ROW(INDIRECT("1:"&amp;LEN(INDEX(Paste_Here!AO$2:AO$210, MATCH(B132, Paste_Here!A$2:A$210, 0))))), 1)), MID(INDEX(Paste_Here!AO$2:AO$210, MATCH(B132, Paste_Here!A$2:A$210, 0)), ROW(INDIRECT("1:"&amp;LEN(INDEX(Paste_Here!AO$2:AO$210, MATCH(B132, Paste_Here!A$2:A$210, 0))))), 1), ""))), "")</f>
        <v/>
      </c>
      <c r="AT132" s="69"/>
      <c r="AU132" s="69"/>
      <c r="AV132" s="79"/>
      <c r="AW132" s="69"/>
      <c r="AX132" s="79"/>
      <c r="AY132" s="69"/>
      <c r="AZ132" s="79"/>
      <c r="BA132" s="69"/>
      <c r="BB132" s="79"/>
      <c r="BC132" s="69"/>
      <c r="BD132" s="79"/>
      <c r="BE132" s="69"/>
      <c r="BF132" s="79"/>
      <c r="BG132" s="69"/>
      <c r="BH132" s="79"/>
      <c r="BI132" s="69"/>
      <c r="BJ132" s="79"/>
      <c r="BK132" s="69"/>
      <c r="BL132" s="79"/>
      <c r="BM132" s="69"/>
      <c r="BN132" s="79"/>
      <c r="BO132" s="69"/>
      <c r="BP132" s="79"/>
      <c r="BQ132" s="69"/>
      <c r="BR132" s="69"/>
      <c r="BS132" s="79"/>
      <c r="BT132" s="69"/>
      <c r="BU132" s="79"/>
      <c r="BV132" s="69"/>
      <c r="BW132" s="79"/>
      <c r="BX132" s="69"/>
      <c r="BY132" s="79"/>
      <c r="BZ132" s="69"/>
      <c r="CA132" s="79"/>
      <c r="CB132" s="69"/>
      <c r="CC132" s="79"/>
      <c r="CD132" s="69"/>
      <c r="CE132" s="79"/>
      <c r="CF132" s="69"/>
      <c r="CG132" s="79"/>
      <c r="CH132" s="69"/>
      <c r="CI132" s="79"/>
      <c r="CJ132" s="69"/>
      <c r="CK132" s="79"/>
      <c r="CL132" s="69"/>
      <c r="CM132" s="79"/>
      <c r="CN132" s="69"/>
      <c r="CO132" s="69"/>
      <c r="CP132" s="79" t="str">
        <f t="shared" si="9"/>
        <v/>
      </c>
      <c r="CQ132" s="69"/>
      <c r="CR132" s="79" t="str">
        <f>IFERROR(IF(B132&lt;&gt;"", IF(AND(INDEX(Paste_Here!AD$2:AD$210, MATCH(B132, Paste_Here!A$2:A$210, 0))&lt;&gt;"", ISNUMBER(VALUE(INDEX(Paste_Here!AD$2:AD$210, MATCH(B132, Paste_Here!A$2:A$210, 0))))), INDEX(Paste_Here!AD$2:AD$210, MATCH(B132, Paste_Here!A$2:A$210, 0)), ""), ""), "")</f>
        <v/>
      </c>
      <c r="CS132" s="69"/>
      <c r="CT132" s="79" t="str">
        <f>IFERROR(IF(B132&lt;&gt;"", IF(AND(INDEX(Paste_Here!AC$2:AC$210, MATCH(B132, Paste_Here!A$2:A$210, 0))&lt;&gt;"", ISNUMBER(--INDEX(Paste_Here!AC$2:AC$210, MATCH(B132, Paste_Here!A$2:A$210, 0)))), TEXT(ROUND(--INDEX(Paste_Here!AC$2:AC$210, MATCH(B132, Paste_Here!A$2:A$210, 0)), 2), "0.00"), ""), ""), "")</f>
        <v/>
      </c>
      <c r="CU132" s="69"/>
      <c r="CV132" s="79" t="str">
        <f>IFERROR(IF(B132&lt;&gt;"", IF(LOWER(INDEX(Paste_Here!AE$2:AE$210, MATCH(B132, Paste_Here!A$2:A$210, 0)))="approaching expectations", "Approaching", IF(LOWER(INDEX(Paste_Here!AE$2:AE$210, MATCH(B132, Paste_Here!A$2:A$210, 0)))="met expectations", "Met", IF(LOWER(INDEX(Paste_Here!AE$2:AE$210, MATCH(B132, Paste_Here!A$2:A$210, 0)))="exceeded expectations", "Exceeded", IF(LOWER(INDEX(Paste_Here!AE$2:AE$210, MATCH(B132, Paste_Here!A$2:A$210, 0)))="below expectations", "Below", "")))), ""), "")</f>
        <v/>
      </c>
      <c r="CW132" s="69"/>
      <c r="CX132" s="79" t="str">
        <f>IFERROR(IF(B132&lt;&gt;"", IF(AND(INDEX(Paste_Here!AF$2:AF$210, MATCH(B132, Paste_Here!A$2:A$210, 0))&lt;&gt;"", ISNUMBER(VALUE(INDEX(Paste_Here!AF$2:AF$210, MATCH(B132, Paste_Here!A$2:A$210, 0))))), INDEX(Paste_Here!AF$2:AF$210, MATCH(B132, Paste_Here!A$2:A$210, 0)), ""), ""), "")</f>
        <v/>
      </c>
      <c r="CY132" s="69"/>
      <c r="CZ132" s="79" t="str">
        <f>IFERROR(IF(B132&lt;&gt;"", IF(AND(INDEX(Paste_Here!AU$2:AU$210, MATCH(B132, Paste_Here!A$2:A$210, 0))&lt;&gt;"", ISNUMBER(VALUE(INDEX(Paste_Here!AU$2:AU$210, MATCH(B132, Paste_Here!A$2:A$210, 0))))), INDEX(Paste_Here!AU$2:AU$210, MATCH(B132, Paste_Here!A$2:A$210, 0)), ""), ""), "")</f>
        <v/>
      </c>
      <c r="DA132" s="69"/>
      <c r="DB132" s="79" t="str">
        <f>IFERROR(IF(B132&lt;&gt;"", IF(ISNUMBER(SEARCH("highrisk", LOWER(INDEX(Paste_Here!AV$2:AV$210, MATCH(B132, Paste_Here!A$2:A$210, 0))))), "High Risk", IF(ISNUMBER(SEARCH("lowrisk", LOWER(INDEX(Paste_Here!AV$2:AV$210, MATCH(B132, Paste_Here!A$2:A$210, 0))))), "Low Risk", IF(ISNUMBER(SEARCH("somerisk", LOWER(INDEX(Paste_Here!AV$2:AV$210, MATCH(B132, Paste_Here!A$2:A$210, 0))))), "Some Risk", ""))), ""), "")</f>
        <v/>
      </c>
      <c r="DC132" s="69"/>
      <c r="DD132" s="79" t="str">
        <f>IFERROR(IF(B132&lt;&gt;"", IF(AND(INDEX(Paste_Here!AW$2:AW$210, MATCH(B132, Paste_Here!A$2:A$210, 0))&lt;&gt;"", ISNUMBER(VALUE(INDEX(Paste_Here!AW$2:AW$210, MATCH(B132, Paste_Here!A$2:A$210, 0))))), INDEX(Paste_Here!AW$2:AW$210, MATCH(B132, Paste_Here!A$2:A$210, 0)), ""), ""), "")</f>
        <v/>
      </c>
      <c r="DE132" s="69"/>
      <c r="DF132" s="79" t="str">
        <f>IFERROR(IF(B132&lt;&gt;"", IF(AND(INDEX(Paste_Here!AP$2:AP$210, MATCH(B132, Paste_Here!A$2:A$210, 0))&lt;&gt;"", ISNUMBER(VALUE(INDEX(Paste_Here!AP$2:AP$210, MATCH(B132, Paste_Here!A$2:A$210, 0))))), INDEX(Paste_Here!AP$2:AP$210, MATCH(B132, Paste_Here!A$2:A$210, 0)), ""), ""), "")</f>
        <v/>
      </c>
      <c r="DG132" s="69"/>
      <c r="DH132" s="79" t="str">
        <f>IFERROR(IF(B132&lt;&gt;"", IF(ISNUMBER(SEARCH("highrisk", LOWER(INDEX(Paste_Here!AQ$2:AQ$210, MATCH(B132, Paste_Here!A$2:A$210, 0))))), "High Risk", IF(ISNUMBER(SEARCH("lowrisk", LOWER(INDEX(Paste_Here!AQ$2:AQ$210, MATCH(B132, Paste_Here!A$2:A$210, 0))))), "Low Risk", IF(ISNUMBER(SEARCH("somerisk", LOWER(INDEX(Paste_Here!AQ$2:AQ$210, MATCH(B132, Paste_Here!A$2:A$210, 0))))), "Some Risk", ""))), ""), "")</f>
        <v/>
      </c>
      <c r="DI132" s="69"/>
      <c r="DJ132" s="79" t="str" cm="1">
        <f t="array" aca="1" ref="DJ132" ca="1">IFERROR(VALUE(IF(ISNUMBER(SEARCH("EM", INDEX(Paste_Here!AR$2:AR$500, MATCH(B132, Paste_Here!A$2:A$500, 0)))),"-" &amp; _xlfn.TEXTJOIN("", TRUE, IF(ISNUMBER(--MID(INDEX(Paste_Here!AR$2:AR$500, MATCH(B132, Paste_Here!A$2:A$500, 0)), ROW(INDIRECT("1:"&amp;LEN(INDEX(Paste_Here!AR$2:AR$500, MATCH(B132, Paste_Here!A$2:A$500, 0))))), 1)), MID(INDEX(Paste_Here!AR$2:AR$500, MATCH(B132, Paste_Here!A$2:A$500, 0)), ROW(INDIRECT("1:"&amp;LEN(INDEX(Paste_Here!AR$2:AR$500, MATCH(B132, Paste_Here!A$2:A$500, 0))))), 1), "")), _xlfn.TEXTJOIN("", TRUE, IF(ISNUMBER(--MID(INDEX(Paste_Here!AR$2:AR$500, MATCH(B132, Paste_Here!A$2:AR$500, 0)), ROW(INDIRECT("1:"&amp;LEN(INDEX(Paste_Here!AR$2:AR$500, MATCH(B132, Paste_Here!A$2:AR$500, 0))))), 1)), MID(INDEX(Paste_Here!AR$2:AR$500, MATCH(B132, Paste_Here!A$2:A$500, 0)), ROW(INDIRECT("1:"&amp;LEN(INDEX(Paste_Here!AR$2:AR$500, MATCH(B132, Paste_Here!A$2:A$500, 0))))), 1), "")))), "")</f>
        <v/>
      </c>
      <c r="DK132" s="69"/>
      <c r="DL132" s="69"/>
      <c r="DM132" s="79" t="str">
        <f t="shared" si="10"/>
        <v/>
      </c>
      <c r="DN132" s="69"/>
      <c r="DO132" s="79" t="str">
        <f>IFERROR(IF(B132&lt;&gt;"", IF(AND(INDEX(Paste_Here!AH$2:AH$210, MATCH(B132, Paste_Here!A$2:A$210, 0))&lt;&gt;"", ISNUMBER(VALUE(INDEX(Paste_Here!AH$2:AH$210, MATCH(B132, Paste_Here!A$2:A$210, 0))))), INDEX(Paste_Here!AH$2:AH$210, MATCH(B132, Paste_Here!A$2:A$210, 0)), ""), ""), "")</f>
        <v/>
      </c>
      <c r="DP132" s="69"/>
      <c r="DQ132" s="114"/>
      <c r="DR132" s="69"/>
      <c r="DS132" s="119" t="str">
        <f>IFERROR(IF(B132&lt;&gt;"", IF(LOWER(INDEX(Paste_Here!AI$2:AI$210, MATCH(B132, Paste_Here!A$2:A$210, 0)))="approaching expectations", "Approaching", IF(LOWER(INDEX(Paste_Here!AI$2:AI$210, MATCH(B132, Paste_Here!A$2:A$210, 0)))="met expectations", "Met", IF(LOWER(INDEX(Paste_Here!AI$2:AI$210, MATCH(B132, Paste_Here!A$2:A$210, 0)))="exceeded expectations", "Exceeded", IF(LOWER(INDEX(Paste_Here!AI$2:AI$210, MATCH(B132, Paste_Here!A$2:A$210, 0)))="below expectations", "Below", "")))), ""), "")</f>
        <v/>
      </c>
      <c r="DT132" s="69"/>
      <c r="DU132" s="79" t="str">
        <f>IFERROR(IF(B132&lt;&gt;"", IF(AND(INDEX(Paste_Here!AJ$2:AJ$210, MATCH(B132, Paste_Here!A$2:A$210, 0))&lt;&gt;"", ISNUMBER(VALUE(INDEX(Paste_Here!AJ$2:AJ$210, MATCH(B132, Paste_Here!A$2:A$210, 0))))), INDEX(Paste_Here!AJ$2:AJ$210, MATCH(B132, Paste_Here!A$2:A$210, 0)), ""), ""), "")</f>
        <v/>
      </c>
      <c r="DV132" s="69"/>
      <c r="DW132" s="114"/>
      <c r="DX132" s="69"/>
      <c r="DY132" s="114"/>
      <c r="DZ132" s="69"/>
      <c r="EA132" s="114"/>
      <c r="EB132" s="69"/>
      <c r="EC132" s="114"/>
      <c r="ED132" s="69"/>
      <c r="EE132" s="114"/>
      <c r="EF132" s="69"/>
      <c r="EH132" s="69"/>
      <c r="EI132" s="69"/>
      <c r="EJ132" s="79"/>
      <c r="EK132" s="69"/>
      <c r="EL132" s="79"/>
      <c r="EM132" s="69"/>
      <c r="EN132" s="79"/>
      <c r="EO132" s="69"/>
      <c r="EP132" s="79"/>
      <c r="EQ132" s="69"/>
      <c r="ER132" s="79"/>
      <c r="ES132" s="69"/>
      <c r="ET132" s="79"/>
      <c r="EU132" s="69"/>
      <c r="EV132" s="79"/>
      <c r="EW132" s="69"/>
      <c r="EX132" s="79"/>
      <c r="EY132" s="69"/>
      <c r="EZ132" s="79"/>
      <c r="FA132" s="69"/>
      <c r="FB132" s="79"/>
      <c r="FC132" s="69"/>
      <c r="FD132" s="79"/>
      <c r="FE132" s="69"/>
      <c r="FF132" s="69"/>
      <c r="FG132" s="79" t="str">
        <f t="shared" si="11"/>
        <v/>
      </c>
      <c r="FH132" s="69"/>
      <c r="FI132" s="79" t="str">
        <f>IFERROR(IF(B132&lt;&gt;"", IF(ISNUMBER(VALUE(INDEX(Paste_Here!H$2:H$210, MATCH(B132, Paste_Here!A$2:A$210, 0)))), IF(VALUE(INDEX(Paste_Here!H$2:H$210, MATCH(B132, Paste_Here!A$2:A$210, 0)))=0, "No", IF(AND(VALUE(INDEX(Paste_Here!H$2:H$210, MATCH(B132, Paste_Here!A$2:A$210, 0)))&gt;=1, VALUE(INDEX(Paste_Here!H$2:H$210, MATCH(B132, Paste_Here!A$2:A$210, 0)))&lt;=4), VALUE(INDEX(Paste_Here!H$2:H$210, MATCH(B132, Paste_Here!A$2:A$210, 0))), "")), ""), ""), "")</f>
        <v/>
      </c>
      <c r="FJ132" s="69"/>
      <c r="FK132" s="79" t="str">
        <f>IFERROR(IF(B132&lt;&gt;"", IF(ISNUMBER(VALUE(INDEX(Paste_Here!I$2:I$210, MATCH(B132, Paste_Here!A$2:A$210, 0)))), IF(VALUE(INDEX(Paste_Here!I$2:I$210, MATCH(B132, Paste_Here!A$2:A$210, 0)))=0, "No", IF(AND(VALUE(INDEX(Paste_Here!I$2:I$210, MATCH(B132, Paste_Here!A$2:A$210, 0)))&gt;=1, VALUE(INDEX(Paste_Here!I$2:I$210, MATCH(B132, Paste_Here!A$2:A$210, 0)))&lt;=4), VALUE(INDEX(Paste_Here!I$2:I$210, MATCH(B132, Paste_Here!A$2:A$210, 0))), "")), ""), ""), "")</f>
        <v/>
      </c>
      <c r="FL132" s="69"/>
      <c r="FM132" s="114"/>
      <c r="FN132" s="69"/>
      <c r="FO132" s="114"/>
      <c r="FP132" s="69"/>
      <c r="FQ132" s="114"/>
      <c r="FR132" s="69"/>
      <c r="FS132" s="114"/>
      <c r="FT132" s="69"/>
      <c r="FU132" s="79" t="str">
        <f>IFERROR(IF(B132&lt;&gt;"", IF(AND(INDEX(Paste_Here!R$2:R$210, MATCH(B132, Paste_Here!A$2:A$210, 0))&lt;&gt;"", ISNUMBER(VALUE(INDEX(Paste_Here!R$2:R$210, MATCH(B132, Paste_Here!A$2:A$210, 0))))), INDEX(Paste_Here!R$2:R$210, MATCH(B132, Paste_Here!A$2:A$210, 0)), ""), ""), "")</f>
        <v/>
      </c>
      <c r="FV132" s="69"/>
      <c r="FW132" s="79" t="str">
        <f>IFERROR(IF(B132&lt;&gt;"", IF(AND(INDEX(Paste_Here!BB$2:BB$210, MATCH(B132, Paste_Here!A$2:A$210, 0))&lt;&gt;"", ISNUMBER(VALUE(INDEX(Paste_Here!BB$2:BB$210, MATCH(B132, Paste_Here!A$2:A$210, 0))))), INDEX(Paste_Here!BB$2:BB$210, MATCH(B132, Paste_Here!A$2:A$210, 0)), ""), ""), "")</f>
        <v/>
      </c>
      <c r="FX132" s="69"/>
      <c r="FY132" s="79" t="str">
        <f>IFERROR(IF(B132&lt;&gt;"", IF(AND(INDEX(Paste_Here!AS$2:AS$210, MATCH(B132, Paste_Here!A$2:A$210, 0))&lt;&gt;"", ISNUMBER(VALUE(INDEX(Paste_Here!AS$2:AS$210, MATCH(B132, Paste_Here!A$2:A$210, 0))))), INDEX(Paste_Here!AS$2:AS$210, MATCH(B132, Paste_Here!A$2:A$210, 0)), ""), ""), "")</f>
        <v/>
      </c>
      <c r="FZ132" s="69"/>
      <c r="GA132" s="79" t="str">
        <f>IFERROR(IF(B132&lt;&gt;"", IF(AND(INDEX(Paste_Here!BC$2:BC$210, MATCH(B132, Paste_Here!A$2:A$210, 0))&lt;&gt;"", ISNUMBER(VALUE(INDEX(Paste_Here!BC$2:BC$210, MATCH(B132, Paste_Here!A$2:A$210, 0))))), INDEX(Paste_Here!BC$2:BC$210, MATCH(B132, Paste_Here!A$2:A$210, 0)), ""), ""), "")</f>
        <v/>
      </c>
      <c r="GB132" s="69"/>
      <c r="GC132" s="69"/>
      <c r="GD132" s="79" t="str">
        <f t="shared" si="12"/>
        <v/>
      </c>
      <c r="GE132" s="69"/>
      <c r="GF132" s="79" t="str">
        <f>IFERROR(IF(B132&lt;&gt;"", IF(ISNUMBER(SEARCH("s", LOWER(INDEX(Paste_Here!M$2:M$210, MATCH(B132, Paste_Here!A$2:A$210, 0))))), "Yes", IF(INDEX(Paste_Here!M$2:M$210, MATCH(B132, Paste_Here!A$2:A$210, 0))&lt;&gt;"", "No", "")), ""), "")</f>
        <v/>
      </c>
      <c r="GG132" s="69"/>
      <c r="GH132" s="79" t="str">
        <f>IFERROR(IF(B132&lt;&gt;"", IF(ISNUMBER(SEARCH("yes", LOWER(INDEX(Paste_Here!F$2:F$210, MATCH(B132, Paste_Here!A$2:A$210, 0))))), "Yes", IF(ISNUMBER(SEARCH("no", LOWER(INDEX(Paste_Here!F$2:F$210, MATCH(B132, Paste_Here!A$2:A$210, 0))))), "No", "")), ""), "")</f>
        <v/>
      </c>
      <c r="GI132" s="69"/>
      <c r="GJ132" s="79" t="str">
        <f>IFERROR(IF(B132&lt;&gt;"", IF(ISNUMBER(SEARCH("english language learner", LOWER(INDEX(Paste_Here!C$2:C$210, MATCH(B132, Paste_Here!A$2:A$210, 0))))), "Yes", ""), ""), "")</f>
        <v/>
      </c>
      <c r="GK132" s="69"/>
      <c r="GL132" s="79" t="str">
        <f>IFERROR(IF(B132&lt;&gt;"", IF(OR(ISNUMBER(SEARCH("b", LOWER(INDEX(Paste_Here!K$2:K$210, MATCH(B132, Paste_Here!A$2:A$210, 0))))), ISNUMBER(SEARCH("h", LOWER(INDEX(Paste_Here!K$2:K$210, MATCH(B132, Paste_Here!A$2:A$210, 0))))), ISNUMBER(SEARCH("i", LOWER(INDEX(Paste_Here!K$2:K$210, MATCH(B132, Paste_Here!A$2:A$210, 0)))))), "Yes", IF(INDEX(Paste_Here!K$2:K$210, MATCH(B132, Paste_Here!A$2:A$210, 0))&lt;&gt;"", "No", "")), ""), "")</f>
        <v/>
      </c>
      <c r="GM132" s="69"/>
      <c r="GN132" s="79" t="str">
        <f>IFERROR(IF(B132&lt;&gt;"", IF(ISNUMBER(SEARCH("yes", LOWER(INDEX(Paste_Here!L$2:L$210, MATCH(B132, Paste_Here!A$2:A$210, 0))))), "Yes", IF(ISNUMBER(SEARCH("no", LOWER(INDEX(Paste_Here!L$2:L$210, MATCH(B132, Paste_Here!A$2:A$210, 0))))), "No", "")), ""), "")</f>
        <v/>
      </c>
      <c r="GO132" s="69"/>
      <c r="GP132" s="79" t="str">
        <f>IFERROR(IF(B132&lt;&gt;"", IF(ISNUMBER(SEARCH("transitional 2", LOWER(INDEX(Paste_Here!C$2:C$210, MATCH(B132, Paste_Here!A$2:A$210, 0))))), "T2", IF(ISNUMBER(SEARCH("transitional 1", LOWER(INDEX(Paste_Here!C$2:C$210, MATCH(B132, Paste_Here!A$2:A$210, 0))))), "T1", IF(ISNUMBER(SEARCH("waived ell services", LOWER(INDEX(Paste_Here!C$2:C$210, MATCH(B132, Paste_Here!A$2:A$210, 0))))), "W", ""))), ""), "")</f>
        <v/>
      </c>
      <c r="GQ132" s="69"/>
      <c r="GR132" s="114"/>
      <c r="GS132" s="69"/>
      <c r="GT132" s="114"/>
      <c r="GU132" s="69"/>
      <c r="GV132" s="114"/>
      <c r="GW132" s="69"/>
      <c r="GX132" s="118"/>
      <c r="GY132" s="69"/>
      <c r="GZ132" s="69"/>
      <c r="HA132" s="79"/>
      <c r="HB132" s="69"/>
      <c r="HC132" s="79"/>
      <c r="HD132" s="69"/>
      <c r="HE132" s="79"/>
      <c r="HF132" s="69"/>
      <c r="HG132" s="79"/>
      <c r="HH132" s="69"/>
      <c r="HI132" s="79"/>
      <c r="HJ132" s="69"/>
      <c r="HK132" s="79"/>
      <c r="HL132" s="69"/>
      <c r="HM132" s="79"/>
      <c r="HN132" s="69"/>
      <c r="HO132" s="79"/>
      <c r="HP132" s="69"/>
      <c r="HQ132" s="79"/>
      <c r="HR132" s="69"/>
      <c r="HS132" s="79"/>
      <c r="HT132" s="69"/>
      <c r="HU132" s="79"/>
      <c r="HV132" s="69"/>
      <c r="HW132" s="69"/>
      <c r="HX132" s="79"/>
      <c r="HY132" s="69"/>
      <c r="HZ132" s="79"/>
      <c r="IA132" s="69"/>
      <c r="IB132" s="79"/>
      <c r="IC132" s="69"/>
      <c r="ID132" s="79"/>
      <c r="IE132" s="69"/>
      <c r="IF132" s="79"/>
      <c r="IG132" s="69"/>
      <c r="IH132" s="79"/>
      <c r="II132" s="69"/>
      <c r="IJ132" s="79"/>
      <c r="IK132" s="69"/>
      <c r="IL132" s="79"/>
      <c r="IM132" s="69"/>
      <c r="IN132" s="79"/>
      <c r="IO132" s="69"/>
      <c r="IP132" s="79"/>
      <c r="IQ132" s="69"/>
      <c r="IR132" s="79"/>
      <c r="IS132" s="69"/>
      <c r="IT132" s="69"/>
      <c r="IU132" s="79"/>
      <c r="IV132" s="69"/>
      <c r="IW132" s="79"/>
      <c r="IX132" s="69"/>
      <c r="IY132" s="79"/>
      <c r="IZ132" s="69"/>
      <c r="JA132" s="79"/>
      <c r="JB132" s="69"/>
      <c r="JC132" s="79"/>
      <c r="JD132" s="69"/>
      <c r="JE132" s="79"/>
      <c r="JF132" s="69"/>
      <c r="JG132" s="79"/>
      <c r="JH132" s="69"/>
      <c r="JI132" s="79"/>
      <c r="JJ132" s="69"/>
      <c r="JK132" s="79"/>
      <c r="JL132" s="69"/>
      <c r="JM132" s="79"/>
      <c r="JN132" s="69"/>
      <c r="JO132" s="79"/>
      <c r="JP132" s="69"/>
      <c r="JQ132" s="69"/>
      <c r="JR132" s="79"/>
      <c r="JS132" s="69"/>
      <c r="JT132" s="79"/>
      <c r="JU132" s="69"/>
      <c r="JV132" s="79"/>
      <c r="JW132" s="69"/>
      <c r="JX132" s="79"/>
      <c r="JY132" s="69"/>
      <c r="JZ132" s="79"/>
      <c r="KA132" s="69"/>
      <c r="KB132" s="79"/>
      <c r="KC132" s="69"/>
      <c r="KD132" s="79"/>
      <c r="KE132" s="69"/>
      <c r="KF132" s="79"/>
      <c r="KG132" s="69"/>
      <c r="KH132" s="79"/>
      <c r="KI132" s="69"/>
      <c r="KJ132" s="79"/>
      <c r="KK132" s="69"/>
      <c r="KL132" s="79"/>
      <c r="KM132" s="69"/>
      <c r="KP132" s="1" t="str" cm="1">
        <f t="array" ref="KP132">IFERROR(INDEX(Paste_Here!$B$2:$B$210, MATCH(0, COUNTIF(KP$4:KP131, Paste_Here!$B$2:$B$210) + IF(Paste_Here!$B$2:$B$210="", 1, 0), 0)), "")</f>
        <v/>
      </c>
      <c r="KQ132" s="1" t="str">
        <f>IF(KP132&lt;&gt;"", INDEX(Paste_Here!$A$2:$A$210, MATCH(KP132, Paste_Here!$B$2:$B$210, 0)), "")</f>
        <v/>
      </c>
      <c r="KR132" s="1" t="str">
        <f t="shared" si="13"/>
        <v/>
      </c>
      <c r="KS132" s="1" t="str" cm="1">
        <f t="array" ref="KS132">IFERROR(INDEX($KR$5:$KR$210, MATCH(SMALL(IF($KR$5:$KR$210&lt;&gt;"", COUNTIF($KR$5:$KR$210, "&lt;"&amp;$KR$5:$KR$210)+1), ROW()-ROW($KS$5)+1), COUNTIF($KR$5:$KR$210, "&lt;"&amp;$KR$5:$KR$210)+1, 0)), "")</f>
        <v/>
      </c>
    </row>
    <row r="133" spans="1:305">
      <c r="A133" s="69"/>
      <c r="B133" s="79" t="str">
        <f t="shared" si="7"/>
        <v/>
      </c>
      <c r="C133" s="69"/>
      <c r="D133" s="79" t="str">
        <f>IFERROR(IF(B133&lt;&gt;"", IF(COUNTIF(INDEX(Paste_Here!N$2:Q$210, MATCH(B133, Paste_Here!A$2:A$210, 0), 0), "yes") &gt; 0, "No", IF(COUNTIF(INDEX(Paste_Here!N$2:Q$210, MATCH(B133, Paste_Here!A$2:A$210, 0), 0), "no") &gt; 0, "Yes", "")), ""), "")</f>
        <v/>
      </c>
      <c r="E133" s="69"/>
      <c r="F133" s="79" t="str">
        <f>IFERROR(IF(B133&lt;&gt;"", IF(ISNUMBER(SEARCH("yes", LOWER(INDEX(Paste_Here!S$2:S$210, MATCH(B133, Paste_Here!A$2:A$210, 0))))), "Yes", IF(ISNUMBER(SEARCH("no", LOWER(INDEX(Paste_Here!S$2:S$210, MATCH(B133, Paste_Here!A$2:A$210, 0))))), "No", "")), ""), "")</f>
        <v/>
      </c>
      <c r="G133" s="69"/>
      <c r="H133" s="79" t="str">
        <f>IFERROR(IF(B133&lt;&gt;"", IF(COUNTIF(INDEX(Paste_Here!AX$2:BA$210, MATCH(B133, Paste_Here!A$2:A$210, 0), 0), "yes") &gt; 0, "No", IF(COUNTIF(INDEX(Paste_Here!AX$2:BA$210, MATCH(B133, Paste_Here!A$2:A$210, 0), 0), "no") &gt; 0, "Yes", "")), ""), "")</f>
        <v/>
      </c>
      <c r="I133" s="69"/>
      <c r="J133" s="79" t="str">
        <f>IFERROR(IF(B133&lt;&gt;"", IF(ISNUMBER(SEARCH("yes", LOWER(INDEX(Paste_Here!Z$2:Z$210, MATCH(B133, Paste_Here!A$2:A$210, 0))))), "Yes", IF(ISNUMBER(SEARCH("no", LOWER(INDEX(Paste_Here!Z$2:Z$210, MATCH(B133, Paste_Here!A$2:A$210, 0))))), "No", "")), ""), "")</f>
        <v/>
      </c>
      <c r="K133" s="69"/>
      <c r="L133" s="79" t="str">
        <f>IFERROR(IF(B133&lt;&gt;"", IF(ISNUMBER(SEARCH("yes", LOWER(INDEX(Paste_Here!AG$2:AG$210, MATCH(B133, Paste_Here!A$2:A$210, 0))))), "Yes", IF(ISNUMBER(SEARCH("no", LOWER(INDEX(Paste_Here!AG$2:AG$210, MATCH(B133, Paste_Here!A$2:A$210, 0))))), "No", "")), ""), "")</f>
        <v/>
      </c>
      <c r="M133" s="69"/>
      <c r="N133" s="114" t="str">
        <f>IFERROR(IF(J133&lt;&gt;"", IF(ISNUMBER(SEARCH("yes", LOWER(INDEX(Paste_Here!AB$2:AB$210, MATCH(J133, Paste_Here!I$2:I$210, 0))))), "Yes", IF(ISNUMBER(SEARCH("no", LOWER(INDEX(Paste_Here!AB$2:AB$210, MATCH(J133, Paste_Here!I$2:I$210, 0))))), "No", "")), ""), "")</f>
        <v/>
      </c>
      <c r="O133" s="69"/>
      <c r="P133" s="79" t="str">
        <f>IFERROR(IF(B133&lt;&gt;"", IF(ISNUMBER(SEARCH("Revealed-Potential (Primary Focus)", LOWER(INDEX(Paste_Here!U$2:U$210, MATCH(B133, Paste_Here!A$2:A$210, 0))))), "Rev-Potential: Prim", IF(ISNUMBER(SEARCH("Revealed-Potential (Secondary Focus)", LOWER(INDEX(Paste_Here!U$2:U$210, MATCH(B133, Paste_Here!A$2:A$210, 0))))), "Rev-Potential: Sec", IF(ISNUMBER(SEARCH("Monitoring", LOWER(INDEX(Paste_Here!U$2:U$210, MATCH(B133, Paste_Here!A$2:A$210, 0))))), "Monitoring", IF(ISNUMBER(SEARCH("At-Promise (Secondary Focus)", LOWER(INDEX(Paste_Here!U$2:U$210, MATCH(B133, Paste_Here!A$2:A$210, 0))))), "At-Promise: Sec", IF(ISNUMBER(SEARCH("At-Promise (Primary Focus)", LOWER(INDEX(Paste_Here!U$2:U$210, MATCH(B133, Paste_Here!A$2:A$210, 0))))), "At-Promise: Prim", ""))))), ""), "")</f>
        <v/>
      </c>
      <c r="Q133" s="69"/>
      <c r="R133" s="79" t="str">
        <f>IFERROR(IF(B133&lt;&gt;"", IF(ISNUMBER(SEARCH("Revealed-Potential (Primary Focus)", LOWER(INDEX(Paste_Here!AB$2:AB$210, MATCH(B133, Paste_Here!A$2:A$210, 0))))), "Rev-Potential: Prim", IF(ISNUMBER(SEARCH("Revealed-Potential (Secondary Focus)", LOWER(INDEX(Paste_Here!AB$2:AB$210, MATCH(B133, Paste_Here!A$2:A$210, 0))))), "Rev-Potential: Sec", IF(ISNUMBER(SEARCH("Monitoring", LOWER(INDEX(Paste_Here!AB$2:AB$210, MATCH(B133, Paste_Here!A$2:A$210, 0))))), "Monitoring", IF(ISNUMBER(SEARCH("At-Promise (Secondary Focus)", LOWER(INDEX(Paste_Here!AB$2:AB$210, MATCH(B133, Paste_Here!A$2:A$210, 0))))), "At-Promise: Sec", IF(ISNUMBER(SEARCH("At-Promise (Primary Focus)", LOWER(INDEX(Paste_Here!AB$2:AB$210, MATCH(B133, Paste_Here!A$2:A$210, 0))))), "At-Promise: Prim", ""))))), ""), "")</f>
        <v/>
      </c>
      <c r="S133" s="69"/>
      <c r="T133" s="114" t="str">
        <f>IFERROR(IF(P133&lt;&gt;"", IF(ISNUMBER(SEARCH("yes", LOWER(INDEX(Paste_Here!AH$2:AH$210, MATCH(P133, Paste_Here!O$2:O$210, 0))))), "Yes", IF(ISNUMBER(SEARCH("no", LOWER(INDEX(Paste_Here!AH$2:AH$210, MATCH(P133, Paste_Here!O$2:O$210, 0))))), "No", "")), ""), "")</f>
        <v/>
      </c>
      <c r="U133" s="69"/>
      <c r="V133" s="114" t="str">
        <f>IFERROR(IF(R133&lt;&gt;"", IF(ISNUMBER(SEARCH("yes", LOWER(INDEX(Paste_Here!AJ$2:AJ$210, MATCH(R133, Paste_Here!Q$2:Q$210, 0))))), "Yes", IF(ISNUMBER(SEARCH("no", LOWER(INDEX(Paste_Here!AJ$2:AJ$210, MATCH(R133, Paste_Here!Q$2:Q$210, 0))))), "No", "")), ""), "")</f>
        <v/>
      </c>
      <c r="W133" s="69"/>
      <c r="X133" s="69"/>
      <c r="Y133" s="79" t="str">
        <f t="shared" si="8"/>
        <v/>
      </c>
      <c r="Z133" s="69"/>
      <c r="AA133" s="79" t="str">
        <f>IFERROR(IF(B133&lt;&gt;"", IF(AND(INDEX(Paste_Here!W$2:W$210, MATCH(B133, Paste_Here!A$2:A$210, 0))&lt;&gt;"", ISNUMBER(VALUE(INDEX(Paste_Here!W$2:W$210, MATCH(B133, Paste_Here!A$2:A$210, 0))))), INDEX(Paste_Here!W$2:W$210, MATCH(B133, Paste_Here!A$2:A$210, 0)), ""), ""), "")</f>
        <v/>
      </c>
      <c r="AB133" s="69"/>
      <c r="AC133" s="79" t="str">
        <f>IFERROR(IF(B133&lt;&gt;"", IF(AND(INDEX(Paste_Here!V$2:V$210, MATCH(B133, Paste_Here!A$2:A$210, 0))&lt;&gt;"", ISNUMBER(VALUE(INDEX(Paste_Here!V$2:V$210, MATCH(B133, Paste_Here!A$2:A$210, 0))))), TEXT(ROUND(VALUE(INDEX(Paste_Here!V$2:V$210, MATCH(B133, Paste_Here!A$2:A$210, 0))), 2), "0.00"), ""), ""), "")</f>
        <v/>
      </c>
      <c r="AD133" s="69"/>
      <c r="AE133" s="79" t="str">
        <f>IFERROR(IF(B133&lt;&gt;"", IF(LOWER(INDEX(Paste_Here!X$2:X$210, MATCH(B133, Paste_Here!A$2:A$210, 0)))="approaching expectations", "Approaching", IF(LOWER(INDEX(Paste_Here!X$2:X$210, MATCH(B133, Paste_Here!A$2:A$210, 0)))="met expectations", "Met", IF(LOWER(INDEX(Paste_Here!X$2:X$210, MATCH(B133, Paste_Here!A$2:A$210, 0)))="exceeded expectations", "Exceeded", IF(LOWER(INDEX(Paste_Here!X$2:X$210, MATCH(B133, Paste_Here!A$2:A$210, 0)))="below expectations", "Below", "")))), ""), "")</f>
        <v/>
      </c>
      <c r="AF133" s="69"/>
      <c r="AG133" s="79" t="str">
        <f>IFERROR(IF(B133&lt;&gt;"", IF(AND(INDEX(Paste_Here!Y$2:Y$210, MATCH(B133, Paste_Here!A$2:A$210, 0))&lt;&gt;"", ISNUMBER(VALUE(INDEX(Paste_Here!Y$2:Y$210, MATCH(B133, Paste_Here!A$2:A$210, 0))))), INDEX(Paste_Here!Y$2:Y$210, MATCH(B133, Paste_Here!A$2:A$210, 0)), ""), ""), "")</f>
        <v/>
      </c>
      <c r="AH133" s="69"/>
      <c r="AI133" s="79" t="str">
        <f>IFERROR(IF(B133&lt;&gt;"", IF(AND(INDEX(Paste_Here!AK$2:AK$210, MATCH(B133, Paste_Here!A$2:A$210, 0))&lt;&gt;"", ISNUMBER(VALUE(INDEX(Paste_Here!AK$2:AK$210, MATCH(B133, Paste_Here!A$2:A$210, 0))))), INDEX(Paste_Here!AK$2:AK$210, MATCH(B133, Paste_Here!A$2:A$210, 0)), ""), ""), "")</f>
        <v/>
      </c>
      <c r="AJ133" s="69"/>
      <c r="AK133" s="79" t="str">
        <f>IFERROR(IF(B133&lt;&gt;"", IF(ISNUMBER(SEARCH("highrisk", LOWER(INDEX(Paste_Here!AL$2:AL$210, MATCH(B133, Paste_Here!A$2:A$210, 0))))), "High Risk", IF(ISNUMBER(SEARCH("lowrisk", LOWER(INDEX(Paste_Here!AL$2:AL$210, MATCH(B133, Paste_Here!A$2:A$210, 0))))), "Low Risk", IF(ISNUMBER(SEARCH("somerisk", LOWER(INDEX(Paste_Here!AL$2:AL$210, MATCH(B133, Paste_Here!A$2:A$210, 0))))), "Some Risk", ""))), ""), "")</f>
        <v/>
      </c>
      <c r="AL133" s="69"/>
      <c r="AM133" s="79" t="str">
        <f>IFERROR(IF(B133&lt;&gt;"", IF(AND(INDEX(Paste_Here!AT$2:AT$210, MATCH(B133, Paste_Here!A$2:A$210, 0))&lt;&gt;"", ISNUMBER(VALUE(INDEX(Paste_Here!AT$2:AT$210, MATCH(B133, Paste_Here!A$2:A$210, 0))))), INDEX(Paste_Here!AT$2:AT$210, MATCH(B133, Paste_Here!A$2:A$210, 0)), ""), ""), "")</f>
        <v/>
      </c>
      <c r="AN133" s="69"/>
      <c r="AO133" s="79" t="str">
        <f>IFERROR(IF(B133&lt;&gt;"", IF(AND(INDEX(Paste_Here!AM$2:AM$210, MATCH(B133, Paste_Here!A$2:A$210, 0))&lt;&gt;"", ISNUMBER(VALUE(INDEX(Paste_Here!AM$2:AM$210, MATCH(B133, Paste_Here!A$2:A$210, 0))))), INDEX(Paste_Here!AM$2:AM$210, MATCH(B133, Paste_Here!A$2:A$210, 0)), ""), ""), "")</f>
        <v/>
      </c>
      <c r="AP133" s="69"/>
      <c r="AQ133" s="79" t="str">
        <f>IFERROR(IF(B133&lt;&gt;"", IF(ISNUMBER(SEARCH("highrisk", LOWER(INDEX(Paste_Here!AN$2:AN$210, MATCH(B133, Paste_Here!A$2:A$210, 0))))), "High Risk", IF(ISNUMBER(SEARCH("lowrisk", LOWER(INDEX(Paste_Here!AN$2:AN$210, MATCH(B133, Paste_Here!A$2:A$210, 0))))), "Low Risk", IF(ISNUMBER(SEARCH("somerisk", LOWER(INDEX(Paste_Here!AN$2:AN$210, MATCH(B133, Paste_Here!A$2:A$210, 0))))), "Some Risk", ""))), ""), "")</f>
        <v/>
      </c>
      <c r="AR133" s="69"/>
      <c r="AS133" s="79" t="str" cm="1">
        <f t="array" aca="1" ref="AS133" ca="1">IFERROR(IF(ISNUMBER(SEARCH("BR", INDEX(Paste_Here!AO$2:AO$210, MATCH(B133, Paste_Here!A$2:A$210, 0)))), -1, 1) * VALUE(_xlfn.TEXTJOIN("", TRUE, IF(ISNUMBER(--MID(INDEX(Paste_Here!AO$2:AO$210, MATCH(B133, Paste_Here!A$2:A$210, 0)), ROW(INDIRECT("1:"&amp;LEN(INDEX(Paste_Here!AO$2:AO$210, MATCH(B133, Paste_Here!A$2:A$210, 0))))), 1)), MID(INDEX(Paste_Here!AO$2:AO$210, MATCH(B133, Paste_Here!A$2:A$210, 0)), ROW(INDIRECT("1:"&amp;LEN(INDEX(Paste_Here!AO$2:AO$210, MATCH(B133, Paste_Here!A$2:A$210, 0))))), 1), ""))), "")</f>
        <v/>
      </c>
      <c r="AT133" s="69"/>
      <c r="AU133" s="69"/>
      <c r="AV133" s="79"/>
      <c r="AW133" s="69"/>
      <c r="AX133" s="79"/>
      <c r="AY133" s="69"/>
      <c r="AZ133" s="79"/>
      <c r="BA133" s="69"/>
      <c r="BB133" s="79"/>
      <c r="BC133" s="69"/>
      <c r="BD133" s="79"/>
      <c r="BE133" s="69"/>
      <c r="BF133" s="79"/>
      <c r="BG133" s="69"/>
      <c r="BH133" s="79"/>
      <c r="BI133" s="69"/>
      <c r="BJ133" s="79"/>
      <c r="BK133" s="69"/>
      <c r="BL133" s="79"/>
      <c r="BM133" s="69"/>
      <c r="BN133" s="79"/>
      <c r="BO133" s="69"/>
      <c r="BP133" s="79"/>
      <c r="BQ133" s="69"/>
      <c r="BR133" s="69"/>
      <c r="BS133" s="79"/>
      <c r="BT133" s="69"/>
      <c r="BU133" s="79"/>
      <c r="BV133" s="69"/>
      <c r="BW133" s="79"/>
      <c r="BX133" s="69"/>
      <c r="BY133" s="79"/>
      <c r="BZ133" s="69"/>
      <c r="CA133" s="79"/>
      <c r="CB133" s="69"/>
      <c r="CC133" s="79"/>
      <c r="CD133" s="69"/>
      <c r="CE133" s="79"/>
      <c r="CF133" s="69"/>
      <c r="CG133" s="79"/>
      <c r="CH133" s="69"/>
      <c r="CI133" s="79"/>
      <c r="CJ133" s="69"/>
      <c r="CK133" s="79"/>
      <c r="CL133" s="69"/>
      <c r="CM133" s="79"/>
      <c r="CN133" s="69"/>
      <c r="CO133" s="69"/>
      <c r="CP133" s="79" t="str">
        <f t="shared" si="9"/>
        <v/>
      </c>
      <c r="CQ133" s="69"/>
      <c r="CR133" s="79" t="str">
        <f>IFERROR(IF(B133&lt;&gt;"", IF(AND(INDEX(Paste_Here!AD$2:AD$210, MATCH(B133, Paste_Here!A$2:A$210, 0))&lt;&gt;"", ISNUMBER(VALUE(INDEX(Paste_Here!AD$2:AD$210, MATCH(B133, Paste_Here!A$2:A$210, 0))))), INDEX(Paste_Here!AD$2:AD$210, MATCH(B133, Paste_Here!A$2:A$210, 0)), ""), ""), "")</f>
        <v/>
      </c>
      <c r="CS133" s="69"/>
      <c r="CT133" s="79" t="str">
        <f>IFERROR(IF(B133&lt;&gt;"", IF(AND(INDEX(Paste_Here!AC$2:AC$210, MATCH(B133, Paste_Here!A$2:A$210, 0))&lt;&gt;"", ISNUMBER(--INDEX(Paste_Here!AC$2:AC$210, MATCH(B133, Paste_Here!A$2:A$210, 0)))), TEXT(ROUND(--INDEX(Paste_Here!AC$2:AC$210, MATCH(B133, Paste_Here!A$2:A$210, 0)), 2), "0.00"), ""), ""), "")</f>
        <v/>
      </c>
      <c r="CU133" s="69"/>
      <c r="CV133" s="79" t="str">
        <f>IFERROR(IF(B133&lt;&gt;"", IF(LOWER(INDEX(Paste_Here!AE$2:AE$210, MATCH(B133, Paste_Here!A$2:A$210, 0)))="approaching expectations", "Approaching", IF(LOWER(INDEX(Paste_Here!AE$2:AE$210, MATCH(B133, Paste_Here!A$2:A$210, 0)))="met expectations", "Met", IF(LOWER(INDEX(Paste_Here!AE$2:AE$210, MATCH(B133, Paste_Here!A$2:A$210, 0)))="exceeded expectations", "Exceeded", IF(LOWER(INDEX(Paste_Here!AE$2:AE$210, MATCH(B133, Paste_Here!A$2:A$210, 0)))="below expectations", "Below", "")))), ""), "")</f>
        <v/>
      </c>
      <c r="CW133" s="69"/>
      <c r="CX133" s="79" t="str">
        <f>IFERROR(IF(B133&lt;&gt;"", IF(AND(INDEX(Paste_Here!AF$2:AF$210, MATCH(B133, Paste_Here!A$2:A$210, 0))&lt;&gt;"", ISNUMBER(VALUE(INDEX(Paste_Here!AF$2:AF$210, MATCH(B133, Paste_Here!A$2:A$210, 0))))), INDEX(Paste_Here!AF$2:AF$210, MATCH(B133, Paste_Here!A$2:A$210, 0)), ""), ""), "")</f>
        <v/>
      </c>
      <c r="CY133" s="69"/>
      <c r="CZ133" s="79" t="str">
        <f>IFERROR(IF(B133&lt;&gt;"", IF(AND(INDEX(Paste_Here!AU$2:AU$210, MATCH(B133, Paste_Here!A$2:A$210, 0))&lt;&gt;"", ISNUMBER(VALUE(INDEX(Paste_Here!AU$2:AU$210, MATCH(B133, Paste_Here!A$2:A$210, 0))))), INDEX(Paste_Here!AU$2:AU$210, MATCH(B133, Paste_Here!A$2:A$210, 0)), ""), ""), "")</f>
        <v/>
      </c>
      <c r="DA133" s="69"/>
      <c r="DB133" s="79" t="str">
        <f>IFERROR(IF(B133&lt;&gt;"", IF(ISNUMBER(SEARCH("highrisk", LOWER(INDEX(Paste_Here!AV$2:AV$210, MATCH(B133, Paste_Here!A$2:A$210, 0))))), "High Risk", IF(ISNUMBER(SEARCH("lowrisk", LOWER(INDEX(Paste_Here!AV$2:AV$210, MATCH(B133, Paste_Here!A$2:A$210, 0))))), "Low Risk", IF(ISNUMBER(SEARCH("somerisk", LOWER(INDEX(Paste_Here!AV$2:AV$210, MATCH(B133, Paste_Here!A$2:A$210, 0))))), "Some Risk", ""))), ""), "")</f>
        <v/>
      </c>
      <c r="DC133" s="69"/>
      <c r="DD133" s="79" t="str">
        <f>IFERROR(IF(B133&lt;&gt;"", IF(AND(INDEX(Paste_Here!AW$2:AW$210, MATCH(B133, Paste_Here!A$2:A$210, 0))&lt;&gt;"", ISNUMBER(VALUE(INDEX(Paste_Here!AW$2:AW$210, MATCH(B133, Paste_Here!A$2:A$210, 0))))), INDEX(Paste_Here!AW$2:AW$210, MATCH(B133, Paste_Here!A$2:A$210, 0)), ""), ""), "")</f>
        <v/>
      </c>
      <c r="DE133" s="69"/>
      <c r="DF133" s="79" t="str">
        <f>IFERROR(IF(B133&lt;&gt;"", IF(AND(INDEX(Paste_Here!AP$2:AP$210, MATCH(B133, Paste_Here!A$2:A$210, 0))&lt;&gt;"", ISNUMBER(VALUE(INDEX(Paste_Here!AP$2:AP$210, MATCH(B133, Paste_Here!A$2:A$210, 0))))), INDEX(Paste_Here!AP$2:AP$210, MATCH(B133, Paste_Here!A$2:A$210, 0)), ""), ""), "")</f>
        <v/>
      </c>
      <c r="DG133" s="69"/>
      <c r="DH133" s="79" t="str">
        <f>IFERROR(IF(B133&lt;&gt;"", IF(ISNUMBER(SEARCH("highrisk", LOWER(INDEX(Paste_Here!AQ$2:AQ$210, MATCH(B133, Paste_Here!A$2:A$210, 0))))), "High Risk", IF(ISNUMBER(SEARCH("lowrisk", LOWER(INDEX(Paste_Here!AQ$2:AQ$210, MATCH(B133, Paste_Here!A$2:A$210, 0))))), "Low Risk", IF(ISNUMBER(SEARCH("somerisk", LOWER(INDEX(Paste_Here!AQ$2:AQ$210, MATCH(B133, Paste_Here!A$2:A$210, 0))))), "Some Risk", ""))), ""), "")</f>
        <v/>
      </c>
      <c r="DI133" s="69"/>
      <c r="DJ133" s="79" t="str" cm="1">
        <f t="array" aca="1" ref="DJ133" ca="1">IFERROR(VALUE(IF(ISNUMBER(SEARCH("EM", INDEX(Paste_Here!AR$2:AR$500, MATCH(B133, Paste_Here!A$2:A$500, 0)))),"-" &amp; _xlfn.TEXTJOIN("", TRUE, IF(ISNUMBER(--MID(INDEX(Paste_Here!AR$2:AR$500, MATCH(B133, Paste_Here!A$2:A$500, 0)), ROW(INDIRECT("1:"&amp;LEN(INDEX(Paste_Here!AR$2:AR$500, MATCH(B133, Paste_Here!A$2:A$500, 0))))), 1)), MID(INDEX(Paste_Here!AR$2:AR$500, MATCH(B133, Paste_Here!A$2:A$500, 0)), ROW(INDIRECT("1:"&amp;LEN(INDEX(Paste_Here!AR$2:AR$500, MATCH(B133, Paste_Here!A$2:A$500, 0))))), 1), "")), _xlfn.TEXTJOIN("", TRUE, IF(ISNUMBER(--MID(INDEX(Paste_Here!AR$2:AR$500, MATCH(B133, Paste_Here!A$2:AR$500, 0)), ROW(INDIRECT("1:"&amp;LEN(INDEX(Paste_Here!AR$2:AR$500, MATCH(B133, Paste_Here!A$2:AR$500, 0))))), 1)), MID(INDEX(Paste_Here!AR$2:AR$500, MATCH(B133, Paste_Here!A$2:A$500, 0)), ROW(INDIRECT("1:"&amp;LEN(INDEX(Paste_Here!AR$2:AR$500, MATCH(B133, Paste_Here!A$2:A$500, 0))))), 1), "")))), "")</f>
        <v/>
      </c>
      <c r="DK133" s="69"/>
      <c r="DL133" s="69"/>
      <c r="DM133" s="79" t="str">
        <f t="shared" si="10"/>
        <v/>
      </c>
      <c r="DN133" s="69"/>
      <c r="DO133" s="79" t="str">
        <f>IFERROR(IF(B133&lt;&gt;"", IF(AND(INDEX(Paste_Here!AH$2:AH$210, MATCH(B133, Paste_Here!A$2:A$210, 0))&lt;&gt;"", ISNUMBER(VALUE(INDEX(Paste_Here!AH$2:AH$210, MATCH(B133, Paste_Here!A$2:A$210, 0))))), INDEX(Paste_Here!AH$2:AH$210, MATCH(B133, Paste_Here!A$2:A$210, 0)), ""), ""), "")</f>
        <v/>
      </c>
      <c r="DP133" s="69"/>
      <c r="DQ133" s="114"/>
      <c r="DR133" s="69"/>
      <c r="DS133" s="119" t="str">
        <f>IFERROR(IF(B133&lt;&gt;"", IF(LOWER(INDEX(Paste_Here!AI$2:AI$210, MATCH(B133, Paste_Here!A$2:A$210, 0)))="approaching expectations", "Approaching", IF(LOWER(INDEX(Paste_Here!AI$2:AI$210, MATCH(B133, Paste_Here!A$2:A$210, 0)))="met expectations", "Met", IF(LOWER(INDEX(Paste_Here!AI$2:AI$210, MATCH(B133, Paste_Here!A$2:A$210, 0)))="exceeded expectations", "Exceeded", IF(LOWER(INDEX(Paste_Here!AI$2:AI$210, MATCH(B133, Paste_Here!A$2:A$210, 0)))="below expectations", "Below", "")))), ""), "")</f>
        <v/>
      </c>
      <c r="DT133" s="69"/>
      <c r="DU133" s="79" t="str">
        <f>IFERROR(IF(B133&lt;&gt;"", IF(AND(INDEX(Paste_Here!AJ$2:AJ$210, MATCH(B133, Paste_Here!A$2:A$210, 0))&lt;&gt;"", ISNUMBER(VALUE(INDEX(Paste_Here!AJ$2:AJ$210, MATCH(B133, Paste_Here!A$2:A$210, 0))))), INDEX(Paste_Here!AJ$2:AJ$210, MATCH(B133, Paste_Here!A$2:A$210, 0)), ""), ""), "")</f>
        <v/>
      </c>
      <c r="DV133" s="69"/>
      <c r="DW133" s="114"/>
      <c r="DX133" s="69"/>
      <c r="DY133" s="114"/>
      <c r="DZ133" s="69"/>
      <c r="EA133" s="114"/>
      <c r="EB133" s="69"/>
      <c r="EC133" s="114"/>
      <c r="ED133" s="69"/>
      <c r="EE133" s="114"/>
      <c r="EF133" s="69"/>
      <c r="EH133" s="69"/>
      <c r="EI133" s="69"/>
      <c r="EJ133" s="79"/>
      <c r="EK133" s="69"/>
      <c r="EL133" s="79"/>
      <c r="EM133" s="69"/>
      <c r="EN133" s="79"/>
      <c r="EO133" s="69"/>
      <c r="EP133" s="79"/>
      <c r="EQ133" s="69"/>
      <c r="ER133" s="79"/>
      <c r="ES133" s="69"/>
      <c r="ET133" s="79"/>
      <c r="EU133" s="69"/>
      <c r="EV133" s="79"/>
      <c r="EW133" s="69"/>
      <c r="EX133" s="79"/>
      <c r="EY133" s="69"/>
      <c r="EZ133" s="79"/>
      <c r="FA133" s="69"/>
      <c r="FB133" s="79"/>
      <c r="FC133" s="69"/>
      <c r="FD133" s="79"/>
      <c r="FE133" s="69"/>
      <c r="FF133" s="69"/>
      <c r="FG133" s="79" t="str">
        <f t="shared" si="11"/>
        <v/>
      </c>
      <c r="FH133" s="69"/>
      <c r="FI133" s="79" t="str">
        <f>IFERROR(IF(B133&lt;&gt;"", IF(ISNUMBER(VALUE(INDEX(Paste_Here!H$2:H$210, MATCH(B133, Paste_Here!A$2:A$210, 0)))), IF(VALUE(INDEX(Paste_Here!H$2:H$210, MATCH(B133, Paste_Here!A$2:A$210, 0)))=0, "No", IF(AND(VALUE(INDEX(Paste_Here!H$2:H$210, MATCH(B133, Paste_Here!A$2:A$210, 0)))&gt;=1, VALUE(INDEX(Paste_Here!H$2:H$210, MATCH(B133, Paste_Here!A$2:A$210, 0)))&lt;=4), VALUE(INDEX(Paste_Here!H$2:H$210, MATCH(B133, Paste_Here!A$2:A$210, 0))), "")), ""), ""), "")</f>
        <v/>
      </c>
      <c r="FJ133" s="69"/>
      <c r="FK133" s="79" t="str">
        <f>IFERROR(IF(B133&lt;&gt;"", IF(ISNUMBER(VALUE(INDEX(Paste_Here!I$2:I$210, MATCH(B133, Paste_Here!A$2:A$210, 0)))), IF(VALUE(INDEX(Paste_Here!I$2:I$210, MATCH(B133, Paste_Here!A$2:A$210, 0)))=0, "No", IF(AND(VALUE(INDEX(Paste_Here!I$2:I$210, MATCH(B133, Paste_Here!A$2:A$210, 0)))&gt;=1, VALUE(INDEX(Paste_Here!I$2:I$210, MATCH(B133, Paste_Here!A$2:A$210, 0)))&lt;=4), VALUE(INDEX(Paste_Here!I$2:I$210, MATCH(B133, Paste_Here!A$2:A$210, 0))), "")), ""), ""), "")</f>
        <v/>
      </c>
      <c r="FL133" s="69"/>
      <c r="FM133" s="114"/>
      <c r="FN133" s="69"/>
      <c r="FO133" s="114"/>
      <c r="FP133" s="69"/>
      <c r="FQ133" s="114"/>
      <c r="FR133" s="69"/>
      <c r="FS133" s="114"/>
      <c r="FT133" s="69"/>
      <c r="FU133" s="79" t="str">
        <f>IFERROR(IF(B133&lt;&gt;"", IF(AND(INDEX(Paste_Here!R$2:R$210, MATCH(B133, Paste_Here!A$2:A$210, 0))&lt;&gt;"", ISNUMBER(VALUE(INDEX(Paste_Here!R$2:R$210, MATCH(B133, Paste_Here!A$2:A$210, 0))))), INDEX(Paste_Here!R$2:R$210, MATCH(B133, Paste_Here!A$2:A$210, 0)), ""), ""), "")</f>
        <v/>
      </c>
      <c r="FV133" s="69"/>
      <c r="FW133" s="79" t="str">
        <f>IFERROR(IF(B133&lt;&gt;"", IF(AND(INDEX(Paste_Here!BB$2:BB$210, MATCH(B133, Paste_Here!A$2:A$210, 0))&lt;&gt;"", ISNUMBER(VALUE(INDEX(Paste_Here!BB$2:BB$210, MATCH(B133, Paste_Here!A$2:A$210, 0))))), INDEX(Paste_Here!BB$2:BB$210, MATCH(B133, Paste_Here!A$2:A$210, 0)), ""), ""), "")</f>
        <v/>
      </c>
      <c r="FX133" s="69"/>
      <c r="FY133" s="79" t="str">
        <f>IFERROR(IF(B133&lt;&gt;"", IF(AND(INDEX(Paste_Here!AS$2:AS$210, MATCH(B133, Paste_Here!A$2:A$210, 0))&lt;&gt;"", ISNUMBER(VALUE(INDEX(Paste_Here!AS$2:AS$210, MATCH(B133, Paste_Here!A$2:A$210, 0))))), INDEX(Paste_Here!AS$2:AS$210, MATCH(B133, Paste_Here!A$2:A$210, 0)), ""), ""), "")</f>
        <v/>
      </c>
      <c r="FZ133" s="69"/>
      <c r="GA133" s="79" t="str">
        <f>IFERROR(IF(B133&lt;&gt;"", IF(AND(INDEX(Paste_Here!BC$2:BC$210, MATCH(B133, Paste_Here!A$2:A$210, 0))&lt;&gt;"", ISNUMBER(VALUE(INDEX(Paste_Here!BC$2:BC$210, MATCH(B133, Paste_Here!A$2:A$210, 0))))), INDEX(Paste_Here!BC$2:BC$210, MATCH(B133, Paste_Here!A$2:A$210, 0)), ""), ""), "")</f>
        <v/>
      </c>
      <c r="GB133" s="69"/>
      <c r="GC133" s="69"/>
      <c r="GD133" s="79" t="str">
        <f t="shared" si="12"/>
        <v/>
      </c>
      <c r="GE133" s="69"/>
      <c r="GF133" s="79" t="str">
        <f>IFERROR(IF(B133&lt;&gt;"", IF(ISNUMBER(SEARCH("s", LOWER(INDEX(Paste_Here!M$2:M$210, MATCH(B133, Paste_Here!A$2:A$210, 0))))), "Yes", IF(INDEX(Paste_Here!M$2:M$210, MATCH(B133, Paste_Here!A$2:A$210, 0))&lt;&gt;"", "No", "")), ""), "")</f>
        <v/>
      </c>
      <c r="GG133" s="69"/>
      <c r="GH133" s="79" t="str">
        <f>IFERROR(IF(B133&lt;&gt;"", IF(ISNUMBER(SEARCH("yes", LOWER(INDEX(Paste_Here!F$2:F$210, MATCH(B133, Paste_Here!A$2:A$210, 0))))), "Yes", IF(ISNUMBER(SEARCH("no", LOWER(INDEX(Paste_Here!F$2:F$210, MATCH(B133, Paste_Here!A$2:A$210, 0))))), "No", "")), ""), "")</f>
        <v/>
      </c>
      <c r="GI133" s="69"/>
      <c r="GJ133" s="79" t="str">
        <f>IFERROR(IF(B133&lt;&gt;"", IF(ISNUMBER(SEARCH("english language learner", LOWER(INDEX(Paste_Here!C$2:C$210, MATCH(B133, Paste_Here!A$2:A$210, 0))))), "Yes", ""), ""), "")</f>
        <v/>
      </c>
      <c r="GK133" s="69"/>
      <c r="GL133" s="79" t="str">
        <f>IFERROR(IF(B133&lt;&gt;"", IF(OR(ISNUMBER(SEARCH("b", LOWER(INDEX(Paste_Here!K$2:K$210, MATCH(B133, Paste_Here!A$2:A$210, 0))))), ISNUMBER(SEARCH("h", LOWER(INDEX(Paste_Here!K$2:K$210, MATCH(B133, Paste_Here!A$2:A$210, 0))))), ISNUMBER(SEARCH("i", LOWER(INDEX(Paste_Here!K$2:K$210, MATCH(B133, Paste_Here!A$2:A$210, 0)))))), "Yes", IF(INDEX(Paste_Here!K$2:K$210, MATCH(B133, Paste_Here!A$2:A$210, 0))&lt;&gt;"", "No", "")), ""), "")</f>
        <v/>
      </c>
      <c r="GM133" s="69"/>
      <c r="GN133" s="79" t="str">
        <f>IFERROR(IF(B133&lt;&gt;"", IF(ISNUMBER(SEARCH("yes", LOWER(INDEX(Paste_Here!L$2:L$210, MATCH(B133, Paste_Here!A$2:A$210, 0))))), "Yes", IF(ISNUMBER(SEARCH("no", LOWER(INDEX(Paste_Here!L$2:L$210, MATCH(B133, Paste_Here!A$2:A$210, 0))))), "No", "")), ""), "")</f>
        <v/>
      </c>
      <c r="GO133" s="69"/>
      <c r="GP133" s="79" t="str">
        <f>IFERROR(IF(B133&lt;&gt;"", IF(ISNUMBER(SEARCH("transitional 2", LOWER(INDEX(Paste_Here!C$2:C$210, MATCH(B133, Paste_Here!A$2:A$210, 0))))), "T2", IF(ISNUMBER(SEARCH("transitional 1", LOWER(INDEX(Paste_Here!C$2:C$210, MATCH(B133, Paste_Here!A$2:A$210, 0))))), "T1", IF(ISNUMBER(SEARCH("waived ell services", LOWER(INDEX(Paste_Here!C$2:C$210, MATCH(B133, Paste_Here!A$2:A$210, 0))))), "W", ""))), ""), "")</f>
        <v/>
      </c>
      <c r="GQ133" s="69"/>
      <c r="GR133" s="114"/>
      <c r="GS133" s="69"/>
      <c r="GT133" s="114"/>
      <c r="GU133" s="69"/>
      <c r="GV133" s="114"/>
      <c r="GW133" s="69"/>
      <c r="GX133" s="118"/>
      <c r="GY133" s="69"/>
      <c r="GZ133" s="69"/>
      <c r="HA133" s="79"/>
      <c r="HB133" s="69"/>
      <c r="HC133" s="79"/>
      <c r="HD133" s="69"/>
      <c r="HE133" s="79"/>
      <c r="HF133" s="69"/>
      <c r="HG133" s="79"/>
      <c r="HH133" s="69"/>
      <c r="HI133" s="79"/>
      <c r="HJ133" s="69"/>
      <c r="HK133" s="79"/>
      <c r="HL133" s="69"/>
      <c r="HM133" s="79"/>
      <c r="HN133" s="69"/>
      <c r="HO133" s="79"/>
      <c r="HP133" s="69"/>
      <c r="HQ133" s="79"/>
      <c r="HR133" s="69"/>
      <c r="HS133" s="79"/>
      <c r="HT133" s="69"/>
      <c r="HU133" s="79"/>
      <c r="HV133" s="69"/>
      <c r="HW133" s="69"/>
      <c r="HX133" s="79"/>
      <c r="HY133" s="69"/>
      <c r="HZ133" s="79"/>
      <c r="IA133" s="69"/>
      <c r="IB133" s="79"/>
      <c r="IC133" s="69"/>
      <c r="ID133" s="79"/>
      <c r="IE133" s="69"/>
      <c r="IF133" s="79"/>
      <c r="IG133" s="69"/>
      <c r="IH133" s="79"/>
      <c r="II133" s="69"/>
      <c r="IJ133" s="79"/>
      <c r="IK133" s="69"/>
      <c r="IL133" s="79"/>
      <c r="IM133" s="69"/>
      <c r="IN133" s="79"/>
      <c r="IO133" s="69"/>
      <c r="IP133" s="79"/>
      <c r="IQ133" s="69"/>
      <c r="IR133" s="79"/>
      <c r="IS133" s="69"/>
      <c r="IT133" s="69"/>
      <c r="IU133" s="79"/>
      <c r="IV133" s="69"/>
      <c r="IW133" s="79"/>
      <c r="IX133" s="69"/>
      <c r="IY133" s="79"/>
      <c r="IZ133" s="69"/>
      <c r="JA133" s="79"/>
      <c r="JB133" s="69"/>
      <c r="JC133" s="79"/>
      <c r="JD133" s="69"/>
      <c r="JE133" s="79"/>
      <c r="JF133" s="69"/>
      <c r="JG133" s="79"/>
      <c r="JH133" s="69"/>
      <c r="JI133" s="79"/>
      <c r="JJ133" s="69"/>
      <c r="JK133" s="79"/>
      <c r="JL133" s="69"/>
      <c r="JM133" s="79"/>
      <c r="JN133" s="69"/>
      <c r="JO133" s="79"/>
      <c r="JP133" s="69"/>
      <c r="JQ133" s="69"/>
      <c r="JR133" s="79"/>
      <c r="JS133" s="69"/>
      <c r="JT133" s="79"/>
      <c r="JU133" s="69"/>
      <c r="JV133" s="79"/>
      <c r="JW133" s="69"/>
      <c r="JX133" s="79"/>
      <c r="JY133" s="69"/>
      <c r="JZ133" s="79"/>
      <c r="KA133" s="69"/>
      <c r="KB133" s="79"/>
      <c r="KC133" s="69"/>
      <c r="KD133" s="79"/>
      <c r="KE133" s="69"/>
      <c r="KF133" s="79"/>
      <c r="KG133" s="69"/>
      <c r="KH133" s="79"/>
      <c r="KI133" s="69"/>
      <c r="KJ133" s="79"/>
      <c r="KK133" s="69"/>
      <c r="KL133" s="79"/>
      <c r="KM133" s="69"/>
      <c r="KP133" s="1" t="str" cm="1">
        <f t="array" ref="KP133">IFERROR(INDEX(Paste_Here!$B$2:$B$210, MATCH(0, COUNTIF(KP$4:KP132, Paste_Here!$B$2:$B$210) + IF(Paste_Here!$B$2:$B$210="", 1, 0), 0)), "")</f>
        <v/>
      </c>
      <c r="KQ133" s="1" t="str">
        <f>IF(KP133&lt;&gt;"", INDEX(Paste_Here!$A$2:$A$210, MATCH(KP133, Paste_Here!$B$2:$B$210, 0)), "")</f>
        <v/>
      </c>
      <c r="KR133" s="1" t="str">
        <f t="shared" si="13"/>
        <v/>
      </c>
      <c r="KS133" s="1" t="str" cm="1">
        <f t="array" ref="KS133">IFERROR(INDEX($KR$5:$KR$210, MATCH(SMALL(IF($KR$5:$KR$210&lt;&gt;"", COUNTIF($KR$5:$KR$210, "&lt;"&amp;$KR$5:$KR$210)+1), ROW()-ROW($KS$5)+1), COUNTIF($KR$5:$KR$210, "&lt;"&amp;$KR$5:$KR$210)+1, 0)), "")</f>
        <v/>
      </c>
    </row>
    <row r="134" spans="1:305">
      <c r="A134" s="69"/>
      <c r="B134" s="79" t="str">
        <f t="shared" ref="B134:B197" si="14">KS134</f>
        <v/>
      </c>
      <c r="C134" s="69"/>
      <c r="D134" s="79" t="str">
        <f>IFERROR(IF(B134&lt;&gt;"", IF(COUNTIF(INDEX(Paste_Here!N$2:Q$210, MATCH(B134, Paste_Here!A$2:A$210, 0), 0), "yes") &gt; 0, "No", IF(COUNTIF(INDEX(Paste_Here!N$2:Q$210, MATCH(B134, Paste_Here!A$2:A$210, 0), 0), "no") &gt; 0, "Yes", "")), ""), "")</f>
        <v/>
      </c>
      <c r="E134" s="69"/>
      <c r="F134" s="79" t="str">
        <f>IFERROR(IF(B134&lt;&gt;"", IF(ISNUMBER(SEARCH("yes", LOWER(INDEX(Paste_Here!S$2:S$210, MATCH(B134, Paste_Here!A$2:A$210, 0))))), "Yes", IF(ISNUMBER(SEARCH("no", LOWER(INDEX(Paste_Here!S$2:S$210, MATCH(B134, Paste_Here!A$2:A$210, 0))))), "No", "")), ""), "")</f>
        <v/>
      </c>
      <c r="G134" s="69"/>
      <c r="H134" s="79" t="str">
        <f>IFERROR(IF(B134&lt;&gt;"", IF(COUNTIF(INDEX(Paste_Here!AX$2:BA$210, MATCH(B134, Paste_Here!A$2:A$210, 0), 0), "yes") &gt; 0, "No", IF(COUNTIF(INDEX(Paste_Here!AX$2:BA$210, MATCH(B134, Paste_Here!A$2:A$210, 0), 0), "no") &gt; 0, "Yes", "")), ""), "")</f>
        <v/>
      </c>
      <c r="I134" s="69"/>
      <c r="J134" s="79" t="str">
        <f>IFERROR(IF(B134&lt;&gt;"", IF(ISNUMBER(SEARCH("yes", LOWER(INDEX(Paste_Here!Z$2:Z$210, MATCH(B134, Paste_Here!A$2:A$210, 0))))), "Yes", IF(ISNUMBER(SEARCH("no", LOWER(INDEX(Paste_Here!Z$2:Z$210, MATCH(B134, Paste_Here!A$2:A$210, 0))))), "No", "")), ""), "")</f>
        <v/>
      </c>
      <c r="K134" s="69"/>
      <c r="L134" s="79" t="str">
        <f>IFERROR(IF(B134&lt;&gt;"", IF(ISNUMBER(SEARCH("yes", LOWER(INDEX(Paste_Here!AG$2:AG$210, MATCH(B134, Paste_Here!A$2:A$210, 0))))), "Yes", IF(ISNUMBER(SEARCH("no", LOWER(INDEX(Paste_Here!AG$2:AG$210, MATCH(B134, Paste_Here!A$2:A$210, 0))))), "No", "")), ""), "")</f>
        <v/>
      </c>
      <c r="M134" s="69"/>
      <c r="N134" s="114" t="str">
        <f>IFERROR(IF(J134&lt;&gt;"", IF(ISNUMBER(SEARCH("yes", LOWER(INDEX(Paste_Here!AB$2:AB$210, MATCH(J134, Paste_Here!I$2:I$210, 0))))), "Yes", IF(ISNUMBER(SEARCH("no", LOWER(INDEX(Paste_Here!AB$2:AB$210, MATCH(J134, Paste_Here!I$2:I$210, 0))))), "No", "")), ""), "")</f>
        <v/>
      </c>
      <c r="O134" s="69"/>
      <c r="P134" s="79" t="str">
        <f>IFERROR(IF(B134&lt;&gt;"", IF(ISNUMBER(SEARCH("Revealed-Potential (Primary Focus)", LOWER(INDEX(Paste_Here!U$2:U$210, MATCH(B134, Paste_Here!A$2:A$210, 0))))), "Rev-Potential: Prim", IF(ISNUMBER(SEARCH("Revealed-Potential (Secondary Focus)", LOWER(INDEX(Paste_Here!U$2:U$210, MATCH(B134, Paste_Here!A$2:A$210, 0))))), "Rev-Potential: Sec", IF(ISNUMBER(SEARCH("Monitoring", LOWER(INDEX(Paste_Here!U$2:U$210, MATCH(B134, Paste_Here!A$2:A$210, 0))))), "Monitoring", IF(ISNUMBER(SEARCH("At-Promise (Secondary Focus)", LOWER(INDEX(Paste_Here!U$2:U$210, MATCH(B134, Paste_Here!A$2:A$210, 0))))), "At-Promise: Sec", IF(ISNUMBER(SEARCH("At-Promise (Primary Focus)", LOWER(INDEX(Paste_Here!U$2:U$210, MATCH(B134, Paste_Here!A$2:A$210, 0))))), "At-Promise: Prim", ""))))), ""), "")</f>
        <v/>
      </c>
      <c r="Q134" s="69"/>
      <c r="R134" s="79" t="str">
        <f>IFERROR(IF(B134&lt;&gt;"", IF(ISNUMBER(SEARCH("Revealed-Potential (Primary Focus)", LOWER(INDEX(Paste_Here!AB$2:AB$210, MATCH(B134, Paste_Here!A$2:A$210, 0))))), "Rev-Potential: Prim", IF(ISNUMBER(SEARCH("Revealed-Potential (Secondary Focus)", LOWER(INDEX(Paste_Here!AB$2:AB$210, MATCH(B134, Paste_Here!A$2:A$210, 0))))), "Rev-Potential: Sec", IF(ISNUMBER(SEARCH("Monitoring", LOWER(INDEX(Paste_Here!AB$2:AB$210, MATCH(B134, Paste_Here!A$2:A$210, 0))))), "Monitoring", IF(ISNUMBER(SEARCH("At-Promise (Secondary Focus)", LOWER(INDEX(Paste_Here!AB$2:AB$210, MATCH(B134, Paste_Here!A$2:A$210, 0))))), "At-Promise: Sec", IF(ISNUMBER(SEARCH("At-Promise (Primary Focus)", LOWER(INDEX(Paste_Here!AB$2:AB$210, MATCH(B134, Paste_Here!A$2:A$210, 0))))), "At-Promise: Prim", ""))))), ""), "")</f>
        <v/>
      </c>
      <c r="S134" s="69"/>
      <c r="T134" s="114" t="str">
        <f>IFERROR(IF(P134&lt;&gt;"", IF(ISNUMBER(SEARCH("yes", LOWER(INDEX(Paste_Here!AH$2:AH$210, MATCH(P134, Paste_Here!O$2:O$210, 0))))), "Yes", IF(ISNUMBER(SEARCH("no", LOWER(INDEX(Paste_Here!AH$2:AH$210, MATCH(P134, Paste_Here!O$2:O$210, 0))))), "No", "")), ""), "")</f>
        <v/>
      </c>
      <c r="U134" s="69"/>
      <c r="V134" s="114" t="str">
        <f>IFERROR(IF(R134&lt;&gt;"", IF(ISNUMBER(SEARCH("yes", LOWER(INDEX(Paste_Here!AJ$2:AJ$210, MATCH(R134, Paste_Here!Q$2:Q$210, 0))))), "Yes", IF(ISNUMBER(SEARCH("no", LOWER(INDEX(Paste_Here!AJ$2:AJ$210, MATCH(R134, Paste_Here!Q$2:Q$210, 0))))), "No", "")), ""), "")</f>
        <v/>
      </c>
      <c r="W134" s="69"/>
      <c r="X134" s="69"/>
      <c r="Y134" s="79" t="str">
        <f t="shared" ref="Y134:Y197" si="15">B134</f>
        <v/>
      </c>
      <c r="Z134" s="69"/>
      <c r="AA134" s="79" t="str">
        <f>IFERROR(IF(B134&lt;&gt;"", IF(AND(INDEX(Paste_Here!W$2:W$210, MATCH(B134, Paste_Here!A$2:A$210, 0))&lt;&gt;"", ISNUMBER(VALUE(INDEX(Paste_Here!W$2:W$210, MATCH(B134, Paste_Here!A$2:A$210, 0))))), INDEX(Paste_Here!W$2:W$210, MATCH(B134, Paste_Here!A$2:A$210, 0)), ""), ""), "")</f>
        <v/>
      </c>
      <c r="AB134" s="69"/>
      <c r="AC134" s="79" t="str">
        <f>IFERROR(IF(B134&lt;&gt;"", IF(AND(INDEX(Paste_Here!V$2:V$210, MATCH(B134, Paste_Here!A$2:A$210, 0))&lt;&gt;"", ISNUMBER(VALUE(INDEX(Paste_Here!V$2:V$210, MATCH(B134, Paste_Here!A$2:A$210, 0))))), TEXT(ROUND(VALUE(INDEX(Paste_Here!V$2:V$210, MATCH(B134, Paste_Here!A$2:A$210, 0))), 2), "0.00"), ""), ""), "")</f>
        <v/>
      </c>
      <c r="AD134" s="69"/>
      <c r="AE134" s="79" t="str">
        <f>IFERROR(IF(B134&lt;&gt;"", IF(LOWER(INDEX(Paste_Here!X$2:X$210, MATCH(B134, Paste_Here!A$2:A$210, 0)))="approaching expectations", "Approaching", IF(LOWER(INDEX(Paste_Here!X$2:X$210, MATCH(B134, Paste_Here!A$2:A$210, 0)))="met expectations", "Met", IF(LOWER(INDEX(Paste_Here!X$2:X$210, MATCH(B134, Paste_Here!A$2:A$210, 0)))="exceeded expectations", "Exceeded", IF(LOWER(INDEX(Paste_Here!X$2:X$210, MATCH(B134, Paste_Here!A$2:A$210, 0)))="below expectations", "Below", "")))), ""), "")</f>
        <v/>
      </c>
      <c r="AF134" s="69"/>
      <c r="AG134" s="79" t="str">
        <f>IFERROR(IF(B134&lt;&gt;"", IF(AND(INDEX(Paste_Here!Y$2:Y$210, MATCH(B134, Paste_Here!A$2:A$210, 0))&lt;&gt;"", ISNUMBER(VALUE(INDEX(Paste_Here!Y$2:Y$210, MATCH(B134, Paste_Here!A$2:A$210, 0))))), INDEX(Paste_Here!Y$2:Y$210, MATCH(B134, Paste_Here!A$2:A$210, 0)), ""), ""), "")</f>
        <v/>
      </c>
      <c r="AH134" s="69"/>
      <c r="AI134" s="79" t="str">
        <f>IFERROR(IF(B134&lt;&gt;"", IF(AND(INDEX(Paste_Here!AK$2:AK$210, MATCH(B134, Paste_Here!A$2:A$210, 0))&lt;&gt;"", ISNUMBER(VALUE(INDEX(Paste_Here!AK$2:AK$210, MATCH(B134, Paste_Here!A$2:A$210, 0))))), INDEX(Paste_Here!AK$2:AK$210, MATCH(B134, Paste_Here!A$2:A$210, 0)), ""), ""), "")</f>
        <v/>
      </c>
      <c r="AJ134" s="69"/>
      <c r="AK134" s="79" t="str">
        <f>IFERROR(IF(B134&lt;&gt;"", IF(ISNUMBER(SEARCH("highrisk", LOWER(INDEX(Paste_Here!AL$2:AL$210, MATCH(B134, Paste_Here!A$2:A$210, 0))))), "High Risk", IF(ISNUMBER(SEARCH("lowrisk", LOWER(INDEX(Paste_Here!AL$2:AL$210, MATCH(B134, Paste_Here!A$2:A$210, 0))))), "Low Risk", IF(ISNUMBER(SEARCH("somerisk", LOWER(INDEX(Paste_Here!AL$2:AL$210, MATCH(B134, Paste_Here!A$2:A$210, 0))))), "Some Risk", ""))), ""), "")</f>
        <v/>
      </c>
      <c r="AL134" s="69"/>
      <c r="AM134" s="79" t="str">
        <f>IFERROR(IF(B134&lt;&gt;"", IF(AND(INDEX(Paste_Here!AT$2:AT$210, MATCH(B134, Paste_Here!A$2:A$210, 0))&lt;&gt;"", ISNUMBER(VALUE(INDEX(Paste_Here!AT$2:AT$210, MATCH(B134, Paste_Here!A$2:A$210, 0))))), INDEX(Paste_Here!AT$2:AT$210, MATCH(B134, Paste_Here!A$2:A$210, 0)), ""), ""), "")</f>
        <v/>
      </c>
      <c r="AN134" s="69"/>
      <c r="AO134" s="79" t="str">
        <f>IFERROR(IF(B134&lt;&gt;"", IF(AND(INDEX(Paste_Here!AM$2:AM$210, MATCH(B134, Paste_Here!A$2:A$210, 0))&lt;&gt;"", ISNUMBER(VALUE(INDEX(Paste_Here!AM$2:AM$210, MATCH(B134, Paste_Here!A$2:A$210, 0))))), INDEX(Paste_Here!AM$2:AM$210, MATCH(B134, Paste_Here!A$2:A$210, 0)), ""), ""), "")</f>
        <v/>
      </c>
      <c r="AP134" s="69"/>
      <c r="AQ134" s="79" t="str">
        <f>IFERROR(IF(B134&lt;&gt;"", IF(ISNUMBER(SEARCH("highrisk", LOWER(INDEX(Paste_Here!AN$2:AN$210, MATCH(B134, Paste_Here!A$2:A$210, 0))))), "High Risk", IF(ISNUMBER(SEARCH("lowrisk", LOWER(INDEX(Paste_Here!AN$2:AN$210, MATCH(B134, Paste_Here!A$2:A$210, 0))))), "Low Risk", IF(ISNUMBER(SEARCH("somerisk", LOWER(INDEX(Paste_Here!AN$2:AN$210, MATCH(B134, Paste_Here!A$2:A$210, 0))))), "Some Risk", ""))), ""), "")</f>
        <v/>
      </c>
      <c r="AR134" s="69"/>
      <c r="AS134" s="79" t="str" cm="1">
        <f t="array" aca="1" ref="AS134" ca="1">IFERROR(IF(ISNUMBER(SEARCH("BR", INDEX(Paste_Here!AO$2:AO$210, MATCH(B134, Paste_Here!A$2:A$210, 0)))), -1, 1) * VALUE(_xlfn.TEXTJOIN("", TRUE, IF(ISNUMBER(--MID(INDEX(Paste_Here!AO$2:AO$210, MATCH(B134, Paste_Here!A$2:A$210, 0)), ROW(INDIRECT("1:"&amp;LEN(INDEX(Paste_Here!AO$2:AO$210, MATCH(B134, Paste_Here!A$2:A$210, 0))))), 1)), MID(INDEX(Paste_Here!AO$2:AO$210, MATCH(B134, Paste_Here!A$2:A$210, 0)), ROW(INDIRECT("1:"&amp;LEN(INDEX(Paste_Here!AO$2:AO$210, MATCH(B134, Paste_Here!A$2:A$210, 0))))), 1), ""))), "")</f>
        <v/>
      </c>
      <c r="AT134" s="69"/>
      <c r="AU134" s="69"/>
      <c r="AV134" s="79"/>
      <c r="AW134" s="69"/>
      <c r="AX134" s="79"/>
      <c r="AY134" s="69"/>
      <c r="AZ134" s="79"/>
      <c r="BA134" s="69"/>
      <c r="BB134" s="79"/>
      <c r="BC134" s="69"/>
      <c r="BD134" s="79"/>
      <c r="BE134" s="69"/>
      <c r="BF134" s="79"/>
      <c r="BG134" s="69"/>
      <c r="BH134" s="79"/>
      <c r="BI134" s="69"/>
      <c r="BJ134" s="79"/>
      <c r="BK134" s="69"/>
      <c r="BL134" s="79"/>
      <c r="BM134" s="69"/>
      <c r="BN134" s="79"/>
      <c r="BO134" s="69"/>
      <c r="BP134" s="79"/>
      <c r="BQ134" s="69"/>
      <c r="BR134" s="69"/>
      <c r="BS134" s="79"/>
      <c r="BT134" s="69"/>
      <c r="BU134" s="79"/>
      <c r="BV134" s="69"/>
      <c r="BW134" s="79"/>
      <c r="BX134" s="69"/>
      <c r="BY134" s="79"/>
      <c r="BZ134" s="69"/>
      <c r="CA134" s="79"/>
      <c r="CB134" s="69"/>
      <c r="CC134" s="79"/>
      <c r="CD134" s="69"/>
      <c r="CE134" s="79"/>
      <c r="CF134" s="69"/>
      <c r="CG134" s="79"/>
      <c r="CH134" s="69"/>
      <c r="CI134" s="79"/>
      <c r="CJ134" s="69"/>
      <c r="CK134" s="79"/>
      <c r="CL134" s="69"/>
      <c r="CM134" s="79"/>
      <c r="CN134" s="69"/>
      <c r="CO134" s="69"/>
      <c r="CP134" s="79" t="str">
        <f t="shared" ref="CP134:CP197" si="16">Y134</f>
        <v/>
      </c>
      <c r="CQ134" s="69"/>
      <c r="CR134" s="79" t="str">
        <f>IFERROR(IF(B134&lt;&gt;"", IF(AND(INDEX(Paste_Here!AD$2:AD$210, MATCH(B134, Paste_Here!A$2:A$210, 0))&lt;&gt;"", ISNUMBER(VALUE(INDEX(Paste_Here!AD$2:AD$210, MATCH(B134, Paste_Here!A$2:A$210, 0))))), INDEX(Paste_Here!AD$2:AD$210, MATCH(B134, Paste_Here!A$2:A$210, 0)), ""), ""), "")</f>
        <v/>
      </c>
      <c r="CS134" s="69"/>
      <c r="CT134" s="79" t="str">
        <f>IFERROR(IF(B134&lt;&gt;"", IF(AND(INDEX(Paste_Here!AC$2:AC$210, MATCH(B134, Paste_Here!A$2:A$210, 0))&lt;&gt;"", ISNUMBER(--INDEX(Paste_Here!AC$2:AC$210, MATCH(B134, Paste_Here!A$2:A$210, 0)))), TEXT(ROUND(--INDEX(Paste_Here!AC$2:AC$210, MATCH(B134, Paste_Here!A$2:A$210, 0)), 2), "0.00"), ""), ""), "")</f>
        <v/>
      </c>
      <c r="CU134" s="69"/>
      <c r="CV134" s="79" t="str">
        <f>IFERROR(IF(B134&lt;&gt;"", IF(LOWER(INDEX(Paste_Here!AE$2:AE$210, MATCH(B134, Paste_Here!A$2:A$210, 0)))="approaching expectations", "Approaching", IF(LOWER(INDEX(Paste_Here!AE$2:AE$210, MATCH(B134, Paste_Here!A$2:A$210, 0)))="met expectations", "Met", IF(LOWER(INDEX(Paste_Here!AE$2:AE$210, MATCH(B134, Paste_Here!A$2:A$210, 0)))="exceeded expectations", "Exceeded", IF(LOWER(INDEX(Paste_Here!AE$2:AE$210, MATCH(B134, Paste_Here!A$2:A$210, 0)))="below expectations", "Below", "")))), ""), "")</f>
        <v/>
      </c>
      <c r="CW134" s="69"/>
      <c r="CX134" s="79" t="str">
        <f>IFERROR(IF(B134&lt;&gt;"", IF(AND(INDEX(Paste_Here!AF$2:AF$210, MATCH(B134, Paste_Here!A$2:A$210, 0))&lt;&gt;"", ISNUMBER(VALUE(INDEX(Paste_Here!AF$2:AF$210, MATCH(B134, Paste_Here!A$2:A$210, 0))))), INDEX(Paste_Here!AF$2:AF$210, MATCH(B134, Paste_Here!A$2:A$210, 0)), ""), ""), "")</f>
        <v/>
      </c>
      <c r="CY134" s="69"/>
      <c r="CZ134" s="79" t="str">
        <f>IFERROR(IF(B134&lt;&gt;"", IF(AND(INDEX(Paste_Here!AU$2:AU$210, MATCH(B134, Paste_Here!A$2:A$210, 0))&lt;&gt;"", ISNUMBER(VALUE(INDEX(Paste_Here!AU$2:AU$210, MATCH(B134, Paste_Here!A$2:A$210, 0))))), INDEX(Paste_Here!AU$2:AU$210, MATCH(B134, Paste_Here!A$2:A$210, 0)), ""), ""), "")</f>
        <v/>
      </c>
      <c r="DA134" s="69"/>
      <c r="DB134" s="79" t="str">
        <f>IFERROR(IF(B134&lt;&gt;"", IF(ISNUMBER(SEARCH("highrisk", LOWER(INDEX(Paste_Here!AV$2:AV$210, MATCH(B134, Paste_Here!A$2:A$210, 0))))), "High Risk", IF(ISNUMBER(SEARCH("lowrisk", LOWER(INDEX(Paste_Here!AV$2:AV$210, MATCH(B134, Paste_Here!A$2:A$210, 0))))), "Low Risk", IF(ISNUMBER(SEARCH("somerisk", LOWER(INDEX(Paste_Here!AV$2:AV$210, MATCH(B134, Paste_Here!A$2:A$210, 0))))), "Some Risk", ""))), ""), "")</f>
        <v/>
      </c>
      <c r="DC134" s="69"/>
      <c r="DD134" s="79" t="str">
        <f>IFERROR(IF(B134&lt;&gt;"", IF(AND(INDEX(Paste_Here!AW$2:AW$210, MATCH(B134, Paste_Here!A$2:A$210, 0))&lt;&gt;"", ISNUMBER(VALUE(INDEX(Paste_Here!AW$2:AW$210, MATCH(B134, Paste_Here!A$2:A$210, 0))))), INDEX(Paste_Here!AW$2:AW$210, MATCH(B134, Paste_Here!A$2:A$210, 0)), ""), ""), "")</f>
        <v/>
      </c>
      <c r="DE134" s="69"/>
      <c r="DF134" s="79" t="str">
        <f>IFERROR(IF(B134&lt;&gt;"", IF(AND(INDEX(Paste_Here!AP$2:AP$210, MATCH(B134, Paste_Here!A$2:A$210, 0))&lt;&gt;"", ISNUMBER(VALUE(INDEX(Paste_Here!AP$2:AP$210, MATCH(B134, Paste_Here!A$2:A$210, 0))))), INDEX(Paste_Here!AP$2:AP$210, MATCH(B134, Paste_Here!A$2:A$210, 0)), ""), ""), "")</f>
        <v/>
      </c>
      <c r="DG134" s="69"/>
      <c r="DH134" s="79" t="str">
        <f>IFERROR(IF(B134&lt;&gt;"", IF(ISNUMBER(SEARCH("highrisk", LOWER(INDEX(Paste_Here!AQ$2:AQ$210, MATCH(B134, Paste_Here!A$2:A$210, 0))))), "High Risk", IF(ISNUMBER(SEARCH("lowrisk", LOWER(INDEX(Paste_Here!AQ$2:AQ$210, MATCH(B134, Paste_Here!A$2:A$210, 0))))), "Low Risk", IF(ISNUMBER(SEARCH("somerisk", LOWER(INDEX(Paste_Here!AQ$2:AQ$210, MATCH(B134, Paste_Here!A$2:A$210, 0))))), "Some Risk", ""))), ""), "")</f>
        <v/>
      </c>
      <c r="DI134" s="69"/>
      <c r="DJ134" s="79" t="str" cm="1">
        <f t="array" aca="1" ref="DJ134" ca="1">IFERROR(VALUE(IF(ISNUMBER(SEARCH("EM", INDEX(Paste_Here!AR$2:AR$500, MATCH(B134, Paste_Here!A$2:A$500, 0)))),"-" &amp; _xlfn.TEXTJOIN("", TRUE, IF(ISNUMBER(--MID(INDEX(Paste_Here!AR$2:AR$500, MATCH(B134, Paste_Here!A$2:A$500, 0)), ROW(INDIRECT("1:"&amp;LEN(INDEX(Paste_Here!AR$2:AR$500, MATCH(B134, Paste_Here!A$2:A$500, 0))))), 1)), MID(INDEX(Paste_Here!AR$2:AR$500, MATCH(B134, Paste_Here!A$2:A$500, 0)), ROW(INDIRECT("1:"&amp;LEN(INDEX(Paste_Here!AR$2:AR$500, MATCH(B134, Paste_Here!A$2:A$500, 0))))), 1), "")), _xlfn.TEXTJOIN("", TRUE, IF(ISNUMBER(--MID(INDEX(Paste_Here!AR$2:AR$500, MATCH(B134, Paste_Here!A$2:AR$500, 0)), ROW(INDIRECT("1:"&amp;LEN(INDEX(Paste_Here!AR$2:AR$500, MATCH(B134, Paste_Here!A$2:AR$500, 0))))), 1)), MID(INDEX(Paste_Here!AR$2:AR$500, MATCH(B134, Paste_Here!A$2:A$500, 0)), ROW(INDIRECT("1:"&amp;LEN(INDEX(Paste_Here!AR$2:AR$500, MATCH(B134, Paste_Here!A$2:A$500, 0))))), 1), "")))), "")</f>
        <v/>
      </c>
      <c r="DK134" s="69"/>
      <c r="DL134" s="69"/>
      <c r="DM134" s="79" t="str">
        <f t="shared" ref="DM134:DM197" si="17">B134</f>
        <v/>
      </c>
      <c r="DN134" s="69"/>
      <c r="DO134" s="79" t="str">
        <f>IFERROR(IF(B134&lt;&gt;"", IF(AND(INDEX(Paste_Here!AH$2:AH$210, MATCH(B134, Paste_Here!A$2:A$210, 0))&lt;&gt;"", ISNUMBER(VALUE(INDEX(Paste_Here!AH$2:AH$210, MATCH(B134, Paste_Here!A$2:A$210, 0))))), INDEX(Paste_Here!AH$2:AH$210, MATCH(B134, Paste_Here!A$2:A$210, 0)), ""), ""), "")</f>
        <v/>
      </c>
      <c r="DP134" s="69"/>
      <c r="DQ134" s="114"/>
      <c r="DR134" s="69"/>
      <c r="DS134" s="119" t="str">
        <f>IFERROR(IF(B134&lt;&gt;"", IF(LOWER(INDEX(Paste_Here!AI$2:AI$210, MATCH(B134, Paste_Here!A$2:A$210, 0)))="approaching expectations", "Approaching", IF(LOWER(INDEX(Paste_Here!AI$2:AI$210, MATCH(B134, Paste_Here!A$2:A$210, 0)))="met expectations", "Met", IF(LOWER(INDEX(Paste_Here!AI$2:AI$210, MATCH(B134, Paste_Here!A$2:A$210, 0)))="exceeded expectations", "Exceeded", IF(LOWER(INDEX(Paste_Here!AI$2:AI$210, MATCH(B134, Paste_Here!A$2:A$210, 0)))="below expectations", "Below", "")))), ""), "")</f>
        <v/>
      </c>
      <c r="DT134" s="69"/>
      <c r="DU134" s="79" t="str">
        <f>IFERROR(IF(B134&lt;&gt;"", IF(AND(INDEX(Paste_Here!AJ$2:AJ$210, MATCH(B134, Paste_Here!A$2:A$210, 0))&lt;&gt;"", ISNUMBER(VALUE(INDEX(Paste_Here!AJ$2:AJ$210, MATCH(B134, Paste_Here!A$2:A$210, 0))))), INDEX(Paste_Here!AJ$2:AJ$210, MATCH(B134, Paste_Here!A$2:A$210, 0)), ""), ""), "")</f>
        <v/>
      </c>
      <c r="DV134" s="69"/>
      <c r="DW134" s="114"/>
      <c r="DX134" s="69"/>
      <c r="DY134" s="114"/>
      <c r="DZ134" s="69"/>
      <c r="EA134" s="114"/>
      <c r="EB134" s="69"/>
      <c r="EC134" s="114"/>
      <c r="ED134" s="69"/>
      <c r="EE134" s="114"/>
      <c r="EF134" s="69"/>
      <c r="EH134" s="69"/>
      <c r="EI134" s="69"/>
      <c r="EJ134" s="79"/>
      <c r="EK134" s="69"/>
      <c r="EL134" s="79"/>
      <c r="EM134" s="69"/>
      <c r="EN134" s="79"/>
      <c r="EO134" s="69"/>
      <c r="EP134" s="79"/>
      <c r="EQ134" s="69"/>
      <c r="ER134" s="79"/>
      <c r="ES134" s="69"/>
      <c r="ET134" s="79"/>
      <c r="EU134" s="69"/>
      <c r="EV134" s="79"/>
      <c r="EW134" s="69"/>
      <c r="EX134" s="79"/>
      <c r="EY134" s="69"/>
      <c r="EZ134" s="79"/>
      <c r="FA134" s="69"/>
      <c r="FB134" s="79"/>
      <c r="FC134" s="69"/>
      <c r="FD134" s="79"/>
      <c r="FE134" s="69"/>
      <c r="FF134" s="69"/>
      <c r="FG134" s="79" t="str">
        <f t="shared" ref="FG134:FG197" si="18">B134</f>
        <v/>
      </c>
      <c r="FH134" s="69"/>
      <c r="FI134" s="79" t="str">
        <f>IFERROR(IF(B134&lt;&gt;"", IF(ISNUMBER(VALUE(INDEX(Paste_Here!H$2:H$210, MATCH(B134, Paste_Here!A$2:A$210, 0)))), IF(VALUE(INDEX(Paste_Here!H$2:H$210, MATCH(B134, Paste_Here!A$2:A$210, 0)))=0, "No", IF(AND(VALUE(INDEX(Paste_Here!H$2:H$210, MATCH(B134, Paste_Here!A$2:A$210, 0)))&gt;=1, VALUE(INDEX(Paste_Here!H$2:H$210, MATCH(B134, Paste_Here!A$2:A$210, 0)))&lt;=4), VALUE(INDEX(Paste_Here!H$2:H$210, MATCH(B134, Paste_Here!A$2:A$210, 0))), "")), ""), ""), "")</f>
        <v/>
      </c>
      <c r="FJ134" s="69"/>
      <c r="FK134" s="79" t="str">
        <f>IFERROR(IF(B134&lt;&gt;"", IF(ISNUMBER(VALUE(INDEX(Paste_Here!I$2:I$210, MATCH(B134, Paste_Here!A$2:A$210, 0)))), IF(VALUE(INDEX(Paste_Here!I$2:I$210, MATCH(B134, Paste_Here!A$2:A$210, 0)))=0, "No", IF(AND(VALUE(INDEX(Paste_Here!I$2:I$210, MATCH(B134, Paste_Here!A$2:A$210, 0)))&gt;=1, VALUE(INDEX(Paste_Here!I$2:I$210, MATCH(B134, Paste_Here!A$2:A$210, 0)))&lt;=4), VALUE(INDEX(Paste_Here!I$2:I$210, MATCH(B134, Paste_Here!A$2:A$210, 0))), "")), ""), ""), "")</f>
        <v/>
      </c>
      <c r="FL134" s="69"/>
      <c r="FM134" s="114"/>
      <c r="FN134" s="69"/>
      <c r="FO134" s="114"/>
      <c r="FP134" s="69"/>
      <c r="FQ134" s="114"/>
      <c r="FR134" s="69"/>
      <c r="FS134" s="114"/>
      <c r="FT134" s="69"/>
      <c r="FU134" s="79" t="str">
        <f>IFERROR(IF(B134&lt;&gt;"", IF(AND(INDEX(Paste_Here!R$2:R$210, MATCH(B134, Paste_Here!A$2:A$210, 0))&lt;&gt;"", ISNUMBER(VALUE(INDEX(Paste_Here!R$2:R$210, MATCH(B134, Paste_Here!A$2:A$210, 0))))), INDEX(Paste_Here!R$2:R$210, MATCH(B134, Paste_Here!A$2:A$210, 0)), ""), ""), "")</f>
        <v/>
      </c>
      <c r="FV134" s="69"/>
      <c r="FW134" s="79" t="str">
        <f>IFERROR(IF(B134&lt;&gt;"", IF(AND(INDEX(Paste_Here!BB$2:BB$210, MATCH(B134, Paste_Here!A$2:A$210, 0))&lt;&gt;"", ISNUMBER(VALUE(INDEX(Paste_Here!BB$2:BB$210, MATCH(B134, Paste_Here!A$2:A$210, 0))))), INDEX(Paste_Here!BB$2:BB$210, MATCH(B134, Paste_Here!A$2:A$210, 0)), ""), ""), "")</f>
        <v/>
      </c>
      <c r="FX134" s="69"/>
      <c r="FY134" s="79" t="str">
        <f>IFERROR(IF(B134&lt;&gt;"", IF(AND(INDEX(Paste_Here!AS$2:AS$210, MATCH(B134, Paste_Here!A$2:A$210, 0))&lt;&gt;"", ISNUMBER(VALUE(INDEX(Paste_Here!AS$2:AS$210, MATCH(B134, Paste_Here!A$2:A$210, 0))))), INDEX(Paste_Here!AS$2:AS$210, MATCH(B134, Paste_Here!A$2:A$210, 0)), ""), ""), "")</f>
        <v/>
      </c>
      <c r="FZ134" s="69"/>
      <c r="GA134" s="79" t="str">
        <f>IFERROR(IF(B134&lt;&gt;"", IF(AND(INDEX(Paste_Here!BC$2:BC$210, MATCH(B134, Paste_Here!A$2:A$210, 0))&lt;&gt;"", ISNUMBER(VALUE(INDEX(Paste_Here!BC$2:BC$210, MATCH(B134, Paste_Here!A$2:A$210, 0))))), INDEX(Paste_Here!BC$2:BC$210, MATCH(B134, Paste_Here!A$2:A$210, 0)), ""), ""), "")</f>
        <v/>
      </c>
      <c r="GB134" s="69"/>
      <c r="GC134" s="69"/>
      <c r="GD134" s="79" t="str">
        <f t="shared" ref="GD134:GD197" si="19">B134</f>
        <v/>
      </c>
      <c r="GE134" s="69"/>
      <c r="GF134" s="79" t="str">
        <f>IFERROR(IF(B134&lt;&gt;"", IF(ISNUMBER(SEARCH("s", LOWER(INDEX(Paste_Here!M$2:M$210, MATCH(B134, Paste_Here!A$2:A$210, 0))))), "Yes", IF(INDEX(Paste_Here!M$2:M$210, MATCH(B134, Paste_Here!A$2:A$210, 0))&lt;&gt;"", "No", "")), ""), "")</f>
        <v/>
      </c>
      <c r="GG134" s="69"/>
      <c r="GH134" s="79" t="str">
        <f>IFERROR(IF(B134&lt;&gt;"", IF(ISNUMBER(SEARCH("yes", LOWER(INDEX(Paste_Here!F$2:F$210, MATCH(B134, Paste_Here!A$2:A$210, 0))))), "Yes", IF(ISNUMBER(SEARCH("no", LOWER(INDEX(Paste_Here!F$2:F$210, MATCH(B134, Paste_Here!A$2:A$210, 0))))), "No", "")), ""), "")</f>
        <v/>
      </c>
      <c r="GI134" s="69"/>
      <c r="GJ134" s="79" t="str">
        <f>IFERROR(IF(B134&lt;&gt;"", IF(ISNUMBER(SEARCH("english language learner", LOWER(INDEX(Paste_Here!C$2:C$210, MATCH(B134, Paste_Here!A$2:A$210, 0))))), "Yes", ""), ""), "")</f>
        <v/>
      </c>
      <c r="GK134" s="69"/>
      <c r="GL134" s="79" t="str">
        <f>IFERROR(IF(B134&lt;&gt;"", IF(OR(ISNUMBER(SEARCH("b", LOWER(INDEX(Paste_Here!K$2:K$210, MATCH(B134, Paste_Here!A$2:A$210, 0))))), ISNUMBER(SEARCH("h", LOWER(INDEX(Paste_Here!K$2:K$210, MATCH(B134, Paste_Here!A$2:A$210, 0))))), ISNUMBER(SEARCH("i", LOWER(INDEX(Paste_Here!K$2:K$210, MATCH(B134, Paste_Here!A$2:A$210, 0)))))), "Yes", IF(INDEX(Paste_Here!K$2:K$210, MATCH(B134, Paste_Here!A$2:A$210, 0))&lt;&gt;"", "No", "")), ""), "")</f>
        <v/>
      </c>
      <c r="GM134" s="69"/>
      <c r="GN134" s="79" t="str">
        <f>IFERROR(IF(B134&lt;&gt;"", IF(ISNUMBER(SEARCH("yes", LOWER(INDEX(Paste_Here!L$2:L$210, MATCH(B134, Paste_Here!A$2:A$210, 0))))), "Yes", IF(ISNUMBER(SEARCH("no", LOWER(INDEX(Paste_Here!L$2:L$210, MATCH(B134, Paste_Here!A$2:A$210, 0))))), "No", "")), ""), "")</f>
        <v/>
      </c>
      <c r="GO134" s="69"/>
      <c r="GP134" s="79" t="str">
        <f>IFERROR(IF(B134&lt;&gt;"", IF(ISNUMBER(SEARCH("transitional 2", LOWER(INDEX(Paste_Here!C$2:C$210, MATCH(B134, Paste_Here!A$2:A$210, 0))))), "T2", IF(ISNUMBER(SEARCH("transitional 1", LOWER(INDEX(Paste_Here!C$2:C$210, MATCH(B134, Paste_Here!A$2:A$210, 0))))), "T1", IF(ISNUMBER(SEARCH("waived ell services", LOWER(INDEX(Paste_Here!C$2:C$210, MATCH(B134, Paste_Here!A$2:A$210, 0))))), "W", ""))), ""), "")</f>
        <v/>
      </c>
      <c r="GQ134" s="69"/>
      <c r="GR134" s="114"/>
      <c r="GS134" s="69"/>
      <c r="GT134" s="114"/>
      <c r="GU134" s="69"/>
      <c r="GV134" s="114"/>
      <c r="GW134" s="69"/>
      <c r="GX134" s="118"/>
      <c r="GY134" s="69"/>
      <c r="GZ134" s="69"/>
      <c r="HA134" s="79"/>
      <c r="HB134" s="69"/>
      <c r="HC134" s="79"/>
      <c r="HD134" s="69"/>
      <c r="HE134" s="79"/>
      <c r="HF134" s="69"/>
      <c r="HG134" s="79"/>
      <c r="HH134" s="69"/>
      <c r="HI134" s="79"/>
      <c r="HJ134" s="69"/>
      <c r="HK134" s="79"/>
      <c r="HL134" s="69"/>
      <c r="HM134" s="79"/>
      <c r="HN134" s="69"/>
      <c r="HO134" s="79"/>
      <c r="HP134" s="69"/>
      <c r="HQ134" s="79"/>
      <c r="HR134" s="69"/>
      <c r="HS134" s="79"/>
      <c r="HT134" s="69"/>
      <c r="HU134" s="79"/>
      <c r="HV134" s="69"/>
      <c r="HW134" s="69"/>
      <c r="HX134" s="79"/>
      <c r="HY134" s="69"/>
      <c r="HZ134" s="79"/>
      <c r="IA134" s="69"/>
      <c r="IB134" s="79"/>
      <c r="IC134" s="69"/>
      <c r="ID134" s="79"/>
      <c r="IE134" s="69"/>
      <c r="IF134" s="79"/>
      <c r="IG134" s="69"/>
      <c r="IH134" s="79"/>
      <c r="II134" s="69"/>
      <c r="IJ134" s="79"/>
      <c r="IK134" s="69"/>
      <c r="IL134" s="79"/>
      <c r="IM134" s="69"/>
      <c r="IN134" s="79"/>
      <c r="IO134" s="69"/>
      <c r="IP134" s="79"/>
      <c r="IQ134" s="69"/>
      <c r="IR134" s="79"/>
      <c r="IS134" s="69"/>
      <c r="IT134" s="69"/>
      <c r="IU134" s="79"/>
      <c r="IV134" s="69"/>
      <c r="IW134" s="79"/>
      <c r="IX134" s="69"/>
      <c r="IY134" s="79"/>
      <c r="IZ134" s="69"/>
      <c r="JA134" s="79"/>
      <c r="JB134" s="69"/>
      <c r="JC134" s="79"/>
      <c r="JD134" s="69"/>
      <c r="JE134" s="79"/>
      <c r="JF134" s="69"/>
      <c r="JG134" s="79"/>
      <c r="JH134" s="69"/>
      <c r="JI134" s="79"/>
      <c r="JJ134" s="69"/>
      <c r="JK134" s="79"/>
      <c r="JL134" s="69"/>
      <c r="JM134" s="79"/>
      <c r="JN134" s="69"/>
      <c r="JO134" s="79"/>
      <c r="JP134" s="69"/>
      <c r="JQ134" s="69"/>
      <c r="JR134" s="79"/>
      <c r="JS134" s="69"/>
      <c r="JT134" s="79"/>
      <c r="JU134" s="69"/>
      <c r="JV134" s="79"/>
      <c r="JW134" s="69"/>
      <c r="JX134" s="79"/>
      <c r="JY134" s="69"/>
      <c r="JZ134" s="79"/>
      <c r="KA134" s="69"/>
      <c r="KB134" s="79"/>
      <c r="KC134" s="69"/>
      <c r="KD134" s="79"/>
      <c r="KE134" s="69"/>
      <c r="KF134" s="79"/>
      <c r="KG134" s="69"/>
      <c r="KH134" s="79"/>
      <c r="KI134" s="69"/>
      <c r="KJ134" s="79"/>
      <c r="KK134" s="69"/>
      <c r="KL134" s="79"/>
      <c r="KM134" s="69"/>
      <c r="KP134" s="1" t="str" cm="1">
        <f t="array" ref="KP134">IFERROR(INDEX(Paste_Here!$B$2:$B$210, MATCH(0, COUNTIF(KP$4:KP133, Paste_Here!$B$2:$B$210) + IF(Paste_Here!$B$2:$B$210="", 1, 0), 0)), "")</f>
        <v/>
      </c>
      <c r="KQ134" s="1" t="str">
        <f>IF(KP134&lt;&gt;"", INDEX(Paste_Here!$A$2:$A$210, MATCH(KP134, Paste_Here!$B$2:$B$210, 0)), "")</f>
        <v/>
      </c>
      <c r="KR134" s="1" t="str">
        <f t="shared" ref="KR134:KR197" si="20">KQ134</f>
        <v/>
      </c>
      <c r="KS134" s="1" t="str" cm="1">
        <f t="array" ref="KS134">IFERROR(INDEX($KR$5:$KR$210, MATCH(SMALL(IF($KR$5:$KR$210&lt;&gt;"", COUNTIF($KR$5:$KR$210, "&lt;"&amp;$KR$5:$KR$210)+1), ROW()-ROW($KS$5)+1), COUNTIF($KR$5:$KR$210, "&lt;"&amp;$KR$5:$KR$210)+1, 0)), "")</f>
        <v/>
      </c>
    </row>
    <row r="135" spans="1:305">
      <c r="A135" s="69"/>
      <c r="B135" s="79" t="str">
        <f t="shared" si="14"/>
        <v/>
      </c>
      <c r="C135" s="69"/>
      <c r="D135" s="79" t="str">
        <f>IFERROR(IF(B135&lt;&gt;"", IF(COUNTIF(INDEX(Paste_Here!N$2:Q$210, MATCH(B135, Paste_Here!A$2:A$210, 0), 0), "yes") &gt; 0, "No", IF(COUNTIF(INDEX(Paste_Here!N$2:Q$210, MATCH(B135, Paste_Here!A$2:A$210, 0), 0), "no") &gt; 0, "Yes", "")), ""), "")</f>
        <v/>
      </c>
      <c r="E135" s="69"/>
      <c r="F135" s="79" t="str">
        <f>IFERROR(IF(B135&lt;&gt;"", IF(ISNUMBER(SEARCH("yes", LOWER(INDEX(Paste_Here!S$2:S$210, MATCH(B135, Paste_Here!A$2:A$210, 0))))), "Yes", IF(ISNUMBER(SEARCH("no", LOWER(INDEX(Paste_Here!S$2:S$210, MATCH(B135, Paste_Here!A$2:A$210, 0))))), "No", "")), ""), "")</f>
        <v/>
      </c>
      <c r="G135" s="69"/>
      <c r="H135" s="79" t="str">
        <f>IFERROR(IF(B135&lt;&gt;"", IF(COUNTIF(INDEX(Paste_Here!AX$2:BA$210, MATCH(B135, Paste_Here!A$2:A$210, 0), 0), "yes") &gt; 0, "No", IF(COUNTIF(INDEX(Paste_Here!AX$2:BA$210, MATCH(B135, Paste_Here!A$2:A$210, 0), 0), "no") &gt; 0, "Yes", "")), ""), "")</f>
        <v/>
      </c>
      <c r="I135" s="69"/>
      <c r="J135" s="79" t="str">
        <f>IFERROR(IF(B135&lt;&gt;"", IF(ISNUMBER(SEARCH("yes", LOWER(INDEX(Paste_Here!Z$2:Z$210, MATCH(B135, Paste_Here!A$2:A$210, 0))))), "Yes", IF(ISNUMBER(SEARCH("no", LOWER(INDEX(Paste_Here!Z$2:Z$210, MATCH(B135, Paste_Here!A$2:A$210, 0))))), "No", "")), ""), "")</f>
        <v/>
      </c>
      <c r="K135" s="69"/>
      <c r="L135" s="79" t="str">
        <f>IFERROR(IF(B135&lt;&gt;"", IF(ISNUMBER(SEARCH("yes", LOWER(INDEX(Paste_Here!AG$2:AG$210, MATCH(B135, Paste_Here!A$2:A$210, 0))))), "Yes", IF(ISNUMBER(SEARCH("no", LOWER(INDEX(Paste_Here!AG$2:AG$210, MATCH(B135, Paste_Here!A$2:A$210, 0))))), "No", "")), ""), "")</f>
        <v/>
      </c>
      <c r="M135" s="69"/>
      <c r="N135" s="114" t="str">
        <f>IFERROR(IF(J135&lt;&gt;"", IF(ISNUMBER(SEARCH("yes", LOWER(INDEX(Paste_Here!AB$2:AB$210, MATCH(J135, Paste_Here!I$2:I$210, 0))))), "Yes", IF(ISNUMBER(SEARCH("no", LOWER(INDEX(Paste_Here!AB$2:AB$210, MATCH(J135, Paste_Here!I$2:I$210, 0))))), "No", "")), ""), "")</f>
        <v/>
      </c>
      <c r="O135" s="69"/>
      <c r="P135" s="79" t="str">
        <f>IFERROR(IF(B135&lt;&gt;"", IF(ISNUMBER(SEARCH("Revealed-Potential (Primary Focus)", LOWER(INDEX(Paste_Here!U$2:U$210, MATCH(B135, Paste_Here!A$2:A$210, 0))))), "Rev-Potential: Prim", IF(ISNUMBER(SEARCH("Revealed-Potential (Secondary Focus)", LOWER(INDEX(Paste_Here!U$2:U$210, MATCH(B135, Paste_Here!A$2:A$210, 0))))), "Rev-Potential: Sec", IF(ISNUMBER(SEARCH("Monitoring", LOWER(INDEX(Paste_Here!U$2:U$210, MATCH(B135, Paste_Here!A$2:A$210, 0))))), "Monitoring", IF(ISNUMBER(SEARCH("At-Promise (Secondary Focus)", LOWER(INDEX(Paste_Here!U$2:U$210, MATCH(B135, Paste_Here!A$2:A$210, 0))))), "At-Promise: Sec", IF(ISNUMBER(SEARCH("At-Promise (Primary Focus)", LOWER(INDEX(Paste_Here!U$2:U$210, MATCH(B135, Paste_Here!A$2:A$210, 0))))), "At-Promise: Prim", ""))))), ""), "")</f>
        <v/>
      </c>
      <c r="Q135" s="69"/>
      <c r="R135" s="79" t="str">
        <f>IFERROR(IF(B135&lt;&gt;"", IF(ISNUMBER(SEARCH("Revealed-Potential (Primary Focus)", LOWER(INDEX(Paste_Here!AB$2:AB$210, MATCH(B135, Paste_Here!A$2:A$210, 0))))), "Rev-Potential: Prim", IF(ISNUMBER(SEARCH("Revealed-Potential (Secondary Focus)", LOWER(INDEX(Paste_Here!AB$2:AB$210, MATCH(B135, Paste_Here!A$2:A$210, 0))))), "Rev-Potential: Sec", IF(ISNUMBER(SEARCH("Monitoring", LOWER(INDEX(Paste_Here!AB$2:AB$210, MATCH(B135, Paste_Here!A$2:A$210, 0))))), "Monitoring", IF(ISNUMBER(SEARCH("At-Promise (Secondary Focus)", LOWER(INDEX(Paste_Here!AB$2:AB$210, MATCH(B135, Paste_Here!A$2:A$210, 0))))), "At-Promise: Sec", IF(ISNUMBER(SEARCH("At-Promise (Primary Focus)", LOWER(INDEX(Paste_Here!AB$2:AB$210, MATCH(B135, Paste_Here!A$2:A$210, 0))))), "At-Promise: Prim", ""))))), ""), "")</f>
        <v/>
      </c>
      <c r="S135" s="69"/>
      <c r="T135" s="114" t="str">
        <f>IFERROR(IF(P135&lt;&gt;"", IF(ISNUMBER(SEARCH("yes", LOWER(INDEX(Paste_Here!AH$2:AH$210, MATCH(P135, Paste_Here!O$2:O$210, 0))))), "Yes", IF(ISNUMBER(SEARCH("no", LOWER(INDEX(Paste_Here!AH$2:AH$210, MATCH(P135, Paste_Here!O$2:O$210, 0))))), "No", "")), ""), "")</f>
        <v/>
      </c>
      <c r="U135" s="69"/>
      <c r="V135" s="114" t="str">
        <f>IFERROR(IF(R135&lt;&gt;"", IF(ISNUMBER(SEARCH("yes", LOWER(INDEX(Paste_Here!AJ$2:AJ$210, MATCH(R135, Paste_Here!Q$2:Q$210, 0))))), "Yes", IF(ISNUMBER(SEARCH("no", LOWER(INDEX(Paste_Here!AJ$2:AJ$210, MATCH(R135, Paste_Here!Q$2:Q$210, 0))))), "No", "")), ""), "")</f>
        <v/>
      </c>
      <c r="W135" s="69"/>
      <c r="X135" s="69"/>
      <c r="Y135" s="79" t="str">
        <f t="shared" si="15"/>
        <v/>
      </c>
      <c r="Z135" s="69"/>
      <c r="AA135" s="79" t="str">
        <f>IFERROR(IF(B135&lt;&gt;"", IF(AND(INDEX(Paste_Here!W$2:W$210, MATCH(B135, Paste_Here!A$2:A$210, 0))&lt;&gt;"", ISNUMBER(VALUE(INDEX(Paste_Here!W$2:W$210, MATCH(B135, Paste_Here!A$2:A$210, 0))))), INDEX(Paste_Here!W$2:W$210, MATCH(B135, Paste_Here!A$2:A$210, 0)), ""), ""), "")</f>
        <v/>
      </c>
      <c r="AB135" s="69"/>
      <c r="AC135" s="79" t="str">
        <f>IFERROR(IF(B135&lt;&gt;"", IF(AND(INDEX(Paste_Here!V$2:V$210, MATCH(B135, Paste_Here!A$2:A$210, 0))&lt;&gt;"", ISNUMBER(VALUE(INDEX(Paste_Here!V$2:V$210, MATCH(B135, Paste_Here!A$2:A$210, 0))))), TEXT(ROUND(VALUE(INDEX(Paste_Here!V$2:V$210, MATCH(B135, Paste_Here!A$2:A$210, 0))), 2), "0.00"), ""), ""), "")</f>
        <v/>
      </c>
      <c r="AD135" s="69"/>
      <c r="AE135" s="79" t="str">
        <f>IFERROR(IF(B135&lt;&gt;"", IF(LOWER(INDEX(Paste_Here!X$2:X$210, MATCH(B135, Paste_Here!A$2:A$210, 0)))="approaching expectations", "Approaching", IF(LOWER(INDEX(Paste_Here!X$2:X$210, MATCH(B135, Paste_Here!A$2:A$210, 0)))="met expectations", "Met", IF(LOWER(INDEX(Paste_Here!X$2:X$210, MATCH(B135, Paste_Here!A$2:A$210, 0)))="exceeded expectations", "Exceeded", IF(LOWER(INDEX(Paste_Here!X$2:X$210, MATCH(B135, Paste_Here!A$2:A$210, 0)))="below expectations", "Below", "")))), ""), "")</f>
        <v/>
      </c>
      <c r="AF135" s="69"/>
      <c r="AG135" s="79" t="str">
        <f>IFERROR(IF(B135&lt;&gt;"", IF(AND(INDEX(Paste_Here!Y$2:Y$210, MATCH(B135, Paste_Here!A$2:A$210, 0))&lt;&gt;"", ISNUMBER(VALUE(INDEX(Paste_Here!Y$2:Y$210, MATCH(B135, Paste_Here!A$2:A$210, 0))))), INDEX(Paste_Here!Y$2:Y$210, MATCH(B135, Paste_Here!A$2:A$210, 0)), ""), ""), "")</f>
        <v/>
      </c>
      <c r="AH135" s="69"/>
      <c r="AI135" s="79" t="str">
        <f>IFERROR(IF(B135&lt;&gt;"", IF(AND(INDEX(Paste_Here!AK$2:AK$210, MATCH(B135, Paste_Here!A$2:A$210, 0))&lt;&gt;"", ISNUMBER(VALUE(INDEX(Paste_Here!AK$2:AK$210, MATCH(B135, Paste_Here!A$2:A$210, 0))))), INDEX(Paste_Here!AK$2:AK$210, MATCH(B135, Paste_Here!A$2:A$210, 0)), ""), ""), "")</f>
        <v/>
      </c>
      <c r="AJ135" s="69"/>
      <c r="AK135" s="79" t="str">
        <f>IFERROR(IF(B135&lt;&gt;"", IF(ISNUMBER(SEARCH("highrisk", LOWER(INDEX(Paste_Here!AL$2:AL$210, MATCH(B135, Paste_Here!A$2:A$210, 0))))), "High Risk", IF(ISNUMBER(SEARCH("lowrisk", LOWER(INDEX(Paste_Here!AL$2:AL$210, MATCH(B135, Paste_Here!A$2:A$210, 0))))), "Low Risk", IF(ISNUMBER(SEARCH("somerisk", LOWER(INDEX(Paste_Here!AL$2:AL$210, MATCH(B135, Paste_Here!A$2:A$210, 0))))), "Some Risk", ""))), ""), "")</f>
        <v/>
      </c>
      <c r="AL135" s="69"/>
      <c r="AM135" s="79" t="str">
        <f>IFERROR(IF(B135&lt;&gt;"", IF(AND(INDEX(Paste_Here!AT$2:AT$210, MATCH(B135, Paste_Here!A$2:A$210, 0))&lt;&gt;"", ISNUMBER(VALUE(INDEX(Paste_Here!AT$2:AT$210, MATCH(B135, Paste_Here!A$2:A$210, 0))))), INDEX(Paste_Here!AT$2:AT$210, MATCH(B135, Paste_Here!A$2:A$210, 0)), ""), ""), "")</f>
        <v/>
      </c>
      <c r="AN135" s="69"/>
      <c r="AO135" s="79" t="str">
        <f>IFERROR(IF(B135&lt;&gt;"", IF(AND(INDEX(Paste_Here!AM$2:AM$210, MATCH(B135, Paste_Here!A$2:A$210, 0))&lt;&gt;"", ISNUMBER(VALUE(INDEX(Paste_Here!AM$2:AM$210, MATCH(B135, Paste_Here!A$2:A$210, 0))))), INDEX(Paste_Here!AM$2:AM$210, MATCH(B135, Paste_Here!A$2:A$210, 0)), ""), ""), "")</f>
        <v/>
      </c>
      <c r="AP135" s="69"/>
      <c r="AQ135" s="79" t="str">
        <f>IFERROR(IF(B135&lt;&gt;"", IF(ISNUMBER(SEARCH("highrisk", LOWER(INDEX(Paste_Here!AN$2:AN$210, MATCH(B135, Paste_Here!A$2:A$210, 0))))), "High Risk", IF(ISNUMBER(SEARCH("lowrisk", LOWER(INDEX(Paste_Here!AN$2:AN$210, MATCH(B135, Paste_Here!A$2:A$210, 0))))), "Low Risk", IF(ISNUMBER(SEARCH("somerisk", LOWER(INDEX(Paste_Here!AN$2:AN$210, MATCH(B135, Paste_Here!A$2:A$210, 0))))), "Some Risk", ""))), ""), "")</f>
        <v/>
      </c>
      <c r="AR135" s="69"/>
      <c r="AS135" s="79" t="str" cm="1">
        <f t="array" aca="1" ref="AS135" ca="1">IFERROR(IF(ISNUMBER(SEARCH("BR", INDEX(Paste_Here!AO$2:AO$210, MATCH(B135, Paste_Here!A$2:A$210, 0)))), -1, 1) * VALUE(_xlfn.TEXTJOIN("", TRUE, IF(ISNUMBER(--MID(INDEX(Paste_Here!AO$2:AO$210, MATCH(B135, Paste_Here!A$2:A$210, 0)), ROW(INDIRECT("1:"&amp;LEN(INDEX(Paste_Here!AO$2:AO$210, MATCH(B135, Paste_Here!A$2:A$210, 0))))), 1)), MID(INDEX(Paste_Here!AO$2:AO$210, MATCH(B135, Paste_Here!A$2:A$210, 0)), ROW(INDIRECT("1:"&amp;LEN(INDEX(Paste_Here!AO$2:AO$210, MATCH(B135, Paste_Here!A$2:A$210, 0))))), 1), ""))), "")</f>
        <v/>
      </c>
      <c r="AT135" s="69"/>
      <c r="AU135" s="69"/>
      <c r="AV135" s="79"/>
      <c r="AW135" s="69"/>
      <c r="AX135" s="79"/>
      <c r="AY135" s="69"/>
      <c r="AZ135" s="79"/>
      <c r="BA135" s="69"/>
      <c r="BB135" s="79"/>
      <c r="BC135" s="69"/>
      <c r="BD135" s="79"/>
      <c r="BE135" s="69"/>
      <c r="BF135" s="79"/>
      <c r="BG135" s="69"/>
      <c r="BH135" s="79"/>
      <c r="BI135" s="69"/>
      <c r="BJ135" s="79"/>
      <c r="BK135" s="69"/>
      <c r="BL135" s="79"/>
      <c r="BM135" s="69"/>
      <c r="BN135" s="79"/>
      <c r="BO135" s="69"/>
      <c r="BP135" s="79"/>
      <c r="BQ135" s="69"/>
      <c r="BR135" s="69"/>
      <c r="BS135" s="79"/>
      <c r="BT135" s="69"/>
      <c r="BU135" s="79"/>
      <c r="BV135" s="69"/>
      <c r="BW135" s="79"/>
      <c r="BX135" s="69"/>
      <c r="BY135" s="79"/>
      <c r="BZ135" s="69"/>
      <c r="CA135" s="79"/>
      <c r="CB135" s="69"/>
      <c r="CC135" s="79"/>
      <c r="CD135" s="69"/>
      <c r="CE135" s="79"/>
      <c r="CF135" s="69"/>
      <c r="CG135" s="79"/>
      <c r="CH135" s="69"/>
      <c r="CI135" s="79"/>
      <c r="CJ135" s="69"/>
      <c r="CK135" s="79"/>
      <c r="CL135" s="69"/>
      <c r="CM135" s="79"/>
      <c r="CN135" s="69"/>
      <c r="CO135" s="69"/>
      <c r="CP135" s="79" t="str">
        <f t="shared" si="16"/>
        <v/>
      </c>
      <c r="CQ135" s="69"/>
      <c r="CR135" s="79" t="str">
        <f>IFERROR(IF(B135&lt;&gt;"", IF(AND(INDEX(Paste_Here!AD$2:AD$210, MATCH(B135, Paste_Here!A$2:A$210, 0))&lt;&gt;"", ISNUMBER(VALUE(INDEX(Paste_Here!AD$2:AD$210, MATCH(B135, Paste_Here!A$2:A$210, 0))))), INDEX(Paste_Here!AD$2:AD$210, MATCH(B135, Paste_Here!A$2:A$210, 0)), ""), ""), "")</f>
        <v/>
      </c>
      <c r="CS135" s="69"/>
      <c r="CT135" s="79" t="str">
        <f>IFERROR(IF(B135&lt;&gt;"", IF(AND(INDEX(Paste_Here!AC$2:AC$210, MATCH(B135, Paste_Here!A$2:A$210, 0))&lt;&gt;"", ISNUMBER(--INDEX(Paste_Here!AC$2:AC$210, MATCH(B135, Paste_Here!A$2:A$210, 0)))), TEXT(ROUND(--INDEX(Paste_Here!AC$2:AC$210, MATCH(B135, Paste_Here!A$2:A$210, 0)), 2), "0.00"), ""), ""), "")</f>
        <v/>
      </c>
      <c r="CU135" s="69"/>
      <c r="CV135" s="79" t="str">
        <f>IFERROR(IF(B135&lt;&gt;"", IF(LOWER(INDEX(Paste_Here!AE$2:AE$210, MATCH(B135, Paste_Here!A$2:A$210, 0)))="approaching expectations", "Approaching", IF(LOWER(INDEX(Paste_Here!AE$2:AE$210, MATCH(B135, Paste_Here!A$2:A$210, 0)))="met expectations", "Met", IF(LOWER(INDEX(Paste_Here!AE$2:AE$210, MATCH(B135, Paste_Here!A$2:A$210, 0)))="exceeded expectations", "Exceeded", IF(LOWER(INDEX(Paste_Here!AE$2:AE$210, MATCH(B135, Paste_Here!A$2:A$210, 0)))="below expectations", "Below", "")))), ""), "")</f>
        <v/>
      </c>
      <c r="CW135" s="69"/>
      <c r="CX135" s="79" t="str">
        <f>IFERROR(IF(B135&lt;&gt;"", IF(AND(INDEX(Paste_Here!AF$2:AF$210, MATCH(B135, Paste_Here!A$2:A$210, 0))&lt;&gt;"", ISNUMBER(VALUE(INDEX(Paste_Here!AF$2:AF$210, MATCH(B135, Paste_Here!A$2:A$210, 0))))), INDEX(Paste_Here!AF$2:AF$210, MATCH(B135, Paste_Here!A$2:A$210, 0)), ""), ""), "")</f>
        <v/>
      </c>
      <c r="CY135" s="69"/>
      <c r="CZ135" s="79" t="str">
        <f>IFERROR(IF(B135&lt;&gt;"", IF(AND(INDEX(Paste_Here!AU$2:AU$210, MATCH(B135, Paste_Here!A$2:A$210, 0))&lt;&gt;"", ISNUMBER(VALUE(INDEX(Paste_Here!AU$2:AU$210, MATCH(B135, Paste_Here!A$2:A$210, 0))))), INDEX(Paste_Here!AU$2:AU$210, MATCH(B135, Paste_Here!A$2:A$210, 0)), ""), ""), "")</f>
        <v/>
      </c>
      <c r="DA135" s="69"/>
      <c r="DB135" s="79" t="str">
        <f>IFERROR(IF(B135&lt;&gt;"", IF(ISNUMBER(SEARCH("highrisk", LOWER(INDEX(Paste_Here!AV$2:AV$210, MATCH(B135, Paste_Here!A$2:A$210, 0))))), "High Risk", IF(ISNUMBER(SEARCH("lowrisk", LOWER(INDEX(Paste_Here!AV$2:AV$210, MATCH(B135, Paste_Here!A$2:A$210, 0))))), "Low Risk", IF(ISNUMBER(SEARCH("somerisk", LOWER(INDEX(Paste_Here!AV$2:AV$210, MATCH(B135, Paste_Here!A$2:A$210, 0))))), "Some Risk", ""))), ""), "")</f>
        <v/>
      </c>
      <c r="DC135" s="69"/>
      <c r="DD135" s="79" t="str">
        <f>IFERROR(IF(B135&lt;&gt;"", IF(AND(INDEX(Paste_Here!AW$2:AW$210, MATCH(B135, Paste_Here!A$2:A$210, 0))&lt;&gt;"", ISNUMBER(VALUE(INDEX(Paste_Here!AW$2:AW$210, MATCH(B135, Paste_Here!A$2:A$210, 0))))), INDEX(Paste_Here!AW$2:AW$210, MATCH(B135, Paste_Here!A$2:A$210, 0)), ""), ""), "")</f>
        <v/>
      </c>
      <c r="DE135" s="69"/>
      <c r="DF135" s="79" t="str">
        <f>IFERROR(IF(B135&lt;&gt;"", IF(AND(INDEX(Paste_Here!AP$2:AP$210, MATCH(B135, Paste_Here!A$2:A$210, 0))&lt;&gt;"", ISNUMBER(VALUE(INDEX(Paste_Here!AP$2:AP$210, MATCH(B135, Paste_Here!A$2:A$210, 0))))), INDEX(Paste_Here!AP$2:AP$210, MATCH(B135, Paste_Here!A$2:A$210, 0)), ""), ""), "")</f>
        <v/>
      </c>
      <c r="DG135" s="69"/>
      <c r="DH135" s="79" t="str">
        <f>IFERROR(IF(B135&lt;&gt;"", IF(ISNUMBER(SEARCH("highrisk", LOWER(INDEX(Paste_Here!AQ$2:AQ$210, MATCH(B135, Paste_Here!A$2:A$210, 0))))), "High Risk", IF(ISNUMBER(SEARCH("lowrisk", LOWER(INDEX(Paste_Here!AQ$2:AQ$210, MATCH(B135, Paste_Here!A$2:A$210, 0))))), "Low Risk", IF(ISNUMBER(SEARCH("somerisk", LOWER(INDEX(Paste_Here!AQ$2:AQ$210, MATCH(B135, Paste_Here!A$2:A$210, 0))))), "Some Risk", ""))), ""), "")</f>
        <v/>
      </c>
      <c r="DI135" s="69"/>
      <c r="DJ135" s="79" t="str" cm="1">
        <f t="array" aca="1" ref="DJ135" ca="1">IFERROR(VALUE(IF(ISNUMBER(SEARCH("EM", INDEX(Paste_Here!AR$2:AR$500, MATCH(B135, Paste_Here!A$2:A$500, 0)))),"-" &amp; _xlfn.TEXTJOIN("", TRUE, IF(ISNUMBER(--MID(INDEX(Paste_Here!AR$2:AR$500, MATCH(B135, Paste_Here!A$2:A$500, 0)), ROW(INDIRECT("1:"&amp;LEN(INDEX(Paste_Here!AR$2:AR$500, MATCH(B135, Paste_Here!A$2:A$500, 0))))), 1)), MID(INDEX(Paste_Here!AR$2:AR$500, MATCH(B135, Paste_Here!A$2:A$500, 0)), ROW(INDIRECT("1:"&amp;LEN(INDEX(Paste_Here!AR$2:AR$500, MATCH(B135, Paste_Here!A$2:A$500, 0))))), 1), "")), _xlfn.TEXTJOIN("", TRUE, IF(ISNUMBER(--MID(INDEX(Paste_Here!AR$2:AR$500, MATCH(B135, Paste_Here!A$2:AR$500, 0)), ROW(INDIRECT("1:"&amp;LEN(INDEX(Paste_Here!AR$2:AR$500, MATCH(B135, Paste_Here!A$2:AR$500, 0))))), 1)), MID(INDEX(Paste_Here!AR$2:AR$500, MATCH(B135, Paste_Here!A$2:A$500, 0)), ROW(INDIRECT("1:"&amp;LEN(INDEX(Paste_Here!AR$2:AR$500, MATCH(B135, Paste_Here!A$2:A$500, 0))))), 1), "")))), "")</f>
        <v/>
      </c>
      <c r="DK135" s="69"/>
      <c r="DL135" s="69"/>
      <c r="DM135" s="79" t="str">
        <f t="shared" si="17"/>
        <v/>
      </c>
      <c r="DN135" s="69"/>
      <c r="DO135" s="79" t="str">
        <f>IFERROR(IF(B135&lt;&gt;"", IF(AND(INDEX(Paste_Here!AH$2:AH$210, MATCH(B135, Paste_Here!A$2:A$210, 0))&lt;&gt;"", ISNUMBER(VALUE(INDEX(Paste_Here!AH$2:AH$210, MATCH(B135, Paste_Here!A$2:A$210, 0))))), INDEX(Paste_Here!AH$2:AH$210, MATCH(B135, Paste_Here!A$2:A$210, 0)), ""), ""), "")</f>
        <v/>
      </c>
      <c r="DP135" s="69"/>
      <c r="DQ135" s="114"/>
      <c r="DR135" s="69"/>
      <c r="DS135" s="119" t="str">
        <f>IFERROR(IF(B135&lt;&gt;"", IF(LOWER(INDEX(Paste_Here!AI$2:AI$210, MATCH(B135, Paste_Here!A$2:A$210, 0)))="approaching expectations", "Approaching", IF(LOWER(INDEX(Paste_Here!AI$2:AI$210, MATCH(B135, Paste_Here!A$2:A$210, 0)))="met expectations", "Met", IF(LOWER(INDEX(Paste_Here!AI$2:AI$210, MATCH(B135, Paste_Here!A$2:A$210, 0)))="exceeded expectations", "Exceeded", IF(LOWER(INDEX(Paste_Here!AI$2:AI$210, MATCH(B135, Paste_Here!A$2:A$210, 0)))="below expectations", "Below", "")))), ""), "")</f>
        <v/>
      </c>
      <c r="DT135" s="69"/>
      <c r="DU135" s="79" t="str">
        <f>IFERROR(IF(B135&lt;&gt;"", IF(AND(INDEX(Paste_Here!AJ$2:AJ$210, MATCH(B135, Paste_Here!A$2:A$210, 0))&lt;&gt;"", ISNUMBER(VALUE(INDEX(Paste_Here!AJ$2:AJ$210, MATCH(B135, Paste_Here!A$2:A$210, 0))))), INDEX(Paste_Here!AJ$2:AJ$210, MATCH(B135, Paste_Here!A$2:A$210, 0)), ""), ""), "")</f>
        <v/>
      </c>
      <c r="DV135" s="69"/>
      <c r="DW135" s="114"/>
      <c r="DX135" s="69"/>
      <c r="DY135" s="114"/>
      <c r="DZ135" s="69"/>
      <c r="EA135" s="114"/>
      <c r="EB135" s="69"/>
      <c r="EC135" s="114"/>
      <c r="ED135" s="69"/>
      <c r="EE135" s="114"/>
      <c r="EF135" s="69"/>
      <c r="EH135" s="69"/>
      <c r="EI135" s="69"/>
      <c r="EJ135" s="79"/>
      <c r="EK135" s="69"/>
      <c r="EL135" s="79"/>
      <c r="EM135" s="69"/>
      <c r="EN135" s="79"/>
      <c r="EO135" s="69"/>
      <c r="EP135" s="79"/>
      <c r="EQ135" s="69"/>
      <c r="ER135" s="79"/>
      <c r="ES135" s="69"/>
      <c r="ET135" s="79"/>
      <c r="EU135" s="69"/>
      <c r="EV135" s="79"/>
      <c r="EW135" s="69"/>
      <c r="EX135" s="79"/>
      <c r="EY135" s="69"/>
      <c r="EZ135" s="79"/>
      <c r="FA135" s="69"/>
      <c r="FB135" s="79"/>
      <c r="FC135" s="69"/>
      <c r="FD135" s="79"/>
      <c r="FE135" s="69"/>
      <c r="FF135" s="69"/>
      <c r="FG135" s="79" t="str">
        <f t="shared" si="18"/>
        <v/>
      </c>
      <c r="FH135" s="69"/>
      <c r="FI135" s="79" t="str">
        <f>IFERROR(IF(B135&lt;&gt;"", IF(ISNUMBER(VALUE(INDEX(Paste_Here!H$2:H$210, MATCH(B135, Paste_Here!A$2:A$210, 0)))), IF(VALUE(INDEX(Paste_Here!H$2:H$210, MATCH(B135, Paste_Here!A$2:A$210, 0)))=0, "No", IF(AND(VALUE(INDEX(Paste_Here!H$2:H$210, MATCH(B135, Paste_Here!A$2:A$210, 0)))&gt;=1, VALUE(INDEX(Paste_Here!H$2:H$210, MATCH(B135, Paste_Here!A$2:A$210, 0)))&lt;=4), VALUE(INDEX(Paste_Here!H$2:H$210, MATCH(B135, Paste_Here!A$2:A$210, 0))), "")), ""), ""), "")</f>
        <v/>
      </c>
      <c r="FJ135" s="69"/>
      <c r="FK135" s="79" t="str">
        <f>IFERROR(IF(B135&lt;&gt;"", IF(ISNUMBER(VALUE(INDEX(Paste_Here!I$2:I$210, MATCH(B135, Paste_Here!A$2:A$210, 0)))), IF(VALUE(INDEX(Paste_Here!I$2:I$210, MATCH(B135, Paste_Here!A$2:A$210, 0)))=0, "No", IF(AND(VALUE(INDEX(Paste_Here!I$2:I$210, MATCH(B135, Paste_Here!A$2:A$210, 0)))&gt;=1, VALUE(INDEX(Paste_Here!I$2:I$210, MATCH(B135, Paste_Here!A$2:A$210, 0)))&lt;=4), VALUE(INDEX(Paste_Here!I$2:I$210, MATCH(B135, Paste_Here!A$2:A$210, 0))), "")), ""), ""), "")</f>
        <v/>
      </c>
      <c r="FL135" s="69"/>
      <c r="FM135" s="114"/>
      <c r="FN135" s="69"/>
      <c r="FO135" s="114"/>
      <c r="FP135" s="69"/>
      <c r="FQ135" s="114"/>
      <c r="FR135" s="69"/>
      <c r="FS135" s="114"/>
      <c r="FT135" s="69"/>
      <c r="FU135" s="79" t="str">
        <f>IFERROR(IF(B135&lt;&gt;"", IF(AND(INDEX(Paste_Here!R$2:R$210, MATCH(B135, Paste_Here!A$2:A$210, 0))&lt;&gt;"", ISNUMBER(VALUE(INDEX(Paste_Here!R$2:R$210, MATCH(B135, Paste_Here!A$2:A$210, 0))))), INDEX(Paste_Here!R$2:R$210, MATCH(B135, Paste_Here!A$2:A$210, 0)), ""), ""), "")</f>
        <v/>
      </c>
      <c r="FV135" s="69"/>
      <c r="FW135" s="79" t="str">
        <f>IFERROR(IF(B135&lt;&gt;"", IF(AND(INDEX(Paste_Here!BB$2:BB$210, MATCH(B135, Paste_Here!A$2:A$210, 0))&lt;&gt;"", ISNUMBER(VALUE(INDEX(Paste_Here!BB$2:BB$210, MATCH(B135, Paste_Here!A$2:A$210, 0))))), INDEX(Paste_Here!BB$2:BB$210, MATCH(B135, Paste_Here!A$2:A$210, 0)), ""), ""), "")</f>
        <v/>
      </c>
      <c r="FX135" s="69"/>
      <c r="FY135" s="79" t="str">
        <f>IFERROR(IF(B135&lt;&gt;"", IF(AND(INDEX(Paste_Here!AS$2:AS$210, MATCH(B135, Paste_Here!A$2:A$210, 0))&lt;&gt;"", ISNUMBER(VALUE(INDEX(Paste_Here!AS$2:AS$210, MATCH(B135, Paste_Here!A$2:A$210, 0))))), INDEX(Paste_Here!AS$2:AS$210, MATCH(B135, Paste_Here!A$2:A$210, 0)), ""), ""), "")</f>
        <v/>
      </c>
      <c r="FZ135" s="69"/>
      <c r="GA135" s="79" t="str">
        <f>IFERROR(IF(B135&lt;&gt;"", IF(AND(INDEX(Paste_Here!BC$2:BC$210, MATCH(B135, Paste_Here!A$2:A$210, 0))&lt;&gt;"", ISNUMBER(VALUE(INDEX(Paste_Here!BC$2:BC$210, MATCH(B135, Paste_Here!A$2:A$210, 0))))), INDEX(Paste_Here!BC$2:BC$210, MATCH(B135, Paste_Here!A$2:A$210, 0)), ""), ""), "")</f>
        <v/>
      </c>
      <c r="GB135" s="69"/>
      <c r="GC135" s="69"/>
      <c r="GD135" s="79" t="str">
        <f t="shared" si="19"/>
        <v/>
      </c>
      <c r="GE135" s="69"/>
      <c r="GF135" s="79" t="str">
        <f>IFERROR(IF(B135&lt;&gt;"", IF(ISNUMBER(SEARCH("s", LOWER(INDEX(Paste_Here!M$2:M$210, MATCH(B135, Paste_Here!A$2:A$210, 0))))), "Yes", IF(INDEX(Paste_Here!M$2:M$210, MATCH(B135, Paste_Here!A$2:A$210, 0))&lt;&gt;"", "No", "")), ""), "")</f>
        <v/>
      </c>
      <c r="GG135" s="69"/>
      <c r="GH135" s="79" t="str">
        <f>IFERROR(IF(B135&lt;&gt;"", IF(ISNUMBER(SEARCH("yes", LOWER(INDEX(Paste_Here!F$2:F$210, MATCH(B135, Paste_Here!A$2:A$210, 0))))), "Yes", IF(ISNUMBER(SEARCH("no", LOWER(INDEX(Paste_Here!F$2:F$210, MATCH(B135, Paste_Here!A$2:A$210, 0))))), "No", "")), ""), "")</f>
        <v/>
      </c>
      <c r="GI135" s="69"/>
      <c r="GJ135" s="79" t="str">
        <f>IFERROR(IF(B135&lt;&gt;"", IF(ISNUMBER(SEARCH("english language learner", LOWER(INDEX(Paste_Here!C$2:C$210, MATCH(B135, Paste_Here!A$2:A$210, 0))))), "Yes", ""), ""), "")</f>
        <v/>
      </c>
      <c r="GK135" s="69"/>
      <c r="GL135" s="79" t="str">
        <f>IFERROR(IF(B135&lt;&gt;"", IF(OR(ISNUMBER(SEARCH("b", LOWER(INDEX(Paste_Here!K$2:K$210, MATCH(B135, Paste_Here!A$2:A$210, 0))))), ISNUMBER(SEARCH("h", LOWER(INDEX(Paste_Here!K$2:K$210, MATCH(B135, Paste_Here!A$2:A$210, 0))))), ISNUMBER(SEARCH("i", LOWER(INDEX(Paste_Here!K$2:K$210, MATCH(B135, Paste_Here!A$2:A$210, 0)))))), "Yes", IF(INDEX(Paste_Here!K$2:K$210, MATCH(B135, Paste_Here!A$2:A$210, 0))&lt;&gt;"", "No", "")), ""), "")</f>
        <v/>
      </c>
      <c r="GM135" s="69"/>
      <c r="GN135" s="79" t="str">
        <f>IFERROR(IF(B135&lt;&gt;"", IF(ISNUMBER(SEARCH("yes", LOWER(INDEX(Paste_Here!L$2:L$210, MATCH(B135, Paste_Here!A$2:A$210, 0))))), "Yes", IF(ISNUMBER(SEARCH("no", LOWER(INDEX(Paste_Here!L$2:L$210, MATCH(B135, Paste_Here!A$2:A$210, 0))))), "No", "")), ""), "")</f>
        <v/>
      </c>
      <c r="GO135" s="69"/>
      <c r="GP135" s="79" t="str">
        <f>IFERROR(IF(B135&lt;&gt;"", IF(ISNUMBER(SEARCH("transitional 2", LOWER(INDEX(Paste_Here!C$2:C$210, MATCH(B135, Paste_Here!A$2:A$210, 0))))), "T2", IF(ISNUMBER(SEARCH("transitional 1", LOWER(INDEX(Paste_Here!C$2:C$210, MATCH(B135, Paste_Here!A$2:A$210, 0))))), "T1", IF(ISNUMBER(SEARCH("waived ell services", LOWER(INDEX(Paste_Here!C$2:C$210, MATCH(B135, Paste_Here!A$2:A$210, 0))))), "W", ""))), ""), "")</f>
        <v/>
      </c>
      <c r="GQ135" s="69"/>
      <c r="GR135" s="114"/>
      <c r="GS135" s="69"/>
      <c r="GT135" s="114"/>
      <c r="GU135" s="69"/>
      <c r="GV135" s="114"/>
      <c r="GW135" s="69"/>
      <c r="GX135" s="118"/>
      <c r="GY135" s="69"/>
      <c r="GZ135" s="69"/>
      <c r="HA135" s="79"/>
      <c r="HB135" s="69"/>
      <c r="HC135" s="79"/>
      <c r="HD135" s="69"/>
      <c r="HE135" s="79"/>
      <c r="HF135" s="69"/>
      <c r="HG135" s="79"/>
      <c r="HH135" s="69"/>
      <c r="HI135" s="79"/>
      <c r="HJ135" s="69"/>
      <c r="HK135" s="79"/>
      <c r="HL135" s="69"/>
      <c r="HM135" s="79"/>
      <c r="HN135" s="69"/>
      <c r="HO135" s="79"/>
      <c r="HP135" s="69"/>
      <c r="HQ135" s="79"/>
      <c r="HR135" s="69"/>
      <c r="HS135" s="79"/>
      <c r="HT135" s="69"/>
      <c r="HU135" s="79"/>
      <c r="HV135" s="69"/>
      <c r="HW135" s="69"/>
      <c r="HX135" s="79"/>
      <c r="HY135" s="69"/>
      <c r="HZ135" s="79"/>
      <c r="IA135" s="69"/>
      <c r="IB135" s="79"/>
      <c r="IC135" s="69"/>
      <c r="ID135" s="79"/>
      <c r="IE135" s="69"/>
      <c r="IF135" s="79"/>
      <c r="IG135" s="69"/>
      <c r="IH135" s="79"/>
      <c r="II135" s="69"/>
      <c r="IJ135" s="79"/>
      <c r="IK135" s="69"/>
      <c r="IL135" s="79"/>
      <c r="IM135" s="69"/>
      <c r="IN135" s="79"/>
      <c r="IO135" s="69"/>
      <c r="IP135" s="79"/>
      <c r="IQ135" s="69"/>
      <c r="IR135" s="79"/>
      <c r="IS135" s="69"/>
      <c r="IT135" s="69"/>
      <c r="IU135" s="79"/>
      <c r="IV135" s="69"/>
      <c r="IW135" s="79"/>
      <c r="IX135" s="69"/>
      <c r="IY135" s="79"/>
      <c r="IZ135" s="69"/>
      <c r="JA135" s="79"/>
      <c r="JB135" s="69"/>
      <c r="JC135" s="79"/>
      <c r="JD135" s="69"/>
      <c r="JE135" s="79"/>
      <c r="JF135" s="69"/>
      <c r="JG135" s="79"/>
      <c r="JH135" s="69"/>
      <c r="JI135" s="79"/>
      <c r="JJ135" s="69"/>
      <c r="JK135" s="79"/>
      <c r="JL135" s="69"/>
      <c r="JM135" s="79"/>
      <c r="JN135" s="69"/>
      <c r="JO135" s="79"/>
      <c r="JP135" s="69"/>
      <c r="JQ135" s="69"/>
      <c r="JR135" s="79"/>
      <c r="JS135" s="69"/>
      <c r="JT135" s="79"/>
      <c r="JU135" s="69"/>
      <c r="JV135" s="79"/>
      <c r="JW135" s="69"/>
      <c r="JX135" s="79"/>
      <c r="JY135" s="69"/>
      <c r="JZ135" s="79"/>
      <c r="KA135" s="69"/>
      <c r="KB135" s="79"/>
      <c r="KC135" s="69"/>
      <c r="KD135" s="79"/>
      <c r="KE135" s="69"/>
      <c r="KF135" s="79"/>
      <c r="KG135" s="69"/>
      <c r="KH135" s="79"/>
      <c r="KI135" s="69"/>
      <c r="KJ135" s="79"/>
      <c r="KK135" s="69"/>
      <c r="KL135" s="79"/>
      <c r="KM135" s="69"/>
      <c r="KP135" s="1" t="str" cm="1">
        <f t="array" ref="KP135">IFERROR(INDEX(Paste_Here!$B$2:$B$210, MATCH(0, COUNTIF(KP$4:KP134, Paste_Here!$B$2:$B$210) + IF(Paste_Here!$B$2:$B$210="", 1, 0), 0)), "")</f>
        <v/>
      </c>
      <c r="KQ135" s="1" t="str">
        <f>IF(KP135&lt;&gt;"", INDEX(Paste_Here!$A$2:$A$210, MATCH(KP135, Paste_Here!$B$2:$B$210, 0)), "")</f>
        <v/>
      </c>
      <c r="KR135" s="1" t="str">
        <f t="shared" si="20"/>
        <v/>
      </c>
      <c r="KS135" s="1" t="str" cm="1">
        <f t="array" ref="KS135">IFERROR(INDEX($KR$5:$KR$210, MATCH(SMALL(IF($KR$5:$KR$210&lt;&gt;"", COUNTIF($KR$5:$KR$210, "&lt;"&amp;$KR$5:$KR$210)+1), ROW()-ROW($KS$5)+1), COUNTIF($KR$5:$KR$210, "&lt;"&amp;$KR$5:$KR$210)+1, 0)), "")</f>
        <v/>
      </c>
    </row>
    <row r="136" spans="1:305">
      <c r="A136" s="69"/>
      <c r="B136" s="79" t="str">
        <f t="shared" si="14"/>
        <v/>
      </c>
      <c r="C136" s="69"/>
      <c r="D136" s="79" t="str">
        <f>IFERROR(IF(B136&lt;&gt;"", IF(COUNTIF(INDEX(Paste_Here!N$2:Q$210, MATCH(B136, Paste_Here!A$2:A$210, 0), 0), "yes") &gt; 0, "No", IF(COUNTIF(INDEX(Paste_Here!N$2:Q$210, MATCH(B136, Paste_Here!A$2:A$210, 0), 0), "no") &gt; 0, "Yes", "")), ""), "")</f>
        <v/>
      </c>
      <c r="E136" s="69"/>
      <c r="F136" s="79" t="str">
        <f>IFERROR(IF(B136&lt;&gt;"", IF(ISNUMBER(SEARCH("yes", LOWER(INDEX(Paste_Here!S$2:S$210, MATCH(B136, Paste_Here!A$2:A$210, 0))))), "Yes", IF(ISNUMBER(SEARCH("no", LOWER(INDEX(Paste_Here!S$2:S$210, MATCH(B136, Paste_Here!A$2:A$210, 0))))), "No", "")), ""), "")</f>
        <v/>
      </c>
      <c r="G136" s="69"/>
      <c r="H136" s="79" t="str">
        <f>IFERROR(IF(B136&lt;&gt;"", IF(COUNTIF(INDEX(Paste_Here!AX$2:BA$210, MATCH(B136, Paste_Here!A$2:A$210, 0), 0), "yes") &gt; 0, "No", IF(COUNTIF(INDEX(Paste_Here!AX$2:BA$210, MATCH(B136, Paste_Here!A$2:A$210, 0), 0), "no") &gt; 0, "Yes", "")), ""), "")</f>
        <v/>
      </c>
      <c r="I136" s="69"/>
      <c r="J136" s="79" t="str">
        <f>IFERROR(IF(B136&lt;&gt;"", IF(ISNUMBER(SEARCH("yes", LOWER(INDEX(Paste_Here!Z$2:Z$210, MATCH(B136, Paste_Here!A$2:A$210, 0))))), "Yes", IF(ISNUMBER(SEARCH("no", LOWER(INDEX(Paste_Here!Z$2:Z$210, MATCH(B136, Paste_Here!A$2:A$210, 0))))), "No", "")), ""), "")</f>
        <v/>
      </c>
      <c r="K136" s="69"/>
      <c r="L136" s="79" t="str">
        <f>IFERROR(IF(B136&lt;&gt;"", IF(ISNUMBER(SEARCH("yes", LOWER(INDEX(Paste_Here!AG$2:AG$210, MATCH(B136, Paste_Here!A$2:A$210, 0))))), "Yes", IF(ISNUMBER(SEARCH("no", LOWER(INDEX(Paste_Here!AG$2:AG$210, MATCH(B136, Paste_Here!A$2:A$210, 0))))), "No", "")), ""), "")</f>
        <v/>
      </c>
      <c r="M136" s="69"/>
      <c r="N136" s="114" t="str">
        <f>IFERROR(IF(J136&lt;&gt;"", IF(ISNUMBER(SEARCH("yes", LOWER(INDEX(Paste_Here!AB$2:AB$210, MATCH(J136, Paste_Here!I$2:I$210, 0))))), "Yes", IF(ISNUMBER(SEARCH("no", LOWER(INDEX(Paste_Here!AB$2:AB$210, MATCH(J136, Paste_Here!I$2:I$210, 0))))), "No", "")), ""), "")</f>
        <v/>
      </c>
      <c r="O136" s="69"/>
      <c r="P136" s="79" t="str">
        <f>IFERROR(IF(B136&lt;&gt;"", IF(ISNUMBER(SEARCH("Revealed-Potential (Primary Focus)", LOWER(INDEX(Paste_Here!U$2:U$210, MATCH(B136, Paste_Here!A$2:A$210, 0))))), "Rev-Potential: Prim", IF(ISNUMBER(SEARCH("Revealed-Potential (Secondary Focus)", LOWER(INDEX(Paste_Here!U$2:U$210, MATCH(B136, Paste_Here!A$2:A$210, 0))))), "Rev-Potential: Sec", IF(ISNUMBER(SEARCH("Monitoring", LOWER(INDEX(Paste_Here!U$2:U$210, MATCH(B136, Paste_Here!A$2:A$210, 0))))), "Monitoring", IF(ISNUMBER(SEARCH("At-Promise (Secondary Focus)", LOWER(INDEX(Paste_Here!U$2:U$210, MATCH(B136, Paste_Here!A$2:A$210, 0))))), "At-Promise: Sec", IF(ISNUMBER(SEARCH("At-Promise (Primary Focus)", LOWER(INDEX(Paste_Here!U$2:U$210, MATCH(B136, Paste_Here!A$2:A$210, 0))))), "At-Promise: Prim", ""))))), ""), "")</f>
        <v/>
      </c>
      <c r="Q136" s="69"/>
      <c r="R136" s="79" t="str">
        <f>IFERROR(IF(B136&lt;&gt;"", IF(ISNUMBER(SEARCH("Revealed-Potential (Primary Focus)", LOWER(INDEX(Paste_Here!AB$2:AB$210, MATCH(B136, Paste_Here!A$2:A$210, 0))))), "Rev-Potential: Prim", IF(ISNUMBER(SEARCH("Revealed-Potential (Secondary Focus)", LOWER(INDEX(Paste_Here!AB$2:AB$210, MATCH(B136, Paste_Here!A$2:A$210, 0))))), "Rev-Potential: Sec", IF(ISNUMBER(SEARCH("Monitoring", LOWER(INDEX(Paste_Here!AB$2:AB$210, MATCH(B136, Paste_Here!A$2:A$210, 0))))), "Monitoring", IF(ISNUMBER(SEARCH("At-Promise (Secondary Focus)", LOWER(INDEX(Paste_Here!AB$2:AB$210, MATCH(B136, Paste_Here!A$2:A$210, 0))))), "At-Promise: Sec", IF(ISNUMBER(SEARCH("At-Promise (Primary Focus)", LOWER(INDEX(Paste_Here!AB$2:AB$210, MATCH(B136, Paste_Here!A$2:A$210, 0))))), "At-Promise: Prim", ""))))), ""), "")</f>
        <v/>
      </c>
      <c r="S136" s="69"/>
      <c r="T136" s="114" t="str">
        <f>IFERROR(IF(P136&lt;&gt;"", IF(ISNUMBER(SEARCH("yes", LOWER(INDEX(Paste_Here!AH$2:AH$210, MATCH(P136, Paste_Here!O$2:O$210, 0))))), "Yes", IF(ISNUMBER(SEARCH("no", LOWER(INDEX(Paste_Here!AH$2:AH$210, MATCH(P136, Paste_Here!O$2:O$210, 0))))), "No", "")), ""), "")</f>
        <v/>
      </c>
      <c r="U136" s="69"/>
      <c r="V136" s="114" t="str">
        <f>IFERROR(IF(R136&lt;&gt;"", IF(ISNUMBER(SEARCH("yes", LOWER(INDEX(Paste_Here!AJ$2:AJ$210, MATCH(R136, Paste_Here!Q$2:Q$210, 0))))), "Yes", IF(ISNUMBER(SEARCH("no", LOWER(INDEX(Paste_Here!AJ$2:AJ$210, MATCH(R136, Paste_Here!Q$2:Q$210, 0))))), "No", "")), ""), "")</f>
        <v/>
      </c>
      <c r="W136" s="69"/>
      <c r="X136" s="69"/>
      <c r="Y136" s="79" t="str">
        <f t="shared" si="15"/>
        <v/>
      </c>
      <c r="Z136" s="69"/>
      <c r="AA136" s="79" t="str">
        <f>IFERROR(IF(B136&lt;&gt;"", IF(AND(INDEX(Paste_Here!W$2:W$210, MATCH(B136, Paste_Here!A$2:A$210, 0))&lt;&gt;"", ISNUMBER(VALUE(INDEX(Paste_Here!W$2:W$210, MATCH(B136, Paste_Here!A$2:A$210, 0))))), INDEX(Paste_Here!W$2:W$210, MATCH(B136, Paste_Here!A$2:A$210, 0)), ""), ""), "")</f>
        <v/>
      </c>
      <c r="AB136" s="69"/>
      <c r="AC136" s="79" t="str">
        <f>IFERROR(IF(B136&lt;&gt;"", IF(AND(INDEX(Paste_Here!V$2:V$210, MATCH(B136, Paste_Here!A$2:A$210, 0))&lt;&gt;"", ISNUMBER(VALUE(INDEX(Paste_Here!V$2:V$210, MATCH(B136, Paste_Here!A$2:A$210, 0))))), TEXT(ROUND(VALUE(INDEX(Paste_Here!V$2:V$210, MATCH(B136, Paste_Here!A$2:A$210, 0))), 2), "0.00"), ""), ""), "")</f>
        <v/>
      </c>
      <c r="AD136" s="69"/>
      <c r="AE136" s="79" t="str">
        <f>IFERROR(IF(B136&lt;&gt;"", IF(LOWER(INDEX(Paste_Here!X$2:X$210, MATCH(B136, Paste_Here!A$2:A$210, 0)))="approaching expectations", "Approaching", IF(LOWER(INDEX(Paste_Here!X$2:X$210, MATCH(B136, Paste_Here!A$2:A$210, 0)))="met expectations", "Met", IF(LOWER(INDEX(Paste_Here!X$2:X$210, MATCH(B136, Paste_Here!A$2:A$210, 0)))="exceeded expectations", "Exceeded", IF(LOWER(INDEX(Paste_Here!X$2:X$210, MATCH(B136, Paste_Here!A$2:A$210, 0)))="below expectations", "Below", "")))), ""), "")</f>
        <v/>
      </c>
      <c r="AF136" s="69"/>
      <c r="AG136" s="79" t="str">
        <f>IFERROR(IF(B136&lt;&gt;"", IF(AND(INDEX(Paste_Here!Y$2:Y$210, MATCH(B136, Paste_Here!A$2:A$210, 0))&lt;&gt;"", ISNUMBER(VALUE(INDEX(Paste_Here!Y$2:Y$210, MATCH(B136, Paste_Here!A$2:A$210, 0))))), INDEX(Paste_Here!Y$2:Y$210, MATCH(B136, Paste_Here!A$2:A$210, 0)), ""), ""), "")</f>
        <v/>
      </c>
      <c r="AH136" s="69"/>
      <c r="AI136" s="79" t="str">
        <f>IFERROR(IF(B136&lt;&gt;"", IF(AND(INDEX(Paste_Here!AK$2:AK$210, MATCH(B136, Paste_Here!A$2:A$210, 0))&lt;&gt;"", ISNUMBER(VALUE(INDEX(Paste_Here!AK$2:AK$210, MATCH(B136, Paste_Here!A$2:A$210, 0))))), INDEX(Paste_Here!AK$2:AK$210, MATCH(B136, Paste_Here!A$2:A$210, 0)), ""), ""), "")</f>
        <v/>
      </c>
      <c r="AJ136" s="69"/>
      <c r="AK136" s="79" t="str">
        <f>IFERROR(IF(B136&lt;&gt;"", IF(ISNUMBER(SEARCH("highrisk", LOWER(INDEX(Paste_Here!AL$2:AL$210, MATCH(B136, Paste_Here!A$2:A$210, 0))))), "High Risk", IF(ISNUMBER(SEARCH("lowrisk", LOWER(INDEX(Paste_Here!AL$2:AL$210, MATCH(B136, Paste_Here!A$2:A$210, 0))))), "Low Risk", IF(ISNUMBER(SEARCH("somerisk", LOWER(INDEX(Paste_Here!AL$2:AL$210, MATCH(B136, Paste_Here!A$2:A$210, 0))))), "Some Risk", ""))), ""), "")</f>
        <v/>
      </c>
      <c r="AL136" s="69"/>
      <c r="AM136" s="79" t="str">
        <f>IFERROR(IF(B136&lt;&gt;"", IF(AND(INDEX(Paste_Here!AT$2:AT$210, MATCH(B136, Paste_Here!A$2:A$210, 0))&lt;&gt;"", ISNUMBER(VALUE(INDEX(Paste_Here!AT$2:AT$210, MATCH(B136, Paste_Here!A$2:A$210, 0))))), INDEX(Paste_Here!AT$2:AT$210, MATCH(B136, Paste_Here!A$2:A$210, 0)), ""), ""), "")</f>
        <v/>
      </c>
      <c r="AN136" s="69"/>
      <c r="AO136" s="79" t="str">
        <f>IFERROR(IF(B136&lt;&gt;"", IF(AND(INDEX(Paste_Here!AM$2:AM$210, MATCH(B136, Paste_Here!A$2:A$210, 0))&lt;&gt;"", ISNUMBER(VALUE(INDEX(Paste_Here!AM$2:AM$210, MATCH(B136, Paste_Here!A$2:A$210, 0))))), INDEX(Paste_Here!AM$2:AM$210, MATCH(B136, Paste_Here!A$2:A$210, 0)), ""), ""), "")</f>
        <v/>
      </c>
      <c r="AP136" s="69"/>
      <c r="AQ136" s="79" t="str">
        <f>IFERROR(IF(B136&lt;&gt;"", IF(ISNUMBER(SEARCH("highrisk", LOWER(INDEX(Paste_Here!AN$2:AN$210, MATCH(B136, Paste_Here!A$2:A$210, 0))))), "High Risk", IF(ISNUMBER(SEARCH("lowrisk", LOWER(INDEX(Paste_Here!AN$2:AN$210, MATCH(B136, Paste_Here!A$2:A$210, 0))))), "Low Risk", IF(ISNUMBER(SEARCH("somerisk", LOWER(INDEX(Paste_Here!AN$2:AN$210, MATCH(B136, Paste_Here!A$2:A$210, 0))))), "Some Risk", ""))), ""), "")</f>
        <v/>
      </c>
      <c r="AR136" s="69"/>
      <c r="AS136" s="79" t="str" cm="1">
        <f t="array" aca="1" ref="AS136" ca="1">IFERROR(IF(ISNUMBER(SEARCH("BR", INDEX(Paste_Here!AO$2:AO$210, MATCH(B136, Paste_Here!A$2:A$210, 0)))), -1, 1) * VALUE(_xlfn.TEXTJOIN("", TRUE, IF(ISNUMBER(--MID(INDEX(Paste_Here!AO$2:AO$210, MATCH(B136, Paste_Here!A$2:A$210, 0)), ROW(INDIRECT("1:"&amp;LEN(INDEX(Paste_Here!AO$2:AO$210, MATCH(B136, Paste_Here!A$2:A$210, 0))))), 1)), MID(INDEX(Paste_Here!AO$2:AO$210, MATCH(B136, Paste_Here!A$2:A$210, 0)), ROW(INDIRECT("1:"&amp;LEN(INDEX(Paste_Here!AO$2:AO$210, MATCH(B136, Paste_Here!A$2:A$210, 0))))), 1), ""))), "")</f>
        <v/>
      </c>
      <c r="AT136" s="69"/>
      <c r="AU136" s="69"/>
      <c r="AV136" s="79"/>
      <c r="AW136" s="69"/>
      <c r="AX136" s="79"/>
      <c r="AY136" s="69"/>
      <c r="AZ136" s="79"/>
      <c r="BA136" s="69"/>
      <c r="BB136" s="79"/>
      <c r="BC136" s="69"/>
      <c r="BD136" s="79"/>
      <c r="BE136" s="69"/>
      <c r="BF136" s="79"/>
      <c r="BG136" s="69"/>
      <c r="BH136" s="79"/>
      <c r="BI136" s="69"/>
      <c r="BJ136" s="79"/>
      <c r="BK136" s="69"/>
      <c r="BL136" s="79"/>
      <c r="BM136" s="69"/>
      <c r="BN136" s="79"/>
      <c r="BO136" s="69"/>
      <c r="BP136" s="79"/>
      <c r="BQ136" s="69"/>
      <c r="BR136" s="69"/>
      <c r="BS136" s="79"/>
      <c r="BT136" s="69"/>
      <c r="BU136" s="79"/>
      <c r="BV136" s="69"/>
      <c r="BW136" s="79"/>
      <c r="BX136" s="69"/>
      <c r="BY136" s="79"/>
      <c r="BZ136" s="69"/>
      <c r="CA136" s="79"/>
      <c r="CB136" s="69"/>
      <c r="CC136" s="79"/>
      <c r="CD136" s="69"/>
      <c r="CE136" s="79"/>
      <c r="CF136" s="69"/>
      <c r="CG136" s="79"/>
      <c r="CH136" s="69"/>
      <c r="CI136" s="79"/>
      <c r="CJ136" s="69"/>
      <c r="CK136" s="79"/>
      <c r="CL136" s="69"/>
      <c r="CM136" s="79"/>
      <c r="CN136" s="69"/>
      <c r="CO136" s="69"/>
      <c r="CP136" s="79" t="str">
        <f t="shared" si="16"/>
        <v/>
      </c>
      <c r="CQ136" s="69"/>
      <c r="CR136" s="79" t="str">
        <f>IFERROR(IF(B136&lt;&gt;"", IF(AND(INDEX(Paste_Here!AD$2:AD$210, MATCH(B136, Paste_Here!A$2:A$210, 0))&lt;&gt;"", ISNUMBER(VALUE(INDEX(Paste_Here!AD$2:AD$210, MATCH(B136, Paste_Here!A$2:A$210, 0))))), INDEX(Paste_Here!AD$2:AD$210, MATCH(B136, Paste_Here!A$2:A$210, 0)), ""), ""), "")</f>
        <v/>
      </c>
      <c r="CS136" s="69"/>
      <c r="CT136" s="79" t="str">
        <f>IFERROR(IF(B136&lt;&gt;"", IF(AND(INDEX(Paste_Here!AC$2:AC$210, MATCH(B136, Paste_Here!A$2:A$210, 0))&lt;&gt;"", ISNUMBER(--INDEX(Paste_Here!AC$2:AC$210, MATCH(B136, Paste_Here!A$2:A$210, 0)))), TEXT(ROUND(--INDEX(Paste_Here!AC$2:AC$210, MATCH(B136, Paste_Here!A$2:A$210, 0)), 2), "0.00"), ""), ""), "")</f>
        <v/>
      </c>
      <c r="CU136" s="69"/>
      <c r="CV136" s="79" t="str">
        <f>IFERROR(IF(B136&lt;&gt;"", IF(LOWER(INDEX(Paste_Here!AE$2:AE$210, MATCH(B136, Paste_Here!A$2:A$210, 0)))="approaching expectations", "Approaching", IF(LOWER(INDEX(Paste_Here!AE$2:AE$210, MATCH(B136, Paste_Here!A$2:A$210, 0)))="met expectations", "Met", IF(LOWER(INDEX(Paste_Here!AE$2:AE$210, MATCH(B136, Paste_Here!A$2:A$210, 0)))="exceeded expectations", "Exceeded", IF(LOWER(INDEX(Paste_Here!AE$2:AE$210, MATCH(B136, Paste_Here!A$2:A$210, 0)))="below expectations", "Below", "")))), ""), "")</f>
        <v/>
      </c>
      <c r="CW136" s="69"/>
      <c r="CX136" s="79" t="str">
        <f>IFERROR(IF(B136&lt;&gt;"", IF(AND(INDEX(Paste_Here!AF$2:AF$210, MATCH(B136, Paste_Here!A$2:A$210, 0))&lt;&gt;"", ISNUMBER(VALUE(INDEX(Paste_Here!AF$2:AF$210, MATCH(B136, Paste_Here!A$2:A$210, 0))))), INDEX(Paste_Here!AF$2:AF$210, MATCH(B136, Paste_Here!A$2:A$210, 0)), ""), ""), "")</f>
        <v/>
      </c>
      <c r="CY136" s="69"/>
      <c r="CZ136" s="79" t="str">
        <f>IFERROR(IF(B136&lt;&gt;"", IF(AND(INDEX(Paste_Here!AU$2:AU$210, MATCH(B136, Paste_Here!A$2:A$210, 0))&lt;&gt;"", ISNUMBER(VALUE(INDEX(Paste_Here!AU$2:AU$210, MATCH(B136, Paste_Here!A$2:A$210, 0))))), INDEX(Paste_Here!AU$2:AU$210, MATCH(B136, Paste_Here!A$2:A$210, 0)), ""), ""), "")</f>
        <v/>
      </c>
      <c r="DA136" s="69"/>
      <c r="DB136" s="79" t="str">
        <f>IFERROR(IF(B136&lt;&gt;"", IF(ISNUMBER(SEARCH("highrisk", LOWER(INDEX(Paste_Here!AV$2:AV$210, MATCH(B136, Paste_Here!A$2:A$210, 0))))), "High Risk", IF(ISNUMBER(SEARCH("lowrisk", LOWER(INDEX(Paste_Here!AV$2:AV$210, MATCH(B136, Paste_Here!A$2:A$210, 0))))), "Low Risk", IF(ISNUMBER(SEARCH("somerisk", LOWER(INDEX(Paste_Here!AV$2:AV$210, MATCH(B136, Paste_Here!A$2:A$210, 0))))), "Some Risk", ""))), ""), "")</f>
        <v/>
      </c>
      <c r="DC136" s="69"/>
      <c r="DD136" s="79" t="str">
        <f>IFERROR(IF(B136&lt;&gt;"", IF(AND(INDEX(Paste_Here!AW$2:AW$210, MATCH(B136, Paste_Here!A$2:A$210, 0))&lt;&gt;"", ISNUMBER(VALUE(INDEX(Paste_Here!AW$2:AW$210, MATCH(B136, Paste_Here!A$2:A$210, 0))))), INDEX(Paste_Here!AW$2:AW$210, MATCH(B136, Paste_Here!A$2:A$210, 0)), ""), ""), "")</f>
        <v/>
      </c>
      <c r="DE136" s="69"/>
      <c r="DF136" s="79" t="str">
        <f>IFERROR(IF(B136&lt;&gt;"", IF(AND(INDEX(Paste_Here!AP$2:AP$210, MATCH(B136, Paste_Here!A$2:A$210, 0))&lt;&gt;"", ISNUMBER(VALUE(INDEX(Paste_Here!AP$2:AP$210, MATCH(B136, Paste_Here!A$2:A$210, 0))))), INDEX(Paste_Here!AP$2:AP$210, MATCH(B136, Paste_Here!A$2:A$210, 0)), ""), ""), "")</f>
        <v/>
      </c>
      <c r="DG136" s="69"/>
      <c r="DH136" s="79" t="str">
        <f>IFERROR(IF(B136&lt;&gt;"", IF(ISNUMBER(SEARCH("highrisk", LOWER(INDEX(Paste_Here!AQ$2:AQ$210, MATCH(B136, Paste_Here!A$2:A$210, 0))))), "High Risk", IF(ISNUMBER(SEARCH("lowrisk", LOWER(INDEX(Paste_Here!AQ$2:AQ$210, MATCH(B136, Paste_Here!A$2:A$210, 0))))), "Low Risk", IF(ISNUMBER(SEARCH("somerisk", LOWER(INDEX(Paste_Here!AQ$2:AQ$210, MATCH(B136, Paste_Here!A$2:A$210, 0))))), "Some Risk", ""))), ""), "")</f>
        <v/>
      </c>
      <c r="DI136" s="69"/>
      <c r="DJ136" s="79" t="str" cm="1">
        <f t="array" aca="1" ref="DJ136" ca="1">IFERROR(VALUE(IF(ISNUMBER(SEARCH("EM", INDEX(Paste_Here!AR$2:AR$500, MATCH(B136, Paste_Here!A$2:A$500, 0)))),"-" &amp; _xlfn.TEXTJOIN("", TRUE, IF(ISNUMBER(--MID(INDEX(Paste_Here!AR$2:AR$500, MATCH(B136, Paste_Here!A$2:A$500, 0)), ROW(INDIRECT("1:"&amp;LEN(INDEX(Paste_Here!AR$2:AR$500, MATCH(B136, Paste_Here!A$2:A$500, 0))))), 1)), MID(INDEX(Paste_Here!AR$2:AR$500, MATCH(B136, Paste_Here!A$2:A$500, 0)), ROW(INDIRECT("1:"&amp;LEN(INDEX(Paste_Here!AR$2:AR$500, MATCH(B136, Paste_Here!A$2:A$500, 0))))), 1), "")), _xlfn.TEXTJOIN("", TRUE, IF(ISNUMBER(--MID(INDEX(Paste_Here!AR$2:AR$500, MATCH(B136, Paste_Here!A$2:AR$500, 0)), ROW(INDIRECT("1:"&amp;LEN(INDEX(Paste_Here!AR$2:AR$500, MATCH(B136, Paste_Here!A$2:AR$500, 0))))), 1)), MID(INDEX(Paste_Here!AR$2:AR$500, MATCH(B136, Paste_Here!A$2:A$500, 0)), ROW(INDIRECT("1:"&amp;LEN(INDEX(Paste_Here!AR$2:AR$500, MATCH(B136, Paste_Here!A$2:A$500, 0))))), 1), "")))), "")</f>
        <v/>
      </c>
      <c r="DK136" s="69"/>
      <c r="DL136" s="69"/>
      <c r="DM136" s="79" t="str">
        <f t="shared" si="17"/>
        <v/>
      </c>
      <c r="DN136" s="69"/>
      <c r="DO136" s="79" t="str">
        <f>IFERROR(IF(B136&lt;&gt;"", IF(AND(INDEX(Paste_Here!AH$2:AH$210, MATCH(B136, Paste_Here!A$2:A$210, 0))&lt;&gt;"", ISNUMBER(VALUE(INDEX(Paste_Here!AH$2:AH$210, MATCH(B136, Paste_Here!A$2:A$210, 0))))), INDEX(Paste_Here!AH$2:AH$210, MATCH(B136, Paste_Here!A$2:A$210, 0)), ""), ""), "")</f>
        <v/>
      </c>
      <c r="DP136" s="69"/>
      <c r="DQ136" s="114"/>
      <c r="DR136" s="69"/>
      <c r="DS136" s="119" t="str">
        <f>IFERROR(IF(B136&lt;&gt;"", IF(LOWER(INDEX(Paste_Here!AI$2:AI$210, MATCH(B136, Paste_Here!A$2:A$210, 0)))="approaching expectations", "Approaching", IF(LOWER(INDEX(Paste_Here!AI$2:AI$210, MATCH(B136, Paste_Here!A$2:A$210, 0)))="met expectations", "Met", IF(LOWER(INDEX(Paste_Here!AI$2:AI$210, MATCH(B136, Paste_Here!A$2:A$210, 0)))="exceeded expectations", "Exceeded", IF(LOWER(INDEX(Paste_Here!AI$2:AI$210, MATCH(B136, Paste_Here!A$2:A$210, 0)))="below expectations", "Below", "")))), ""), "")</f>
        <v/>
      </c>
      <c r="DT136" s="69"/>
      <c r="DU136" s="79" t="str">
        <f>IFERROR(IF(B136&lt;&gt;"", IF(AND(INDEX(Paste_Here!AJ$2:AJ$210, MATCH(B136, Paste_Here!A$2:A$210, 0))&lt;&gt;"", ISNUMBER(VALUE(INDEX(Paste_Here!AJ$2:AJ$210, MATCH(B136, Paste_Here!A$2:A$210, 0))))), INDEX(Paste_Here!AJ$2:AJ$210, MATCH(B136, Paste_Here!A$2:A$210, 0)), ""), ""), "")</f>
        <v/>
      </c>
      <c r="DV136" s="69"/>
      <c r="DW136" s="114"/>
      <c r="DX136" s="69"/>
      <c r="DY136" s="114"/>
      <c r="DZ136" s="69"/>
      <c r="EA136" s="114"/>
      <c r="EB136" s="69"/>
      <c r="EC136" s="114"/>
      <c r="ED136" s="69"/>
      <c r="EE136" s="114"/>
      <c r="EF136" s="69"/>
      <c r="EH136" s="69"/>
      <c r="EI136" s="69"/>
      <c r="EJ136" s="79"/>
      <c r="EK136" s="69"/>
      <c r="EL136" s="79"/>
      <c r="EM136" s="69"/>
      <c r="EN136" s="79"/>
      <c r="EO136" s="69"/>
      <c r="EP136" s="79"/>
      <c r="EQ136" s="69"/>
      <c r="ER136" s="79"/>
      <c r="ES136" s="69"/>
      <c r="ET136" s="79"/>
      <c r="EU136" s="69"/>
      <c r="EV136" s="79"/>
      <c r="EW136" s="69"/>
      <c r="EX136" s="79"/>
      <c r="EY136" s="69"/>
      <c r="EZ136" s="79"/>
      <c r="FA136" s="69"/>
      <c r="FB136" s="79"/>
      <c r="FC136" s="69"/>
      <c r="FD136" s="79"/>
      <c r="FE136" s="69"/>
      <c r="FF136" s="69"/>
      <c r="FG136" s="79" t="str">
        <f t="shared" si="18"/>
        <v/>
      </c>
      <c r="FH136" s="69"/>
      <c r="FI136" s="79" t="str">
        <f>IFERROR(IF(B136&lt;&gt;"", IF(ISNUMBER(VALUE(INDEX(Paste_Here!H$2:H$210, MATCH(B136, Paste_Here!A$2:A$210, 0)))), IF(VALUE(INDEX(Paste_Here!H$2:H$210, MATCH(B136, Paste_Here!A$2:A$210, 0)))=0, "No", IF(AND(VALUE(INDEX(Paste_Here!H$2:H$210, MATCH(B136, Paste_Here!A$2:A$210, 0)))&gt;=1, VALUE(INDEX(Paste_Here!H$2:H$210, MATCH(B136, Paste_Here!A$2:A$210, 0)))&lt;=4), VALUE(INDEX(Paste_Here!H$2:H$210, MATCH(B136, Paste_Here!A$2:A$210, 0))), "")), ""), ""), "")</f>
        <v/>
      </c>
      <c r="FJ136" s="69"/>
      <c r="FK136" s="79" t="str">
        <f>IFERROR(IF(B136&lt;&gt;"", IF(ISNUMBER(VALUE(INDEX(Paste_Here!I$2:I$210, MATCH(B136, Paste_Here!A$2:A$210, 0)))), IF(VALUE(INDEX(Paste_Here!I$2:I$210, MATCH(B136, Paste_Here!A$2:A$210, 0)))=0, "No", IF(AND(VALUE(INDEX(Paste_Here!I$2:I$210, MATCH(B136, Paste_Here!A$2:A$210, 0)))&gt;=1, VALUE(INDEX(Paste_Here!I$2:I$210, MATCH(B136, Paste_Here!A$2:A$210, 0)))&lt;=4), VALUE(INDEX(Paste_Here!I$2:I$210, MATCH(B136, Paste_Here!A$2:A$210, 0))), "")), ""), ""), "")</f>
        <v/>
      </c>
      <c r="FL136" s="69"/>
      <c r="FM136" s="114"/>
      <c r="FN136" s="69"/>
      <c r="FO136" s="114"/>
      <c r="FP136" s="69"/>
      <c r="FQ136" s="114"/>
      <c r="FR136" s="69"/>
      <c r="FS136" s="114"/>
      <c r="FT136" s="69"/>
      <c r="FU136" s="79" t="str">
        <f>IFERROR(IF(B136&lt;&gt;"", IF(AND(INDEX(Paste_Here!R$2:R$210, MATCH(B136, Paste_Here!A$2:A$210, 0))&lt;&gt;"", ISNUMBER(VALUE(INDEX(Paste_Here!R$2:R$210, MATCH(B136, Paste_Here!A$2:A$210, 0))))), INDEX(Paste_Here!R$2:R$210, MATCH(B136, Paste_Here!A$2:A$210, 0)), ""), ""), "")</f>
        <v/>
      </c>
      <c r="FV136" s="69"/>
      <c r="FW136" s="79" t="str">
        <f>IFERROR(IF(B136&lt;&gt;"", IF(AND(INDEX(Paste_Here!BB$2:BB$210, MATCH(B136, Paste_Here!A$2:A$210, 0))&lt;&gt;"", ISNUMBER(VALUE(INDEX(Paste_Here!BB$2:BB$210, MATCH(B136, Paste_Here!A$2:A$210, 0))))), INDEX(Paste_Here!BB$2:BB$210, MATCH(B136, Paste_Here!A$2:A$210, 0)), ""), ""), "")</f>
        <v/>
      </c>
      <c r="FX136" s="69"/>
      <c r="FY136" s="79" t="str">
        <f>IFERROR(IF(B136&lt;&gt;"", IF(AND(INDEX(Paste_Here!AS$2:AS$210, MATCH(B136, Paste_Here!A$2:A$210, 0))&lt;&gt;"", ISNUMBER(VALUE(INDEX(Paste_Here!AS$2:AS$210, MATCH(B136, Paste_Here!A$2:A$210, 0))))), INDEX(Paste_Here!AS$2:AS$210, MATCH(B136, Paste_Here!A$2:A$210, 0)), ""), ""), "")</f>
        <v/>
      </c>
      <c r="FZ136" s="69"/>
      <c r="GA136" s="79" t="str">
        <f>IFERROR(IF(B136&lt;&gt;"", IF(AND(INDEX(Paste_Here!BC$2:BC$210, MATCH(B136, Paste_Here!A$2:A$210, 0))&lt;&gt;"", ISNUMBER(VALUE(INDEX(Paste_Here!BC$2:BC$210, MATCH(B136, Paste_Here!A$2:A$210, 0))))), INDEX(Paste_Here!BC$2:BC$210, MATCH(B136, Paste_Here!A$2:A$210, 0)), ""), ""), "")</f>
        <v/>
      </c>
      <c r="GB136" s="69"/>
      <c r="GC136" s="69"/>
      <c r="GD136" s="79" t="str">
        <f t="shared" si="19"/>
        <v/>
      </c>
      <c r="GE136" s="69"/>
      <c r="GF136" s="79" t="str">
        <f>IFERROR(IF(B136&lt;&gt;"", IF(ISNUMBER(SEARCH("s", LOWER(INDEX(Paste_Here!M$2:M$210, MATCH(B136, Paste_Here!A$2:A$210, 0))))), "Yes", IF(INDEX(Paste_Here!M$2:M$210, MATCH(B136, Paste_Here!A$2:A$210, 0))&lt;&gt;"", "No", "")), ""), "")</f>
        <v/>
      </c>
      <c r="GG136" s="69"/>
      <c r="GH136" s="79" t="str">
        <f>IFERROR(IF(B136&lt;&gt;"", IF(ISNUMBER(SEARCH("yes", LOWER(INDEX(Paste_Here!F$2:F$210, MATCH(B136, Paste_Here!A$2:A$210, 0))))), "Yes", IF(ISNUMBER(SEARCH("no", LOWER(INDEX(Paste_Here!F$2:F$210, MATCH(B136, Paste_Here!A$2:A$210, 0))))), "No", "")), ""), "")</f>
        <v/>
      </c>
      <c r="GI136" s="69"/>
      <c r="GJ136" s="79" t="str">
        <f>IFERROR(IF(B136&lt;&gt;"", IF(ISNUMBER(SEARCH("english language learner", LOWER(INDEX(Paste_Here!C$2:C$210, MATCH(B136, Paste_Here!A$2:A$210, 0))))), "Yes", ""), ""), "")</f>
        <v/>
      </c>
      <c r="GK136" s="69"/>
      <c r="GL136" s="79" t="str">
        <f>IFERROR(IF(B136&lt;&gt;"", IF(OR(ISNUMBER(SEARCH("b", LOWER(INDEX(Paste_Here!K$2:K$210, MATCH(B136, Paste_Here!A$2:A$210, 0))))), ISNUMBER(SEARCH("h", LOWER(INDEX(Paste_Here!K$2:K$210, MATCH(B136, Paste_Here!A$2:A$210, 0))))), ISNUMBER(SEARCH("i", LOWER(INDEX(Paste_Here!K$2:K$210, MATCH(B136, Paste_Here!A$2:A$210, 0)))))), "Yes", IF(INDEX(Paste_Here!K$2:K$210, MATCH(B136, Paste_Here!A$2:A$210, 0))&lt;&gt;"", "No", "")), ""), "")</f>
        <v/>
      </c>
      <c r="GM136" s="69"/>
      <c r="GN136" s="79" t="str">
        <f>IFERROR(IF(B136&lt;&gt;"", IF(ISNUMBER(SEARCH("yes", LOWER(INDEX(Paste_Here!L$2:L$210, MATCH(B136, Paste_Here!A$2:A$210, 0))))), "Yes", IF(ISNUMBER(SEARCH("no", LOWER(INDEX(Paste_Here!L$2:L$210, MATCH(B136, Paste_Here!A$2:A$210, 0))))), "No", "")), ""), "")</f>
        <v/>
      </c>
      <c r="GO136" s="69"/>
      <c r="GP136" s="79" t="str">
        <f>IFERROR(IF(B136&lt;&gt;"", IF(ISNUMBER(SEARCH("transitional 2", LOWER(INDEX(Paste_Here!C$2:C$210, MATCH(B136, Paste_Here!A$2:A$210, 0))))), "T2", IF(ISNUMBER(SEARCH("transitional 1", LOWER(INDEX(Paste_Here!C$2:C$210, MATCH(B136, Paste_Here!A$2:A$210, 0))))), "T1", IF(ISNUMBER(SEARCH("waived ell services", LOWER(INDEX(Paste_Here!C$2:C$210, MATCH(B136, Paste_Here!A$2:A$210, 0))))), "W", ""))), ""), "")</f>
        <v/>
      </c>
      <c r="GQ136" s="69"/>
      <c r="GR136" s="114"/>
      <c r="GS136" s="69"/>
      <c r="GT136" s="114"/>
      <c r="GU136" s="69"/>
      <c r="GV136" s="114"/>
      <c r="GW136" s="69"/>
      <c r="GX136" s="118"/>
      <c r="GY136" s="69"/>
      <c r="GZ136" s="69"/>
      <c r="HA136" s="79"/>
      <c r="HB136" s="69"/>
      <c r="HC136" s="79"/>
      <c r="HD136" s="69"/>
      <c r="HE136" s="79"/>
      <c r="HF136" s="69"/>
      <c r="HG136" s="79"/>
      <c r="HH136" s="69"/>
      <c r="HI136" s="79"/>
      <c r="HJ136" s="69"/>
      <c r="HK136" s="79"/>
      <c r="HL136" s="69"/>
      <c r="HM136" s="79"/>
      <c r="HN136" s="69"/>
      <c r="HO136" s="79"/>
      <c r="HP136" s="69"/>
      <c r="HQ136" s="79"/>
      <c r="HR136" s="69"/>
      <c r="HS136" s="79"/>
      <c r="HT136" s="69"/>
      <c r="HU136" s="79"/>
      <c r="HV136" s="69"/>
      <c r="HW136" s="69"/>
      <c r="HX136" s="79"/>
      <c r="HY136" s="69"/>
      <c r="HZ136" s="79"/>
      <c r="IA136" s="69"/>
      <c r="IB136" s="79"/>
      <c r="IC136" s="69"/>
      <c r="ID136" s="79"/>
      <c r="IE136" s="69"/>
      <c r="IF136" s="79"/>
      <c r="IG136" s="69"/>
      <c r="IH136" s="79"/>
      <c r="II136" s="69"/>
      <c r="IJ136" s="79"/>
      <c r="IK136" s="69"/>
      <c r="IL136" s="79"/>
      <c r="IM136" s="69"/>
      <c r="IN136" s="79"/>
      <c r="IO136" s="69"/>
      <c r="IP136" s="79"/>
      <c r="IQ136" s="69"/>
      <c r="IR136" s="79"/>
      <c r="IS136" s="69"/>
      <c r="IT136" s="69"/>
      <c r="IU136" s="79"/>
      <c r="IV136" s="69"/>
      <c r="IW136" s="79"/>
      <c r="IX136" s="69"/>
      <c r="IY136" s="79"/>
      <c r="IZ136" s="69"/>
      <c r="JA136" s="79"/>
      <c r="JB136" s="69"/>
      <c r="JC136" s="79"/>
      <c r="JD136" s="69"/>
      <c r="JE136" s="79"/>
      <c r="JF136" s="69"/>
      <c r="JG136" s="79"/>
      <c r="JH136" s="69"/>
      <c r="JI136" s="79"/>
      <c r="JJ136" s="69"/>
      <c r="JK136" s="79"/>
      <c r="JL136" s="69"/>
      <c r="JM136" s="79"/>
      <c r="JN136" s="69"/>
      <c r="JO136" s="79"/>
      <c r="JP136" s="69"/>
      <c r="JQ136" s="69"/>
      <c r="JR136" s="79"/>
      <c r="JS136" s="69"/>
      <c r="JT136" s="79"/>
      <c r="JU136" s="69"/>
      <c r="JV136" s="79"/>
      <c r="JW136" s="69"/>
      <c r="JX136" s="79"/>
      <c r="JY136" s="69"/>
      <c r="JZ136" s="79"/>
      <c r="KA136" s="69"/>
      <c r="KB136" s="79"/>
      <c r="KC136" s="69"/>
      <c r="KD136" s="79"/>
      <c r="KE136" s="69"/>
      <c r="KF136" s="79"/>
      <c r="KG136" s="69"/>
      <c r="KH136" s="79"/>
      <c r="KI136" s="69"/>
      <c r="KJ136" s="79"/>
      <c r="KK136" s="69"/>
      <c r="KL136" s="79"/>
      <c r="KM136" s="69"/>
      <c r="KP136" s="1" t="str" cm="1">
        <f t="array" ref="KP136">IFERROR(INDEX(Paste_Here!$B$2:$B$210, MATCH(0, COUNTIF(KP$4:KP135, Paste_Here!$B$2:$B$210) + IF(Paste_Here!$B$2:$B$210="", 1, 0), 0)), "")</f>
        <v/>
      </c>
      <c r="KQ136" s="1" t="str">
        <f>IF(KP136&lt;&gt;"", INDEX(Paste_Here!$A$2:$A$210, MATCH(KP136, Paste_Here!$B$2:$B$210, 0)), "")</f>
        <v/>
      </c>
      <c r="KR136" s="1" t="str">
        <f t="shared" si="20"/>
        <v/>
      </c>
      <c r="KS136" s="1" t="str" cm="1">
        <f t="array" ref="KS136">IFERROR(INDEX($KR$5:$KR$210, MATCH(SMALL(IF($KR$5:$KR$210&lt;&gt;"", COUNTIF($KR$5:$KR$210, "&lt;"&amp;$KR$5:$KR$210)+1), ROW()-ROW($KS$5)+1), COUNTIF($KR$5:$KR$210, "&lt;"&amp;$KR$5:$KR$210)+1, 0)), "")</f>
        <v/>
      </c>
    </row>
    <row r="137" spans="1:305">
      <c r="A137" s="69"/>
      <c r="B137" s="79" t="str">
        <f t="shared" si="14"/>
        <v/>
      </c>
      <c r="C137" s="69"/>
      <c r="D137" s="79" t="str">
        <f>IFERROR(IF(B137&lt;&gt;"", IF(COUNTIF(INDEX(Paste_Here!N$2:Q$210, MATCH(B137, Paste_Here!A$2:A$210, 0), 0), "yes") &gt; 0, "No", IF(COUNTIF(INDEX(Paste_Here!N$2:Q$210, MATCH(B137, Paste_Here!A$2:A$210, 0), 0), "no") &gt; 0, "Yes", "")), ""), "")</f>
        <v/>
      </c>
      <c r="E137" s="69"/>
      <c r="F137" s="79" t="str">
        <f>IFERROR(IF(B137&lt;&gt;"", IF(ISNUMBER(SEARCH("yes", LOWER(INDEX(Paste_Here!S$2:S$210, MATCH(B137, Paste_Here!A$2:A$210, 0))))), "Yes", IF(ISNUMBER(SEARCH("no", LOWER(INDEX(Paste_Here!S$2:S$210, MATCH(B137, Paste_Here!A$2:A$210, 0))))), "No", "")), ""), "")</f>
        <v/>
      </c>
      <c r="G137" s="69"/>
      <c r="H137" s="79" t="str">
        <f>IFERROR(IF(B137&lt;&gt;"", IF(COUNTIF(INDEX(Paste_Here!AX$2:BA$210, MATCH(B137, Paste_Here!A$2:A$210, 0), 0), "yes") &gt; 0, "No", IF(COUNTIF(INDEX(Paste_Here!AX$2:BA$210, MATCH(B137, Paste_Here!A$2:A$210, 0), 0), "no") &gt; 0, "Yes", "")), ""), "")</f>
        <v/>
      </c>
      <c r="I137" s="69"/>
      <c r="J137" s="79" t="str">
        <f>IFERROR(IF(B137&lt;&gt;"", IF(ISNUMBER(SEARCH("yes", LOWER(INDEX(Paste_Here!Z$2:Z$210, MATCH(B137, Paste_Here!A$2:A$210, 0))))), "Yes", IF(ISNUMBER(SEARCH("no", LOWER(INDEX(Paste_Here!Z$2:Z$210, MATCH(B137, Paste_Here!A$2:A$210, 0))))), "No", "")), ""), "")</f>
        <v/>
      </c>
      <c r="K137" s="69"/>
      <c r="L137" s="79" t="str">
        <f>IFERROR(IF(B137&lt;&gt;"", IF(ISNUMBER(SEARCH("yes", LOWER(INDEX(Paste_Here!AG$2:AG$210, MATCH(B137, Paste_Here!A$2:A$210, 0))))), "Yes", IF(ISNUMBER(SEARCH("no", LOWER(INDEX(Paste_Here!AG$2:AG$210, MATCH(B137, Paste_Here!A$2:A$210, 0))))), "No", "")), ""), "")</f>
        <v/>
      </c>
      <c r="M137" s="69"/>
      <c r="N137" s="114" t="str">
        <f>IFERROR(IF(J137&lt;&gt;"", IF(ISNUMBER(SEARCH("yes", LOWER(INDEX(Paste_Here!AB$2:AB$210, MATCH(J137, Paste_Here!I$2:I$210, 0))))), "Yes", IF(ISNUMBER(SEARCH("no", LOWER(INDEX(Paste_Here!AB$2:AB$210, MATCH(J137, Paste_Here!I$2:I$210, 0))))), "No", "")), ""), "")</f>
        <v/>
      </c>
      <c r="O137" s="69"/>
      <c r="P137" s="79" t="str">
        <f>IFERROR(IF(B137&lt;&gt;"", IF(ISNUMBER(SEARCH("Revealed-Potential (Primary Focus)", LOWER(INDEX(Paste_Here!U$2:U$210, MATCH(B137, Paste_Here!A$2:A$210, 0))))), "Rev-Potential: Prim", IF(ISNUMBER(SEARCH("Revealed-Potential (Secondary Focus)", LOWER(INDEX(Paste_Here!U$2:U$210, MATCH(B137, Paste_Here!A$2:A$210, 0))))), "Rev-Potential: Sec", IF(ISNUMBER(SEARCH("Monitoring", LOWER(INDEX(Paste_Here!U$2:U$210, MATCH(B137, Paste_Here!A$2:A$210, 0))))), "Monitoring", IF(ISNUMBER(SEARCH("At-Promise (Secondary Focus)", LOWER(INDEX(Paste_Here!U$2:U$210, MATCH(B137, Paste_Here!A$2:A$210, 0))))), "At-Promise: Sec", IF(ISNUMBER(SEARCH("At-Promise (Primary Focus)", LOWER(INDEX(Paste_Here!U$2:U$210, MATCH(B137, Paste_Here!A$2:A$210, 0))))), "At-Promise: Prim", ""))))), ""), "")</f>
        <v/>
      </c>
      <c r="Q137" s="69"/>
      <c r="R137" s="79" t="str">
        <f>IFERROR(IF(B137&lt;&gt;"", IF(ISNUMBER(SEARCH("Revealed-Potential (Primary Focus)", LOWER(INDEX(Paste_Here!AB$2:AB$210, MATCH(B137, Paste_Here!A$2:A$210, 0))))), "Rev-Potential: Prim", IF(ISNUMBER(SEARCH("Revealed-Potential (Secondary Focus)", LOWER(INDEX(Paste_Here!AB$2:AB$210, MATCH(B137, Paste_Here!A$2:A$210, 0))))), "Rev-Potential: Sec", IF(ISNUMBER(SEARCH("Monitoring", LOWER(INDEX(Paste_Here!AB$2:AB$210, MATCH(B137, Paste_Here!A$2:A$210, 0))))), "Monitoring", IF(ISNUMBER(SEARCH("At-Promise (Secondary Focus)", LOWER(INDEX(Paste_Here!AB$2:AB$210, MATCH(B137, Paste_Here!A$2:A$210, 0))))), "At-Promise: Sec", IF(ISNUMBER(SEARCH("At-Promise (Primary Focus)", LOWER(INDEX(Paste_Here!AB$2:AB$210, MATCH(B137, Paste_Here!A$2:A$210, 0))))), "At-Promise: Prim", ""))))), ""), "")</f>
        <v/>
      </c>
      <c r="S137" s="69"/>
      <c r="T137" s="114" t="str">
        <f>IFERROR(IF(P137&lt;&gt;"", IF(ISNUMBER(SEARCH("yes", LOWER(INDEX(Paste_Here!AH$2:AH$210, MATCH(P137, Paste_Here!O$2:O$210, 0))))), "Yes", IF(ISNUMBER(SEARCH("no", LOWER(INDEX(Paste_Here!AH$2:AH$210, MATCH(P137, Paste_Here!O$2:O$210, 0))))), "No", "")), ""), "")</f>
        <v/>
      </c>
      <c r="U137" s="69"/>
      <c r="V137" s="114" t="str">
        <f>IFERROR(IF(R137&lt;&gt;"", IF(ISNUMBER(SEARCH("yes", LOWER(INDEX(Paste_Here!AJ$2:AJ$210, MATCH(R137, Paste_Here!Q$2:Q$210, 0))))), "Yes", IF(ISNUMBER(SEARCH("no", LOWER(INDEX(Paste_Here!AJ$2:AJ$210, MATCH(R137, Paste_Here!Q$2:Q$210, 0))))), "No", "")), ""), "")</f>
        <v/>
      </c>
      <c r="W137" s="69"/>
      <c r="X137" s="69"/>
      <c r="Y137" s="79" t="str">
        <f t="shared" si="15"/>
        <v/>
      </c>
      <c r="Z137" s="69"/>
      <c r="AA137" s="79" t="str">
        <f>IFERROR(IF(B137&lt;&gt;"", IF(AND(INDEX(Paste_Here!W$2:W$210, MATCH(B137, Paste_Here!A$2:A$210, 0))&lt;&gt;"", ISNUMBER(VALUE(INDEX(Paste_Here!W$2:W$210, MATCH(B137, Paste_Here!A$2:A$210, 0))))), INDEX(Paste_Here!W$2:W$210, MATCH(B137, Paste_Here!A$2:A$210, 0)), ""), ""), "")</f>
        <v/>
      </c>
      <c r="AB137" s="69"/>
      <c r="AC137" s="79" t="str">
        <f>IFERROR(IF(B137&lt;&gt;"", IF(AND(INDEX(Paste_Here!V$2:V$210, MATCH(B137, Paste_Here!A$2:A$210, 0))&lt;&gt;"", ISNUMBER(VALUE(INDEX(Paste_Here!V$2:V$210, MATCH(B137, Paste_Here!A$2:A$210, 0))))), TEXT(ROUND(VALUE(INDEX(Paste_Here!V$2:V$210, MATCH(B137, Paste_Here!A$2:A$210, 0))), 2), "0.00"), ""), ""), "")</f>
        <v/>
      </c>
      <c r="AD137" s="69"/>
      <c r="AE137" s="79" t="str">
        <f>IFERROR(IF(B137&lt;&gt;"", IF(LOWER(INDEX(Paste_Here!X$2:X$210, MATCH(B137, Paste_Here!A$2:A$210, 0)))="approaching expectations", "Approaching", IF(LOWER(INDEX(Paste_Here!X$2:X$210, MATCH(B137, Paste_Here!A$2:A$210, 0)))="met expectations", "Met", IF(LOWER(INDEX(Paste_Here!X$2:X$210, MATCH(B137, Paste_Here!A$2:A$210, 0)))="exceeded expectations", "Exceeded", IF(LOWER(INDEX(Paste_Here!X$2:X$210, MATCH(B137, Paste_Here!A$2:A$210, 0)))="below expectations", "Below", "")))), ""), "")</f>
        <v/>
      </c>
      <c r="AF137" s="69"/>
      <c r="AG137" s="79" t="str">
        <f>IFERROR(IF(B137&lt;&gt;"", IF(AND(INDEX(Paste_Here!Y$2:Y$210, MATCH(B137, Paste_Here!A$2:A$210, 0))&lt;&gt;"", ISNUMBER(VALUE(INDEX(Paste_Here!Y$2:Y$210, MATCH(B137, Paste_Here!A$2:A$210, 0))))), INDEX(Paste_Here!Y$2:Y$210, MATCH(B137, Paste_Here!A$2:A$210, 0)), ""), ""), "")</f>
        <v/>
      </c>
      <c r="AH137" s="69"/>
      <c r="AI137" s="79" t="str">
        <f>IFERROR(IF(B137&lt;&gt;"", IF(AND(INDEX(Paste_Here!AK$2:AK$210, MATCH(B137, Paste_Here!A$2:A$210, 0))&lt;&gt;"", ISNUMBER(VALUE(INDEX(Paste_Here!AK$2:AK$210, MATCH(B137, Paste_Here!A$2:A$210, 0))))), INDEX(Paste_Here!AK$2:AK$210, MATCH(B137, Paste_Here!A$2:A$210, 0)), ""), ""), "")</f>
        <v/>
      </c>
      <c r="AJ137" s="69"/>
      <c r="AK137" s="79" t="str">
        <f>IFERROR(IF(B137&lt;&gt;"", IF(ISNUMBER(SEARCH("highrisk", LOWER(INDEX(Paste_Here!AL$2:AL$210, MATCH(B137, Paste_Here!A$2:A$210, 0))))), "High Risk", IF(ISNUMBER(SEARCH("lowrisk", LOWER(INDEX(Paste_Here!AL$2:AL$210, MATCH(B137, Paste_Here!A$2:A$210, 0))))), "Low Risk", IF(ISNUMBER(SEARCH("somerisk", LOWER(INDEX(Paste_Here!AL$2:AL$210, MATCH(B137, Paste_Here!A$2:A$210, 0))))), "Some Risk", ""))), ""), "")</f>
        <v/>
      </c>
      <c r="AL137" s="69"/>
      <c r="AM137" s="79" t="str">
        <f>IFERROR(IF(B137&lt;&gt;"", IF(AND(INDEX(Paste_Here!AT$2:AT$210, MATCH(B137, Paste_Here!A$2:A$210, 0))&lt;&gt;"", ISNUMBER(VALUE(INDEX(Paste_Here!AT$2:AT$210, MATCH(B137, Paste_Here!A$2:A$210, 0))))), INDEX(Paste_Here!AT$2:AT$210, MATCH(B137, Paste_Here!A$2:A$210, 0)), ""), ""), "")</f>
        <v/>
      </c>
      <c r="AN137" s="69"/>
      <c r="AO137" s="79" t="str">
        <f>IFERROR(IF(B137&lt;&gt;"", IF(AND(INDEX(Paste_Here!AM$2:AM$210, MATCH(B137, Paste_Here!A$2:A$210, 0))&lt;&gt;"", ISNUMBER(VALUE(INDEX(Paste_Here!AM$2:AM$210, MATCH(B137, Paste_Here!A$2:A$210, 0))))), INDEX(Paste_Here!AM$2:AM$210, MATCH(B137, Paste_Here!A$2:A$210, 0)), ""), ""), "")</f>
        <v/>
      </c>
      <c r="AP137" s="69"/>
      <c r="AQ137" s="79" t="str">
        <f>IFERROR(IF(B137&lt;&gt;"", IF(ISNUMBER(SEARCH("highrisk", LOWER(INDEX(Paste_Here!AN$2:AN$210, MATCH(B137, Paste_Here!A$2:A$210, 0))))), "High Risk", IF(ISNUMBER(SEARCH("lowrisk", LOWER(INDEX(Paste_Here!AN$2:AN$210, MATCH(B137, Paste_Here!A$2:A$210, 0))))), "Low Risk", IF(ISNUMBER(SEARCH("somerisk", LOWER(INDEX(Paste_Here!AN$2:AN$210, MATCH(B137, Paste_Here!A$2:A$210, 0))))), "Some Risk", ""))), ""), "")</f>
        <v/>
      </c>
      <c r="AR137" s="69"/>
      <c r="AS137" s="79" t="str" cm="1">
        <f t="array" aca="1" ref="AS137" ca="1">IFERROR(IF(ISNUMBER(SEARCH("BR", INDEX(Paste_Here!AO$2:AO$210, MATCH(B137, Paste_Here!A$2:A$210, 0)))), -1, 1) * VALUE(_xlfn.TEXTJOIN("", TRUE, IF(ISNUMBER(--MID(INDEX(Paste_Here!AO$2:AO$210, MATCH(B137, Paste_Here!A$2:A$210, 0)), ROW(INDIRECT("1:"&amp;LEN(INDEX(Paste_Here!AO$2:AO$210, MATCH(B137, Paste_Here!A$2:A$210, 0))))), 1)), MID(INDEX(Paste_Here!AO$2:AO$210, MATCH(B137, Paste_Here!A$2:A$210, 0)), ROW(INDIRECT("1:"&amp;LEN(INDEX(Paste_Here!AO$2:AO$210, MATCH(B137, Paste_Here!A$2:A$210, 0))))), 1), ""))), "")</f>
        <v/>
      </c>
      <c r="AT137" s="69"/>
      <c r="AU137" s="69"/>
      <c r="AV137" s="79"/>
      <c r="AW137" s="69"/>
      <c r="AX137" s="79"/>
      <c r="AY137" s="69"/>
      <c r="AZ137" s="79"/>
      <c r="BA137" s="69"/>
      <c r="BB137" s="79"/>
      <c r="BC137" s="69"/>
      <c r="BD137" s="79"/>
      <c r="BE137" s="69"/>
      <c r="BF137" s="79"/>
      <c r="BG137" s="69"/>
      <c r="BH137" s="79"/>
      <c r="BI137" s="69"/>
      <c r="BJ137" s="79"/>
      <c r="BK137" s="69"/>
      <c r="BL137" s="79"/>
      <c r="BM137" s="69"/>
      <c r="BN137" s="79"/>
      <c r="BO137" s="69"/>
      <c r="BP137" s="79"/>
      <c r="BQ137" s="69"/>
      <c r="BR137" s="69"/>
      <c r="BS137" s="79"/>
      <c r="BT137" s="69"/>
      <c r="BU137" s="79"/>
      <c r="BV137" s="69"/>
      <c r="BW137" s="79"/>
      <c r="BX137" s="69"/>
      <c r="BY137" s="79"/>
      <c r="BZ137" s="69"/>
      <c r="CA137" s="79"/>
      <c r="CB137" s="69"/>
      <c r="CC137" s="79"/>
      <c r="CD137" s="69"/>
      <c r="CE137" s="79"/>
      <c r="CF137" s="69"/>
      <c r="CG137" s="79"/>
      <c r="CH137" s="69"/>
      <c r="CI137" s="79"/>
      <c r="CJ137" s="69"/>
      <c r="CK137" s="79"/>
      <c r="CL137" s="69"/>
      <c r="CM137" s="79"/>
      <c r="CN137" s="69"/>
      <c r="CO137" s="69"/>
      <c r="CP137" s="79" t="str">
        <f t="shared" si="16"/>
        <v/>
      </c>
      <c r="CQ137" s="69"/>
      <c r="CR137" s="79" t="str">
        <f>IFERROR(IF(B137&lt;&gt;"", IF(AND(INDEX(Paste_Here!AD$2:AD$210, MATCH(B137, Paste_Here!A$2:A$210, 0))&lt;&gt;"", ISNUMBER(VALUE(INDEX(Paste_Here!AD$2:AD$210, MATCH(B137, Paste_Here!A$2:A$210, 0))))), INDEX(Paste_Here!AD$2:AD$210, MATCH(B137, Paste_Here!A$2:A$210, 0)), ""), ""), "")</f>
        <v/>
      </c>
      <c r="CS137" s="69"/>
      <c r="CT137" s="79" t="str">
        <f>IFERROR(IF(B137&lt;&gt;"", IF(AND(INDEX(Paste_Here!AC$2:AC$210, MATCH(B137, Paste_Here!A$2:A$210, 0))&lt;&gt;"", ISNUMBER(--INDEX(Paste_Here!AC$2:AC$210, MATCH(B137, Paste_Here!A$2:A$210, 0)))), TEXT(ROUND(--INDEX(Paste_Here!AC$2:AC$210, MATCH(B137, Paste_Here!A$2:A$210, 0)), 2), "0.00"), ""), ""), "")</f>
        <v/>
      </c>
      <c r="CU137" s="69"/>
      <c r="CV137" s="79" t="str">
        <f>IFERROR(IF(B137&lt;&gt;"", IF(LOWER(INDEX(Paste_Here!AE$2:AE$210, MATCH(B137, Paste_Here!A$2:A$210, 0)))="approaching expectations", "Approaching", IF(LOWER(INDEX(Paste_Here!AE$2:AE$210, MATCH(B137, Paste_Here!A$2:A$210, 0)))="met expectations", "Met", IF(LOWER(INDEX(Paste_Here!AE$2:AE$210, MATCH(B137, Paste_Here!A$2:A$210, 0)))="exceeded expectations", "Exceeded", IF(LOWER(INDEX(Paste_Here!AE$2:AE$210, MATCH(B137, Paste_Here!A$2:A$210, 0)))="below expectations", "Below", "")))), ""), "")</f>
        <v/>
      </c>
      <c r="CW137" s="69"/>
      <c r="CX137" s="79" t="str">
        <f>IFERROR(IF(B137&lt;&gt;"", IF(AND(INDEX(Paste_Here!AF$2:AF$210, MATCH(B137, Paste_Here!A$2:A$210, 0))&lt;&gt;"", ISNUMBER(VALUE(INDEX(Paste_Here!AF$2:AF$210, MATCH(B137, Paste_Here!A$2:A$210, 0))))), INDEX(Paste_Here!AF$2:AF$210, MATCH(B137, Paste_Here!A$2:A$210, 0)), ""), ""), "")</f>
        <v/>
      </c>
      <c r="CY137" s="69"/>
      <c r="CZ137" s="79" t="str">
        <f>IFERROR(IF(B137&lt;&gt;"", IF(AND(INDEX(Paste_Here!AU$2:AU$210, MATCH(B137, Paste_Here!A$2:A$210, 0))&lt;&gt;"", ISNUMBER(VALUE(INDEX(Paste_Here!AU$2:AU$210, MATCH(B137, Paste_Here!A$2:A$210, 0))))), INDEX(Paste_Here!AU$2:AU$210, MATCH(B137, Paste_Here!A$2:A$210, 0)), ""), ""), "")</f>
        <v/>
      </c>
      <c r="DA137" s="69"/>
      <c r="DB137" s="79" t="str">
        <f>IFERROR(IF(B137&lt;&gt;"", IF(ISNUMBER(SEARCH("highrisk", LOWER(INDEX(Paste_Here!AV$2:AV$210, MATCH(B137, Paste_Here!A$2:A$210, 0))))), "High Risk", IF(ISNUMBER(SEARCH("lowrisk", LOWER(INDEX(Paste_Here!AV$2:AV$210, MATCH(B137, Paste_Here!A$2:A$210, 0))))), "Low Risk", IF(ISNUMBER(SEARCH("somerisk", LOWER(INDEX(Paste_Here!AV$2:AV$210, MATCH(B137, Paste_Here!A$2:A$210, 0))))), "Some Risk", ""))), ""), "")</f>
        <v/>
      </c>
      <c r="DC137" s="69"/>
      <c r="DD137" s="79" t="str">
        <f>IFERROR(IF(B137&lt;&gt;"", IF(AND(INDEX(Paste_Here!AW$2:AW$210, MATCH(B137, Paste_Here!A$2:A$210, 0))&lt;&gt;"", ISNUMBER(VALUE(INDEX(Paste_Here!AW$2:AW$210, MATCH(B137, Paste_Here!A$2:A$210, 0))))), INDEX(Paste_Here!AW$2:AW$210, MATCH(B137, Paste_Here!A$2:A$210, 0)), ""), ""), "")</f>
        <v/>
      </c>
      <c r="DE137" s="69"/>
      <c r="DF137" s="79" t="str">
        <f>IFERROR(IF(B137&lt;&gt;"", IF(AND(INDEX(Paste_Here!AP$2:AP$210, MATCH(B137, Paste_Here!A$2:A$210, 0))&lt;&gt;"", ISNUMBER(VALUE(INDEX(Paste_Here!AP$2:AP$210, MATCH(B137, Paste_Here!A$2:A$210, 0))))), INDEX(Paste_Here!AP$2:AP$210, MATCH(B137, Paste_Here!A$2:A$210, 0)), ""), ""), "")</f>
        <v/>
      </c>
      <c r="DG137" s="69"/>
      <c r="DH137" s="79" t="str">
        <f>IFERROR(IF(B137&lt;&gt;"", IF(ISNUMBER(SEARCH("highrisk", LOWER(INDEX(Paste_Here!AQ$2:AQ$210, MATCH(B137, Paste_Here!A$2:A$210, 0))))), "High Risk", IF(ISNUMBER(SEARCH("lowrisk", LOWER(INDEX(Paste_Here!AQ$2:AQ$210, MATCH(B137, Paste_Here!A$2:A$210, 0))))), "Low Risk", IF(ISNUMBER(SEARCH("somerisk", LOWER(INDEX(Paste_Here!AQ$2:AQ$210, MATCH(B137, Paste_Here!A$2:A$210, 0))))), "Some Risk", ""))), ""), "")</f>
        <v/>
      </c>
      <c r="DI137" s="69"/>
      <c r="DJ137" s="79" t="str" cm="1">
        <f t="array" aca="1" ref="DJ137" ca="1">IFERROR(VALUE(IF(ISNUMBER(SEARCH("EM", INDEX(Paste_Here!AR$2:AR$500, MATCH(B137, Paste_Here!A$2:A$500, 0)))),"-" &amp; _xlfn.TEXTJOIN("", TRUE, IF(ISNUMBER(--MID(INDEX(Paste_Here!AR$2:AR$500, MATCH(B137, Paste_Here!A$2:A$500, 0)), ROW(INDIRECT("1:"&amp;LEN(INDEX(Paste_Here!AR$2:AR$500, MATCH(B137, Paste_Here!A$2:A$500, 0))))), 1)), MID(INDEX(Paste_Here!AR$2:AR$500, MATCH(B137, Paste_Here!A$2:A$500, 0)), ROW(INDIRECT("1:"&amp;LEN(INDEX(Paste_Here!AR$2:AR$500, MATCH(B137, Paste_Here!A$2:A$500, 0))))), 1), "")), _xlfn.TEXTJOIN("", TRUE, IF(ISNUMBER(--MID(INDEX(Paste_Here!AR$2:AR$500, MATCH(B137, Paste_Here!A$2:AR$500, 0)), ROW(INDIRECT("1:"&amp;LEN(INDEX(Paste_Here!AR$2:AR$500, MATCH(B137, Paste_Here!A$2:AR$500, 0))))), 1)), MID(INDEX(Paste_Here!AR$2:AR$500, MATCH(B137, Paste_Here!A$2:A$500, 0)), ROW(INDIRECT("1:"&amp;LEN(INDEX(Paste_Here!AR$2:AR$500, MATCH(B137, Paste_Here!A$2:A$500, 0))))), 1), "")))), "")</f>
        <v/>
      </c>
      <c r="DK137" s="69"/>
      <c r="DL137" s="69"/>
      <c r="DM137" s="79" t="str">
        <f t="shared" si="17"/>
        <v/>
      </c>
      <c r="DN137" s="69"/>
      <c r="DO137" s="79" t="str">
        <f>IFERROR(IF(B137&lt;&gt;"", IF(AND(INDEX(Paste_Here!AH$2:AH$210, MATCH(B137, Paste_Here!A$2:A$210, 0))&lt;&gt;"", ISNUMBER(VALUE(INDEX(Paste_Here!AH$2:AH$210, MATCH(B137, Paste_Here!A$2:A$210, 0))))), INDEX(Paste_Here!AH$2:AH$210, MATCH(B137, Paste_Here!A$2:A$210, 0)), ""), ""), "")</f>
        <v/>
      </c>
      <c r="DP137" s="69"/>
      <c r="DQ137" s="114"/>
      <c r="DR137" s="69"/>
      <c r="DS137" s="119" t="str">
        <f>IFERROR(IF(B137&lt;&gt;"", IF(LOWER(INDEX(Paste_Here!AI$2:AI$210, MATCH(B137, Paste_Here!A$2:A$210, 0)))="approaching expectations", "Approaching", IF(LOWER(INDEX(Paste_Here!AI$2:AI$210, MATCH(B137, Paste_Here!A$2:A$210, 0)))="met expectations", "Met", IF(LOWER(INDEX(Paste_Here!AI$2:AI$210, MATCH(B137, Paste_Here!A$2:A$210, 0)))="exceeded expectations", "Exceeded", IF(LOWER(INDEX(Paste_Here!AI$2:AI$210, MATCH(B137, Paste_Here!A$2:A$210, 0)))="below expectations", "Below", "")))), ""), "")</f>
        <v/>
      </c>
      <c r="DT137" s="69"/>
      <c r="DU137" s="79" t="str">
        <f>IFERROR(IF(B137&lt;&gt;"", IF(AND(INDEX(Paste_Here!AJ$2:AJ$210, MATCH(B137, Paste_Here!A$2:A$210, 0))&lt;&gt;"", ISNUMBER(VALUE(INDEX(Paste_Here!AJ$2:AJ$210, MATCH(B137, Paste_Here!A$2:A$210, 0))))), INDEX(Paste_Here!AJ$2:AJ$210, MATCH(B137, Paste_Here!A$2:A$210, 0)), ""), ""), "")</f>
        <v/>
      </c>
      <c r="DV137" s="69"/>
      <c r="DW137" s="114"/>
      <c r="DX137" s="69"/>
      <c r="DY137" s="114"/>
      <c r="DZ137" s="69"/>
      <c r="EA137" s="114"/>
      <c r="EB137" s="69"/>
      <c r="EC137" s="114"/>
      <c r="ED137" s="69"/>
      <c r="EE137" s="114"/>
      <c r="EF137" s="69"/>
      <c r="EH137" s="69"/>
      <c r="EI137" s="69"/>
      <c r="EJ137" s="79"/>
      <c r="EK137" s="69"/>
      <c r="EL137" s="79"/>
      <c r="EM137" s="69"/>
      <c r="EN137" s="79"/>
      <c r="EO137" s="69"/>
      <c r="EP137" s="79"/>
      <c r="EQ137" s="69"/>
      <c r="ER137" s="79"/>
      <c r="ES137" s="69"/>
      <c r="ET137" s="79"/>
      <c r="EU137" s="69"/>
      <c r="EV137" s="79"/>
      <c r="EW137" s="69"/>
      <c r="EX137" s="79"/>
      <c r="EY137" s="69"/>
      <c r="EZ137" s="79"/>
      <c r="FA137" s="69"/>
      <c r="FB137" s="79"/>
      <c r="FC137" s="69"/>
      <c r="FD137" s="79"/>
      <c r="FE137" s="69"/>
      <c r="FF137" s="69"/>
      <c r="FG137" s="79" t="str">
        <f t="shared" si="18"/>
        <v/>
      </c>
      <c r="FH137" s="69"/>
      <c r="FI137" s="79" t="str">
        <f>IFERROR(IF(B137&lt;&gt;"", IF(ISNUMBER(VALUE(INDEX(Paste_Here!H$2:H$210, MATCH(B137, Paste_Here!A$2:A$210, 0)))), IF(VALUE(INDEX(Paste_Here!H$2:H$210, MATCH(B137, Paste_Here!A$2:A$210, 0)))=0, "No", IF(AND(VALUE(INDEX(Paste_Here!H$2:H$210, MATCH(B137, Paste_Here!A$2:A$210, 0)))&gt;=1, VALUE(INDEX(Paste_Here!H$2:H$210, MATCH(B137, Paste_Here!A$2:A$210, 0)))&lt;=4), VALUE(INDEX(Paste_Here!H$2:H$210, MATCH(B137, Paste_Here!A$2:A$210, 0))), "")), ""), ""), "")</f>
        <v/>
      </c>
      <c r="FJ137" s="69"/>
      <c r="FK137" s="79" t="str">
        <f>IFERROR(IF(B137&lt;&gt;"", IF(ISNUMBER(VALUE(INDEX(Paste_Here!I$2:I$210, MATCH(B137, Paste_Here!A$2:A$210, 0)))), IF(VALUE(INDEX(Paste_Here!I$2:I$210, MATCH(B137, Paste_Here!A$2:A$210, 0)))=0, "No", IF(AND(VALUE(INDEX(Paste_Here!I$2:I$210, MATCH(B137, Paste_Here!A$2:A$210, 0)))&gt;=1, VALUE(INDEX(Paste_Here!I$2:I$210, MATCH(B137, Paste_Here!A$2:A$210, 0)))&lt;=4), VALUE(INDEX(Paste_Here!I$2:I$210, MATCH(B137, Paste_Here!A$2:A$210, 0))), "")), ""), ""), "")</f>
        <v/>
      </c>
      <c r="FL137" s="69"/>
      <c r="FM137" s="114"/>
      <c r="FN137" s="69"/>
      <c r="FO137" s="114"/>
      <c r="FP137" s="69"/>
      <c r="FQ137" s="114"/>
      <c r="FR137" s="69"/>
      <c r="FS137" s="114"/>
      <c r="FT137" s="69"/>
      <c r="FU137" s="79" t="str">
        <f>IFERROR(IF(B137&lt;&gt;"", IF(AND(INDEX(Paste_Here!R$2:R$210, MATCH(B137, Paste_Here!A$2:A$210, 0))&lt;&gt;"", ISNUMBER(VALUE(INDEX(Paste_Here!R$2:R$210, MATCH(B137, Paste_Here!A$2:A$210, 0))))), INDEX(Paste_Here!R$2:R$210, MATCH(B137, Paste_Here!A$2:A$210, 0)), ""), ""), "")</f>
        <v/>
      </c>
      <c r="FV137" s="69"/>
      <c r="FW137" s="79" t="str">
        <f>IFERROR(IF(B137&lt;&gt;"", IF(AND(INDEX(Paste_Here!BB$2:BB$210, MATCH(B137, Paste_Here!A$2:A$210, 0))&lt;&gt;"", ISNUMBER(VALUE(INDEX(Paste_Here!BB$2:BB$210, MATCH(B137, Paste_Here!A$2:A$210, 0))))), INDEX(Paste_Here!BB$2:BB$210, MATCH(B137, Paste_Here!A$2:A$210, 0)), ""), ""), "")</f>
        <v/>
      </c>
      <c r="FX137" s="69"/>
      <c r="FY137" s="79" t="str">
        <f>IFERROR(IF(B137&lt;&gt;"", IF(AND(INDEX(Paste_Here!AS$2:AS$210, MATCH(B137, Paste_Here!A$2:A$210, 0))&lt;&gt;"", ISNUMBER(VALUE(INDEX(Paste_Here!AS$2:AS$210, MATCH(B137, Paste_Here!A$2:A$210, 0))))), INDEX(Paste_Here!AS$2:AS$210, MATCH(B137, Paste_Here!A$2:A$210, 0)), ""), ""), "")</f>
        <v/>
      </c>
      <c r="FZ137" s="69"/>
      <c r="GA137" s="79" t="str">
        <f>IFERROR(IF(B137&lt;&gt;"", IF(AND(INDEX(Paste_Here!BC$2:BC$210, MATCH(B137, Paste_Here!A$2:A$210, 0))&lt;&gt;"", ISNUMBER(VALUE(INDEX(Paste_Here!BC$2:BC$210, MATCH(B137, Paste_Here!A$2:A$210, 0))))), INDEX(Paste_Here!BC$2:BC$210, MATCH(B137, Paste_Here!A$2:A$210, 0)), ""), ""), "")</f>
        <v/>
      </c>
      <c r="GB137" s="69"/>
      <c r="GC137" s="69"/>
      <c r="GD137" s="79" t="str">
        <f t="shared" si="19"/>
        <v/>
      </c>
      <c r="GE137" s="69"/>
      <c r="GF137" s="79" t="str">
        <f>IFERROR(IF(B137&lt;&gt;"", IF(ISNUMBER(SEARCH("s", LOWER(INDEX(Paste_Here!M$2:M$210, MATCH(B137, Paste_Here!A$2:A$210, 0))))), "Yes", IF(INDEX(Paste_Here!M$2:M$210, MATCH(B137, Paste_Here!A$2:A$210, 0))&lt;&gt;"", "No", "")), ""), "")</f>
        <v/>
      </c>
      <c r="GG137" s="69"/>
      <c r="GH137" s="79" t="str">
        <f>IFERROR(IF(B137&lt;&gt;"", IF(ISNUMBER(SEARCH("yes", LOWER(INDEX(Paste_Here!F$2:F$210, MATCH(B137, Paste_Here!A$2:A$210, 0))))), "Yes", IF(ISNUMBER(SEARCH("no", LOWER(INDEX(Paste_Here!F$2:F$210, MATCH(B137, Paste_Here!A$2:A$210, 0))))), "No", "")), ""), "")</f>
        <v/>
      </c>
      <c r="GI137" s="69"/>
      <c r="GJ137" s="79" t="str">
        <f>IFERROR(IF(B137&lt;&gt;"", IF(ISNUMBER(SEARCH("english language learner", LOWER(INDEX(Paste_Here!C$2:C$210, MATCH(B137, Paste_Here!A$2:A$210, 0))))), "Yes", ""), ""), "")</f>
        <v/>
      </c>
      <c r="GK137" s="69"/>
      <c r="GL137" s="79" t="str">
        <f>IFERROR(IF(B137&lt;&gt;"", IF(OR(ISNUMBER(SEARCH("b", LOWER(INDEX(Paste_Here!K$2:K$210, MATCH(B137, Paste_Here!A$2:A$210, 0))))), ISNUMBER(SEARCH("h", LOWER(INDEX(Paste_Here!K$2:K$210, MATCH(B137, Paste_Here!A$2:A$210, 0))))), ISNUMBER(SEARCH("i", LOWER(INDEX(Paste_Here!K$2:K$210, MATCH(B137, Paste_Here!A$2:A$210, 0)))))), "Yes", IF(INDEX(Paste_Here!K$2:K$210, MATCH(B137, Paste_Here!A$2:A$210, 0))&lt;&gt;"", "No", "")), ""), "")</f>
        <v/>
      </c>
      <c r="GM137" s="69"/>
      <c r="GN137" s="79" t="str">
        <f>IFERROR(IF(B137&lt;&gt;"", IF(ISNUMBER(SEARCH("yes", LOWER(INDEX(Paste_Here!L$2:L$210, MATCH(B137, Paste_Here!A$2:A$210, 0))))), "Yes", IF(ISNUMBER(SEARCH("no", LOWER(INDEX(Paste_Here!L$2:L$210, MATCH(B137, Paste_Here!A$2:A$210, 0))))), "No", "")), ""), "")</f>
        <v/>
      </c>
      <c r="GO137" s="69"/>
      <c r="GP137" s="79" t="str">
        <f>IFERROR(IF(B137&lt;&gt;"", IF(ISNUMBER(SEARCH("transitional 2", LOWER(INDEX(Paste_Here!C$2:C$210, MATCH(B137, Paste_Here!A$2:A$210, 0))))), "T2", IF(ISNUMBER(SEARCH("transitional 1", LOWER(INDEX(Paste_Here!C$2:C$210, MATCH(B137, Paste_Here!A$2:A$210, 0))))), "T1", IF(ISNUMBER(SEARCH("waived ell services", LOWER(INDEX(Paste_Here!C$2:C$210, MATCH(B137, Paste_Here!A$2:A$210, 0))))), "W", ""))), ""), "")</f>
        <v/>
      </c>
      <c r="GQ137" s="69"/>
      <c r="GR137" s="114"/>
      <c r="GS137" s="69"/>
      <c r="GT137" s="114"/>
      <c r="GU137" s="69"/>
      <c r="GV137" s="114"/>
      <c r="GW137" s="69"/>
      <c r="GX137" s="118"/>
      <c r="GY137" s="69"/>
      <c r="GZ137" s="69"/>
      <c r="HA137" s="79"/>
      <c r="HB137" s="69"/>
      <c r="HC137" s="79"/>
      <c r="HD137" s="69"/>
      <c r="HE137" s="79"/>
      <c r="HF137" s="69"/>
      <c r="HG137" s="79"/>
      <c r="HH137" s="69"/>
      <c r="HI137" s="79"/>
      <c r="HJ137" s="69"/>
      <c r="HK137" s="79"/>
      <c r="HL137" s="69"/>
      <c r="HM137" s="79"/>
      <c r="HN137" s="69"/>
      <c r="HO137" s="79"/>
      <c r="HP137" s="69"/>
      <c r="HQ137" s="79"/>
      <c r="HR137" s="69"/>
      <c r="HS137" s="79"/>
      <c r="HT137" s="69"/>
      <c r="HU137" s="79"/>
      <c r="HV137" s="69"/>
      <c r="HW137" s="69"/>
      <c r="HX137" s="79"/>
      <c r="HY137" s="69"/>
      <c r="HZ137" s="79"/>
      <c r="IA137" s="69"/>
      <c r="IB137" s="79"/>
      <c r="IC137" s="69"/>
      <c r="ID137" s="79"/>
      <c r="IE137" s="69"/>
      <c r="IF137" s="79"/>
      <c r="IG137" s="69"/>
      <c r="IH137" s="79"/>
      <c r="II137" s="69"/>
      <c r="IJ137" s="79"/>
      <c r="IK137" s="69"/>
      <c r="IL137" s="79"/>
      <c r="IM137" s="69"/>
      <c r="IN137" s="79"/>
      <c r="IO137" s="69"/>
      <c r="IP137" s="79"/>
      <c r="IQ137" s="69"/>
      <c r="IR137" s="79"/>
      <c r="IS137" s="69"/>
      <c r="IT137" s="69"/>
      <c r="IU137" s="79"/>
      <c r="IV137" s="69"/>
      <c r="IW137" s="79"/>
      <c r="IX137" s="69"/>
      <c r="IY137" s="79"/>
      <c r="IZ137" s="69"/>
      <c r="JA137" s="79"/>
      <c r="JB137" s="69"/>
      <c r="JC137" s="79"/>
      <c r="JD137" s="69"/>
      <c r="JE137" s="79"/>
      <c r="JF137" s="69"/>
      <c r="JG137" s="79"/>
      <c r="JH137" s="69"/>
      <c r="JI137" s="79"/>
      <c r="JJ137" s="69"/>
      <c r="JK137" s="79"/>
      <c r="JL137" s="69"/>
      <c r="JM137" s="79"/>
      <c r="JN137" s="69"/>
      <c r="JO137" s="79"/>
      <c r="JP137" s="69"/>
      <c r="JQ137" s="69"/>
      <c r="JR137" s="79"/>
      <c r="JS137" s="69"/>
      <c r="JT137" s="79"/>
      <c r="JU137" s="69"/>
      <c r="JV137" s="79"/>
      <c r="JW137" s="69"/>
      <c r="JX137" s="79"/>
      <c r="JY137" s="69"/>
      <c r="JZ137" s="79"/>
      <c r="KA137" s="69"/>
      <c r="KB137" s="79"/>
      <c r="KC137" s="69"/>
      <c r="KD137" s="79"/>
      <c r="KE137" s="69"/>
      <c r="KF137" s="79"/>
      <c r="KG137" s="69"/>
      <c r="KH137" s="79"/>
      <c r="KI137" s="69"/>
      <c r="KJ137" s="79"/>
      <c r="KK137" s="69"/>
      <c r="KL137" s="79"/>
      <c r="KM137" s="69"/>
      <c r="KP137" s="1" t="str" cm="1">
        <f t="array" ref="KP137">IFERROR(INDEX(Paste_Here!$B$2:$B$210, MATCH(0, COUNTIF(KP$4:KP136, Paste_Here!$B$2:$B$210) + IF(Paste_Here!$B$2:$B$210="", 1, 0), 0)), "")</f>
        <v/>
      </c>
      <c r="KQ137" s="1" t="str">
        <f>IF(KP137&lt;&gt;"", INDEX(Paste_Here!$A$2:$A$210, MATCH(KP137, Paste_Here!$B$2:$B$210, 0)), "")</f>
        <v/>
      </c>
      <c r="KR137" s="1" t="str">
        <f t="shared" si="20"/>
        <v/>
      </c>
      <c r="KS137" s="1" t="str" cm="1">
        <f t="array" ref="KS137">IFERROR(INDEX($KR$5:$KR$210, MATCH(SMALL(IF($KR$5:$KR$210&lt;&gt;"", COUNTIF($KR$5:$KR$210, "&lt;"&amp;$KR$5:$KR$210)+1), ROW()-ROW($KS$5)+1), COUNTIF($KR$5:$KR$210, "&lt;"&amp;$KR$5:$KR$210)+1, 0)), "")</f>
        <v/>
      </c>
    </row>
    <row r="138" spans="1:305">
      <c r="A138" s="69"/>
      <c r="B138" s="79" t="str">
        <f t="shared" si="14"/>
        <v/>
      </c>
      <c r="C138" s="69"/>
      <c r="D138" s="79" t="str">
        <f>IFERROR(IF(B138&lt;&gt;"", IF(COUNTIF(INDEX(Paste_Here!N$2:Q$210, MATCH(B138, Paste_Here!A$2:A$210, 0), 0), "yes") &gt; 0, "No", IF(COUNTIF(INDEX(Paste_Here!N$2:Q$210, MATCH(B138, Paste_Here!A$2:A$210, 0), 0), "no") &gt; 0, "Yes", "")), ""), "")</f>
        <v/>
      </c>
      <c r="E138" s="69"/>
      <c r="F138" s="79" t="str">
        <f>IFERROR(IF(B138&lt;&gt;"", IF(ISNUMBER(SEARCH("yes", LOWER(INDEX(Paste_Here!S$2:S$210, MATCH(B138, Paste_Here!A$2:A$210, 0))))), "Yes", IF(ISNUMBER(SEARCH("no", LOWER(INDEX(Paste_Here!S$2:S$210, MATCH(B138, Paste_Here!A$2:A$210, 0))))), "No", "")), ""), "")</f>
        <v/>
      </c>
      <c r="G138" s="69"/>
      <c r="H138" s="79" t="str">
        <f>IFERROR(IF(B138&lt;&gt;"", IF(COUNTIF(INDEX(Paste_Here!AX$2:BA$210, MATCH(B138, Paste_Here!A$2:A$210, 0), 0), "yes") &gt; 0, "No", IF(COUNTIF(INDEX(Paste_Here!AX$2:BA$210, MATCH(B138, Paste_Here!A$2:A$210, 0), 0), "no") &gt; 0, "Yes", "")), ""), "")</f>
        <v/>
      </c>
      <c r="I138" s="69"/>
      <c r="J138" s="79" t="str">
        <f>IFERROR(IF(B138&lt;&gt;"", IF(ISNUMBER(SEARCH("yes", LOWER(INDEX(Paste_Here!Z$2:Z$210, MATCH(B138, Paste_Here!A$2:A$210, 0))))), "Yes", IF(ISNUMBER(SEARCH("no", LOWER(INDEX(Paste_Here!Z$2:Z$210, MATCH(B138, Paste_Here!A$2:A$210, 0))))), "No", "")), ""), "")</f>
        <v/>
      </c>
      <c r="K138" s="69"/>
      <c r="L138" s="79" t="str">
        <f>IFERROR(IF(B138&lt;&gt;"", IF(ISNUMBER(SEARCH("yes", LOWER(INDEX(Paste_Here!AG$2:AG$210, MATCH(B138, Paste_Here!A$2:A$210, 0))))), "Yes", IF(ISNUMBER(SEARCH("no", LOWER(INDEX(Paste_Here!AG$2:AG$210, MATCH(B138, Paste_Here!A$2:A$210, 0))))), "No", "")), ""), "")</f>
        <v/>
      </c>
      <c r="M138" s="69"/>
      <c r="N138" s="114" t="str">
        <f>IFERROR(IF(J138&lt;&gt;"", IF(ISNUMBER(SEARCH("yes", LOWER(INDEX(Paste_Here!AB$2:AB$210, MATCH(J138, Paste_Here!I$2:I$210, 0))))), "Yes", IF(ISNUMBER(SEARCH("no", LOWER(INDEX(Paste_Here!AB$2:AB$210, MATCH(J138, Paste_Here!I$2:I$210, 0))))), "No", "")), ""), "")</f>
        <v/>
      </c>
      <c r="O138" s="69"/>
      <c r="P138" s="79" t="str">
        <f>IFERROR(IF(B138&lt;&gt;"", IF(ISNUMBER(SEARCH("Revealed-Potential (Primary Focus)", LOWER(INDEX(Paste_Here!U$2:U$210, MATCH(B138, Paste_Here!A$2:A$210, 0))))), "Rev-Potential: Prim", IF(ISNUMBER(SEARCH("Revealed-Potential (Secondary Focus)", LOWER(INDEX(Paste_Here!U$2:U$210, MATCH(B138, Paste_Here!A$2:A$210, 0))))), "Rev-Potential: Sec", IF(ISNUMBER(SEARCH("Monitoring", LOWER(INDEX(Paste_Here!U$2:U$210, MATCH(B138, Paste_Here!A$2:A$210, 0))))), "Monitoring", IF(ISNUMBER(SEARCH("At-Promise (Secondary Focus)", LOWER(INDEX(Paste_Here!U$2:U$210, MATCH(B138, Paste_Here!A$2:A$210, 0))))), "At-Promise: Sec", IF(ISNUMBER(SEARCH("At-Promise (Primary Focus)", LOWER(INDEX(Paste_Here!U$2:U$210, MATCH(B138, Paste_Here!A$2:A$210, 0))))), "At-Promise: Prim", ""))))), ""), "")</f>
        <v/>
      </c>
      <c r="Q138" s="69"/>
      <c r="R138" s="79" t="str">
        <f>IFERROR(IF(B138&lt;&gt;"", IF(ISNUMBER(SEARCH("Revealed-Potential (Primary Focus)", LOWER(INDEX(Paste_Here!AB$2:AB$210, MATCH(B138, Paste_Here!A$2:A$210, 0))))), "Rev-Potential: Prim", IF(ISNUMBER(SEARCH("Revealed-Potential (Secondary Focus)", LOWER(INDEX(Paste_Here!AB$2:AB$210, MATCH(B138, Paste_Here!A$2:A$210, 0))))), "Rev-Potential: Sec", IF(ISNUMBER(SEARCH("Monitoring", LOWER(INDEX(Paste_Here!AB$2:AB$210, MATCH(B138, Paste_Here!A$2:A$210, 0))))), "Monitoring", IF(ISNUMBER(SEARCH("At-Promise (Secondary Focus)", LOWER(INDEX(Paste_Here!AB$2:AB$210, MATCH(B138, Paste_Here!A$2:A$210, 0))))), "At-Promise: Sec", IF(ISNUMBER(SEARCH("At-Promise (Primary Focus)", LOWER(INDEX(Paste_Here!AB$2:AB$210, MATCH(B138, Paste_Here!A$2:A$210, 0))))), "At-Promise: Prim", ""))))), ""), "")</f>
        <v/>
      </c>
      <c r="S138" s="69"/>
      <c r="T138" s="114" t="str">
        <f>IFERROR(IF(P138&lt;&gt;"", IF(ISNUMBER(SEARCH("yes", LOWER(INDEX(Paste_Here!AH$2:AH$210, MATCH(P138, Paste_Here!O$2:O$210, 0))))), "Yes", IF(ISNUMBER(SEARCH("no", LOWER(INDEX(Paste_Here!AH$2:AH$210, MATCH(P138, Paste_Here!O$2:O$210, 0))))), "No", "")), ""), "")</f>
        <v/>
      </c>
      <c r="U138" s="69"/>
      <c r="V138" s="114" t="str">
        <f>IFERROR(IF(R138&lt;&gt;"", IF(ISNUMBER(SEARCH("yes", LOWER(INDEX(Paste_Here!AJ$2:AJ$210, MATCH(R138, Paste_Here!Q$2:Q$210, 0))))), "Yes", IF(ISNUMBER(SEARCH("no", LOWER(INDEX(Paste_Here!AJ$2:AJ$210, MATCH(R138, Paste_Here!Q$2:Q$210, 0))))), "No", "")), ""), "")</f>
        <v/>
      </c>
      <c r="W138" s="69"/>
      <c r="X138" s="69"/>
      <c r="Y138" s="79" t="str">
        <f t="shared" si="15"/>
        <v/>
      </c>
      <c r="Z138" s="69"/>
      <c r="AA138" s="79" t="str">
        <f>IFERROR(IF(B138&lt;&gt;"", IF(AND(INDEX(Paste_Here!W$2:W$210, MATCH(B138, Paste_Here!A$2:A$210, 0))&lt;&gt;"", ISNUMBER(VALUE(INDEX(Paste_Here!W$2:W$210, MATCH(B138, Paste_Here!A$2:A$210, 0))))), INDEX(Paste_Here!W$2:W$210, MATCH(B138, Paste_Here!A$2:A$210, 0)), ""), ""), "")</f>
        <v/>
      </c>
      <c r="AB138" s="69"/>
      <c r="AC138" s="79" t="str">
        <f>IFERROR(IF(B138&lt;&gt;"", IF(AND(INDEX(Paste_Here!V$2:V$210, MATCH(B138, Paste_Here!A$2:A$210, 0))&lt;&gt;"", ISNUMBER(VALUE(INDEX(Paste_Here!V$2:V$210, MATCH(B138, Paste_Here!A$2:A$210, 0))))), TEXT(ROUND(VALUE(INDEX(Paste_Here!V$2:V$210, MATCH(B138, Paste_Here!A$2:A$210, 0))), 2), "0.00"), ""), ""), "")</f>
        <v/>
      </c>
      <c r="AD138" s="69"/>
      <c r="AE138" s="79" t="str">
        <f>IFERROR(IF(B138&lt;&gt;"", IF(LOWER(INDEX(Paste_Here!X$2:X$210, MATCH(B138, Paste_Here!A$2:A$210, 0)))="approaching expectations", "Approaching", IF(LOWER(INDEX(Paste_Here!X$2:X$210, MATCH(B138, Paste_Here!A$2:A$210, 0)))="met expectations", "Met", IF(LOWER(INDEX(Paste_Here!X$2:X$210, MATCH(B138, Paste_Here!A$2:A$210, 0)))="exceeded expectations", "Exceeded", IF(LOWER(INDEX(Paste_Here!X$2:X$210, MATCH(B138, Paste_Here!A$2:A$210, 0)))="below expectations", "Below", "")))), ""), "")</f>
        <v/>
      </c>
      <c r="AF138" s="69"/>
      <c r="AG138" s="79" t="str">
        <f>IFERROR(IF(B138&lt;&gt;"", IF(AND(INDEX(Paste_Here!Y$2:Y$210, MATCH(B138, Paste_Here!A$2:A$210, 0))&lt;&gt;"", ISNUMBER(VALUE(INDEX(Paste_Here!Y$2:Y$210, MATCH(B138, Paste_Here!A$2:A$210, 0))))), INDEX(Paste_Here!Y$2:Y$210, MATCH(B138, Paste_Here!A$2:A$210, 0)), ""), ""), "")</f>
        <v/>
      </c>
      <c r="AH138" s="69"/>
      <c r="AI138" s="79" t="str">
        <f>IFERROR(IF(B138&lt;&gt;"", IF(AND(INDEX(Paste_Here!AK$2:AK$210, MATCH(B138, Paste_Here!A$2:A$210, 0))&lt;&gt;"", ISNUMBER(VALUE(INDEX(Paste_Here!AK$2:AK$210, MATCH(B138, Paste_Here!A$2:A$210, 0))))), INDEX(Paste_Here!AK$2:AK$210, MATCH(B138, Paste_Here!A$2:A$210, 0)), ""), ""), "")</f>
        <v/>
      </c>
      <c r="AJ138" s="69"/>
      <c r="AK138" s="79" t="str">
        <f>IFERROR(IF(B138&lt;&gt;"", IF(ISNUMBER(SEARCH("highrisk", LOWER(INDEX(Paste_Here!AL$2:AL$210, MATCH(B138, Paste_Here!A$2:A$210, 0))))), "High Risk", IF(ISNUMBER(SEARCH("lowrisk", LOWER(INDEX(Paste_Here!AL$2:AL$210, MATCH(B138, Paste_Here!A$2:A$210, 0))))), "Low Risk", IF(ISNUMBER(SEARCH("somerisk", LOWER(INDEX(Paste_Here!AL$2:AL$210, MATCH(B138, Paste_Here!A$2:A$210, 0))))), "Some Risk", ""))), ""), "")</f>
        <v/>
      </c>
      <c r="AL138" s="69"/>
      <c r="AM138" s="79" t="str">
        <f>IFERROR(IF(B138&lt;&gt;"", IF(AND(INDEX(Paste_Here!AT$2:AT$210, MATCH(B138, Paste_Here!A$2:A$210, 0))&lt;&gt;"", ISNUMBER(VALUE(INDEX(Paste_Here!AT$2:AT$210, MATCH(B138, Paste_Here!A$2:A$210, 0))))), INDEX(Paste_Here!AT$2:AT$210, MATCH(B138, Paste_Here!A$2:A$210, 0)), ""), ""), "")</f>
        <v/>
      </c>
      <c r="AN138" s="69"/>
      <c r="AO138" s="79" t="str">
        <f>IFERROR(IF(B138&lt;&gt;"", IF(AND(INDEX(Paste_Here!AM$2:AM$210, MATCH(B138, Paste_Here!A$2:A$210, 0))&lt;&gt;"", ISNUMBER(VALUE(INDEX(Paste_Here!AM$2:AM$210, MATCH(B138, Paste_Here!A$2:A$210, 0))))), INDEX(Paste_Here!AM$2:AM$210, MATCH(B138, Paste_Here!A$2:A$210, 0)), ""), ""), "")</f>
        <v/>
      </c>
      <c r="AP138" s="69"/>
      <c r="AQ138" s="79" t="str">
        <f>IFERROR(IF(B138&lt;&gt;"", IF(ISNUMBER(SEARCH("highrisk", LOWER(INDEX(Paste_Here!AN$2:AN$210, MATCH(B138, Paste_Here!A$2:A$210, 0))))), "High Risk", IF(ISNUMBER(SEARCH("lowrisk", LOWER(INDEX(Paste_Here!AN$2:AN$210, MATCH(B138, Paste_Here!A$2:A$210, 0))))), "Low Risk", IF(ISNUMBER(SEARCH("somerisk", LOWER(INDEX(Paste_Here!AN$2:AN$210, MATCH(B138, Paste_Here!A$2:A$210, 0))))), "Some Risk", ""))), ""), "")</f>
        <v/>
      </c>
      <c r="AR138" s="69"/>
      <c r="AS138" s="79" t="str" cm="1">
        <f t="array" aca="1" ref="AS138" ca="1">IFERROR(IF(ISNUMBER(SEARCH("BR", INDEX(Paste_Here!AO$2:AO$210, MATCH(B138, Paste_Here!A$2:A$210, 0)))), -1, 1) * VALUE(_xlfn.TEXTJOIN("", TRUE, IF(ISNUMBER(--MID(INDEX(Paste_Here!AO$2:AO$210, MATCH(B138, Paste_Here!A$2:A$210, 0)), ROW(INDIRECT("1:"&amp;LEN(INDEX(Paste_Here!AO$2:AO$210, MATCH(B138, Paste_Here!A$2:A$210, 0))))), 1)), MID(INDEX(Paste_Here!AO$2:AO$210, MATCH(B138, Paste_Here!A$2:A$210, 0)), ROW(INDIRECT("1:"&amp;LEN(INDEX(Paste_Here!AO$2:AO$210, MATCH(B138, Paste_Here!A$2:A$210, 0))))), 1), ""))), "")</f>
        <v/>
      </c>
      <c r="AT138" s="69"/>
      <c r="AU138" s="69"/>
      <c r="AV138" s="79"/>
      <c r="AW138" s="69"/>
      <c r="AX138" s="79"/>
      <c r="AY138" s="69"/>
      <c r="AZ138" s="79"/>
      <c r="BA138" s="69"/>
      <c r="BB138" s="79"/>
      <c r="BC138" s="69"/>
      <c r="BD138" s="79"/>
      <c r="BE138" s="69"/>
      <c r="BF138" s="79"/>
      <c r="BG138" s="69"/>
      <c r="BH138" s="79"/>
      <c r="BI138" s="69"/>
      <c r="BJ138" s="79"/>
      <c r="BK138" s="69"/>
      <c r="BL138" s="79"/>
      <c r="BM138" s="69"/>
      <c r="BN138" s="79"/>
      <c r="BO138" s="69"/>
      <c r="BP138" s="79"/>
      <c r="BQ138" s="69"/>
      <c r="BR138" s="69"/>
      <c r="BS138" s="79"/>
      <c r="BT138" s="69"/>
      <c r="BU138" s="79"/>
      <c r="BV138" s="69"/>
      <c r="BW138" s="79"/>
      <c r="BX138" s="69"/>
      <c r="BY138" s="79"/>
      <c r="BZ138" s="69"/>
      <c r="CA138" s="79"/>
      <c r="CB138" s="69"/>
      <c r="CC138" s="79"/>
      <c r="CD138" s="69"/>
      <c r="CE138" s="79"/>
      <c r="CF138" s="69"/>
      <c r="CG138" s="79"/>
      <c r="CH138" s="69"/>
      <c r="CI138" s="79"/>
      <c r="CJ138" s="69"/>
      <c r="CK138" s="79"/>
      <c r="CL138" s="69"/>
      <c r="CM138" s="79"/>
      <c r="CN138" s="69"/>
      <c r="CO138" s="69"/>
      <c r="CP138" s="79" t="str">
        <f t="shared" si="16"/>
        <v/>
      </c>
      <c r="CQ138" s="69"/>
      <c r="CR138" s="79" t="str">
        <f>IFERROR(IF(B138&lt;&gt;"", IF(AND(INDEX(Paste_Here!AD$2:AD$210, MATCH(B138, Paste_Here!A$2:A$210, 0))&lt;&gt;"", ISNUMBER(VALUE(INDEX(Paste_Here!AD$2:AD$210, MATCH(B138, Paste_Here!A$2:A$210, 0))))), INDEX(Paste_Here!AD$2:AD$210, MATCH(B138, Paste_Here!A$2:A$210, 0)), ""), ""), "")</f>
        <v/>
      </c>
      <c r="CS138" s="69"/>
      <c r="CT138" s="79" t="str">
        <f>IFERROR(IF(B138&lt;&gt;"", IF(AND(INDEX(Paste_Here!AC$2:AC$210, MATCH(B138, Paste_Here!A$2:A$210, 0))&lt;&gt;"", ISNUMBER(--INDEX(Paste_Here!AC$2:AC$210, MATCH(B138, Paste_Here!A$2:A$210, 0)))), TEXT(ROUND(--INDEX(Paste_Here!AC$2:AC$210, MATCH(B138, Paste_Here!A$2:A$210, 0)), 2), "0.00"), ""), ""), "")</f>
        <v/>
      </c>
      <c r="CU138" s="69"/>
      <c r="CV138" s="79" t="str">
        <f>IFERROR(IF(B138&lt;&gt;"", IF(LOWER(INDEX(Paste_Here!AE$2:AE$210, MATCH(B138, Paste_Here!A$2:A$210, 0)))="approaching expectations", "Approaching", IF(LOWER(INDEX(Paste_Here!AE$2:AE$210, MATCH(B138, Paste_Here!A$2:A$210, 0)))="met expectations", "Met", IF(LOWER(INDEX(Paste_Here!AE$2:AE$210, MATCH(B138, Paste_Here!A$2:A$210, 0)))="exceeded expectations", "Exceeded", IF(LOWER(INDEX(Paste_Here!AE$2:AE$210, MATCH(B138, Paste_Here!A$2:A$210, 0)))="below expectations", "Below", "")))), ""), "")</f>
        <v/>
      </c>
      <c r="CW138" s="69"/>
      <c r="CX138" s="79" t="str">
        <f>IFERROR(IF(B138&lt;&gt;"", IF(AND(INDEX(Paste_Here!AF$2:AF$210, MATCH(B138, Paste_Here!A$2:A$210, 0))&lt;&gt;"", ISNUMBER(VALUE(INDEX(Paste_Here!AF$2:AF$210, MATCH(B138, Paste_Here!A$2:A$210, 0))))), INDEX(Paste_Here!AF$2:AF$210, MATCH(B138, Paste_Here!A$2:A$210, 0)), ""), ""), "")</f>
        <v/>
      </c>
      <c r="CY138" s="69"/>
      <c r="CZ138" s="79" t="str">
        <f>IFERROR(IF(B138&lt;&gt;"", IF(AND(INDEX(Paste_Here!AU$2:AU$210, MATCH(B138, Paste_Here!A$2:A$210, 0))&lt;&gt;"", ISNUMBER(VALUE(INDEX(Paste_Here!AU$2:AU$210, MATCH(B138, Paste_Here!A$2:A$210, 0))))), INDEX(Paste_Here!AU$2:AU$210, MATCH(B138, Paste_Here!A$2:A$210, 0)), ""), ""), "")</f>
        <v/>
      </c>
      <c r="DA138" s="69"/>
      <c r="DB138" s="79" t="str">
        <f>IFERROR(IF(B138&lt;&gt;"", IF(ISNUMBER(SEARCH("highrisk", LOWER(INDEX(Paste_Here!AV$2:AV$210, MATCH(B138, Paste_Here!A$2:A$210, 0))))), "High Risk", IF(ISNUMBER(SEARCH("lowrisk", LOWER(INDEX(Paste_Here!AV$2:AV$210, MATCH(B138, Paste_Here!A$2:A$210, 0))))), "Low Risk", IF(ISNUMBER(SEARCH("somerisk", LOWER(INDEX(Paste_Here!AV$2:AV$210, MATCH(B138, Paste_Here!A$2:A$210, 0))))), "Some Risk", ""))), ""), "")</f>
        <v/>
      </c>
      <c r="DC138" s="69"/>
      <c r="DD138" s="79" t="str">
        <f>IFERROR(IF(B138&lt;&gt;"", IF(AND(INDEX(Paste_Here!AW$2:AW$210, MATCH(B138, Paste_Here!A$2:A$210, 0))&lt;&gt;"", ISNUMBER(VALUE(INDEX(Paste_Here!AW$2:AW$210, MATCH(B138, Paste_Here!A$2:A$210, 0))))), INDEX(Paste_Here!AW$2:AW$210, MATCH(B138, Paste_Here!A$2:A$210, 0)), ""), ""), "")</f>
        <v/>
      </c>
      <c r="DE138" s="69"/>
      <c r="DF138" s="79" t="str">
        <f>IFERROR(IF(B138&lt;&gt;"", IF(AND(INDEX(Paste_Here!AP$2:AP$210, MATCH(B138, Paste_Here!A$2:A$210, 0))&lt;&gt;"", ISNUMBER(VALUE(INDEX(Paste_Here!AP$2:AP$210, MATCH(B138, Paste_Here!A$2:A$210, 0))))), INDEX(Paste_Here!AP$2:AP$210, MATCH(B138, Paste_Here!A$2:A$210, 0)), ""), ""), "")</f>
        <v/>
      </c>
      <c r="DG138" s="69"/>
      <c r="DH138" s="79" t="str">
        <f>IFERROR(IF(B138&lt;&gt;"", IF(ISNUMBER(SEARCH("highrisk", LOWER(INDEX(Paste_Here!AQ$2:AQ$210, MATCH(B138, Paste_Here!A$2:A$210, 0))))), "High Risk", IF(ISNUMBER(SEARCH("lowrisk", LOWER(INDEX(Paste_Here!AQ$2:AQ$210, MATCH(B138, Paste_Here!A$2:A$210, 0))))), "Low Risk", IF(ISNUMBER(SEARCH("somerisk", LOWER(INDEX(Paste_Here!AQ$2:AQ$210, MATCH(B138, Paste_Here!A$2:A$210, 0))))), "Some Risk", ""))), ""), "")</f>
        <v/>
      </c>
      <c r="DI138" s="69"/>
      <c r="DJ138" s="79" t="str" cm="1">
        <f t="array" aca="1" ref="DJ138" ca="1">IFERROR(VALUE(IF(ISNUMBER(SEARCH("EM", INDEX(Paste_Here!AR$2:AR$500, MATCH(B138, Paste_Here!A$2:A$500, 0)))),"-" &amp; _xlfn.TEXTJOIN("", TRUE, IF(ISNUMBER(--MID(INDEX(Paste_Here!AR$2:AR$500, MATCH(B138, Paste_Here!A$2:A$500, 0)), ROW(INDIRECT("1:"&amp;LEN(INDEX(Paste_Here!AR$2:AR$500, MATCH(B138, Paste_Here!A$2:A$500, 0))))), 1)), MID(INDEX(Paste_Here!AR$2:AR$500, MATCH(B138, Paste_Here!A$2:A$500, 0)), ROW(INDIRECT("1:"&amp;LEN(INDEX(Paste_Here!AR$2:AR$500, MATCH(B138, Paste_Here!A$2:A$500, 0))))), 1), "")), _xlfn.TEXTJOIN("", TRUE, IF(ISNUMBER(--MID(INDEX(Paste_Here!AR$2:AR$500, MATCH(B138, Paste_Here!A$2:AR$500, 0)), ROW(INDIRECT("1:"&amp;LEN(INDEX(Paste_Here!AR$2:AR$500, MATCH(B138, Paste_Here!A$2:AR$500, 0))))), 1)), MID(INDEX(Paste_Here!AR$2:AR$500, MATCH(B138, Paste_Here!A$2:A$500, 0)), ROW(INDIRECT("1:"&amp;LEN(INDEX(Paste_Here!AR$2:AR$500, MATCH(B138, Paste_Here!A$2:A$500, 0))))), 1), "")))), "")</f>
        <v/>
      </c>
      <c r="DK138" s="69"/>
      <c r="DL138" s="69"/>
      <c r="DM138" s="79" t="str">
        <f t="shared" si="17"/>
        <v/>
      </c>
      <c r="DN138" s="69"/>
      <c r="DO138" s="79" t="str">
        <f>IFERROR(IF(B138&lt;&gt;"", IF(AND(INDEX(Paste_Here!AH$2:AH$210, MATCH(B138, Paste_Here!A$2:A$210, 0))&lt;&gt;"", ISNUMBER(VALUE(INDEX(Paste_Here!AH$2:AH$210, MATCH(B138, Paste_Here!A$2:A$210, 0))))), INDEX(Paste_Here!AH$2:AH$210, MATCH(B138, Paste_Here!A$2:A$210, 0)), ""), ""), "")</f>
        <v/>
      </c>
      <c r="DP138" s="69"/>
      <c r="DQ138" s="114"/>
      <c r="DR138" s="69"/>
      <c r="DS138" s="119" t="str">
        <f>IFERROR(IF(B138&lt;&gt;"", IF(LOWER(INDEX(Paste_Here!AI$2:AI$210, MATCH(B138, Paste_Here!A$2:A$210, 0)))="approaching expectations", "Approaching", IF(LOWER(INDEX(Paste_Here!AI$2:AI$210, MATCH(B138, Paste_Here!A$2:A$210, 0)))="met expectations", "Met", IF(LOWER(INDEX(Paste_Here!AI$2:AI$210, MATCH(B138, Paste_Here!A$2:A$210, 0)))="exceeded expectations", "Exceeded", IF(LOWER(INDEX(Paste_Here!AI$2:AI$210, MATCH(B138, Paste_Here!A$2:A$210, 0)))="below expectations", "Below", "")))), ""), "")</f>
        <v/>
      </c>
      <c r="DT138" s="69"/>
      <c r="DU138" s="79" t="str">
        <f>IFERROR(IF(B138&lt;&gt;"", IF(AND(INDEX(Paste_Here!AJ$2:AJ$210, MATCH(B138, Paste_Here!A$2:A$210, 0))&lt;&gt;"", ISNUMBER(VALUE(INDEX(Paste_Here!AJ$2:AJ$210, MATCH(B138, Paste_Here!A$2:A$210, 0))))), INDEX(Paste_Here!AJ$2:AJ$210, MATCH(B138, Paste_Here!A$2:A$210, 0)), ""), ""), "")</f>
        <v/>
      </c>
      <c r="DV138" s="69"/>
      <c r="DW138" s="114"/>
      <c r="DX138" s="69"/>
      <c r="DY138" s="114"/>
      <c r="DZ138" s="69"/>
      <c r="EA138" s="114"/>
      <c r="EB138" s="69"/>
      <c r="EC138" s="114"/>
      <c r="ED138" s="69"/>
      <c r="EE138" s="114"/>
      <c r="EF138" s="69"/>
      <c r="EH138" s="69"/>
      <c r="EI138" s="69"/>
      <c r="EJ138" s="79"/>
      <c r="EK138" s="69"/>
      <c r="EL138" s="79"/>
      <c r="EM138" s="69"/>
      <c r="EN138" s="79"/>
      <c r="EO138" s="69"/>
      <c r="EP138" s="79"/>
      <c r="EQ138" s="69"/>
      <c r="ER138" s="79"/>
      <c r="ES138" s="69"/>
      <c r="ET138" s="79"/>
      <c r="EU138" s="69"/>
      <c r="EV138" s="79"/>
      <c r="EW138" s="69"/>
      <c r="EX138" s="79"/>
      <c r="EY138" s="69"/>
      <c r="EZ138" s="79"/>
      <c r="FA138" s="69"/>
      <c r="FB138" s="79"/>
      <c r="FC138" s="69"/>
      <c r="FD138" s="79"/>
      <c r="FE138" s="69"/>
      <c r="FF138" s="69"/>
      <c r="FG138" s="79" t="str">
        <f t="shared" si="18"/>
        <v/>
      </c>
      <c r="FH138" s="69"/>
      <c r="FI138" s="79" t="str">
        <f>IFERROR(IF(B138&lt;&gt;"", IF(ISNUMBER(VALUE(INDEX(Paste_Here!H$2:H$210, MATCH(B138, Paste_Here!A$2:A$210, 0)))), IF(VALUE(INDEX(Paste_Here!H$2:H$210, MATCH(B138, Paste_Here!A$2:A$210, 0)))=0, "No", IF(AND(VALUE(INDEX(Paste_Here!H$2:H$210, MATCH(B138, Paste_Here!A$2:A$210, 0)))&gt;=1, VALUE(INDEX(Paste_Here!H$2:H$210, MATCH(B138, Paste_Here!A$2:A$210, 0)))&lt;=4), VALUE(INDEX(Paste_Here!H$2:H$210, MATCH(B138, Paste_Here!A$2:A$210, 0))), "")), ""), ""), "")</f>
        <v/>
      </c>
      <c r="FJ138" s="69"/>
      <c r="FK138" s="79" t="str">
        <f>IFERROR(IF(B138&lt;&gt;"", IF(ISNUMBER(VALUE(INDEX(Paste_Here!I$2:I$210, MATCH(B138, Paste_Here!A$2:A$210, 0)))), IF(VALUE(INDEX(Paste_Here!I$2:I$210, MATCH(B138, Paste_Here!A$2:A$210, 0)))=0, "No", IF(AND(VALUE(INDEX(Paste_Here!I$2:I$210, MATCH(B138, Paste_Here!A$2:A$210, 0)))&gt;=1, VALUE(INDEX(Paste_Here!I$2:I$210, MATCH(B138, Paste_Here!A$2:A$210, 0)))&lt;=4), VALUE(INDEX(Paste_Here!I$2:I$210, MATCH(B138, Paste_Here!A$2:A$210, 0))), "")), ""), ""), "")</f>
        <v/>
      </c>
      <c r="FL138" s="69"/>
      <c r="FM138" s="114"/>
      <c r="FN138" s="69"/>
      <c r="FO138" s="114"/>
      <c r="FP138" s="69"/>
      <c r="FQ138" s="114"/>
      <c r="FR138" s="69"/>
      <c r="FS138" s="114"/>
      <c r="FT138" s="69"/>
      <c r="FU138" s="79" t="str">
        <f>IFERROR(IF(B138&lt;&gt;"", IF(AND(INDEX(Paste_Here!R$2:R$210, MATCH(B138, Paste_Here!A$2:A$210, 0))&lt;&gt;"", ISNUMBER(VALUE(INDEX(Paste_Here!R$2:R$210, MATCH(B138, Paste_Here!A$2:A$210, 0))))), INDEX(Paste_Here!R$2:R$210, MATCH(B138, Paste_Here!A$2:A$210, 0)), ""), ""), "")</f>
        <v/>
      </c>
      <c r="FV138" s="69"/>
      <c r="FW138" s="79" t="str">
        <f>IFERROR(IF(B138&lt;&gt;"", IF(AND(INDEX(Paste_Here!BB$2:BB$210, MATCH(B138, Paste_Here!A$2:A$210, 0))&lt;&gt;"", ISNUMBER(VALUE(INDEX(Paste_Here!BB$2:BB$210, MATCH(B138, Paste_Here!A$2:A$210, 0))))), INDEX(Paste_Here!BB$2:BB$210, MATCH(B138, Paste_Here!A$2:A$210, 0)), ""), ""), "")</f>
        <v/>
      </c>
      <c r="FX138" s="69"/>
      <c r="FY138" s="79" t="str">
        <f>IFERROR(IF(B138&lt;&gt;"", IF(AND(INDEX(Paste_Here!AS$2:AS$210, MATCH(B138, Paste_Here!A$2:A$210, 0))&lt;&gt;"", ISNUMBER(VALUE(INDEX(Paste_Here!AS$2:AS$210, MATCH(B138, Paste_Here!A$2:A$210, 0))))), INDEX(Paste_Here!AS$2:AS$210, MATCH(B138, Paste_Here!A$2:A$210, 0)), ""), ""), "")</f>
        <v/>
      </c>
      <c r="FZ138" s="69"/>
      <c r="GA138" s="79" t="str">
        <f>IFERROR(IF(B138&lt;&gt;"", IF(AND(INDEX(Paste_Here!BC$2:BC$210, MATCH(B138, Paste_Here!A$2:A$210, 0))&lt;&gt;"", ISNUMBER(VALUE(INDEX(Paste_Here!BC$2:BC$210, MATCH(B138, Paste_Here!A$2:A$210, 0))))), INDEX(Paste_Here!BC$2:BC$210, MATCH(B138, Paste_Here!A$2:A$210, 0)), ""), ""), "")</f>
        <v/>
      </c>
      <c r="GB138" s="69"/>
      <c r="GC138" s="69"/>
      <c r="GD138" s="79" t="str">
        <f t="shared" si="19"/>
        <v/>
      </c>
      <c r="GE138" s="69"/>
      <c r="GF138" s="79" t="str">
        <f>IFERROR(IF(B138&lt;&gt;"", IF(ISNUMBER(SEARCH("s", LOWER(INDEX(Paste_Here!M$2:M$210, MATCH(B138, Paste_Here!A$2:A$210, 0))))), "Yes", IF(INDEX(Paste_Here!M$2:M$210, MATCH(B138, Paste_Here!A$2:A$210, 0))&lt;&gt;"", "No", "")), ""), "")</f>
        <v/>
      </c>
      <c r="GG138" s="69"/>
      <c r="GH138" s="79" t="str">
        <f>IFERROR(IF(B138&lt;&gt;"", IF(ISNUMBER(SEARCH("yes", LOWER(INDEX(Paste_Here!F$2:F$210, MATCH(B138, Paste_Here!A$2:A$210, 0))))), "Yes", IF(ISNUMBER(SEARCH("no", LOWER(INDEX(Paste_Here!F$2:F$210, MATCH(B138, Paste_Here!A$2:A$210, 0))))), "No", "")), ""), "")</f>
        <v/>
      </c>
      <c r="GI138" s="69"/>
      <c r="GJ138" s="79" t="str">
        <f>IFERROR(IF(B138&lt;&gt;"", IF(ISNUMBER(SEARCH("english language learner", LOWER(INDEX(Paste_Here!C$2:C$210, MATCH(B138, Paste_Here!A$2:A$210, 0))))), "Yes", ""), ""), "")</f>
        <v/>
      </c>
      <c r="GK138" s="69"/>
      <c r="GL138" s="79" t="str">
        <f>IFERROR(IF(B138&lt;&gt;"", IF(OR(ISNUMBER(SEARCH("b", LOWER(INDEX(Paste_Here!K$2:K$210, MATCH(B138, Paste_Here!A$2:A$210, 0))))), ISNUMBER(SEARCH("h", LOWER(INDEX(Paste_Here!K$2:K$210, MATCH(B138, Paste_Here!A$2:A$210, 0))))), ISNUMBER(SEARCH("i", LOWER(INDEX(Paste_Here!K$2:K$210, MATCH(B138, Paste_Here!A$2:A$210, 0)))))), "Yes", IF(INDEX(Paste_Here!K$2:K$210, MATCH(B138, Paste_Here!A$2:A$210, 0))&lt;&gt;"", "No", "")), ""), "")</f>
        <v/>
      </c>
      <c r="GM138" s="69"/>
      <c r="GN138" s="79" t="str">
        <f>IFERROR(IF(B138&lt;&gt;"", IF(ISNUMBER(SEARCH("yes", LOWER(INDEX(Paste_Here!L$2:L$210, MATCH(B138, Paste_Here!A$2:A$210, 0))))), "Yes", IF(ISNUMBER(SEARCH("no", LOWER(INDEX(Paste_Here!L$2:L$210, MATCH(B138, Paste_Here!A$2:A$210, 0))))), "No", "")), ""), "")</f>
        <v/>
      </c>
      <c r="GO138" s="69"/>
      <c r="GP138" s="79" t="str">
        <f>IFERROR(IF(B138&lt;&gt;"", IF(ISNUMBER(SEARCH("transitional 2", LOWER(INDEX(Paste_Here!C$2:C$210, MATCH(B138, Paste_Here!A$2:A$210, 0))))), "T2", IF(ISNUMBER(SEARCH("transitional 1", LOWER(INDEX(Paste_Here!C$2:C$210, MATCH(B138, Paste_Here!A$2:A$210, 0))))), "T1", IF(ISNUMBER(SEARCH("waived ell services", LOWER(INDEX(Paste_Here!C$2:C$210, MATCH(B138, Paste_Here!A$2:A$210, 0))))), "W", ""))), ""), "")</f>
        <v/>
      </c>
      <c r="GQ138" s="69"/>
      <c r="GR138" s="114"/>
      <c r="GS138" s="69"/>
      <c r="GT138" s="114"/>
      <c r="GU138" s="69"/>
      <c r="GV138" s="114"/>
      <c r="GW138" s="69"/>
      <c r="GX138" s="118"/>
      <c r="GY138" s="69"/>
      <c r="GZ138" s="69"/>
      <c r="HA138" s="79"/>
      <c r="HB138" s="69"/>
      <c r="HC138" s="79"/>
      <c r="HD138" s="69"/>
      <c r="HE138" s="79"/>
      <c r="HF138" s="69"/>
      <c r="HG138" s="79"/>
      <c r="HH138" s="69"/>
      <c r="HI138" s="79"/>
      <c r="HJ138" s="69"/>
      <c r="HK138" s="79"/>
      <c r="HL138" s="69"/>
      <c r="HM138" s="79"/>
      <c r="HN138" s="69"/>
      <c r="HO138" s="79"/>
      <c r="HP138" s="69"/>
      <c r="HQ138" s="79"/>
      <c r="HR138" s="69"/>
      <c r="HS138" s="79"/>
      <c r="HT138" s="69"/>
      <c r="HU138" s="79"/>
      <c r="HV138" s="69"/>
      <c r="HW138" s="69"/>
      <c r="HX138" s="79"/>
      <c r="HY138" s="69"/>
      <c r="HZ138" s="79"/>
      <c r="IA138" s="69"/>
      <c r="IB138" s="79"/>
      <c r="IC138" s="69"/>
      <c r="ID138" s="79"/>
      <c r="IE138" s="69"/>
      <c r="IF138" s="79"/>
      <c r="IG138" s="69"/>
      <c r="IH138" s="79"/>
      <c r="II138" s="69"/>
      <c r="IJ138" s="79"/>
      <c r="IK138" s="69"/>
      <c r="IL138" s="79"/>
      <c r="IM138" s="69"/>
      <c r="IN138" s="79"/>
      <c r="IO138" s="69"/>
      <c r="IP138" s="79"/>
      <c r="IQ138" s="69"/>
      <c r="IR138" s="79"/>
      <c r="IS138" s="69"/>
      <c r="IT138" s="69"/>
      <c r="IU138" s="79"/>
      <c r="IV138" s="69"/>
      <c r="IW138" s="79"/>
      <c r="IX138" s="69"/>
      <c r="IY138" s="79"/>
      <c r="IZ138" s="69"/>
      <c r="JA138" s="79"/>
      <c r="JB138" s="69"/>
      <c r="JC138" s="79"/>
      <c r="JD138" s="69"/>
      <c r="JE138" s="79"/>
      <c r="JF138" s="69"/>
      <c r="JG138" s="79"/>
      <c r="JH138" s="69"/>
      <c r="JI138" s="79"/>
      <c r="JJ138" s="69"/>
      <c r="JK138" s="79"/>
      <c r="JL138" s="69"/>
      <c r="JM138" s="79"/>
      <c r="JN138" s="69"/>
      <c r="JO138" s="79"/>
      <c r="JP138" s="69"/>
      <c r="JQ138" s="69"/>
      <c r="JR138" s="79"/>
      <c r="JS138" s="69"/>
      <c r="JT138" s="79"/>
      <c r="JU138" s="69"/>
      <c r="JV138" s="79"/>
      <c r="JW138" s="69"/>
      <c r="JX138" s="79"/>
      <c r="JY138" s="69"/>
      <c r="JZ138" s="79"/>
      <c r="KA138" s="69"/>
      <c r="KB138" s="79"/>
      <c r="KC138" s="69"/>
      <c r="KD138" s="79"/>
      <c r="KE138" s="69"/>
      <c r="KF138" s="79"/>
      <c r="KG138" s="69"/>
      <c r="KH138" s="79"/>
      <c r="KI138" s="69"/>
      <c r="KJ138" s="79"/>
      <c r="KK138" s="69"/>
      <c r="KL138" s="79"/>
      <c r="KM138" s="69"/>
      <c r="KP138" s="1" t="str" cm="1">
        <f t="array" ref="KP138">IFERROR(INDEX(Paste_Here!$B$2:$B$210, MATCH(0, COUNTIF(KP$4:KP137, Paste_Here!$B$2:$B$210) + IF(Paste_Here!$B$2:$B$210="", 1, 0), 0)), "")</f>
        <v/>
      </c>
      <c r="KQ138" s="1" t="str">
        <f>IF(KP138&lt;&gt;"", INDEX(Paste_Here!$A$2:$A$210, MATCH(KP138, Paste_Here!$B$2:$B$210, 0)), "")</f>
        <v/>
      </c>
      <c r="KR138" s="1" t="str">
        <f t="shared" si="20"/>
        <v/>
      </c>
      <c r="KS138" s="1" t="str" cm="1">
        <f t="array" ref="KS138">IFERROR(INDEX($KR$5:$KR$210, MATCH(SMALL(IF($KR$5:$KR$210&lt;&gt;"", COUNTIF($KR$5:$KR$210, "&lt;"&amp;$KR$5:$KR$210)+1), ROW()-ROW($KS$5)+1), COUNTIF($KR$5:$KR$210, "&lt;"&amp;$KR$5:$KR$210)+1, 0)), "")</f>
        <v/>
      </c>
    </row>
    <row r="139" spans="1:305">
      <c r="A139" s="69"/>
      <c r="B139" s="79" t="str">
        <f t="shared" si="14"/>
        <v/>
      </c>
      <c r="C139" s="69"/>
      <c r="D139" s="79" t="str">
        <f>IFERROR(IF(B139&lt;&gt;"", IF(COUNTIF(INDEX(Paste_Here!N$2:Q$210, MATCH(B139, Paste_Here!A$2:A$210, 0), 0), "yes") &gt; 0, "No", IF(COUNTIF(INDEX(Paste_Here!N$2:Q$210, MATCH(B139, Paste_Here!A$2:A$210, 0), 0), "no") &gt; 0, "Yes", "")), ""), "")</f>
        <v/>
      </c>
      <c r="E139" s="69"/>
      <c r="F139" s="79" t="str">
        <f>IFERROR(IF(B139&lt;&gt;"", IF(ISNUMBER(SEARCH("yes", LOWER(INDEX(Paste_Here!S$2:S$210, MATCH(B139, Paste_Here!A$2:A$210, 0))))), "Yes", IF(ISNUMBER(SEARCH("no", LOWER(INDEX(Paste_Here!S$2:S$210, MATCH(B139, Paste_Here!A$2:A$210, 0))))), "No", "")), ""), "")</f>
        <v/>
      </c>
      <c r="G139" s="69"/>
      <c r="H139" s="79" t="str">
        <f>IFERROR(IF(B139&lt;&gt;"", IF(COUNTIF(INDEX(Paste_Here!AX$2:BA$210, MATCH(B139, Paste_Here!A$2:A$210, 0), 0), "yes") &gt; 0, "No", IF(COUNTIF(INDEX(Paste_Here!AX$2:BA$210, MATCH(B139, Paste_Here!A$2:A$210, 0), 0), "no") &gt; 0, "Yes", "")), ""), "")</f>
        <v/>
      </c>
      <c r="I139" s="69"/>
      <c r="J139" s="79" t="str">
        <f>IFERROR(IF(B139&lt;&gt;"", IF(ISNUMBER(SEARCH("yes", LOWER(INDEX(Paste_Here!Z$2:Z$210, MATCH(B139, Paste_Here!A$2:A$210, 0))))), "Yes", IF(ISNUMBER(SEARCH("no", LOWER(INDEX(Paste_Here!Z$2:Z$210, MATCH(B139, Paste_Here!A$2:A$210, 0))))), "No", "")), ""), "")</f>
        <v/>
      </c>
      <c r="K139" s="69"/>
      <c r="L139" s="79" t="str">
        <f>IFERROR(IF(B139&lt;&gt;"", IF(ISNUMBER(SEARCH("yes", LOWER(INDEX(Paste_Here!AG$2:AG$210, MATCH(B139, Paste_Here!A$2:A$210, 0))))), "Yes", IF(ISNUMBER(SEARCH("no", LOWER(INDEX(Paste_Here!AG$2:AG$210, MATCH(B139, Paste_Here!A$2:A$210, 0))))), "No", "")), ""), "")</f>
        <v/>
      </c>
      <c r="M139" s="69"/>
      <c r="N139" s="114" t="str">
        <f>IFERROR(IF(J139&lt;&gt;"", IF(ISNUMBER(SEARCH("yes", LOWER(INDEX(Paste_Here!AB$2:AB$210, MATCH(J139, Paste_Here!I$2:I$210, 0))))), "Yes", IF(ISNUMBER(SEARCH("no", LOWER(INDEX(Paste_Here!AB$2:AB$210, MATCH(J139, Paste_Here!I$2:I$210, 0))))), "No", "")), ""), "")</f>
        <v/>
      </c>
      <c r="O139" s="69"/>
      <c r="P139" s="79" t="str">
        <f>IFERROR(IF(B139&lt;&gt;"", IF(ISNUMBER(SEARCH("Revealed-Potential (Primary Focus)", LOWER(INDEX(Paste_Here!U$2:U$210, MATCH(B139, Paste_Here!A$2:A$210, 0))))), "Rev-Potential: Prim", IF(ISNUMBER(SEARCH("Revealed-Potential (Secondary Focus)", LOWER(INDEX(Paste_Here!U$2:U$210, MATCH(B139, Paste_Here!A$2:A$210, 0))))), "Rev-Potential: Sec", IF(ISNUMBER(SEARCH("Monitoring", LOWER(INDEX(Paste_Here!U$2:U$210, MATCH(B139, Paste_Here!A$2:A$210, 0))))), "Monitoring", IF(ISNUMBER(SEARCH("At-Promise (Secondary Focus)", LOWER(INDEX(Paste_Here!U$2:U$210, MATCH(B139, Paste_Here!A$2:A$210, 0))))), "At-Promise: Sec", IF(ISNUMBER(SEARCH("At-Promise (Primary Focus)", LOWER(INDEX(Paste_Here!U$2:U$210, MATCH(B139, Paste_Here!A$2:A$210, 0))))), "At-Promise: Prim", ""))))), ""), "")</f>
        <v/>
      </c>
      <c r="Q139" s="69"/>
      <c r="R139" s="79" t="str">
        <f>IFERROR(IF(B139&lt;&gt;"", IF(ISNUMBER(SEARCH("Revealed-Potential (Primary Focus)", LOWER(INDEX(Paste_Here!AB$2:AB$210, MATCH(B139, Paste_Here!A$2:A$210, 0))))), "Rev-Potential: Prim", IF(ISNUMBER(SEARCH("Revealed-Potential (Secondary Focus)", LOWER(INDEX(Paste_Here!AB$2:AB$210, MATCH(B139, Paste_Here!A$2:A$210, 0))))), "Rev-Potential: Sec", IF(ISNUMBER(SEARCH("Monitoring", LOWER(INDEX(Paste_Here!AB$2:AB$210, MATCH(B139, Paste_Here!A$2:A$210, 0))))), "Monitoring", IF(ISNUMBER(SEARCH("At-Promise (Secondary Focus)", LOWER(INDEX(Paste_Here!AB$2:AB$210, MATCH(B139, Paste_Here!A$2:A$210, 0))))), "At-Promise: Sec", IF(ISNUMBER(SEARCH("At-Promise (Primary Focus)", LOWER(INDEX(Paste_Here!AB$2:AB$210, MATCH(B139, Paste_Here!A$2:A$210, 0))))), "At-Promise: Prim", ""))))), ""), "")</f>
        <v/>
      </c>
      <c r="S139" s="69"/>
      <c r="T139" s="114" t="str">
        <f>IFERROR(IF(P139&lt;&gt;"", IF(ISNUMBER(SEARCH("yes", LOWER(INDEX(Paste_Here!AH$2:AH$210, MATCH(P139, Paste_Here!O$2:O$210, 0))))), "Yes", IF(ISNUMBER(SEARCH("no", LOWER(INDEX(Paste_Here!AH$2:AH$210, MATCH(P139, Paste_Here!O$2:O$210, 0))))), "No", "")), ""), "")</f>
        <v/>
      </c>
      <c r="U139" s="69"/>
      <c r="V139" s="114" t="str">
        <f>IFERROR(IF(R139&lt;&gt;"", IF(ISNUMBER(SEARCH("yes", LOWER(INDEX(Paste_Here!AJ$2:AJ$210, MATCH(R139, Paste_Here!Q$2:Q$210, 0))))), "Yes", IF(ISNUMBER(SEARCH("no", LOWER(INDEX(Paste_Here!AJ$2:AJ$210, MATCH(R139, Paste_Here!Q$2:Q$210, 0))))), "No", "")), ""), "")</f>
        <v/>
      </c>
      <c r="W139" s="69"/>
      <c r="X139" s="69"/>
      <c r="Y139" s="79" t="str">
        <f t="shared" si="15"/>
        <v/>
      </c>
      <c r="Z139" s="69"/>
      <c r="AA139" s="79" t="str">
        <f>IFERROR(IF(B139&lt;&gt;"", IF(AND(INDEX(Paste_Here!W$2:W$210, MATCH(B139, Paste_Here!A$2:A$210, 0))&lt;&gt;"", ISNUMBER(VALUE(INDEX(Paste_Here!W$2:W$210, MATCH(B139, Paste_Here!A$2:A$210, 0))))), INDEX(Paste_Here!W$2:W$210, MATCH(B139, Paste_Here!A$2:A$210, 0)), ""), ""), "")</f>
        <v/>
      </c>
      <c r="AB139" s="69"/>
      <c r="AC139" s="79" t="str">
        <f>IFERROR(IF(B139&lt;&gt;"", IF(AND(INDEX(Paste_Here!V$2:V$210, MATCH(B139, Paste_Here!A$2:A$210, 0))&lt;&gt;"", ISNUMBER(VALUE(INDEX(Paste_Here!V$2:V$210, MATCH(B139, Paste_Here!A$2:A$210, 0))))), TEXT(ROUND(VALUE(INDEX(Paste_Here!V$2:V$210, MATCH(B139, Paste_Here!A$2:A$210, 0))), 2), "0.00"), ""), ""), "")</f>
        <v/>
      </c>
      <c r="AD139" s="69"/>
      <c r="AE139" s="79" t="str">
        <f>IFERROR(IF(B139&lt;&gt;"", IF(LOWER(INDEX(Paste_Here!X$2:X$210, MATCH(B139, Paste_Here!A$2:A$210, 0)))="approaching expectations", "Approaching", IF(LOWER(INDEX(Paste_Here!X$2:X$210, MATCH(B139, Paste_Here!A$2:A$210, 0)))="met expectations", "Met", IF(LOWER(INDEX(Paste_Here!X$2:X$210, MATCH(B139, Paste_Here!A$2:A$210, 0)))="exceeded expectations", "Exceeded", IF(LOWER(INDEX(Paste_Here!X$2:X$210, MATCH(B139, Paste_Here!A$2:A$210, 0)))="below expectations", "Below", "")))), ""), "")</f>
        <v/>
      </c>
      <c r="AF139" s="69"/>
      <c r="AG139" s="79" t="str">
        <f>IFERROR(IF(B139&lt;&gt;"", IF(AND(INDEX(Paste_Here!Y$2:Y$210, MATCH(B139, Paste_Here!A$2:A$210, 0))&lt;&gt;"", ISNUMBER(VALUE(INDEX(Paste_Here!Y$2:Y$210, MATCH(B139, Paste_Here!A$2:A$210, 0))))), INDEX(Paste_Here!Y$2:Y$210, MATCH(B139, Paste_Here!A$2:A$210, 0)), ""), ""), "")</f>
        <v/>
      </c>
      <c r="AH139" s="69"/>
      <c r="AI139" s="79" t="str">
        <f>IFERROR(IF(B139&lt;&gt;"", IF(AND(INDEX(Paste_Here!AK$2:AK$210, MATCH(B139, Paste_Here!A$2:A$210, 0))&lt;&gt;"", ISNUMBER(VALUE(INDEX(Paste_Here!AK$2:AK$210, MATCH(B139, Paste_Here!A$2:A$210, 0))))), INDEX(Paste_Here!AK$2:AK$210, MATCH(B139, Paste_Here!A$2:A$210, 0)), ""), ""), "")</f>
        <v/>
      </c>
      <c r="AJ139" s="69"/>
      <c r="AK139" s="79" t="str">
        <f>IFERROR(IF(B139&lt;&gt;"", IF(ISNUMBER(SEARCH("highrisk", LOWER(INDEX(Paste_Here!AL$2:AL$210, MATCH(B139, Paste_Here!A$2:A$210, 0))))), "High Risk", IF(ISNUMBER(SEARCH("lowrisk", LOWER(INDEX(Paste_Here!AL$2:AL$210, MATCH(B139, Paste_Here!A$2:A$210, 0))))), "Low Risk", IF(ISNUMBER(SEARCH("somerisk", LOWER(INDEX(Paste_Here!AL$2:AL$210, MATCH(B139, Paste_Here!A$2:A$210, 0))))), "Some Risk", ""))), ""), "")</f>
        <v/>
      </c>
      <c r="AL139" s="69"/>
      <c r="AM139" s="79" t="str">
        <f>IFERROR(IF(B139&lt;&gt;"", IF(AND(INDEX(Paste_Here!AT$2:AT$210, MATCH(B139, Paste_Here!A$2:A$210, 0))&lt;&gt;"", ISNUMBER(VALUE(INDEX(Paste_Here!AT$2:AT$210, MATCH(B139, Paste_Here!A$2:A$210, 0))))), INDEX(Paste_Here!AT$2:AT$210, MATCH(B139, Paste_Here!A$2:A$210, 0)), ""), ""), "")</f>
        <v/>
      </c>
      <c r="AN139" s="69"/>
      <c r="AO139" s="79" t="str">
        <f>IFERROR(IF(B139&lt;&gt;"", IF(AND(INDEX(Paste_Here!AM$2:AM$210, MATCH(B139, Paste_Here!A$2:A$210, 0))&lt;&gt;"", ISNUMBER(VALUE(INDEX(Paste_Here!AM$2:AM$210, MATCH(B139, Paste_Here!A$2:A$210, 0))))), INDEX(Paste_Here!AM$2:AM$210, MATCH(B139, Paste_Here!A$2:A$210, 0)), ""), ""), "")</f>
        <v/>
      </c>
      <c r="AP139" s="69"/>
      <c r="AQ139" s="79" t="str">
        <f>IFERROR(IF(B139&lt;&gt;"", IF(ISNUMBER(SEARCH("highrisk", LOWER(INDEX(Paste_Here!AN$2:AN$210, MATCH(B139, Paste_Here!A$2:A$210, 0))))), "High Risk", IF(ISNUMBER(SEARCH("lowrisk", LOWER(INDEX(Paste_Here!AN$2:AN$210, MATCH(B139, Paste_Here!A$2:A$210, 0))))), "Low Risk", IF(ISNUMBER(SEARCH("somerisk", LOWER(INDEX(Paste_Here!AN$2:AN$210, MATCH(B139, Paste_Here!A$2:A$210, 0))))), "Some Risk", ""))), ""), "")</f>
        <v/>
      </c>
      <c r="AR139" s="69"/>
      <c r="AS139" s="79" t="str" cm="1">
        <f t="array" aca="1" ref="AS139" ca="1">IFERROR(IF(ISNUMBER(SEARCH("BR", INDEX(Paste_Here!AO$2:AO$210, MATCH(B139, Paste_Here!A$2:A$210, 0)))), -1, 1) * VALUE(_xlfn.TEXTJOIN("", TRUE, IF(ISNUMBER(--MID(INDEX(Paste_Here!AO$2:AO$210, MATCH(B139, Paste_Here!A$2:A$210, 0)), ROW(INDIRECT("1:"&amp;LEN(INDEX(Paste_Here!AO$2:AO$210, MATCH(B139, Paste_Here!A$2:A$210, 0))))), 1)), MID(INDEX(Paste_Here!AO$2:AO$210, MATCH(B139, Paste_Here!A$2:A$210, 0)), ROW(INDIRECT("1:"&amp;LEN(INDEX(Paste_Here!AO$2:AO$210, MATCH(B139, Paste_Here!A$2:A$210, 0))))), 1), ""))), "")</f>
        <v/>
      </c>
      <c r="AT139" s="69"/>
      <c r="AU139" s="69"/>
      <c r="AV139" s="79"/>
      <c r="AW139" s="69"/>
      <c r="AX139" s="79"/>
      <c r="AY139" s="69"/>
      <c r="AZ139" s="79"/>
      <c r="BA139" s="69"/>
      <c r="BB139" s="79"/>
      <c r="BC139" s="69"/>
      <c r="BD139" s="79"/>
      <c r="BE139" s="69"/>
      <c r="BF139" s="79"/>
      <c r="BG139" s="69"/>
      <c r="BH139" s="79"/>
      <c r="BI139" s="69"/>
      <c r="BJ139" s="79"/>
      <c r="BK139" s="69"/>
      <c r="BL139" s="79"/>
      <c r="BM139" s="69"/>
      <c r="BN139" s="79"/>
      <c r="BO139" s="69"/>
      <c r="BP139" s="79"/>
      <c r="BQ139" s="69"/>
      <c r="BR139" s="69"/>
      <c r="BS139" s="79"/>
      <c r="BT139" s="69"/>
      <c r="BU139" s="79"/>
      <c r="BV139" s="69"/>
      <c r="BW139" s="79"/>
      <c r="BX139" s="69"/>
      <c r="BY139" s="79"/>
      <c r="BZ139" s="69"/>
      <c r="CA139" s="79"/>
      <c r="CB139" s="69"/>
      <c r="CC139" s="79"/>
      <c r="CD139" s="69"/>
      <c r="CE139" s="79"/>
      <c r="CF139" s="69"/>
      <c r="CG139" s="79"/>
      <c r="CH139" s="69"/>
      <c r="CI139" s="79"/>
      <c r="CJ139" s="69"/>
      <c r="CK139" s="79"/>
      <c r="CL139" s="69"/>
      <c r="CM139" s="79"/>
      <c r="CN139" s="69"/>
      <c r="CO139" s="69"/>
      <c r="CP139" s="79" t="str">
        <f t="shared" si="16"/>
        <v/>
      </c>
      <c r="CQ139" s="69"/>
      <c r="CR139" s="79" t="str">
        <f>IFERROR(IF(B139&lt;&gt;"", IF(AND(INDEX(Paste_Here!AD$2:AD$210, MATCH(B139, Paste_Here!A$2:A$210, 0))&lt;&gt;"", ISNUMBER(VALUE(INDEX(Paste_Here!AD$2:AD$210, MATCH(B139, Paste_Here!A$2:A$210, 0))))), INDEX(Paste_Here!AD$2:AD$210, MATCH(B139, Paste_Here!A$2:A$210, 0)), ""), ""), "")</f>
        <v/>
      </c>
      <c r="CS139" s="69"/>
      <c r="CT139" s="79" t="str">
        <f>IFERROR(IF(B139&lt;&gt;"", IF(AND(INDEX(Paste_Here!AC$2:AC$210, MATCH(B139, Paste_Here!A$2:A$210, 0))&lt;&gt;"", ISNUMBER(--INDEX(Paste_Here!AC$2:AC$210, MATCH(B139, Paste_Here!A$2:A$210, 0)))), TEXT(ROUND(--INDEX(Paste_Here!AC$2:AC$210, MATCH(B139, Paste_Here!A$2:A$210, 0)), 2), "0.00"), ""), ""), "")</f>
        <v/>
      </c>
      <c r="CU139" s="69"/>
      <c r="CV139" s="79" t="str">
        <f>IFERROR(IF(B139&lt;&gt;"", IF(LOWER(INDEX(Paste_Here!AE$2:AE$210, MATCH(B139, Paste_Here!A$2:A$210, 0)))="approaching expectations", "Approaching", IF(LOWER(INDEX(Paste_Here!AE$2:AE$210, MATCH(B139, Paste_Here!A$2:A$210, 0)))="met expectations", "Met", IF(LOWER(INDEX(Paste_Here!AE$2:AE$210, MATCH(B139, Paste_Here!A$2:A$210, 0)))="exceeded expectations", "Exceeded", IF(LOWER(INDEX(Paste_Here!AE$2:AE$210, MATCH(B139, Paste_Here!A$2:A$210, 0)))="below expectations", "Below", "")))), ""), "")</f>
        <v/>
      </c>
      <c r="CW139" s="69"/>
      <c r="CX139" s="79" t="str">
        <f>IFERROR(IF(B139&lt;&gt;"", IF(AND(INDEX(Paste_Here!AF$2:AF$210, MATCH(B139, Paste_Here!A$2:A$210, 0))&lt;&gt;"", ISNUMBER(VALUE(INDEX(Paste_Here!AF$2:AF$210, MATCH(B139, Paste_Here!A$2:A$210, 0))))), INDEX(Paste_Here!AF$2:AF$210, MATCH(B139, Paste_Here!A$2:A$210, 0)), ""), ""), "")</f>
        <v/>
      </c>
      <c r="CY139" s="69"/>
      <c r="CZ139" s="79" t="str">
        <f>IFERROR(IF(B139&lt;&gt;"", IF(AND(INDEX(Paste_Here!AU$2:AU$210, MATCH(B139, Paste_Here!A$2:A$210, 0))&lt;&gt;"", ISNUMBER(VALUE(INDEX(Paste_Here!AU$2:AU$210, MATCH(B139, Paste_Here!A$2:A$210, 0))))), INDEX(Paste_Here!AU$2:AU$210, MATCH(B139, Paste_Here!A$2:A$210, 0)), ""), ""), "")</f>
        <v/>
      </c>
      <c r="DA139" s="69"/>
      <c r="DB139" s="79" t="str">
        <f>IFERROR(IF(B139&lt;&gt;"", IF(ISNUMBER(SEARCH("highrisk", LOWER(INDEX(Paste_Here!AV$2:AV$210, MATCH(B139, Paste_Here!A$2:A$210, 0))))), "High Risk", IF(ISNUMBER(SEARCH("lowrisk", LOWER(INDEX(Paste_Here!AV$2:AV$210, MATCH(B139, Paste_Here!A$2:A$210, 0))))), "Low Risk", IF(ISNUMBER(SEARCH("somerisk", LOWER(INDEX(Paste_Here!AV$2:AV$210, MATCH(B139, Paste_Here!A$2:A$210, 0))))), "Some Risk", ""))), ""), "")</f>
        <v/>
      </c>
      <c r="DC139" s="69"/>
      <c r="DD139" s="79" t="str">
        <f>IFERROR(IF(B139&lt;&gt;"", IF(AND(INDEX(Paste_Here!AW$2:AW$210, MATCH(B139, Paste_Here!A$2:A$210, 0))&lt;&gt;"", ISNUMBER(VALUE(INDEX(Paste_Here!AW$2:AW$210, MATCH(B139, Paste_Here!A$2:A$210, 0))))), INDEX(Paste_Here!AW$2:AW$210, MATCH(B139, Paste_Here!A$2:A$210, 0)), ""), ""), "")</f>
        <v/>
      </c>
      <c r="DE139" s="69"/>
      <c r="DF139" s="79" t="str">
        <f>IFERROR(IF(B139&lt;&gt;"", IF(AND(INDEX(Paste_Here!AP$2:AP$210, MATCH(B139, Paste_Here!A$2:A$210, 0))&lt;&gt;"", ISNUMBER(VALUE(INDEX(Paste_Here!AP$2:AP$210, MATCH(B139, Paste_Here!A$2:A$210, 0))))), INDEX(Paste_Here!AP$2:AP$210, MATCH(B139, Paste_Here!A$2:A$210, 0)), ""), ""), "")</f>
        <v/>
      </c>
      <c r="DG139" s="69"/>
      <c r="DH139" s="79" t="str">
        <f>IFERROR(IF(B139&lt;&gt;"", IF(ISNUMBER(SEARCH("highrisk", LOWER(INDEX(Paste_Here!AQ$2:AQ$210, MATCH(B139, Paste_Here!A$2:A$210, 0))))), "High Risk", IF(ISNUMBER(SEARCH("lowrisk", LOWER(INDEX(Paste_Here!AQ$2:AQ$210, MATCH(B139, Paste_Here!A$2:A$210, 0))))), "Low Risk", IF(ISNUMBER(SEARCH("somerisk", LOWER(INDEX(Paste_Here!AQ$2:AQ$210, MATCH(B139, Paste_Here!A$2:A$210, 0))))), "Some Risk", ""))), ""), "")</f>
        <v/>
      </c>
      <c r="DI139" s="69"/>
      <c r="DJ139" s="79" t="str" cm="1">
        <f t="array" aca="1" ref="DJ139" ca="1">IFERROR(VALUE(IF(ISNUMBER(SEARCH("EM", INDEX(Paste_Here!AR$2:AR$500, MATCH(B139, Paste_Here!A$2:A$500, 0)))),"-" &amp; _xlfn.TEXTJOIN("", TRUE, IF(ISNUMBER(--MID(INDEX(Paste_Here!AR$2:AR$500, MATCH(B139, Paste_Here!A$2:A$500, 0)), ROW(INDIRECT("1:"&amp;LEN(INDEX(Paste_Here!AR$2:AR$500, MATCH(B139, Paste_Here!A$2:A$500, 0))))), 1)), MID(INDEX(Paste_Here!AR$2:AR$500, MATCH(B139, Paste_Here!A$2:A$500, 0)), ROW(INDIRECT("1:"&amp;LEN(INDEX(Paste_Here!AR$2:AR$500, MATCH(B139, Paste_Here!A$2:A$500, 0))))), 1), "")), _xlfn.TEXTJOIN("", TRUE, IF(ISNUMBER(--MID(INDEX(Paste_Here!AR$2:AR$500, MATCH(B139, Paste_Here!A$2:AR$500, 0)), ROW(INDIRECT("1:"&amp;LEN(INDEX(Paste_Here!AR$2:AR$500, MATCH(B139, Paste_Here!A$2:AR$500, 0))))), 1)), MID(INDEX(Paste_Here!AR$2:AR$500, MATCH(B139, Paste_Here!A$2:A$500, 0)), ROW(INDIRECT("1:"&amp;LEN(INDEX(Paste_Here!AR$2:AR$500, MATCH(B139, Paste_Here!A$2:A$500, 0))))), 1), "")))), "")</f>
        <v/>
      </c>
      <c r="DK139" s="69"/>
      <c r="DL139" s="69"/>
      <c r="DM139" s="79" t="str">
        <f t="shared" si="17"/>
        <v/>
      </c>
      <c r="DN139" s="69"/>
      <c r="DO139" s="79" t="str">
        <f>IFERROR(IF(B139&lt;&gt;"", IF(AND(INDEX(Paste_Here!AH$2:AH$210, MATCH(B139, Paste_Here!A$2:A$210, 0))&lt;&gt;"", ISNUMBER(VALUE(INDEX(Paste_Here!AH$2:AH$210, MATCH(B139, Paste_Here!A$2:A$210, 0))))), INDEX(Paste_Here!AH$2:AH$210, MATCH(B139, Paste_Here!A$2:A$210, 0)), ""), ""), "")</f>
        <v/>
      </c>
      <c r="DP139" s="69"/>
      <c r="DQ139" s="114"/>
      <c r="DR139" s="69"/>
      <c r="DS139" s="119" t="str">
        <f>IFERROR(IF(B139&lt;&gt;"", IF(LOWER(INDEX(Paste_Here!AI$2:AI$210, MATCH(B139, Paste_Here!A$2:A$210, 0)))="approaching expectations", "Approaching", IF(LOWER(INDEX(Paste_Here!AI$2:AI$210, MATCH(B139, Paste_Here!A$2:A$210, 0)))="met expectations", "Met", IF(LOWER(INDEX(Paste_Here!AI$2:AI$210, MATCH(B139, Paste_Here!A$2:A$210, 0)))="exceeded expectations", "Exceeded", IF(LOWER(INDEX(Paste_Here!AI$2:AI$210, MATCH(B139, Paste_Here!A$2:A$210, 0)))="below expectations", "Below", "")))), ""), "")</f>
        <v/>
      </c>
      <c r="DT139" s="69"/>
      <c r="DU139" s="79" t="str">
        <f>IFERROR(IF(B139&lt;&gt;"", IF(AND(INDEX(Paste_Here!AJ$2:AJ$210, MATCH(B139, Paste_Here!A$2:A$210, 0))&lt;&gt;"", ISNUMBER(VALUE(INDEX(Paste_Here!AJ$2:AJ$210, MATCH(B139, Paste_Here!A$2:A$210, 0))))), INDEX(Paste_Here!AJ$2:AJ$210, MATCH(B139, Paste_Here!A$2:A$210, 0)), ""), ""), "")</f>
        <v/>
      </c>
      <c r="DV139" s="69"/>
      <c r="DW139" s="114"/>
      <c r="DX139" s="69"/>
      <c r="DY139" s="114"/>
      <c r="DZ139" s="69"/>
      <c r="EA139" s="114"/>
      <c r="EB139" s="69"/>
      <c r="EC139" s="114"/>
      <c r="ED139" s="69"/>
      <c r="EE139" s="114"/>
      <c r="EF139" s="69"/>
      <c r="EH139" s="69"/>
      <c r="EI139" s="69"/>
      <c r="EJ139" s="79"/>
      <c r="EK139" s="69"/>
      <c r="EL139" s="79"/>
      <c r="EM139" s="69"/>
      <c r="EN139" s="79"/>
      <c r="EO139" s="69"/>
      <c r="EP139" s="79"/>
      <c r="EQ139" s="69"/>
      <c r="ER139" s="79"/>
      <c r="ES139" s="69"/>
      <c r="ET139" s="79"/>
      <c r="EU139" s="69"/>
      <c r="EV139" s="79"/>
      <c r="EW139" s="69"/>
      <c r="EX139" s="79"/>
      <c r="EY139" s="69"/>
      <c r="EZ139" s="79"/>
      <c r="FA139" s="69"/>
      <c r="FB139" s="79"/>
      <c r="FC139" s="69"/>
      <c r="FD139" s="79"/>
      <c r="FE139" s="69"/>
      <c r="FF139" s="69"/>
      <c r="FG139" s="79" t="str">
        <f t="shared" si="18"/>
        <v/>
      </c>
      <c r="FH139" s="69"/>
      <c r="FI139" s="79" t="str">
        <f>IFERROR(IF(B139&lt;&gt;"", IF(ISNUMBER(VALUE(INDEX(Paste_Here!H$2:H$210, MATCH(B139, Paste_Here!A$2:A$210, 0)))), IF(VALUE(INDEX(Paste_Here!H$2:H$210, MATCH(B139, Paste_Here!A$2:A$210, 0)))=0, "No", IF(AND(VALUE(INDEX(Paste_Here!H$2:H$210, MATCH(B139, Paste_Here!A$2:A$210, 0)))&gt;=1, VALUE(INDEX(Paste_Here!H$2:H$210, MATCH(B139, Paste_Here!A$2:A$210, 0)))&lt;=4), VALUE(INDEX(Paste_Here!H$2:H$210, MATCH(B139, Paste_Here!A$2:A$210, 0))), "")), ""), ""), "")</f>
        <v/>
      </c>
      <c r="FJ139" s="69"/>
      <c r="FK139" s="79" t="str">
        <f>IFERROR(IF(B139&lt;&gt;"", IF(ISNUMBER(VALUE(INDEX(Paste_Here!I$2:I$210, MATCH(B139, Paste_Here!A$2:A$210, 0)))), IF(VALUE(INDEX(Paste_Here!I$2:I$210, MATCH(B139, Paste_Here!A$2:A$210, 0)))=0, "No", IF(AND(VALUE(INDEX(Paste_Here!I$2:I$210, MATCH(B139, Paste_Here!A$2:A$210, 0)))&gt;=1, VALUE(INDEX(Paste_Here!I$2:I$210, MATCH(B139, Paste_Here!A$2:A$210, 0)))&lt;=4), VALUE(INDEX(Paste_Here!I$2:I$210, MATCH(B139, Paste_Here!A$2:A$210, 0))), "")), ""), ""), "")</f>
        <v/>
      </c>
      <c r="FL139" s="69"/>
      <c r="FM139" s="114"/>
      <c r="FN139" s="69"/>
      <c r="FO139" s="114"/>
      <c r="FP139" s="69"/>
      <c r="FQ139" s="114"/>
      <c r="FR139" s="69"/>
      <c r="FS139" s="114"/>
      <c r="FT139" s="69"/>
      <c r="FU139" s="79" t="str">
        <f>IFERROR(IF(B139&lt;&gt;"", IF(AND(INDEX(Paste_Here!R$2:R$210, MATCH(B139, Paste_Here!A$2:A$210, 0))&lt;&gt;"", ISNUMBER(VALUE(INDEX(Paste_Here!R$2:R$210, MATCH(B139, Paste_Here!A$2:A$210, 0))))), INDEX(Paste_Here!R$2:R$210, MATCH(B139, Paste_Here!A$2:A$210, 0)), ""), ""), "")</f>
        <v/>
      </c>
      <c r="FV139" s="69"/>
      <c r="FW139" s="79" t="str">
        <f>IFERROR(IF(B139&lt;&gt;"", IF(AND(INDEX(Paste_Here!BB$2:BB$210, MATCH(B139, Paste_Here!A$2:A$210, 0))&lt;&gt;"", ISNUMBER(VALUE(INDEX(Paste_Here!BB$2:BB$210, MATCH(B139, Paste_Here!A$2:A$210, 0))))), INDEX(Paste_Here!BB$2:BB$210, MATCH(B139, Paste_Here!A$2:A$210, 0)), ""), ""), "")</f>
        <v/>
      </c>
      <c r="FX139" s="69"/>
      <c r="FY139" s="79" t="str">
        <f>IFERROR(IF(B139&lt;&gt;"", IF(AND(INDEX(Paste_Here!AS$2:AS$210, MATCH(B139, Paste_Here!A$2:A$210, 0))&lt;&gt;"", ISNUMBER(VALUE(INDEX(Paste_Here!AS$2:AS$210, MATCH(B139, Paste_Here!A$2:A$210, 0))))), INDEX(Paste_Here!AS$2:AS$210, MATCH(B139, Paste_Here!A$2:A$210, 0)), ""), ""), "")</f>
        <v/>
      </c>
      <c r="FZ139" s="69"/>
      <c r="GA139" s="79" t="str">
        <f>IFERROR(IF(B139&lt;&gt;"", IF(AND(INDEX(Paste_Here!BC$2:BC$210, MATCH(B139, Paste_Here!A$2:A$210, 0))&lt;&gt;"", ISNUMBER(VALUE(INDEX(Paste_Here!BC$2:BC$210, MATCH(B139, Paste_Here!A$2:A$210, 0))))), INDEX(Paste_Here!BC$2:BC$210, MATCH(B139, Paste_Here!A$2:A$210, 0)), ""), ""), "")</f>
        <v/>
      </c>
      <c r="GB139" s="69"/>
      <c r="GC139" s="69"/>
      <c r="GD139" s="79" t="str">
        <f t="shared" si="19"/>
        <v/>
      </c>
      <c r="GE139" s="69"/>
      <c r="GF139" s="79" t="str">
        <f>IFERROR(IF(B139&lt;&gt;"", IF(ISNUMBER(SEARCH("s", LOWER(INDEX(Paste_Here!M$2:M$210, MATCH(B139, Paste_Here!A$2:A$210, 0))))), "Yes", IF(INDEX(Paste_Here!M$2:M$210, MATCH(B139, Paste_Here!A$2:A$210, 0))&lt;&gt;"", "No", "")), ""), "")</f>
        <v/>
      </c>
      <c r="GG139" s="69"/>
      <c r="GH139" s="79" t="str">
        <f>IFERROR(IF(B139&lt;&gt;"", IF(ISNUMBER(SEARCH("yes", LOWER(INDEX(Paste_Here!F$2:F$210, MATCH(B139, Paste_Here!A$2:A$210, 0))))), "Yes", IF(ISNUMBER(SEARCH("no", LOWER(INDEX(Paste_Here!F$2:F$210, MATCH(B139, Paste_Here!A$2:A$210, 0))))), "No", "")), ""), "")</f>
        <v/>
      </c>
      <c r="GI139" s="69"/>
      <c r="GJ139" s="79" t="str">
        <f>IFERROR(IF(B139&lt;&gt;"", IF(ISNUMBER(SEARCH("english language learner", LOWER(INDEX(Paste_Here!C$2:C$210, MATCH(B139, Paste_Here!A$2:A$210, 0))))), "Yes", ""), ""), "")</f>
        <v/>
      </c>
      <c r="GK139" s="69"/>
      <c r="GL139" s="79" t="str">
        <f>IFERROR(IF(B139&lt;&gt;"", IF(OR(ISNUMBER(SEARCH("b", LOWER(INDEX(Paste_Here!K$2:K$210, MATCH(B139, Paste_Here!A$2:A$210, 0))))), ISNUMBER(SEARCH("h", LOWER(INDEX(Paste_Here!K$2:K$210, MATCH(B139, Paste_Here!A$2:A$210, 0))))), ISNUMBER(SEARCH("i", LOWER(INDEX(Paste_Here!K$2:K$210, MATCH(B139, Paste_Here!A$2:A$210, 0)))))), "Yes", IF(INDEX(Paste_Here!K$2:K$210, MATCH(B139, Paste_Here!A$2:A$210, 0))&lt;&gt;"", "No", "")), ""), "")</f>
        <v/>
      </c>
      <c r="GM139" s="69"/>
      <c r="GN139" s="79" t="str">
        <f>IFERROR(IF(B139&lt;&gt;"", IF(ISNUMBER(SEARCH("yes", LOWER(INDEX(Paste_Here!L$2:L$210, MATCH(B139, Paste_Here!A$2:A$210, 0))))), "Yes", IF(ISNUMBER(SEARCH("no", LOWER(INDEX(Paste_Here!L$2:L$210, MATCH(B139, Paste_Here!A$2:A$210, 0))))), "No", "")), ""), "")</f>
        <v/>
      </c>
      <c r="GO139" s="69"/>
      <c r="GP139" s="79" t="str">
        <f>IFERROR(IF(B139&lt;&gt;"", IF(ISNUMBER(SEARCH("transitional 2", LOWER(INDEX(Paste_Here!C$2:C$210, MATCH(B139, Paste_Here!A$2:A$210, 0))))), "T2", IF(ISNUMBER(SEARCH("transitional 1", LOWER(INDEX(Paste_Here!C$2:C$210, MATCH(B139, Paste_Here!A$2:A$210, 0))))), "T1", IF(ISNUMBER(SEARCH("waived ell services", LOWER(INDEX(Paste_Here!C$2:C$210, MATCH(B139, Paste_Here!A$2:A$210, 0))))), "W", ""))), ""), "")</f>
        <v/>
      </c>
      <c r="GQ139" s="69"/>
      <c r="GR139" s="114"/>
      <c r="GS139" s="69"/>
      <c r="GT139" s="114"/>
      <c r="GU139" s="69"/>
      <c r="GV139" s="114"/>
      <c r="GW139" s="69"/>
      <c r="GX139" s="118"/>
      <c r="GY139" s="69"/>
      <c r="GZ139" s="69"/>
      <c r="HA139" s="79"/>
      <c r="HB139" s="69"/>
      <c r="HC139" s="79"/>
      <c r="HD139" s="69"/>
      <c r="HE139" s="79"/>
      <c r="HF139" s="69"/>
      <c r="HG139" s="79"/>
      <c r="HH139" s="69"/>
      <c r="HI139" s="79"/>
      <c r="HJ139" s="69"/>
      <c r="HK139" s="79"/>
      <c r="HL139" s="69"/>
      <c r="HM139" s="79"/>
      <c r="HN139" s="69"/>
      <c r="HO139" s="79"/>
      <c r="HP139" s="69"/>
      <c r="HQ139" s="79"/>
      <c r="HR139" s="69"/>
      <c r="HS139" s="79"/>
      <c r="HT139" s="69"/>
      <c r="HU139" s="79"/>
      <c r="HV139" s="69"/>
      <c r="HW139" s="69"/>
      <c r="HX139" s="79"/>
      <c r="HY139" s="69"/>
      <c r="HZ139" s="79"/>
      <c r="IA139" s="69"/>
      <c r="IB139" s="79"/>
      <c r="IC139" s="69"/>
      <c r="ID139" s="79"/>
      <c r="IE139" s="69"/>
      <c r="IF139" s="79"/>
      <c r="IG139" s="69"/>
      <c r="IH139" s="79"/>
      <c r="II139" s="69"/>
      <c r="IJ139" s="79"/>
      <c r="IK139" s="69"/>
      <c r="IL139" s="79"/>
      <c r="IM139" s="69"/>
      <c r="IN139" s="79"/>
      <c r="IO139" s="69"/>
      <c r="IP139" s="79"/>
      <c r="IQ139" s="69"/>
      <c r="IR139" s="79"/>
      <c r="IS139" s="69"/>
      <c r="IT139" s="69"/>
      <c r="IU139" s="79"/>
      <c r="IV139" s="69"/>
      <c r="IW139" s="79"/>
      <c r="IX139" s="69"/>
      <c r="IY139" s="79"/>
      <c r="IZ139" s="69"/>
      <c r="JA139" s="79"/>
      <c r="JB139" s="69"/>
      <c r="JC139" s="79"/>
      <c r="JD139" s="69"/>
      <c r="JE139" s="79"/>
      <c r="JF139" s="69"/>
      <c r="JG139" s="79"/>
      <c r="JH139" s="69"/>
      <c r="JI139" s="79"/>
      <c r="JJ139" s="69"/>
      <c r="JK139" s="79"/>
      <c r="JL139" s="69"/>
      <c r="JM139" s="79"/>
      <c r="JN139" s="69"/>
      <c r="JO139" s="79"/>
      <c r="JP139" s="69"/>
      <c r="JQ139" s="69"/>
      <c r="JR139" s="79"/>
      <c r="JS139" s="69"/>
      <c r="JT139" s="79"/>
      <c r="JU139" s="69"/>
      <c r="JV139" s="79"/>
      <c r="JW139" s="69"/>
      <c r="JX139" s="79"/>
      <c r="JY139" s="69"/>
      <c r="JZ139" s="79"/>
      <c r="KA139" s="69"/>
      <c r="KB139" s="79"/>
      <c r="KC139" s="69"/>
      <c r="KD139" s="79"/>
      <c r="KE139" s="69"/>
      <c r="KF139" s="79"/>
      <c r="KG139" s="69"/>
      <c r="KH139" s="79"/>
      <c r="KI139" s="69"/>
      <c r="KJ139" s="79"/>
      <c r="KK139" s="69"/>
      <c r="KL139" s="79"/>
      <c r="KM139" s="69"/>
      <c r="KP139" s="1" t="str" cm="1">
        <f t="array" ref="KP139">IFERROR(INDEX(Paste_Here!$B$2:$B$210, MATCH(0, COUNTIF(KP$4:KP138, Paste_Here!$B$2:$B$210) + IF(Paste_Here!$B$2:$B$210="", 1, 0), 0)), "")</f>
        <v/>
      </c>
      <c r="KQ139" s="1" t="str">
        <f>IF(KP139&lt;&gt;"", INDEX(Paste_Here!$A$2:$A$210, MATCH(KP139, Paste_Here!$B$2:$B$210, 0)), "")</f>
        <v/>
      </c>
      <c r="KR139" s="1" t="str">
        <f t="shared" si="20"/>
        <v/>
      </c>
      <c r="KS139" s="1" t="str" cm="1">
        <f t="array" ref="KS139">IFERROR(INDEX($KR$5:$KR$210, MATCH(SMALL(IF($KR$5:$KR$210&lt;&gt;"", COUNTIF($KR$5:$KR$210, "&lt;"&amp;$KR$5:$KR$210)+1), ROW()-ROW($KS$5)+1), COUNTIF($KR$5:$KR$210, "&lt;"&amp;$KR$5:$KR$210)+1, 0)), "")</f>
        <v/>
      </c>
    </row>
    <row r="140" spans="1:305">
      <c r="A140" s="69"/>
      <c r="B140" s="79" t="str">
        <f t="shared" si="14"/>
        <v/>
      </c>
      <c r="C140" s="69"/>
      <c r="D140" s="79" t="str">
        <f>IFERROR(IF(B140&lt;&gt;"", IF(COUNTIF(INDEX(Paste_Here!N$2:Q$210, MATCH(B140, Paste_Here!A$2:A$210, 0), 0), "yes") &gt; 0, "No", IF(COUNTIF(INDEX(Paste_Here!N$2:Q$210, MATCH(B140, Paste_Here!A$2:A$210, 0), 0), "no") &gt; 0, "Yes", "")), ""), "")</f>
        <v/>
      </c>
      <c r="E140" s="69"/>
      <c r="F140" s="79" t="str">
        <f>IFERROR(IF(B140&lt;&gt;"", IF(ISNUMBER(SEARCH("yes", LOWER(INDEX(Paste_Here!S$2:S$210, MATCH(B140, Paste_Here!A$2:A$210, 0))))), "Yes", IF(ISNUMBER(SEARCH("no", LOWER(INDEX(Paste_Here!S$2:S$210, MATCH(B140, Paste_Here!A$2:A$210, 0))))), "No", "")), ""), "")</f>
        <v/>
      </c>
      <c r="G140" s="69"/>
      <c r="H140" s="79" t="str">
        <f>IFERROR(IF(B140&lt;&gt;"", IF(COUNTIF(INDEX(Paste_Here!AX$2:BA$210, MATCH(B140, Paste_Here!A$2:A$210, 0), 0), "yes") &gt; 0, "No", IF(COUNTIF(INDEX(Paste_Here!AX$2:BA$210, MATCH(B140, Paste_Here!A$2:A$210, 0), 0), "no") &gt; 0, "Yes", "")), ""), "")</f>
        <v/>
      </c>
      <c r="I140" s="69"/>
      <c r="J140" s="79" t="str">
        <f>IFERROR(IF(B140&lt;&gt;"", IF(ISNUMBER(SEARCH("yes", LOWER(INDEX(Paste_Here!Z$2:Z$210, MATCH(B140, Paste_Here!A$2:A$210, 0))))), "Yes", IF(ISNUMBER(SEARCH("no", LOWER(INDEX(Paste_Here!Z$2:Z$210, MATCH(B140, Paste_Here!A$2:A$210, 0))))), "No", "")), ""), "")</f>
        <v/>
      </c>
      <c r="K140" s="69"/>
      <c r="L140" s="79" t="str">
        <f>IFERROR(IF(B140&lt;&gt;"", IF(ISNUMBER(SEARCH("yes", LOWER(INDEX(Paste_Here!AG$2:AG$210, MATCH(B140, Paste_Here!A$2:A$210, 0))))), "Yes", IF(ISNUMBER(SEARCH("no", LOWER(INDEX(Paste_Here!AG$2:AG$210, MATCH(B140, Paste_Here!A$2:A$210, 0))))), "No", "")), ""), "")</f>
        <v/>
      </c>
      <c r="M140" s="69"/>
      <c r="N140" s="114" t="str">
        <f>IFERROR(IF(J140&lt;&gt;"", IF(ISNUMBER(SEARCH("yes", LOWER(INDEX(Paste_Here!AB$2:AB$210, MATCH(J140, Paste_Here!I$2:I$210, 0))))), "Yes", IF(ISNUMBER(SEARCH("no", LOWER(INDEX(Paste_Here!AB$2:AB$210, MATCH(J140, Paste_Here!I$2:I$210, 0))))), "No", "")), ""), "")</f>
        <v/>
      </c>
      <c r="O140" s="69"/>
      <c r="P140" s="79" t="str">
        <f>IFERROR(IF(B140&lt;&gt;"", IF(ISNUMBER(SEARCH("Revealed-Potential (Primary Focus)", LOWER(INDEX(Paste_Here!U$2:U$210, MATCH(B140, Paste_Here!A$2:A$210, 0))))), "Rev-Potential: Prim", IF(ISNUMBER(SEARCH("Revealed-Potential (Secondary Focus)", LOWER(INDEX(Paste_Here!U$2:U$210, MATCH(B140, Paste_Here!A$2:A$210, 0))))), "Rev-Potential: Sec", IF(ISNUMBER(SEARCH("Monitoring", LOWER(INDEX(Paste_Here!U$2:U$210, MATCH(B140, Paste_Here!A$2:A$210, 0))))), "Monitoring", IF(ISNUMBER(SEARCH("At-Promise (Secondary Focus)", LOWER(INDEX(Paste_Here!U$2:U$210, MATCH(B140, Paste_Here!A$2:A$210, 0))))), "At-Promise: Sec", IF(ISNUMBER(SEARCH("At-Promise (Primary Focus)", LOWER(INDEX(Paste_Here!U$2:U$210, MATCH(B140, Paste_Here!A$2:A$210, 0))))), "At-Promise: Prim", ""))))), ""), "")</f>
        <v/>
      </c>
      <c r="Q140" s="69"/>
      <c r="R140" s="79" t="str">
        <f>IFERROR(IF(B140&lt;&gt;"", IF(ISNUMBER(SEARCH("Revealed-Potential (Primary Focus)", LOWER(INDEX(Paste_Here!AB$2:AB$210, MATCH(B140, Paste_Here!A$2:A$210, 0))))), "Rev-Potential: Prim", IF(ISNUMBER(SEARCH("Revealed-Potential (Secondary Focus)", LOWER(INDEX(Paste_Here!AB$2:AB$210, MATCH(B140, Paste_Here!A$2:A$210, 0))))), "Rev-Potential: Sec", IF(ISNUMBER(SEARCH("Monitoring", LOWER(INDEX(Paste_Here!AB$2:AB$210, MATCH(B140, Paste_Here!A$2:A$210, 0))))), "Monitoring", IF(ISNUMBER(SEARCH("At-Promise (Secondary Focus)", LOWER(INDEX(Paste_Here!AB$2:AB$210, MATCH(B140, Paste_Here!A$2:A$210, 0))))), "At-Promise: Sec", IF(ISNUMBER(SEARCH("At-Promise (Primary Focus)", LOWER(INDEX(Paste_Here!AB$2:AB$210, MATCH(B140, Paste_Here!A$2:A$210, 0))))), "At-Promise: Prim", ""))))), ""), "")</f>
        <v/>
      </c>
      <c r="S140" s="69"/>
      <c r="T140" s="114" t="str">
        <f>IFERROR(IF(P140&lt;&gt;"", IF(ISNUMBER(SEARCH("yes", LOWER(INDEX(Paste_Here!AH$2:AH$210, MATCH(P140, Paste_Here!O$2:O$210, 0))))), "Yes", IF(ISNUMBER(SEARCH("no", LOWER(INDEX(Paste_Here!AH$2:AH$210, MATCH(P140, Paste_Here!O$2:O$210, 0))))), "No", "")), ""), "")</f>
        <v/>
      </c>
      <c r="U140" s="69"/>
      <c r="V140" s="114" t="str">
        <f>IFERROR(IF(R140&lt;&gt;"", IF(ISNUMBER(SEARCH("yes", LOWER(INDEX(Paste_Here!AJ$2:AJ$210, MATCH(R140, Paste_Here!Q$2:Q$210, 0))))), "Yes", IF(ISNUMBER(SEARCH("no", LOWER(INDEX(Paste_Here!AJ$2:AJ$210, MATCH(R140, Paste_Here!Q$2:Q$210, 0))))), "No", "")), ""), "")</f>
        <v/>
      </c>
      <c r="W140" s="69"/>
      <c r="X140" s="69"/>
      <c r="Y140" s="79" t="str">
        <f t="shared" si="15"/>
        <v/>
      </c>
      <c r="Z140" s="69"/>
      <c r="AA140" s="79" t="str">
        <f>IFERROR(IF(B140&lt;&gt;"", IF(AND(INDEX(Paste_Here!W$2:W$210, MATCH(B140, Paste_Here!A$2:A$210, 0))&lt;&gt;"", ISNUMBER(VALUE(INDEX(Paste_Here!W$2:W$210, MATCH(B140, Paste_Here!A$2:A$210, 0))))), INDEX(Paste_Here!W$2:W$210, MATCH(B140, Paste_Here!A$2:A$210, 0)), ""), ""), "")</f>
        <v/>
      </c>
      <c r="AB140" s="69"/>
      <c r="AC140" s="79" t="str">
        <f>IFERROR(IF(B140&lt;&gt;"", IF(AND(INDEX(Paste_Here!V$2:V$210, MATCH(B140, Paste_Here!A$2:A$210, 0))&lt;&gt;"", ISNUMBER(VALUE(INDEX(Paste_Here!V$2:V$210, MATCH(B140, Paste_Here!A$2:A$210, 0))))), TEXT(ROUND(VALUE(INDEX(Paste_Here!V$2:V$210, MATCH(B140, Paste_Here!A$2:A$210, 0))), 2), "0.00"), ""), ""), "")</f>
        <v/>
      </c>
      <c r="AD140" s="69"/>
      <c r="AE140" s="79" t="str">
        <f>IFERROR(IF(B140&lt;&gt;"", IF(LOWER(INDEX(Paste_Here!X$2:X$210, MATCH(B140, Paste_Here!A$2:A$210, 0)))="approaching expectations", "Approaching", IF(LOWER(INDEX(Paste_Here!X$2:X$210, MATCH(B140, Paste_Here!A$2:A$210, 0)))="met expectations", "Met", IF(LOWER(INDEX(Paste_Here!X$2:X$210, MATCH(B140, Paste_Here!A$2:A$210, 0)))="exceeded expectations", "Exceeded", IF(LOWER(INDEX(Paste_Here!X$2:X$210, MATCH(B140, Paste_Here!A$2:A$210, 0)))="below expectations", "Below", "")))), ""), "")</f>
        <v/>
      </c>
      <c r="AF140" s="69"/>
      <c r="AG140" s="79" t="str">
        <f>IFERROR(IF(B140&lt;&gt;"", IF(AND(INDEX(Paste_Here!Y$2:Y$210, MATCH(B140, Paste_Here!A$2:A$210, 0))&lt;&gt;"", ISNUMBER(VALUE(INDEX(Paste_Here!Y$2:Y$210, MATCH(B140, Paste_Here!A$2:A$210, 0))))), INDEX(Paste_Here!Y$2:Y$210, MATCH(B140, Paste_Here!A$2:A$210, 0)), ""), ""), "")</f>
        <v/>
      </c>
      <c r="AH140" s="69"/>
      <c r="AI140" s="79" t="str">
        <f>IFERROR(IF(B140&lt;&gt;"", IF(AND(INDEX(Paste_Here!AK$2:AK$210, MATCH(B140, Paste_Here!A$2:A$210, 0))&lt;&gt;"", ISNUMBER(VALUE(INDEX(Paste_Here!AK$2:AK$210, MATCH(B140, Paste_Here!A$2:A$210, 0))))), INDEX(Paste_Here!AK$2:AK$210, MATCH(B140, Paste_Here!A$2:A$210, 0)), ""), ""), "")</f>
        <v/>
      </c>
      <c r="AJ140" s="69"/>
      <c r="AK140" s="79" t="str">
        <f>IFERROR(IF(B140&lt;&gt;"", IF(ISNUMBER(SEARCH("highrisk", LOWER(INDEX(Paste_Here!AL$2:AL$210, MATCH(B140, Paste_Here!A$2:A$210, 0))))), "High Risk", IF(ISNUMBER(SEARCH("lowrisk", LOWER(INDEX(Paste_Here!AL$2:AL$210, MATCH(B140, Paste_Here!A$2:A$210, 0))))), "Low Risk", IF(ISNUMBER(SEARCH("somerisk", LOWER(INDEX(Paste_Here!AL$2:AL$210, MATCH(B140, Paste_Here!A$2:A$210, 0))))), "Some Risk", ""))), ""), "")</f>
        <v/>
      </c>
      <c r="AL140" s="69"/>
      <c r="AM140" s="79" t="str">
        <f>IFERROR(IF(B140&lt;&gt;"", IF(AND(INDEX(Paste_Here!AT$2:AT$210, MATCH(B140, Paste_Here!A$2:A$210, 0))&lt;&gt;"", ISNUMBER(VALUE(INDEX(Paste_Here!AT$2:AT$210, MATCH(B140, Paste_Here!A$2:A$210, 0))))), INDEX(Paste_Here!AT$2:AT$210, MATCH(B140, Paste_Here!A$2:A$210, 0)), ""), ""), "")</f>
        <v/>
      </c>
      <c r="AN140" s="69"/>
      <c r="AO140" s="79" t="str">
        <f>IFERROR(IF(B140&lt;&gt;"", IF(AND(INDEX(Paste_Here!AM$2:AM$210, MATCH(B140, Paste_Here!A$2:A$210, 0))&lt;&gt;"", ISNUMBER(VALUE(INDEX(Paste_Here!AM$2:AM$210, MATCH(B140, Paste_Here!A$2:A$210, 0))))), INDEX(Paste_Here!AM$2:AM$210, MATCH(B140, Paste_Here!A$2:A$210, 0)), ""), ""), "")</f>
        <v/>
      </c>
      <c r="AP140" s="69"/>
      <c r="AQ140" s="79" t="str">
        <f>IFERROR(IF(B140&lt;&gt;"", IF(ISNUMBER(SEARCH("highrisk", LOWER(INDEX(Paste_Here!AN$2:AN$210, MATCH(B140, Paste_Here!A$2:A$210, 0))))), "High Risk", IF(ISNUMBER(SEARCH("lowrisk", LOWER(INDEX(Paste_Here!AN$2:AN$210, MATCH(B140, Paste_Here!A$2:A$210, 0))))), "Low Risk", IF(ISNUMBER(SEARCH("somerisk", LOWER(INDEX(Paste_Here!AN$2:AN$210, MATCH(B140, Paste_Here!A$2:A$210, 0))))), "Some Risk", ""))), ""), "")</f>
        <v/>
      </c>
      <c r="AR140" s="69"/>
      <c r="AS140" s="79" t="str" cm="1">
        <f t="array" aca="1" ref="AS140" ca="1">IFERROR(IF(ISNUMBER(SEARCH("BR", INDEX(Paste_Here!AO$2:AO$210, MATCH(B140, Paste_Here!A$2:A$210, 0)))), -1, 1) * VALUE(_xlfn.TEXTJOIN("", TRUE, IF(ISNUMBER(--MID(INDEX(Paste_Here!AO$2:AO$210, MATCH(B140, Paste_Here!A$2:A$210, 0)), ROW(INDIRECT("1:"&amp;LEN(INDEX(Paste_Here!AO$2:AO$210, MATCH(B140, Paste_Here!A$2:A$210, 0))))), 1)), MID(INDEX(Paste_Here!AO$2:AO$210, MATCH(B140, Paste_Here!A$2:A$210, 0)), ROW(INDIRECT("1:"&amp;LEN(INDEX(Paste_Here!AO$2:AO$210, MATCH(B140, Paste_Here!A$2:A$210, 0))))), 1), ""))), "")</f>
        <v/>
      </c>
      <c r="AT140" s="69"/>
      <c r="AU140" s="69"/>
      <c r="AV140" s="79"/>
      <c r="AW140" s="69"/>
      <c r="AX140" s="79"/>
      <c r="AY140" s="69"/>
      <c r="AZ140" s="79"/>
      <c r="BA140" s="69"/>
      <c r="BB140" s="79"/>
      <c r="BC140" s="69"/>
      <c r="BD140" s="79"/>
      <c r="BE140" s="69"/>
      <c r="BF140" s="79"/>
      <c r="BG140" s="69"/>
      <c r="BH140" s="79"/>
      <c r="BI140" s="69"/>
      <c r="BJ140" s="79"/>
      <c r="BK140" s="69"/>
      <c r="BL140" s="79"/>
      <c r="BM140" s="69"/>
      <c r="BN140" s="79"/>
      <c r="BO140" s="69"/>
      <c r="BP140" s="79"/>
      <c r="BQ140" s="69"/>
      <c r="BR140" s="69"/>
      <c r="BS140" s="79"/>
      <c r="BT140" s="69"/>
      <c r="BU140" s="79"/>
      <c r="BV140" s="69"/>
      <c r="BW140" s="79"/>
      <c r="BX140" s="69"/>
      <c r="BY140" s="79"/>
      <c r="BZ140" s="69"/>
      <c r="CA140" s="79"/>
      <c r="CB140" s="69"/>
      <c r="CC140" s="79"/>
      <c r="CD140" s="69"/>
      <c r="CE140" s="79"/>
      <c r="CF140" s="69"/>
      <c r="CG140" s="79"/>
      <c r="CH140" s="69"/>
      <c r="CI140" s="79"/>
      <c r="CJ140" s="69"/>
      <c r="CK140" s="79"/>
      <c r="CL140" s="69"/>
      <c r="CM140" s="79"/>
      <c r="CN140" s="69"/>
      <c r="CO140" s="69"/>
      <c r="CP140" s="79" t="str">
        <f t="shared" si="16"/>
        <v/>
      </c>
      <c r="CQ140" s="69"/>
      <c r="CR140" s="79" t="str">
        <f>IFERROR(IF(B140&lt;&gt;"", IF(AND(INDEX(Paste_Here!AD$2:AD$210, MATCH(B140, Paste_Here!A$2:A$210, 0))&lt;&gt;"", ISNUMBER(VALUE(INDEX(Paste_Here!AD$2:AD$210, MATCH(B140, Paste_Here!A$2:A$210, 0))))), INDEX(Paste_Here!AD$2:AD$210, MATCH(B140, Paste_Here!A$2:A$210, 0)), ""), ""), "")</f>
        <v/>
      </c>
      <c r="CS140" s="69"/>
      <c r="CT140" s="79" t="str">
        <f>IFERROR(IF(B140&lt;&gt;"", IF(AND(INDEX(Paste_Here!AC$2:AC$210, MATCH(B140, Paste_Here!A$2:A$210, 0))&lt;&gt;"", ISNUMBER(--INDEX(Paste_Here!AC$2:AC$210, MATCH(B140, Paste_Here!A$2:A$210, 0)))), TEXT(ROUND(--INDEX(Paste_Here!AC$2:AC$210, MATCH(B140, Paste_Here!A$2:A$210, 0)), 2), "0.00"), ""), ""), "")</f>
        <v/>
      </c>
      <c r="CU140" s="69"/>
      <c r="CV140" s="79" t="str">
        <f>IFERROR(IF(B140&lt;&gt;"", IF(LOWER(INDEX(Paste_Here!AE$2:AE$210, MATCH(B140, Paste_Here!A$2:A$210, 0)))="approaching expectations", "Approaching", IF(LOWER(INDEX(Paste_Here!AE$2:AE$210, MATCH(B140, Paste_Here!A$2:A$210, 0)))="met expectations", "Met", IF(LOWER(INDEX(Paste_Here!AE$2:AE$210, MATCH(B140, Paste_Here!A$2:A$210, 0)))="exceeded expectations", "Exceeded", IF(LOWER(INDEX(Paste_Here!AE$2:AE$210, MATCH(B140, Paste_Here!A$2:A$210, 0)))="below expectations", "Below", "")))), ""), "")</f>
        <v/>
      </c>
      <c r="CW140" s="69"/>
      <c r="CX140" s="79" t="str">
        <f>IFERROR(IF(B140&lt;&gt;"", IF(AND(INDEX(Paste_Here!AF$2:AF$210, MATCH(B140, Paste_Here!A$2:A$210, 0))&lt;&gt;"", ISNUMBER(VALUE(INDEX(Paste_Here!AF$2:AF$210, MATCH(B140, Paste_Here!A$2:A$210, 0))))), INDEX(Paste_Here!AF$2:AF$210, MATCH(B140, Paste_Here!A$2:A$210, 0)), ""), ""), "")</f>
        <v/>
      </c>
      <c r="CY140" s="69"/>
      <c r="CZ140" s="79" t="str">
        <f>IFERROR(IF(B140&lt;&gt;"", IF(AND(INDEX(Paste_Here!AU$2:AU$210, MATCH(B140, Paste_Here!A$2:A$210, 0))&lt;&gt;"", ISNUMBER(VALUE(INDEX(Paste_Here!AU$2:AU$210, MATCH(B140, Paste_Here!A$2:A$210, 0))))), INDEX(Paste_Here!AU$2:AU$210, MATCH(B140, Paste_Here!A$2:A$210, 0)), ""), ""), "")</f>
        <v/>
      </c>
      <c r="DA140" s="69"/>
      <c r="DB140" s="79" t="str">
        <f>IFERROR(IF(B140&lt;&gt;"", IF(ISNUMBER(SEARCH("highrisk", LOWER(INDEX(Paste_Here!AV$2:AV$210, MATCH(B140, Paste_Here!A$2:A$210, 0))))), "High Risk", IF(ISNUMBER(SEARCH("lowrisk", LOWER(INDEX(Paste_Here!AV$2:AV$210, MATCH(B140, Paste_Here!A$2:A$210, 0))))), "Low Risk", IF(ISNUMBER(SEARCH("somerisk", LOWER(INDEX(Paste_Here!AV$2:AV$210, MATCH(B140, Paste_Here!A$2:A$210, 0))))), "Some Risk", ""))), ""), "")</f>
        <v/>
      </c>
      <c r="DC140" s="69"/>
      <c r="DD140" s="79" t="str">
        <f>IFERROR(IF(B140&lt;&gt;"", IF(AND(INDEX(Paste_Here!AW$2:AW$210, MATCH(B140, Paste_Here!A$2:A$210, 0))&lt;&gt;"", ISNUMBER(VALUE(INDEX(Paste_Here!AW$2:AW$210, MATCH(B140, Paste_Here!A$2:A$210, 0))))), INDEX(Paste_Here!AW$2:AW$210, MATCH(B140, Paste_Here!A$2:A$210, 0)), ""), ""), "")</f>
        <v/>
      </c>
      <c r="DE140" s="69"/>
      <c r="DF140" s="79" t="str">
        <f>IFERROR(IF(B140&lt;&gt;"", IF(AND(INDEX(Paste_Here!AP$2:AP$210, MATCH(B140, Paste_Here!A$2:A$210, 0))&lt;&gt;"", ISNUMBER(VALUE(INDEX(Paste_Here!AP$2:AP$210, MATCH(B140, Paste_Here!A$2:A$210, 0))))), INDEX(Paste_Here!AP$2:AP$210, MATCH(B140, Paste_Here!A$2:A$210, 0)), ""), ""), "")</f>
        <v/>
      </c>
      <c r="DG140" s="69"/>
      <c r="DH140" s="79" t="str">
        <f>IFERROR(IF(B140&lt;&gt;"", IF(ISNUMBER(SEARCH("highrisk", LOWER(INDEX(Paste_Here!AQ$2:AQ$210, MATCH(B140, Paste_Here!A$2:A$210, 0))))), "High Risk", IF(ISNUMBER(SEARCH("lowrisk", LOWER(INDEX(Paste_Here!AQ$2:AQ$210, MATCH(B140, Paste_Here!A$2:A$210, 0))))), "Low Risk", IF(ISNUMBER(SEARCH("somerisk", LOWER(INDEX(Paste_Here!AQ$2:AQ$210, MATCH(B140, Paste_Here!A$2:A$210, 0))))), "Some Risk", ""))), ""), "")</f>
        <v/>
      </c>
      <c r="DI140" s="69"/>
      <c r="DJ140" s="79" t="str" cm="1">
        <f t="array" aca="1" ref="DJ140" ca="1">IFERROR(VALUE(IF(ISNUMBER(SEARCH("EM", INDEX(Paste_Here!AR$2:AR$500, MATCH(B140, Paste_Here!A$2:A$500, 0)))),"-" &amp; _xlfn.TEXTJOIN("", TRUE, IF(ISNUMBER(--MID(INDEX(Paste_Here!AR$2:AR$500, MATCH(B140, Paste_Here!A$2:A$500, 0)), ROW(INDIRECT("1:"&amp;LEN(INDEX(Paste_Here!AR$2:AR$500, MATCH(B140, Paste_Here!A$2:A$500, 0))))), 1)), MID(INDEX(Paste_Here!AR$2:AR$500, MATCH(B140, Paste_Here!A$2:A$500, 0)), ROW(INDIRECT("1:"&amp;LEN(INDEX(Paste_Here!AR$2:AR$500, MATCH(B140, Paste_Here!A$2:A$500, 0))))), 1), "")), _xlfn.TEXTJOIN("", TRUE, IF(ISNUMBER(--MID(INDEX(Paste_Here!AR$2:AR$500, MATCH(B140, Paste_Here!A$2:AR$500, 0)), ROW(INDIRECT("1:"&amp;LEN(INDEX(Paste_Here!AR$2:AR$500, MATCH(B140, Paste_Here!A$2:AR$500, 0))))), 1)), MID(INDEX(Paste_Here!AR$2:AR$500, MATCH(B140, Paste_Here!A$2:A$500, 0)), ROW(INDIRECT("1:"&amp;LEN(INDEX(Paste_Here!AR$2:AR$500, MATCH(B140, Paste_Here!A$2:A$500, 0))))), 1), "")))), "")</f>
        <v/>
      </c>
      <c r="DK140" s="69"/>
      <c r="DL140" s="69"/>
      <c r="DM140" s="79" t="str">
        <f t="shared" si="17"/>
        <v/>
      </c>
      <c r="DN140" s="69"/>
      <c r="DO140" s="79" t="str">
        <f>IFERROR(IF(B140&lt;&gt;"", IF(AND(INDEX(Paste_Here!AH$2:AH$210, MATCH(B140, Paste_Here!A$2:A$210, 0))&lt;&gt;"", ISNUMBER(VALUE(INDEX(Paste_Here!AH$2:AH$210, MATCH(B140, Paste_Here!A$2:A$210, 0))))), INDEX(Paste_Here!AH$2:AH$210, MATCH(B140, Paste_Here!A$2:A$210, 0)), ""), ""), "")</f>
        <v/>
      </c>
      <c r="DP140" s="69"/>
      <c r="DQ140" s="114"/>
      <c r="DR140" s="69"/>
      <c r="DS140" s="119" t="str">
        <f>IFERROR(IF(B140&lt;&gt;"", IF(LOWER(INDEX(Paste_Here!AI$2:AI$210, MATCH(B140, Paste_Here!A$2:A$210, 0)))="approaching expectations", "Approaching", IF(LOWER(INDEX(Paste_Here!AI$2:AI$210, MATCH(B140, Paste_Here!A$2:A$210, 0)))="met expectations", "Met", IF(LOWER(INDEX(Paste_Here!AI$2:AI$210, MATCH(B140, Paste_Here!A$2:A$210, 0)))="exceeded expectations", "Exceeded", IF(LOWER(INDEX(Paste_Here!AI$2:AI$210, MATCH(B140, Paste_Here!A$2:A$210, 0)))="below expectations", "Below", "")))), ""), "")</f>
        <v/>
      </c>
      <c r="DT140" s="69"/>
      <c r="DU140" s="79" t="str">
        <f>IFERROR(IF(B140&lt;&gt;"", IF(AND(INDEX(Paste_Here!AJ$2:AJ$210, MATCH(B140, Paste_Here!A$2:A$210, 0))&lt;&gt;"", ISNUMBER(VALUE(INDEX(Paste_Here!AJ$2:AJ$210, MATCH(B140, Paste_Here!A$2:A$210, 0))))), INDEX(Paste_Here!AJ$2:AJ$210, MATCH(B140, Paste_Here!A$2:A$210, 0)), ""), ""), "")</f>
        <v/>
      </c>
      <c r="DV140" s="69"/>
      <c r="DW140" s="114"/>
      <c r="DX140" s="69"/>
      <c r="DY140" s="114"/>
      <c r="DZ140" s="69"/>
      <c r="EA140" s="114"/>
      <c r="EB140" s="69"/>
      <c r="EC140" s="114"/>
      <c r="ED140" s="69"/>
      <c r="EE140" s="114"/>
      <c r="EF140" s="69"/>
      <c r="EH140" s="69"/>
      <c r="EI140" s="69"/>
      <c r="EJ140" s="79"/>
      <c r="EK140" s="69"/>
      <c r="EL140" s="79"/>
      <c r="EM140" s="69"/>
      <c r="EN140" s="79"/>
      <c r="EO140" s="69"/>
      <c r="EP140" s="79"/>
      <c r="EQ140" s="69"/>
      <c r="ER140" s="79"/>
      <c r="ES140" s="69"/>
      <c r="ET140" s="79"/>
      <c r="EU140" s="69"/>
      <c r="EV140" s="79"/>
      <c r="EW140" s="69"/>
      <c r="EX140" s="79"/>
      <c r="EY140" s="69"/>
      <c r="EZ140" s="79"/>
      <c r="FA140" s="69"/>
      <c r="FB140" s="79"/>
      <c r="FC140" s="69"/>
      <c r="FD140" s="79"/>
      <c r="FE140" s="69"/>
      <c r="FF140" s="69"/>
      <c r="FG140" s="79" t="str">
        <f t="shared" si="18"/>
        <v/>
      </c>
      <c r="FH140" s="69"/>
      <c r="FI140" s="79" t="str">
        <f>IFERROR(IF(B140&lt;&gt;"", IF(ISNUMBER(VALUE(INDEX(Paste_Here!H$2:H$210, MATCH(B140, Paste_Here!A$2:A$210, 0)))), IF(VALUE(INDEX(Paste_Here!H$2:H$210, MATCH(B140, Paste_Here!A$2:A$210, 0)))=0, "No", IF(AND(VALUE(INDEX(Paste_Here!H$2:H$210, MATCH(B140, Paste_Here!A$2:A$210, 0)))&gt;=1, VALUE(INDEX(Paste_Here!H$2:H$210, MATCH(B140, Paste_Here!A$2:A$210, 0)))&lt;=4), VALUE(INDEX(Paste_Here!H$2:H$210, MATCH(B140, Paste_Here!A$2:A$210, 0))), "")), ""), ""), "")</f>
        <v/>
      </c>
      <c r="FJ140" s="69"/>
      <c r="FK140" s="79" t="str">
        <f>IFERROR(IF(B140&lt;&gt;"", IF(ISNUMBER(VALUE(INDEX(Paste_Here!I$2:I$210, MATCH(B140, Paste_Here!A$2:A$210, 0)))), IF(VALUE(INDEX(Paste_Here!I$2:I$210, MATCH(B140, Paste_Here!A$2:A$210, 0)))=0, "No", IF(AND(VALUE(INDEX(Paste_Here!I$2:I$210, MATCH(B140, Paste_Here!A$2:A$210, 0)))&gt;=1, VALUE(INDEX(Paste_Here!I$2:I$210, MATCH(B140, Paste_Here!A$2:A$210, 0)))&lt;=4), VALUE(INDEX(Paste_Here!I$2:I$210, MATCH(B140, Paste_Here!A$2:A$210, 0))), "")), ""), ""), "")</f>
        <v/>
      </c>
      <c r="FL140" s="69"/>
      <c r="FM140" s="114"/>
      <c r="FN140" s="69"/>
      <c r="FO140" s="114"/>
      <c r="FP140" s="69"/>
      <c r="FQ140" s="114"/>
      <c r="FR140" s="69"/>
      <c r="FS140" s="114"/>
      <c r="FT140" s="69"/>
      <c r="FU140" s="79" t="str">
        <f>IFERROR(IF(B140&lt;&gt;"", IF(AND(INDEX(Paste_Here!R$2:R$210, MATCH(B140, Paste_Here!A$2:A$210, 0))&lt;&gt;"", ISNUMBER(VALUE(INDEX(Paste_Here!R$2:R$210, MATCH(B140, Paste_Here!A$2:A$210, 0))))), INDEX(Paste_Here!R$2:R$210, MATCH(B140, Paste_Here!A$2:A$210, 0)), ""), ""), "")</f>
        <v/>
      </c>
      <c r="FV140" s="69"/>
      <c r="FW140" s="79" t="str">
        <f>IFERROR(IF(B140&lt;&gt;"", IF(AND(INDEX(Paste_Here!BB$2:BB$210, MATCH(B140, Paste_Here!A$2:A$210, 0))&lt;&gt;"", ISNUMBER(VALUE(INDEX(Paste_Here!BB$2:BB$210, MATCH(B140, Paste_Here!A$2:A$210, 0))))), INDEX(Paste_Here!BB$2:BB$210, MATCH(B140, Paste_Here!A$2:A$210, 0)), ""), ""), "")</f>
        <v/>
      </c>
      <c r="FX140" s="69"/>
      <c r="FY140" s="79" t="str">
        <f>IFERROR(IF(B140&lt;&gt;"", IF(AND(INDEX(Paste_Here!AS$2:AS$210, MATCH(B140, Paste_Here!A$2:A$210, 0))&lt;&gt;"", ISNUMBER(VALUE(INDEX(Paste_Here!AS$2:AS$210, MATCH(B140, Paste_Here!A$2:A$210, 0))))), INDEX(Paste_Here!AS$2:AS$210, MATCH(B140, Paste_Here!A$2:A$210, 0)), ""), ""), "")</f>
        <v/>
      </c>
      <c r="FZ140" s="69"/>
      <c r="GA140" s="79" t="str">
        <f>IFERROR(IF(B140&lt;&gt;"", IF(AND(INDEX(Paste_Here!BC$2:BC$210, MATCH(B140, Paste_Here!A$2:A$210, 0))&lt;&gt;"", ISNUMBER(VALUE(INDEX(Paste_Here!BC$2:BC$210, MATCH(B140, Paste_Here!A$2:A$210, 0))))), INDEX(Paste_Here!BC$2:BC$210, MATCH(B140, Paste_Here!A$2:A$210, 0)), ""), ""), "")</f>
        <v/>
      </c>
      <c r="GB140" s="69"/>
      <c r="GC140" s="69"/>
      <c r="GD140" s="79" t="str">
        <f t="shared" si="19"/>
        <v/>
      </c>
      <c r="GE140" s="69"/>
      <c r="GF140" s="79" t="str">
        <f>IFERROR(IF(B140&lt;&gt;"", IF(ISNUMBER(SEARCH("s", LOWER(INDEX(Paste_Here!M$2:M$210, MATCH(B140, Paste_Here!A$2:A$210, 0))))), "Yes", IF(INDEX(Paste_Here!M$2:M$210, MATCH(B140, Paste_Here!A$2:A$210, 0))&lt;&gt;"", "No", "")), ""), "")</f>
        <v/>
      </c>
      <c r="GG140" s="69"/>
      <c r="GH140" s="79" t="str">
        <f>IFERROR(IF(B140&lt;&gt;"", IF(ISNUMBER(SEARCH("yes", LOWER(INDEX(Paste_Here!F$2:F$210, MATCH(B140, Paste_Here!A$2:A$210, 0))))), "Yes", IF(ISNUMBER(SEARCH("no", LOWER(INDEX(Paste_Here!F$2:F$210, MATCH(B140, Paste_Here!A$2:A$210, 0))))), "No", "")), ""), "")</f>
        <v/>
      </c>
      <c r="GI140" s="69"/>
      <c r="GJ140" s="79" t="str">
        <f>IFERROR(IF(B140&lt;&gt;"", IF(ISNUMBER(SEARCH("english language learner", LOWER(INDEX(Paste_Here!C$2:C$210, MATCH(B140, Paste_Here!A$2:A$210, 0))))), "Yes", ""), ""), "")</f>
        <v/>
      </c>
      <c r="GK140" s="69"/>
      <c r="GL140" s="79" t="str">
        <f>IFERROR(IF(B140&lt;&gt;"", IF(OR(ISNUMBER(SEARCH("b", LOWER(INDEX(Paste_Here!K$2:K$210, MATCH(B140, Paste_Here!A$2:A$210, 0))))), ISNUMBER(SEARCH("h", LOWER(INDEX(Paste_Here!K$2:K$210, MATCH(B140, Paste_Here!A$2:A$210, 0))))), ISNUMBER(SEARCH("i", LOWER(INDEX(Paste_Here!K$2:K$210, MATCH(B140, Paste_Here!A$2:A$210, 0)))))), "Yes", IF(INDEX(Paste_Here!K$2:K$210, MATCH(B140, Paste_Here!A$2:A$210, 0))&lt;&gt;"", "No", "")), ""), "")</f>
        <v/>
      </c>
      <c r="GM140" s="69"/>
      <c r="GN140" s="79" t="str">
        <f>IFERROR(IF(B140&lt;&gt;"", IF(ISNUMBER(SEARCH("yes", LOWER(INDEX(Paste_Here!L$2:L$210, MATCH(B140, Paste_Here!A$2:A$210, 0))))), "Yes", IF(ISNUMBER(SEARCH("no", LOWER(INDEX(Paste_Here!L$2:L$210, MATCH(B140, Paste_Here!A$2:A$210, 0))))), "No", "")), ""), "")</f>
        <v/>
      </c>
      <c r="GO140" s="69"/>
      <c r="GP140" s="79" t="str">
        <f>IFERROR(IF(B140&lt;&gt;"", IF(ISNUMBER(SEARCH("transitional 2", LOWER(INDEX(Paste_Here!C$2:C$210, MATCH(B140, Paste_Here!A$2:A$210, 0))))), "T2", IF(ISNUMBER(SEARCH("transitional 1", LOWER(INDEX(Paste_Here!C$2:C$210, MATCH(B140, Paste_Here!A$2:A$210, 0))))), "T1", IF(ISNUMBER(SEARCH("waived ell services", LOWER(INDEX(Paste_Here!C$2:C$210, MATCH(B140, Paste_Here!A$2:A$210, 0))))), "W", ""))), ""), "")</f>
        <v/>
      </c>
      <c r="GQ140" s="69"/>
      <c r="GR140" s="114"/>
      <c r="GS140" s="69"/>
      <c r="GT140" s="114"/>
      <c r="GU140" s="69"/>
      <c r="GV140" s="114"/>
      <c r="GW140" s="69"/>
      <c r="GX140" s="118"/>
      <c r="GY140" s="69"/>
      <c r="GZ140" s="69"/>
      <c r="HA140" s="79"/>
      <c r="HB140" s="69"/>
      <c r="HC140" s="79"/>
      <c r="HD140" s="69"/>
      <c r="HE140" s="79"/>
      <c r="HF140" s="69"/>
      <c r="HG140" s="79"/>
      <c r="HH140" s="69"/>
      <c r="HI140" s="79"/>
      <c r="HJ140" s="69"/>
      <c r="HK140" s="79"/>
      <c r="HL140" s="69"/>
      <c r="HM140" s="79"/>
      <c r="HN140" s="69"/>
      <c r="HO140" s="79"/>
      <c r="HP140" s="69"/>
      <c r="HQ140" s="79"/>
      <c r="HR140" s="69"/>
      <c r="HS140" s="79"/>
      <c r="HT140" s="69"/>
      <c r="HU140" s="79"/>
      <c r="HV140" s="69"/>
      <c r="HW140" s="69"/>
      <c r="HX140" s="79"/>
      <c r="HY140" s="69"/>
      <c r="HZ140" s="79"/>
      <c r="IA140" s="69"/>
      <c r="IB140" s="79"/>
      <c r="IC140" s="69"/>
      <c r="ID140" s="79"/>
      <c r="IE140" s="69"/>
      <c r="IF140" s="79"/>
      <c r="IG140" s="69"/>
      <c r="IH140" s="79"/>
      <c r="II140" s="69"/>
      <c r="IJ140" s="79"/>
      <c r="IK140" s="69"/>
      <c r="IL140" s="79"/>
      <c r="IM140" s="69"/>
      <c r="IN140" s="79"/>
      <c r="IO140" s="69"/>
      <c r="IP140" s="79"/>
      <c r="IQ140" s="69"/>
      <c r="IR140" s="79"/>
      <c r="IS140" s="69"/>
      <c r="IT140" s="69"/>
      <c r="IU140" s="79"/>
      <c r="IV140" s="69"/>
      <c r="IW140" s="79"/>
      <c r="IX140" s="69"/>
      <c r="IY140" s="79"/>
      <c r="IZ140" s="69"/>
      <c r="JA140" s="79"/>
      <c r="JB140" s="69"/>
      <c r="JC140" s="79"/>
      <c r="JD140" s="69"/>
      <c r="JE140" s="79"/>
      <c r="JF140" s="69"/>
      <c r="JG140" s="79"/>
      <c r="JH140" s="69"/>
      <c r="JI140" s="79"/>
      <c r="JJ140" s="69"/>
      <c r="JK140" s="79"/>
      <c r="JL140" s="69"/>
      <c r="JM140" s="79"/>
      <c r="JN140" s="69"/>
      <c r="JO140" s="79"/>
      <c r="JP140" s="69"/>
      <c r="JQ140" s="69"/>
      <c r="JR140" s="79"/>
      <c r="JS140" s="69"/>
      <c r="JT140" s="79"/>
      <c r="JU140" s="69"/>
      <c r="JV140" s="79"/>
      <c r="JW140" s="69"/>
      <c r="JX140" s="79"/>
      <c r="JY140" s="69"/>
      <c r="JZ140" s="79"/>
      <c r="KA140" s="69"/>
      <c r="KB140" s="79"/>
      <c r="KC140" s="69"/>
      <c r="KD140" s="79"/>
      <c r="KE140" s="69"/>
      <c r="KF140" s="79"/>
      <c r="KG140" s="69"/>
      <c r="KH140" s="79"/>
      <c r="KI140" s="69"/>
      <c r="KJ140" s="79"/>
      <c r="KK140" s="69"/>
      <c r="KL140" s="79"/>
      <c r="KM140" s="69"/>
      <c r="KP140" s="1" t="str" cm="1">
        <f t="array" ref="KP140">IFERROR(INDEX(Paste_Here!$B$2:$B$210, MATCH(0, COUNTIF(KP$4:KP139, Paste_Here!$B$2:$B$210) + IF(Paste_Here!$B$2:$B$210="", 1, 0), 0)), "")</f>
        <v/>
      </c>
      <c r="KQ140" s="1" t="str">
        <f>IF(KP140&lt;&gt;"", INDEX(Paste_Here!$A$2:$A$210, MATCH(KP140, Paste_Here!$B$2:$B$210, 0)), "")</f>
        <v/>
      </c>
      <c r="KR140" s="1" t="str">
        <f t="shared" si="20"/>
        <v/>
      </c>
      <c r="KS140" s="1" t="str" cm="1">
        <f t="array" ref="KS140">IFERROR(INDEX($KR$5:$KR$210, MATCH(SMALL(IF($KR$5:$KR$210&lt;&gt;"", COUNTIF($KR$5:$KR$210, "&lt;"&amp;$KR$5:$KR$210)+1), ROW()-ROW($KS$5)+1), COUNTIF($KR$5:$KR$210, "&lt;"&amp;$KR$5:$KR$210)+1, 0)), "")</f>
        <v/>
      </c>
    </row>
    <row r="141" spans="1:305">
      <c r="A141" s="69"/>
      <c r="B141" s="79" t="str">
        <f t="shared" si="14"/>
        <v/>
      </c>
      <c r="C141" s="69"/>
      <c r="D141" s="79" t="str">
        <f>IFERROR(IF(B141&lt;&gt;"", IF(COUNTIF(INDEX(Paste_Here!N$2:Q$210, MATCH(B141, Paste_Here!A$2:A$210, 0), 0), "yes") &gt; 0, "No", IF(COUNTIF(INDEX(Paste_Here!N$2:Q$210, MATCH(B141, Paste_Here!A$2:A$210, 0), 0), "no") &gt; 0, "Yes", "")), ""), "")</f>
        <v/>
      </c>
      <c r="E141" s="69"/>
      <c r="F141" s="79" t="str">
        <f>IFERROR(IF(B141&lt;&gt;"", IF(ISNUMBER(SEARCH("yes", LOWER(INDEX(Paste_Here!S$2:S$210, MATCH(B141, Paste_Here!A$2:A$210, 0))))), "Yes", IF(ISNUMBER(SEARCH("no", LOWER(INDEX(Paste_Here!S$2:S$210, MATCH(B141, Paste_Here!A$2:A$210, 0))))), "No", "")), ""), "")</f>
        <v/>
      </c>
      <c r="G141" s="69"/>
      <c r="H141" s="79" t="str">
        <f>IFERROR(IF(B141&lt;&gt;"", IF(COUNTIF(INDEX(Paste_Here!AX$2:BA$210, MATCH(B141, Paste_Here!A$2:A$210, 0), 0), "yes") &gt; 0, "No", IF(COUNTIF(INDEX(Paste_Here!AX$2:BA$210, MATCH(B141, Paste_Here!A$2:A$210, 0), 0), "no") &gt; 0, "Yes", "")), ""), "")</f>
        <v/>
      </c>
      <c r="I141" s="69"/>
      <c r="J141" s="79" t="str">
        <f>IFERROR(IF(B141&lt;&gt;"", IF(ISNUMBER(SEARCH("yes", LOWER(INDEX(Paste_Here!Z$2:Z$210, MATCH(B141, Paste_Here!A$2:A$210, 0))))), "Yes", IF(ISNUMBER(SEARCH("no", LOWER(INDEX(Paste_Here!Z$2:Z$210, MATCH(B141, Paste_Here!A$2:A$210, 0))))), "No", "")), ""), "")</f>
        <v/>
      </c>
      <c r="K141" s="69"/>
      <c r="L141" s="79" t="str">
        <f>IFERROR(IF(B141&lt;&gt;"", IF(ISNUMBER(SEARCH("yes", LOWER(INDEX(Paste_Here!AG$2:AG$210, MATCH(B141, Paste_Here!A$2:A$210, 0))))), "Yes", IF(ISNUMBER(SEARCH("no", LOWER(INDEX(Paste_Here!AG$2:AG$210, MATCH(B141, Paste_Here!A$2:A$210, 0))))), "No", "")), ""), "")</f>
        <v/>
      </c>
      <c r="M141" s="69"/>
      <c r="N141" s="114" t="str">
        <f>IFERROR(IF(J141&lt;&gt;"", IF(ISNUMBER(SEARCH("yes", LOWER(INDEX(Paste_Here!AB$2:AB$210, MATCH(J141, Paste_Here!I$2:I$210, 0))))), "Yes", IF(ISNUMBER(SEARCH("no", LOWER(INDEX(Paste_Here!AB$2:AB$210, MATCH(J141, Paste_Here!I$2:I$210, 0))))), "No", "")), ""), "")</f>
        <v/>
      </c>
      <c r="O141" s="69"/>
      <c r="P141" s="79" t="str">
        <f>IFERROR(IF(B141&lt;&gt;"", IF(ISNUMBER(SEARCH("Revealed-Potential (Primary Focus)", LOWER(INDEX(Paste_Here!U$2:U$210, MATCH(B141, Paste_Here!A$2:A$210, 0))))), "Rev-Potential: Prim", IF(ISNUMBER(SEARCH("Revealed-Potential (Secondary Focus)", LOWER(INDEX(Paste_Here!U$2:U$210, MATCH(B141, Paste_Here!A$2:A$210, 0))))), "Rev-Potential: Sec", IF(ISNUMBER(SEARCH("Monitoring", LOWER(INDEX(Paste_Here!U$2:U$210, MATCH(B141, Paste_Here!A$2:A$210, 0))))), "Monitoring", IF(ISNUMBER(SEARCH("At-Promise (Secondary Focus)", LOWER(INDEX(Paste_Here!U$2:U$210, MATCH(B141, Paste_Here!A$2:A$210, 0))))), "At-Promise: Sec", IF(ISNUMBER(SEARCH("At-Promise (Primary Focus)", LOWER(INDEX(Paste_Here!U$2:U$210, MATCH(B141, Paste_Here!A$2:A$210, 0))))), "At-Promise: Prim", ""))))), ""), "")</f>
        <v/>
      </c>
      <c r="Q141" s="69"/>
      <c r="R141" s="79" t="str">
        <f>IFERROR(IF(B141&lt;&gt;"", IF(ISNUMBER(SEARCH("Revealed-Potential (Primary Focus)", LOWER(INDEX(Paste_Here!AB$2:AB$210, MATCH(B141, Paste_Here!A$2:A$210, 0))))), "Rev-Potential: Prim", IF(ISNUMBER(SEARCH("Revealed-Potential (Secondary Focus)", LOWER(INDEX(Paste_Here!AB$2:AB$210, MATCH(B141, Paste_Here!A$2:A$210, 0))))), "Rev-Potential: Sec", IF(ISNUMBER(SEARCH("Monitoring", LOWER(INDEX(Paste_Here!AB$2:AB$210, MATCH(B141, Paste_Here!A$2:A$210, 0))))), "Monitoring", IF(ISNUMBER(SEARCH("At-Promise (Secondary Focus)", LOWER(INDEX(Paste_Here!AB$2:AB$210, MATCH(B141, Paste_Here!A$2:A$210, 0))))), "At-Promise: Sec", IF(ISNUMBER(SEARCH("At-Promise (Primary Focus)", LOWER(INDEX(Paste_Here!AB$2:AB$210, MATCH(B141, Paste_Here!A$2:A$210, 0))))), "At-Promise: Prim", ""))))), ""), "")</f>
        <v/>
      </c>
      <c r="S141" s="69"/>
      <c r="T141" s="114" t="str">
        <f>IFERROR(IF(P141&lt;&gt;"", IF(ISNUMBER(SEARCH("yes", LOWER(INDEX(Paste_Here!AH$2:AH$210, MATCH(P141, Paste_Here!O$2:O$210, 0))))), "Yes", IF(ISNUMBER(SEARCH("no", LOWER(INDEX(Paste_Here!AH$2:AH$210, MATCH(P141, Paste_Here!O$2:O$210, 0))))), "No", "")), ""), "")</f>
        <v/>
      </c>
      <c r="U141" s="69"/>
      <c r="V141" s="114" t="str">
        <f>IFERROR(IF(R141&lt;&gt;"", IF(ISNUMBER(SEARCH("yes", LOWER(INDEX(Paste_Here!AJ$2:AJ$210, MATCH(R141, Paste_Here!Q$2:Q$210, 0))))), "Yes", IF(ISNUMBER(SEARCH("no", LOWER(INDEX(Paste_Here!AJ$2:AJ$210, MATCH(R141, Paste_Here!Q$2:Q$210, 0))))), "No", "")), ""), "")</f>
        <v/>
      </c>
      <c r="W141" s="69"/>
      <c r="X141" s="69"/>
      <c r="Y141" s="79" t="str">
        <f t="shared" si="15"/>
        <v/>
      </c>
      <c r="Z141" s="69"/>
      <c r="AA141" s="79" t="str">
        <f>IFERROR(IF(B141&lt;&gt;"", IF(AND(INDEX(Paste_Here!W$2:W$210, MATCH(B141, Paste_Here!A$2:A$210, 0))&lt;&gt;"", ISNUMBER(VALUE(INDEX(Paste_Here!W$2:W$210, MATCH(B141, Paste_Here!A$2:A$210, 0))))), INDEX(Paste_Here!W$2:W$210, MATCH(B141, Paste_Here!A$2:A$210, 0)), ""), ""), "")</f>
        <v/>
      </c>
      <c r="AB141" s="69"/>
      <c r="AC141" s="79" t="str">
        <f>IFERROR(IF(B141&lt;&gt;"", IF(AND(INDEX(Paste_Here!V$2:V$210, MATCH(B141, Paste_Here!A$2:A$210, 0))&lt;&gt;"", ISNUMBER(VALUE(INDEX(Paste_Here!V$2:V$210, MATCH(B141, Paste_Here!A$2:A$210, 0))))), TEXT(ROUND(VALUE(INDEX(Paste_Here!V$2:V$210, MATCH(B141, Paste_Here!A$2:A$210, 0))), 2), "0.00"), ""), ""), "")</f>
        <v/>
      </c>
      <c r="AD141" s="69"/>
      <c r="AE141" s="79" t="str">
        <f>IFERROR(IF(B141&lt;&gt;"", IF(LOWER(INDEX(Paste_Here!X$2:X$210, MATCH(B141, Paste_Here!A$2:A$210, 0)))="approaching expectations", "Approaching", IF(LOWER(INDEX(Paste_Here!X$2:X$210, MATCH(B141, Paste_Here!A$2:A$210, 0)))="met expectations", "Met", IF(LOWER(INDEX(Paste_Here!X$2:X$210, MATCH(B141, Paste_Here!A$2:A$210, 0)))="exceeded expectations", "Exceeded", IF(LOWER(INDEX(Paste_Here!X$2:X$210, MATCH(B141, Paste_Here!A$2:A$210, 0)))="below expectations", "Below", "")))), ""), "")</f>
        <v/>
      </c>
      <c r="AF141" s="69"/>
      <c r="AG141" s="79" t="str">
        <f>IFERROR(IF(B141&lt;&gt;"", IF(AND(INDEX(Paste_Here!Y$2:Y$210, MATCH(B141, Paste_Here!A$2:A$210, 0))&lt;&gt;"", ISNUMBER(VALUE(INDEX(Paste_Here!Y$2:Y$210, MATCH(B141, Paste_Here!A$2:A$210, 0))))), INDEX(Paste_Here!Y$2:Y$210, MATCH(B141, Paste_Here!A$2:A$210, 0)), ""), ""), "")</f>
        <v/>
      </c>
      <c r="AH141" s="69"/>
      <c r="AI141" s="79" t="str">
        <f>IFERROR(IF(B141&lt;&gt;"", IF(AND(INDEX(Paste_Here!AK$2:AK$210, MATCH(B141, Paste_Here!A$2:A$210, 0))&lt;&gt;"", ISNUMBER(VALUE(INDEX(Paste_Here!AK$2:AK$210, MATCH(B141, Paste_Here!A$2:A$210, 0))))), INDEX(Paste_Here!AK$2:AK$210, MATCH(B141, Paste_Here!A$2:A$210, 0)), ""), ""), "")</f>
        <v/>
      </c>
      <c r="AJ141" s="69"/>
      <c r="AK141" s="79" t="str">
        <f>IFERROR(IF(B141&lt;&gt;"", IF(ISNUMBER(SEARCH("highrisk", LOWER(INDEX(Paste_Here!AL$2:AL$210, MATCH(B141, Paste_Here!A$2:A$210, 0))))), "High Risk", IF(ISNUMBER(SEARCH("lowrisk", LOWER(INDEX(Paste_Here!AL$2:AL$210, MATCH(B141, Paste_Here!A$2:A$210, 0))))), "Low Risk", IF(ISNUMBER(SEARCH("somerisk", LOWER(INDEX(Paste_Here!AL$2:AL$210, MATCH(B141, Paste_Here!A$2:A$210, 0))))), "Some Risk", ""))), ""), "")</f>
        <v/>
      </c>
      <c r="AL141" s="69"/>
      <c r="AM141" s="79" t="str">
        <f>IFERROR(IF(B141&lt;&gt;"", IF(AND(INDEX(Paste_Here!AT$2:AT$210, MATCH(B141, Paste_Here!A$2:A$210, 0))&lt;&gt;"", ISNUMBER(VALUE(INDEX(Paste_Here!AT$2:AT$210, MATCH(B141, Paste_Here!A$2:A$210, 0))))), INDEX(Paste_Here!AT$2:AT$210, MATCH(B141, Paste_Here!A$2:A$210, 0)), ""), ""), "")</f>
        <v/>
      </c>
      <c r="AN141" s="69"/>
      <c r="AO141" s="79" t="str">
        <f>IFERROR(IF(B141&lt;&gt;"", IF(AND(INDEX(Paste_Here!AM$2:AM$210, MATCH(B141, Paste_Here!A$2:A$210, 0))&lt;&gt;"", ISNUMBER(VALUE(INDEX(Paste_Here!AM$2:AM$210, MATCH(B141, Paste_Here!A$2:A$210, 0))))), INDEX(Paste_Here!AM$2:AM$210, MATCH(B141, Paste_Here!A$2:A$210, 0)), ""), ""), "")</f>
        <v/>
      </c>
      <c r="AP141" s="69"/>
      <c r="AQ141" s="79" t="str">
        <f>IFERROR(IF(B141&lt;&gt;"", IF(ISNUMBER(SEARCH("highrisk", LOWER(INDEX(Paste_Here!AN$2:AN$210, MATCH(B141, Paste_Here!A$2:A$210, 0))))), "High Risk", IF(ISNUMBER(SEARCH("lowrisk", LOWER(INDEX(Paste_Here!AN$2:AN$210, MATCH(B141, Paste_Here!A$2:A$210, 0))))), "Low Risk", IF(ISNUMBER(SEARCH("somerisk", LOWER(INDEX(Paste_Here!AN$2:AN$210, MATCH(B141, Paste_Here!A$2:A$210, 0))))), "Some Risk", ""))), ""), "")</f>
        <v/>
      </c>
      <c r="AR141" s="69"/>
      <c r="AS141" s="79" t="str" cm="1">
        <f t="array" aca="1" ref="AS141" ca="1">IFERROR(IF(ISNUMBER(SEARCH("BR", INDEX(Paste_Here!AO$2:AO$210, MATCH(B141, Paste_Here!A$2:A$210, 0)))), -1, 1) * VALUE(_xlfn.TEXTJOIN("", TRUE, IF(ISNUMBER(--MID(INDEX(Paste_Here!AO$2:AO$210, MATCH(B141, Paste_Here!A$2:A$210, 0)), ROW(INDIRECT("1:"&amp;LEN(INDEX(Paste_Here!AO$2:AO$210, MATCH(B141, Paste_Here!A$2:A$210, 0))))), 1)), MID(INDEX(Paste_Here!AO$2:AO$210, MATCH(B141, Paste_Here!A$2:A$210, 0)), ROW(INDIRECT("1:"&amp;LEN(INDEX(Paste_Here!AO$2:AO$210, MATCH(B141, Paste_Here!A$2:A$210, 0))))), 1), ""))), "")</f>
        <v/>
      </c>
      <c r="AT141" s="69"/>
      <c r="AU141" s="69"/>
      <c r="AV141" s="79"/>
      <c r="AW141" s="69"/>
      <c r="AX141" s="79"/>
      <c r="AY141" s="69"/>
      <c r="AZ141" s="79"/>
      <c r="BA141" s="69"/>
      <c r="BB141" s="79"/>
      <c r="BC141" s="69"/>
      <c r="BD141" s="79"/>
      <c r="BE141" s="69"/>
      <c r="BF141" s="79"/>
      <c r="BG141" s="69"/>
      <c r="BH141" s="79"/>
      <c r="BI141" s="69"/>
      <c r="BJ141" s="79"/>
      <c r="BK141" s="69"/>
      <c r="BL141" s="79"/>
      <c r="BM141" s="69"/>
      <c r="BN141" s="79"/>
      <c r="BO141" s="69"/>
      <c r="BP141" s="79"/>
      <c r="BQ141" s="69"/>
      <c r="BR141" s="69"/>
      <c r="BS141" s="79"/>
      <c r="BT141" s="69"/>
      <c r="BU141" s="79"/>
      <c r="BV141" s="69"/>
      <c r="BW141" s="79"/>
      <c r="BX141" s="69"/>
      <c r="BY141" s="79"/>
      <c r="BZ141" s="69"/>
      <c r="CA141" s="79"/>
      <c r="CB141" s="69"/>
      <c r="CC141" s="79"/>
      <c r="CD141" s="69"/>
      <c r="CE141" s="79"/>
      <c r="CF141" s="69"/>
      <c r="CG141" s="79"/>
      <c r="CH141" s="69"/>
      <c r="CI141" s="79"/>
      <c r="CJ141" s="69"/>
      <c r="CK141" s="79"/>
      <c r="CL141" s="69"/>
      <c r="CM141" s="79"/>
      <c r="CN141" s="69"/>
      <c r="CO141" s="69"/>
      <c r="CP141" s="79" t="str">
        <f t="shared" si="16"/>
        <v/>
      </c>
      <c r="CQ141" s="69"/>
      <c r="CR141" s="79" t="str">
        <f>IFERROR(IF(B141&lt;&gt;"", IF(AND(INDEX(Paste_Here!AD$2:AD$210, MATCH(B141, Paste_Here!A$2:A$210, 0))&lt;&gt;"", ISNUMBER(VALUE(INDEX(Paste_Here!AD$2:AD$210, MATCH(B141, Paste_Here!A$2:A$210, 0))))), INDEX(Paste_Here!AD$2:AD$210, MATCH(B141, Paste_Here!A$2:A$210, 0)), ""), ""), "")</f>
        <v/>
      </c>
      <c r="CS141" s="69"/>
      <c r="CT141" s="79" t="str">
        <f>IFERROR(IF(B141&lt;&gt;"", IF(AND(INDEX(Paste_Here!AC$2:AC$210, MATCH(B141, Paste_Here!A$2:A$210, 0))&lt;&gt;"", ISNUMBER(--INDEX(Paste_Here!AC$2:AC$210, MATCH(B141, Paste_Here!A$2:A$210, 0)))), TEXT(ROUND(--INDEX(Paste_Here!AC$2:AC$210, MATCH(B141, Paste_Here!A$2:A$210, 0)), 2), "0.00"), ""), ""), "")</f>
        <v/>
      </c>
      <c r="CU141" s="69"/>
      <c r="CV141" s="79" t="str">
        <f>IFERROR(IF(B141&lt;&gt;"", IF(LOWER(INDEX(Paste_Here!AE$2:AE$210, MATCH(B141, Paste_Here!A$2:A$210, 0)))="approaching expectations", "Approaching", IF(LOWER(INDEX(Paste_Here!AE$2:AE$210, MATCH(B141, Paste_Here!A$2:A$210, 0)))="met expectations", "Met", IF(LOWER(INDEX(Paste_Here!AE$2:AE$210, MATCH(B141, Paste_Here!A$2:A$210, 0)))="exceeded expectations", "Exceeded", IF(LOWER(INDEX(Paste_Here!AE$2:AE$210, MATCH(B141, Paste_Here!A$2:A$210, 0)))="below expectations", "Below", "")))), ""), "")</f>
        <v/>
      </c>
      <c r="CW141" s="69"/>
      <c r="CX141" s="79" t="str">
        <f>IFERROR(IF(B141&lt;&gt;"", IF(AND(INDEX(Paste_Here!AF$2:AF$210, MATCH(B141, Paste_Here!A$2:A$210, 0))&lt;&gt;"", ISNUMBER(VALUE(INDEX(Paste_Here!AF$2:AF$210, MATCH(B141, Paste_Here!A$2:A$210, 0))))), INDEX(Paste_Here!AF$2:AF$210, MATCH(B141, Paste_Here!A$2:A$210, 0)), ""), ""), "")</f>
        <v/>
      </c>
      <c r="CY141" s="69"/>
      <c r="CZ141" s="79" t="str">
        <f>IFERROR(IF(B141&lt;&gt;"", IF(AND(INDEX(Paste_Here!AU$2:AU$210, MATCH(B141, Paste_Here!A$2:A$210, 0))&lt;&gt;"", ISNUMBER(VALUE(INDEX(Paste_Here!AU$2:AU$210, MATCH(B141, Paste_Here!A$2:A$210, 0))))), INDEX(Paste_Here!AU$2:AU$210, MATCH(B141, Paste_Here!A$2:A$210, 0)), ""), ""), "")</f>
        <v/>
      </c>
      <c r="DA141" s="69"/>
      <c r="DB141" s="79" t="str">
        <f>IFERROR(IF(B141&lt;&gt;"", IF(ISNUMBER(SEARCH("highrisk", LOWER(INDEX(Paste_Here!AV$2:AV$210, MATCH(B141, Paste_Here!A$2:A$210, 0))))), "High Risk", IF(ISNUMBER(SEARCH("lowrisk", LOWER(INDEX(Paste_Here!AV$2:AV$210, MATCH(B141, Paste_Here!A$2:A$210, 0))))), "Low Risk", IF(ISNUMBER(SEARCH("somerisk", LOWER(INDEX(Paste_Here!AV$2:AV$210, MATCH(B141, Paste_Here!A$2:A$210, 0))))), "Some Risk", ""))), ""), "")</f>
        <v/>
      </c>
      <c r="DC141" s="69"/>
      <c r="DD141" s="79" t="str">
        <f>IFERROR(IF(B141&lt;&gt;"", IF(AND(INDEX(Paste_Here!AW$2:AW$210, MATCH(B141, Paste_Here!A$2:A$210, 0))&lt;&gt;"", ISNUMBER(VALUE(INDEX(Paste_Here!AW$2:AW$210, MATCH(B141, Paste_Here!A$2:A$210, 0))))), INDEX(Paste_Here!AW$2:AW$210, MATCH(B141, Paste_Here!A$2:A$210, 0)), ""), ""), "")</f>
        <v/>
      </c>
      <c r="DE141" s="69"/>
      <c r="DF141" s="79" t="str">
        <f>IFERROR(IF(B141&lt;&gt;"", IF(AND(INDEX(Paste_Here!AP$2:AP$210, MATCH(B141, Paste_Here!A$2:A$210, 0))&lt;&gt;"", ISNUMBER(VALUE(INDEX(Paste_Here!AP$2:AP$210, MATCH(B141, Paste_Here!A$2:A$210, 0))))), INDEX(Paste_Here!AP$2:AP$210, MATCH(B141, Paste_Here!A$2:A$210, 0)), ""), ""), "")</f>
        <v/>
      </c>
      <c r="DG141" s="69"/>
      <c r="DH141" s="79" t="str">
        <f>IFERROR(IF(B141&lt;&gt;"", IF(ISNUMBER(SEARCH("highrisk", LOWER(INDEX(Paste_Here!AQ$2:AQ$210, MATCH(B141, Paste_Here!A$2:A$210, 0))))), "High Risk", IF(ISNUMBER(SEARCH("lowrisk", LOWER(INDEX(Paste_Here!AQ$2:AQ$210, MATCH(B141, Paste_Here!A$2:A$210, 0))))), "Low Risk", IF(ISNUMBER(SEARCH("somerisk", LOWER(INDEX(Paste_Here!AQ$2:AQ$210, MATCH(B141, Paste_Here!A$2:A$210, 0))))), "Some Risk", ""))), ""), "")</f>
        <v/>
      </c>
      <c r="DI141" s="69"/>
      <c r="DJ141" s="79" t="str" cm="1">
        <f t="array" aca="1" ref="DJ141" ca="1">IFERROR(VALUE(IF(ISNUMBER(SEARCH("EM", INDEX(Paste_Here!AR$2:AR$500, MATCH(B141, Paste_Here!A$2:A$500, 0)))),"-" &amp; _xlfn.TEXTJOIN("", TRUE, IF(ISNUMBER(--MID(INDEX(Paste_Here!AR$2:AR$500, MATCH(B141, Paste_Here!A$2:A$500, 0)), ROW(INDIRECT("1:"&amp;LEN(INDEX(Paste_Here!AR$2:AR$500, MATCH(B141, Paste_Here!A$2:A$500, 0))))), 1)), MID(INDEX(Paste_Here!AR$2:AR$500, MATCH(B141, Paste_Here!A$2:A$500, 0)), ROW(INDIRECT("1:"&amp;LEN(INDEX(Paste_Here!AR$2:AR$500, MATCH(B141, Paste_Here!A$2:A$500, 0))))), 1), "")), _xlfn.TEXTJOIN("", TRUE, IF(ISNUMBER(--MID(INDEX(Paste_Here!AR$2:AR$500, MATCH(B141, Paste_Here!A$2:AR$500, 0)), ROW(INDIRECT("1:"&amp;LEN(INDEX(Paste_Here!AR$2:AR$500, MATCH(B141, Paste_Here!A$2:AR$500, 0))))), 1)), MID(INDEX(Paste_Here!AR$2:AR$500, MATCH(B141, Paste_Here!A$2:A$500, 0)), ROW(INDIRECT("1:"&amp;LEN(INDEX(Paste_Here!AR$2:AR$500, MATCH(B141, Paste_Here!A$2:A$500, 0))))), 1), "")))), "")</f>
        <v/>
      </c>
      <c r="DK141" s="69"/>
      <c r="DL141" s="69"/>
      <c r="DM141" s="79" t="str">
        <f t="shared" si="17"/>
        <v/>
      </c>
      <c r="DN141" s="69"/>
      <c r="DO141" s="79" t="str">
        <f>IFERROR(IF(B141&lt;&gt;"", IF(AND(INDEX(Paste_Here!AH$2:AH$210, MATCH(B141, Paste_Here!A$2:A$210, 0))&lt;&gt;"", ISNUMBER(VALUE(INDEX(Paste_Here!AH$2:AH$210, MATCH(B141, Paste_Here!A$2:A$210, 0))))), INDEX(Paste_Here!AH$2:AH$210, MATCH(B141, Paste_Here!A$2:A$210, 0)), ""), ""), "")</f>
        <v/>
      </c>
      <c r="DP141" s="69"/>
      <c r="DQ141" s="114"/>
      <c r="DR141" s="69"/>
      <c r="DS141" s="119" t="str">
        <f>IFERROR(IF(B141&lt;&gt;"", IF(LOWER(INDEX(Paste_Here!AI$2:AI$210, MATCH(B141, Paste_Here!A$2:A$210, 0)))="approaching expectations", "Approaching", IF(LOWER(INDEX(Paste_Here!AI$2:AI$210, MATCH(B141, Paste_Here!A$2:A$210, 0)))="met expectations", "Met", IF(LOWER(INDEX(Paste_Here!AI$2:AI$210, MATCH(B141, Paste_Here!A$2:A$210, 0)))="exceeded expectations", "Exceeded", IF(LOWER(INDEX(Paste_Here!AI$2:AI$210, MATCH(B141, Paste_Here!A$2:A$210, 0)))="below expectations", "Below", "")))), ""), "")</f>
        <v/>
      </c>
      <c r="DT141" s="69"/>
      <c r="DU141" s="79" t="str">
        <f>IFERROR(IF(B141&lt;&gt;"", IF(AND(INDEX(Paste_Here!AJ$2:AJ$210, MATCH(B141, Paste_Here!A$2:A$210, 0))&lt;&gt;"", ISNUMBER(VALUE(INDEX(Paste_Here!AJ$2:AJ$210, MATCH(B141, Paste_Here!A$2:A$210, 0))))), INDEX(Paste_Here!AJ$2:AJ$210, MATCH(B141, Paste_Here!A$2:A$210, 0)), ""), ""), "")</f>
        <v/>
      </c>
      <c r="DV141" s="69"/>
      <c r="DW141" s="114"/>
      <c r="DX141" s="69"/>
      <c r="DY141" s="114"/>
      <c r="DZ141" s="69"/>
      <c r="EA141" s="114"/>
      <c r="EB141" s="69"/>
      <c r="EC141" s="114"/>
      <c r="ED141" s="69"/>
      <c r="EE141" s="114"/>
      <c r="EF141" s="69"/>
      <c r="EH141" s="69"/>
      <c r="EI141" s="69"/>
      <c r="EJ141" s="79"/>
      <c r="EK141" s="69"/>
      <c r="EL141" s="79"/>
      <c r="EM141" s="69"/>
      <c r="EN141" s="79"/>
      <c r="EO141" s="69"/>
      <c r="EP141" s="79"/>
      <c r="EQ141" s="69"/>
      <c r="ER141" s="79"/>
      <c r="ES141" s="69"/>
      <c r="ET141" s="79"/>
      <c r="EU141" s="69"/>
      <c r="EV141" s="79"/>
      <c r="EW141" s="69"/>
      <c r="EX141" s="79"/>
      <c r="EY141" s="69"/>
      <c r="EZ141" s="79"/>
      <c r="FA141" s="69"/>
      <c r="FB141" s="79"/>
      <c r="FC141" s="69"/>
      <c r="FD141" s="79"/>
      <c r="FE141" s="69"/>
      <c r="FF141" s="69"/>
      <c r="FG141" s="79" t="str">
        <f t="shared" si="18"/>
        <v/>
      </c>
      <c r="FH141" s="69"/>
      <c r="FI141" s="79" t="str">
        <f>IFERROR(IF(B141&lt;&gt;"", IF(ISNUMBER(VALUE(INDEX(Paste_Here!H$2:H$210, MATCH(B141, Paste_Here!A$2:A$210, 0)))), IF(VALUE(INDEX(Paste_Here!H$2:H$210, MATCH(B141, Paste_Here!A$2:A$210, 0)))=0, "No", IF(AND(VALUE(INDEX(Paste_Here!H$2:H$210, MATCH(B141, Paste_Here!A$2:A$210, 0)))&gt;=1, VALUE(INDEX(Paste_Here!H$2:H$210, MATCH(B141, Paste_Here!A$2:A$210, 0)))&lt;=4), VALUE(INDEX(Paste_Here!H$2:H$210, MATCH(B141, Paste_Here!A$2:A$210, 0))), "")), ""), ""), "")</f>
        <v/>
      </c>
      <c r="FJ141" s="69"/>
      <c r="FK141" s="79" t="str">
        <f>IFERROR(IF(B141&lt;&gt;"", IF(ISNUMBER(VALUE(INDEX(Paste_Here!I$2:I$210, MATCH(B141, Paste_Here!A$2:A$210, 0)))), IF(VALUE(INDEX(Paste_Here!I$2:I$210, MATCH(B141, Paste_Here!A$2:A$210, 0)))=0, "No", IF(AND(VALUE(INDEX(Paste_Here!I$2:I$210, MATCH(B141, Paste_Here!A$2:A$210, 0)))&gt;=1, VALUE(INDEX(Paste_Here!I$2:I$210, MATCH(B141, Paste_Here!A$2:A$210, 0)))&lt;=4), VALUE(INDEX(Paste_Here!I$2:I$210, MATCH(B141, Paste_Here!A$2:A$210, 0))), "")), ""), ""), "")</f>
        <v/>
      </c>
      <c r="FL141" s="69"/>
      <c r="FM141" s="114"/>
      <c r="FN141" s="69"/>
      <c r="FO141" s="114"/>
      <c r="FP141" s="69"/>
      <c r="FQ141" s="114"/>
      <c r="FR141" s="69"/>
      <c r="FS141" s="114"/>
      <c r="FT141" s="69"/>
      <c r="FU141" s="79" t="str">
        <f>IFERROR(IF(B141&lt;&gt;"", IF(AND(INDEX(Paste_Here!R$2:R$210, MATCH(B141, Paste_Here!A$2:A$210, 0))&lt;&gt;"", ISNUMBER(VALUE(INDEX(Paste_Here!R$2:R$210, MATCH(B141, Paste_Here!A$2:A$210, 0))))), INDEX(Paste_Here!R$2:R$210, MATCH(B141, Paste_Here!A$2:A$210, 0)), ""), ""), "")</f>
        <v/>
      </c>
      <c r="FV141" s="69"/>
      <c r="FW141" s="79" t="str">
        <f>IFERROR(IF(B141&lt;&gt;"", IF(AND(INDEX(Paste_Here!BB$2:BB$210, MATCH(B141, Paste_Here!A$2:A$210, 0))&lt;&gt;"", ISNUMBER(VALUE(INDEX(Paste_Here!BB$2:BB$210, MATCH(B141, Paste_Here!A$2:A$210, 0))))), INDEX(Paste_Here!BB$2:BB$210, MATCH(B141, Paste_Here!A$2:A$210, 0)), ""), ""), "")</f>
        <v/>
      </c>
      <c r="FX141" s="69"/>
      <c r="FY141" s="79" t="str">
        <f>IFERROR(IF(B141&lt;&gt;"", IF(AND(INDEX(Paste_Here!AS$2:AS$210, MATCH(B141, Paste_Here!A$2:A$210, 0))&lt;&gt;"", ISNUMBER(VALUE(INDEX(Paste_Here!AS$2:AS$210, MATCH(B141, Paste_Here!A$2:A$210, 0))))), INDEX(Paste_Here!AS$2:AS$210, MATCH(B141, Paste_Here!A$2:A$210, 0)), ""), ""), "")</f>
        <v/>
      </c>
      <c r="FZ141" s="69"/>
      <c r="GA141" s="79" t="str">
        <f>IFERROR(IF(B141&lt;&gt;"", IF(AND(INDEX(Paste_Here!BC$2:BC$210, MATCH(B141, Paste_Here!A$2:A$210, 0))&lt;&gt;"", ISNUMBER(VALUE(INDEX(Paste_Here!BC$2:BC$210, MATCH(B141, Paste_Here!A$2:A$210, 0))))), INDEX(Paste_Here!BC$2:BC$210, MATCH(B141, Paste_Here!A$2:A$210, 0)), ""), ""), "")</f>
        <v/>
      </c>
      <c r="GB141" s="69"/>
      <c r="GC141" s="69"/>
      <c r="GD141" s="79" t="str">
        <f t="shared" si="19"/>
        <v/>
      </c>
      <c r="GE141" s="69"/>
      <c r="GF141" s="79" t="str">
        <f>IFERROR(IF(B141&lt;&gt;"", IF(ISNUMBER(SEARCH("s", LOWER(INDEX(Paste_Here!M$2:M$210, MATCH(B141, Paste_Here!A$2:A$210, 0))))), "Yes", IF(INDEX(Paste_Here!M$2:M$210, MATCH(B141, Paste_Here!A$2:A$210, 0))&lt;&gt;"", "No", "")), ""), "")</f>
        <v/>
      </c>
      <c r="GG141" s="69"/>
      <c r="GH141" s="79" t="str">
        <f>IFERROR(IF(B141&lt;&gt;"", IF(ISNUMBER(SEARCH("yes", LOWER(INDEX(Paste_Here!F$2:F$210, MATCH(B141, Paste_Here!A$2:A$210, 0))))), "Yes", IF(ISNUMBER(SEARCH("no", LOWER(INDEX(Paste_Here!F$2:F$210, MATCH(B141, Paste_Here!A$2:A$210, 0))))), "No", "")), ""), "")</f>
        <v/>
      </c>
      <c r="GI141" s="69"/>
      <c r="GJ141" s="79" t="str">
        <f>IFERROR(IF(B141&lt;&gt;"", IF(ISNUMBER(SEARCH("english language learner", LOWER(INDEX(Paste_Here!C$2:C$210, MATCH(B141, Paste_Here!A$2:A$210, 0))))), "Yes", ""), ""), "")</f>
        <v/>
      </c>
      <c r="GK141" s="69"/>
      <c r="GL141" s="79" t="str">
        <f>IFERROR(IF(B141&lt;&gt;"", IF(OR(ISNUMBER(SEARCH("b", LOWER(INDEX(Paste_Here!K$2:K$210, MATCH(B141, Paste_Here!A$2:A$210, 0))))), ISNUMBER(SEARCH("h", LOWER(INDEX(Paste_Here!K$2:K$210, MATCH(B141, Paste_Here!A$2:A$210, 0))))), ISNUMBER(SEARCH("i", LOWER(INDEX(Paste_Here!K$2:K$210, MATCH(B141, Paste_Here!A$2:A$210, 0)))))), "Yes", IF(INDEX(Paste_Here!K$2:K$210, MATCH(B141, Paste_Here!A$2:A$210, 0))&lt;&gt;"", "No", "")), ""), "")</f>
        <v/>
      </c>
      <c r="GM141" s="69"/>
      <c r="GN141" s="79" t="str">
        <f>IFERROR(IF(B141&lt;&gt;"", IF(ISNUMBER(SEARCH("yes", LOWER(INDEX(Paste_Here!L$2:L$210, MATCH(B141, Paste_Here!A$2:A$210, 0))))), "Yes", IF(ISNUMBER(SEARCH("no", LOWER(INDEX(Paste_Here!L$2:L$210, MATCH(B141, Paste_Here!A$2:A$210, 0))))), "No", "")), ""), "")</f>
        <v/>
      </c>
      <c r="GO141" s="69"/>
      <c r="GP141" s="79" t="str">
        <f>IFERROR(IF(B141&lt;&gt;"", IF(ISNUMBER(SEARCH("transitional 2", LOWER(INDEX(Paste_Here!C$2:C$210, MATCH(B141, Paste_Here!A$2:A$210, 0))))), "T2", IF(ISNUMBER(SEARCH("transitional 1", LOWER(INDEX(Paste_Here!C$2:C$210, MATCH(B141, Paste_Here!A$2:A$210, 0))))), "T1", IF(ISNUMBER(SEARCH("waived ell services", LOWER(INDEX(Paste_Here!C$2:C$210, MATCH(B141, Paste_Here!A$2:A$210, 0))))), "W", ""))), ""), "")</f>
        <v/>
      </c>
      <c r="GQ141" s="69"/>
      <c r="GR141" s="114"/>
      <c r="GS141" s="69"/>
      <c r="GT141" s="114"/>
      <c r="GU141" s="69"/>
      <c r="GV141" s="114"/>
      <c r="GW141" s="69"/>
      <c r="GX141" s="118"/>
      <c r="GY141" s="69"/>
      <c r="GZ141" s="69"/>
      <c r="HA141" s="79"/>
      <c r="HB141" s="69"/>
      <c r="HC141" s="79"/>
      <c r="HD141" s="69"/>
      <c r="HE141" s="79"/>
      <c r="HF141" s="69"/>
      <c r="HG141" s="79"/>
      <c r="HH141" s="69"/>
      <c r="HI141" s="79"/>
      <c r="HJ141" s="69"/>
      <c r="HK141" s="79"/>
      <c r="HL141" s="69"/>
      <c r="HM141" s="79"/>
      <c r="HN141" s="69"/>
      <c r="HO141" s="79"/>
      <c r="HP141" s="69"/>
      <c r="HQ141" s="79"/>
      <c r="HR141" s="69"/>
      <c r="HS141" s="79"/>
      <c r="HT141" s="69"/>
      <c r="HU141" s="79"/>
      <c r="HV141" s="69"/>
      <c r="HW141" s="69"/>
      <c r="HX141" s="79"/>
      <c r="HY141" s="69"/>
      <c r="HZ141" s="79"/>
      <c r="IA141" s="69"/>
      <c r="IB141" s="79"/>
      <c r="IC141" s="69"/>
      <c r="ID141" s="79"/>
      <c r="IE141" s="69"/>
      <c r="IF141" s="79"/>
      <c r="IG141" s="69"/>
      <c r="IH141" s="79"/>
      <c r="II141" s="69"/>
      <c r="IJ141" s="79"/>
      <c r="IK141" s="69"/>
      <c r="IL141" s="79"/>
      <c r="IM141" s="69"/>
      <c r="IN141" s="79"/>
      <c r="IO141" s="69"/>
      <c r="IP141" s="79"/>
      <c r="IQ141" s="69"/>
      <c r="IR141" s="79"/>
      <c r="IS141" s="69"/>
      <c r="IT141" s="69"/>
      <c r="IU141" s="79"/>
      <c r="IV141" s="69"/>
      <c r="IW141" s="79"/>
      <c r="IX141" s="69"/>
      <c r="IY141" s="79"/>
      <c r="IZ141" s="69"/>
      <c r="JA141" s="79"/>
      <c r="JB141" s="69"/>
      <c r="JC141" s="79"/>
      <c r="JD141" s="69"/>
      <c r="JE141" s="79"/>
      <c r="JF141" s="69"/>
      <c r="JG141" s="79"/>
      <c r="JH141" s="69"/>
      <c r="JI141" s="79"/>
      <c r="JJ141" s="69"/>
      <c r="JK141" s="79"/>
      <c r="JL141" s="69"/>
      <c r="JM141" s="79"/>
      <c r="JN141" s="69"/>
      <c r="JO141" s="79"/>
      <c r="JP141" s="69"/>
      <c r="JQ141" s="69"/>
      <c r="JR141" s="79"/>
      <c r="JS141" s="69"/>
      <c r="JT141" s="79"/>
      <c r="JU141" s="69"/>
      <c r="JV141" s="79"/>
      <c r="JW141" s="69"/>
      <c r="JX141" s="79"/>
      <c r="JY141" s="69"/>
      <c r="JZ141" s="79"/>
      <c r="KA141" s="69"/>
      <c r="KB141" s="79"/>
      <c r="KC141" s="69"/>
      <c r="KD141" s="79"/>
      <c r="KE141" s="69"/>
      <c r="KF141" s="79"/>
      <c r="KG141" s="69"/>
      <c r="KH141" s="79"/>
      <c r="KI141" s="69"/>
      <c r="KJ141" s="79"/>
      <c r="KK141" s="69"/>
      <c r="KL141" s="79"/>
      <c r="KM141" s="69"/>
      <c r="KP141" s="1" t="str" cm="1">
        <f t="array" ref="KP141">IFERROR(INDEX(Paste_Here!$B$2:$B$210, MATCH(0, COUNTIF(KP$4:KP140, Paste_Here!$B$2:$B$210) + IF(Paste_Here!$B$2:$B$210="", 1, 0), 0)), "")</f>
        <v/>
      </c>
      <c r="KQ141" s="1" t="str">
        <f>IF(KP141&lt;&gt;"", INDEX(Paste_Here!$A$2:$A$210, MATCH(KP141, Paste_Here!$B$2:$B$210, 0)), "")</f>
        <v/>
      </c>
      <c r="KR141" s="1" t="str">
        <f t="shared" si="20"/>
        <v/>
      </c>
      <c r="KS141" s="1" t="str" cm="1">
        <f t="array" ref="KS141">IFERROR(INDEX($KR$5:$KR$210, MATCH(SMALL(IF($KR$5:$KR$210&lt;&gt;"", COUNTIF($KR$5:$KR$210, "&lt;"&amp;$KR$5:$KR$210)+1), ROW()-ROW($KS$5)+1), COUNTIF($KR$5:$KR$210, "&lt;"&amp;$KR$5:$KR$210)+1, 0)), "")</f>
        <v/>
      </c>
    </row>
    <row r="142" spans="1:305">
      <c r="A142" s="69"/>
      <c r="B142" s="79" t="str">
        <f t="shared" si="14"/>
        <v/>
      </c>
      <c r="C142" s="69"/>
      <c r="D142" s="79" t="str">
        <f>IFERROR(IF(B142&lt;&gt;"", IF(COUNTIF(INDEX(Paste_Here!N$2:Q$210, MATCH(B142, Paste_Here!A$2:A$210, 0), 0), "yes") &gt; 0, "No", IF(COUNTIF(INDEX(Paste_Here!N$2:Q$210, MATCH(B142, Paste_Here!A$2:A$210, 0), 0), "no") &gt; 0, "Yes", "")), ""), "")</f>
        <v/>
      </c>
      <c r="E142" s="69"/>
      <c r="F142" s="79" t="str">
        <f>IFERROR(IF(B142&lt;&gt;"", IF(ISNUMBER(SEARCH("yes", LOWER(INDEX(Paste_Here!S$2:S$210, MATCH(B142, Paste_Here!A$2:A$210, 0))))), "Yes", IF(ISNUMBER(SEARCH("no", LOWER(INDEX(Paste_Here!S$2:S$210, MATCH(B142, Paste_Here!A$2:A$210, 0))))), "No", "")), ""), "")</f>
        <v/>
      </c>
      <c r="G142" s="69"/>
      <c r="H142" s="79" t="str">
        <f>IFERROR(IF(B142&lt;&gt;"", IF(COUNTIF(INDEX(Paste_Here!AX$2:BA$210, MATCH(B142, Paste_Here!A$2:A$210, 0), 0), "yes") &gt; 0, "No", IF(COUNTIF(INDEX(Paste_Here!AX$2:BA$210, MATCH(B142, Paste_Here!A$2:A$210, 0), 0), "no") &gt; 0, "Yes", "")), ""), "")</f>
        <v/>
      </c>
      <c r="I142" s="69"/>
      <c r="J142" s="79" t="str">
        <f>IFERROR(IF(B142&lt;&gt;"", IF(ISNUMBER(SEARCH("yes", LOWER(INDEX(Paste_Here!Z$2:Z$210, MATCH(B142, Paste_Here!A$2:A$210, 0))))), "Yes", IF(ISNUMBER(SEARCH("no", LOWER(INDEX(Paste_Here!Z$2:Z$210, MATCH(B142, Paste_Here!A$2:A$210, 0))))), "No", "")), ""), "")</f>
        <v/>
      </c>
      <c r="K142" s="69"/>
      <c r="L142" s="79" t="str">
        <f>IFERROR(IF(B142&lt;&gt;"", IF(ISNUMBER(SEARCH("yes", LOWER(INDEX(Paste_Here!AG$2:AG$210, MATCH(B142, Paste_Here!A$2:A$210, 0))))), "Yes", IF(ISNUMBER(SEARCH("no", LOWER(INDEX(Paste_Here!AG$2:AG$210, MATCH(B142, Paste_Here!A$2:A$210, 0))))), "No", "")), ""), "")</f>
        <v/>
      </c>
      <c r="M142" s="69"/>
      <c r="N142" s="114" t="str">
        <f>IFERROR(IF(J142&lt;&gt;"", IF(ISNUMBER(SEARCH("yes", LOWER(INDEX(Paste_Here!AB$2:AB$210, MATCH(J142, Paste_Here!I$2:I$210, 0))))), "Yes", IF(ISNUMBER(SEARCH("no", LOWER(INDEX(Paste_Here!AB$2:AB$210, MATCH(J142, Paste_Here!I$2:I$210, 0))))), "No", "")), ""), "")</f>
        <v/>
      </c>
      <c r="O142" s="69"/>
      <c r="P142" s="79" t="str">
        <f>IFERROR(IF(B142&lt;&gt;"", IF(ISNUMBER(SEARCH("Revealed-Potential (Primary Focus)", LOWER(INDEX(Paste_Here!U$2:U$210, MATCH(B142, Paste_Here!A$2:A$210, 0))))), "Rev-Potential: Prim", IF(ISNUMBER(SEARCH("Revealed-Potential (Secondary Focus)", LOWER(INDEX(Paste_Here!U$2:U$210, MATCH(B142, Paste_Here!A$2:A$210, 0))))), "Rev-Potential: Sec", IF(ISNUMBER(SEARCH("Monitoring", LOWER(INDEX(Paste_Here!U$2:U$210, MATCH(B142, Paste_Here!A$2:A$210, 0))))), "Monitoring", IF(ISNUMBER(SEARCH("At-Promise (Secondary Focus)", LOWER(INDEX(Paste_Here!U$2:U$210, MATCH(B142, Paste_Here!A$2:A$210, 0))))), "At-Promise: Sec", IF(ISNUMBER(SEARCH("At-Promise (Primary Focus)", LOWER(INDEX(Paste_Here!U$2:U$210, MATCH(B142, Paste_Here!A$2:A$210, 0))))), "At-Promise: Prim", ""))))), ""), "")</f>
        <v/>
      </c>
      <c r="Q142" s="69"/>
      <c r="R142" s="79" t="str">
        <f>IFERROR(IF(B142&lt;&gt;"", IF(ISNUMBER(SEARCH("Revealed-Potential (Primary Focus)", LOWER(INDEX(Paste_Here!AB$2:AB$210, MATCH(B142, Paste_Here!A$2:A$210, 0))))), "Rev-Potential: Prim", IF(ISNUMBER(SEARCH("Revealed-Potential (Secondary Focus)", LOWER(INDEX(Paste_Here!AB$2:AB$210, MATCH(B142, Paste_Here!A$2:A$210, 0))))), "Rev-Potential: Sec", IF(ISNUMBER(SEARCH("Monitoring", LOWER(INDEX(Paste_Here!AB$2:AB$210, MATCH(B142, Paste_Here!A$2:A$210, 0))))), "Monitoring", IF(ISNUMBER(SEARCH("At-Promise (Secondary Focus)", LOWER(INDEX(Paste_Here!AB$2:AB$210, MATCH(B142, Paste_Here!A$2:A$210, 0))))), "At-Promise: Sec", IF(ISNUMBER(SEARCH("At-Promise (Primary Focus)", LOWER(INDEX(Paste_Here!AB$2:AB$210, MATCH(B142, Paste_Here!A$2:A$210, 0))))), "At-Promise: Prim", ""))))), ""), "")</f>
        <v/>
      </c>
      <c r="S142" s="69"/>
      <c r="T142" s="114" t="str">
        <f>IFERROR(IF(P142&lt;&gt;"", IF(ISNUMBER(SEARCH("yes", LOWER(INDEX(Paste_Here!AH$2:AH$210, MATCH(P142, Paste_Here!O$2:O$210, 0))))), "Yes", IF(ISNUMBER(SEARCH("no", LOWER(INDEX(Paste_Here!AH$2:AH$210, MATCH(P142, Paste_Here!O$2:O$210, 0))))), "No", "")), ""), "")</f>
        <v/>
      </c>
      <c r="U142" s="69"/>
      <c r="V142" s="114" t="str">
        <f>IFERROR(IF(R142&lt;&gt;"", IF(ISNUMBER(SEARCH("yes", LOWER(INDEX(Paste_Here!AJ$2:AJ$210, MATCH(R142, Paste_Here!Q$2:Q$210, 0))))), "Yes", IF(ISNUMBER(SEARCH("no", LOWER(INDEX(Paste_Here!AJ$2:AJ$210, MATCH(R142, Paste_Here!Q$2:Q$210, 0))))), "No", "")), ""), "")</f>
        <v/>
      </c>
      <c r="W142" s="69"/>
      <c r="X142" s="69"/>
      <c r="Y142" s="79" t="str">
        <f t="shared" si="15"/>
        <v/>
      </c>
      <c r="Z142" s="69"/>
      <c r="AA142" s="79" t="str">
        <f>IFERROR(IF(B142&lt;&gt;"", IF(AND(INDEX(Paste_Here!W$2:W$210, MATCH(B142, Paste_Here!A$2:A$210, 0))&lt;&gt;"", ISNUMBER(VALUE(INDEX(Paste_Here!W$2:W$210, MATCH(B142, Paste_Here!A$2:A$210, 0))))), INDEX(Paste_Here!W$2:W$210, MATCH(B142, Paste_Here!A$2:A$210, 0)), ""), ""), "")</f>
        <v/>
      </c>
      <c r="AB142" s="69"/>
      <c r="AC142" s="79" t="str">
        <f>IFERROR(IF(B142&lt;&gt;"", IF(AND(INDEX(Paste_Here!V$2:V$210, MATCH(B142, Paste_Here!A$2:A$210, 0))&lt;&gt;"", ISNUMBER(VALUE(INDEX(Paste_Here!V$2:V$210, MATCH(B142, Paste_Here!A$2:A$210, 0))))), TEXT(ROUND(VALUE(INDEX(Paste_Here!V$2:V$210, MATCH(B142, Paste_Here!A$2:A$210, 0))), 2), "0.00"), ""), ""), "")</f>
        <v/>
      </c>
      <c r="AD142" s="69"/>
      <c r="AE142" s="79" t="str">
        <f>IFERROR(IF(B142&lt;&gt;"", IF(LOWER(INDEX(Paste_Here!X$2:X$210, MATCH(B142, Paste_Here!A$2:A$210, 0)))="approaching expectations", "Approaching", IF(LOWER(INDEX(Paste_Here!X$2:X$210, MATCH(B142, Paste_Here!A$2:A$210, 0)))="met expectations", "Met", IF(LOWER(INDEX(Paste_Here!X$2:X$210, MATCH(B142, Paste_Here!A$2:A$210, 0)))="exceeded expectations", "Exceeded", IF(LOWER(INDEX(Paste_Here!X$2:X$210, MATCH(B142, Paste_Here!A$2:A$210, 0)))="below expectations", "Below", "")))), ""), "")</f>
        <v/>
      </c>
      <c r="AF142" s="69"/>
      <c r="AG142" s="79" t="str">
        <f>IFERROR(IF(B142&lt;&gt;"", IF(AND(INDEX(Paste_Here!Y$2:Y$210, MATCH(B142, Paste_Here!A$2:A$210, 0))&lt;&gt;"", ISNUMBER(VALUE(INDEX(Paste_Here!Y$2:Y$210, MATCH(B142, Paste_Here!A$2:A$210, 0))))), INDEX(Paste_Here!Y$2:Y$210, MATCH(B142, Paste_Here!A$2:A$210, 0)), ""), ""), "")</f>
        <v/>
      </c>
      <c r="AH142" s="69"/>
      <c r="AI142" s="79" t="str">
        <f>IFERROR(IF(B142&lt;&gt;"", IF(AND(INDEX(Paste_Here!AK$2:AK$210, MATCH(B142, Paste_Here!A$2:A$210, 0))&lt;&gt;"", ISNUMBER(VALUE(INDEX(Paste_Here!AK$2:AK$210, MATCH(B142, Paste_Here!A$2:A$210, 0))))), INDEX(Paste_Here!AK$2:AK$210, MATCH(B142, Paste_Here!A$2:A$210, 0)), ""), ""), "")</f>
        <v/>
      </c>
      <c r="AJ142" s="69"/>
      <c r="AK142" s="79" t="str">
        <f>IFERROR(IF(B142&lt;&gt;"", IF(ISNUMBER(SEARCH("highrisk", LOWER(INDEX(Paste_Here!AL$2:AL$210, MATCH(B142, Paste_Here!A$2:A$210, 0))))), "High Risk", IF(ISNUMBER(SEARCH("lowrisk", LOWER(INDEX(Paste_Here!AL$2:AL$210, MATCH(B142, Paste_Here!A$2:A$210, 0))))), "Low Risk", IF(ISNUMBER(SEARCH("somerisk", LOWER(INDEX(Paste_Here!AL$2:AL$210, MATCH(B142, Paste_Here!A$2:A$210, 0))))), "Some Risk", ""))), ""), "")</f>
        <v/>
      </c>
      <c r="AL142" s="69"/>
      <c r="AM142" s="79" t="str">
        <f>IFERROR(IF(B142&lt;&gt;"", IF(AND(INDEX(Paste_Here!AT$2:AT$210, MATCH(B142, Paste_Here!A$2:A$210, 0))&lt;&gt;"", ISNUMBER(VALUE(INDEX(Paste_Here!AT$2:AT$210, MATCH(B142, Paste_Here!A$2:A$210, 0))))), INDEX(Paste_Here!AT$2:AT$210, MATCH(B142, Paste_Here!A$2:A$210, 0)), ""), ""), "")</f>
        <v/>
      </c>
      <c r="AN142" s="69"/>
      <c r="AO142" s="79" t="str">
        <f>IFERROR(IF(B142&lt;&gt;"", IF(AND(INDEX(Paste_Here!AM$2:AM$210, MATCH(B142, Paste_Here!A$2:A$210, 0))&lt;&gt;"", ISNUMBER(VALUE(INDEX(Paste_Here!AM$2:AM$210, MATCH(B142, Paste_Here!A$2:A$210, 0))))), INDEX(Paste_Here!AM$2:AM$210, MATCH(B142, Paste_Here!A$2:A$210, 0)), ""), ""), "")</f>
        <v/>
      </c>
      <c r="AP142" s="69"/>
      <c r="AQ142" s="79" t="str">
        <f>IFERROR(IF(B142&lt;&gt;"", IF(ISNUMBER(SEARCH("highrisk", LOWER(INDEX(Paste_Here!AN$2:AN$210, MATCH(B142, Paste_Here!A$2:A$210, 0))))), "High Risk", IF(ISNUMBER(SEARCH("lowrisk", LOWER(INDEX(Paste_Here!AN$2:AN$210, MATCH(B142, Paste_Here!A$2:A$210, 0))))), "Low Risk", IF(ISNUMBER(SEARCH("somerisk", LOWER(INDEX(Paste_Here!AN$2:AN$210, MATCH(B142, Paste_Here!A$2:A$210, 0))))), "Some Risk", ""))), ""), "")</f>
        <v/>
      </c>
      <c r="AR142" s="69"/>
      <c r="AS142" s="79" t="str" cm="1">
        <f t="array" aca="1" ref="AS142" ca="1">IFERROR(IF(ISNUMBER(SEARCH("BR", INDEX(Paste_Here!AO$2:AO$210, MATCH(B142, Paste_Here!A$2:A$210, 0)))), -1, 1) * VALUE(_xlfn.TEXTJOIN("", TRUE, IF(ISNUMBER(--MID(INDEX(Paste_Here!AO$2:AO$210, MATCH(B142, Paste_Here!A$2:A$210, 0)), ROW(INDIRECT("1:"&amp;LEN(INDEX(Paste_Here!AO$2:AO$210, MATCH(B142, Paste_Here!A$2:A$210, 0))))), 1)), MID(INDEX(Paste_Here!AO$2:AO$210, MATCH(B142, Paste_Here!A$2:A$210, 0)), ROW(INDIRECT("1:"&amp;LEN(INDEX(Paste_Here!AO$2:AO$210, MATCH(B142, Paste_Here!A$2:A$210, 0))))), 1), ""))), "")</f>
        <v/>
      </c>
      <c r="AT142" s="69"/>
      <c r="AU142" s="69"/>
      <c r="AV142" s="79"/>
      <c r="AW142" s="69"/>
      <c r="AX142" s="79"/>
      <c r="AY142" s="69"/>
      <c r="AZ142" s="79"/>
      <c r="BA142" s="69"/>
      <c r="BB142" s="79"/>
      <c r="BC142" s="69"/>
      <c r="BD142" s="79"/>
      <c r="BE142" s="69"/>
      <c r="BF142" s="79"/>
      <c r="BG142" s="69"/>
      <c r="BH142" s="79"/>
      <c r="BI142" s="69"/>
      <c r="BJ142" s="79"/>
      <c r="BK142" s="69"/>
      <c r="BL142" s="79"/>
      <c r="BM142" s="69"/>
      <c r="BN142" s="79"/>
      <c r="BO142" s="69"/>
      <c r="BP142" s="79"/>
      <c r="BQ142" s="69"/>
      <c r="BR142" s="69"/>
      <c r="BS142" s="79"/>
      <c r="BT142" s="69"/>
      <c r="BU142" s="79"/>
      <c r="BV142" s="69"/>
      <c r="BW142" s="79"/>
      <c r="BX142" s="69"/>
      <c r="BY142" s="79"/>
      <c r="BZ142" s="69"/>
      <c r="CA142" s="79"/>
      <c r="CB142" s="69"/>
      <c r="CC142" s="79"/>
      <c r="CD142" s="69"/>
      <c r="CE142" s="79"/>
      <c r="CF142" s="69"/>
      <c r="CG142" s="79"/>
      <c r="CH142" s="69"/>
      <c r="CI142" s="79"/>
      <c r="CJ142" s="69"/>
      <c r="CK142" s="79"/>
      <c r="CL142" s="69"/>
      <c r="CM142" s="79"/>
      <c r="CN142" s="69"/>
      <c r="CO142" s="69"/>
      <c r="CP142" s="79" t="str">
        <f t="shared" si="16"/>
        <v/>
      </c>
      <c r="CQ142" s="69"/>
      <c r="CR142" s="79" t="str">
        <f>IFERROR(IF(B142&lt;&gt;"", IF(AND(INDEX(Paste_Here!AD$2:AD$210, MATCH(B142, Paste_Here!A$2:A$210, 0))&lt;&gt;"", ISNUMBER(VALUE(INDEX(Paste_Here!AD$2:AD$210, MATCH(B142, Paste_Here!A$2:A$210, 0))))), INDEX(Paste_Here!AD$2:AD$210, MATCH(B142, Paste_Here!A$2:A$210, 0)), ""), ""), "")</f>
        <v/>
      </c>
      <c r="CS142" s="69"/>
      <c r="CT142" s="79" t="str">
        <f>IFERROR(IF(B142&lt;&gt;"", IF(AND(INDEX(Paste_Here!AC$2:AC$210, MATCH(B142, Paste_Here!A$2:A$210, 0))&lt;&gt;"", ISNUMBER(--INDEX(Paste_Here!AC$2:AC$210, MATCH(B142, Paste_Here!A$2:A$210, 0)))), TEXT(ROUND(--INDEX(Paste_Here!AC$2:AC$210, MATCH(B142, Paste_Here!A$2:A$210, 0)), 2), "0.00"), ""), ""), "")</f>
        <v/>
      </c>
      <c r="CU142" s="69"/>
      <c r="CV142" s="79" t="str">
        <f>IFERROR(IF(B142&lt;&gt;"", IF(LOWER(INDEX(Paste_Here!AE$2:AE$210, MATCH(B142, Paste_Here!A$2:A$210, 0)))="approaching expectations", "Approaching", IF(LOWER(INDEX(Paste_Here!AE$2:AE$210, MATCH(B142, Paste_Here!A$2:A$210, 0)))="met expectations", "Met", IF(LOWER(INDEX(Paste_Here!AE$2:AE$210, MATCH(B142, Paste_Here!A$2:A$210, 0)))="exceeded expectations", "Exceeded", IF(LOWER(INDEX(Paste_Here!AE$2:AE$210, MATCH(B142, Paste_Here!A$2:A$210, 0)))="below expectations", "Below", "")))), ""), "")</f>
        <v/>
      </c>
      <c r="CW142" s="69"/>
      <c r="CX142" s="79" t="str">
        <f>IFERROR(IF(B142&lt;&gt;"", IF(AND(INDEX(Paste_Here!AF$2:AF$210, MATCH(B142, Paste_Here!A$2:A$210, 0))&lt;&gt;"", ISNUMBER(VALUE(INDEX(Paste_Here!AF$2:AF$210, MATCH(B142, Paste_Here!A$2:A$210, 0))))), INDEX(Paste_Here!AF$2:AF$210, MATCH(B142, Paste_Here!A$2:A$210, 0)), ""), ""), "")</f>
        <v/>
      </c>
      <c r="CY142" s="69"/>
      <c r="CZ142" s="79" t="str">
        <f>IFERROR(IF(B142&lt;&gt;"", IF(AND(INDEX(Paste_Here!AU$2:AU$210, MATCH(B142, Paste_Here!A$2:A$210, 0))&lt;&gt;"", ISNUMBER(VALUE(INDEX(Paste_Here!AU$2:AU$210, MATCH(B142, Paste_Here!A$2:A$210, 0))))), INDEX(Paste_Here!AU$2:AU$210, MATCH(B142, Paste_Here!A$2:A$210, 0)), ""), ""), "")</f>
        <v/>
      </c>
      <c r="DA142" s="69"/>
      <c r="DB142" s="79" t="str">
        <f>IFERROR(IF(B142&lt;&gt;"", IF(ISNUMBER(SEARCH("highrisk", LOWER(INDEX(Paste_Here!AV$2:AV$210, MATCH(B142, Paste_Here!A$2:A$210, 0))))), "High Risk", IF(ISNUMBER(SEARCH("lowrisk", LOWER(INDEX(Paste_Here!AV$2:AV$210, MATCH(B142, Paste_Here!A$2:A$210, 0))))), "Low Risk", IF(ISNUMBER(SEARCH("somerisk", LOWER(INDEX(Paste_Here!AV$2:AV$210, MATCH(B142, Paste_Here!A$2:A$210, 0))))), "Some Risk", ""))), ""), "")</f>
        <v/>
      </c>
      <c r="DC142" s="69"/>
      <c r="DD142" s="79" t="str">
        <f>IFERROR(IF(B142&lt;&gt;"", IF(AND(INDEX(Paste_Here!AW$2:AW$210, MATCH(B142, Paste_Here!A$2:A$210, 0))&lt;&gt;"", ISNUMBER(VALUE(INDEX(Paste_Here!AW$2:AW$210, MATCH(B142, Paste_Here!A$2:A$210, 0))))), INDEX(Paste_Here!AW$2:AW$210, MATCH(B142, Paste_Here!A$2:A$210, 0)), ""), ""), "")</f>
        <v/>
      </c>
      <c r="DE142" s="69"/>
      <c r="DF142" s="79" t="str">
        <f>IFERROR(IF(B142&lt;&gt;"", IF(AND(INDEX(Paste_Here!AP$2:AP$210, MATCH(B142, Paste_Here!A$2:A$210, 0))&lt;&gt;"", ISNUMBER(VALUE(INDEX(Paste_Here!AP$2:AP$210, MATCH(B142, Paste_Here!A$2:A$210, 0))))), INDEX(Paste_Here!AP$2:AP$210, MATCH(B142, Paste_Here!A$2:A$210, 0)), ""), ""), "")</f>
        <v/>
      </c>
      <c r="DG142" s="69"/>
      <c r="DH142" s="79" t="str">
        <f>IFERROR(IF(B142&lt;&gt;"", IF(ISNUMBER(SEARCH("highrisk", LOWER(INDEX(Paste_Here!AQ$2:AQ$210, MATCH(B142, Paste_Here!A$2:A$210, 0))))), "High Risk", IF(ISNUMBER(SEARCH("lowrisk", LOWER(INDEX(Paste_Here!AQ$2:AQ$210, MATCH(B142, Paste_Here!A$2:A$210, 0))))), "Low Risk", IF(ISNUMBER(SEARCH("somerisk", LOWER(INDEX(Paste_Here!AQ$2:AQ$210, MATCH(B142, Paste_Here!A$2:A$210, 0))))), "Some Risk", ""))), ""), "")</f>
        <v/>
      </c>
      <c r="DI142" s="69"/>
      <c r="DJ142" s="79" t="str" cm="1">
        <f t="array" aca="1" ref="DJ142" ca="1">IFERROR(VALUE(IF(ISNUMBER(SEARCH("EM", INDEX(Paste_Here!AR$2:AR$500, MATCH(B142, Paste_Here!A$2:A$500, 0)))),"-" &amp; _xlfn.TEXTJOIN("", TRUE, IF(ISNUMBER(--MID(INDEX(Paste_Here!AR$2:AR$500, MATCH(B142, Paste_Here!A$2:A$500, 0)), ROW(INDIRECT("1:"&amp;LEN(INDEX(Paste_Here!AR$2:AR$500, MATCH(B142, Paste_Here!A$2:A$500, 0))))), 1)), MID(INDEX(Paste_Here!AR$2:AR$500, MATCH(B142, Paste_Here!A$2:A$500, 0)), ROW(INDIRECT("1:"&amp;LEN(INDEX(Paste_Here!AR$2:AR$500, MATCH(B142, Paste_Here!A$2:A$500, 0))))), 1), "")), _xlfn.TEXTJOIN("", TRUE, IF(ISNUMBER(--MID(INDEX(Paste_Here!AR$2:AR$500, MATCH(B142, Paste_Here!A$2:AR$500, 0)), ROW(INDIRECT("1:"&amp;LEN(INDEX(Paste_Here!AR$2:AR$500, MATCH(B142, Paste_Here!A$2:AR$500, 0))))), 1)), MID(INDEX(Paste_Here!AR$2:AR$500, MATCH(B142, Paste_Here!A$2:A$500, 0)), ROW(INDIRECT("1:"&amp;LEN(INDEX(Paste_Here!AR$2:AR$500, MATCH(B142, Paste_Here!A$2:A$500, 0))))), 1), "")))), "")</f>
        <v/>
      </c>
      <c r="DK142" s="69"/>
      <c r="DL142" s="69"/>
      <c r="DM142" s="79" t="str">
        <f t="shared" si="17"/>
        <v/>
      </c>
      <c r="DN142" s="69"/>
      <c r="DO142" s="79" t="str">
        <f>IFERROR(IF(B142&lt;&gt;"", IF(AND(INDEX(Paste_Here!AH$2:AH$210, MATCH(B142, Paste_Here!A$2:A$210, 0))&lt;&gt;"", ISNUMBER(VALUE(INDEX(Paste_Here!AH$2:AH$210, MATCH(B142, Paste_Here!A$2:A$210, 0))))), INDEX(Paste_Here!AH$2:AH$210, MATCH(B142, Paste_Here!A$2:A$210, 0)), ""), ""), "")</f>
        <v/>
      </c>
      <c r="DP142" s="69"/>
      <c r="DQ142" s="114"/>
      <c r="DR142" s="69"/>
      <c r="DS142" s="119" t="str">
        <f>IFERROR(IF(B142&lt;&gt;"", IF(LOWER(INDEX(Paste_Here!AI$2:AI$210, MATCH(B142, Paste_Here!A$2:A$210, 0)))="approaching expectations", "Approaching", IF(LOWER(INDEX(Paste_Here!AI$2:AI$210, MATCH(B142, Paste_Here!A$2:A$210, 0)))="met expectations", "Met", IF(LOWER(INDEX(Paste_Here!AI$2:AI$210, MATCH(B142, Paste_Here!A$2:A$210, 0)))="exceeded expectations", "Exceeded", IF(LOWER(INDEX(Paste_Here!AI$2:AI$210, MATCH(B142, Paste_Here!A$2:A$210, 0)))="below expectations", "Below", "")))), ""), "")</f>
        <v/>
      </c>
      <c r="DT142" s="69"/>
      <c r="DU142" s="79" t="str">
        <f>IFERROR(IF(B142&lt;&gt;"", IF(AND(INDEX(Paste_Here!AJ$2:AJ$210, MATCH(B142, Paste_Here!A$2:A$210, 0))&lt;&gt;"", ISNUMBER(VALUE(INDEX(Paste_Here!AJ$2:AJ$210, MATCH(B142, Paste_Here!A$2:A$210, 0))))), INDEX(Paste_Here!AJ$2:AJ$210, MATCH(B142, Paste_Here!A$2:A$210, 0)), ""), ""), "")</f>
        <v/>
      </c>
      <c r="DV142" s="69"/>
      <c r="DW142" s="114"/>
      <c r="DX142" s="69"/>
      <c r="DY142" s="114"/>
      <c r="DZ142" s="69"/>
      <c r="EA142" s="114"/>
      <c r="EB142" s="69"/>
      <c r="EC142" s="114"/>
      <c r="ED142" s="69"/>
      <c r="EE142" s="114"/>
      <c r="EF142" s="69"/>
      <c r="EH142" s="69"/>
      <c r="EI142" s="69"/>
      <c r="EJ142" s="79"/>
      <c r="EK142" s="69"/>
      <c r="EL142" s="79"/>
      <c r="EM142" s="69"/>
      <c r="EN142" s="79"/>
      <c r="EO142" s="69"/>
      <c r="EP142" s="79"/>
      <c r="EQ142" s="69"/>
      <c r="ER142" s="79"/>
      <c r="ES142" s="69"/>
      <c r="ET142" s="79"/>
      <c r="EU142" s="69"/>
      <c r="EV142" s="79"/>
      <c r="EW142" s="69"/>
      <c r="EX142" s="79"/>
      <c r="EY142" s="69"/>
      <c r="EZ142" s="79"/>
      <c r="FA142" s="69"/>
      <c r="FB142" s="79"/>
      <c r="FC142" s="69"/>
      <c r="FD142" s="79"/>
      <c r="FE142" s="69"/>
      <c r="FF142" s="69"/>
      <c r="FG142" s="79" t="str">
        <f t="shared" si="18"/>
        <v/>
      </c>
      <c r="FH142" s="69"/>
      <c r="FI142" s="79" t="str">
        <f>IFERROR(IF(B142&lt;&gt;"", IF(ISNUMBER(VALUE(INDEX(Paste_Here!H$2:H$210, MATCH(B142, Paste_Here!A$2:A$210, 0)))), IF(VALUE(INDEX(Paste_Here!H$2:H$210, MATCH(B142, Paste_Here!A$2:A$210, 0)))=0, "No", IF(AND(VALUE(INDEX(Paste_Here!H$2:H$210, MATCH(B142, Paste_Here!A$2:A$210, 0)))&gt;=1, VALUE(INDEX(Paste_Here!H$2:H$210, MATCH(B142, Paste_Here!A$2:A$210, 0)))&lt;=4), VALUE(INDEX(Paste_Here!H$2:H$210, MATCH(B142, Paste_Here!A$2:A$210, 0))), "")), ""), ""), "")</f>
        <v/>
      </c>
      <c r="FJ142" s="69"/>
      <c r="FK142" s="79" t="str">
        <f>IFERROR(IF(B142&lt;&gt;"", IF(ISNUMBER(VALUE(INDEX(Paste_Here!I$2:I$210, MATCH(B142, Paste_Here!A$2:A$210, 0)))), IF(VALUE(INDEX(Paste_Here!I$2:I$210, MATCH(B142, Paste_Here!A$2:A$210, 0)))=0, "No", IF(AND(VALUE(INDEX(Paste_Here!I$2:I$210, MATCH(B142, Paste_Here!A$2:A$210, 0)))&gt;=1, VALUE(INDEX(Paste_Here!I$2:I$210, MATCH(B142, Paste_Here!A$2:A$210, 0)))&lt;=4), VALUE(INDEX(Paste_Here!I$2:I$210, MATCH(B142, Paste_Here!A$2:A$210, 0))), "")), ""), ""), "")</f>
        <v/>
      </c>
      <c r="FL142" s="69"/>
      <c r="FM142" s="114"/>
      <c r="FN142" s="69"/>
      <c r="FO142" s="114"/>
      <c r="FP142" s="69"/>
      <c r="FQ142" s="114"/>
      <c r="FR142" s="69"/>
      <c r="FS142" s="114"/>
      <c r="FT142" s="69"/>
      <c r="FU142" s="79" t="str">
        <f>IFERROR(IF(B142&lt;&gt;"", IF(AND(INDEX(Paste_Here!R$2:R$210, MATCH(B142, Paste_Here!A$2:A$210, 0))&lt;&gt;"", ISNUMBER(VALUE(INDEX(Paste_Here!R$2:R$210, MATCH(B142, Paste_Here!A$2:A$210, 0))))), INDEX(Paste_Here!R$2:R$210, MATCH(B142, Paste_Here!A$2:A$210, 0)), ""), ""), "")</f>
        <v/>
      </c>
      <c r="FV142" s="69"/>
      <c r="FW142" s="79" t="str">
        <f>IFERROR(IF(B142&lt;&gt;"", IF(AND(INDEX(Paste_Here!BB$2:BB$210, MATCH(B142, Paste_Here!A$2:A$210, 0))&lt;&gt;"", ISNUMBER(VALUE(INDEX(Paste_Here!BB$2:BB$210, MATCH(B142, Paste_Here!A$2:A$210, 0))))), INDEX(Paste_Here!BB$2:BB$210, MATCH(B142, Paste_Here!A$2:A$210, 0)), ""), ""), "")</f>
        <v/>
      </c>
      <c r="FX142" s="69"/>
      <c r="FY142" s="79" t="str">
        <f>IFERROR(IF(B142&lt;&gt;"", IF(AND(INDEX(Paste_Here!AS$2:AS$210, MATCH(B142, Paste_Here!A$2:A$210, 0))&lt;&gt;"", ISNUMBER(VALUE(INDEX(Paste_Here!AS$2:AS$210, MATCH(B142, Paste_Here!A$2:A$210, 0))))), INDEX(Paste_Here!AS$2:AS$210, MATCH(B142, Paste_Here!A$2:A$210, 0)), ""), ""), "")</f>
        <v/>
      </c>
      <c r="FZ142" s="69"/>
      <c r="GA142" s="79" t="str">
        <f>IFERROR(IF(B142&lt;&gt;"", IF(AND(INDEX(Paste_Here!BC$2:BC$210, MATCH(B142, Paste_Here!A$2:A$210, 0))&lt;&gt;"", ISNUMBER(VALUE(INDEX(Paste_Here!BC$2:BC$210, MATCH(B142, Paste_Here!A$2:A$210, 0))))), INDEX(Paste_Here!BC$2:BC$210, MATCH(B142, Paste_Here!A$2:A$210, 0)), ""), ""), "")</f>
        <v/>
      </c>
      <c r="GB142" s="69"/>
      <c r="GC142" s="69"/>
      <c r="GD142" s="79" t="str">
        <f t="shared" si="19"/>
        <v/>
      </c>
      <c r="GE142" s="69"/>
      <c r="GF142" s="79" t="str">
        <f>IFERROR(IF(B142&lt;&gt;"", IF(ISNUMBER(SEARCH("s", LOWER(INDEX(Paste_Here!M$2:M$210, MATCH(B142, Paste_Here!A$2:A$210, 0))))), "Yes", IF(INDEX(Paste_Here!M$2:M$210, MATCH(B142, Paste_Here!A$2:A$210, 0))&lt;&gt;"", "No", "")), ""), "")</f>
        <v/>
      </c>
      <c r="GG142" s="69"/>
      <c r="GH142" s="79" t="str">
        <f>IFERROR(IF(B142&lt;&gt;"", IF(ISNUMBER(SEARCH("yes", LOWER(INDEX(Paste_Here!F$2:F$210, MATCH(B142, Paste_Here!A$2:A$210, 0))))), "Yes", IF(ISNUMBER(SEARCH("no", LOWER(INDEX(Paste_Here!F$2:F$210, MATCH(B142, Paste_Here!A$2:A$210, 0))))), "No", "")), ""), "")</f>
        <v/>
      </c>
      <c r="GI142" s="69"/>
      <c r="GJ142" s="79" t="str">
        <f>IFERROR(IF(B142&lt;&gt;"", IF(ISNUMBER(SEARCH("english language learner", LOWER(INDEX(Paste_Here!C$2:C$210, MATCH(B142, Paste_Here!A$2:A$210, 0))))), "Yes", ""), ""), "")</f>
        <v/>
      </c>
      <c r="GK142" s="69"/>
      <c r="GL142" s="79" t="str">
        <f>IFERROR(IF(B142&lt;&gt;"", IF(OR(ISNUMBER(SEARCH("b", LOWER(INDEX(Paste_Here!K$2:K$210, MATCH(B142, Paste_Here!A$2:A$210, 0))))), ISNUMBER(SEARCH("h", LOWER(INDEX(Paste_Here!K$2:K$210, MATCH(B142, Paste_Here!A$2:A$210, 0))))), ISNUMBER(SEARCH("i", LOWER(INDEX(Paste_Here!K$2:K$210, MATCH(B142, Paste_Here!A$2:A$210, 0)))))), "Yes", IF(INDEX(Paste_Here!K$2:K$210, MATCH(B142, Paste_Here!A$2:A$210, 0))&lt;&gt;"", "No", "")), ""), "")</f>
        <v/>
      </c>
      <c r="GM142" s="69"/>
      <c r="GN142" s="79" t="str">
        <f>IFERROR(IF(B142&lt;&gt;"", IF(ISNUMBER(SEARCH("yes", LOWER(INDEX(Paste_Here!L$2:L$210, MATCH(B142, Paste_Here!A$2:A$210, 0))))), "Yes", IF(ISNUMBER(SEARCH("no", LOWER(INDEX(Paste_Here!L$2:L$210, MATCH(B142, Paste_Here!A$2:A$210, 0))))), "No", "")), ""), "")</f>
        <v/>
      </c>
      <c r="GO142" s="69"/>
      <c r="GP142" s="79" t="str">
        <f>IFERROR(IF(B142&lt;&gt;"", IF(ISNUMBER(SEARCH("transitional 2", LOWER(INDEX(Paste_Here!C$2:C$210, MATCH(B142, Paste_Here!A$2:A$210, 0))))), "T2", IF(ISNUMBER(SEARCH("transitional 1", LOWER(INDEX(Paste_Here!C$2:C$210, MATCH(B142, Paste_Here!A$2:A$210, 0))))), "T1", IF(ISNUMBER(SEARCH("waived ell services", LOWER(INDEX(Paste_Here!C$2:C$210, MATCH(B142, Paste_Here!A$2:A$210, 0))))), "W", ""))), ""), "")</f>
        <v/>
      </c>
      <c r="GQ142" s="69"/>
      <c r="GR142" s="114"/>
      <c r="GS142" s="69"/>
      <c r="GT142" s="114"/>
      <c r="GU142" s="69"/>
      <c r="GV142" s="114"/>
      <c r="GW142" s="69"/>
      <c r="GX142" s="118"/>
      <c r="GY142" s="69"/>
      <c r="GZ142" s="69"/>
      <c r="HA142" s="79"/>
      <c r="HB142" s="69"/>
      <c r="HC142" s="79"/>
      <c r="HD142" s="69"/>
      <c r="HE142" s="79"/>
      <c r="HF142" s="69"/>
      <c r="HG142" s="79"/>
      <c r="HH142" s="69"/>
      <c r="HI142" s="79"/>
      <c r="HJ142" s="69"/>
      <c r="HK142" s="79"/>
      <c r="HL142" s="69"/>
      <c r="HM142" s="79"/>
      <c r="HN142" s="69"/>
      <c r="HO142" s="79"/>
      <c r="HP142" s="69"/>
      <c r="HQ142" s="79"/>
      <c r="HR142" s="69"/>
      <c r="HS142" s="79"/>
      <c r="HT142" s="69"/>
      <c r="HU142" s="79"/>
      <c r="HV142" s="69"/>
      <c r="HW142" s="69"/>
      <c r="HX142" s="79"/>
      <c r="HY142" s="69"/>
      <c r="HZ142" s="79"/>
      <c r="IA142" s="69"/>
      <c r="IB142" s="79"/>
      <c r="IC142" s="69"/>
      <c r="ID142" s="79"/>
      <c r="IE142" s="69"/>
      <c r="IF142" s="79"/>
      <c r="IG142" s="69"/>
      <c r="IH142" s="79"/>
      <c r="II142" s="69"/>
      <c r="IJ142" s="79"/>
      <c r="IK142" s="69"/>
      <c r="IL142" s="79"/>
      <c r="IM142" s="69"/>
      <c r="IN142" s="79"/>
      <c r="IO142" s="69"/>
      <c r="IP142" s="79"/>
      <c r="IQ142" s="69"/>
      <c r="IR142" s="79"/>
      <c r="IS142" s="69"/>
      <c r="IT142" s="69"/>
      <c r="IU142" s="79"/>
      <c r="IV142" s="69"/>
      <c r="IW142" s="79"/>
      <c r="IX142" s="69"/>
      <c r="IY142" s="79"/>
      <c r="IZ142" s="69"/>
      <c r="JA142" s="79"/>
      <c r="JB142" s="69"/>
      <c r="JC142" s="79"/>
      <c r="JD142" s="69"/>
      <c r="JE142" s="79"/>
      <c r="JF142" s="69"/>
      <c r="JG142" s="79"/>
      <c r="JH142" s="69"/>
      <c r="JI142" s="79"/>
      <c r="JJ142" s="69"/>
      <c r="JK142" s="79"/>
      <c r="JL142" s="69"/>
      <c r="JM142" s="79"/>
      <c r="JN142" s="69"/>
      <c r="JO142" s="79"/>
      <c r="JP142" s="69"/>
      <c r="JQ142" s="69"/>
      <c r="JR142" s="79"/>
      <c r="JS142" s="69"/>
      <c r="JT142" s="79"/>
      <c r="JU142" s="69"/>
      <c r="JV142" s="79"/>
      <c r="JW142" s="69"/>
      <c r="JX142" s="79"/>
      <c r="JY142" s="69"/>
      <c r="JZ142" s="79"/>
      <c r="KA142" s="69"/>
      <c r="KB142" s="79"/>
      <c r="KC142" s="69"/>
      <c r="KD142" s="79"/>
      <c r="KE142" s="69"/>
      <c r="KF142" s="79"/>
      <c r="KG142" s="69"/>
      <c r="KH142" s="79"/>
      <c r="KI142" s="69"/>
      <c r="KJ142" s="79"/>
      <c r="KK142" s="69"/>
      <c r="KL142" s="79"/>
      <c r="KM142" s="69"/>
      <c r="KP142" s="1" t="str" cm="1">
        <f t="array" ref="KP142">IFERROR(INDEX(Paste_Here!$B$2:$B$210, MATCH(0, COUNTIF(KP$4:KP141, Paste_Here!$B$2:$B$210) + IF(Paste_Here!$B$2:$B$210="", 1, 0), 0)), "")</f>
        <v/>
      </c>
      <c r="KQ142" s="1" t="str">
        <f>IF(KP142&lt;&gt;"", INDEX(Paste_Here!$A$2:$A$210, MATCH(KP142, Paste_Here!$B$2:$B$210, 0)), "")</f>
        <v/>
      </c>
      <c r="KR142" s="1" t="str">
        <f t="shared" si="20"/>
        <v/>
      </c>
      <c r="KS142" s="1" t="str" cm="1">
        <f t="array" ref="KS142">IFERROR(INDEX($KR$5:$KR$210, MATCH(SMALL(IF($KR$5:$KR$210&lt;&gt;"", COUNTIF($KR$5:$KR$210, "&lt;"&amp;$KR$5:$KR$210)+1), ROW()-ROW($KS$5)+1), COUNTIF($KR$5:$KR$210, "&lt;"&amp;$KR$5:$KR$210)+1, 0)), "")</f>
        <v/>
      </c>
    </row>
    <row r="143" spans="1:305">
      <c r="A143" s="69"/>
      <c r="B143" s="79" t="str">
        <f t="shared" si="14"/>
        <v/>
      </c>
      <c r="C143" s="69"/>
      <c r="D143" s="79" t="str">
        <f>IFERROR(IF(B143&lt;&gt;"", IF(COUNTIF(INDEX(Paste_Here!N$2:Q$210, MATCH(B143, Paste_Here!A$2:A$210, 0), 0), "yes") &gt; 0, "No", IF(COUNTIF(INDEX(Paste_Here!N$2:Q$210, MATCH(B143, Paste_Here!A$2:A$210, 0), 0), "no") &gt; 0, "Yes", "")), ""), "")</f>
        <v/>
      </c>
      <c r="E143" s="69"/>
      <c r="F143" s="79" t="str">
        <f>IFERROR(IF(B143&lt;&gt;"", IF(ISNUMBER(SEARCH("yes", LOWER(INDEX(Paste_Here!S$2:S$210, MATCH(B143, Paste_Here!A$2:A$210, 0))))), "Yes", IF(ISNUMBER(SEARCH("no", LOWER(INDEX(Paste_Here!S$2:S$210, MATCH(B143, Paste_Here!A$2:A$210, 0))))), "No", "")), ""), "")</f>
        <v/>
      </c>
      <c r="G143" s="69"/>
      <c r="H143" s="79" t="str">
        <f>IFERROR(IF(B143&lt;&gt;"", IF(COUNTIF(INDEX(Paste_Here!AX$2:BA$210, MATCH(B143, Paste_Here!A$2:A$210, 0), 0), "yes") &gt; 0, "No", IF(COUNTIF(INDEX(Paste_Here!AX$2:BA$210, MATCH(B143, Paste_Here!A$2:A$210, 0), 0), "no") &gt; 0, "Yes", "")), ""), "")</f>
        <v/>
      </c>
      <c r="I143" s="69"/>
      <c r="J143" s="79" t="str">
        <f>IFERROR(IF(B143&lt;&gt;"", IF(ISNUMBER(SEARCH("yes", LOWER(INDEX(Paste_Here!Z$2:Z$210, MATCH(B143, Paste_Here!A$2:A$210, 0))))), "Yes", IF(ISNUMBER(SEARCH("no", LOWER(INDEX(Paste_Here!Z$2:Z$210, MATCH(B143, Paste_Here!A$2:A$210, 0))))), "No", "")), ""), "")</f>
        <v/>
      </c>
      <c r="K143" s="69"/>
      <c r="L143" s="79" t="str">
        <f>IFERROR(IF(B143&lt;&gt;"", IF(ISNUMBER(SEARCH("yes", LOWER(INDEX(Paste_Here!AG$2:AG$210, MATCH(B143, Paste_Here!A$2:A$210, 0))))), "Yes", IF(ISNUMBER(SEARCH("no", LOWER(INDEX(Paste_Here!AG$2:AG$210, MATCH(B143, Paste_Here!A$2:A$210, 0))))), "No", "")), ""), "")</f>
        <v/>
      </c>
      <c r="M143" s="69"/>
      <c r="N143" s="114" t="str">
        <f>IFERROR(IF(J143&lt;&gt;"", IF(ISNUMBER(SEARCH("yes", LOWER(INDEX(Paste_Here!AB$2:AB$210, MATCH(J143, Paste_Here!I$2:I$210, 0))))), "Yes", IF(ISNUMBER(SEARCH("no", LOWER(INDEX(Paste_Here!AB$2:AB$210, MATCH(J143, Paste_Here!I$2:I$210, 0))))), "No", "")), ""), "")</f>
        <v/>
      </c>
      <c r="O143" s="69"/>
      <c r="P143" s="79" t="str">
        <f>IFERROR(IF(B143&lt;&gt;"", IF(ISNUMBER(SEARCH("Revealed-Potential (Primary Focus)", LOWER(INDEX(Paste_Here!U$2:U$210, MATCH(B143, Paste_Here!A$2:A$210, 0))))), "Rev-Potential: Prim", IF(ISNUMBER(SEARCH("Revealed-Potential (Secondary Focus)", LOWER(INDEX(Paste_Here!U$2:U$210, MATCH(B143, Paste_Here!A$2:A$210, 0))))), "Rev-Potential: Sec", IF(ISNUMBER(SEARCH("Monitoring", LOWER(INDEX(Paste_Here!U$2:U$210, MATCH(B143, Paste_Here!A$2:A$210, 0))))), "Monitoring", IF(ISNUMBER(SEARCH("At-Promise (Secondary Focus)", LOWER(INDEX(Paste_Here!U$2:U$210, MATCH(B143, Paste_Here!A$2:A$210, 0))))), "At-Promise: Sec", IF(ISNUMBER(SEARCH("At-Promise (Primary Focus)", LOWER(INDEX(Paste_Here!U$2:U$210, MATCH(B143, Paste_Here!A$2:A$210, 0))))), "At-Promise: Prim", ""))))), ""), "")</f>
        <v/>
      </c>
      <c r="Q143" s="69"/>
      <c r="R143" s="79" t="str">
        <f>IFERROR(IF(B143&lt;&gt;"", IF(ISNUMBER(SEARCH("Revealed-Potential (Primary Focus)", LOWER(INDEX(Paste_Here!AB$2:AB$210, MATCH(B143, Paste_Here!A$2:A$210, 0))))), "Rev-Potential: Prim", IF(ISNUMBER(SEARCH("Revealed-Potential (Secondary Focus)", LOWER(INDEX(Paste_Here!AB$2:AB$210, MATCH(B143, Paste_Here!A$2:A$210, 0))))), "Rev-Potential: Sec", IF(ISNUMBER(SEARCH("Monitoring", LOWER(INDEX(Paste_Here!AB$2:AB$210, MATCH(B143, Paste_Here!A$2:A$210, 0))))), "Monitoring", IF(ISNUMBER(SEARCH("At-Promise (Secondary Focus)", LOWER(INDEX(Paste_Here!AB$2:AB$210, MATCH(B143, Paste_Here!A$2:A$210, 0))))), "At-Promise: Sec", IF(ISNUMBER(SEARCH("At-Promise (Primary Focus)", LOWER(INDEX(Paste_Here!AB$2:AB$210, MATCH(B143, Paste_Here!A$2:A$210, 0))))), "At-Promise: Prim", ""))))), ""), "")</f>
        <v/>
      </c>
      <c r="S143" s="69"/>
      <c r="T143" s="114" t="str">
        <f>IFERROR(IF(P143&lt;&gt;"", IF(ISNUMBER(SEARCH("yes", LOWER(INDEX(Paste_Here!AH$2:AH$210, MATCH(P143, Paste_Here!O$2:O$210, 0))))), "Yes", IF(ISNUMBER(SEARCH("no", LOWER(INDEX(Paste_Here!AH$2:AH$210, MATCH(P143, Paste_Here!O$2:O$210, 0))))), "No", "")), ""), "")</f>
        <v/>
      </c>
      <c r="U143" s="69"/>
      <c r="V143" s="114" t="str">
        <f>IFERROR(IF(R143&lt;&gt;"", IF(ISNUMBER(SEARCH("yes", LOWER(INDEX(Paste_Here!AJ$2:AJ$210, MATCH(R143, Paste_Here!Q$2:Q$210, 0))))), "Yes", IF(ISNUMBER(SEARCH("no", LOWER(INDEX(Paste_Here!AJ$2:AJ$210, MATCH(R143, Paste_Here!Q$2:Q$210, 0))))), "No", "")), ""), "")</f>
        <v/>
      </c>
      <c r="W143" s="69"/>
      <c r="X143" s="69"/>
      <c r="Y143" s="79" t="str">
        <f t="shared" si="15"/>
        <v/>
      </c>
      <c r="Z143" s="69"/>
      <c r="AA143" s="79" t="str">
        <f>IFERROR(IF(B143&lt;&gt;"", IF(AND(INDEX(Paste_Here!W$2:W$210, MATCH(B143, Paste_Here!A$2:A$210, 0))&lt;&gt;"", ISNUMBER(VALUE(INDEX(Paste_Here!W$2:W$210, MATCH(B143, Paste_Here!A$2:A$210, 0))))), INDEX(Paste_Here!W$2:W$210, MATCH(B143, Paste_Here!A$2:A$210, 0)), ""), ""), "")</f>
        <v/>
      </c>
      <c r="AB143" s="69"/>
      <c r="AC143" s="79" t="str">
        <f>IFERROR(IF(B143&lt;&gt;"", IF(AND(INDEX(Paste_Here!V$2:V$210, MATCH(B143, Paste_Here!A$2:A$210, 0))&lt;&gt;"", ISNUMBER(VALUE(INDEX(Paste_Here!V$2:V$210, MATCH(B143, Paste_Here!A$2:A$210, 0))))), TEXT(ROUND(VALUE(INDEX(Paste_Here!V$2:V$210, MATCH(B143, Paste_Here!A$2:A$210, 0))), 2), "0.00"), ""), ""), "")</f>
        <v/>
      </c>
      <c r="AD143" s="69"/>
      <c r="AE143" s="79" t="str">
        <f>IFERROR(IF(B143&lt;&gt;"", IF(LOWER(INDEX(Paste_Here!X$2:X$210, MATCH(B143, Paste_Here!A$2:A$210, 0)))="approaching expectations", "Approaching", IF(LOWER(INDEX(Paste_Here!X$2:X$210, MATCH(B143, Paste_Here!A$2:A$210, 0)))="met expectations", "Met", IF(LOWER(INDEX(Paste_Here!X$2:X$210, MATCH(B143, Paste_Here!A$2:A$210, 0)))="exceeded expectations", "Exceeded", IF(LOWER(INDEX(Paste_Here!X$2:X$210, MATCH(B143, Paste_Here!A$2:A$210, 0)))="below expectations", "Below", "")))), ""), "")</f>
        <v/>
      </c>
      <c r="AF143" s="69"/>
      <c r="AG143" s="79" t="str">
        <f>IFERROR(IF(B143&lt;&gt;"", IF(AND(INDEX(Paste_Here!Y$2:Y$210, MATCH(B143, Paste_Here!A$2:A$210, 0))&lt;&gt;"", ISNUMBER(VALUE(INDEX(Paste_Here!Y$2:Y$210, MATCH(B143, Paste_Here!A$2:A$210, 0))))), INDEX(Paste_Here!Y$2:Y$210, MATCH(B143, Paste_Here!A$2:A$210, 0)), ""), ""), "")</f>
        <v/>
      </c>
      <c r="AH143" s="69"/>
      <c r="AI143" s="79" t="str">
        <f>IFERROR(IF(B143&lt;&gt;"", IF(AND(INDEX(Paste_Here!AK$2:AK$210, MATCH(B143, Paste_Here!A$2:A$210, 0))&lt;&gt;"", ISNUMBER(VALUE(INDEX(Paste_Here!AK$2:AK$210, MATCH(B143, Paste_Here!A$2:A$210, 0))))), INDEX(Paste_Here!AK$2:AK$210, MATCH(B143, Paste_Here!A$2:A$210, 0)), ""), ""), "")</f>
        <v/>
      </c>
      <c r="AJ143" s="69"/>
      <c r="AK143" s="79" t="str">
        <f>IFERROR(IF(B143&lt;&gt;"", IF(ISNUMBER(SEARCH("highrisk", LOWER(INDEX(Paste_Here!AL$2:AL$210, MATCH(B143, Paste_Here!A$2:A$210, 0))))), "High Risk", IF(ISNUMBER(SEARCH("lowrisk", LOWER(INDEX(Paste_Here!AL$2:AL$210, MATCH(B143, Paste_Here!A$2:A$210, 0))))), "Low Risk", IF(ISNUMBER(SEARCH("somerisk", LOWER(INDEX(Paste_Here!AL$2:AL$210, MATCH(B143, Paste_Here!A$2:A$210, 0))))), "Some Risk", ""))), ""), "")</f>
        <v/>
      </c>
      <c r="AL143" s="69"/>
      <c r="AM143" s="79" t="str">
        <f>IFERROR(IF(B143&lt;&gt;"", IF(AND(INDEX(Paste_Here!AT$2:AT$210, MATCH(B143, Paste_Here!A$2:A$210, 0))&lt;&gt;"", ISNUMBER(VALUE(INDEX(Paste_Here!AT$2:AT$210, MATCH(B143, Paste_Here!A$2:A$210, 0))))), INDEX(Paste_Here!AT$2:AT$210, MATCH(B143, Paste_Here!A$2:A$210, 0)), ""), ""), "")</f>
        <v/>
      </c>
      <c r="AN143" s="69"/>
      <c r="AO143" s="79" t="str">
        <f>IFERROR(IF(B143&lt;&gt;"", IF(AND(INDEX(Paste_Here!AM$2:AM$210, MATCH(B143, Paste_Here!A$2:A$210, 0))&lt;&gt;"", ISNUMBER(VALUE(INDEX(Paste_Here!AM$2:AM$210, MATCH(B143, Paste_Here!A$2:A$210, 0))))), INDEX(Paste_Here!AM$2:AM$210, MATCH(B143, Paste_Here!A$2:A$210, 0)), ""), ""), "")</f>
        <v/>
      </c>
      <c r="AP143" s="69"/>
      <c r="AQ143" s="79" t="str">
        <f>IFERROR(IF(B143&lt;&gt;"", IF(ISNUMBER(SEARCH("highrisk", LOWER(INDEX(Paste_Here!AN$2:AN$210, MATCH(B143, Paste_Here!A$2:A$210, 0))))), "High Risk", IF(ISNUMBER(SEARCH("lowrisk", LOWER(INDEX(Paste_Here!AN$2:AN$210, MATCH(B143, Paste_Here!A$2:A$210, 0))))), "Low Risk", IF(ISNUMBER(SEARCH("somerisk", LOWER(INDEX(Paste_Here!AN$2:AN$210, MATCH(B143, Paste_Here!A$2:A$210, 0))))), "Some Risk", ""))), ""), "")</f>
        <v/>
      </c>
      <c r="AR143" s="69"/>
      <c r="AS143" s="79" t="str" cm="1">
        <f t="array" aca="1" ref="AS143" ca="1">IFERROR(IF(ISNUMBER(SEARCH("BR", INDEX(Paste_Here!AO$2:AO$210, MATCH(B143, Paste_Here!A$2:A$210, 0)))), -1, 1) * VALUE(_xlfn.TEXTJOIN("", TRUE, IF(ISNUMBER(--MID(INDEX(Paste_Here!AO$2:AO$210, MATCH(B143, Paste_Here!A$2:A$210, 0)), ROW(INDIRECT("1:"&amp;LEN(INDEX(Paste_Here!AO$2:AO$210, MATCH(B143, Paste_Here!A$2:A$210, 0))))), 1)), MID(INDEX(Paste_Here!AO$2:AO$210, MATCH(B143, Paste_Here!A$2:A$210, 0)), ROW(INDIRECT("1:"&amp;LEN(INDEX(Paste_Here!AO$2:AO$210, MATCH(B143, Paste_Here!A$2:A$210, 0))))), 1), ""))), "")</f>
        <v/>
      </c>
      <c r="AT143" s="69"/>
      <c r="AU143" s="69"/>
      <c r="AV143" s="79"/>
      <c r="AW143" s="69"/>
      <c r="AX143" s="79"/>
      <c r="AY143" s="69"/>
      <c r="AZ143" s="79"/>
      <c r="BA143" s="69"/>
      <c r="BB143" s="79"/>
      <c r="BC143" s="69"/>
      <c r="BD143" s="79"/>
      <c r="BE143" s="69"/>
      <c r="BF143" s="79"/>
      <c r="BG143" s="69"/>
      <c r="BH143" s="79"/>
      <c r="BI143" s="69"/>
      <c r="BJ143" s="79"/>
      <c r="BK143" s="69"/>
      <c r="BL143" s="79"/>
      <c r="BM143" s="69"/>
      <c r="BN143" s="79"/>
      <c r="BO143" s="69"/>
      <c r="BP143" s="79"/>
      <c r="BQ143" s="69"/>
      <c r="BR143" s="69"/>
      <c r="BS143" s="79"/>
      <c r="BT143" s="69"/>
      <c r="BU143" s="79"/>
      <c r="BV143" s="69"/>
      <c r="BW143" s="79"/>
      <c r="BX143" s="69"/>
      <c r="BY143" s="79"/>
      <c r="BZ143" s="69"/>
      <c r="CA143" s="79"/>
      <c r="CB143" s="69"/>
      <c r="CC143" s="79"/>
      <c r="CD143" s="69"/>
      <c r="CE143" s="79"/>
      <c r="CF143" s="69"/>
      <c r="CG143" s="79"/>
      <c r="CH143" s="69"/>
      <c r="CI143" s="79"/>
      <c r="CJ143" s="69"/>
      <c r="CK143" s="79"/>
      <c r="CL143" s="69"/>
      <c r="CM143" s="79"/>
      <c r="CN143" s="69"/>
      <c r="CO143" s="69"/>
      <c r="CP143" s="79" t="str">
        <f t="shared" si="16"/>
        <v/>
      </c>
      <c r="CQ143" s="69"/>
      <c r="CR143" s="79" t="str">
        <f>IFERROR(IF(B143&lt;&gt;"", IF(AND(INDEX(Paste_Here!AD$2:AD$210, MATCH(B143, Paste_Here!A$2:A$210, 0))&lt;&gt;"", ISNUMBER(VALUE(INDEX(Paste_Here!AD$2:AD$210, MATCH(B143, Paste_Here!A$2:A$210, 0))))), INDEX(Paste_Here!AD$2:AD$210, MATCH(B143, Paste_Here!A$2:A$210, 0)), ""), ""), "")</f>
        <v/>
      </c>
      <c r="CS143" s="69"/>
      <c r="CT143" s="79" t="str">
        <f>IFERROR(IF(B143&lt;&gt;"", IF(AND(INDEX(Paste_Here!AC$2:AC$210, MATCH(B143, Paste_Here!A$2:A$210, 0))&lt;&gt;"", ISNUMBER(--INDEX(Paste_Here!AC$2:AC$210, MATCH(B143, Paste_Here!A$2:A$210, 0)))), TEXT(ROUND(--INDEX(Paste_Here!AC$2:AC$210, MATCH(B143, Paste_Here!A$2:A$210, 0)), 2), "0.00"), ""), ""), "")</f>
        <v/>
      </c>
      <c r="CU143" s="69"/>
      <c r="CV143" s="79" t="str">
        <f>IFERROR(IF(B143&lt;&gt;"", IF(LOWER(INDEX(Paste_Here!AE$2:AE$210, MATCH(B143, Paste_Here!A$2:A$210, 0)))="approaching expectations", "Approaching", IF(LOWER(INDEX(Paste_Here!AE$2:AE$210, MATCH(B143, Paste_Here!A$2:A$210, 0)))="met expectations", "Met", IF(LOWER(INDEX(Paste_Here!AE$2:AE$210, MATCH(B143, Paste_Here!A$2:A$210, 0)))="exceeded expectations", "Exceeded", IF(LOWER(INDEX(Paste_Here!AE$2:AE$210, MATCH(B143, Paste_Here!A$2:A$210, 0)))="below expectations", "Below", "")))), ""), "")</f>
        <v/>
      </c>
      <c r="CW143" s="69"/>
      <c r="CX143" s="79" t="str">
        <f>IFERROR(IF(B143&lt;&gt;"", IF(AND(INDEX(Paste_Here!AF$2:AF$210, MATCH(B143, Paste_Here!A$2:A$210, 0))&lt;&gt;"", ISNUMBER(VALUE(INDEX(Paste_Here!AF$2:AF$210, MATCH(B143, Paste_Here!A$2:A$210, 0))))), INDEX(Paste_Here!AF$2:AF$210, MATCH(B143, Paste_Here!A$2:A$210, 0)), ""), ""), "")</f>
        <v/>
      </c>
      <c r="CY143" s="69"/>
      <c r="CZ143" s="79" t="str">
        <f>IFERROR(IF(B143&lt;&gt;"", IF(AND(INDEX(Paste_Here!AU$2:AU$210, MATCH(B143, Paste_Here!A$2:A$210, 0))&lt;&gt;"", ISNUMBER(VALUE(INDEX(Paste_Here!AU$2:AU$210, MATCH(B143, Paste_Here!A$2:A$210, 0))))), INDEX(Paste_Here!AU$2:AU$210, MATCH(B143, Paste_Here!A$2:A$210, 0)), ""), ""), "")</f>
        <v/>
      </c>
      <c r="DA143" s="69"/>
      <c r="DB143" s="79" t="str">
        <f>IFERROR(IF(B143&lt;&gt;"", IF(ISNUMBER(SEARCH("highrisk", LOWER(INDEX(Paste_Here!AV$2:AV$210, MATCH(B143, Paste_Here!A$2:A$210, 0))))), "High Risk", IF(ISNUMBER(SEARCH("lowrisk", LOWER(INDEX(Paste_Here!AV$2:AV$210, MATCH(B143, Paste_Here!A$2:A$210, 0))))), "Low Risk", IF(ISNUMBER(SEARCH("somerisk", LOWER(INDEX(Paste_Here!AV$2:AV$210, MATCH(B143, Paste_Here!A$2:A$210, 0))))), "Some Risk", ""))), ""), "")</f>
        <v/>
      </c>
      <c r="DC143" s="69"/>
      <c r="DD143" s="79" t="str">
        <f>IFERROR(IF(B143&lt;&gt;"", IF(AND(INDEX(Paste_Here!AW$2:AW$210, MATCH(B143, Paste_Here!A$2:A$210, 0))&lt;&gt;"", ISNUMBER(VALUE(INDEX(Paste_Here!AW$2:AW$210, MATCH(B143, Paste_Here!A$2:A$210, 0))))), INDEX(Paste_Here!AW$2:AW$210, MATCH(B143, Paste_Here!A$2:A$210, 0)), ""), ""), "")</f>
        <v/>
      </c>
      <c r="DE143" s="69"/>
      <c r="DF143" s="79" t="str">
        <f>IFERROR(IF(B143&lt;&gt;"", IF(AND(INDEX(Paste_Here!AP$2:AP$210, MATCH(B143, Paste_Here!A$2:A$210, 0))&lt;&gt;"", ISNUMBER(VALUE(INDEX(Paste_Here!AP$2:AP$210, MATCH(B143, Paste_Here!A$2:A$210, 0))))), INDEX(Paste_Here!AP$2:AP$210, MATCH(B143, Paste_Here!A$2:A$210, 0)), ""), ""), "")</f>
        <v/>
      </c>
      <c r="DG143" s="69"/>
      <c r="DH143" s="79" t="str">
        <f>IFERROR(IF(B143&lt;&gt;"", IF(ISNUMBER(SEARCH("highrisk", LOWER(INDEX(Paste_Here!AQ$2:AQ$210, MATCH(B143, Paste_Here!A$2:A$210, 0))))), "High Risk", IF(ISNUMBER(SEARCH("lowrisk", LOWER(INDEX(Paste_Here!AQ$2:AQ$210, MATCH(B143, Paste_Here!A$2:A$210, 0))))), "Low Risk", IF(ISNUMBER(SEARCH("somerisk", LOWER(INDEX(Paste_Here!AQ$2:AQ$210, MATCH(B143, Paste_Here!A$2:A$210, 0))))), "Some Risk", ""))), ""), "")</f>
        <v/>
      </c>
      <c r="DI143" s="69"/>
      <c r="DJ143" s="79" t="str" cm="1">
        <f t="array" aca="1" ref="DJ143" ca="1">IFERROR(VALUE(IF(ISNUMBER(SEARCH("EM", INDEX(Paste_Here!AR$2:AR$500, MATCH(B143, Paste_Here!A$2:A$500, 0)))),"-" &amp; _xlfn.TEXTJOIN("", TRUE, IF(ISNUMBER(--MID(INDEX(Paste_Here!AR$2:AR$500, MATCH(B143, Paste_Here!A$2:A$500, 0)), ROW(INDIRECT("1:"&amp;LEN(INDEX(Paste_Here!AR$2:AR$500, MATCH(B143, Paste_Here!A$2:A$500, 0))))), 1)), MID(INDEX(Paste_Here!AR$2:AR$500, MATCH(B143, Paste_Here!A$2:A$500, 0)), ROW(INDIRECT("1:"&amp;LEN(INDEX(Paste_Here!AR$2:AR$500, MATCH(B143, Paste_Here!A$2:A$500, 0))))), 1), "")), _xlfn.TEXTJOIN("", TRUE, IF(ISNUMBER(--MID(INDEX(Paste_Here!AR$2:AR$500, MATCH(B143, Paste_Here!A$2:AR$500, 0)), ROW(INDIRECT("1:"&amp;LEN(INDEX(Paste_Here!AR$2:AR$500, MATCH(B143, Paste_Here!A$2:AR$500, 0))))), 1)), MID(INDEX(Paste_Here!AR$2:AR$500, MATCH(B143, Paste_Here!A$2:A$500, 0)), ROW(INDIRECT("1:"&amp;LEN(INDEX(Paste_Here!AR$2:AR$500, MATCH(B143, Paste_Here!A$2:A$500, 0))))), 1), "")))), "")</f>
        <v/>
      </c>
      <c r="DK143" s="69"/>
      <c r="DL143" s="69"/>
      <c r="DM143" s="79" t="str">
        <f t="shared" si="17"/>
        <v/>
      </c>
      <c r="DN143" s="69"/>
      <c r="DO143" s="79" t="str">
        <f>IFERROR(IF(B143&lt;&gt;"", IF(AND(INDEX(Paste_Here!AH$2:AH$210, MATCH(B143, Paste_Here!A$2:A$210, 0))&lt;&gt;"", ISNUMBER(VALUE(INDEX(Paste_Here!AH$2:AH$210, MATCH(B143, Paste_Here!A$2:A$210, 0))))), INDEX(Paste_Here!AH$2:AH$210, MATCH(B143, Paste_Here!A$2:A$210, 0)), ""), ""), "")</f>
        <v/>
      </c>
      <c r="DP143" s="69"/>
      <c r="DQ143" s="114"/>
      <c r="DR143" s="69"/>
      <c r="DS143" s="119" t="str">
        <f>IFERROR(IF(B143&lt;&gt;"", IF(LOWER(INDEX(Paste_Here!AI$2:AI$210, MATCH(B143, Paste_Here!A$2:A$210, 0)))="approaching expectations", "Approaching", IF(LOWER(INDEX(Paste_Here!AI$2:AI$210, MATCH(B143, Paste_Here!A$2:A$210, 0)))="met expectations", "Met", IF(LOWER(INDEX(Paste_Here!AI$2:AI$210, MATCH(B143, Paste_Here!A$2:A$210, 0)))="exceeded expectations", "Exceeded", IF(LOWER(INDEX(Paste_Here!AI$2:AI$210, MATCH(B143, Paste_Here!A$2:A$210, 0)))="below expectations", "Below", "")))), ""), "")</f>
        <v/>
      </c>
      <c r="DT143" s="69"/>
      <c r="DU143" s="79" t="str">
        <f>IFERROR(IF(B143&lt;&gt;"", IF(AND(INDEX(Paste_Here!AJ$2:AJ$210, MATCH(B143, Paste_Here!A$2:A$210, 0))&lt;&gt;"", ISNUMBER(VALUE(INDEX(Paste_Here!AJ$2:AJ$210, MATCH(B143, Paste_Here!A$2:A$210, 0))))), INDEX(Paste_Here!AJ$2:AJ$210, MATCH(B143, Paste_Here!A$2:A$210, 0)), ""), ""), "")</f>
        <v/>
      </c>
      <c r="DV143" s="69"/>
      <c r="DW143" s="114"/>
      <c r="DX143" s="69"/>
      <c r="DY143" s="114"/>
      <c r="DZ143" s="69"/>
      <c r="EA143" s="114"/>
      <c r="EB143" s="69"/>
      <c r="EC143" s="114"/>
      <c r="ED143" s="69"/>
      <c r="EE143" s="114"/>
      <c r="EF143" s="69"/>
      <c r="EH143" s="69"/>
      <c r="EI143" s="69"/>
      <c r="EJ143" s="79"/>
      <c r="EK143" s="69"/>
      <c r="EL143" s="79"/>
      <c r="EM143" s="69"/>
      <c r="EN143" s="79"/>
      <c r="EO143" s="69"/>
      <c r="EP143" s="79"/>
      <c r="EQ143" s="69"/>
      <c r="ER143" s="79"/>
      <c r="ES143" s="69"/>
      <c r="ET143" s="79"/>
      <c r="EU143" s="69"/>
      <c r="EV143" s="79"/>
      <c r="EW143" s="69"/>
      <c r="EX143" s="79"/>
      <c r="EY143" s="69"/>
      <c r="EZ143" s="79"/>
      <c r="FA143" s="69"/>
      <c r="FB143" s="79"/>
      <c r="FC143" s="69"/>
      <c r="FD143" s="79"/>
      <c r="FE143" s="69"/>
      <c r="FF143" s="69"/>
      <c r="FG143" s="79" t="str">
        <f t="shared" si="18"/>
        <v/>
      </c>
      <c r="FH143" s="69"/>
      <c r="FI143" s="79" t="str">
        <f>IFERROR(IF(B143&lt;&gt;"", IF(ISNUMBER(VALUE(INDEX(Paste_Here!H$2:H$210, MATCH(B143, Paste_Here!A$2:A$210, 0)))), IF(VALUE(INDEX(Paste_Here!H$2:H$210, MATCH(B143, Paste_Here!A$2:A$210, 0)))=0, "No", IF(AND(VALUE(INDEX(Paste_Here!H$2:H$210, MATCH(B143, Paste_Here!A$2:A$210, 0)))&gt;=1, VALUE(INDEX(Paste_Here!H$2:H$210, MATCH(B143, Paste_Here!A$2:A$210, 0)))&lt;=4), VALUE(INDEX(Paste_Here!H$2:H$210, MATCH(B143, Paste_Here!A$2:A$210, 0))), "")), ""), ""), "")</f>
        <v/>
      </c>
      <c r="FJ143" s="69"/>
      <c r="FK143" s="79" t="str">
        <f>IFERROR(IF(B143&lt;&gt;"", IF(ISNUMBER(VALUE(INDEX(Paste_Here!I$2:I$210, MATCH(B143, Paste_Here!A$2:A$210, 0)))), IF(VALUE(INDEX(Paste_Here!I$2:I$210, MATCH(B143, Paste_Here!A$2:A$210, 0)))=0, "No", IF(AND(VALUE(INDEX(Paste_Here!I$2:I$210, MATCH(B143, Paste_Here!A$2:A$210, 0)))&gt;=1, VALUE(INDEX(Paste_Here!I$2:I$210, MATCH(B143, Paste_Here!A$2:A$210, 0)))&lt;=4), VALUE(INDEX(Paste_Here!I$2:I$210, MATCH(B143, Paste_Here!A$2:A$210, 0))), "")), ""), ""), "")</f>
        <v/>
      </c>
      <c r="FL143" s="69"/>
      <c r="FM143" s="114"/>
      <c r="FN143" s="69"/>
      <c r="FO143" s="114"/>
      <c r="FP143" s="69"/>
      <c r="FQ143" s="114"/>
      <c r="FR143" s="69"/>
      <c r="FS143" s="114"/>
      <c r="FT143" s="69"/>
      <c r="FU143" s="79" t="str">
        <f>IFERROR(IF(B143&lt;&gt;"", IF(AND(INDEX(Paste_Here!R$2:R$210, MATCH(B143, Paste_Here!A$2:A$210, 0))&lt;&gt;"", ISNUMBER(VALUE(INDEX(Paste_Here!R$2:R$210, MATCH(B143, Paste_Here!A$2:A$210, 0))))), INDEX(Paste_Here!R$2:R$210, MATCH(B143, Paste_Here!A$2:A$210, 0)), ""), ""), "")</f>
        <v/>
      </c>
      <c r="FV143" s="69"/>
      <c r="FW143" s="79" t="str">
        <f>IFERROR(IF(B143&lt;&gt;"", IF(AND(INDEX(Paste_Here!BB$2:BB$210, MATCH(B143, Paste_Here!A$2:A$210, 0))&lt;&gt;"", ISNUMBER(VALUE(INDEX(Paste_Here!BB$2:BB$210, MATCH(B143, Paste_Here!A$2:A$210, 0))))), INDEX(Paste_Here!BB$2:BB$210, MATCH(B143, Paste_Here!A$2:A$210, 0)), ""), ""), "")</f>
        <v/>
      </c>
      <c r="FX143" s="69"/>
      <c r="FY143" s="79" t="str">
        <f>IFERROR(IF(B143&lt;&gt;"", IF(AND(INDEX(Paste_Here!AS$2:AS$210, MATCH(B143, Paste_Here!A$2:A$210, 0))&lt;&gt;"", ISNUMBER(VALUE(INDEX(Paste_Here!AS$2:AS$210, MATCH(B143, Paste_Here!A$2:A$210, 0))))), INDEX(Paste_Here!AS$2:AS$210, MATCH(B143, Paste_Here!A$2:A$210, 0)), ""), ""), "")</f>
        <v/>
      </c>
      <c r="FZ143" s="69"/>
      <c r="GA143" s="79" t="str">
        <f>IFERROR(IF(B143&lt;&gt;"", IF(AND(INDEX(Paste_Here!BC$2:BC$210, MATCH(B143, Paste_Here!A$2:A$210, 0))&lt;&gt;"", ISNUMBER(VALUE(INDEX(Paste_Here!BC$2:BC$210, MATCH(B143, Paste_Here!A$2:A$210, 0))))), INDEX(Paste_Here!BC$2:BC$210, MATCH(B143, Paste_Here!A$2:A$210, 0)), ""), ""), "")</f>
        <v/>
      </c>
      <c r="GB143" s="69"/>
      <c r="GC143" s="69"/>
      <c r="GD143" s="79" t="str">
        <f t="shared" si="19"/>
        <v/>
      </c>
      <c r="GE143" s="69"/>
      <c r="GF143" s="79" t="str">
        <f>IFERROR(IF(B143&lt;&gt;"", IF(ISNUMBER(SEARCH("s", LOWER(INDEX(Paste_Here!M$2:M$210, MATCH(B143, Paste_Here!A$2:A$210, 0))))), "Yes", IF(INDEX(Paste_Here!M$2:M$210, MATCH(B143, Paste_Here!A$2:A$210, 0))&lt;&gt;"", "No", "")), ""), "")</f>
        <v/>
      </c>
      <c r="GG143" s="69"/>
      <c r="GH143" s="79" t="str">
        <f>IFERROR(IF(B143&lt;&gt;"", IF(ISNUMBER(SEARCH("yes", LOWER(INDEX(Paste_Here!F$2:F$210, MATCH(B143, Paste_Here!A$2:A$210, 0))))), "Yes", IF(ISNUMBER(SEARCH("no", LOWER(INDEX(Paste_Here!F$2:F$210, MATCH(B143, Paste_Here!A$2:A$210, 0))))), "No", "")), ""), "")</f>
        <v/>
      </c>
      <c r="GI143" s="69"/>
      <c r="GJ143" s="79" t="str">
        <f>IFERROR(IF(B143&lt;&gt;"", IF(ISNUMBER(SEARCH("english language learner", LOWER(INDEX(Paste_Here!C$2:C$210, MATCH(B143, Paste_Here!A$2:A$210, 0))))), "Yes", ""), ""), "")</f>
        <v/>
      </c>
      <c r="GK143" s="69"/>
      <c r="GL143" s="79" t="str">
        <f>IFERROR(IF(B143&lt;&gt;"", IF(OR(ISNUMBER(SEARCH("b", LOWER(INDEX(Paste_Here!K$2:K$210, MATCH(B143, Paste_Here!A$2:A$210, 0))))), ISNUMBER(SEARCH("h", LOWER(INDEX(Paste_Here!K$2:K$210, MATCH(B143, Paste_Here!A$2:A$210, 0))))), ISNUMBER(SEARCH("i", LOWER(INDEX(Paste_Here!K$2:K$210, MATCH(B143, Paste_Here!A$2:A$210, 0)))))), "Yes", IF(INDEX(Paste_Here!K$2:K$210, MATCH(B143, Paste_Here!A$2:A$210, 0))&lt;&gt;"", "No", "")), ""), "")</f>
        <v/>
      </c>
      <c r="GM143" s="69"/>
      <c r="GN143" s="79" t="str">
        <f>IFERROR(IF(B143&lt;&gt;"", IF(ISNUMBER(SEARCH("yes", LOWER(INDEX(Paste_Here!L$2:L$210, MATCH(B143, Paste_Here!A$2:A$210, 0))))), "Yes", IF(ISNUMBER(SEARCH("no", LOWER(INDEX(Paste_Here!L$2:L$210, MATCH(B143, Paste_Here!A$2:A$210, 0))))), "No", "")), ""), "")</f>
        <v/>
      </c>
      <c r="GO143" s="69"/>
      <c r="GP143" s="79" t="str">
        <f>IFERROR(IF(B143&lt;&gt;"", IF(ISNUMBER(SEARCH("transitional 2", LOWER(INDEX(Paste_Here!C$2:C$210, MATCH(B143, Paste_Here!A$2:A$210, 0))))), "T2", IF(ISNUMBER(SEARCH("transitional 1", LOWER(INDEX(Paste_Here!C$2:C$210, MATCH(B143, Paste_Here!A$2:A$210, 0))))), "T1", IF(ISNUMBER(SEARCH("waived ell services", LOWER(INDEX(Paste_Here!C$2:C$210, MATCH(B143, Paste_Here!A$2:A$210, 0))))), "W", ""))), ""), "")</f>
        <v/>
      </c>
      <c r="GQ143" s="69"/>
      <c r="GR143" s="114"/>
      <c r="GS143" s="69"/>
      <c r="GT143" s="114"/>
      <c r="GU143" s="69"/>
      <c r="GV143" s="114"/>
      <c r="GW143" s="69"/>
      <c r="GX143" s="118"/>
      <c r="GY143" s="69"/>
      <c r="GZ143" s="69"/>
      <c r="HA143" s="79"/>
      <c r="HB143" s="69"/>
      <c r="HC143" s="79"/>
      <c r="HD143" s="69"/>
      <c r="HE143" s="79"/>
      <c r="HF143" s="69"/>
      <c r="HG143" s="79"/>
      <c r="HH143" s="69"/>
      <c r="HI143" s="79"/>
      <c r="HJ143" s="69"/>
      <c r="HK143" s="79"/>
      <c r="HL143" s="69"/>
      <c r="HM143" s="79"/>
      <c r="HN143" s="69"/>
      <c r="HO143" s="79"/>
      <c r="HP143" s="69"/>
      <c r="HQ143" s="79"/>
      <c r="HR143" s="69"/>
      <c r="HS143" s="79"/>
      <c r="HT143" s="69"/>
      <c r="HU143" s="79"/>
      <c r="HV143" s="69"/>
      <c r="HW143" s="69"/>
      <c r="HX143" s="79"/>
      <c r="HY143" s="69"/>
      <c r="HZ143" s="79"/>
      <c r="IA143" s="69"/>
      <c r="IB143" s="79"/>
      <c r="IC143" s="69"/>
      <c r="ID143" s="79"/>
      <c r="IE143" s="69"/>
      <c r="IF143" s="79"/>
      <c r="IG143" s="69"/>
      <c r="IH143" s="79"/>
      <c r="II143" s="69"/>
      <c r="IJ143" s="79"/>
      <c r="IK143" s="69"/>
      <c r="IL143" s="79"/>
      <c r="IM143" s="69"/>
      <c r="IN143" s="79"/>
      <c r="IO143" s="69"/>
      <c r="IP143" s="79"/>
      <c r="IQ143" s="69"/>
      <c r="IR143" s="79"/>
      <c r="IS143" s="69"/>
      <c r="IT143" s="69"/>
      <c r="IU143" s="79"/>
      <c r="IV143" s="69"/>
      <c r="IW143" s="79"/>
      <c r="IX143" s="69"/>
      <c r="IY143" s="79"/>
      <c r="IZ143" s="69"/>
      <c r="JA143" s="79"/>
      <c r="JB143" s="69"/>
      <c r="JC143" s="79"/>
      <c r="JD143" s="69"/>
      <c r="JE143" s="79"/>
      <c r="JF143" s="69"/>
      <c r="JG143" s="79"/>
      <c r="JH143" s="69"/>
      <c r="JI143" s="79"/>
      <c r="JJ143" s="69"/>
      <c r="JK143" s="79"/>
      <c r="JL143" s="69"/>
      <c r="JM143" s="79"/>
      <c r="JN143" s="69"/>
      <c r="JO143" s="79"/>
      <c r="JP143" s="69"/>
      <c r="JQ143" s="69"/>
      <c r="JR143" s="79"/>
      <c r="JS143" s="69"/>
      <c r="JT143" s="79"/>
      <c r="JU143" s="69"/>
      <c r="JV143" s="79"/>
      <c r="JW143" s="69"/>
      <c r="JX143" s="79"/>
      <c r="JY143" s="69"/>
      <c r="JZ143" s="79"/>
      <c r="KA143" s="69"/>
      <c r="KB143" s="79"/>
      <c r="KC143" s="69"/>
      <c r="KD143" s="79"/>
      <c r="KE143" s="69"/>
      <c r="KF143" s="79"/>
      <c r="KG143" s="69"/>
      <c r="KH143" s="79"/>
      <c r="KI143" s="69"/>
      <c r="KJ143" s="79"/>
      <c r="KK143" s="69"/>
      <c r="KL143" s="79"/>
      <c r="KM143" s="69"/>
      <c r="KP143" s="1" t="str" cm="1">
        <f t="array" ref="KP143">IFERROR(INDEX(Paste_Here!$B$2:$B$210, MATCH(0, COUNTIF(KP$4:KP142, Paste_Here!$B$2:$B$210) + IF(Paste_Here!$B$2:$B$210="", 1, 0), 0)), "")</f>
        <v/>
      </c>
      <c r="KQ143" s="1" t="str">
        <f>IF(KP143&lt;&gt;"", INDEX(Paste_Here!$A$2:$A$210, MATCH(KP143, Paste_Here!$B$2:$B$210, 0)), "")</f>
        <v/>
      </c>
      <c r="KR143" s="1" t="str">
        <f t="shared" si="20"/>
        <v/>
      </c>
      <c r="KS143" s="1" t="str" cm="1">
        <f t="array" ref="KS143">IFERROR(INDEX($KR$5:$KR$210, MATCH(SMALL(IF($KR$5:$KR$210&lt;&gt;"", COUNTIF($KR$5:$KR$210, "&lt;"&amp;$KR$5:$KR$210)+1), ROW()-ROW($KS$5)+1), COUNTIF($KR$5:$KR$210, "&lt;"&amp;$KR$5:$KR$210)+1, 0)), "")</f>
        <v/>
      </c>
    </row>
    <row r="144" spans="1:305">
      <c r="A144" s="69"/>
      <c r="B144" s="79" t="str">
        <f t="shared" si="14"/>
        <v/>
      </c>
      <c r="C144" s="69"/>
      <c r="D144" s="79" t="str">
        <f>IFERROR(IF(B144&lt;&gt;"", IF(COUNTIF(INDEX(Paste_Here!N$2:Q$210, MATCH(B144, Paste_Here!A$2:A$210, 0), 0), "yes") &gt; 0, "No", IF(COUNTIF(INDEX(Paste_Here!N$2:Q$210, MATCH(B144, Paste_Here!A$2:A$210, 0), 0), "no") &gt; 0, "Yes", "")), ""), "")</f>
        <v/>
      </c>
      <c r="E144" s="69"/>
      <c r="F144" s="79" t="str">
        <f>IFERROR(IF(B144&lt;&gt;"", IF(ISNUMBER(SEARCH("yes", LOWER(INDEX(Paste_Here!S$2:S$210, MATCH(B144, Paste_Here!A$2:A$210, 0))))), "Yes", IF(ISNUMBER(SEARCH("no", LOWER(INDEX(Paste_Here!S$2:S$210, MATCH(B144, Paste_Here!A$2:A$210, 0))))), "No", "")), ""), "")</f>
        <v/>
      </c>
      <c r="G144" s="69"/>
      <c r="H144" s="79" t="str">
        <f>IFERROR(IF(B144&lt;&gt;"", IF(COUNTIF(INDEX(Paste_Here!AX$2:BA$210, MATCH(B144, Paste_Here!A$2:A$210, 0), 0), "yes") &gt; 0, "No", IF(COUNTIF(INDEX(Paste_Here!AX$2:BA$210, MATCH(B144, Paste_Here!A$2:A$210, 0), 0), "no") &gt; 0, "Yes", "")), ""), "")</f>
        <v/>
      </c>
      <c r="I144" s="69"/>
      <c r="J144" s="79" t="str">
        <f>IFERROR(IF(B144&lt;&gt;"", IF(ISNUMBER(SEARCH("yes", LOWER(INDEX(Paste_Here!Z$2:Z$210, MATCH(B144, Paste_Here!A$2:A$210, 0))))), "Yes", IF(ISNUMBER(SEARCH("no", LOWER(INDEX(Paste_Here!Z$2:Z$210, MATCH(B144, Paste_Here!A$2:A$210, 0))))), "No", "")), ""), "")</f>
        <v/>
      </c>
      <c r="K144" s="69"/>
      <c r="L144" s="79" t="str">
        <f>IFERROR(IF(B144&lt;&gt;"", IF(ISNUMBER(SEARCH("yes", LOWER(INDEX(Paste_Here!AG$2:AG$210, MATCH(B144, Paste_Here!A$2:A$210, 0))))), "Yes", IF(ISNUMBER(SEARCH("no", LOWER(INDEX(Paste_Here!AG$2:AG$210, MATCH(B144, Paste_Here!A$2:A$210, 0))))), "No", "")), ""), "")</f>
        <v/>
      </c>
      <c r="M144" s="69"/>
      <c r="N144" s="114" t="str">
        <f>IFERROR(IF(J144&lt;&gt;"", IF(ISNUMBER(SEARCH("yes", LOWER(INDEX(Paste_Here!AB$2:AB$210, MATCH(J144, Paste_Here!I$2:I$210, 0))))), "Yes", IF(ISNUMBER(SEARCH("no", LOWER(INDEX(Paste_Here!AB$2:AB$210, MATCH(J144, Paste_Here!I$2:I$210, 0))))), "No", "")), ""), "")</f>
        <v/>
      </c>
      <c r="O144" s="69"/>
      <c r="P144" s="79" t="str">
        <f>IFERROR(IF(B144&lt;&gt;"", IF(ISNUMBER(SEARCH("Revealed-Potential (Primary Focus)", LOWER(INDEX(Paste_Here!U$2:U$210, MATCH(B144, Paste_Here!A$2:A$210, 0))))), "Rev-Potential: Prim", IF(ISNUMBER(SEARCH("Revealed-Potential (Secondary Focus)", LOWER(INDEX(Paste_Here!U$2:U$210, MATCH(B144, Paste_Here!A$2:A$210, 0))))), "Rev-Potential: Sec", IF(ISNUMBER(SEARCH("Monitoring", LOWER(INDEX(Paste_Here!U$2:U$210, MATCH(B144, Paste_Here!A$2:A$210, 0))))), "Monitoring", IF(ISNUMBER(SEARCH("At-Promise (Secondary Focus)", LOWER(INDEX(Paste_Here!U$2:U$210, MATCH(B144, Paste_Here!A$2:A$210, 0))))), "At-Promise: Sec", IF(ISNUMBER(SEARCH("At-Promise (Primary Focus)", LOWER(INDEX(Paste_Here!U$2:U$210, MATCH(B144, Paste_Here!A$2:A$210, 0))))), "At-Promise: Prim", ""))))), ""), "")</f>
        <v/>
      </c>
      <c r="Q144" s="69"/>
      <c r="R144" s="79" t="str">
        <f>IFERROR(IF(B144&lt;&gt;"", IF(ISNUMBER(SEARCH("Revealed-Potential (Primary Focus)", LOWER(INDEX(Paste_Here!AB$2:AB$210, MATCH(B144, Paste_Here!A$2:A$210, 0))))), "Rev-Potential: Prim", IF(ISNUMBER(SEARCH("Revealed-Potential (Secondary Focus)", LOWER(INDEX(Paste_Here!AB$2:AB$210, MATCH(B144, Paste_Here!A$2:A$210, 0))))), "Rev-Potential: Sec", IF(ISNUMBER(SEARCH("Monitoring", LOWER(INDEX(Paste_Here!AB$2:AB$210, MATCH(B144, Paste_Here!A$2:A$210, 0))))), "Monitoring", IF(ISNUMBER(SEARCH("At-Promise (Secondary Focus)", LOWER(INDEX(Paste_Here!AB$2:AB$210, MATCH(B144, Paste_Here!A$2:A$210, 0))))), "At-Promise: Sec", IF(ISNUMBER(SEARCH("At-Promise (Primary Focus)", LOWER(INDEX(Paste_Here!AB$2:AB$210, MATCH(B144, Paste_Here!A$2:A$210, 0))))), "At-Promise: Prim", ""))))), ""), "")</f>
        <v/>
      </c>
      <c r="S144" s="69"/>
      <c r="T144" s="114" t="str">
        <f>IFERROR(IF(P144&lt;&gt;"", IF(ISNUMBER(SEARCH("yes", LOWER(INDEX(Paste_Here!AH$2:AH$210, MATCH(P144, Paste_Here!O$2:O$210, 0))))), "Yes", IF(ISNUMBER(SEARCH("no", LOWER(INDEX(Paste_Here!AH$2:AH$210, MATCH(P144, Paste_Here!O$2:O$210, 0))))), "No", "")), ""), "")</f>
        <v/>
      </c>
      <c r="U144" s="69"/>
      <c r="V144" s="114" t="str">
        <f>IFERROR(IF(R144&lt;&gt;"", IF(ISNUMBER(SEARCH("yes", LOWER(INDEX(Paste_Here!AJ$2:AJ$210, MATCH(R144, Paste_Here!Q$2:Q$210, 0))))), "Yes", IF(ISNUMBER(SEARCH("no", LOWER(INDEX(Paste_Here!AJ$2:AJ$210, MATCH(R144, Paste_Here!Q$2:Q$210, 0))))), "No", "")), ""), "")</f>
        <v/>
      </c>
      <c r="W144" s="69"/>
      <c r="X144" s="69"/>
      <c r="Y144" s="79" t="str">
        <f t="shared" si="15"/>
        <v/>
      </c>
      <c r="Z144" s="69"/>
      <c r="AA144" s="79" t="str">
        <f>IFERROR(IF(B144&lt;&gt;"", IF(AND(INDEX(Paste_Here!W$2:W$210, MATCH(B144, Paste_Here!A$2:A$210, 0))&lt;&gt;"", ISNUMBER(VALUE(INDEX(Paste_Here!W$2:W$210, MATCH(B144, Paste_Here!A$2:A$210, 0))))), INDEX(Paste_Here!W$2:W$210, MATCH(B144, Paste_Here!A$2:A$210, 0)), ""), ""), "")</f>
        <v/>
      </c>
      <c r="AB144" s="69"/>
      <c r="AC144" s="79" t="str">
        <f>IFERROR(IF(B144&lt;&gt;"", IF(AND(INDEX(Paste_Here!V$2:V$210, MATCH(B144, Paste_Here!A$2:A$210, 0))&lt;&gt;"", ISNUMBER(VALUE(INDEX(Paste_Here!V$2:V$210, MATCH(B144, Paste_Here!A$2:A$210, 0))))), TEXT(ROUND(VALUE(INDEX(Paste_Here!V$2:V$210, MATCH(B144, Paste_Here!A$2:A$210, 0))), 2), "0.00"), ""), ""), "")</f>
        <v/>
      </c>
      <c r="AD144" s="69"/>
      <c r="AE144" s="79" t="str">
        <f>IFERROR(IF(B144&lt;&gt;"", IF(LOWER(INDEX(Paste_Here!X$2:X$210, MATCH(B144, Paste_Here!A$2:A$210, 0)))="approaching expectations", "Approaching", IF(LOWER(INDEX(Paste_Here!X$2:X$210, MATCH(B144, Paste_Here!A$2:A$210, 0)))="met expectations", "Met", IF(LOWER(INDEX(Paste_Here!X$2:X$210, MATCH(B144, Paste_Here!A$2:A$210, 0)))="exceeded expectations", "Exceeded", IF(LOWER(INDEX(Paste_Here!X$2:X$210, MATCH(B144, Paste_Here!A$2:A$210, 0)))="below expectations", "Below", "")))), ""), "")</f>
        <v/>
      </c>
      <c r="AF144" s="69"/>
      <c r="AG144" s="79" t="str">
        <f>IFERROR(IF(B144&lt;&gt;"", IF(AND(INDEX(Paste_Here!Y$2:Y$210, MATCH(B144, Paste_Here!A$2:A$210, 0))&lt;&gt;"", ISNUMBER(VALUE(INDEX(Paste_Here!Y$2:Y$210, MATCH(B144, Paste_Here!A$2:A$210, 0))))), INDEX(Paste_Here!Y$2:Y$210, MATCH(B144, Paste_Here!A$2:A$210, 0)), ""), ""), "")</f>
        <v/>
      </c>
      <c r="AH144" s="69"/>
      <c r="AI144" s="79" t="str">
        <f>IFERROR(IF(B144&lt;&gt;"", IF(AND(INDEX(Paste_Here!AK$2:AK$210, MATCH(B144, Paste_Here!A$2:A$210, 0))&lt;&gt;"", ISNUMBER(VALUE(INDEX(Paste_Here!AK$2:AK$210, MATCH(B144, Paste_Here!A$2:A$210, 0))))), INDEX(Paste_Here!AK$2:AK$210, MATCH(B144, Paste_Here!A$2:A$210, 0)), ""), ""), "")</f>
        <v/>
      </c>
      <c r="AJ144" s="69"/>
      <c r="AK144" s="79" t="str">
        <f>IFERROR(IF(B144&lt;&gt;"", IF(ISNUMBER(SEARCH("highrisk", LOWER(INDEX(Paste_Here!AL$2:AL$210, MATCH(B144, Paste_Here!A$2:A$210, 0))))), "High Risk", IF(ISNUMBER(SEARCH("lowrisk", LOWER(INDEX(Paste_Here!AL$2:AL$210, MATCH(B144, Paste_Here!A$2:A$210, 0))))), "Low Risk", IF(ISNUMBER(SEARCH("somerisk", LOWER(INDEX(Paste_Here!AL$2:AL$210, MATCH(B144, Paste_Here!A$2:A$210, 0))))), "Some Risk", ""))), ""), "")</f>
        <v/>
      </c>
      <c r="AL144" s="69"/>
      <c r="AM144" s="79" t="str">
        <f>IFERROR(IF(B144&lt;&gt;"", IF(AND(INDEX(Paste_Here!AT$2:AT$210, MATCH(B144, Paste_Here!A$2:A$210, 0))&lt;&gt;"", ISNUMBER(VALUE(INDEX(Paste_Here!AT$2:AT$210, MATCH(B144, Paste_Here!A$2:A$210, 0))))), INDEX(Paste_Here!AT$2:AT$210, MATCH(B144, Paste_Here!A$2:A$210, 0)), ""), ""), "")</f>
        <v/>
      </c>
      <c r="AN144" s="69"/>
      <c r="AO144" s="79" t="str">
        <f>IFERROR(IF(B144&lt;&gt;"", IF(AND(INDEX(Paste_Here!AM$2:AM$210, MATCH(B144, Paste_Here!A$2:A$210, 0))&lt;&gt;"", ISNUMBER(VALUE(INDEX(Paste_Here!AM$2:AM$210, MATCH(B144, Paste_Here!A$2:A$210, 0))))), INDEX(Paste_Here!AM$2:AM$210, MATCH(B144, Paste_Here!A$2:A$210, 0)), ""), ""), "")</f>
        <v/>
      </c>
      <c r="AP144" s="69"/>
      <c r="AQ144" s="79" t="str">
        <f>IFERROR(IF(B144&lt;&gt;"", IF(ISNUMBER(SEARCH("highrisk", LOWER(INDEX(Paste_Here!AN$2:AN$210, MATCH(B144, Paste_Here!A$2:A$210, 0))))), "High Risk", IF(ISNUMBER(SEARCH("lowrisk", LOWER(INDEX(Paste_Here!AN$2:AN$210, MATCH(B144, Paste_Here!A$2:A$210, 0))))), "Low Risk", IF(ISNUMBER(SEARCH("somerisk", LOWER(INDEX(Paste_Here!AN$2:AN$210, MATCH(B144, Paste_Here!A$2:A$210, 0))))), "Some Risk", ""))), ""), "")</f>
        <v/>
      </c>
      <c r="AR144" s="69"/>
      <c r="AS144" s="79" t="str" cm="1">
        <f t="array" aca="1" ref="AS144" ca="1">IFERROR(IF(ISNUMBER(SEARCH("BR", INDEX(Paste_Here!AO$2:AO$210, MATCH(B144, Paste_Here!A$2:A$210, 0)))), -1, 1) * VALUE(_xlfn.TEXTJOIN("", TRUE, IF(ISNUMBER(--MID(INDEX(Paste_Here!AO$2:AO$210, MATCH(B144, Paste_Here!A$2:A$210, 0)), ROW(INDIRECT("1:"&amp;LEN(INDEX(Paste_Here!AO$2:AO$210, MATCH(B144, Paste_Here!A$2:A$210, 0))))), 1)), MID(INDEX(Paste_Here!AO$2:AO$210, MATCH(B144, Paste_Here!A$2:A$210, 0)), ROW(INDIRECT("1:"&amp;LEN(INDEX(Paste_Here!AO$2:AO$210, MATCH(B144, Paste_Here!A$2:A$210, 0))))), 1), ""))), "")</f>
        <v/>
      </c>
      <c r="AT144" s="69"/>
      <c r="AU144" s="69"/>
      <c r="AV144" s="79"/>
      <c r="AW144" s="69"/>
      <c r="AX144" s="79"/>
      <c r="AY144" s="69"/>
      <c r="AZ144" s="79"/>
      <c r="BA144" s="69"/>
      <c r="BB144" s="79"/>
      <c r="BC144" s="69"/>
      <c r="BD144" s="79"/>
      <c r="BE144" s="69"/>
      <c r="BF144" s="79"/>
      <c r="BG144" s="69"/>
      <c r="BH144" s="79"/>
      <c r="BI144" s="69"/>
      <c r="BJ144" s="79"/>
      <c r="BK144" s="69"/>
      <c r="BL144" s="79"/>
      <c r="BM144" s="69"/>
      <c r="BN144" s="79"/>
      <c r="BO144" s="69"/>
      <c r="BP144" s="79"/>
      <c r="BQ144" s="69"/>
      <c r="BR144" s="69"/>
      <c r="BS144" s="79"/>
      <c r="BT144" s="69"/>
      <c r="BU144" s="79"/>
      <c r="BV144" s="69"/>
      <c r="BW144" s="79"/>
      <c r="BX144" s="69"/>
      <c r="BY144" s="79"/>
      <c r="BZ144" s="69"/>
      <c r="CA144" s="79"/>
      <c r="CB144" s="69"/>
      <c r="CC144" s="79"/>
      <c r="CD144" s="69"/>
      <c r="CE144" s="79"/>
      <c r="CF144" s="69"/>
      <c r="CG144" s="79"/>
      <c r="CH144" s="69"/>
      <c r="CI144" s="79"/>
      <c r="CJ144" s="69"/>
      <c r="CK144" s="79"/>
      <c r="CL144" s="69"/>
      <c r="CM144" s="79"/>
      <c r="CN144" s="69"/>
      <c r="CO144" s="69"/>
      <c r="CP144" s="79" t="str">
        <f t="shared" si="16"/>
        <v/>
      </c>
      <c r="CQ144" s="69"/>
      <c r="CR144" s="79" t="str">
        <f>IFERROR(IF(B144&lt;&gt;"", IF(AND(INDEX(Paste_Here!AD$2:AD$210, MATCH(B144, Paste_Here!A$2:A$210, 0))&lt;&gt;"", ISNUMBER(VALUE(INDEX(Paste_Here!AD$2:AD$210, MATCH(B144, Paste_Here!A$2:A$210, 0))))), INDEX(Paste_Here!AD$2:AD$210, MATCH(B144, Paste_Here!A$2:A$210, 0)), ""), ""), "")</f>
        <v/>
      </c>
      <c r="CS144" s="69"/>
      <c r="CT144" s="79" t="str">
        <f>IFERROR(IF(B144&lt;&gt;"", IF(AND(INDEX(Paste_Here!AC$2:AC$210, MATCH(B144, Paste_Here!A$2:A$210, 0))&lt;&gt;"", ISNUMBER(--INDEX(Paste_Here!AC$2:AC$210, MATCH(B144, Paste_Here!A$2:A$210, 0)))), TEXT(ROUND(--INDEX(Paste_Here!AC$2:AC$210, MATCH(B144, Paste_Here!A$2:A$210, 0)), 2), "0.00"), ""), ""), "")</f>
        <v/>
      </c>
      <c r="CU144" s="69"/>
      <c r="CV144" s="79" t="str">
        <f>IFERROR(IF(B144&lt;&gt;"", IF(LOWER(INDEX(Paste_Here!AE$2:AE$210, MATCH(B144, Paste_Here!A$2:A$210, 0)))="approaching expectations", "Approaching", IF(LOWER(INDEX(Paste_Here!AE$2:AE$210, MATCH(B144, Paste_Here!A$2:A$210, 0)))="met expectations", "Met", IF(LOWER(INDEX(Paste_Here!AE$2:AE$210, MATCH(B144, Paste_Here!A$2:A$210, 0)))="exceeded expectations", "Exceeded", IF(LOWER(INDEX(Paste_Here!AE$2:AE$210, MATCH(B144, Paste_Here!A$2:A$210, 0)))="below expectations", "Below", "")))), ""), "")</f>
        <v/>
      </c>
      <c r="CW144" s="69"/>
      <c r="CX144" s="79" t="str">
        <f>IFERROR(IF(B144&lt;&gt;"", IF(AND(INDEX(Paste_Here!AF$2:AF$210, MATCH(B144, Paste_Here!A$2:A$210, 0))&lt;&gt;"", ISNUMBER(VALUE(INDEX(Paste_Here!AF$2:AF$210, MATCH(B144, Paste_Here!A$2:A$210, 0))))), INDEX(Paste_Here!AF$2:AF$210, MATCH(B144, Paste_Here!A$2:A$210, 0)), ""), ""), "")</f>
        <v/>
      </c>
      <c r="CY144" s="69"/>
      <c r="CZ144" s="79" t="str">
        <f>IFERROR(IF(B144&lt;&gt;"", IF(AND(INDEX(Paste_Here!AU$2:AU$210, MATCH(B144, Paste_Here!A$2:A$210, 0))&lt;&gt;"", ISNUMBER(VALUE(INDEX(Paste_Here!AU$2:AU$210, MATCH(B144, Paste_Here!A$2:A$210, 0))))), INDEX(Paste_Here!AU$2:AU$210, MATCH(B144, Paste_Here!A$2:A$210, 0)), ""), ""), "")</f>
        <v/>
      </c>
      <c r="DA144" s="69"/>
      <c r="DB144" s="79" t="str">
        <f>IFERROR(IF(B144&lt;&gt;"", IF(ISNUMBER(SEARCH("highrisk", LOWER(INDEX(Paste_Here!AV$2:AV$210, MATCH(B144, Paste_Here!A$2:A$210, 0))))), "High Risk", IF(ISNUMBER(SEARCH("lowrisk", LOWER(INDEX(Paste_Here!AV$2:AV$210, MATCH(B144, Paste_Here!A$2:A$210, 0))))), "Low Risk", IF(ISNUMBER(SEARCH("somerisk", LOWER(INDEX(Paste_Here!AV$2:AV$210, MATCH(B144, Paste_Here!A$2:A$210, 0))))), "Some Risk", ""))), ""), "")</f>
        <v/>
      </c>
      <c r="DC144" s="69"/>
      <c r="DD144" s="79" t="str">
        <f>IFERROR(IF(B144&lt;&gt;"", IF(AND(INDEX(Paste_Here!AW$2:AW$210, MATCH(B144, Paste_Here!A$2:A$210, 0))&lt;&gt;"", ISNUMBER(VALUE(INDEX(Paste_Here!AW$2:AW$210, MATCH(B144, Paste_Here!A$2:A$210, 0))))), INDEX(Paste_Here!AW$2:AW$210, MATCH(B144, Paste_Here!A$2:A$210, 0)), ""), ""), "")</f>
        <v/>
      </c>
      <c r="DE144" s="69"/>
      <c r="DF144" s="79" t="str">
        <f>IFERROR(IF(B144&lt;&gt;"", IF(AND(INDEX(Paste_Here!AP$2:AP$210, MATCH(B144, Paste_Here!A$2:A$210, 0))&lt;&gt;"", ISNUMBER(VALUE(INDEX(Paste_Here!AP$2:AP$210, MATCH(B144, Paste_Here!A$2:A$210, 0))))), INDEX(Paste_Here!AP$2:AP$210, MATCH(B144, Paste_Here!A$2:A$210, 0)), ""), ""), "")</f>
        <v/>
      </c>
      <c r="DG144" s="69"/>
      <c r="DH144" s="79" t="str">
        <f>IFERROR(IF(B144&lt;&gt;"", IF(ISNUMBER(SEARCH("highrisk", LOWER(INDEX(Paste_Here!AQ$2:AQ$210, MATCH(B144, Paste_Here!A$2:A$210, 0))))), "High Risk", IF(ISNUMBER(SEARCH("lowrisk", LOWER(INDEX(Paste_Here!AQ$2:AQ$210, MATCH(B144, Paste_Here!A$2:A$210, 0))))), "Low Risk", IF(ISNUMBER(SEARCH("somerisk", LOWER(INDEX(Paste_Here!AQ$2:AQ$210, MATCH(B144, Paste_Here!A$2:A$210, 0))))), "Some Risk", ""))), ""), "")</f>
        <v/>
      </c>
      <c r="DI144" s="69"/>
      <c r="DJ144" s="79" t="str" cm="1">
        <f t="array" aca="1" ref="DJ144" ca="1">IFERROR(VALUE(IF(ISNUMBER(SEARCH("EM", INDEX(Paste_Here!AR$2:AR$500, MATCH(B144, Paste_Here!A$2:A$500, 0)))),"-" &amp; _xlfn.TEXTJOIN("", TRUE, IF(ISNUMBER(--MID(INDEX(Paste_Here!AR$2:AR$500, MATCH(B144, Paste_Here!A$2:A$500, 0)), ROW(INDIRECT("1:"&amp;LEN(INDEX(Paste_Here!AR$2:AR$500, MATCH(B144, Paste_Here!A$2:A$500, 0))))), 1)), MID(INDEX(Paste_Here!AR$2:AR$500, MATCH(B144, Paste_Here!A$2:A$500, 0)), ROW(INDIRECT("1:"&amp;LEN(INDEX(Paste_Here!AR$2:AR$500, MATCH(B144, Paste_Here!A$2:A$500, 0))))), 1), "")), _xlfn.TEXTJOIN("", TRUE, IF(ISNUMBER(--MID(INDEX(Paste_Here!AR$2:AR$500, MATCH(B144, Paste_Here!A$2:AR$500, 0)), ROW(INDIRECT("1:"&amp;LEN(INDEX(Paste_Here!AR$2:AR$500, MATCH(B144, Paste_Here!A$2:AR$500, 0))))), 1)), MID(INDEX(Paste_Here!AR$2:AR$500, MATCH(B144, Paste_Here!A$2:A$500, 0)), ROW(INDIRECT("1:"&amp;LEN(INDEX(Paste_Here!AR$2:AR$500, MATCH(B144, Paste_Here!A$2:A$500, 0))))), 1), "")))), "")</f>
        <v/>
      </c>
      <c r="DK144" s="69"/>
      <c r="DL144" s="69"/>
      <c r="DM144" s="79" t="str">
        <f t="shared" si="17"/>
        <v/>
      </c>
      <c r="DN144" s="69"/>
      <c r="DO144" s="79" t="str">
        <f>IFERROR(IF(B144&lt;&gt;"", IF(AND(INDEX(Paste_Here!AH$2:AH$210, MATCH(B144, Paste_Here!A$2:A$210, 0))&lt;&gt;"", ISNUMBER(VALUE(INDEX(Paste_Here!AH$2:AH$210, MATCH(B144, Paste_Here!A$2:A$210, 0))))), INDEX(Paste_Here!AH$2:AH$210, MATCH(B144, Paste_Here!A$2:A$210, 0)), ""), ""), "")</f>
        <v/>
      </c>
      <c r="DP144" s="69"/>
      <c r="DQ144" s="114"/>
      <c r="DR144" s="69"/>
      <c r="DS144" s="119" t="str">
        <f>IFERROR(IF(B144&lt;&gt;"", IF(LOWER(INDEX(Paste_Here!AI$2:AI$210, MATCH(B144, Paste_Here!A$2:A$210, 0)))="approaching expectations", "Approaching", IF(LOWER(INDEX(Paste_Here!AI$2:AI$210, MATCH(B144, Paste_Here!A$2:A$210, 0)))="met expectations", "Met", IF(LOWER(INDEX(Paste_Here!AI$2:AI$210, MATCH(B144, Paste_Here!A$2:A$210, 0)))="exceeded expectations", "Exceeded", IF(LOWER(INDEX(Paste_Here!AI$2:AI$210, MATCH(B144, Paste_Here!A$2:A$210, 0)))="below expectations", "Below", "")))), ""), "")</f>
        <v/>
      </c>
      <c r="DT144" s="69"/>
      <c r="DU144" s="79" t="str">
        <f>IFERROR(IF(B144&lt;&gt;"", IF(AND(INDEX(Paste_Here!AJ$2:AJ$210, MATCH(B144, Paste_Here!A$2:A$210, 0))&lt;&gt;"", ISNUMBER(VALUE(INDEX(Paste_Here!AJ$2:AJ$210, MATCH(B144, Paste_Here!A$2:A$210, 0))))), INDEX(Paste_Here!AJ$2:AJ$210, MATCH(B144, Paste_Here!A$2:A$210, 0)), ""), ""), "")</f>
        <v/>
      </c>
      <c r="DV144" s="69"/>
      <c r="DW144" s="114"/>
      <c r="DX144" s="69"/>
      <c r="DY144" s="114"/>
      <c r="DZ144" s="69"/>
      <c r="EA144" s="114"/>
      <c r="EB144" s="69"/>
      <c r="EC144" s="114"/>
      <c r="ED144" s="69"/>
      <c r="EE144" s="114"/>
      <c r="EF144" s="69"/>
      <c r="EH144" s="69"/>
      <c r="EI144" s="69"/>
      <c r="EJ144" s="79"/>
      <c r="EK144" s="69"/>
      <c r="EL144" s="79"/>
      <c r="EM144" s="69"/>
      <c r="EN144" s="79"/>
      <c r="EO144" s="69"/>
      <c r="EP144" s="79"/>
      <c r="EQ144" s="69"/>
      <c r="ER144" s="79"/>
      <c r="ES144" s="69"/>
      <c r="ET144" s="79"/>
      <c r="EU144" s="69"/>
      <c r="EV144" s="79"/>
      <c r="EW144" s="69"/>
      <c r="EX144" s="79"/>
      <c r="EY144" s="69"/>
      <c r="EZ144" s="79"/>
      <c r="FA144" s="69"/>
      <c r="FB144" s="79"/>
      <c r="FC144" s="69"/>
      <c r="FD144" s="79"/>
      <c r="FE144" s="69"/>
      <c r="FF144" s="69"/>
      <c r="FG144" s="79" t="str">
        <f t="shared" si="18"/>
        <v/>
      </c>
      <c r="FH144" s="69"/>
      <c r="FI144" s="79" t="str">
        <f>IFERROR(IF(B144&lt;&gt;"", IF(ISNUMBER(VALUE(INDEX(Paste_Here!H$2:H$210, MATCH(B144, Paste_Here!A$2:A$210, 0)))), IF(VALUE(INDEX(Paste_Here!H$2:H$210, MATCH(B144, Paste_Here!A$2:A$210, 0)))=0, "No", IF(AND(VALUE(INDEX(Paste_Here!H$2:H$210, MATCH(B144, Paste_Here!A$2:A$210, 0)))&gt;=1, VALUE(INDEX(Paste_Here!H$2:H$210, MATCH(B144, Paste_Here!A$2:A$210, 0)))&lt;=4), VALUE(INDEX(Paste_Here!H$2:H$210, MATCH(B144, Paste_Here!A$2:A$210, 0))), "")), ""), ""), "")</f>
        <v/>
      </c>
      <c r="FJ144" s="69"/>
      <c r="FK144" s="79" t="str">
        <f>IFERROR(IF(B144&lt;&gt;"", IF(ISNUMBER(VALUE(INDEX(Paste_Here!I$2:I$210, MATCH(B144, Paste_Here!A$2:A$210, 0)))), IF(VALUE(INDEX(Paste_Here!I$2:I$210, MATCH(B144, Paste_Here!A$2:A$210, 0)))=0, "No", IF(AND(VALUE(INDEX(Paste_Here!I$2:I$210, MATCH(B144, Paste_Here!A$2:A$210, 0)))&gt;=1, VALUE(INDEX(Paste_Here!I$2:I$210, MATCH(B144, Paste_Here!A$2:A$210, 0)))&lt;=4), VALUE(INDEX(Paste_Here!I$2:I$210, MATCH(B144, Paste_Here!A$2:A$210, 0))), "")), ""), ""), "")</f>
        <v/>
      </c>
      <c r="FL144" s="69"/>
      <c r="FM144" s="114"/>
      <c r="FN144" s="69"/>
      <c r="FO144" s="114"/>
      <c r="FP144" s="69"/>
      <c r="FQ144" s="114"/>
      <c r="FR144" s="69"/>
      <c r="FS144" s="114"/>
      <c r="FT144" s="69"/>
      <c r="FU144" s="79" t="str">
        <f>IFERROR(IF(B144&lt;&gt;"", IF(AND(INDEX(Paste_Here!R$2:R$210, MATCH(B144, Paste_Here!A$2:A$210, 0))&lt;&gt;"", ISNUMBER(VALUE(INDEX(Paste_Here!R$2:R$210, MATCH(B144, Paste_Here!A$2:A$210, 0))))), INDEX(Paste_Here!R$2:R$210, MATCH(B144, Paste_Here!A$2:A$210, 0)), ""), ""), "")</f>
        <v/>
      </c>
      <c r="FV144" s="69"/>
      <c r="FW144" s="79" t="str">
        <f>IFERROR(IF(B144&lt;&gt;"", IF(AND(INDEX(Paste_Here!BB$2:BB$210, MATCH(B144, Paste_Here!A$2:A$210, 0))&lt;&gt;"", ISNUMBER(VALUE(INDEX(Paste_Here!BB$2:BB$210, MATCH(B144, Paste_Here!A$2:A$210, 0))))), INDEX(Paste_Here!BB$2:BB$210, MATCH(B144, Paste_Here!A$2:A$210, 0)), ""), ""), "")</f>
        <v/>
      </c>
      <c r="FX144" s="69"/>
      <c r="FY144" s="79" t="str">
        <f>IFERROR(IF(B144&lt;&gt;"", IF(AND(INDEX(Paste_Here!AS$2:AS$210, MATCH(B144, Paste_Here!A$2:A$210, 0))&lt;&gt;"", ISNUMBER(VALUE(INDEX(Paste_Here!AS$2:AS$210, MATCH(B144, Paste_Here!A$2:A$210, 0))))), INDEX(Paste_Here!AS$2:AS$210, MATCH(B144, Paste_Here!A$2:A$210, 0)), ""), ""), "")</f>
        <v/>
      </c>
      <c r="FZ144" s="69"/>
      <c r="GA144" s="79" t="str">
        <f>IFERROR(IF(B144&lt;&gt;"", IF(AND(INDEX(Paste_Here!BC$2:BC$210, MATCH(B144, Paste_Here!A$2:A$210, 0))&lt;&gt;"", ISNUMBER(VALUE(INDEX(Paste_Here!BC$2:BC$210, MATCH(B144, Paste_Here!A$2:A$210, 0))))), INDEX(Paste_Here!BC$2:BC$210, MATCH(B144, Paste_Here!A$2:A$210, 0)), ""), ""), "")</f>
        <v/>
      </c>
      <c r="GB144" s="69"/>
      <c r="GC144" s="69"/>
      <c r="GD144" s="79" t="str">
        <f t="shared" si="19"/>
        <v/>
      </c>
      <c r="GE144" s="69"/>
      <c r="GF144" s="79" t="str">
        <f>IFERROR(IF(B144&lt;&gt;"", IF(ISNUMBER(SEARCH("s", LOWER(INDEX(Paste_Here!M$2:M$210, MATCH(B144, Paste_Here!A$2:A$210, 0))))), "Yes", IF(INDEX(Paste_Here!M$2:M$210, MATCH(B144, Paste_Here!A$2:A$210, 0))&lt;&gt;"", "No", "")), ""), "")</f>
        <v/>
      </c>
      <c r="GG144" s="69"/>
      <c r="GH144" s="79" t="str">
        <f>IFERROR(IF(B144&lt;&gt;"", IF(ISNUMBER(SEARCH("yes", LOWER(INDEX(Paste_Here!F$2:F$210, MATCH(B144, Paste_Here!A$2:A$210, 0))))), "Yes", IF(ISNUMBER(SEARCH("no", LOWER(INDEX(Paste_Here!F$2:F$210, MATCH(B144, Paste_Here!A$2:A$210, 0))))), "No", "")), ""), "")</f>
        <v/>
      </c>
      <c r="GI144" s="69"/>
      <c r="GJ144" s="79" t="str">
        <f>IFERROR(IF(B144&lt;&gt;"", IF(ISNUMBER(SEARCH("english language learner", LOWER(INDEX(Paste_Here!C$2:C$210, MATCH(B144, Paste_Here!A$2:A$210, 0))))), "Yes", ""), ""), "")</f>
        <v/>
      </c>
      <c r="GK144" s="69"/>
      <c r="GL144" s="79" t="str">
        <f>IFERROR(IF(B144&lt;&gt;"", IF(OR(ISNUMBER(SEARCH("b", LOWER(INDEX(Paste_Here!K$2:K$210, MATCH(B144, Paste_Here!A$2:A$210, 0))))), ISNUMBER(SEARCH("h", LOWER(INDEX(Paste_Here!K$2:K$210, MATCH(B144, Paste_Here!A$2:A$210, 0))))), ISNUMBER(SEARCH("i", LOWER(INDEX(Paste_Here!K$2:K$210, MATCH(B144, Paste_Here!A$2:A$210, 0)))))), "Yes", IF(INDEX(Paste_Here!K$2:K$210, MATCH(B144, Paste_Here!A$2:A$210, 0))&lt;&gt;"", "No", "")), ""), "")</f>
        <v/>
      </c>
      <c r="GM144" s="69"/>
      <c r="GN144" s="79" t="str">
        <f>IFERROR(IF(B144&lt;&gt;"", IF(ISNUMBER(SEARCH("yes", LOWER(INDEX(Paste_Here!L$2:L$210, MATCH(B144, Paste_Here!A$2:A$210, 0))))), "Yes", IF(ISNUMBER(SEARCH("no", LOWER(INDEX(Paste_Here!L$2:L$210, MATCH(B144, Paste_Here!A$2:A$210, 0))))), "No", "")), ""), "")</f>
        <v/>
      </c>
      <c r="GO144" s="69"/>
      <c r="GP144" s="79" t="str">
        <f>IFERROR(IF(B144&lt;&gt;"", IF(ISNUMBER(SEARCH("transitional 2", LOWER(INDEX(Paste_Here!C$2:C$210, MATCH(B144, Paste_Here!A$2:A$210, 0))))), "T2", IF(ISNUMBER(SEARCH("transitional 1", LOWER(INDEX(Paste_Here!C$2:C$210, MATCH(B144, Paste_Here!A$2:A$210, 0))))), "T1", IF(ISNUMBER(SEARCH("waived ell services", LOWER(INDEX(Paste_Here!C$2:C$210, MATCH(B144, Paste_Here!A$2:A$210, 0))))), "W", ""))), ""), "")</f>
        <v/>
      </c>
      <c r="GQ144" s="69"/>
      <c r="GR144" s="114"/>
      <c r="GS144" s="69"/>
      <c r="GT144" s="114"/>
      <c r="GU144" s="69"/>
      <c r="GV144" s="114"/>
      <c r="GW144" s="69"/>
      <c r="GX144" s="118"/>
      <c r="GY144" s="69"/>
      <c r="GZ144" s="69"/>
      <c r="HA144" s="79"/>
      <c r="HB144" s="69"/>
      <c r="HC144" s="79"/>
      <c r="HD144" s="69"/>
      <c r="HE144" s="79"/>
      <c r="HF144" s="69"/>
      <c r="HG144" s="79"/>
      <c r="HH144" s="69"/>
      <c r="HI144" s="79"/>
      <c r="HJ144" s="69"/>
      <c r="HK144" s="79"/>
      <c r="HL144" s="69"/>
      <c r="HM144" s="79"/>
      <c r="HN144" s="69"/>
      <c r="HO144" s="79"/>
      <c r="HP144" s="69"/>
      <c r="HQ144" s="79"/>
      <c r="HR144" s="69"/>
      <c r="HS144" s="79"/>
      <c r="HT144" s="69"/>
      <c r="HU144" s="79"/>
      <c r="HV144" s="69"/>
      <c r="HW144" s="69"/>
      <c r="HX144" s="79"/>
      <c r="HY144" s="69"/>
      <c r="HZ144" s="79"/>
      <c r="IA144" s="69"/>
      <c r="IB144" s="79"/>
      <c r="IC144" s="69"/>
      <c r="ID144" s="79"/>
      <c r="IE144" s="69"/>
      <c r="IF144" s="79"/>
      <c r="IG144" s="69"/>
      <c r="IH144" s="79"/>
      <c r="II144" s="69"/>
      <c r="IJ144" s="79"/>
      <c r="IK144" s="69"/>
      <c r="IL144" s="79"/>
      <c r="IM144" s="69"/>
      <c r="IN144" s="79"/>
      <c r="IO144" s="69"/>
      <c r="IP144" s="79"/>
      <c r="IQ144" s="69"/>
      <c r="IR144" s="79"/>
      <c r="IS144" s="69"/>
      <c r="IT144" s="69"/>
      <c r="IU144" s="79"/>
      <c r="IV144" s="69"/>
      <c r="IW144" s="79"/>
      <c r="IX144" s="69"/>
      <c r="IY144" s="79"/>
      <c r="IZ144" s="69"/>
      <c r="JA144" s="79"/>
      <c r="JB144" s="69"/>
      <c r="JC144" s="79"/>
      <c r="JD144" s="69"/>
      <c r="JE144" s="79"/>
      <c r="JF144" s="69"/>
      <c r="JG144" s="79"/>
      <c r="JH144" s="69"/>
      <c r="JI144" s="79"/>
      <c r="JJ144" s="69"/>
      <c r="JK144" s="79"/>
      <c r="JL144" s="69"/>
      <c r="JM144" s="79"/>
      <c r="JN144" s="69"/>
      <c r="JO144" s="79"/>
      <c r="JP144" s="69"/>
      <c r="JQ144" s="69"/>
      <c r="JR144" s="79"/>
      <c r="JS144" s="69"/>
      <c r="JT144" s="79"/>
      <c r="JU144" s="69"/>
      <c r="JV144" s="79"/>
      <c r="JW144" s="69"/>
      <c r="JX144" s="79"/>
      <c r="JY144" s="69"/>
      <c r="JZ144" s="79"/>
      <c r="KA144" s="69"/>
      <c r="KB144" s="79"/>
      <c r="KC144" s="69"/>
      <c r="KD144" s="79"/>
      <c r="KE144" s="69"/>
      <c r="KF144" s="79"/>
      <c r="KG144" s="69"/>
      <c r="KH144" s="79"/>
      <c r="KI144" s="69"/>
      <c r="KJ144" s="79"/>
      <c r="KK144" s="69"/>
      <c r="KL144" s="79"/>
      <c r="KM144" s="69"/>
      <c r="KP144" s="1" t="str" cm="1">
        <f t="array" ref="KP144">IFERROR(INDEX(Paste_Here!$B$2:$B$210, MATCH(0, COUNTIF(KP$4:KP143, Paste_Here!$B$2:$B$210) + IF(Paste_Here!$B$2:$B$210="", 1, 0), 0)), "")</f>
        <v/>
      </c>
      <c r="KQ144" s="1" t="str">
        <f>IF(KP144&lt;&gt;"", INDEX(Paste_Here!$A$2:$A$210, MATCH(KP144, Paste_Here!$B$2:$B$210, 0)), "")</f>
        <v/>
      </c>
      <c r="KR144" s="1" t="str">
        <f t="shared" si="20"/>
        <v/>
      </c>
      <c r="KS144" s="1" t="str" cm="1">
        <f t="array" ref="KS144">IFERROR(INDEX($KR$5:$KR$210, MATCH(SMALL(IF($KR$5:$KR$210&lt;&gt;"", COUNTIF($KR$5:$KR$210, "&lt;"&amp;$KR$5:$KR$210)+1), ROW()-ROW($KS$5)+1), COUNTIF($KR$5:$KR$210, "&lt;"&amp;$KR$5:$KR$210)+1, 0)), "")</f>
        <v/>
      </c>
    </row>
    <row r="145" spans="1:305">
      <c r="A145" s="69"/>
      <c r="B145" s="79" t="str">
        <f t="shared" si="14"/>
        <v/>
      </c>
      <c r="C145" s="69"/>
      <c r="D145" s="79" t="str">
        <f>IFERROR(IF(B145&lt;&gt;"", IF(COUNTIF(INDEX(Paste_Here!N$2:Q$210, MATCH(B145, Paste_Here!A$2:A$210, 0), 0), "yes") &gt; 0, "No", IF(COUNTIF(INDEX(Paste_Here!N$2:Q$210, MATCH(B145, Paste_Here!A$2:A$210, 0), 0), "no") &gt; 0, "Yes", "")), ""), "")</f>
        <v/>
      </c>
      <c r="E145" s="69"/>
      <c r="F145" s="79" t="str">
        <f>IFERROR(IF(B145&lt;&gt;"", IF(ISNUMBER(SEARCH("yes", LOWER(INDEX(Paste_Here!S$2:S$210, MATCH(B145, Paste_Here!A$2:A$210, 0))))), "Yes", IF(ISNUMBER(SEARCH("no", LOWER(INDEX(Paste_Here!S$2:S$210, MATCH(B145, Paste_Here!A$2:A$210, 0))))), "No", "")), ""), "")</f>
        <v/>
      </c>
      <c r="G145" s="69"/>
      <c r="H145" s="79" t="str">
        <f>IFERROR(IF(B145&lt;&gt;"", IF(COUNTIF(INDEX(Paste_Here!AX$2:BA$210, MATCH(B145, Paste_Here!A$2:A$210, 0), 0), "yes") &gt; 0, "No", IF(COUNTIF(INDEX(Paste_Here!AX$2:BA$210, MATCH(B145, Paste_Here!A$2:A$210, 0), 0), "no") &gt; 0, "Yes", "")), ""), "")</f>
        <v/>
      </c>
      <c r="I145" s="69"/>
      <c r="J145" s="79" t="str">
        <f>IFERROR(IF(B145&lt;&gt;"", IF(ISNUMBER(SEARCH("yes", LOWER(INDEX(Paste_Here!Z$2:Z$210, MATCH(B145, Paste_Here!A$2:A$210, 0))))), "Yes", IF(ISNUMBER(SEARCH("no", LOWER(INDEX(Paste_Here!Z$2:Z$210, MATCH(B145, Paste_Here!A$2:A$210, 0))))), "No", "")), ""), "")</f>
        <v/>
      </c>
      <c r="K145" s="69"/>
      <c r="L145" s="79" t="str">
        <f>IFERROR(IF(B145&lt;&gt;"", IF(ISNUMBER(SEARCH("yes", LOWER(INDEX(Paste_Here!AG$2:AG$210, MATCH(B145, Paste_Here!A$2:A$210, 0))))), "Yes", IF(ISNUMBER(SEARCH("no", LOWER(INDEX(Paste_Here!AG$2:AG$210, MATCH(B145, Paste_Here!A$2:A$210, 0))))), "No", "")), ""), "")</f>
        <v/>
      </c>
      <c r="M145" s="69"/>
      <c r="N145" s="114" t="str">
        <f>IFERROR(IF(J145&lt;&gt;"", IF(ISNUMBER(SEARCH("yes", LOWER(INDEX(Paste_Here!AB$2:AB$210, MATCH(J145, Paste_Here!I$2:I$210, 0))))), "Yes", IF(ISNUMBER(SEARCH("no", LOWER(INDEX(Paste_Here!AB$2:AB$210, MATCH(J145, Paste_Here!I$2:I$210, 0))))), "No", "")), ""), "")</f>
        <v/>
      </c>
      <c r="O145" s="69"/>
      <c r="P145" s="79" t="str">
        <f>IFERROR(IF(B145&lt;&gt;"", IF(ISNUMBER(SEARCH("Revealed-Potential (Primary Focus)", LOWER(INDEX(Paste_Here!U$2:U$210, MATCH(B145, Paste_Here!A$2:A$210, 0))))), "Rev-Potential: Prim", IF(ISNUMBER(SEARCH("Revealed-Potential (Secondary Focus)", LOWER(INDEX(Paste_Here!U$2:U$210, MATCH(B145, Paste_Here!A$2:A$210, 0))))), "Rev-Potential: Sec", IF(ISNUMBER(SEARCH("Monitoring", LOWER(INDEX(Paste_Here!U$2:U$210, MATCH(B145, Paste_Here!A$2:A$210, 0))))), "Monitoring", IF(ISNUMBER(SEARCH("At-Promise (Secondary Focus)", LOWER(INDEX(Paste_Here!U$2:U$210, MATCH(B145, Paste_Here!A$2:A$210, 0))))), "At-Promise: Sec", IF(ISNUMBER(SEARCH("At-Promise (Primary Focus)", LOWER(INDEX(Paste_Here!U$2:U$210, MATCH(B145, Paste_Here!A$2:A$210, 0))))), "At-Promise: Prim", ""))))), ""), "")</f>
        <v/>
      </c>
      <c r="Q145" s="69"/>
      <c r="R145" s="79" t="str">
        <f>IFERROR(IF(B145&lt;&gt;"", IF(ISNUMBER(SEARCH("Revealed-Potential (Primary Focus)", LOWER(INDEX(Paste_Here!AB$2:AB$210, MATCH(B145, Paste_Here!A$2:A$210, 0))))), "Rev-Potential: Prim", IF(ISNUMBER(SEARCH("Revealed-Potential (Secondary Focus)", LOWER(INDEX(Paste_Here!AB$2:AB$210, MATCH(B145, Paste_Here!A$2:A$210, 0))))), "Rev-Potential: Sec", IF(ISNUMBER(SEARCH("Monitoring", LOWER(INDEX(Paste_Here!AB$2:AB$210, MATCH(B145, Paste_Here!A$2:A$210, 0))))), "Monitoring", IF(ISNUMBER(SEARCH("At-Promise (Secondary Focus)", LOWER(INDEX(Paste_Here!AB$2:AB$210, MATCH(B145, Paste_Here!A$2:A$210, 0))))), "At-Promise: Sec", IF(ISNUMBER(SEARCH("At-Promise (Primary Focus)", LOWER(INDEX(Paste_Here!AB$2:AB$210, MATCH(B145, Paste_Here!A$2:A$210, 0))))), "At-Promise: Prim", ""))))), ""), "")</f>
        <v/>
      </c>
      <c r="S145" s="69"/>
      <c r="T145" s="114" t="str">
        <f>IFERROR(IF(P145&lt;&gt;"", IF(ISNUMBER(SEARCH("yes", LOWER(INDEX(Paste_Here!AH$2:AH$210, MATCH(P145, Paste_Here!O$2:O$210, 0))))), "Yes", IF(ISNUMBER(SEARCH("no", LOWER(INDEX(Paste_Here!AH$2:AH$210, MATCH(P145, Paste_Here!O$2:O$210, 0))))), "No", "")), ""), "")</f>
        <v/>
      </c>
      <c r="U145" s="69"/>
      <c r="V145" s="114" t="str">
        <f>IFERROR(IF(R145&lt;&gt;"", IF(ISNUMBER(SEARCH("yes", LOWER(INDEX(Paste_Here!AJ$2:AJ$210, MATCH(R145, Paste_Here!Q$2:Q$210, 0))))), "Yes", IF(ISNUMBER(SEARCH("no", LOWER(INDEX(Paste_Here!AJ$2:AJ$210, MATCH(R145, Paste_Here!Q$2:Q$210, 0))))), "No", "")), ""), "")</f>
        <v/>
      </c>
      <c r="W145" s="69"/>
      <c r="X145" s="69"/>
      <c r="Y145" s="79" t="str">
        <f t="shared" si="15"/>
        <v/>
      </c>
      <c r="Z145" s="69"/>
      <c r="AA145" s="79" t="str">
        <f>IFERROR(IF(B145&lt;&gt;"", IF(AND(INDEX(Paste_Here!W$2:W$210, MATCH(B145, Paste_Here!A$2:A$210, 0))&lt;&gt;"", ISNUMBER(VALUE(INDEX(Paste_Here!W$2:W$210, MATCH(B145, Paste_Here!A$2:A$210, 0))))), INDEX(Paste_Here!W$2:W$210, MATCH(B145, Paste_Here!A$2:A$210, 0)), ""), ""), "")</f>
        <v/>
      </c>
      <c r="AB145" s="69"/>
      <c r="AC145" s="79" t="str">
        <f>IFERROR(IF(B145&lt;&gt;"", IF(AND(INDEX(Paste_Here!V$2:V$210, MATCH(B145, Paste_Here!A$2:A$210, 0))&lt;&gt;"", ISNUMBER(VALUE(INDEX(Paste_Here!V$2:V$210, MATCH(B145, Paste_Here!A$2:A$210, 0))))), TEXT(ROUND(VALUE(INDEX(Paste_Here!V$2:V$210, MATCH(B145, Paste_Here!A$2:A$210, 0))), 2), "0.00"), ""), ""), "")</f>
        <v/>
      </c>
      <c r="AD145" s="69"/>
      <c r="AE145" s="79" t="str">
        <f>IFERROR(IF(B145&lt;&gt;"", IF(LOWER(INDEX(Paste_Here!X$2:X$210, MATCH(B145, Paste_Here!A$2:A$210, 0)))="approaching expectations", "Approaching", IF(LOWER(INDEX(Paste_Here!X$2:X$210, MATCH(B145, Paste_Here!A$2:A$210, 0)))="met expectations", "Met", IF(LOWER(INDEX(Paste_Here!X$2:X$210, MATCH(B145, Paste_Here!A$2:A$210, 0)))="exceeded expectations", "Exceeded", IF(LOWER(INDEX(Paste_Here!X$2:X$210, MATCH(B145, Paste_Here!A$2:A$210, 0)))="below expectations", "Below", "")))), ""), "")</f>
        <v/>
      </c>
      <c r="AF145" s="69"/>
      <c r="AG145" s="79" t="str">
        <f>IFERROR(IF(B145&lt;&gt;"", IF(AND(INDEX(Paste_Here!Y$2:Y$210, MATCH(B145, Paste_Here!A$2:A$210, 0))&lt;&gt;"", ISNUMBER(VALUE(INDEX(Paste_Here!Y$2:Y$210, MATCH(B145, Paste_Here!A$2:A$210, 0))))), INDEX(Paste_Here!Y$2:Y$210, MATCH(B145, Paste_Here!A$2:A$210, 0)), ""), ""), "")</f>
        <v/>
      </c>
      <c r="AH145" s="69"/>
      <c r="AI145" s="79" t="str">
        <f>IFERROR(IF(B145&lt;&gt;"", IF(AND(INDEX(Paste_Here!AK$2:AK$210, MATCH(B145, Paste_Here!A$2:A$210, 0))&lt;&gt;"", ISNUMBER(VALUE(INDEX(Paste_Here!AK$2:AK$210, MATCH(B145, Paste_Here!A$2:A$210, 0))))), INDEX(Paste_Here!AK$2:AK$210, MATCH(B145, Paste_Here!A$2:A$210, 0)), ""), ""), "")</f>
        <v/>
      </c>
      <c r="AJ145" s="69"/>
      <c r="AK145" s="79" t="str">
        <f>IFERROR(IF(B145&lt;&gt;"", IF(ISNUMBER(SEARCH("highrisk", LOWER(INDEX(Paste_Here!AL$2:AL$210, MATCH(B145, Paste_Here!A$2:A$210, 0))))), "High Risk", IF(ISNUMBER(SEARCH("lowrisk", LOWER(INDEX(Paste_Here!AL$2:AL$210, MATCH(B145, Paste_Here!A$2:A$210, 0))))), "Low Risk", IF(ISNUMBER(SEARCH("somerisk", LOWER(INDEX(Paste_Here!AL$2:AL$210, MATCH(B145, Paste_Here!A$2:A$210, 0))))), "Some Risk", ""))), ""), "")</f>
        <v/>
      </c>
      <c r="AL145" s="69"/>
      <c r="AM145" s="79" t="str">
        <f>IFERROR(IF(B145&lt;&gt;"", IF(AND(INDEX(Paste_Here!AT$2:AT$210, MATCH(B145, Paste_Here!A$2:A$210, 0))&lt;&gt;"", ISNUMBER(VALUE(INDEX(Paste_Here!AT$2:AT$210, MATCH(B145, Paste_Here!A$2:A$210, 0))))), INDEX(Paste_Here!AT$2:AT$210, MATCH(B145, Paste_Here!A$2:A$210, 0)), ""), ""), "")</f>
        <v/>
      </c>
      <c r="AN145" s="69"/>
      <c r="AO145" s="79" t="str">
        <f>IFERROR(IF(B145&lt;&gt;"", IF(AND(INDEX(Paste_Here!AM$2:AM$210, MATCH(B145, Paste_Here!A$2:A$210, 0))&lt;&gt;"", ISNUMBER(VALUE(INDEX(Paste_Here!AM$2:AM$210, MATCH(B145, Paste_Here!A$2:A$210, 0))))), INDEX(Paste_Here!AM$2:AM$210, MATCH(B145, Paste_Here!A$2:A$210, 0)), ""), ""), "")</f>
        <v/>
      </c>
      <c r="AP145" s="69"/>
      <c r="AQ145" s="79" t="str">
        <f>IFERROR(IF(B145&lt;&gt;"", IF(ISNUMBER(SEARCH("highrisk", LOWER(INDEX(Paste_Here!AN$2:AN$210, MATCH(B145, Paste_Here!A$2:A$210, 0))))), "High Risk", IF(ISNUMBER(SEARCH("lowrisk", LOWER(INDEX(Paste_Here!AN$2:AN$210, MATCH(B145, Paste_Here!A$2:A$210, 0))))), "Low Risk", IF(ISNUMBER(SEARCH("somerisk", LOWER(INDEX(Paste_Here!AN$2:AN$210, MATCH(B145, Paste_Here!A$2:A$210, 0))))), "Some Risk", ""))), ""), "")</f>
        <v/>
      </c>
      <c r="AR145" s="69"/>
      <c r="AS145" s="79" t="str" cm="1">
        <f t="array" aca="1" ref="AS145" ca="1">IFERROR(IF(ISNUMBER(SEARCH("BR", INDEX(Paste_Here!AO$2:AO$210, MATCH(B145, Paste_Here!A$2:A$210, 0)))), -1, 1) * VALUE(_xlfn.TEXTJOIN("", TRUE, IF(ISNUMBER(--MID(INDEX(Paste_Here!AO$2:AO$210, MATCH(B145, Paste_Here!A$2:A$210, 0)), ROW(INDIRECT("1:"&amp;LEN(INDEX(Paste_Here!AO$2:AO$210, MATCH(B145, Paste_Here!A$2:A$210, 0))))), 1)), MID(INDEX(Paste_Here!AO$2:AO$210, MATCH(B145, Paste_Here!A$2:A$210, 0)), ROW(INDIRECT("1:"&amp;LEN(INDEX(Paste_Here!AO$2:AO$210, MATCH(B145, Paste_Here!A$2:A$210, 0))))), 1), ""))), "")</f>
        <v/>
      </c>
      <c r="AT145" s="69"/>
      <c r="AU145" s="69"/>
      <c r="AV145" s="79"/>
      <c r="AW145" s="69"/>
      <c r="AX145" s="79"/>
      <c r="AY145" s="69"/>
      <c r="AZ145" s="79"/>
      <c r="BA145" s="69"/>
      <c r="BB145" s="79"/>
      <c r="BC145" s="69"/>
      <c r="BD145" s="79"/>
      <c r="BE145" s="69"/>
      <c r="BF145" s="79"/>
      <c r="BG145" s="69"/>
      <c r="BH145" s="79"/>
      <c r="BI145" s="69"/>
      <c r="BJ145" s="79"/>
      <c r="BK145" s="69"/>
      <c r="BL145" s="79"/>
      <c r="BM145" s="69"/>
      <c r="BN145" s="79"/>
      <c r="BO145" s="69"/>
      <c r="BP145" s="79"/>
      <c r="BQ145" s="69"/>
      <c r="BR145" s="69"/>
      <c r="BS145" s="79"/>
      <c r="BT145" s="69"/>
      <c r="BU145" s="79"/>
      <c r="BV145" s="69"/>
      <c r="BW145" s="79"/>
      <c r="BX145" s="69"/>
      <c r="BY145" s="79"/>
      <c r="BZ145" s="69"/>
      <c r="CA145" s="79"/>
      <c r="CB145" s="69"/>
      <c r="CC145" s="79"/>
      <c r="CD145" s="69"/>
      <c r="CE145" s="79"/>
      <c r="CF145" s="69"/>
      <c r="CG145" s="79"/>
      <c r="CH145" s="69"/>
      <c r="CI145" s="79"/>
      <c r="CJ145" s="69"/>
      <c r="CK145" s="79"/>
      <c r="CL145" s="69"/>
      <c r="CM145" s="79"/>
      <c r="CN145" s="69"/>
      <c r="CO145" s="69"/>
      <c r="CP145" s="79" t="str">
        <f t="shared" si="16"/>
        <v/>
      </c>
      <c r="CQ145" s="69"/>
      <c r="CR145" s="79" t="str">
        <f>IFERROR(IF(B145&lt;&gt;"", IF(AND(INDEX(Paste_Here!AD$2:AD$210, MATCH(B145, Paste_Here!A$2:A$210, 0))&lt;&gt;"", ISNUMBER(VALUE(INDEX(Paste_Here!AD$2:AD$210, MATCH(B145, Paste_Here!A$2:A$210, 0))))), INDEX(Paste_Here!AD$2:AD$210, MATCH(B145, Paste_Here!A$2:A$210, 0)), ""), ""), "")</f>
        <v/>
      </c>
      <c r="CS145" s="69"/>
      <c r="CT145" s="79" t="str">
        <f>IFERROR(IF(B145&lt;&gt;"", IF(AND(INDEX(Paste_Here!AC$2:AC$210, MATCH(B145, Paste_Here!A$2:A$210, 0))&lt;&gt;"", ISNUMBER(--INDEX(Paste_Here!AC$2:AC$210, MATCH(B145, Paste_Here!A$2:A$210, 0)))), TEXT(ROUND(--INDEX(Paste_Here!AC$2:AC$210, MATCH(B145, Paste_Here!A$2:A$210, 0)), 2), "0.00"), ""), ""), "")</f>
        <v/>
      </c>
      <c r="CU145" s="69"/>
      <c r="CV145" s="79" t="str">
        <f>IFERROR(IF(B145&lt;&gt;"", IF(LOWER(INDEX(Paste_Here!AE$2:AE$210, MATCH(B145, Paste_Here!A$2:A$210, 0)))="approaching expectations", "Approaching", IF(LOWER(INDEX(Paste_Here!AE$2:AE$210, MATCH(B145, Paste_Here!A$2:A$210, 0)))="met expectations", "Met", IF(LOWER(INDEX(Paste_Here!AE$2:AE$210, MATCH(B145, Paste_Here!A$2:A$210, 0)))="exceeded expectations", "Exceeded", IF(LOWER(INDEX(Paste_Here!AE$2:AE$210, MATCH(B145, Paste_Here!A$2:A$210, 0)))="below expectations", "Below", "")))), ""), "")</f>
        <v/>
      </c>
      <c r="CW145" s="69"/>
      <c r="CX145" s="79" t="str">
        <f>IFERROR(IF(B145&lt;&gt;"", IF(AND(INDEX(Paste_Here!AF$2:AF$210, MATCH(B145, Paste_Here!A$2:A$210, 0))&lt;&gt;"", ISNUMBER(VALUE(INDEX(Paste_Here!AF$2:AF$210, MATCH(B145, Paste_Here!A$2:A$210, 0))))), INDEX(Paste_Here!AF$2:AF$210, MATCH(B145, Paste_Here!A$2:A$210, 0)), ""), ""), "")</f>
        <v/>
      </c>
      <c r="CY145" s="69"/>
      <c r="CZ145" s="79" t="str">
        <f>IFERROR(IF(B145&lt;&gt;"", IF(AND(INDEX(Paste_Here!AU$2:AU$210, MATCH(B145, Paste_Here!A$2:A$210, 0))&lt;&gt;"", ISNUMBER(VALUE(INDEX(Paste_Here!AU$2:AU$210, MATCH(B145, Paste_Here!A$2:A$210, 0))))), INDEX(Paste_Here!AU$2:AU$210, MATCH(B145, Paste_Here!A$2:A$210, 0)), ""), ""), "")</f>
        <v/>
      </c>
      <c r="DA145" s="69"/>
      <c r="DB145" s="79" t="str">
        <f>IFERROR(IF(B145&lt;&gt;"", IF(ISNUMBER(SEARCH("highrisk", LOWER(INDEX(Paste_Here!AV$2:AV$210, MATCH(B145, Paste_Here!A$2:A$210, 0))))), "High Risk", IF(ISNUMBER(SEARCH("lowrisk", LOWER(INDEX(Paste_Here!AV$2:AV$210, MATCH(B145, Paste_Here!A$2:A$210, 0))))), "Low Risk", IF(ISNUMBER(SEARCH("somerisk", LOWER(INDEX(Paste_Here!AV$2:AV$210, MATCH(B145, Paste_Here!A$2:A$210, 0))))), "Some Risk", ""))), ""), "")</f>
        <v/>
      </c>
      <c r="DC145" s="69"/>
      <c r="DD145" s="79" t="str">
        <f>IFERROR(IF(B145&lt;&gt;"", IF(AND(INDEX(Paste_Here!AW$2:AW$210, MATCH(B145, Paste_Here!A$2:A$210, 0))&lt;&gt;"", ISNUMBER(VALUE(INDEX(Paste_Here!AW$2:AW$210, MATCH(B145, Paste_Here!A$2:A$210, 0))))), INDEX(Paste_Here!AW$2:AW$210, MATCH(B145, Paste_Here!A$2:A$210, 0)), ""), ""), "")</f>
        <v/>
      </c>
      <c r="DE145" s="69"/>
      <c r="DF145" s="79" t="str">
        <f>IFERROR(IF(B145&lt;&gt;"", IF(AND(INDEX(Paste_Here!AP$2:AP$210, MATCH(B145, Paste_Here!A$2:A$210, 0))&lt;&gt;"", ISNUMBER(VALUE(INDEX(Paste_Here!AP$2:AP$210, MATCH(B145, Paste_Here!A$2:A$210, 0))))), INDEX(Paste_Here!AP$2:AP$210, MATCH(B145, Paste_Here!A$2:A$210, 0)), ""), ""), "")</f>
        <v/>
      </c>
      <c r="DG145" s="69"/>
      <c r="DH145" s="79" t="str">
        <f>IFERROR(IF(B145&lt;&gt;"", IF(ISNUMBER(SEARCH("highrisk", LOWER(INDEX(Paste_Here!AQ$2:AQ$210, MATCH(B145, Paste_Here!A$2:A$210, 0))))), "High Risk", IF(ISNUMBER(SEARCH("lowrisk", LOWER(INDEX(Paste_Here!AQ$2:AQ$210, MATCH(B145, Paste_Here!A$2:A$210, 0))))), "Low Risk", IF(ISNUMBER(SEARCH("somerisk", LOWER(INDEX(Paste_Here!AQ$2:AQ$210, MATCH(B145, Paste_Here!A$2:A$210, 0))))), "Some Risk", ""))), ""), "")</f>
        <v/>
      </c>
      <c r="DI145" s="69"/>
      <c r="DJ145" s="79" t="str" cm="1">
        <f t="array" aca="1" ref="DJ145" ca="1">IFERROR(VALUE(IF(ISNUMBER(SEARCH("EM", INDEX(Paste_Here!AR$2:AR$500, MATCH(B145, Paste_Here!A$2:A$500, 0)))),"-" &amp; _xlfn.TEXTJOIN("", TRUE, IF(ISNUMBER(--MID(INDEX(Paste_Here!AR$2:AR$500, MATCH(B145, Paste_Here!A$2:A$500, 0)), ROW(INDIRECT("1:"&amp;LEN(INDEX(Paste_Here!AR$2:AR$500, MATCH(B145, Paste_Here!A$2:A$500, 0))))), 1)), MID(INDEX(Paste_Here!AR$2:AR$500, MATCH(B145, Paste_Here!A$2:A$500, 0)), ROW(INDIRECT("1:"&amp;LEN(INDEX(Paste_Here!AR$2:AR$500, MATCH(B145, Paste_Here!A$2:A$500, 0))))), 1), "")), _xlfn.TEXTJOIN("", TRUE, IF(ISNUMBER(--MID(INDEX(Paste_Here!AR$2:AR$500, MATCH(B145, Paste_Here!A$2:AR$500, 0)), ROW(INDIRECT("1:"&amp;LEN(INDEX(Paste_Here!AR$2:AR$500, MATCH(B145, Paste_Here!A$2:AR$500, 0))))), 1)), MID(INDEX(Paste_Here!AR$2:AR$500, MATCH(B145, Paste_Here!A$2:A$500, 0)), ROW(INDIRECT("1:"&amp;LEN(INDEX(Paste_Here!AR$2:AR$500, MATCH(B145, Paste_Here!A$2:A$500, 0))))), 1), "")))), "")</f>
        <v/>
      </c>
      <c r="DK145" s="69"/>
      <c r="DL145" s="69"/>
      <c r="DM145" s="79" t="str">
        <f t="shared" si="17"/>
        <v/>
      </c>
      <c r="DN145" s="69"/>
      <c r="DO145" s="79" t="str">
        <f>IFERROR(IF(B145&lt;&gt;"", IF(AND(INDEX(Paste_Here!AH$2:AH$210, MATCH(B145, Paste_Here!A$2:A$210, 0))&lt;&gt;"", ISNUMBER(VALUE(INDEX(Paste_Here!AH$2:AH$210, MATCH(B145, Paste_Here!A$2:A$210, 0))))), INDEX(Paste_Here!AH$2:AH$210, MATCH(B145, Paste_Here!A$2:A$210, 0)), ""), ""), "")</f>
        <v/>
      </c>
      <c r="DP145" s="69"/>
      <c r="DQ145" s="114"/>
      <c r="DR145" s="69"/>
      <c r="DS145" s="119" t="str">
        <f>IFERROR(IF(B145&lt;&gt;"", IF(LOWER(INDEX(Paste_Here!AI$2:AI$210, MATCH(B145, Paste_Here!A$2:A$210, 0)))="approaching expectations", "Approaching", IF(LOWER(INDEX(Paste_Here!AI$2:AI$210, MATCH(B145, Paste_Here!A$2:A$210, 0)))="met expectations", "Met", IF(LOWER(INDEX(Paste_Here!AI$2:AI$210, MATCH(B145, Paste_Here!A$2:A$210, 0)))="exceeded expectations", "Exceeded", IF(LOWER(INDEX(Paste_Here!AI$2:AI$210, MATCH(B145, Paste_Here!A$2:A$210, 0)))="below expectations", "Below", "")))), ""), "")</f>
        <v/>
      </c>
      <c r="DT145" s="69"/>
      <c r="DU145" s="79" t="str">
        <f>IFERROR(IF(B145&lt;&gt;"", IF(AND(INDEX(Paste_Here!AJ$2:AJ$210, MATCH(B145, Paste_Here!A$2:A$210, 0))&lt;&gt;"", ISNUMBER(VALUE(INDEX(Paste_Here!AJ$2:AJ$210, MATCH(B145, Paste_Here!A$2:A$210, 0))))), INDEX(Paste_Here!AJ$2:AJ$210, MATCH(B145, Paste_Here!A$2:A$210, 0)), ""), ""), "")</f>
        <v/>
      </c>
      <c r="DV145" s="69"/>
      <c r="DW145" s="114"/>
      <c r="DX145" s="69"/>
      <c r="DY145" s="114"/>
      <c r="DZ145" s="69"/>
      <c r="EA145" s="114"/>
      <c r="EB145" s="69"/>
      <c r="EC145" s="114"/>
      <c r="ED145" s="69"/>
      <c r="EE145" s="114"/>
      <c r="EF145" s="69"/>
      <c r="EH145" s="69"/>
      <c r="EI145" s="69"/>
      <c r="EJ145" s="79"/>
      <c r="EK145" s="69"/>
      <c r="EL145" s="79"/>
      <c r="EM145" s="69"/>
      <c r="EN145" s="79"/>
      <c r="EO145" s="69"/>
      <c r="EP145" s="79"/>
      <c r="EQ145" s="69"/>
      <c r="ER145" s="79"/>
      <c r="ES145" s="69"/>
      <c r="ET145" s="79"/>
      <c r="EU145" s="69"/>
      <c r="EV145" s="79"/>
      <c r="EW145" s="69"/>
      <c r="EX145" s="79"/>
      <c r="EY145" s="69"/>
      <c r="EZ145" s="79"/>
      <c r="FA145" s="69"/>
      <c r="FB145" s="79"/>
      <c r="FC145" s="69"/>
      <c r="FD145" s="79"/>
      <c r="FE145" s="69"/>
      <c r="FF145" s="69"/>
      <c r="FG145" s="79" t="str">
        <f t="shared" si="18"/>
        <v/>
      </c>
      <c r="FH145" s="69"/>
      <c r="FI145" s="79" t="str">
        <f>IFERROR(IF(B145&lt;&gt;"", IF(ISNUMBER(VALUE(INDEX(Paste_Here!H$2:H$210, MATCH(B145, Paste_Here!A$2:A$210, 0)))), IF(VALUE(INDEX(Paste_Here!H$2:H$210, MATCH(B145, Paste_Here!A$2:A$210, 0)))=0, "No", IF(AND(VALUE(INDEX(Paste_Here!H$2:H$210, MATCH(B145, Paste_Here!A$2:A$210, 0)))&gt;=1, VALUE(INDEX(Paste_Here!H$2:H$210, MATCH(B145, Paste_Here!A$2:A$210, 0)))&lt;=4), VALUE(INDEX(Paste_Here!H$2:H$210, MATCH(B145, Paste_Here!A$2:A$210, 0))), "")), ""), ""), "")</f>
        <v/>
      </c>
      <c r="FJ145" s="69"/>
      <c r="FK145" s="79" t="str">
        <f>IFERROR(IF(B145&lt;&gt;"", IF(ISNUMBER(VALUE(INDEX(Paste_Here!I$2:I$210, MATCH(B145, Paste_Here!A$2:A$210, 0)))), IF(VALUE(INDEX(Paste_Here!I$2:I$210, MATCH(B145, Paste_Here!A$2:A$210, 0)))=0, "No", IF(AND(VALUE(INDEX(Paste_Here!I$2:I$210, MATCH(B145, Paste_Here!A$2:A$210, 0)))&gt;=1, VALUE(INDEX(Paste_Here!I$2:I$210, MATCH(B145, Paste_Here!A$2:A$210, 0)))&lt;=4), VALUE(INDEX(Paste_Here!I$2:I$210, MATCH(B145, Paste_Here!A$2:A$210, 0))), "")), ""), ""), "")</f>
        <v/>
      </c>
      <c r="FL145" s="69"/>
      <c r="FM145" s="114"/>
      <c r="FN145" s="69"/>
      <c r="FO145" s="114"/>
      <c r="FP145" s="69"/>
      <c r="FQ145" s="114"/>
      <c r="FR145" s="69"/>
      <c r="FS145" s="114"/>
      <c r="FT145" s="69"/>
      <c r="FU145" s="79" t="str">
        <f>IFERROR(IF(B145&lt;&gt;"", IF(AND(INDEX(Paste_Here!R$2:R$210, MATCH(B145, Paste_Here!A$2:A$210, 0))&lt;&gt;"", ISNUMBER(VALUE(INDEX(Paste_Here!R$2:R$210, MATCH(B145, Paste_Here!A$2:A$210, 0))))), INDEX(Paste_Here!R$2:R$210, MATCH(B145, Paste_Here!A$2:A$210, 0)), ""), ""), "")</f>
        <v/>
      </c>
      <c r="FV145" s="69"/>
      <c r="FW145" s="79" t="str">
        <f>IFERROR(IF(B145&lt;&gt;"", IF(AND(INDEX(Paste_Here!BB$2:BB$210, MATCH(B145, Paste_Here!A$2:A$210, 0))&lt;&gt;"", ISNUMBER(VALUE(INDEX(Paste_Here!BB$2:BB$210, MATCH(B145, Paste_Here!A$2:A$210, 0))))), INDEX(Paste_Here!BB$2:BB$210, MATCH(B145, Paste_Here!A$2:A$210, 0)), ""), ""), "")</f>
        <v/>
      </c>
      <c r="FX145" s="69"/>
      <c r="FY145" s="79" t="str">
        <f>IFERROR(IF(B145&lt;&gt;"", IF(AND(INDEX(Paste_Here!AS$2:AS$210, MATCH(B145, Paste_Here!A$2:A$210, 0))&lt;&gt;"", ISNUMBER(VALUE(INDEX(Paste_Here!AS$2:AS$210, MATCH(B145, Paste_Here!A$2:A$210, 0))))), INDEX(Paste_Here!AS$2:AS$210, MATCH(B145, Paste_Here!A$2:A$210, 0)), ""), ""), "")</f>
        <v/>
      </c>
      <c r="FZ145" s="69"/>
      <c r="GA145" s="79" t="str">
        <f>IFERROR(IF(B145&lt;&gt;"", IF(AND(INDEX(Paste_Here!BC$2:BC$210, MATCH(B145, Paste_Here!A$2:A$210, 0))&lt;&gt;"", ISNUMBER(VALUE(INDEX(Paste_Here!BC$2:BC$210, MATCH(B145, Paste_Here!A$2:A$210, 0))))), INDEX(Paste_Here!BC$2:BC$210, MATCH(B145, Paste_Here!A$2:A$210, 0)), ""), ""), "")</f>
        <v/>
      </c>
      <c r="GB145" s="69"/>
      <c r="GC145" s="69"/>
      <c r="GD145" s="79" t="str">
        <f t="shared" si="19"/>
        <v/>
      </c>
      <c r="GE145" s="69"/>
      <c r="GF145" s="79" t="str">
        <f>IFERROR(IF(B145&lt;&gt;"", IF(ISNUMBER(SEARCH("s", LOWER(INDEX(Paste_Here!M$2:M$210, MATCH(B145, Paste_Here!A$2:A$210, 0))))), "Yes", IF(INDEX(Paste_Here!M$2:M$210, MATCH(B145, Paste_Here!A$2:A$210, 0))&lt;&gt;"", "No", "")), ""), "")</f>
        <v/>
      </c>
      <c r="GG145" s="69"/>
      <c r="GH145" s="79" t="str">
        <f>IFERROR(IF(B145&lt;&gt;"", IF(ISNUMBER(SEARCH("yes", LOWER(INDEX(Paste_Here!F$2:F$210, MATCH(B145, Paste_Here!A$2:A$210, 0))))), "Yes", IF(ISNUMBER(SEARCH("no", LOWER(INDEX(Paste_Here!F$2:F$210, MATCH(B145, Paste_Here!A$2:A$210, 0))))), "No", "")), ""), "")</f>
        <v/>
      </c>
      <c r="GI145" s="69"/>
      <c r="GJ145" s="79" t="str">
        <f>IFERROR(IF(B145&lt;&gt;"", IF(ISNUMBER(SEARCH("english language learner", LOWER(INDEX(Paste_Here!C$2:C$210, MATCH(B145, Paste_Here!A$2:A$210, 0))))), "Yes", ""), ""), "")</f>
        <v/>
      </c>
      <c r="GK145" s="69"/>
      <c r="GL145" s="79" t="str">
        <f>IFERROR(IF(B145&lt;&gt;"", IF(OR(ISNUMBER(SEARCH("b", LOWER(INDEX(Paste_Here!K$2:K$210, MATCH(B145, Paste_Here!A$2:A$210, 0))))), ISNUMBER(SEARCH("h", LOWER(INDEX(Paste_Here!K$2:K$210, MATCH(B145, Paste_Here!A$2:A$210, 0))))), ISNUMBER(SEARCH("i", LOWER(INDEX(Paste_Here!K$2:K$210, MATCH(B145, Paste_Here!A$2:A$210, 0)))))), "Yes", IF(INDEX(Paste_Here!K$2:K$210, MATCH(B145, Paste_Here!A$2:A$210, 0))&lt;&gt;"", "No", "")), ""), "")</f>
        <v/>
      </c>
      <c r="GM145" s="69"/>
      <c r="GN145" s="79" t="str">
        <f>IFERROR(IF(B145&lt;&gt;"", IF(ISNUMBER(SEARCH("yes", LOWER(INDEX(Paste_Here!L$2:L$210, MATCH(B145, Paste_Here!A$2:A$210, 0))))), "Yes", IF(ISNUMBER(SEARCH("no", LOWER(INDEX(Paste_Here!L$2:L$210, MATCH(B145, Paste_Here!A$2:A$210, 0))))), "No", "")), ""), "")</f>
        <v/>
      </c>
      <c r="GO145" s="69"/>
      <c r="GP145" s="79" t="str">
        <f>IFERROR(IF(B145&lt;&gt;"", IF(ISNUMBER(SEARCH("transitional 2", LOWER(INDEX(Paste_Here!C$2:C$210, MATCH(B145, Paste_Here!A$2:A$210, 0))))), "T2", IF(ISNUMBER(SEARCH("transitional 1", LOWER(INDEX(Paste_Here!C$2:C$210, MATCH(B145, Paste_Here!A$2:A$210, 0))))), "T1", IF(ISNUMBER(SEARCH("waived ell services", LOWER(INDEX(Paste_Here!C$2:C$210, MATCH(B145, Paste_Here!A$2:A$210, 0))))), "W", ""))), ""), "")</f>
        <v/>
      </c>
      <c r="GQ145" s="69"/>
      <c r="GR145" s="114"/>
      <c r="GS145" s="69"/>
      <c r="GT145" s="114"/>
      <c r="GU145" s="69"/>
      <c r="GV145" s="114"/>
      <c r="GW145" s="69"/>
      <c r="GX145" s="118"/>
      <c r="GY145" s="69"/>
      <c r="GZ145" s="69"/>
      <c r="HA145" s="79"/>
      <c r="HB145" s="69"/>
      <c r="HC145" s="79"/>
      <c r="HD145" s="69"/>
      <c r="HE145" s="79"/>
      <c r="HF145" s="69"/>
      <c r="HG145" s="79"/>
      <c r="HH145" s="69"/>
      <c r="HI145" s="79"/>
      <c r="HJ145" s="69"/>
      <c r="HK145" s="79"/>
      <c r="HL145" s="69"/>
      <c r="HM145" s="79"/>
      <c r="HN145" s="69"/>
      <c r="HO145" s="79"/>
      <c r="HP145" s="69"/>
      <c r="HQ145" s="79"/>
      <c r="HR145" s="69"/>
      <c r="HS145" s="79"/>
      <c r="HT145" s="69"/>
      <c r="HU145" s="79"/>
      <c r="HV145" s="69"/>
      <c r="HW145" s="69"/>
      <c r="HX145" s="79"/>
      <c r="HY145" s="69"/>
      <c r="HZ145" s="79"/>
      <c r="IA145" s="69"/>
      <c r="IB145" s="79"/>
      <c r="IC145" s="69"/>
      <c r="ID145" s="79"/>
      <c r="IE145" s="69"/>
      <c r="IF145" s="79"/>
      <c r="IG145" s="69"/>
      <c r="IH145" s="79"/>
      <c r="II145" s="69"/>
      <c r="IJ145" s="79"/>
      <c r="IK145" s="69"/>
      <c r="IL145" s="79"/>
      <c r="IM145" s="69"/>
      <c r="IN145" s="79"/>
      <c r="IO145" s="69"/>
      <c r="IP145" s="79"/>
      <c r="IQ145" s="69"/>
      <c r="IR145" s="79"/>
      <c r="IS145" s="69"/>
      <c r="IT145" s="69"/>
      <c r="IU145" s="79"/>
      <c r="IV145" s="69"/>
      <c r="IW145" s="79"/>
      <c r="IX145" s="69"/>
      <c r="IY145" s="79"/>
      <c r="IZ145" s="69"/>
      <c r="JA145" s="79"/>
      <c r="JB145" s="69"/>
      <c r="JC145" s="79"/>
      <c r="JD145" s="69"/>
      <c r="JE145" s="79"/>
      <c r="JF145" s="69"/>
      <c r="JG145" s="79"/>
      <c r="JH145" s="69"/>
      <c r="JI145" s="79"/>
      <c r="JJ145" s="69"/>
      <c r="JK145" s="79"/>
      <c r="JL145" s="69"/>
      <c r="JM145" s="79"/>
      <c r="JN145" s="69"/>
      <c r="JO145" s="79"/>
      <c r="JP145" s="69"/>
      <c r="JQ145" s="69"/>
      <c r="JR145" s="79"/>
      <c r="JS145" s="69"/>
      <c r="JT145" s="79"/>
      <c r="JU145" s="69"/>
      <c r="JV145" s="79"/>
      <c r="JW145" s="69"/>
      <c r="JX145" s="79"/>
      <c r="JY145" s="69"/>
      <c r="JZ145" s="79"/>
      <c r="KA145" s="69"/>
      <c r="KB145" s="79"/>
      <c r="KC145" s="69"/>
      <c r="KD145" s="79"/>
      <c r="KE145" s="69"/>
      <c r="KF145" s="79"/>
      <c r="KG145" s="69"/>
      <c r="KH145" s="79"/>
      <c r="KI145" s="69"/>
      <c r="KJ145" s="79"/>
      <c r="KK145" s="69"/>
      <c r="KL145" s="79"/>
      <c r="KM145" s="69"/>
      <c r="KP145" s="1" t="str" cm="1">
        <f t="array" ref="KP145">IFERROR(INDEX(Paste_Here!$B$2:$B$210, MATCH(0, COUNTIF(KP$4:KP144, Paste_Here!$B$2:$B$210) + IF(Paste_Here!$B$2:$B$210="", 1, 0), 0)), "")</f>
        <v/>
      </c>
      <c r="KQ145" s="1" t="str">
        <f>IF(KP145&lt;&gt;"", INDEX(Paste_Here!$A$2:$A$210, MATCH(KP145, Paste_Here!$B$2:$B$210, 0)), "")</f>
        <v/>
      </c>
      <c r="KR145" s="1" t="str">
        <f t="shared" si="20"/>
        <v/>
      </c>
      <c r="KS145" s="1" t="str" cm="1">
        <f t="array" ref="KS145">IFERROR(INDEX($KR$5:$KR$210, MATCH(SMALL(IF($KR$5:$KR$210&lt;&gt;"", COUNTIF($KR$5:$KR$210, "&lt;"&amp;$KR$5:$KR$210)+1), ROW()-ROW($KS$5)+1), COUNTIF($KR$5:$KR$210, "&lt;"&amp;$KR$5:$KR$210)+1, 0)), "")</f>
        <v/>
      </c>
    </row>
    <row r="146" spans="1:305">
      <c r="A146" s="69"/>
      <c r="B146" s="79" t="str">
        <f t="shared" si="14"/>
        <v/>
      </c>
      <c r="C146" s="69"/>
      <c r="D146" s="79" t="str">
        <f>IFERROR(IF(B146&lt;&gt;"", IF(COUNTIF(INDEX(Paste_Here!N$2:Q$210, MATCH(B146, Paste_Here!A$2:A$210, 0), 0), "yes") &gt; 0, "No", IF(COUNTIF(INDEX(Paste_Here!N$2:Q$210, MATCH(B146, Paste_Here!A$2:A$210, 0), 0), "no") &gt; 0, "Yes", "")), ""), "")</f>
        <v/>
      </c>
      <c r="E146" s="69"/>
      <c r="F146" s="79" t="str">
        <f>IFERROR(IF(B146&lt;&gt;"", IF(ISNUMBER(SEARCH("yes", LOWER(INDEX(Paste_Here!S$2:S$210, MATCH(B146, Paste_Here!A$2:A$210, 0))))), "Yes", IF(ISNUMBER(SEARCH("no", LOWER(INDEX(Paste_Here!S$2:S$210, MATCH(B146, Paste_Here!A$2:A$210, 0))))), "No", "")), ""), "")</f>
        <v/>
      </c>
      <c r="G146" s="69"/>
      <c r="H146" s="79" t="str">
        <f>IFERROR(IF(B146&lt;&gt;"", IF(COUNTIF(INDEX(Paste_Here!AX$2:BA$210, MATCH(B146, Paste_Here!A$2:A$210, 0), 0), "yes") &gt; 0, "No", IF(COUNTIF(INDEX(Paste_Here!AX$2:BA$210, MATCH(B146, Paste_Here!A$2:A$210, 0), 0), "no") &gt; 0, "Yes", "")), ""), "")</f>
        <v/>
      </c>
      <c r="I146" s="69"/>
      <c r="J146" s="79" t="str">
        <f>IFERROR(IF(B146&lt;&gt;"", IF(ISNUMBER(SEARCH("yes", LOWER(INDEX(Paste_Here!Z$2:Z$210, MATCH(B146, Paste_Here!A$2:A$210, 0))))), "Yes", IF(ISNUMBER(SEARCH("no", LOWER(INDEX(Paste_Here!Z$2:Z$210, MATCH(B146, Paste_Here!A$2:A$210, 0))))), "No", "")), ""), "")</f>
        <v/>
      </c>
      <c r="K146" s="69"/>
      <c r="L146" s="79" t="str">
        <f>IFERROR(IF(B146&lt;&gt;"", IF(ISNUMBER(SEARCH("yes", LOWER(INDEX(Paste_Here!AG$2:AG$210, MATCH(B146, Paste_Here!A$2:A$210, 0))))), "Yes", IF(ISNUMBER(SEARCH("no", LOWER(INDEX(Paste_Here!AG$2:AG$210, MATCH(B146, Paste_Here!A$2:A$210, 0))))), "No", "")), ""), "")</f>
        <v/>
      </c>
      <c r="M146" s="69"/>
      <c r="N146" s="114" t="str">
        <f>IFERROR(IF(J146&lt;&gt;"", IF(ISNUMBER(SEARCH("yes", LOWER(INDEX(Paste_Here!AB$2:AB$210, MATCH(J146, Paste_Here!I$2:I$210, 0))))), "Yes", IF(ISNUMBER(SEARCH("no", LOWER(INDEX(Paste_Here!AB$2:AB$210, MATCH(J146, Paste_Here!I$2:I$210, 0))))), "No", "")), ""), "")</f>
        <v/>
      </c>
      <c r="O146" s="69"/>
      <c r="P146" s="79" t="str">
        <f>IFERROR(IF(B146&lt;&gt;"", IF(ISNUMBER(SEARCH("Revealed-Potential (Primary Focus)", LOWER(INDEX(Paste_Here!U$2:U$210, MATCH(B146, Paste_Here!A$2:A$210, 0))))), "Rev-Potential: Prim", IF(ISNUMBER(SEARCH("Revealed-Potential (Secondary Focus)", LOWER(INDEX(Paste_Here!U$2:U$210, MATCH(B146, Paste_Here!A$2:A$210, 0))))), "Rev-Potential: Sec", IF(ISNUMBER(SEARCH("Monitoring", LOWER(INDEX(Paste_Here!U$2:U$210, MATCH(B146, Paste_Here!A$2:A$210, 0))))), "Monitoring", IF(ISNUMBER(SEARCH("At-Promise (Secondary Focus)", LOWER(INDEX(Paste_Here!U$2:U$210, MATCH(B146, Paste_Here!A$2:A$210, 0))))), "At-Promise: Sec", IF(ISNUMBER(SEARCH("At-Promise (Primary Focus)", LOWER(INDEX(Paste_Here!U$2:U$210, MATCH(B146, Paste_Here!A$2:A$210, 0))))), "At-Promise: Prim", ""))))), ""), "")</f>
        <v/>
      </c>
      <c r="Q146" s="69"/>
      <c r="R146" s="79" t="str">
        <f>IFERROR(IF(B146&lt;&gt;"", IF(ISNUMBER(SEARCH("Revealed-Potential (Primary Focus)", LOWER(INDEX(Paste_Here!AB$2:AB$210, MATCH(B146, Paste_Here!A$2:A$210, 0))))), "Rev-Potential: Prim", IF(ISNUMBER(SEARCH("Revealed-Potential (Secondary Focus)", LOWER(INDEX(Paste_Here!AB$2:AB$210, MATCH(B146, Paste_Here!A$2:A$210, 0))))), "Rev-Potential: Sec", IF(ISNUMBER(SEARCH("Monitoring", LOWER(INDEX(Paste_Here!AB$2:AB$210, MATCH(B146, Paste_Here!A$2:A$210, 0))))), "Monitoring", IF(ISNUMBER(SEARCH("At-Promise (Secondary Focus)", LOWER(INDEX(Paste_Here!AB$2:AB$210, MATCH(B146, Paste_Here!A$2:A$210, 0))))), "At-Promise: Sec", IF(ISNUMBER(SEARCH("At-Promise (Primary Focus)", LOWER(INDEX(Paste_Here!AB$2:AB$210, MATCH(B146, Paste_Here!A$2:A$210, 0))))), "At-Promise: Prim", ""))))), ""), "")</f>
        <v/>
      </c>
      <c r="S146" s="69"/>
      <c r="T146" s="114" t="str">
        <f>IFERROR(IF(P146&lt;&gt;"", IF(ISNUMBER(SEARCH("yes", LOWER(INDEX(Paste_Here!AH$2:AH$210, MATCH(P146, Paste_Here!O$2:O$210, 0))))), "Yes", IF(ISNUMBER(SEARCH("no", LOWER(INDEX(Paste_Here!AH$2:AH$210, MATCH(P146, Paste_Here!O$2:O$210, 0))))), "No", "")), ""), "")</f>
        <v/>
      </c>
      <c r="U146" s="69"/>
      <c r="V146" s="114" t="str">
        <f>IFERROR(IF(R146&lt;&gt;"", IF(ISNUMBER(SEARCH("yes", LOWER(INDEX(Paste_Here!AJ$2:AJ$210, MATCH(R146, Paste_Here!Q$2:Q$210, 0))))), "Yes", IF(ISNUMBER(SEARCH("no", LOWER(INDEX(Paste_Here!AJ$2:AJ$210, MATCH(R146, Paste_Here!Q$2:Q$210, 0))))), "No", "")), ""), "")</f>
        <v/>
      </c>
      <c r="W146" s="69"/>
      <c r="X146" s="69"/>
      <c r="Y146" s="79" t="str">
        <f t="shared" si="15"/>
        <v/>
      </c>
      <c r="Z146" s="69"/>
      <c r="AA146" s="79" t="str">
        <f>IFERROR(IF(B146&lt;&gt;"", IF(AND(INDEX(Paste_Here!W$2:W$210, MATCH(B146, Paste_Here!A$2:A$210, 0))&lt;&gt;"", ISNUMBER(VALUE(INDEX(Paste_Here!W$2:W$210, MATCH(B146, Paste_Here!A$2:A$210, 0))))), INDEX(Paste_Here!W$2:W$210, MATCH(B146, Paste_Here!A$2:A$210, 0)), ""), ""), "")</f>
        <v/>
      </c>
      <c r="AB146" s="69"/>
      <c r="AC146" s="79" t="str">
        <f>IFERROR(IF(B146&lt;&gt;"", IF(AND(INDEX(Paste_Here!V$2:V$210, MATCH(B146, Paste_Here!A$2:A$210, 0))&lt;&gt;"", ISNUMBER(VALUE(INDEX(Paste_Here!V$2:V$210, MATCH(B146, Paste_Here!A$2:A$210, 0))))), TEXT(ROUND(VALUE(INDEX(Paste_Here!V$2:V$210, MATCH(B146, Paste_Here!A$2:A$210, 0))), 2), "0.00"), ""), ""), "")</f>
        <v/>
      </c>
      <c r="AD146" s="69"/>
      <c r="AE146" s="79" t="str">
        <f>IFERROR(IF(B146&lt;&gt;"", IF(LOWER(INDEX(Paste_Here!X$2:X$210, MATCH(B146, Paste_Here!A$2:A$210, 0)))="approaching expectations", "Approaching", IF(LOWER(INDEX(Paste_Here!X$2:X$210, MATCH(B146, Paste_Here!A$2:A$210, 0)))="met expectations", "Met", IF(LOWER(INDEX(Paste_Here!X$2:X$210, MATCH(B146, Paste_Here!A$2:A$210, 0)))="exceeded expectations", "Exceeded", IF(LOWER(INDEX(Paste_Here!X$2:X$210, MATCH(B146, Paste_Here!A$2:A$210, 0)))="below expectations", "Below", "")))), ""), "")</f>
        <v/>
      </c>
      <c r="AF146" s="69"/>
      <c r="AG146" s="79" t="str">
        <f>IFERROR(IF(B146&lt;&gt;"", IF(AND(INDEX(Paste_Here!Y$2:Y$210, MATCH(B146, Paste_Here!A$2:A$210, 0))&lt;&gt;"", ISNUMBER(VALUE(INDEX(Paste_Here!Y$2:Y$210, MATCH(B146, Paste_Here!A$2:A$210, 0))))), INDEX(Paste_Here!Y$2:Y$210, MATCH(B146, Paste_Here!A$2:A$210, 0)), ""), ""), "")</f>
        <v/>
      </c>
      <c r="AH146" s="69"/>
      <c r="AI146" s="79" t="str">
        <f>IFERROR(IF(B146&lt;&gt;"", IF(AND(INDEX(Paste_Here!AK$2:AK$210, MATCH(B146, Paste_Here!A$2:A$210, 0))&lt;&gt;"", ISNUMBER(VALUE(INDEX(Paste_Here!AK$2:AK$210, MATCH(B146, Paste_Here!A$2:A$210, 0))))), INDEX(Paste_Here!AK$2:AK$210, MATCH(B146, Paste_Here!A$2:A$210, 0)), ""), ""), "")</f>
        <v/>
      </c>
      <c r="AJ146" s="69"/>
      <c r="AK146" s="79" t="str">
        <f>IFERROR(IF(B146&lt;&gt;"", IF(ISNUMBER(SEARCH("highrisk", LOWER(INDEX(Paste_Here!AL$2:AL$210, MATCH(B146, Paste_Here!A$2:A$210, 0))))), "High Risk", IF(ISNUMBER(SEARCH("lowrisk", LOWER(INDEX(Paste_Here!AL$2:AL$210, MATCH(B146, Paste_Here!A$2:A$210, 0))))), "Low Risk", IF(ISNUMBER(SEARCH("somerisk", LOWER(INDEX(Paste_Here!AL$2:AL$210, MATCH(B146, Paste_Here!A$2:A$210, 0))))), "Some Risk", ""))), ""), "")</f>
        <v/>
      </c>
      <c r="AL146" s="69"/>
      <c r="AM146" s="79" t="str">
        <f>IFERROR(IF(B146&lt;&gt;"", IF(AND(INDEX(Paste_Here!AT$2:AT$210, MATCH(B146, Paste_Here!A$2:A$210, 0))&lt;&gt;"", ISNUMBER(VALUE(INDEX(Paste_Here!AT$2:AT$210, MATCH(B146, Paste_Here!A$2:A$210, 0))))), INDEX(Paste_Here!AT$2:AT$210, MATCH(B146, Paste_Here!A$2:A$210, 0)), ""), ""), "")</f>
        <v/>
      </c>
      <c r="AN146" s="69"/>
      <c r="AO146" s="79" t="str">
        <f>IFERROR(IF(B146&lt;&gt;"", IF(AND(INDEX(Paste_Here!AM$2:AM$210, MATCH(B146, Paste_Here!A$2:A$210, 0))&lt;&gt;"", ISNUMBER(VALUE(INDEX(Paste_Here!AM$2:AM$210, MATCH(B146, Paste_Here!A$2:A$210, 0))))), INDEX(Paste_Here!AM$2:AM$210, MATCH(B146, Paste_Here!A$2:A$210, 0)), ""), ""), "")</f>
        <v/>
      </c>
      <c r="AP146" s="69"/>
      <c r="AQ146" s="79" t="str">
        <f>IFERROR(IF(B146&lt;&gt;"", IF(ISNUMBER(SEARCH("highrisk", LOWER(INDEX(Paste_Here!AN$2:AN$210, MATCH(B146, Paste_Here!A$2:A$210, 0))))), "High Risk", IF(ISNUMBER(SEARCH("lowrisk", LOWER(INDEX(Paste_Here!AN$2:AN$210, MATCH(B146, Paste_Here!A$2:A$210, 0))))), "Low Risk", IF(ISNUMBER(SEARCH("somerisk", LOWER(INDEX(Paste_Here!AN$2:AN$210, MATCH(B146, Paste_Here!A$2:A$210, 0))))), "Some Risk", ""))), ""), "")</f>
        <v/>
      </c>
      <c r="AR146" s="69"/>
      <c r="AS146" s="79" t="str" cm="1">
        <f t="array" aca="1" ref="AS146" ca="1">IFERROR(IF(ISNUMBER(SEARCH("BR", INDEX(Paste_Here!AO$2:AO$210, MATCH(B146, Paste_Here!A$2:A$210, 0)))), -1, 1) * VALUE(_xlfn.TEXTJOIN("", TRUE, IF(ISNUMBER(--MID(INDEX(Paste_Here!AO$2:AO$210, MATCH(B146, Paste_Here!A$2:A$210, 0)), ROW(INDIRECT("1:"&amp;LEN(INDEX(Paste_Here!AO$2:AO$210, MATCH(B146, Paste_Here!A$2:A$210, 0))))), 1)), MID(INDEX(Paste_Here!AO$2:AO$210, MATCH(B146, Paste_Here!A$2:A$210, 0)), ROW(INDIRECT("1:"&amp;LEN(INDEX(Paste_Here!AO$2:AO$210, MATCH(B146, Paste_Here!A$2:A$210, 0))))), 1), ""))), "")</f>
        <v/>
      </c>
      <c r="AT146" s="69"/>
      <c r="AU146" s="69"/>
      <c r="AV146" s="79"/>
      <c r="AW146" s="69"/>
      <c r="AX146" s="79"/>
      <c r="AY146" s="69"/>
      <c r="AZ146" s="79"/>
      <c r="BA146" s="69"/>
      <c r="BB146" s="79"/>
      <c r="BC146" s="69"/>
      <c r="BD146" s="79"/>
      <c r="BE146" s="69"/>
      <c r="BF146" s="79"/>
      <c r="BG146" s="69"/>
      <c r="BH146" s="79"/>
      <c r="BI146" s="69"/>
      <c r="BJ146" s="79"/>
      <c r="BK146" s="69"/>
      <c r="BL146" s="79"/>
      <c r="BM146" s="69"/>
      <c r="BN146" s="79"/>
      <c r="BO146" s="69"/>
      <c r="BP146" s="79"/>
      <c r="BQ146" s="69"/>
      <c r="BR146" s="69"/>
      <c r="BS146" s="79"/>
      <c r="BT146" s="69"/>
      <c r="BU146" s="79"/>
      <c r="BV146" s="69"/>
      <c r="BW146" s="79"/>
      <c r="BX146" s="69"/>
      <c r="BY146" s="79"/>
      <c r="BZ146" s="69"/>
      <c r="CA146" s="79"/>
      <c r="CB146" s="69"/>
      <c r="CC146" s="79"/>
      <c r="CD146" s="69"/>
      <c r="CE146" s="79"/>
      <c r="CF146" s="69"/>
      <c r="CG146" s="79"/>
      <c r="CH146" s="69"/>
      <c r="CI146" s="79"/>
      <c r="CJ146" s="69"/>
      <c r="CK146" s="79"/>
      <c r="CL146" s="69"/>
      <c r="CM146" s="79"/>
      <c r="CN146" s="69"/>
      <c r="CO146" s="69"/>
      <c r="CP146" s="79" t="str">
        <f t="shared" si="16"/>
        <v/>
      </c>
      <c r="CQ146" s="69"/>
      <c r="CR146" s="79" t="str">
        <f>IFERROR(IF(B146&lt;&gt;"", IF(AND(INDEX(Paste_Here!AD$2:AD$210, MATCH(B146, Paste_Here!A$2:A$210, 0))&lt;&gt;"", ISNUMBER(VALUE(INDEX(Paste_Here!AD$2:AD$210, MATCH(B146, Paste_Here!A$2:A$210, 0))))), INDEX(Paste_Here!AD$2:AD$210, MATCH(B146, Paste_Here!A$2:A$210, 0)), ""), ""), "")</f>
        <v/>
      </c>
      <c r="CS146" s="69"/>
      <c r="CT146" s="79" t="str">
        <f>IFERROR(IF(B146&lt;&gt;"", IF(AND(INDEX(Paste_Here!AC$2:AC$210, MATCH(B146, Paste_Here!A$2:A$210, 0))&lt;&gt;"", ISNUMBER(--INDEX(Paste_Here!AC$2:AC$210, MATCH(B146, Paste_Here!A$2:A$210, 0)))), TEXT(ROUND(--INDEX(Paste_Here!AC$2:AC$210, MATCH(B146, Paste_Here!A$2:A$210, 0)), 2), "0.00"), ""), ""), "")</f>
        <v/>
      </c>
      <c r="CU146" s="69"/>
      <c r="CV146" s="79" t="str">
        <f>IFERROR(IF(B146&lt;&gt;"", IF(LOWER(INDEX(Paste_Here!AE$2:AE$210, MATCH(B146, Paste_Here!A$2:A$210, 0)))="approaching expectations", "Approaching", IF(LOWER(INDEX(Paste_Here!AE$2:AE$210, MATCH(B146, Paste_Here!A$2:A$210, 0)))="met expectations", "Met", IF(LOWER(INDEX(Paste_Here!AE$2:AE$210, MATCH(B146, Paste_Here!A$2:A$210, 0)))="exceeded expectations", "Exceeded", IF(LOWER(INDEX(Paste_Here!AE$2:AE$210, MATCH(B146, Paste_Here!A$2:A$210, 0)))="below expectations", "Below", "")))), ""), "")</f>
        <v/>
      </c>
      <c r="CW146" s="69"/>
      <c r="CX146" s="79" t="str">
        <f>IFERROR(IF(B146&lt;&gt;"", IF(AND(INDEX(Paste_Here!AF$2:AF$210, MATCH(B146, Paste_Here!A$2:A$210, 0))&lt;&gt;"", ISNUMBER(VALUE(INDEX(Paste_Here!AF$2:AF$210, MATCH(B146, Paste_Here!A$2:A$210, 0))))), INDEX(Paste_Here!AF$2:AF$210, MATCH(B146, Paste_Here!A$2:A$210, 0)), ""), ""), "")</f>
        <v/>
      </c>
      <c r="CY146" s="69"/>
      <c r="CZ146" s="79" t="str">
        <f>IFERROR(IF(B146&lt;&gt;"", IF(AND(INDEX(Paste_Here!AU$2:AU$210, MATCH(B146, Paste_Here!A$2:A$210, 0))&lt;&gt;"", ISNUMBER(VALUE(INDEX(Paste_Here!AU$2:AU$210, MATCH(B146, Paste_Here!A$2:A$210, 0))))), INDEX(Paste_Here!AU$2:AU$210, MATCH(B146, Paste_Here!A$2:A$210, 0)), ""), ""), "")</f>
        <v/>
      </c>
      <c r="DA146" s="69"/>
      <c r="DB146" s="79" t="str">
        <f>IFERROR(IF(B146&lt;&gt;"", IF(ISNUMBER(SEARCH("highrisk", LOWER(INDEX(Paste_Here!AV$2:AV$210, MATCH(B146, Paste_Here!A$2:A$210, 0))))), "High Risk", IF(ISNUMBER(SEARCH("lowrisk", LOWER(INDEX(Paste_Here!AV$2:AV$210, MATCH(B146, Paste_Here!A$2:A$210, 0))))), "Low Risk", IF(ISNUMBER(SEARCH("somerisk", LOWER(INDEX(Paste_Here!AV$2:AV$210, MATCH(B146, Paste_Here!A$2:A$210, 0))))), "Some Risk", ""))), ""), "")</f>
        <v/>
      </c>
      <c r="DC146" s="69"/>
      <c r="DD146" s="79" t="str">
        <f>IFERROR(IF(B146&lt;&gt;"", IF(AND(INDEX(Paste_Here!AW$2:AW$210, MATCH(B146, Paste_Here!A$2:A$210, 0))&lt;&gt;"", ISNUMBER(VALUE(INDEX(Paste_Here!AW$2:AW$210, MATCH(B146, Paste_Here!A$2:A$210, 0))))), INDEX(Paste_Here!AW$2:AW$210, MATCH(B146, Paste_Here!A$2:A$210, 0)), ""), ""), "")</f>
        <v/>
      </c>
      <c r="DE146" s="69"/>
      <c r="DF146" s="79" t="str">
        <f>IFERROR(IF(B146&lt;&gt;"", IF(AND(INDEX(Paste_Here!AP$2:AP$210, MATCH(B146, Paste_Here!A$2:A$210, 0))&lt;&gt;"", ISNUMBER(VALUE(INDEX(Paste_Here!AP$2:AP$210, MATCH(B146, Paste_Here!A$2:A$210, 0))))), INDEX(Paste_Here!AP$2:AP$210, MATCH(B146, Paste_Here!A$2:A$210, 0)), ""), ""), "")</f>
        <v/>
      </c>
      <c r="DG146" s="69"/>
      <c r="DH146" s="79" t="str">
        <f>IFERROR(IF(B146&lt;&gt;"", IF(ISNUMBER(SEARCH("highrisk", LOWER(INDEX(Paste_Here!AQ$2:AQ$210, MATCH(B146, Paste_Here!A$2:A$210, 0))))), "High Risk", IF(ISNUMBER(SEARCH("lowrisk", LOWER(INDEX(Paste_Here!AQ$2:AQ$210, MATCH(B146, Paste_Here!A$2:A$210, 0))))), "Low Risk", IF(ISNUMBER(SEARCH("somerisk", LOWER(INDEX(Paste_Here!AQ$2:AQ$210, MATCH(B146, Paste_Here!A$2:A$210, 0))))), "Some Risk", ""))), ""), "")</f>
        <v/>
      </c>
      <c r="DI146" s="69"/>
      <c r="DJ146" s="79" t="str" cm="1">
        <f t="array" aca="1" ref="DJ146" ca="1">IFERROR(VALUE(IF(ISNUMBER(SEARCH("EM", INDEX(Paste_Here!AR$2:AR$500, MATCH(B146, Paste_Here!A$2:A$500, 0)))),"-" &amp; _xlfn.TEXTJOIN("", TRUE, IF(ISNUMBER(--MID(INDEX(Paste_Here!AR$2:AR$500, MATCH(B146, Paste_Here!A$2:A$500, 0)), ROW(INDIRECT("1:"&amp;LEN(INDEX(Paste_Here!AR$2:AR$500, MATCH(B146, Paste_Here!A$2:A$500, 0))))), 1)), MID(INDEX(Paste_Here!AR$2:AR$500, MATCH(B146, Paste_Here!A$2:A$500, 0)), ROW(INDIRECT("1:"&amp;LEN(INDEX(Paste_Here!AR$2:AR$500, MATCH(B146, Paste_Here!A$2:A$500, 0))))), 1), "")), _xlfn.TEXTJOIN("", TRUE, IF(ISNUMBER(--MID(INDEX(Paste_Here!AR$2:AR$500, MATCH(B146, Paste_Here!A$2:AR$500, 0)), ROW(INDIRECT("1:"&amp;LEN(INDEX(Paste_Here!AR$2:AR$500, MATCH(B146, Paste_Here!A$2:AR$500, 0))))), 1)), MID(INDEX(Paste_Here!AR$2:AR$500, MATCH(B146, Paste_Here!A$2:A$500, 0)), ROW(INDIRECT("1:"&amp;LEN(INDEX(Paste_Here!AR$2:AR$500, MATCH(B146, Paste_Here!A$2:A$500, 0))))), 1), "")))), "")</f>
        <v/>
      </c>
      <c r="DK146" s="69"/>
      <c r="DL146" s="69"/>
      <c r="DM146" s="79" t="str">
        <f t="shared" si="17"/>
        <v/>
      </c>
      <c r="DN146" s="69"/>
      <c r="DO146" s="79" t="str">
        <f>IFERROR(IF(B146&lt;&gt;"", IF(AND(INDEX(Paste_Here!AH$2:AH$210, MATCH(B146, Paste_Here!A$2:A$210, 0))&lt;&gt;"", ISNUMBER(VALUE(INDEX(Paste_Here!AH$2:AH$210, MATCH(B146, Paste_Here!A$2:A$210, 0))))), INDEX(Paste_Here!AH$2:AH$210, MATCH(B146, Paste_Here!A$2:A$210, 0)), ""), ""), "")</f>
        <v/>
      </c>
      <c r="DP146" s="69"/>
      <c r="DQ146" s="114"/>
      <c r="DR146" s="69"/>
      <c r="DS146" s="119" t="str">
        <f>IFERROR(IF(B146&lt;&gt;"", IF(LOWER(INDEX(Paste_Here!AI$2:AI$210, MATCH(B146, Paste_Here!A$2:A$210, 0)))="approaching expectations", "Approaching", IF(LOWER(INDEX(Paste_Here!AI$2:AI$210, MATCH(B146, Paste_Here!A$2:A$210, 0)))="met expectations", "Met", IF(LOWER(INDEX(Paste_Here!AI$2:AI$210, MATCH(B146, Paste_Here!A$2:A$210, 0)))="exceeded expectations", "Exceeded", IF(LOWER(INDEX(Paste_Here!AI$2:AI$210, MATCH(B146, Paste_Here!A$2:A$210, 0)))="below expectations", "Below", "")))), ""), "")</f>
        <v/>
      </c>
      <c r="DT146" s="69"/>
      <c r="DU146" s="79" t="str">
        <f>IFERROR(IF(B146&lt;&gt;"", IF(AND(INDEX(Paste_Here!AJ$2:AJ$210, MATCH(B146, Paste_Here!A$2:A$210, 0))&lt;&gt;"", ISNUMBER(VALUE(INDEX(Paste_Here!AJ$2:AJ$210, MATCH(B146, Paste_Here!A$2:A$210, 0))))), INDEX(Paste_Here!AJ$2:AJ$210, MATCH(B146, Paste_Here!A$2:A$210, 0)), ""), ""), "")</f>
        <v/>
      </c>
      <c r="DV146" s="69"/>
      <c r="DW146" s="114"/>
      <c r="DX146" s="69"/>
      <c r="DY146" s="114"/>
      <c r="DZ146" s="69"/>
      <c r="EA146" s="114"/>
      <c r="EB146" s="69"/>
      <c r="EC146" s="114"/>
      <c r="ED146" s="69"/>
      <c r="EE146" s="114"/>
      <c r="EF146" s="69"/>
      <c r="EH146" s="69"/>
      <c r="EI146" s="69"/>
      <c r="EJ146" s="79"/>
      <c r="EK146" s="69"/>
      <c r="EL146" s="79"/>
      <c r="EM146" s="69"/>
      <c r="EN146" s="79"/>
      <c r="EO146" s="69"/>
      <c r="EP146" s="79"/>
      <c r="EQ146" s="69"/>
      <c r="ER146" s="79"/>
      <c r="ES146" s="69"/>
      <c r="ET146" s="79"/>
      <c r="EU146" s="69"/>
      <c r="EV146" s="79"/>
      <c r="EW146" s="69"/>
      <c r="EX146" s="79"/>
      <c r="EY146" s="69"/>
      <c r="EZ146" s="79"/>
      <c r="FA146" s="69"/>
      <c r="FB146" s="79"/>
      <c r="FC146" s="69"/>
      <c r="FD146" s="79"/>
      <c r="FE146" s="69"/>
      <c r="FF146" s="69"/>
      <c r="FG146" s="79" t="str">
        <f t="shared" si="18"/>
        <v/>
      </c>
      <c r="FH146" s="69"/>
      <c r="FI146" s="79" t="str">
        <f>IFERROR(IF(B146&lt;&gt;"", IF(ISNUMBER(VALUE(INDEX(Paste_Here!H$2:H$210, MATCH(B146, Paste_Here!A$2:A$210, 0)))), IF(VALUE(INDEX(Paste_Here!H$2:H$210, MATCH(B146, Paste_Here!A$2:A$210, 0)))=0, "No", IF(AND(VALUE(INDEX(Paste_Here!H$2:H$210, MATCH(B146, Paste_Here!A$2:A$210, 0)))&gt;=1, VALUE(INDEX(Paste_Here!H$2:H$210, MATCH(B146, Paste_Here!A$2:A$210, 0)))&lt;=4), VALUE(INDEX(Paste_Here!H$2:H$210, MATCH(B146, Paste_Here!A$2:A$210, 0))), "")), ""), ""), "")</f>
        <v/>
      </c>
      <c r="FJ146" s="69"/>
      <c r="FK146" s="79" t="str">
        <f>IFERROR(IF(B146&lt;&gt;"", IF(ISNUMBER(VALUE(INDEX(Paste_Here!I$2:I$210, MATCH(B146, Paste_Here!A$2:A$210, 0)))), IF(VALUE(INDEX(Paste_Here!I$2:I$210, MATCH(B146, Paste_Here!A$2:A$210, 0)))=0, "No", IF(AND(VALUE(INDEX(Paste_Here!I$2:I$210, MATCH(B146, Paste_Here!A$2:A$210, 0)))&gt;=1, VALUE(INDEX(Paste_Here!I$2:I$210, MATCH(B146, Paste_Here!A$2:A$210, 0)))&lt;=4), VALUE(INDEX(Paste_Here!I$2:I$210, MATCH(B146, Paste_Here!A$2:A$210, 0))), "")), ""), ""), "")</f>
        <v/>
      </c>
      <c r="FL146" s="69"/>
      <c r="FM146" s="114"/>
      <c r="FN146" s="69"/>
      <c r="FO146" s="114"/>
      <c r="FP146" s="69"/>
      <c r="FQ146" s="114"/>
      <c r="FR146" s="69"/>
      <c r="FS146" s="114"/>
      <c r="FT146" s="69"/>
      <c r="FU146" s="79" t="str">
        <f>IFERROR(IF(B146&lt;&gt;"", IF(AND(INDEX(Paste_Here!R$2:R$210, MATCH(B146, Paste_Here!A$2:A$210, 0))&lt;&gt;"", ISNUMBER(VALUE(INDEX(Paste_Here!R$2:R$210, MATCH(B146, Paste_Here!A$2:A$210, 0))))), INDEX(Paste_Here!R$2:R$210, MATCH(B146, Paste_Here!A$2:A$210, 0)), ""), ""), "")</f>
        <v/>
      </c>
      <c r="FV146" s="69"/>
      <c r="FW146" s="79" t="str">
        <f>IFERROR(IF(B146&lt;&gt;"", IF(AND(INDEX(Paste_Here!BB$2:BB$210, MATCH(B146, Paste_Here!A$2:A$210, 0))&lt;&gt;"", ISNUMBER(VALUE(INDEX(Paste_Here!BB$2:BB$210, MATCH(B146, Paste_Here!A$2:A$210, 0))))), INDEX(Paste_Here!BB$2:BB$210, MATCH(B146, Paste_Here!A$2:A$210, 0)), ""), ""), "")</f>
        <v/>
      </c>
      <c r="FX146" s="69"/>
      <c r="FY146" s="79" t="str">
        <f>IFERROR(IF(B146&lt;&gt;"", IF(AND(INDEX(Paste_Here!AS$2:AS$210, MATCH(B146, Paste_Here!A$2:A$210, 0))&lt;&gt;"", ISNUMBER(VALUE(INDEX(Paste_Here!AS$2:AS$210, MATCH(B146, Paste_Here!A$2:A$210, 0))))), INDEX(Paste_Here!AS$2:AS$210, MATCH(B146, Paste_Here!A$2:A$210, 0)), ""), ""), "")</f>
        <v/>
      </c>
      <c r="FZ146" s="69"/>
      <c r="GA146" s="79" t="str">
        <f>IFERROR(IF(B146&lt;&gt;"", IF(AND(INDEX(Paste_Here!BC$2:BC$210, MATCH(B146, Paste_Here!A$2:A$210, 0))&lt;&gt;"", ISNUMBER(VALUE(INDEX(Paste_Here!BC$2:BC$210, MATCH(B146, Paste_Here!A$2:A$210, 0))))), INDEX(Paste_Here!BC$2:BC$210, MATCH(B146, Paste_Here!A$2:A$210, 0)), ""), ""), "")</f>
        <v/>
      </c>
      <c r="GB146" s="69"/>
      <c r="GC146" s="69"/>
      <c r="GD146" s="79" t="str">
        <f t="shared" si="19"/>
        <v/>
      </c>
      <c r="GE146" s="69"/>
      <c r="GF146" s="79" t="str">
        <f>IFERROR(IF(B146&lt;&gt;"", IF(ISNUMBER(SEARCH("s", LOWER(INDEX(Paste_Here!M$2:M$210, MATCH(B146, Paste_Here!A$2:A$210, 0))))), "Yes", IF(INDEX(Paste_Here!M$2:M$210, MATCH(B146, Paste_Here!A$2:A$210, 0))&lt;&gt;"", "No", "")), ""), "")</f>
        <v/>
      </c>
      <c r="GG146" s="69"/>
      <c r="GH146" s="79" t="str">
        <f>IFERROR(IF(B146&lt;&gt;"", IF(ISNUMBER(SEARCH("yes", LOWER(INDEX(Paste_Here!F$2:F$210, MATCH(B146, Paste_Here!A$2:A$210, 0))))), "Yes", IF(ISNUMBER(SEARCH("no", LOWER(INDEX(Paste_Here!F$2:F$210, MATCH(B146, Paste_Here!A$2:A$210, 0))))), "No", "")), ""), "")</f>
        <v/>
      </c>
      <c r="GI146" s="69"/>
      <c r="GJ146" s="79" t="str">
        <f>IFERROR(IF(B146&lt;&gt;"", IF(ISNUMBER(SEARCH("english language learner", LOWER(INDEX(Paste_Here!C$2:C$210, MATCH(B146, Paste_Here!A$2:A$210, 0))))), "Yes", ""), ""), "")</f>
        <v/>
      </c>
      <c r="GK146" s="69"/>
      <c r="GL146" s="79" t="str">
        <f>IFERROR(IF(B146&lt;&gt;"", IF(OR(ISNUMBER(SEARCH("b", LOWER(INDEX(Paste_Here!K$2:K$210, MATCH(B146, Paste_Here!A$2:A$210, 0))))), ISNUMBER(SEARCH("h", LOWER(INDEX(Paste_Here!K$2:K$210, MATCH(B146, Paste_Here!A$2:A$210, 0))))), ISNUMBER(SEARCH("i", LOWER(INDEX(Paste_Here!K$2:K$210, MATCH(B146, Paste_Here!A$2:A$210, 0)))))), "Yes", IF(INDEX(Paste_Here!K$2:K$210, MATCH(B146, Paste_Here!A$2:A$210, 0))&lt;&gt;"", "No", "")), ""), "")</f>
        <v/>
      </c>
      <c r="GM146" s="69"/>
      <c r="GN146" s="79" t="str">
        <f>IFERROR(IF(B146&lt;&gt;"", IF(ISNUMBER(SEARCH("yes", LOWER(INDEX(Paste_Here!L$2:L$210, MATCH(B146, Paste_Here!A$2:A$210, 0))))), "Yes", IF(ISNUMBER(SEARCH("no", LOWER(INDEX(Paste_Here!L$2:L$210, MATCH(B146, Paste_Here!A$2:A$210, 0))))), "No", "")), ""), "")</f>
        <v/>
      </c>
      <c r="GO146" s="69"/>
      <c r="GP146" s="79" t="str">
        <f>IFERROR(IF(B146&lt;&gt;"", IF(ISNUMBER(SEARCH("transitional 2", LOWER(INDEX(Paste_Here!C$2:C$210, MATCH(B146, Paste_Here!A$2:A$210, 0))))), "T2", IF(ISNUMBER(SEARCH("transitional 1", LOWER(INDEX(Paste_Here!C$2:C$210, MATCH(B146, Paste_Here!A$2:A$210, 0))))), "T1", IF(ISNUMBER(SEARCH("waived ell services", LOWER(INDEX(Paste_Here!C$2:C$210, MATCH(B146, Paste_Here!A$2:A$210, 0))))), "W", ""))), ""), "")</f>
        <v/>
      </c>
      <c r="GQ146" s="69"/>
      <c r="GR146" s="114"/>
      <c r="GS146" s="69"/>
      <c r="GT146" s="114"/>
      <c r="GU146" s="69"/>
      <c r="GV146" s="114"/>
      <c r="GW146" s="69"/>
      <c r="GX146" s="118"/>
      <c r="GY146" s="69"/>
      <c r="GZ146" s="69"/>
      <c r="HA146" s="79"/>
      <c r="HB146" s="69"/>
      <c r="HC146" s="79"/>
      <c r="HD146" s="69"/>
      <c r="HE146" s="79"/>
      <c r="HF146" s="69"/>
      <c r="HG146" s="79"/>
      <c r="HH146" s="69"/>
      <c r="HI146" s="79"/>
      <c r="HJ146" s="69"/>
      <c r="HK146" s="79"/>
      <c r="HL146" s="69"/>
      <c r="HM146" s="79"/>
      <c r="HN146" s="69"/>
      <c r="HO146" s="79"/>
      <c r="HP146" s="69"/>
      <c r="HQ146" s="79"/>
      <c r="HR146" s="69"/>
      <c r="HS146" s="79"/>
      <c r="HT146" s="69"/>
      <c r="HU146" s="79"/>
      <c r="HV146" s="69"/>
      <c r="HW146" s="69"/>
      <c r="HX146" s="79"/>
      <c r="HY146" s="69"/>
      <c r="HZ146" s="79"/>
      <c r="IA146" s="69"/>
      <c r="IB146" s="79"/>
      <c r="IC146" s="69"/>
      <c r="ID146" s="79"/>
      <c r="IE146" s="69"/>
      <c r="IF146" s="79"/>
      <c r="IG146" s="69"/>
      <c r="IH146" s="79"/>
      <c r="II146" s="69"/>
      <c r="IJ146" s="79"/>
      <c r="IK146" s="69"/>
      <c r="IL146" s="79"/>
      <c r="IM146" s="69"/>
      <c r="IN146" s="79"/>
      <c r="IO146" s="69"/>
      <c r="IP146" s="79"/>
      <c r="IQ146" s="69"/>
      <c r="IR146" s="79"/>
      <c r="IS146" s="69"/>
      <c r="IT146" s="69"/>
      <c r="IU146" s="79"/>
      <c r="IV146" s="69"/>
      <c r="IW146" s="79"/>
      <c r="IX146" s="69"/>
      <c r="IY146" s="79"/>
      <c r="IZ146" s="69"/>
      <c r="JA146" s="79"/>
      <c r="JB146" s="69"/>
      <c r="JC146" s="79"/>
      <c r="JD146" s="69"/>
      <c r="JE146" s="79"/>
      <c r="JF146" s="69"/>
      <c r="JG146" s="79"/>
      <c r="JH146" s="69"/>
      <c r="JI146" s="79"/>
      <c r="JJ146" s="69"/>
      <c r="JK146" s="79"/>
      <c r="JL146" s="69"/>
      <c r="JM146" s="79"/>
      <c r="JN146" s="69"/>
      <c r="JO146" s="79"/>
      <c r="JP146" s="69"/>
      <c r="JQ146" s="69"/>
      <c r="JR146" s="79"/>
      <c r="JS146" s="69"/>
      <c r="JT146" s="79"/>
      <c r="JU146" s="69"/>
      <c r="JV146" s="79"/>
      <c r="JW146" s="69"/>
      <c r="JX146" s="79"/>
      <c r="JY146" s="69"/>
      <c r="JZ146" s="79"/>
      <c r="KA146" s="69"/>
      <c r="KB146" s="79"/>
      <c r="KC146" s="69"/>
      <c r="KD146" s="79"/>
      <c r="KE146" s="69"/>
      <c r="KF146" s="79"/>
      <c r="KG146" s="69"/>
      <c r="KH146" s="79"/>
      <c r="KI146" s="69"/>
      <c r="KJ146" s="79"/>
      <c r="KK146" s="69"/>
      <c r="KL146" s="79"/>
      <c r="KM146" s="69"/>
      <c r="KP146" s="1" t="str" cm="1">
        <f t="array" ref="KP146">IFERROR(INDEX(Paste_Here!$B$2:$B$210, MATCH(0, COUNTIF(KP$4:KP145, Paste_Here!$B$2:$B$210) + IF(Paste_Here!$B$2:$B$210="", 1, 0), 0)), "")</f>
        <v/>
      </c>
      <c r="KQ146" s="1" t="str">
        <f>IF(KP146&lt;&gt;"", INDEX(Paste_Here!$A$2:$A$210, MATCH(KP146, Paste_Here!$B$2:$B$210, 0)), "")</f>
        <v/>
      </c>
      <c r="KR146" s="1" t="str">
        <f t="shared" si="20"/>
        <v/>
      </c>
      <c r="KS146" s="1" t="str" cm="1">
        <f t="array" ref="KS146">IFERROR(INDEX($KR$5:$KR$210, MATCH(SMALL(IF($KR$5:$KR$210&lt;&gt;"", COUNTIF($KR$5:$KR$210, "&lt;"&amp;$KR$5:$KR$210)+1), ROW()-ROW($KS$5)+1), COUNTIF($KR$5:$KR$210, "&lt;"&amp;$KR$5:$KR$210)+1, 0)), "")</f>
        <v/>
      </c>
    </row>
    <row r="147" spans="1:305">
      <c r="A147" s="69"/>
      <c r="B147" s="79" t="str">
        <f t="shared" si="14"/>
        <v/>
      </c>
      <c r="C147" s="69"/>
      <c r="D147" s="79" t="str">
        <f>IFERROR(IF(B147&lt;&gt;"", IF(COUNTIF(INDEX(Paste_Here!N$2:Q$210, MATCH(B147, Paste_Here!A$2:A$210, 0), 0), "yes") &gt; 0, "No", IF(COUNTIF(INDEX(Paste_Here!N$2:Q$210, MATCH(B147, Paste_Here!A$2:A$210, 0), 0), "no") &gt; 0, "Yes", "")), ""), "")</f>
        <v/>
      </c>
      <c r="E147" s="69"/>
      <c r="F147" s="79" t="str">
        <f>IFERROR(IF(B147&lt;&gt;"", IF(ISNUMBER(SEARCH("yes", LOWER(INDEX(Paste_Here!S$2:S$210, MATCH(B147, Paste_Here!A$2:A$210, 0))))), "Yes", IF(ISNUMBER(SEARCH("no", LOWER(INDEX(Paste_Here!S$2:S$210, MATCH(B147, Paste_Here!A$2:A$210, 0))))), "No", "")), ""), "")</f>
        <v/>
      </c>
      <c r="G147" s="69"/>
      <c r="H147" s="79" t="str">
        <f>IFERROR(IF(B147&lt;&gt;"", IF(COUNTIF(INDEX(Paste_Here!AX$2:BA$210, MATCH(B147, Paste_Here!A$2:A$210, 0), 0), "yes") &gt; 0, "No", IF(COUNTIF(INDEX(Paste_Here!AX$2:BA$210, MATCH(B147, Paste_Here!A$2:A$210, 0), 0), "no") &gt; 0, "Yes", "")), ""), "")</f>
        <v/>
      </c>
      <c r="I147" s="69"/>
      <c r="J147" s="79" t="str">
        <f>IFERROR(IF(B147&lt;&gt;"", IF(ISNUMBER(SEARCH("yes", LOWER(INDEX(Paste_Here!Z$2:Z$210, MATCH(B147, Paste_Here!A$2:A$210, 0))))), "Yes", IF(ISNUMBER(SEARCH("no", LOWER(INDEX(Paste_Here!Z$2:Z$210, MATCH(B147, Paste_Here!A$2:A$210, 0))))), "No", "")), ""), "")</f>
        <v/>
      </c>
      <c r="K147" s="69"/>
      <c r="L147" s="79" t="str">
        <f>IFERROR(IF(B147&lt;&gt;"", IF(ISNUMBER(SEARCH("yes", LOWER(INDEX(Paste_Here!AG$2:AG$210, MATCH(B147, Paste_Here!A$2:A$210, 0))))), "Yes", IF(ISNUMBER(SEARCH("no", LOWER(INDEX(Paste_Here!AG$2:AG$210, MATCH(B147, Paste_Here!A$2:A$210, 0))))), "No", "")), ""), "")</f>
        <v/>
      </c>
      <c r="M147" s="69"/>
      <c r="N147" s="114" t="str">
        <f>IFERROR(IF(J147&lt;&gt;"", IF(ISNUMBER(SEARCH("yes", LOWER(INDEX(Paste_Here!AB$2:AB$210, MATCH(J147, Paste_Here!I$2:I$210, 0))))), "Yes", IF(ISNUMBER(SEARCH("no", LOWER(INDEX(Paste_Here!AB$2:AB$210, MATCH(J147, Paste_Here!I$2:I$210, 0))))), "No", "")), ""), "")</f>
        <v/>
      </c>
      <c r="O147" s="69"/>
      <c r="P147" s="79" t="str">
        <f>IFERROR(IF(B147&lt;&gt;"", IF(ISNUMBER(SEARCH("Revealed-Potential (Primary Focus)", LOWER(INDEX(Paste_Here!U$2:U$210, MATCH(B147, Paste_Here!A$2:A$210, 0))))), "Rev-Potential: Prim", IF(ISNUMBER(SEARCH("Revealed-Potential (Secondary Focus)", LOWER(INDEX(Paste_Here!U$2:U$210, MATCH(B147, Paste_Here!A$2:A$210, 0))))), "Rev-Potential: Sec", IF(ISNUMBER(SEARCH("Monitoring", LOWER(INDEX(Paste_Here!U$2:U$210, MATCH(B147, Paste_Here!A$2:A$210, 0))))), "Monitoring", IF(ISNUMBER(SEARCH("At-Promise (Secondary Focus)", LOWER(INDEX(Paste_Here!U$2:U$210, MATCH(B147, Paste_Here!A$2:A$210, 0))))), "At-Promise: Sec", IF(ISNUMBER(SEARCH("At-Promise (Primary Focus)", LOWER(INDEX(Paste_Here!U$2:U$210, MATCH(B147, Paste_Here!A$2:A$210, 0))))), "At-Promise: Prim", ""))))), ""), "")</f>
        <v/>
      </c>
      <c r="Q147" s="69"/>
      <c r="R147" s="79" t="str">
        <f>IFERROR(IF(B147&lt;&gt;"", IF(ISNUMBER(SEARCH("Revealed-Potential (Primary Focus)", LOWER(INDEX(Paste_Here!AB$2:AB$210, MATCH(B147, Paste_Here!A$2:A$210, 0))))), "Rev-Potential: Prim", IF(ISNUMBER(SEARCH("Revealed-Potential (Secondary Focus)", LOWER(INDEX(Paste_Here!AB$2:AB$210, MATCH(B147, Paste_Here!A$2:A$210, 0))))), "Rev-Potential: Sec", IF(ISNUMBER(SEARCH("Monitoring", LOWER(INDEX(Paste_Here!AB$2:AB$210, MATCH(B147, Paste_Here!A$2:A$210, 0))))), "Monitoring", IF(ISNUMBER(SEARCH("At-Promise (Secondary Focus)", LOWER(INDEX(Paste_Here!AB$2:AB$210, MATCH(B147, Paste_Here!A$2:A$210, 0))))), "At-Promise: Sec", IF(ISNUMBER(SEARCH("At-Promise (Primary Focus)", LOWER(INDEX(Paste_Here!AB$2:AB$210, MATCH(B147, Paste_Here!A$2:A$210, 0))))), "At-Promise: Prim", ""))))), ""), "")</f>
        <v/>
      </c>
      <c r="S147" s="69"/>
      <c r="T147" s="114" t="str">
        <f>IFERROR(IF(P147&lt;&gt;"", IF(ISNUMBER(SEARCH("yes", LOWER(INDEX(Paste_Here!AH$2:AH$210, MATCH(P147, Paste_Here!O$2:O$210, 0))))), "Yes", IF(ISNUMBER(SEARCH("no", LOWER(INDEX(Paste_Here!AH$2:AH$210, MATCH(P147, Paste_Here!O$2:O$210, 0))))), "No", "")), ""), "")</f>
        <v/>
      </c>
      <c r="U147" s="69"/>
      <c r="V147" s="114" t="str">
        <f>IFERROR(IF(R147&lt;&gt;"", IF(ISNUMBER(SEARCH("yes", LOWER(INDEX(Paste_Here!AJ$2:AJ$210, MATCH(R147, Paste_Here!Q$2:Q$210, 0))))), "Yes", IF(ISNUMBER(SEARCH("no", LOWER(INDEX(Paste_Here!AJ$2:AJ$210, MATCH(R147, Paste_Here!Q$2:Q$210, 0))))), "No", "")), ""), "")</f>
        <v/>
      </c>
      <c r="W147" s="69"/>
      <c r="X147" s="69"/>
      <c r="Y147" s="79" t="str">
        <f t="shared" si="15"/>
        <v/>
      </c>
      <c r="Z147" s="69"/>
      <c r="AA147" s="79" t="str">
        <f>IFERROR(IF(B147&lt;&gt;"", IF(AND(INDEX(Paste_Here!W$2:W$210, MATCH(B147, Paste_Here!A$2:A$210, 0))&lt;&gt;"", ISNUMBER(VALUE(INDEX(Paste_Here!W$2:W$210, MATCH(B147, Paste_Here!A$2:A$210, 0))))), INDEX(Paste_Here!W$2:W$210, MATCH(B147, Paste_Here!A$2:A$210, 0)), ""), ""), "")</f>
        <v/>
      </c>
      <c r="AB147" s="69"/>
      <c r="AC147" s="79" t="str">
        <f>IFERROR(IF(B147&lt;&gt;"", IF(AND(INDEX(Paste_Here!V$2:V$210, MATCH(B147, Paste_Here!A$2:A$210, 0))&lt;&gt;"", ISNUMBER(VALUE(INDEX(Paste_Here!V$2:V$210, MATCH(B147, Paste_Here!A$2:A$210, 0))))), TEXT(ROUND(VALUE(INDEX(Paste_Here!V$2:V$210, MATCH(B147, Paste_Here!A$2:A$210, 0))), 2), "0.00"), ""), ""), "")</f>
        <v/>
      </c>
      <c r="AD147" s="69"/>
      <c r="AE147" s="79" t="str">
        <f>IFERROR(IF(B147&lt;&gt;"", IF(LOWER(INDEX(Paste_Here!X$2:X$210, MATCH(B147, Paste_Here!A$2:A$210, 0)))="approaching expectations", "Approaching", IF(LOWER(INDEX(Paste_Here!X$2:X$210, MATCH(B147, Paste_Here!A$2:A$210, 0)))="met expectations", "Met", IF(LOWER(INDEX(Paste_Here!X$2:X$210, MATCH(B147, Paste_Here!A$2:A$210, 0)))="exceeded expectations", "Exceeded", IF(LOWER(INDEX(Paste_Here!X$2:X$210, MATCH(B147, Paste_Here!A$2:A$210, 0)))="below expectations", "Below", "")))), ""), "")</f>
        <v/>
      </c>
      <c r="AF147" s="69"/>
      <c r="AG147" s="79" t="str">
        <f>IFERROR(IF(B147&lt;&gt;"", IF(AND(INDEX(Paste_Here!Y$2:Y$210, MATCH(B147, Paste_Here!A$2:A$210, 0))&lt;&gt;"", ISNUMBER(VALUE(INDEX(Paste_Here!Y$2:Y$210, MATCH(B147, Paste_Here!A$2:A$210, 0))))), INDEX(Paste_Here!Y$2:Y$210, MATCH(B147, Paste_Here!A$2:A$210, 0)), ""), ""), "")</f>
        <v/>
      </c>
      <c r="AH147" s="69"/>
      <c r="AI147" s="79" t="str">
        <f>IFERROR(IF(B147&lt;&gt;"", IF(AND(INDEX(Paste_Here!AK$2:AK$210, MATCH(B147, Paste_Here!A$2:A$210, 0))&lt;&gt;"", ISNUMBER(VALUE(INDEX(Paste_Here!AK$2:AK$210, MATCH(B147, Paste_Here!A$2:A$210, 0))))), INDEX(Paste_Here!AK$2:AK$210, MATCH(B147, Paste_Here!A$2:A$210, 0)), ""), ""), "")</f>
        <v/>
      </c>
      <c r="AJ147" s="69"/>
      <c r="AK147" s="79" t="str">
        <f>IFERROR(IF(B147&lt;&gt;"", IF(ISNUMBER(SEARCH("highrisk", LOWER(INDEX(Paste_Here!AL$2:AL$210, MATCH(B147, Paste_Here!A$2:A$210, 0))))), "High Risk", IF(ISNUMBER(SEARCH("lowrisk", LOWER(INDEX(Paste_Here!AL$2:AL$210, MATCH(B147, Paste_Here!A$2:A$210, 0))))), "Low Risk", IF(ISNUMBER(SEARCH("somerisk", LOWER(INDEX(Paste_Here!AL$2:AL$210, MATCH(B147, Paste_Here!A$2:A$210, 0))))), "Some Risk", ""))), ""), "")</f>
        <v/>
      </c>
      <c r="AL147" s="69"/>
      <c r="AM147" s="79" t="str">
        <f>IFERROR(IF(B147&lt;&gt;"", IF(AND(INDEX(Paste_Here!AT$2:AT$210, MATCH(B147, Paste_Here!A$2:A$210, 0))&lt;&gt;"", ISNUMBER(VALUE(INDEX(Paste_Here!AT$2:AT$210, MATCH(B147, Paste_Here!A$2:A$210, 0))))), INDEX(Paste_Here!AT$2:AT$210, MATCH(B147, Paste_Here!A$2:A$210, 0)), ""), ""), "")</f>
        <v/>
      </c>
      <c r="AN147" s="69"/>
      <c r="AO147" s="79" t="str">
        <f>IFERROR(IF(B147&lt;&gt;"", IF(AND(INDEX(Paste_Here!AM$2:AM$210, MATCH(B147, Paste_Here!A$2:A$210, 0))&lt;&gt;"", ISNUMBER(VALUE(INDEX(Paste_Here!AM$2:AM$210, MATCH(B147, Paste_Here!A$2:A$210, 0))))), INDEX(Paste_Here!AM$2:AM$210, MATCH(B147, Paste_Here!A$2:A$210, 0)), ""), ""), "")</f>
        <v/>
      </c>
      <c r="AP147" s="69"/>
      <c r="AQ147" s="79" t="str">
        <f>IFERROR(IF(B147&lt;&gt;"", IF(ISNUMBER(SEARCH("highrisk", LOWER(INDEX(Paste_Here!AN$2:AN$210, MATCH(B147, Paste_Here!A$2:A$210, 0))))), "High Risk", IF(ISNUMBER(SEARCH("lowrisk", LOWER(INDEX(Paste_Here!AN$2:AN$210, MATCH(B147, Paste_Here!A$2:A$210, 0))))), "Low Risk", IF(ISNUMBER(SEARCH("somerisk", LOWER(INDEX(Paste_Here!AN$2:AN$210, MATCH(B147, Paste_Here!A$2:A$210, 0))))), "Some Risk", ""))), ""), "")</f>
        <v/>
      </c>
      <c r="AR147" s="69"/>
      <c r="AS147" s="79" t="str" cm="1">
        <f t="array" aca="1" ref="AS147" ca="1">IFERROR(IF(ISNUMBER(SEARCH("BR", INDEX(Paste_Here!AO$2:AO$210, MATCH(B147, Paste_Here!A$2:A$210, 0)))), -1, 1) * VALUE(_xlfn.TEXTJOIN("", TRUE, IF(ISNUMBER(--MID(INDEX(Paste_Here!AO$2:AO$210, MATCH(B147, Paste_Here!A$2:A$210, 0)), ROW(INDIRECT("1:"&amp;LEN(INDEX(Paste_Here!AO$2:AO$210, MATCH(B147, Paste_Here!A$2:A$210, 0))))), 1)), MID(INDEX(Paste_Here!AO$2:AO$210, MATCH(B147, Paste_Here!A$2:A$210, 0)), ROW(INDIRECT("1:"&amp;LEN(INDEX(Paste_Here!AO$2:AO$210, MATCH(B147, Paste_Here!A$2:A$210, 0))))), 1), ""))), "")</f>
        <v/>
      </c>
      <c r="AT147" s="69"/>
      <c r="AU147" s="69"/>
      <c r="AV147" s="79"/>
      <c r="AW147" s="69"/>
      <c r="AX147" s="79"/>
      <c r="AY147" s="69"/>
      <c r="AZ147" s="79"/>
      <c r="BA147" s="69"/>
      <c r="BB147" s="79"/>
      <c r="BC147" s="69"/>
      <c r="BD147" s="79"/>
      <c r="BE147" s="69"/>
      <c r="BF147" s="79"/>
      <c r="BG147" s="69"/>
      <c r="BH147" s="79"/>
      <c r="BI147" s="69"/>
      <c r="BJ147" s="79"/>
      <c r="BK147" s="69"/>
      <c r="BL147" s="79"/>
      <c r="BM147" s="69"/>
      <c r="BN147" s="79"/>
      <c r="BO147" s="69"/>
      <c r="BP147" s="79"/>
      <c r="BQ147" s="69"/>
      <c r="BR147" s="69"/>
      <c r="BS147" s="79"/>
      <c r="BT147" s="69"/>
      <c r="BU147" s="79"/>
      <c r="BV147" s="69"/>
      <c r="BW147" s="79"/>
      <c r="BX147" s="69"/>
      <c r="BY147" s="79"/>
      <c r="BZ147" s="69"/>
      <c r="CA147" s="79"/>
      <c r="CB147" s="69"/>
      <c r="CC147" s="79"/>
      <c r="CD147" s="69"/>
      <c r="CE147" s="79"/>
      <c r="CF147" s="69"/>
      <c r="CG147" s="79"/>
      <c r="CH147" s="69"/>
      <c r="CI147" s="79"/>
      <c r="CJ147" s="69"/>
      <c r="CK147" s="79"/>
      <c r="CL147" s="69"/>
      <c r="CM147" s="79"/>
      <c r="CN147" s="69"/>
      <c r="CO147" s="69"/>
      <c r="CP147" s="79" t="str">
        <f t="shared" si="16"/>
        <v/>
      </c>
      <c r="CQ147" s="69"/>
      <c r="CR147" s="79" t="str">
        <f>IFERROR(IF(B147&lt;&gt;"", IF(AND(INDEX(Paste_Here!AD$2:AD$210, MATCH(B147, Paste_Here!A$2:A$210, 0))&lt;&gt;"", ISNUMBER(VALUE(INDEX(Paste_Here!AD$2:AD$210, MATCH(B147, Paste_Here!A$2:A$210, 0))))), INDEX(Paste_Here!AD$2:AD$210, MATCH(B147, Paste_Here!A$2:A$210, 0)), ""), ""), "")</f>
        <v/>
      </c>
      <c r="CS147" s="69"/>
      <c r="CT147" s="79" t="str">
        <f>IFERROR(IF(B147&lt;&gt;"", IF(AND(INDEX(Paste_Here!AC$2:AC$210, MATCH(B147, Paste_Here!A$2:A$210, 0))&lt;&gt;"", ISNUMBER(--INDEX(Paste_Here!AC$2:AC$210, MATCH(B147, Paste_Here!A$2:A$210, 0)))), TEXT(ROUND(--INDEX(Paste_Here!AC$2:AC$210, MATCH(B147, Paste_Here!A$2:A$210, 0)), 2), "0.00"), ""), ""), "")</f>
        <v/>
      </c>
      <c r="CU147" s="69"/>
      <c r="CV147" s="79" t="str">
        <f>IFERROR(IF(B147&lt;&gt;"", IF(LOWER(INDEX(Paste_Here!AE$2:AE$210, MATCH(B147, Paste_Here!A$2:A$210, 0)))="approaching expectations", "Approaching", IF(LOWER(INDEX(Paste_Here!AE$2:AE$210, MATCH(B147, Paste_Here!A$2:A$210, 0)))="met expectations", "Met", IF(LOWER(INDEX(Paste_Here!AE$2:AE$210, MATCH(B147, Paste_Here!A$2:A$210, 0)))="exceeded expectations", "Exceeded", IF(LOWER(INDEX(Paste_Here!AE$2:AE$210, MATCH(B147, Paste_Here!A$2:A$210, 0)))="below expectations", "Below", "")))), ""), "")</f>
        <v/>
      </c>
      <c r="CW147" s="69"/>
      <c r="CX147" s="79" t="str">
        <f>IFERROR(IF(B147&lt;&gt;"", IF(AND(INDEX(Paste_Here!AF$2:AF$210, MATCH(B147, Paste_Here!A$2:A$210, 0))&lt;&gt;"", ISNUMBER(VALUE(INDEX(Paste_Here!AF$2:AF$210, MATCH(B147, Paste_Here!A$2:A$210, 0))))), INDEX(Paste_Here!AF$2:AF$210, MATCH(B147, Paste_Here!A$2:A$210, 0)), ""), ""), "")</f>
        <v/>
      </c>
      <c r="CY147" s="69"/>
      <c r="CZ147" s="79" t="str">
        <f>IFERROR(IF(B147&lt;&gt;"", IF(AND(INDEX(Paste_Here!AU$2:AU$210, MATCH(B147, Paste_Here!A$2:A$210, 0))&lt;&gt;"", ISNUMBER(VALUE(INDEX(Paste_Here!AU$2:AU$210, MATCH(B147, Paste_Here!A$2:A$210, 0))))), INDEX(Paste_Here!AU$2:AU$210, MATCH(B147, Paste_Here!A$2:A$210, 0)), ""), ""), "")</f>
        <v/>
      </c>
      <c r="DA147" s="69"/>
      <c r="DB147" s="79" t="str">
        <f>IFERROR(IF(B147&lt;&gt;"", IF(ISNUMBER(SEARCH("highrisk", LOWER(INDEX(Paste_Here!AV$2:AV$210, MATCH(B147, Paste_Here!A$2:A$210, 0))))), "High Risk", IF(ISNUMBER(SEARCH("lowrisk", LOWER(INDEX(Paste_Here!AV$2:AV$210, MATCH(B147, Paste_Here!A$2:A$210, 0))))), "Low Risk", IF(ISNUMBER(SEARCH("somerisk", LOWER(INDEX(Paste_Here!AV$2:AV$210, MATCH(B147, Paste_Here!A$2:A$210, 0))))), "Some Risk", ""))), ""), "")</f>
        <v/>
      </c>
      <c r="DC147" s="69"/>
      <c r="DD147" s="79" t="str">
        <f>IFERROR(IF(B147&lt;&gt;"", IF(AND(INDEX(Paste_Here!AW$2:AW$210, MATCH(B147, Paste_Here!A$2:A$210, 0))&lt;&gt;"", ISNUMBER(VALUE(INDEX(Paste_Here!AW$2:AW$210, MATCH(B147, Paste_Here!A$2:A$210, 0))))), INDEX(Paste_Here!AW$2:AW$210, MATCH(B147, Paste_Here!A$2:A$210, 0)), ""), ""), "")</f>
        <v/>
      </c>
      <c r="DE147" s="69"/>
      <c r="DF147" s="79" t="str">
        <f>IFERROR(IF(B147&lt;&gt;"", IF(AND(INDEX(Paste_Here!AP$2:AP$210, MATCH(B147, Paste_Here!A$2:A$210, 0))&lt;&gt;"", ISNUMBER(VALUE(INDEX(Paste_Here!AP$2:AP$210, MATCH(B147, Paste_Here!A$2:A$210, 0))))), INDEX(Paste_Here!AP$2:AP$210, MATCH(B147, Paste_Here!A$2:A$210, 0)), ""), ""), "")</f>
        <v/>
      </c>
      <c r="DG147" s="69"/>
      <c r="DH147" s="79" t="str">
        <f>IFERROR(IF(B147&lt;&gt;"", IF(ISNUMBER(SEARCH("highrisk", LOWER(INDEX(Paste_Here!AQ$2:AQ$210, MATCH(B147, Paste_Here!A$2:A$210, 0))))), "High Risk", IF(ISNUMBER(SEARCH("lowrisk", LOWER(INDEX(Paste_Here!AQ$2:AQ$210, MATCH(B147, Paste_Here!A$2:A$210, 0))))), "Low Risk", IF(ISNUMBER(SEARCH("somerisk", LOWER(INDEX(Paste_Here!AQ$2:AQ$210, MATCH(B147, Paste_Here!A$2:A$210, 0))))), "Some Risk", ""))), ""), "")</f>
        <v/>
      </c>
      <c r="DI147" s="69"/>
      <c r="DJ147" s="79" t="str" cm="1">
        <f t="array" aca="1" ref="DJ147" ca="1">IFERROR(VALUE(IF(ISNUMBER(SEARCH("EM", INDEX(Paste_Here!AR$2:AR$500, MATCH(B147, Paste_Here!A$2:A$500, 0)))),"-" &amp; _xlfn.TEXTJOIN("", TRUE, IF(ISNUMBER(--MID(INDEX(Paste_Here!AR$2:AR$500, MATCH(B147, Paste_Here!A$2:A$500, 0)), ROW(INDIRECT("1:"&amp;LEN(INDEX(Paste_Here!AR$2:AR$500, MATCH(B147, Paste_Here!A$2:A$500, 0))))), 1)), MID(INDEX(Paste_Here!AR$2:AR$500, MATCH(B147, Paste_Here!A$2:A$500, 0)), ROW(INDIRECT("1:"&amp;LEN(INDEX(Paste_Here!AR$2:AR$500, MATCH(B147, Paste_Here!A$2:A$500, 0))))), 1), "")), _xlfn.TEXTJOIN("", TRUE, IF(ISNUMBER(--MID(INDEX(Paste_Here!AR$2:AR$500, MATCH(B147, Paste_Here!A$2:AR$500, 0)), ROW(INDIRECT("1:"&amp;LEN(INDEX(Paste_Here!AR$2:AR$500, MATCH(B147, Paste_Here!A$2:AR$500, 0))))), 1)), MID(INDEX(Paste_Here!AR$2:AR$500, MATCH(B147, Paste_Here!A$2:A$500, 0)), ROW(INDIRECT("1:"&amp;LEN(INDEX(Paste_Here!AR$2:AR$500, MATCH(B147, Paste_Here!A$2:A$500, 0))))), 1), "")))), "")</f>
        <v/>
      </c>
      <c r="DK147" s="69"/>
      <c r="DL147" s="69"/>
      <c r="DM147" s="79" t="str">
        <f t="shared" si="17"/>
        <v/>
      </c>
      <c r="DN147" s="69"/>
      <c r="DO147" s="79" t="str">
        <f>IFERROR(IF(B147&lt;&gt;"", IF(AND(INDEX(Paste_Here!AH$2:AH$210, MATCH(B147, Paste_Here!A$2:A$210, 0))&lt;&gt;"", ISNUMBER(VALUE(INDEX(Paste_Here!AH$2:AH$210, MATCH(B147, Paste_Here!A$2:A$210, 0))))), INDEX(Paste_Here!AH$2:AH$210, MATCH(B147, Paste_Here!A$2:A$210, 0)), ""), ""), "")</f>
        <v/>
      </c>
      <c r="DP147" s="69"/>
      <c r="DQ147" s="114"/>
      <c r="DR147" s="69"/>
      <c r="DS147" s="119" t="str">
        <f>IFERROR(IF(B147&lt;&gt;"", IF(LOWER(INDEX(Paste_Here!AI$2:AI$210, MATCH(B147, Paste_Here!A$2:A$210, 0)))="approaching expectations", "Approaching", IF(LOWER(INDEX(Paste_Here!AI$2:AI$210, MATCH(B147, Paste_Here!A$2:A$210, 0)))="met expectations", "Met", IF(LOWER(INDEX(Paste_Here!AI$2:AI$210, MATCH(B147, Paste_Here!A$2:A$210, 0)))="exceeded expectations", "Exceeded", IF(LOWER(INDEX(Paste_Here!AI$2:AI$210, MATCH(B147, Paste_Here!A$2:A$210, 0)))="below expectations", "Below", "")))), ""), "")</f>
        <v/>
      </c>
      <c r="DT147" s="69"/>
      <c r="DU147" s="79" t="str">
        <f>IFERROR(IF(B147&lt;&gt;"", IF(AND(INDEX(Paste_Here!AJ$2:AJ$210, MATCH(B147, Paste_Here!A$2:A$210, 0))&lt;&gt;"", ISNUMBER(VALUE(INDEX(Paste_Here!AJ$2:AJ$210, MATCH(B147, Paste_Here!A$2:A$210, 0))))), INDEX(Paste_Here!AJ$2:AJ$210, MATCH(B147, Paste_Here!A$2:A$210, 0)), ""), ""), "")</f>
        <v/>
      </c>
      <c r="DV147" s="69"/>
      <c r="DW147" s="114"/>
      <c r="DX147" s="69"/>
      <c r="DY147" s="114"/>
      <c r="DZ147" s="69"/>
      <c r="EA147" s="114"/>
      <c r="EB147" s="69"/>
      <c r="EC147" s="114"/>
      <c r="ED147" s="69"/>
      <c r="EE147" s="114"/>
      <c r="EF147" s="69"/>
      <c r="EH147" s="69"/>
      <c r="EI147" s="69"/>
      <c r="EJ147" s="79"/>
      <c r="EK147" s="69"/>
      <c r="EL147" s="79"/>
      <c r="EM147" s="69"/>
      <c r="EN147" s="79"/>
      <c r="EO147" s="69"/>
      <c r="EP147" s="79"/>
      <c r="EQ147" s="69"/>
      <c r="ER147" s="79"/>
      <c r="ES147" s="69"/>
      <c r="ET147" s="79"/>
      <c r="EU147" s="69"/>
      <c r="EV147" s="79"/>
      <c r="EW147" s="69"/>
      <c r="EX147" s="79"/>
      <c r="EY147" s="69"/>
      <c r="EZ147" s="79"/>
      <c r="FA147" s="69"/>
      <c r="FB147" s="79"/>
      <c r="FC147" s="69"/>
      <c r="FD147" s="79"/>
      <c r="FE147" s="69"/>
      <c r="FF147" s="69"/>
      <c r="FG147" s="79" t="str">
        <f t="shared" si="18"/>
        <v/>
      </c>
      <c r="FH147" s="69"/>
      <c r="FI147" s="79" t="str">
        <f>IFERROR(IF(B147&lt;&gt;"", IF(ISNUMBER(VALUE(INDEX(Paste_Here!H$2:H$210, MATCH(B147, Paste_Here!A$2:A$210, 0)))), IF(VALUE(INDEX(Paste_Here!H$2:H$210, MATCH(B147, Paste_Here!A$2:A$210, 0)))=0, "No", IF(AND(VALUE(INDEX(Paste_Here!H$2:H$210, MATCH(B147, Paste_Here!A$2:A$210, 0)))&gt;=1, VALUE(INDEX(Paste_Here!H$2:H$210, MATCH(B147, Paste_Here!A$2:A$210, 0)))&lt;=4), VALUE(INDEX(Paste_Here!H$2:H$210, MATCH(B147, Paste_Here!A$2:A$210, 0))), "")), ""), ""), "")</f>
        <v/>
      </c>
      <c r="FJ147" s="69"/>
      <c r="FK147" s="79" t="str">
        <f>IFERROR(IF(B147&lt;&gt;"", IF(ISNUMBER(VALUE(INDEX(Paste_Here!I$2:I$210, MATCH(B147, Paste_Here!A$2:A$210, 0)))), IF(VALUE(INDEX(Paste_Here!I$2:I$210, MATCH(B147, Paste_Here!A$2:A$210, 0)))=0, "No", IF(AND(VALUE(INDEX(Paste_Here!I$2:I$210, MATCH(B147, Paste_Here!A$2:A$210, 0)))&gt;=1, VALUE(INDEX(Paste_Here!I$2:I$210, MATCH(B147, Paste_Here!A$2:A$210, 0)))&lt;=4), VALUE(INDEX(Paste_Here!I$2:I$210, MATCH(B147, Paste_Here!A$2:A$210, 0))), "")), ""), ""), "")</f>
        <v/>
      </c>
      <c r="FL147" s="69"/>
      <c r="FM147" s="114"/>
      <c r="FN147" s="69"/>
      <c r="FO147" s="114"/>
      <c r="FP147" s="69"/>
      <c r="FQ147" s="114"/>
      <c r="FR147" s="69"/>
      <c r="FS147" s="114"/>
      <c r="FT147" s="69"/>
      <c r="FU147" s="79" t="str">
        <f>IFERROR(IF(B147&lt;&gt;"", IF(AND(INDEX(Paste_Here!R$2:R$210, MATCH(B147, Paste_Here!A$2:A$210, 0))&lt;&gt;"", ISNUMBER(VALUE(INDEX(Paste_Here!R$2:R$210, MATCH(B147, Paste_Here!A$2:A$210, 0))))), INDEX(Paste_Here!R$2:R$210, MATCH(B147, Paste_Here!A$2:A$210, 0)), ""), ""), "")</f>
        <v/>
      </c>
      <c r="FV147" s="69"/>
      <c r="FW147" s="79" t="str">
        <f>IFERROR(IF(B147&lt;&gt;"", IF(AND(INDEX(Paste_Here!BB$2:BB$210, MATCH(B147, Paste_Here!A$2:A$210, 0))&lt;&gt;"", ISNUMBER(VALUE(INDEX(Paste_Here!BB$2:BB$210, MATCH(B147, Paste_Here!A$2:A$210, 0))))), INDEX(Paste_Here!BB$2:BB$210, MATCH(B147, Paste_Here!A$2:A$210, 0)), ""), ""), "")</f>
        <v/>
      </c>
      <c r="FX147" s="69"/>
      <c r="FY147" s="79" t="str">
        <f>IFERROR(IF(B147&lt;&gt;"", IF(AND(INDEX(Paste_Here!AS$2:AS$210, MATCH(B147, Paste_Here!A$2:A$210, 0))&lt;&gt;"", ISNUMBER(VALUE(INDEX(Paste_Here!AS$2:AS$210, MATCH(B147, Paste_Here!A$2:A$210, 0))))), INDEX(Paste_Here!AS$2:AS$210, MATCH(B147, Paste_Here!A$2:A$210, 0)), ""), ""), "")</f>
        <v/>
      </c>
      <c r="FZ147" s="69"/>
      <c r="GA147" s="79" t="str">
        <f>IFERROR(IF(B147&lt;&gt;"", IF(AND(INDEX(Paste_Here!BC$2:BC$210, MATCH(B147, Paste_Here!A$2:A$210, 0))&lt;&gt;"", ISNUMBER(VALUE(INDEX(Paste_Here!BC$2:BC$210, MATCH(B147, Paste_Here!A$2:A$210, 0))))), INDEX(Paste_Here!BC$2:BC$210, MATCH(B147, Paste_Here!A$2:A$210, 0)), ""), ""), "")</f>
        <v/>
      </c>
      <c r="GB147" s="69"/>
      <c r="GC147" s="69"/>
      <c r="GD147" s="79" t="str">
        <f t="shared" si="19"/>
        <v/>
      </c>
      <c r="GE147" s="69"/>
      <c r="GF147" s="79" t="str">
        <f>IFERROR(IF(B147&lt;&gt;"", IF(ISNUMBER(SEARCH("s", LOWER(INDEX(Paste_Here!M$2:M$210, MATCH(B147, Paste_Here!A$2:A$210, 0))))), "Yes", IF(INDEX(Paste_Here!M$2:M$210, MATCH(B147, Paste_Here!A$2:A$210, 0))&lt;&gt;"", "No", "")), ""), "")</f>
        <v/>
      </c>
      <c r="GG147" s="69"/>
      <c r="GH147" s="79" t="str">
        <f>IFERROR(IF(B147&lt;&gt;"", IF(ISNUMBER(SEARCH("yes", LOWER(INDEX(Paste_Here!F$2:F$210, MATCH(B147, Paste_Here!A$2:A$210, 0))))), "Yes", IF(ISNUMBER(SEARCH("no", LOWER(INDEX(Paste_Here!F$2:F$210, MATCH(B147, Paste_Here!A$2:A$210, 0))))), "No", "")), ""), "")</f>
        <v/>
      </c>
      <c r="GI147" s="69"/>
      <c r="GJ147" s="79" t="str">
        <f>IFERROR(IF(B147&lt;&gt;"", IF(ISNUMBER(SEARCH("english language learner", LOWER(INDEX(Paste_Here!C$2:C$210, MATCH(B147, Paste_Here!A$2:A$210, 0))))), "Yes", ""), ""), "")</f>
        <v/>
      </c>
      <c r="GK147" s="69"/>
      <c r="GL147" s="79" t="str">
        <f>IFERROR(IF(B147&lt;&gt;"", IF(OR(ISNUMBER(SEARCH("b", LOWER(INDEX(Paste_Here!K$2:K$210, MATCH(B147, Paste_Here!A$2:A$210, 0))))), ISNUMBER(SEARCH("h", LOWER(INDEX(Paste_Here!K$2:K$210, MATCH(B147, Paste_Here!A$2:A$210, 0))))), ISNUMBER(SEARCH("i", LOWER(INDEX(Paste_Here!K$2:K$210, MATCH(B147, Paste_Here!A$2:A$210, 0)))))), "Yes", IF(INDEX(Paste_Here!K$2:K$210, MATCH(B147, Paste_Here!A$2:A$210, 0))&lt;&gt;"", "No", "")), ""), "")</f>
        <v/>
      </c>
      <c r="GM147" s="69"/>
      <c r="GN147" s="79" t="str">
        <f>IFERROR(IF(B147&lt;&gt;"", IF(ISNUMBER(SEARCH("yes", LOWER(INDEX(Paste_Here!L$2:L$210, MATCH(B147, Paste_Here!A$2:A$210, 0))))), "Yes", IF(ISNUMBER(SEARCH("no", LOWER(INDEX(Paste_Here!L$2:L$210, MATCH(B147, Paste_Here!A$2:A$210, 0))))), "No", "")), ""), "")</f>
        <v/>
      </c>
      <c r="GO147" s="69"/>
      <c r="GP147" s="79" t="str">
        <f>IFERROR(IF(B147&lt;&gt;"", IF(ISNUMBER(SEARCH("transitional 2", LOWER(INDEX(Paste_Here!C$2:C$210, MATCH(B147, Paste_Here!A$2:A$210, 0))))), "T2", IF(ISNUMBER(SEARCH("transitional 1", LOWER(INDEX(Paste_Here!C$2:C$210, MATCH(B147, Paste_Here!A$2:A$210, 0))))), "T1", IF(ISNUMBER(SEARCH("waived ell services", LOWER(INDEX(Paste_Here!C$2:C$210, MATCH(B147, Paste_Here!A$2:A$210, 0))))), "W", ""))), ""), "")</f>
        <v/>
      </c>
      <c r="GQ147" s="69"/>
      <c r="GR147" s="114"/>
      <c r="GS147" s="69"/>
      <c r="GT147" s="114"/>
      <c r="GU147" s="69"/>
      <c r="GV147" s="114"/>
      <c r="GW147" s="69"/>
      <c r="GX147" s="118"/>
      <c r="GY147" s="69"/>
      <c r="GZ147" s="69"/>
      <c r="HA147" s="79"/>
      <c r="HB147" s="69"/>
      <c r="HC147" s="79"/>
      <c r="HD147" s="69"/>
      <c r="HE147" s="79"/>
      <c r="HF147" s="69"/>
      <c r="HG147" s="79"/>
      <c r="HH147" s="69"/>
      <c r="HI147" s="79"/>
      <c r="HJ147" s="69"/>
      <c r="HK147" s="79"/>
      <c r="HL147" s="69"/>
      <c r="HM147" s="79"/>
      <c r="HN147" s="69"/>
      <c r="HO147" s="79"/>
      <c r="HP147" s="69"/>
      <c r="HQ147" s="79"/>
      <c r="HR147" s="69"/>
      <c r="HS147" s="79"/>
      <c r="HT147" s="69"/>
      <c r="HU147" s="79"/>
      <c r="HV147" s="69"/>
      <c r="HW147" s="69"/>
      <c r="HX147" s="79"/>
      <c r="HY147" s="69"/>
      <c r="HZ147" s="79"/>
      <c r="IA147" s="69"/>
      <c r="IB147" s="79"/>
      <c r="IC147" s="69"/>
      <c r="ID147" s="79"/>
      <c r="IE147" s="69"/>
      <c r="IF147" s="79"/>
      <c r="IG147" s="69"/>
      <c r="IH147" s="79"/>
      <c r="II147" s="69"/>
      <c r="IJ147" s="79"/>
      <c r="IK147" s="69"/>
      <c r="IL147" s="79"/>
      <c r="IM147" s="69"/>
      <c r="IN147" s="79"/>
      <c r="IO147" s="69"/>
      <c r="IP147" s="79"/>
      <c r="IQ147" s="69"/>
      <c r="IR147" s="79"/>
      <c r="IS147" s="69"/>
      <c r="IT147" s="69"/>
      <c r="IU147" s="79"/>
      <c r="IV147" s="69"/>
      <c r="IW147" s="79"/>
      <c r="IX147" s="69"/>
      <c r="IY147" s="79"/>
      <c r="IZ147" s="69"/>
      <c r="JA147" s="79"/>
      <c r="JB147" s="69"/>
      <c r="JC147" s="79"/>
      <c r="JD147" s="69"/>
      <c r="JE147" s="79"/>
      <c r="JF147" s="69"/>
      <c r="JG147" s="79"/>
      <c r="JH147" s="69"/>
      <c r="JI147" s="79"/>
      <c r="JJ147" s="69"/>
      <c r="JK147" s="79"/>
      <c r="JL147" s="69"/>
      <c r="JM147" s="79"/>
      <c r="JN147" s="69"/>
      <c r="JO147" s="79"/>
      <c r="JP147" s="69"/>
      <c r="JQ147" s="69"/>
      <c r="JR147" s="79"/>
      <c r="JS147" s="69"/>
      <c r="JT147" s="79"/>
      <c r="JU147" s="69"/>
      <c r="JV147" s="79"/>
      <c r="JW147" s="69"/>
      <c r="JX147" s="79"/>
      <c r="JY147" s="69"/>
      <c r="JZ147" s="79"/>
      <c r="KA147" s="69"/>
      <c r="KB147" s="79"/>
      <c r="KC147" s="69"/>
      <c r="KD147" s="79"/>
      <c r="KE147" s="69"/>
      <c r="KF147" s="79"/>
      <c r="KG147" s="69"/>
      <c r="KH147" s="79"/>
      <c r="KI147" s="69"/>
      <c r="KJ147" s="79"/>
      <c r="KK147" s="69"/>
      <c r="KL147" s="79"/>
      <c r="KM147" s="69"/>
      <c r="KP147" s="1" t="str" cm="1">
        <f t="array" ref="KP147">IFERROR(INDEX(Paste_Here!$B$2:$B$210, MATCH(0, COUNTIF(KP$4:KP146, Paste_Here!$B$2:$B$210) + IF(Paste_Here!$B$2:$B$210="", 1, 0), 0)), "")</f>
        <v/>
      </c>
      <c r="KQ147" s="1" t="str">
        <f>IF(KP147&lt;&gt;"", INDEX(Paste_Here!$A$2:$A$210, MATCH(KP147, Paste_Here!$B$2:$B$210, 0)), "")</f>
        <v/>
      </c>
      <c r="KR147" s="1" t="str">
        <f t="shared" si="20"/>
        <v/>
      </c>
      <c r="KS147" s="1" t="str" cm="1">
        <f t="array" ref="KS147">IFERROR(INDEX($KR$5:$KR$210, MATCH(SMALL(IF($KR$5:$KR$210&lt;&gt;"", COUNTIF($KR$5:$KR$210, "&lt;"&amp;$KR$5:$KR$210)+1), ROW()-ROW($KS$5)+1), COUNTIF($KR$5:$KR$210, "&lt;"&amp;$KR$5:$KR$210)+1, 0)), "")</f>
        <v/>
      </c>
    </row>
    <row r="148" spans="1:305">
      <c r="A148" s="69"/>
      <c r="B148" s="79" t="str">
        <f t="shared" si="14"/>
        <v/>
      </c>
      <c r="C148" s="69"/>
      <c r="D148" s="79" t="str">
        <f>IFERROR(IF(B148&lt;&gt;"", IF(COUNTIF(INDEX(Paste_Here!N$2:Q$210, MATCH(B148, Paste_Here!A$2:A$210, 0), 0), "yes") &gt; 0, "No", IF(COUNTIF(INDEX(Paste_Here!N$2:Q$210, MATCH(B148, Paste_Here!A$2:A$210, 0), 0), "no") &gt; 0, "Yes", "")), ""), "")</f>
        <v/>
      </c>
      <c r="E148" s="69"/>
      <c r="F148" s="79" t="str">
        <f>IFERROR(IF(B148&lt;&gt;"", IF(ISNUMBER(SEARCH("yes", LOWER(INDEX(Paste_Here!S$2:S$210, MATCH(B148, Paste_Here!A$2:A$210, 0))))), "Yes", IF(ISNUMBER(SEARCH("no", LOWER(INDEX(Paste_Here!S$2:S$210, MATCH(B148, Paste_Here!A$2:A$210, 0))))), "No", "")), ""), "")</f>
        <v/>
      </c>
      <c r="G148" s="69"/>
      <c r="H148" s="79" t="str">
        <f>IFERROR(IF(B148&lt;&gt;"", IF(COUNTIF(INDEX(Paste_Here!AX$2:BA$210, MATCH(B148, Paste_Here!A$2:A$210, 0), 0), "yes") &gt; 0, "No", IF(COUNTIF(INDEX(Paste_Here!AX$2:BA$210, MATCH(B148, Paste_Here!A$2:A$210, 0), 0), "no") &gt; 0, "Yes", "")), ""), "")</f>
        <v/>
      </c>
      <c r="I148" s="69"/>
      <c r="J148" s="79" t="str">
        <f>IFERROR(IF(B148&lt;&gt;"", IF(ISNUMBER(SEARCH("yes", LOWER(INDEX(Paste_Here!Z$2:Z$210, MATCH(B148, Paste_Here!A$2:A$210, 0))))), "Yes", IF(ISNUMBER(SEARCH("no", LOWER(INDEX(Paste_Here!Z$2:Z$210, MATCH(B148, Paste_Here!A$2:A$210, 0))))), "No", "")), ""), "")</f>
        <v/>
      </c>
      <c r="K148" s="69"/>
      <c r="L148" s="79" t="str">
        <f>IFERROR(IF(B148&lt;&gt;"", IF(ISNUMBER(SEARCH("yes", LOWER(INDEX(Paste_Here!AG$2:AG$210, MATCH(B148, Paste_Here!A$2:A$210, 0))))), "Yes", IF(ISNUMBER(SEARCH("no", LOWER(INDEX(Paste_Here!AG$2:AG$210, MATCH(B148, Paste_Here!A$2:A$210, 0))))), "No", "")), ""), "")</f>
        <v/>
      </c>
      <c r="M148" s="69"/>
      <c r="N148" s="114" t="str">
        <f>IFERROR(IF(J148&lt;&gt;"", IF(ISNUMBER(SEARCH("yes", LOWER(INDEX(Paste_Here!AB$2:AB$210, MATCH(J148, Paste_Here!I$2:I$210, 0))))), "Yes", IF(ISNUMBER(SEARCH("no", LOWER(INDEX(Paste_Here!AB$2:AB$210, MATCH(J148, Paste_Here!I$2:I$210, 0))))), "No", "")), ""), "")</f>
        <v/>
      </c>
      <c r="O148" s="69"/>
      <c r="P148" s="79" t="str">
        <f>IFERROR(IF(B148&lt;&gt;"", IF(ISNUMBER(SEARCH("Revealed-Potential (Primary Focus)", LOWER(INDEX(Paste_Here!U$2:U$210, MATCH(B148, Paste_Here!A$2:A$210, 0))))), "Rev-Potential: Prim", IF(ISNUMBER(SEARCH("Revealed-Potential (Secondary Focus)", LOWER(INDEX(Paste_Here!U$2:U$210, MATCH(B148, Paste_Here!A$2:A$210, 0))))), "Rev-Potential: Sec", IF(ISNUMBER(SEARCH("Monitoring", LOWER(INDEX(Paste_Here!U$2:U$210, MATCH(B148, Paste_Here!A$2:A$210, 0))))), "Monitoring", IF(ISNUMBER(SEARCH("At-Promise (Secondary Focus)", LOWER(INDEX(Paste_Here!U$2:U$210, MATCH(B148, Paste_Here!A$2:A$210, 0))))), "At-Promise: Sec", IF(ISNUMBER(SEARCH("At-Promise (Primary Focus)", LOWER(INDEX(Paste_Here!U$2:U$210, MATCH(B148, Paste_Here!A$2:A$210, 0))))), "At-Promise: Prim", ""))))), ""), "")</f>
        <v/>
      </c>
      <c r="Q148" s="69"/>
      <c r="R148" s="79" t="str">
        <f>IFERROR(IF(B148&lt;&gt;"", IF(ISNUMBER(SEARCH("Revealed-Potential (Primary Focus)", LOWER(INDEX(Paste_Here!AB$2:AB$210, MATCH(B148, Paste_Here!A$2:A$210, 0))))), "Rev-Potential: Prim", IF(ISNUMBER(SEARCH("Revealed-Potential (Secondary Focus)", LOWER(INDEX(Paste_Here!AB$2:AB$210, MATCH(B148, Paste_Here!A$2:A$210, 0))))), "Rev-Potential: Sec", IF(ISNUMBER(SEARCH("Monitoring", LOWER(INDEX(Paste_Here!AB$2:AB$210, MATCH(B148, Paste_Here!A$2:A$210, 0))))), "Monitoring", IF(ISNUMBER(SEARCH("At-Promise (Secondary Focus)", LOWER(INDEX(Paste_Here!AB$2:AB$210, MATCH(B148, Paste_Here!A$2:A$210, 0))))), "At-Promise: Sec", IF(ISNUMBER(SEARCH("At-Promise (Primary Focus)", LOWER(INDEX(Paste_Here!AB$2:AB$210, MATCH(B148, Paste_Here!A$2:A$210, 0))))), "At-Promise: Prim", ""))))), ""), "")</f>
        <v/>
      </c>
      <c r="S148" s="69"/>
      <c r="T148" s="114" t="str">
        <f>IFERROR(IF(P148&lt;&gt;"", IF(ISNUMBER(SEARCH("yes", LOWER(INDEX(Paste_Here!AH$2:AH$210, MATCH(P148, Paste_Here!O$2:O$210, 0))))), "Yes", IF(ISNUMBER(SEARCH("no", LOWER(INDEX(Paste_Here!AH$2:AH$210, MATCH(P148, Paste_Here!O$2:O$210, 0))))), "No", "")), ""), "")</f>
        <v/>
      </c>
      <c r="U148" s="69"/>
      <c r="V148" s="114" t="str">
        <f>IFERROR(IF(R148&lt;&gt;"", IF(ISNUMBER(SEARCH("yes", LOWER(INDEX(Paste_Here!AJ$2:AJ$210, MATCH(R148, Paste_Here!Q$2:Q$210, 0))))), "Yes", IF(ISNUMBER(SEARCH("no", LOWER(INDEX(Paste_Here!AJ$2:AJ$210, MATCH(R148, Paste_Here!Q$2:Q$210, 0))))), "No", "")), ""), "")</f>
        <v/>
      </c>
      <c r="W148" s="69"/>
      <c r="X148" s="69"/>
      <c r="Y148" s="79" t="str">
        <f t="shared" si="15"/>
        <v/>
      </c>
      <c r="Z148" s="69"/>
      <c r="AA148" s="79" t="str">
        <f>IFERROR(IF(B148&lt;&gt;"", IF(AND(INDEX(Paste_Here!W$2:W$210, MATCH(B148, Paste_Here!A$2:A$210, 0))&lt;&gt;"", ISNUMBER(VALUE(INDEX(Paste_Here!W$2:W$210, MATCH(B148, Paste_Here!A$2:A$210, 0))))), INDEX(Paste_Here!W$2:W$210, MATCH(B148, Paste_Here!A$2:A$210, 0)), ""), ""), "")</f>
        <v/>
      </c>
      <c r="AB148" s="69"/>
      <c r="AC148" s="79" t="str">
        <f>IFERROR(IF(B148&lt;&gt;"", IF(AND(INDEX(Paste_Here!V$2:V$210, MATCH(B148, Paste_Here!A$2:A$210, 0))&lt;&gt;"", ISNUMBER(VALUE(INDEX(Paste_Here!V$2:V$210, MATCH(B148, Paste_Here!A$2:A$210, 0))))), TEXT(ROUND(VALUE(INDEX(Paste_Here!V$2:V$210, MATCH(B148, Paste_Here!A$2:A$210, 0))), 2), "0.00"), ""), ""), "")</f>
        <v/>
      </c>
      <c r="AD148" s="69"/>
      <c r="AE148" s="79" t="str">
        <f>IFERROR(IF(B148&lt;&gt;"", IF(LOWER(INDEX(Paste_Here!X$2:X$210, MATCH(B148, Paste_Here!A$2:A$210, 0)))="approaching expectations", "Approaching", IF(LOWER(INDEX(Paste_Here!X$2:X$210, MATCH(B148, Paste_Here!A$2:A$210, 0)))="met expectations", "Met", IF(LOWER(INDEX(Paste_Here!X$2:X$210, MATCH(B148, Paste_Here!A$2:A$210, 0)))="exceeded expectations", "Exceeded", IF(LOWER(INDEX(Paste_Here!X$2:X$210, MATCH(B148, Paste_Here!A$2:A$210, 0)))="below expectations", "Below", "")))), ""), "")</f>
        <v/>
      </c>
      <c r="AF148" s="69"/>
      <c r="AG148" s="79" t="str">
        <f>IFERROR(IF(B148&lt;&gt;"", IF(AND(INDEX(Paste_Here!Y$2:Y$210, MATCH(B148, Paste_Here!A$2:A$210, 0))&lt;&gt;"", ISNUMBER(VALUE(INDEX(Paste_Here!Y$2:Y$210, MATCH(B148, Paste_Here!A$2:A$210, 0))))), INDEX(Paste_Here!Y$2:Y$210, MATCH(B148, Paste_Here!A$2:A$210, 0)), ""), ""), "")</f>
        <v/>
      </c>
      <c r="AH148" s="69"/>
      <c r="AI148" s="79" t="str">
        <f>IFERROR(IF(B148&lt;&gt;"", IF(AND(INDEX(Paste_Here!AK$2:AK$210, MATCH(B148, Paste_Here!A$2:A$210, 0))&lt;&gt;"", ISNUMBER(VALUE(INDEX(Paste_Here!AK$2:AK$210, MATCH(B148, Paste_Here!A$2:A$210, 0))))), INDEX(Paste_Here!AK$2:AK$210, MATCH(B148, Paste_Here!A$2:A$210, 0)), ""), ""), "")</f>
        <v/>
      </c>
      <c r="AJ148" s="69"/>
      <c r="AK148" s="79" t="str">
        <f>IFERROR(IF(B148&lt;&gt;"", IF(ISNUMBER(SEARCH("highrisk", LOWER(INDEX(Paste_Here!AL$2:AL$210, MATCH(B148, Paste_Here!A$2:A$210, 0))))), "High Risk", IF(ISNUMBER(SEARCH("lowrisk", LOWER(INDEX(Paste_Here!AL$2:AL$210, MATCH(B148, Paste_Here!A$2:A$210, 0))))), "Low Risk", IF(ISNUMBER(SEARCH("somerisk", LOWER(INDEX(Paste_Here!AL$2:AL$210, MATCH(B148, Paste_Here!A$2:A$210, 0))))), "Some Risk", ""))), ""), "")</f>
        <v/>
      </c>
      <c r="AL148" s="69"/>
      <c r="AM148" s="79" t="str">
        <f>IFERROR(IF(B148&lt;&gt;"", IF(AND(INDEX(Paste_Here!AT$2:AT$210, MATCH(B148, Paste_Here!A$2:A$210, 0))&lt;&gt;"", ISNUMBER(VALUE(INDEX(Paste_Here!AT$2:AT$210, MATCH(B148, Paste_Here!A$2:A$210, 0))))), INDEX(Paste_Here!AT$2:AT$210, MATCH(B148, Paste_Here!A$2:A$210, 0)), ""), ""), "")</f>
        <v/>
      </c>
      <c r="AN148" s="69"/>
      <c r="AO148" s="79" t="str">
        <f>IFERROR(IF(B148&lt;&gt;"", IF(AND(INDEX(Paste_Here!AM$2:AM$210, MATCH(B148, Paste_Here!A$2:A$210, 0))&lt;&gt;"", ISNUMBER(VALUE(INDEX(Paste_Here!AM$2:AM$210, MATCH(B148, Paste_Here!A$2:A$210, 0))))), INDEX(Paste_Here!AM$2:AM$210, MATCH(B148, Paste_Here!A$2:A$210, 0)), ""), ""), "")</f>
        <v/>
      </c>
      <c r="AP148" s="69"/>
      <c r="AQ148" s="79" t="str">
        <f>IFERROR(IF(B148&lt;&gt;"", IF(ISNUMBER(SEARCH("highrisk", LOWER(INDEX(Paste_Here!AN$2:AN$210, MATCH(B148, Paste_Here!A$2:A$210, 0))))), "High Risk", IF(ISNUMBER(SEARCH("lowrisk", LOWER(INDEX(Paste_Here!AN$2:AN$210, MATCH(B148, Paste_Here!A$2:A$210, 0))))), "Low Risk", IF(ISNUMBER(SEARCH("somerisk", LOWER(INDEX(Paste_Here!AN$2:AN$210, MATCH(B148, Paste_Here!A$2:A$210, 0))))), "Some Risk", ""))), ""), "")</f>
        <v/>
      </c>
      <c r="AR148" s="69"/>
      <c r="AS148" s="79" t="str" cm="1">
        <f t="array" aca="1" ref="AS148" ca="1">IFERROR(IF(ISNUMBER(SEARCH("BR", INDEX(Paste_Here!AO$2:AO$210, MATCH(B148, Paste_Here!A$2:A$210, 0)))), -1, 1) * VALUE(_xlfn.TEXTJOIN("", TRUE, IF(ISNUMBER(--MID(INDEX(Paste_Here!AO$2:AO$210, MATCH(B148, Paste_Here!A$2:A$210, 0)), ROW(INDIRECT("1:"&amp;LEN(INDEX(Paste_Here!AO$2:AO$210, MATCH(B148, Paste_Here!A$2:A$210, 0))))), 1)), MID(INDEX(Paste_Here!AO$2:AO$210, MATCH(B148, Paste_Here!A$2:A$210, 0)), ROW(INDIRECT("1:"&amp;LEN(INDEX(Paste_Here!AO$2:AO$210, MATCH(B148, Paste_Here!A$2:A$210, 0))))), 1), ""))), "")</f>
        <v/>
      </c>
      <c r="AT148" s="69"/>
      <c r="AU148" s="69"/>
      <c r="AV148" s="79"/>
      <c r="AW148" s="69"/>
      <c r="AX148" s="79"/>
      <c r="AY148" s="69"/>
      <c r="AZ148" s="79"/>
      <c r="BA148" s="69"/>
      <c r="BB148" s="79"/>
      <c r="BC148" s="69"/>
      <c r="BD148" s="79"/>
      <c r="BE148" s="69"/>
      <c r="BF148" s="79"/>
      <c r="BG148" s="69"/>
      <c r="BH148" s="79"/>
      <c r="BI148" s="69"/>
      <c r="BJ148" s="79"/>
      <c r="BK148" s="69"/>
      <c r="BL148" s="79"/>
      <c r="BM148" s="69"/>
      <c r="BN148" s="79"/>
      <c r="BO148" s="69"/>
      <c r="BP148" s="79"/>
      <c r="BQ148" s="69"/>
      <c r="BR148" s="69"/>
      <c r="BS148" s="79"/>
      <c r="BT148" s="69"/>
      <c r="BU148" s="79"/>
      <c r="BV148" s="69"/>
      <c r="BW148" s="79"/>
      <c r="BX148" s="69"/>
      <c r="BY148" s="79"/>
      <c r="BZ148" s="69"/>
      <c r="CA148" s="79"/>
      <c r="CB148" s="69"/>
      <c r="CC148" s="79"/>
      <c r="CD148" s="69"/>
      <c r="CE148" s="79"/>
      <c r="CF148" s="69"/>
      <c r="CG148" s="79"/>
      <c r="CH148" s="69"/>
      <c r="CI148" s="79"/>
      <c r="CJ148" s="69"/>
      <c r="CK148" s="79"/>
      <c r="CL148" s="69"/>
      <c r="CM148" s="79"/>
      <c r="CN148" s="69"/>
      <c r="CO148" s="69"/>
      <c r="CP148" s="79" t="str">
        <f t="shared" si="16"/>
        <v/>
      </c>
      <c r="CQ148" s="69"/>
      <c r="CR148" s="79" t="str">
        <f>IFERROR(IF(B148&lt;&gt;"", IF(AND(INDEX(Paste_Here!AD$2:AD$210, MATCH(B148, Paste_Here!A$2:A$210, 0))&lt;&gt;"", ISNUMBER(VALUE(INDEX(Paste_Here!AD$2:AD$210, MATCH(B148, Paste_Here!A$2:A$210, 0))))), INDEX(Paste_Here!AD$2:AD$210, MATCH(B148, Paste_Here!A$2:A$210, 0)), ""), ""), "")</f>
        <v/>
      </c>
      <c r="CS148" s="69"/>
      <c r="CT148" s="79" t="str">
        <f>IFERROR(IF(B148&lt;&gt;"", IF(AND(INDEX(Paste_Here!AC$2:AC$210, MATCH(B148, Paste_Here!A$2:A$210, 0))&lt;&gt;"", ISNUMBER(--INDEX(Paste_Here!AC$2:AC$210, MATCH(B148, Paste_Here!A$2:A$210, 0)))), TEXT(ROUND(--INDEX(Paste_Here!AC$2:AC$210, MATCH(B148, Paste_Here!A$2:A$210, 0)), 2), "0.00"), ""), ""), "")</f>
        <v/>
      </c>
      <c r="CU148" s="69"/>
      <c r="CV148" s="79" t="str">
        <f>IFERROR(IF(B148&lt;&gt;"", IF(LOWER(INDEX(Paste_Here!AE$2:AE$210, MATCH(B148, Paste_Here!A$2:A$210, 0)))="approaching expectations", "Approaching", IF(LOWER(INDEX(Paste_Here!AE$2:AE$210, MATCH(B148, Paste_Here!A$2:A$210, 0)))="met expectations", "Met", IF(LOWER(INDEX(Paste_Here!AE$2:AE$210, MATCH(B148, Paste_Here!A$2:A$210, 0)))="exceeded expectations", "Exceeded", IF(LOWER(INDEX(Paste_Here!AE$2:AE$210, MATCH(B148, Paste_Here!A$2:A$210, 0)))="below expectations", "Below", "")))), ""), "")</f>
        <v/>
      </c>
      <c r="CW148" s="69"/>
      <c r="CX148" s="79" t="str">
        <f>IFERROR(IF(B148&lt;&gt;"", IF(AND(INDEX(Paste_Here!AF$2:AF$210, MATCH(B148, Paste_Here!A$2:A$210, 0))&lt;&gt;"", ISNUMBER(VALUE(INDEX(Paste_Here!AF$2:AF$210, MATCH(B148, Paste_Here!A$2:A$210, 0))))), INDEX(Paste_Here!AF$2:AF$210, MATCH(B148, Paste_Here!A$2:A$210, 0)), ""), ""), "")</f>
        <v/>
      </c>
      <c r="CY148" s="69"/>
      <c r="CZ148" s="79" t="str">
        <f>IFERROR(IF(B148&lt;&gt;"", IF(AND(INDEX(Paste_Here!AU$2:AU$210, MATCH(B148, Paste_Here!A$2:A$210, 0))&lt;&gt;"", ISNUMBER(VALUE(INDEX(Paste_Here!AU$2:AU$210, MATCH(B148, Paste_Here!A$2:A$210, 0))))), INDEX(Paste_Here!AU$2:AU$210, MATCH(B148, Paste_Here!A$2:A$210, 0)), ""), ""), "")</f>
        <v/>
      </c>
      <c r="DA148" s="69"/>
      <c r="DB148" s="79" t="str">
        <f>IFERROR(IF(B148&lt;&gt;"", IF(ISNUMBER(SEARCH("highrisk", LOWER(INDEX(Paste_Here!AV$2:AV$210, MATCH(B148, Paste_Here!A$2:A$210, 0))))), "High Risk", IF(ISNUMBER(SEARCH("lowrisk", LOWER(INDEX(Paste_Here!AV$2:AV$210, MATCH(B148, Paste_Here!A$2:A$210, 0))))), "Low Risk", IF(ISNUMBER(SEARCH("somerisk", LOWER(INDEX(Paste_Here!AV$2:AV$210, MATCH(B148, Paste_Here!A$2:A$210, 0))))), "Some Risk", ""))), ""), "")</f>
        <v/>
      </c>
      <c r="DC148" s="69"/>
      <c r="DD148" s="79" t="str">
        <f>IFERROR(IF(B148&lt;&gt;"", IF(AND(INDEX(Paste_Here!AW$2:AW$210, MATCH(B148, Paste_Here!A$2:A$210, 0))&lt;&gt;"", ISNUMBER(VALUE(INDEX(Paste_Here!AW$2:AW$210, MATCH(B148, Paste_Here!A$2:A$210, 0))))), INDEX(Paste_Here!AW$2:AW$210, MATCH(B148, Paste_Here!A$2:A$210, 0)), ""), ""), "")</f>
        <v/>
      </c>
      <c r="DE148" s="69"/>
      <c r="DF148" s="79" t="str">
        <f>IFERROR(IF(B148&lt;&gt;"", IF(AND(INDEX(Paste_Here!AP$2:AP$210, MATCH(B148, Paste_Here!A$2:A$210, 0))&lt;&gt;"", ISNUMBER(VALUE(INDEX(Paste_Here!AP$2:AP$210, MATCH(B148, Paste_Here!A$2:A$210, 0))))), INDEX(Paste_Here!AP$2:AP$210, MATCH(B148, Paste_Here!A$2:A$210, 0)), ""), ""), "")</f>
        <v/>
      </c>
      <c r="DG148" s="69"/>
      <c r="DH148" s="79" t="str">
        <f>IFERROR(IF(B148&lt;&gt;"", IF(ISNUMBER(SEARCH("highrisk", LOWER(INDEX(Paste_Here!AQ$2:AQ$210, MATCH(B148, Paste_Here!A$2:A$210, 0))))), "High Risk", IF(ISNUMBER(SEARCH("lowrisk", LOWER(INDEX(Paste_Here!AQ$2:AQ$210, MATCH(B148, Paste_Here!A$2:A$210, 0))))), "Low Risk", IF(ISNUMBER(SEARCH("somerisk", LOWER(INDEX(Paste_Here!AQ$2:AQ$210, MATCH(B148, Paste_Here!A$2:A$210, 0))))), "Some Risk", ""))), ""), "")</f>
        <v/>
      </c>
      <c r="DI148" s="69"/>
      <c r="DJ148" s="79" t="str" cm="1">
        <f t="array" aca="1" ref="DJ148" ca="1">IFERROR(VALUE(IF(ISNUMBER(SEARCH("EM", INDEX(Paste_Here!AR$2:AR$500, MATCH(B148, Paste_Here!A$2:A$500, 0)))),"-" &amp; _xlfn.TEXTJOIN("", TRUE, IF(ISNUMBER(--MID(INDEX(Paste_Here!AR$2:AR$500, MATCH(B148, Paste_Here!A$2:A$500, 0)), ROW(INDIRECT("1:"&amp;LEN(INDEX(Paste_Here!AR$2:AR$500, MATCH(B148, Paste_Here!A$2:A$500, 0))))), 1)), MID(INDEX(Paste_Here!AR$2:AR$500, MATCH(B148, Paste_Here!A$2:A$500, 0)), ROW(INDIRECT("1:"&amp;LEN(INDEX(Paste_Here!AR$2:AR$500, MATCH(B148, Paste_Here!A$2:A$500, 0))))), 1), "")), _xlfn.TEXTJOIN("", TRUE, IF(ISNUMBER(--MID(INDEX(Paste_Here!AR$2:AR$500, MATCH(B148, Paste_Here!A$2:AR$500, 0)), ROW(INDIRECT("1:"&amp;LEN(INDEX(Paste_Here!AR$2:AR$500, MATCH(B148, Paste_Here!A$2:AR$500, 0))))), 1)), MID(INDEX(Paste_Here!AR$2:AR$500, MATCH(B148, Paste_Here!A$2:A$500, 0)), ROW(INDIRECT("1:"&amp;LEN(INDEX(Paste_Here!AR$2:AR$500, MATCH(B148, Paste_Here!A$2:A$500, 0))))), 1), "")))), "")</f>
        <v/>
      </c>
      <c r="DK148" s="69"/>
      <c r="DL148" s="69"/>
      <c r="DM148" s="79" t="str">
        <f t="shared" si="17"/>
        <v/>
      </c>
      <c r="DN148" s="69"/>
      <c r="DO148" s="79" t="str">
        <f>IFERROR(IF(B148&lt;&gt;"", IF(AND(INDEX(Paste_Here!AH$2:AH$210, MATCH(B148, Paste_Here!A$2:A$210, 0))&lt;&gt;"", ISNUMBER(VALUE(INDEX(Paste_Here!AH$2:AH$210, MATCH(B148, Paste_Here!A$2:A$210, 0))))), INDEX(Paste_Here!AH$2:AH$210, MATCH(B148, Paste_Here!A$2:A$210, 0)), ""), ""), "")</f>
        <v/>
      </c>
      <c r="DP148" s="69"/>
      <c r="DQ148" s="114"/>
      <c r="DR148" s="69"/>
      <c r="DS148" s="119" t="str">
        <f>IFERROR(IF(B148&lt;&gt;"", IF(LOWER(INDEX(Paste_Here!AI$2:AI$210, MATCH(B148, Paste_Here!A$2:A$210, 0)))="approaching expectations", "Approaching", IF(LOWER(INDEX(Paste_Here!AI$2:AI$210, MATCH(B148, Paste_Here!A$2:A$210, 0)))="met expectations", "Met", IF(LOWER(INDEX(Paste_Here!AI$2:AI$210, MATCH(B148, Paste_Here!A$2:A$210, 0)))="exceeded expectations", "Exceeded", IF(LOWER(INDEX(Paste_Here!AI$2:AI$210, MATCH(B148, Paste_Here!A$2:A$210, 0)))="below expectations", "Below", "")))), ""), "")</f>
        <v/>
      </c>
      <c r="DT148" s="69"/>
      <c r="DU148" s="79" t="str">
        <f>IFERROR(IF(B148&lt;&gt;"", IF(AND(INDEX(Paste_Here!AJ$2:AJ$210, MATCH(B148, Paste_Here!A$2:A$210, 0))&lt;&gt;"", ISNUMBER(VALUE(INDEX(Paste_Here!AJ$2:AJ$210, MATCH(B148, Paste_Here!A$2:A$210, 0))))), INDEX(Paste_Here!AJ$2:AJ$210, MATCH(B148, Paste_Here!A$2:A$210, 0)), ""), ""), "")</f>
        <v/>
      </c>
      <c r="DV148" s="69"/>
      <c r="DW148" s="114"/>
      <c r="DX148" s="69"/>
      <c r="DY148" s="114"/>
      <c r="DZ148" s="69"/>
      <c r="EA148" s="114"/>
      <c r="EB148" s="69"/>
      <c r="EC148" s="114"/>
      <c r="ED148" s="69"/>
      <c r="EE148" s="114"/>
      <c r="EF148" s="69"/>
      <c r="EH148" s="69"/>
      <c r="EI148" s="69"/>
      <c r="EJ148" s="79"/>
      <c r="EK148" s="69"/>
      <c r="EL148" s="79"/>
      <c r="EM148" s="69"/>
      <c r="EN148" s="79"/>
      <c r="EO148" s="69"/>
      <c r="EP148" s="79"/>
      <c r="EQ148" s="69"/>
      <c r="ER148" s="79"/>
      <c r="ES148" s="69"/>
      <c r="ET148" s="79"/>
      <c r="EU148" s="69"/>
      <c r="EV148" s="79"/>
      <c r="EW148" s="69"/>
      <c r="EX148" s="79"/>
      <c r="EY148" s="69"/>
      <c r="EZ148" s="79"/>
      <c r="FA148" s="69"/>
      <c r="FB148" s="79"/>
      <c r="FC148" s="69"/>
      <c r="FD148" s="79"/>
      <c r="FE148" s="69"/>
      <c r="FF148" s="69"/>
      <c r="FG148" s="79" t="str">
        <f t="shared" si="18"/>
        <v/>
      </c>
      <c r="FH148" s="69"/>
      <c r="FI148" s="79" t="str">
        <f>IFERROR(IF(B148&lt;&gt;"", IF(ISNUMBER(VALUE(INDEX(Paste_Here!H$2:H$210, MATCH(B148, Paste_Here!A$2:A$210, 0)))), IF(VALUE(INDEX(Paste_Here!H$2:H$210, MATCH(B148, Paste_Here!A$2:A$210, 0)))=0, "No", IF(AND(VALUE(INDEX(Paste_Here!H$2:H$210, MATCH(B148, Paste_Here!A$2:A$210, 0)))&gt;=1, VALUE(INDEX(Paste_Here!H$2:H$210, MATCH(B148, Paste_Here!A$2:A$210, 0)))&lt;=4), VALUE(INDEX(Paste_Here!H$2:H$210, MATCH(B148, Paste_Here!A$2:A$210, 0))), "")), ""), ""), "")</f>
        <v/>
      </c>
      <c r="FJ148" s="69"/>
      <c r="FK148" s="79" t="str">
        <f>IFERROR(IF(B148&lt;&gt;"", IF(ISNUMBER(VALUE(INDEX(Paste_Here!I$2:I$210, MATCH(B148, Paste_Here!A$2:A$210, 0)))), IF(VALUE(INDEX(Paste_Here!I$2:I$210, MATCH(B148, Paste_Here!A$2:A$210, 0)))=0, "No", IF(AND(VALUE(INDEX(Paste_Here!I$2:I$210, MATCH(B148, Paste_Here!A$2:A$210, 0)))&gt;=1, VALUE(INDEX(Paste_Here!I$2:I$210, MATCH(B148, Paste_Here!A$2:A$210, 0)))&lt;=4), VALUE(INDEX(Paste_Here!I$2:I$210, MATCH(B148, Paste_Here!A$2:A$210, 0))), "")), ""), ""), "")</f>
        <v/>
      </c>
      <c r="FL148" s="69"/>
      <c r="FM148" s="114"/>
      <c r="FN148" s="69"/>
      <c r="FO148" s="114"/>
      <c r="FP148" s="69"/>
      <c r="FQ148" s="114"/>
      <c r="FR148" s="69"/>
      <c r="FS148" s="114"/>
      <c r="FT148" s="69"/>
      <c r="FU148" s="79" t="str">
        <f>IFERROR(IF(B148&lt;&gt;"", IF(AND(INDEX(Paste_Here!R$2:R$210, MATCH(B148, Paste_Here!A$2:A$210, 0))&lt;&gt;"", ISNUMBER(VALUE(INDEX(Paste_Here!R$2:R$210, MATCH(B148, Paste_Here!A$2:A$210, 0))))), INDEX(Paste_Here!R$2:R$210, MATCH(B148, Paste_Here!A$2:A$210, 0)), ""), ""), "")</f>
        <v/>
      </c>
      <c r="FV148" s="69"/>
      <c r="FW148" s="79" t="str">
        <f>IFERROR(IF(B148&lt;&gt;"", IF(AND(INDEX(Paste_Here!BB$2:BB$210, MATCH(B148, Paste_Here!A$2:A$210, 0))&lt;&gt;"", ISNUMBER(VALUE(INDEX(Paste_Here!BB$2:BB$210, MATCH(B148, Paste_Here!A$2:A$210, 0))))), INDEX(Paste_Here!BB$2:BB$210, MATCH(B148, Paste_Here!A$2:A$210, 0)), ""), ""), "")</f>
        <v/>
      </c>
      <c r="FX148" s="69"/>
      <c r="FY148" s="79" t="str">
        <f>IFERROR(IF(B148&lt;&gt;"", IF(AND(INDEX(Paste_Here!AS$2:AS$210, MATCH(B148, Paste_Here!A$2:A$210, 0))&lt;&gt;"", ISNUMBER(VALUE(INDEX(Paste_Here!AS$2:AS$210, MATCH(B148, Paste_Here!A$2:A$210, 0))))), INDEX(Paste_Here!AS$2:AS$210, MATCH(B148, Paste_Here!A$2:A$210, 0)), ""), ""), "")</f>
        <v/>
      </c>
      <c r="FZ148" s="69"/>
      <c r="GA148" s="79" t="str">
        <f>IFERROR(IF(B148&lt;&gt;"", IF(AND(INDEX(Paste_Here!BC$2:BC$210, MATCH(B148, Paste_Here!A$2:A$210, 0))&lt;&gt;"", ISNUMBER(VALUE(INDEX(Paste_Here!BC$2:BC$210, MATCH(B148, Paste_Here!A$2:A$210, 0))))), INDEX(Paste_Here!BC$2:BC$210, MATCH(B148, Paste_Here!A$2:A$210, 0)), ""), ""), "")</f>
        <v/>
      </c>
      <c r="GB148" s="69"/>
      <c r="GC148" s="69"/>
      <c r="GD148" s="79" t="str">
        <f t="shared" si="19"/>
        <v/>
      </c>
      <c r="GE148" s="69"/>
      <c r="GF148" s="79" t="str">
        <f>IFERROR(IF(B148&lt;&gt;"", IF(ISNUMBER(SEARCH("s", LOWER(INDEX(Paste_Here!M$2:M$210, MATCH(B148, Paste_Here!A$2:A$210, 0))))), "Yes", IF(INDEX(Paste_Here!M$2:M$210, MATCH(B148, Paste_Here!A$2:A$210, 0))&lt;&gt;"", "No", "")), ""), "")</f>
        <v/>
      </c>
      <c r="GG148" s="69"/>
      <c r="GH148" s="79" t="str">
        <f>IFERROR(IF(B148&lt;&gt;"", IF(ISNUMBER(SEARCH("yes", LOWER(INDEX(Paste_Here!F$2:F$210, MATCH(B148, Paste_Here!A$2:A$210, 0))))), "Yes", IF(ISNUMBER(SEARCH("no", LOWER(INDEX(Paste_Here!F$2:F$210, MATCH(B148, Paste_Here!A$2:A$210, 0))))), "No", "")), ""), "")</f>
        <v/>
      </c>
      <c r="GI148" s="69"/>
      <c r="GJ148" s="79" t="str">
        <f>IFERROR(IF(B148&lt;&gt;"", IF(ISNUMBER(SEARCH("english language learner", LOWER(INDEX(Paste_Here!C$2:C$210, MATCH(B148, Paste_Here!A$2:A$210, 0))))), "Yes", ""), ""), "")</f>
        <v/>
      </c>
      <c r="GK148" s="69"/>
      <c r="GL148" s="79" t="str">
        <f>IFERROR(IF(B148&lt;&gt;"", IF(OR(ISNUMBER(SEARCH("b", LOWER(INDEX(Paste_Here!K$2:K$210, MATCH(B148, Paste_Here!A$2:A$210, 0))))), ISNUMBER(SEARCH("h", LOWER(INDEX(Paste_Here!K$2:K$210, MATCH(B148, Paste_Here!A$2:A$210, 0))))), ISNUMBER(SEARCH("i", LOWER(INDEX(Paste_Here!K$2:K$210, MATCH(B148, Paste_Here!A$2:A$210, 0)))))), "Yes", IF(INDEX(Paste_Here!K$2:K$210, MATCH(B148, Paste_Here!A$2:A$210, 0))&lt;&gt;"", "No", "")), ""), "")</f>
        <v/>
      </c>
      <c r="GM148" s="69"/>
      <c r="GN148" s="79" t="str">
        <f>IFERROR(IF(B148&lt;&gt;"", IF(ISNUMBER(SEARCH("yes", LOWER(INDEX(Paste_Here!L$2:L$210, MATCH(B148, Paste_Here!A$2:A$210, 0))))), "Yes", IF(ISNUMBER(SEARCH("no", LOWER(INDEX(Paste_Here!L$2:L$210, MATCH(B148, Paste_Here!A$2:A$210, 0))))), "No", "")), ""), "")</f>
        <v/>
      </c>
      <c r="GO148" s="69"/>
      <c r="GP148" s="79" t="str">
        <f>IFERROR(IF(B148&lt;&gt;"", IF(ISNUMBER(SEARCH("transitional 2", LOWER(INDEX(Paste_Here!C$2:C$210, MATCH(B148, Paste_Here!A$2:A$210, 0))))), "T2", IF(ISNUMBER(SEARCH("transitional 1", LOWER(INDEX(Paste_Here!C$2:C$210, MATCH(B148, Paste_Here!A$2:A$210, 0))))), "T1", IF(ISNUMBER(SEARCH("waived ell services", LOWER(INDEX(Paste_Here!C$2:C$210, MATCH(B148, Paste_Here!A$2:A$210, 0))))), "W", ""))), ""), "")</f>
        <v/>
      </c>
      <c r="GQ148" s="69"/>
      <c r="GR148" s="114"/>
      <c r="GS148" s="69"/>
      <c r="GT148" s="114"/>
      <c r="GU148" s="69"/>
      <c r="GV148" s="114"/>
      <c r="GW148" s="69"/>
      <c r="GX148" s="118"/>
      <c r="GY148" s="69"/>
      <c r="GZ148" s="69"/>
      <c r="HA148" s="79"/>
      <c r="HB148" s="69"/>
      <c r="HC148" s="79"/>
      <c r="HD148" s="69"/>
      <c r="HE148" s="79"/>
      <c r="HF148" s="69"/>
      <c r="HG148" s="79"/>
      <c r="HH148" s="69"/>
      <c r="HI148" s="79"/>
      <c r="HJ148" s="69"/>
      <c r="HK148" s="79"/>
      <c r="HL148" s="69"/>
      <c r="HM148" s="79"/>
      <c r="HN148" s="69"/>
      <c r="HO148" s="79"/>
      <c r="HP148" s="69"/>
      <c r="HQ148" s="79"/>
      <c r="HR148" s="69"/>
      <c r="HS148" s="79"/>
      <c r="HT148" s="69"/>
      <c r="HU148" s="79"/>
      <c r="HV148" s="69"/>
      <c r="HW148" s="69"/>
      <c r="HX148" s="79"/>
      <c r="HY148" s="69"/>
      <c r="HZ148" s="79"/>
      <c r="IA148" s="69"/>
      <c r="IB148" s="79"/>
      <c r="IC148" s="69"/>
      <c r="ID148" s="79"/>
      <c r="IE148" s="69"/>
      <c r="IF148" s="79"/>
      <c r="IG148" s="69"/>
      <c r="IH148" s="79"/>
      <c r="II148" s="69"/>
      <c r="IJ148" s="79"/>
      <c r="IK148" s="69"/>
      <c r="IL148" s="79"/>
      <c r="IM148" s="69"/>
      <c r="IN148" s="79"/>
      <c r="IO148" s="69"/>
      <c r="IP148" s="79"/>
      <c r="IQ148" s="69"/>
      <c r="IR148" s="79"/>
      <c r="IS148" s="69"/>
      <c r="IT148" s="69"/>
      <c r="IU148" s="79"/>
      <c r="IV148" s="69"/>
      <c r="IW148" s="79"/>
      <c r="IX148" s="69"/>
      <c r="IY148" s="79"/>
      <c r="IZ148" s="69"/>
      <c r="JA148" s="79"/>
      <c r="JB148" s="69"/>
      <c r="JC148" s="79"/>
      <c r="JD148" s="69"/>
      <c r="JE148" s="79"/>
      <c r="JF148" s="69"/>
      <c r="JG148" s="79"/>
      <c r="JH148" s="69"/>
      <c r="JI148" s="79"/>
      <c r="JJ148" s="69"/>
      <c r="JK148" s="79"/>
      <c r="JL148" s="69"/>
      <c r="JM148" s="79"/>
      <c r="JN148" s="69"/>
      <c r="JO148" s="79"/>
      <c r="JP148" s="69"/>
      <c r="JQ148" s="69"/>
      <c r="JR148" s="79"/>
      <c r="JS148" s="69"/>
      <c r="JT148" s="79"/>
      <c r="JU148" s="69"/>
      <c r="JV148" s="79"/>
      <c r="JW148" s="69"/>
      <c r="JX148" s="79"/>
      <c r="JY148" s="69"/>
      <c r="JZ148" s="79"/>
      <c r="KA148" s="69"/>
      <c r="KB148" s="79"/>
      <c r="KC148" s="69"/>
      <c r="KD148" s="79"/>
      <c r="KE148" s="69"/>
      <c r="KF148" s="79"/>
      <c r="KG148" s="69"/>
      <c r="KH148" s="79"/>
      <c r="KI148" s="69"/>
      <c r="KJ148" s="79"/>
      <c r="KK148" s="69"/>
      <c r="KL148" s="79"/>
      <c r="KM148" s="69"/>
      <c r="KP148" s="1" t="str" cm="1">
        <f t="array" ref="KP148">IFERROR(INDEX(Paste_Here!$B$2:$B$210, MATCH(0, COUNTIF(KP$4:KP147, Paste_Here!$B$2:$B$210) + IF(Paste_Here!$B$2:$B$210="", 1, 0), 0)), "")</f>
        <v/>
      </c>
      <c r="KQ148" s="1" t="str">
        <f>IF(KP148&lt;&gt;"", INDEX(Paste_Here!$A$2:$A$210, MATCH(KP148, Paste_Here!$B$2:$B$210, 0)), "")</f>
        <v/>
      </c>
      <c r="KR148" s="1" t="str">
        <f t="shared" si="20"/>
        <v/>
      </c>
      <c r="KS148" s="1" t="str" cm="1">
        <f t="array" ref="KS148">IFERROR(INDEX($KR$5:$KR$210, MATCH(SMALL(IF($KR$5:$KR$210&lt;&gt;"", COUNTIF($KR$5:$KR$210, "&lt;"&amp;$KR$5:$KR$210)+1), ROW()-ROW($KS$5)+1), COUNTIF($KR$5:$KR$210, "&lt;"&amp;$KR$5:$KR$210)+1, 0)), "")</f>
        <v/>
      </c>
    </row>
    <row r="149" spans="1:305">
      <c r="A149" s="69"/>
      <c r="B149" s="79" t="str">
        <f t="shared" si="14"/>
        <v/>
      </c>
      <c r="C149" s="69"/>
      <c r="D149" s="79" t="str">
        <f>IFERROR(IF(B149&lt;&gt;"", IF(COUNTIF(INDEX(Paste_Here!N$2:Q$210, MATCH(B149, Paste_Here!A$2:A$210, 0), 0), "yes") &gt; 0, "No", IF(COUNTIF(INDEX(Paste_Here!N$2:Q$210, MATCH(B149, Paste_Here!A$2:A$210, 0), 0), "no") &gt; 0, "Yes", "")), ""), "")</f>
        <v/>
      </c>
      <c r="E149" s="69"/>
      <c r="F149" s="79" t="str">
        <f>IFERROR(IF(B149&lt;&gt;"", IF(ISNUMBER(SEARCH("yes", LOWER(INDEX(Paste_Here!S$2:S$210, MATCH(B149, Paste_Here!A$2:A$210, 0))))), "Yes", IF(ISNUMBER(SEARCH("no", LOWER(INDEX(Paste_Here!S$2:S$210, MATCH(B149, Paste_Here!A$2:A$210, 0))))), "No", "")), ""), "")</f>
        <v/>
      </c>
      <c r="G149" s="69"/>
      <c r="H149" s="79" t="str">
        <f>IFERROR(IF(B149&lt;&gt;"", IF(COUNTIF(INDEX(Paste_Here!AX$2:BA$210, MATCH(B149, Paste_Here!A$2:A$210, 0), 0), "yes") &gt; 0, "No", IF(COUNTIF(INDEX(Paste_Here!AX$2:BA$210, MATCH(B149, Paste_Here!A$2:A$210, 0), 0), "no") &gt; 0, "Yes", "")), ""), "")</f>
        <v/>
      </c>
      <c r="I149" s="69"/>
      <c r="J149" s="79" t="str">
        <f>IFERROR(IF(B149&lt;&gt;"", IF(ISNUMBER(SEARCH("yes", LOWER(INDEX(Paste_Here!Z$2:Z$210, MATCH(B149, Paste_Here!A$2:A$210, 0))))), "Yes", IF(ISNUMBER(SEARCH("no", LOWER(INDEX(Paste_Here!Z$2:Z$210, MATCH(B149, Paste_Here!A$2:A$210, 0))))), "No", "")), ""), "")</f>
        <v/>
      </c>
      <c r="K149" s="69"/>
      <c r="L149" s="79" t="str">
        <f>IFERROR(IF(B149&lt;&gt;"", IF(ISNUMBER(SEARCH("yes", LOWER(INDEX(Paste_Here!AG$2:AG$210, MATCH(B149, Paste_Here!A$2:A$210, 0))))), "Yes", IF(ISNUMBER(SEARCH("no", LOWER(INDEX(Paste_Here!AG$2:AG$210, MATCH(B149, Paste_Here!A$2:A$210, 0))))), "No", "")), ""), "")</f>
        <v/>
      </c>
      <c r="M149" s="69"/>
      <c r="N149" s="114" t="str">
        <f>IFERROR(IF(J149&lt;&gt;"", IF(ISNUMBER(SEARCH("yes", LOWER(INDEX(Paste_Here!AB$2:AB$210, MATCH(J149, Paste_Here!I$2:I$210, 0))))), "Yes", IF(ISNUMBER(SEARCH("no", LOWER(INDEX(Paste_Here!AB$2:AB$210, MATCH(J149, Paste_Here!I$2:I$210, 0))))), "No", "")), ""), "")</f>
        <v/>
      </c>
      <c r="O149" s="69"/>
      <c r="P149" s="79" t="str">
        <f>IFERROR(IF(B149&lt;&gt;"", IF(ISNUMBER(SEARCH("Revealed-Potential (Primary Focus)", LOWER(INDEX(Paste_Here!U$2:U$210, MATCH(B149, Paste_Here!A$2:A$210, 0))))), "Rev-Potential: Prim", IF(ISNUMBER(SEARCH("Revealed-Potential (Secondary Focus)", LOWER(INDEX(Paste_Here!U$2:U$210, MATCH(B149, Paste_Here!A$2:A$210, 0))))), "Rev-Potential: Sec", IF(ISNUMBER(SEARCH("Monitoring", LOWER(INDEX(Paste_Here!U$2:U$210, MATCH(B149, Paste_Here!A$2:A$210, 0))))), "Monitoring", IF(ISNUMBER(SEARCH("At-Promise (Secondary Focus)", LOWER(INDEX(Paste_Here!U$2:U$210, MATCH(B149, Paste_Here!A$2:A$210, 0))))), "At-Promise: Sec", IF(ISNUMBER(SEARCH("At-Promise (Primary Focus)", LOWER(INDEX(Paste_Here!U$2:U$210, MATCH(B149, Paste_Here!A$2:A$210, 0))))), "At-Promise: Prim", ""))))), ""), "")</f>
        <v/>
      </c>
      <c r="Q149" s="69"/>
      <c r="R149" s="79" t="str">
        <f>IFERROR(IF(B149&lt;&gt;"", IF(ISNUMBER(SEARCH("Revealed-Potential (Primary Focus)", LOWER(INDEX(Paste_Here!AB$2:AB$210, MATCH(B149, Paste_Here!A$2:A$210, 0))))), "Rev-Potential: Prim", IF(ISNUMBER(SEARCH("Revealed-Potential (Secondary Focus)", LOWER(INDEX(Paste_Here!AB$2:AB$210, MATCH(B149, Paste_Here!A$2:A$210, 0))))), "Rev-Potential: Sec", IF(ISNUMBER(SEARCH("Monitoring", LOWER(INDEX(Paste_Here!AB$2:AB$210, MATCH(B149, Paste_Here!A$2:A$210, 0))))), "Monitoring", IF(ISNUMBER(SEARCH("At-Promise (Secondary Focus)", LOWER(INDEX(Paste_Here!AB$2:AB$210, MATCH(B149, Paste_Here!A$2:A$210, 0))))), "At-Promise: Sec", IF(ISNUMBER(SEARCH("At-Promise (Primary Focus)", LOWER(INDEX(Paste_Here!AB$2:AB$210, MATCH(B149, Paste_Here!A$2:A$210, 0))))), "At-Promise: Prim", ""))))), ""), "")</f>
        <v/>
      </c>
      <c r="S149" s="69"/>
      <c r="T149" s="114" t="str">
        <f>IFERROR(IF(P149&lt;&gt;"", IF(ISNUMBER(SEARCH("yes", LOWER(INDEX(Paste_Here!AH$2:AH$210, MATCH(P149, Paste_Here!O$2:O$210, 0))))), "Yes", IF(ISNUMBER(SEARCH("no", LOWER(INDEX(Paste_Here!AH$2:AH$210, MATCH(P149, Paste_Here!O$2:O$210, 0))))), "No", "")), ""), "")</f>
        <v/>
      </c>
      <c r="U149" s="69"/>
      <c r="V149" s="114" t="str">
        <f>IFERROR(IF(R149&lt;&gt;"", IF(ISNUMBER(SEARCH("yes", LOWER(INDEX(Paste_Here!AJ$2:AJ$210, MATCH(R149, Paste_Here!Q$2:Q$210, 0))))), "Yes", IF(ISNUMBER(SEARCH("no", LOWER(INDEX(Paste_Here!AJ$2:AJ$210, MATCH(R149, Paste_Here!Q$2:Q$210, 0))))), "No", "")), ""), "")</f>
        <v/>
      </c>
      <c r="W149" s="69"/>
      <c r="X149" s="69"/>
      <c r="Y149" s="79" t="str">
        <f t="shared" si="15"/>
        <v/>
      </c>
      <c r="Z149" s="69"/>
      <c r="AA149" s="79" t="str">
        <f>IFERROR(IF(B149&lt;&gt;"", IF(AND(INDEX(Paste_Here!W$2:W$210, MATCH(B149, Paste_Here!A$2:A$210, 0))&lt;&gt;"", ISNUMBER(VALUE(INDEX(Paste_Here!W$2:W$210, MATCH(B149, Paste_Here!A$2:A$210, 0))))), INDEX(Paste_Here!W$2:W$210, MATCH(B149, Paste_Here!A$2:A$210, 0)), ""), ""), "")</f>
        <v/>
      </c>
      <c r="AB149" s="69"/>
      <c r="AC149" s="79" t="str">
        <f>IFERROR(IF(B149&lt;&gt;"", IF(AND(INDEX(Paste_Here!V$2:V$210, MATCH(B149, Paste_Here!A$2:A$210, 0))&lt;&gt;"", ISNUMBER(VALUE(INDEX(Paste_Here!V$2:V$210, MATCH(B149, Paste_Here!A$2:A$210, 0))))), TEXT(ROUND(VALUE(INDEX(Paste_Here!V$2:V$210, MATCH(B149, Paste_Here!A$2:A$210, 0))), 2), "0.00"), ""), ""), "")</f>
        <v/>
      </c>
      <c r="AD149" s="69"/>
      <c r="AE149" s="79" t="str">
        <f>IFERROR(IF(B149&lt;&gt;"", IF(LOWER(INDEX(Paste_Here!X$2:X$210, MATCH(B149, Paste_Here!A$2:A$210, 0)))="approaching expectations", "Approaching", IF(LOWER(INDEX(Paste_Here!X$2:X$210, MATCH(B149, Paste_Here!A$2:A$210, 0)))="met expectations", "Met", IF(LOWER(INDEX(Paste_Here!X$2:X$210, MATCH(B149, Paste_Here!A$2:A$210, 0)))="exceeded expectations", "Exceeded", IF(LOWER(INDEX(Paste_Here!X$2:X$210, MATCH(B149, Paste_Here!A$2:A$210, 0)))="below expectations", "Below", "")))), ""), "")</f>
        <v/>
      </c>
      <c r="AF149" s="69"/>
      <c r="AG149" s="79" t="str">
        <f>IFERROR(IF(B149&lt;&gt;"", IF(AND(INDEX(Paste_Here!Y$2:Y$210, MATCH(B149, Paste_Here!A$2:A$210, 0))&lt;&gt;"", ISNUMBER(VALUE(INDEX(Paste_Here!Y$2:Y$210, MATCH(B149, Paste_Here!A$2:A$210, 0))))), INDEX(Paste_Here!Y$2:Y$210, MATCH(B149, Paste_Here!A$2:A$210, 0)), ""), ""), "")</f>
        <v/>
      </c>
      <c r="AH149" s="69"/>
      <c r="AI149" s="79" t="str">
        <f>IFERROR(IF(B149&lt;&gt;"", IF(AND(INDEX(Paste_Here!AK$2:AK$210, MATCH(B149, Paste_Here!A$2:A$210, 0))&lt;&gt;"", ISNUMBER(VALUE(INDEX(Paste_Here!AK$2:AK$210, MATCH(B149, Paste_Here!A$2:A$210, 0))))), INDEX(Paste_Here!AK$2:AK$210, MATCH(B149, Paste_Here!A$2:A$210, 0)), ""), ""), "")</f>
        <v/>
      </c>
      <c r="AJ149" s="69"/>
      <c r="AK149" s="79" t="str">
        <f>IFERROR(IF(B149&lt;&gt;"", IF(ISNUMBER(SEARCH("highrisk", LOWER(INDEX(Paste_Here!AL$2:AL$210, MATCH(B149, Paste_Here!A$2:A$210, 0))))), "High Risk", IF(ISNUMBER(SEARCH("lowrisk", LOWER(INDEX(Paste_Here!AL$2:AL$210, MATCH(B149, Paste_Here!A$2:A$210, 0))))), "Low Risk", IF(ISNUMBER(SEARCH("somerisk", LOWER(INDEX(Paste_Here!AL$2:AL$210, MATCH(B149, Paste_Here!A$2:A$210, 0))))), "Some Risk", ""))), ""), "")</f>
        <v/>
      </c>
      <c r="AL149" s="69"/>
      <c r="AM149" s="79" t="str">
        <f>IFERROR(IF(B149&lt;&gt;"", IF(AND(INDEX(Paste_Here!AT$2:AT$210, MATCH(B149, Paste_Here!A$2:A$210, 0))&lt;&gt;"", ISNUMBER(VALUE(INDEX(Paste_Here!AT$2:AT$210, MATCH(B149, Paste_Here!A$2:A$210, 0))))), INDEX(Paste_Here!AT$2:AT$210, MATCH(B149, Paste_Here!A$2:A$210, 0)), ""), ""), "")</f>
        <v/>
      </c>
      <c r="AN149" s="69"/>
      <c r="AO149" s="79" t="str">
        <f>IFERROR(IF(B149&lt;&gt;"", IF(AND(INDEX(Paste_Here!AM$2:AM$210, MATCH(B149, Paste_Here!A$2:A$210, 0))&lt;&gt;"", ISNUMBER(VALUE(INDEX(Paste_Here!AM$2:AM$210, MATCH(B149, Paste_Here!A$2:A$210, 0))))), INDEX(Paste_Here!AM$2:AM$210, MATCH(B149, Paste_Here!A$2:A$210, 0)), ""), ""), "")</f>
        <v/>
      </c>
      <c r="AP149" s="69"/>
      <c r="AQ149" s="79" t="str">
        <f>IFERROR(IF(B149&lt;&gt;"", IF(ISNUMBER(SEARCH("highrisk", LOWER(INDEX(Paste_Here!AN$2:AN$210, MATCH(B149, Paste_Here!A$2:A$210, 0))))), "High Risk", IF(ISNUMBER(SEARCH("lowrisk", LOWER(INDEX(Paste_Here!AN$2:AN$210, MATCH(B149, Paste_Here!A$2:A$210, 0))))), "Low Risk", IF(ISNUMBER(SEARCH("somerisk", LOWER(INDEX(Paste_Here!AN$2:AN$210, MATCH(B149, Paste_Here!A$2:A$210, 0))))), "Some Risk", ""))), ""), "")</f>
        <v/>
      </c>
      <c r="AR149" s="69"/>
      <c r="AS149" s="79" t="str" cm="1">
        <f t="array" aca="1" ref="AS149" ca="1">IFERROR(IF(ISNUMBER(SEARCH("BR", INDEX(Paste_Here!AO$2:AO$210, MATCH(B149, Paste_Here!A$2:A$210, 0)))), -1, 1) * VALUE(_xlfn.TEXTJOIN("", TRUE, IF(ISNUMBER(--MID(INDEX(Paste_Here!AO$2:AO$210, MATCH(B149, Paste_Here!A$2:A$210, 0)), ROW(INDIRECT("1:"&amp;LEN(INDEX(Paste_Here!AO$2:AO$210, MATCH(B149, Paste_Here!A$2:A$210, 0))))), 1)), MID(INDEX(Paste_Here!AO$2:AO$210, MATCH(B149, Paste_Here!A$2:A$210, 0)), ROW(INDIRECT("1:"&amp;LEN(INDEX(Paste_Here!AO$2:AO$210, MATCH(B149, Paste_Here!A$2:A$210, 0))))), 1), ""))), "")</f>
        <v/>
      </c>
      <c r="AT149" s="69"/>
      <c r="AU149" s="69"/>
      <c r="AV149" s="79"/>
      <c r="AW149" s="69"/>
      <c r="AX149" s="79"/>
      <c r="AY149" s="69"/>
      <c r="AZ149" s="79"/>
      <c r="BA149" s="69"/>
      <c r="BB149" s="79"/>
      <c r="BC149" s="69"/>
      <c r="BD149" s="79"/>
      <c r="BE149" s="69"/>
      <c r="BF149" s="79"/>
      <c r="BG149" s="69"/>
      <c r="BH149" s="79"/>
      <c r="BI149" s="69"/>
      <c r="BJ149" s="79"/>
      <c r="BK149" s="69"/>
      <c r="BL149" s="79"/>
      <c r="BM149" s="69"/>
      <c r="BN149" s="79"/>
      <c r="BO149" s="69"/>
      <c r="BP149" s="79"/>
      <c r="BQ149" s="69"/>
      <c r="BR149" s="69"/>
      <c r="BS149" s="79"/>
      <c r="BT149" s="69"/>
      <c r="BU149" s="79"/>
      <c r="BV149" s="69"/>
      <c r="BW149" s="79"/>
      <c r="BX149" s="69"/>
      <c r="BY149" s="79"/>
      <c r="BZ149" s="69"/>
      <c r="CA149" s="79"/>
      <c r="CB149" s="69"/>
      <c r="CC149" s="79"/>
      <c r="CD149" s="69"/>
      <c r="CE149" s="79"/>
      <c r="CF149" s="69"/>
      <c r="CG149" s="79"/>
      <c r="CH149" s="69"/>
      <c r="CI149" s="79"/>
      <c r="CJ149" s="69"/>
      <c r="CK149" s="79"/>
      <c r="CL149" s="69"/>
      <c r="CM149" s="79"/>
      <c r="CN149" s="69"/>
      <c r="CO149" s="69"/>
      <c r="CP149" s="79" t="str">
        <f t="shared" si="16"/>
        <v/>
      </c>
      <c r="CQ149" s="69"/>
      <c r="CR149" s="79" t="str">
        <f>IFERROR(IF(B149&lt;&gt;"", IF(AND(INDEX(Paste_Here!AD$2:AD$210, MATCH(B149, Paste_Here!A$2:A$210, 0))&lt;&gt;"", ISNUMBER(VALUE(INDEX(Paste_Here!AD$2:AD$210, MATCH(B149, Paste_Here!A$2:A$210, 0))))), INDEX(Paste_Here!AD$2:AD$210, MATCH(B149, Paste_Here!A$2:A$210, 0)), ""), ""), "")</f>
        <v/>
      </c>
      <c r="CS149" s="69"/>
      <c r="CT149" s="79" t="str">
        <f>IFERROR(IF(B149&lt;&gt;"", IF(AND(INDEX(Paste_Here!AC$2:AC$210, MATCH(B149, Paste_Here!A$2:A$210, 0))&lt;&gt;"", ISNUMBER(--INDEX(Paste_Here!AC$2:AC$210, MATCH(B149, Paste_Here!A$2:A$210, 0)))), TEXT(ROUND(--INDEX(Paste_Here!AC$2:AC$210, MATCH(B149, Paste_Here!A$2:A$210, 0)), 2), "0.00"), ""), ""), "")</f>
        <v/>
      </c>
      <c r="CU149" s="69"/>
      <c r="CV149" s="79" t="str">
        <f>IFERROR(IF(B149&lt;&gt;"", IF(LOWER(INDEX(Paste_Here!AE$2:AE$210, MATCH(B149, Paste_Here!A$2:A$210, 0)))="approaching expectations", "Approaching", IF(LOWER(INDEX(Paste_Here!AE$2:AE$210, MATCH(B149, Paste_Here!A$2:A$210, 0)))="met expectations", "Met", IF(LOWER(INDEX(Paste_Here!AE$2:AE$210, MATCH(B149, Paste_Here!A$2:A$210, 0)))="exceeded expectations", "Exceeded", IF(LOWER(INDEX(Paste_Here!AE$2:AE$210, MATCH(B149, Paste_Here!A$2:A$210, 0)))="below expectations", "Below", "")))), ""), "")</f>
        <v/>
      </c>
      <c r="CW149" s="69"/>
      <c r="CX149" s="79" t="str">
        <f>IFERROR(IF(B149&lt;&gt;"", IF(AND(INDEX(Paste_Here!AF$2:AF$210, MATCH(B149, Paste_Here!A$2:A$210, 0))&lt;&gt;"", ISNUMBER(VALUE(INDEX(Paste_Here!AF$2:AF$210, MATCH(B149, Paste_Here!A$2:A$210, 0))))), INDEX(Paste_Here!AF$2:AF$210, MATCH(B149, Paste_Here!A$2:A$210, 0)), ""), ""), "")</f>
        <v/>
      </c>
      <c r="CY149" s="69"/>
      <c r="CZ149" s="79" t="str">
        <f>IFERROR(IF(B149&lt;&gt;"", IF(AND(INDEX(Paste_Here!AU$2:AU$210, MATCH(B149, Paste_Here!A$2:A$210, 0))&lt;&gt;"", ISNUMBER(VALUE(INDEX(Paste_Here!AU$2:AU$210, MATCH(B149, Paste_Here!A$2:A$210, 0))))), INDEX(Paste_Here!AU$2:AU$210, MATCH(B149, Paste_Here!A$2:A$210, 0)), ""), ""), "")</f>
        <v/>
      </c>
      <c r="DA149" s="69"/>
      <c r="DB149" s="79" t="str">
        <f>IFERROR(IF(B149&lt;&gt;"", IF(ISNUMBER(SEARCH("highrisk", LOWER(INDEX(Paste_Here!AV$2:AV$210, MATCH(B149, Paste_Here!A$2:A$210, 0))))), "High Risk", IF(ISNUMBER(SEARCH("lowrisk", LOWER(INDEX(Paste_Here!AV$2:AV$210, MATCH(B149, Paste_Here!A$2:A$210, 0))))), "Low Risk", IF(ISNUMBER(SEARCH("somerisk", LOWER(INDEX(Paste_Here!AV$2:AV$210, MATCH(B149, Paste_Here!A$2:A$210, 0))))), "Some Risk", ""))), ""), "")</f>
        <v/>
      </c>
      <c r="DC149" s="69"/>
      <c r="DD149" s="79" t="str">
        <f>IFERROR(IF(B149&lt;&gt;"", IF(AND(INDEX(Paste_Here!AW$2:AW$210, MATCH(B149, Paste_Here!A$2:A$210, 0))&lt;&gt;"", ISNUMBER(VALUE(INDEX(Paste_Here!AW$2:AW$210, MATCH(B149, Paste_Here!A$2:A$210, 0))))), INDEX(Paste_Here!AW$2:AW$210, MATCH(B149, Paste_Here!A$2:A$210, 0)), ""), ""), "")</f>
        <v/>
      </c>
      <c r="DE149" s="69"/>
      <c r="DF149" s="79" t="str">
        <f>IFERROR(IF(B149&lt;&gt;"", IF(AND(INDEX(Paste_Here!AP$2:AP$210, MATCH(B149, Paste_Here!A$2:A$210, 0))&lt;&gt;"", ISNUMBER(VALUE(INDEX(Paste_Here!AP$2:AP$210, MATCH(B149, Paste_Here!A$2:A$210, 0))))), INDEX(Paste_Here!AP$2:AP$210, MATCH(B149, Paste_Here!A$2:A$210, 0)), ""), ""), "")</f>
        <v/>
      </c>
      <c r="DG149" s="69"/>
      <c r="DH149" s="79" t="str">
        <f>IFERROR(IF(B149&lt;&gt;"", IF(ISNUMBER(SEARCH("highrisk", LOWER(INDEX(Paste_Here!AQ$2:AQ$210, MATCH(B149, Paste_Here!A$2:A$210, 0))))), "High Risk", IF(ISNUMBER(SEARCH("lowrisk", LOWER(INDEX(Paste_Here!AQ$2:AQ$210, MATCH(B149, Paste_Here!A$2:A$210, 0))))), "Low Risk", IF(ISNUMBER(SEARCH("somerisk", LOWER(INDEX(Paste_Here!AQ$2:AQ$210, MATCH(B149, Paste_Here!A$2:A$210, 0))))), "Some Risk", ""))), ""), "")</f>
        <v/>
      </c>
      <c r="DI149" s="69"/>
      <c r="DJ149" s="79" t="str" cm="1">
        <f t="array" aca="1" ref="DJ149" ca="1">IFERROR(VALUE(IF(ISNUMBER(SEARCH("EM", INDEX(Paste_Here!AR$2:AR$500, MATCH(B149, Paste_Here!A$2:A$500, 0)))),"-" &amp; _xlfn.TEXTJOIN("", TRUE, IF(ISNUMBER(--MID(INDEX(Paste_Here!AR$2:AR$500, MATCH(B149, Paste_Here!A$2:A$500, 0)), ROW(INDIRECT("1:"&amp;LEN(INDEX(Paste_Here!AR$2:AR$500, MATCH(B149, Paste_Here!A$2:A$500, 0))))), 1)), MID(INDEX(Paste_Here!AR$2:AR$500, MATCH(B149, Paste_Here!A$2:A$500, 0)), ROW(INDIRECT("1:"&amp;LEN(INDEX(Paste_Here!AR$2:AR$500, MATCH(B149, Paste_Here!A$2:A$500, 0))))), 1), "")), _xlfn.TEXTJOIN("", TRUE, IF(ISNUMBER(--MID(INDEX(Paste_Here!AR$2:AR$500, MATCH(B149, Paste_Here!A$2:AR$500, 0)), ROW(INDIRECT("1:"&amp;LEN(INDEX(Paste_Here!AR$2:AR$500, MATCH(B149, Paste_Here!A$2:AR$500, 0))))), 1)), MID(INDEX(Paste_Here!AR$2:AR$500, MATCH(B149, Paste_Here!A$2:A$500, 0)), ROW(INDIRECT("1:"&amp;LEN(INDEX(Paste_Here!AR$2:AR$500, MATCH(B149, Paste_Here!A$2:A$500, 0))))), 1), "")))), "")</f>
        <v/>
      </c>
      <c r="DK149" s="69"/>
      <c r="DL149" s="69"/>
      <c r="DM149" s="79" t="str">
        <f t="shared" si="17"/>
        <v/>
      </c>
      <c r="DN149" s="69"/>
      <c r="DO149" s="79" t="str">
        <f>IFERROR(IF(B149&lt;&gt;"", IF(AND(INDEX(Paste_Here!AH$2:AH$210, MATCH(B149, Paste_Here!A$2:A$210, 0))&lt;&gt;"", ISNUMBER(VALUE(INDEX(Paste_Here!AH$2:AH$210, MATCH(B149, Paste_Here!A$2:A$210, 0))))), INDEX(Paste_Here!AH$2:AH$210, MATCH(B149, Paste_Here!A$2:A$210, 0)), ""), ""), "")</f>
        <v/>
      </c>
      <c r="DP149" s="69"/>
      <c r="DQ149" s="114"/>
      <c r="DR149" s="69"/>
      <c r="DS149" s="119" t="str">
        <f>IFERROR(IF(B149&lt;&gt;"", IF(LOWER(INDEX(Paste_Here!AI$2:AI$210, MATCH(B149, Paste_Here!A$2:A$210, 0)))="approaching expectations", "Approaching", IF(LOWER(INDEX(Paste_Here!AI$2:AI$210, MATCH(B149, Paste_Here!A$2:A$210, 0)))="met expectations", "Met", IF(LOWER(INDEX(Paste_Here!AI$2:AI$210, MATCH(B149, Paste_Here!A$2:A$210, 0)))="exceeded expectations", "Exceeded", IF(LOWER(INDEX(Paste_Here!AI$2:AI$210, MATCH(B149, Paste_Here!A$2:A$210, 0)))="below expectations", "Below", "")))), ""), "")</f>
        <v/>
      </c>
      <c r="DT149" s="69"/>
      <c r="DU149" s="79" t="str">
        <f>IFERROR(IF(B149&lt;&gt;"", IF(AND(INDEX(Paste_Here!AJ$2:AJ$210, MATCH(B149, Paste_Here!A$2:A$210, 0))&lt;&gt;"", ISNUMBER(VALUE(INDEX(Paste_Here!AJ$2:AJ$210, MATCH(B149, Paste_Here!A$2:A$210, 0))))), INDEX(Paste_Here!AJ$2:AJ$210, MATCH(B149, Paste_Here!A$2:A$210, 0)), ""), ""), "")</f>
        <v/>
      </c>
      <c r="DV149" s="69"/>
      <c r="DW149" s="114"/>
      <c r="DX149" s="69"/>
      <c r="DY149" s="114"/>
      <c r="DZ149" s="69"/>
      <c r="EA149" s="114"/>
      <c r="EB149" s="69"/>
      <c r="EC149" s="114"/>
      <c r="ED149" s="69"/>
      <c r="EE149" s="114"/>
      <c r="EF149" s="69"/>
      <c r="EH149" s="69"/>
      <c r="EI149" s="69"/>
      <c r="EJ149" s="79"/>
      <c r="EK149" s="69"/>
      <c r="EL149" s="79"/>
      <c r="EM149" s="69"/>
      <c r="EN149" s="79"/>
      <c r="EO149" s="69"/>
      <c r="EP149" s="79"/>
      <c r="EQ149" s="69"/>
      <c r="ER149" s="79"/>
      <c r="ES149" s="69"/>
      <c r="ET149" s="79"/>
      <c r="EU149" s="69"/>
      <c r="EV149" s="79"/>
      <c r="EW149" s="69"/>
      <c r="EX149" s="79"/>
      <c r="EY149" s="69"/>
      <c r="EZ149" s="79"/>
      <c r="FA149" s="69"/>
      <c r="FB149" s="79"/>
      <c r="FC149" s="69"/>
      <c r="FD149" s="79"/>
      <c r="FE149" s="69"/>
      <c r="FF149" s="69"/>
      <c r="FG149" s="79" t="str">
        <f t="shared" si="18"/>
        <v/>
      </c>
      <c r="FH149" s="69"/>
      <c r="FI149" s="79" t="str">
        <f>IFERROR(IF(B149&lt;&gt;"", IF(ISNUMBER(VALUE(INDEX(Paste_Here!H$2:H$210, MATCH(B149, Paste_Here!A$2:A$210, 0)))), IF(VALUE(INDEX(Paste_Here!H$2:H$210, MATCH(B149, Paste_Here!A$2:A$210, 0)))=0, "No", IF(AND(VALUE(INDEX(Paste_Here!H$2:H$210, MATCH(B149, Paste_Here!A$2:A$210, 0)))&gt;=1, VALUE(INDEX(Paste_Here!H$2:H$210, MATCH(B149, Paste_Here!A$2:A$210, 0)))&lt;=4), VALUE(INDEX(Paste_Here!H$2:H$210, MATCH(B149, Paste_Here!A$2:A$210, 0))), "")), ""), ""), "")</f>
        <v/>
      </c>
      <c r="FJ149" s="69"/>
      <c r="FK149" s="79" t="str">
        <f>IFERROR(IF(B149&lt;&gt;"", IF(ISNUMBER(VALUE(INDEX(Paste_Here!I$2:I$210, MATCH(B149, Paste_Here!A$2:A$210, 0)))), IF(VALUE(INDEX(Paste_Here!I$2:I$210, MATCH(B149, Paste_Here!A$2:A$210, 0)))=0, "No", IF(AND(VALUE(INDEX(Paste_Here!I$2:I$210, MATCH(B149, Paste_Here!A$2:A$210, 0)))&gt;=1, VALUE(INDEX(Paste_Here!I$2:I$210, MATCH(B149, Paste_Here!A$2:A$210, 0)))&lt;=4), VALUE(INDEX(Paste_Here!I$2:I$210, MATCH(B149, Paste_Here!A$2:A$210, 0))), "")), ""), ""), "")</f>
        <v/>
      </c>
      <c r="FL149" s="69"/>
      <c r="FM149" s="114"/>
      <c r="FN149" s="69"/>
      <c r="FO149" s="114"/>
      <c r="FP149" s="69"/>
      <c r="FQ149" s="114"/>
      <c r="FR149" s="69"/>
      <c r="FS149" s="114"/>
      <c r="FT149" s="69"/>
      <c r="FU149" s="79" t="str">
        <f>IFERROR(IF(B149&lt;&gt;"", IF(AND(INDEX(Paste_Here!R$2:R$210, MATCH(B149, Paste_Here!A$2:A$210, 0))&lt;&gt;"", ISNUMBER(VALUE(INDEX(Paste_Here!R$2:R$210, MATCH(B149, Paste_Here!A$2:A$210, 0))))), INDEX(Paste_Here!R$2:R$210, MATCH(B149, Paste_Here!A$2:A$210, 0)), ""), ""), "")</f>
        <v/>
      </c>
      <c r="FV149" s="69"/>
      <c r="FW149" s="79" t="str">
        <f>IFERROR(IF(B149&lt;&gt;"", IF(AND(INDEX(Paste_Here!BB$2:BB$210, MATCH(B149, Paste_Here!A$2:A$210, 0))&lt;&gt;"", ISNUMBER(VALUE(INDEX(Paste_Here!BB$2:BB$210, MATCH(B149, Paste_Here!A$2:A$210, 0))))), INDEX(Paste_Here!BB$2:BB$210, MATCH(B149, Paste_Here!A$2:A$210, 0)), ""), ""), "")</f>
        <v/>
      </c>
      <c r="FX149" s="69"/>
      <c r="FY149" s="79" t="str">
        <f>IFERROR(IF(B149&lt;&gt;"", IF(AND(INDEX(Paste_Here!AS$2:AS$210, MATCH(B149, Paste_Here!A$2:A$210, 0))&lt;&gt;"", ISNUMBER(VALUE(INDEX(Paste_Here!AS$2:AS$210, MATCH(B149, Paste_Here!A$2:A$210, 0))))), INDEX(Paste_Here!AS$2:AS$210, MATCH(B149, Paste_Here!A$2:A$210, 0)), ""), ""), "")</f>
        <v/>
      </c>
      <c r="FZ149" s="69"/>
      <c r="GA149" s="79" t="str">
        <f>IFERROR(IF(B149&lt;&gt;"", IF(AND(INDEX(Paste_Here!BC$2:BC$210, MATCH(B149, Paste_Here!A$2:A$210, 0))&lt;&gt;"", ISNUMBER(VALUE(INDEX(Paste_Here!BC$2:BC$210, MATCH(B149, Paste_Here!A$2:A$210, 0))))), INDEX(Paste_Here!BC$2:BC$210, MATCH(B149, Paste_Here!A$2:A$210, 0)), ""), ""), "")</f>
        <v/>
      </c>
      <c r="GB149" s="69"/>
      <c r="GC149" s="69"/>
      <c r="GD149" s="79" t="str">
        <f t="shared" si="19"/>
        <v/>
      </c>
      <c r="GE149" s="69"/>
      <c r="GF149" s="79" t="str">
        <f>IFERROR(IF(B149&lt;&gt;"", IF(ISNUMBER(SEARCH("s", LOWER(INDEX(Paste_Here!M$2:M$210, MATCH(B149, Paste_Here!A$2:A$210, 0))))), "Yes", IF(INDEX(Paste_Here!M$2:M$210, MATCH(B149, Paste_Here!A$2:A$210, 0))&lt;&gt;"", "No", "")), ""), "")</f>
        <v/>
      </c>
      <c r="GG149" s="69"/>
      <c r="GH149" s="79" t="str">
        <f>IFERROR(IF(B149&lt;&gt;"", IF(ISNUMBER(SEARCH("yes", LOWER(INDEX(Paste_Here!F$2:F$210, MATCH(B149, Paste_Here!A$2:A$210, 0))))), "Yes", IF(ISNUMBER(SEARCH("no", LOWER(INDEX(Paste_Here!F$2:F$210, MATCH(B149, Paste_Here!A$2:A$210, 0))))), "No", "")), ""), "")</f>
        <v/>
      </c>
      <c r="GI149" s="69"/>
      <c r="GJ149" s="79" t="str">
        <f>IFERROR(IF(B149&lt;&gt;"", IF(ISNUMBER(SEARCH("english language learner", LOWER(INDEX(Paste_Here!C$2:C$210, MATCH(B149, Paste_Here!A$2:A$210, 0))))), "Yes", ""), ""), "")</f>
        <v/>
      </c>
      <c r="GK149" s="69"/>
      <c r="GL149" s="79" t="str">
        <f>IFERROR(IF(B149&lt;&gt;"", IF(OR(ISNUMBER(SEARCH("b", LOWER(INDEX(Paste_Here!K$2:K$210, MATCH(B149, Paste_Here!A$2:A$210, 0))))), ISNUMBER(SEARCH("h", LOWER(INDEX(Paste_Here!K$2:K$210, MATCH(B149, Paste_Here!A$2:A$210, 0))))), ISNUMBER(SEARCH("i", LOWER(INDEX(Paste_Here!K$2:K$210, MATCH(B149, Paste_Here!A$2:A$210, 0)))))), "Yes", IF(INDEX(Paste_Here!K$2:K$210, MATCH(B149, Paste_Here!A$2:A$210, 0))&lt;&gt;"", "No", "")), ""), "")</f>
        <v/>
      </c>
      <c r="GM149" s="69"/>
      <c r="GN149" s="79" t="str">
        <f>IFERROR(IF(B149&lt;&gt;"", IF(ISNUMBER(SEARCH("yes", LOWER(INDEX(Paste_Here!L$2:L$210, MATCH(B149, Paste_Here!A$2:A$210, 0))))), "Yes", IF(ISNUMBER(SEARCH("no", LOWER(INDEX(Paste_Here!L$2:L$210, MATCH(B149, Paste_Here!A$2:A$210, 0))))), "No", "")), ""), "")</f>
        <v/>
      </c>
      <c r="GO149" s="69"/>
      <c r="GP149" s="79" t="str">
        <f>IFERROR(IF(B149&lt;&gt;"", IF(ISNUMBER(SEARCH("transitional 2", LOWER(INDEX(Paste_Here!C$2:C$210, MATCH(B149, Paste_Here!A$2:A$210, 0))))), "T2", IF(ISNUMBER(SEARCH("transitional 1", LOWER(INDEX(Paste_Here!C$2:C$210, MATCH(B149, Paste_Here!A$2:A$210, 0))))), "T1", IF(ISNUMBER(SEARCH("waived ell services", LOWER(INDEX(Paste_Here!C$2:C$210, MATCH(B149, Paste_Here!A$2:A$210, 0))))), "W", ""))), ""), "")</f>
        <v/>
      </c>
      <c r="GQ149" s="69"/>
      <c r="GR149" s="114"/>
      <c r="GS149" s="69"/>
      <c r="GT149" s="114"/>
      <c r="GU149" s="69"/>
      <c r="GV149" s="114"/>
      <c r="GW149" s="69"/>
      <c r="GX149" s="118"/>
      <c r="GY149" s="69"/>
      <c r="GZ149" s="69"/>
      <c r="HA149" s="79"/>
      <c r="HB149" s="69"/>
      <c r="HC149" s="79"/>
      <c r="HD149" s="69"/>
      <c r="HE149" s="79"/>
      <c r="HF149" s="69"/>
      <c r="HG149" s="79"/>
      <c r="HH149" s="69"/>
      <c r="HI149" s="79"/>
      <c r="HJ149" s="69"/>
      <c r="HK149" s="79"/>
      <c r="HL149" s="69"/>
      <c r="HM149" s="79"/>
      <c r="HN149" s="69"/>
      <c r="HO149" s="79"/>
      <c r="HP149" s="69"/>
      <c r="HQ149" s="79"/>
      <c r="HR149" s="69"/>
      <c r="HS149" s="79"/>
      <c r="HT149" s="69"/>
      <c r="HU149" s="79"/>
      <c r="HV149" s="69"/>
      <c r="HW149" s="69"/>
      <c r="HX149" s="79"/>
      <c r="HY149" s="69"/>
      <c r="HZ149" s="79"/>
      <c r="IA149" s="69"/>
      <c r="IB149" s="79"/>
      <c r="IC149" s="69"/>
      <c r="ID149" s="79"/>
      <c r="IE149" s="69"/>
      <c r="IF149" s="79"/>
      <c r="IG149" s="69"/>
      <c r="IH149" s="79"/>
      <c r="II149" s="69"/>
      <c r="IJ149" s="79"/>
      <c r="IK149" s="69"/>
      <c r="IL149" s="79"/>
      <c r="IM149" s="69"/>
      <c r="IN149" s="79"/>
      <c r="IO149" s="69"/>
      <c r="IP149" s="79"/>
      <c r="IQ149" s="69"/>
      <c r="IR149" s="79"/>
      <c r="IS149" s="69"/>
      <c r="IT149" s="69"/>
      <c r="IU149" s="79"/>
      <c r="IV149" s="69"/>
      <c r="IW149" s="79"/>
      <c r="IX149" s="69"/>
      <c r="IY149" s="79"/>
      <c r="IZ149" s="69"/>
      <c r="JA149" s="79"/>
      <c r="JB149" s="69"/>
      <c r="JC149" s="79"/>
      <c r="JD149" s="69"/>
      <c r="JE149" s="79"/>
      <c r="JF149" s="69"/>
      <c r="JG149" s="79"/>
      <c r="JH149" s="69"/>
      <c r="JI149" s="79"/>
      <c r="JJ149" s="69"/>
      <c r="JK149" s="79"/>
      <c r="JL149" s="69"/>
      <c r="JM149" s="79"/>
      <c r="JN149" s="69"/>
      <c r="JO149" s="79"/>
      <c r="JP149" s="69"/>
      <c r="JQ149" s="69"/>
      <c r="JR149" s="79"/>
      <c r="JS149" s="69"/>
      <c r="JT149" s="79"/>
      <c r="JU149" s="69"/>
      <c r="JV149" s="79"/>
      <c r="JW149" s="69"/>
      <c r="JX149" s="79"/>
      <c r="JY149" s="69"/>
      <c r="JZ149" s="79"/>
      <c r="KA149" s="69"/>
      <c r="KB149" s="79"/>
      <c r="KC149" s="69"/>
      <c r="KD149" s="79"/>
      <c r="KE149" s="69"/>
      <c r="KF149" s="79"/>
      <c r="KG149" s="69"/>
      <c r="KH149" s="79"/>
      <c r="KI149" s="69"/>
      <c r="KJ149" s="79"/>
      <c r="KK149" s="69"/>
      <c r="KL149" s="79"/>
      <c r="KM149" s="69"/>
      <c r="KP149" s="1" t="str" cm="1">
        <f t="array" ref="KP149">IFERROR(INDEX(Paste_Here!$B$2:$B$210, MATCH(0, COUNTIF(KP$4:KP148, Paste_Here!$B$2:$B$210) + IF(Paste_Here!$B$2:$B$210="", 1, 0), 0)), "")</f>
        <v/>
      </c>
      <c r="KQ149" s="1" t="str">
        <f>IF(KP149&lt;&gt;"", INDEX(Paste_Here!$A$2:$A$210, MATCH(KP149, Paste_Here!$B$2:$B$210, 0)), "")</f>
        <v/>
      </c>
      <c r="KR149" s="1" t="str">
        <f t="shared" si="20"/>
        <v/>
      </c>
      <c r="KS149" s="1" t="str" cm="1">
        <f t="array" ref="KS149">IFERROR(INDEX($KR$5:$KR$210, MATCH(SMALL(IF($KR$5:$KR$210&lt;&gt;"", COUNTIF($KR$5:$KR$210, "&lt;"&amp;$KR$5:$KR$210)+1), ROW()-ROW($KS$5)+1), COUNTIF($KR$5:$KR$210, "&lt;"&amp;$KR$5:$KR$210)+1, 0)), "")</f>
        <v/>
      </c>
    </row>
    <row r="150" spans="1:305">
      <c r="A150" s="69"/>
      <c r="B150" s="79" t="str">
        <f t="shared" si="14"/>
        <v/>
      </c>
      <c r="C150" s="69"/>
      <c r="D150" s="79" t="str">
        <f>IFERROR(IF(B150&lt;&gt;"", IF(COUNTIF(INDEX(Paste_Here!N$2:Q$210, MATCH(B150, Paste_Here!A$2:A$210, 0), 0), "yes") &gt; 0, "No", IF(COUNTIF(INDEX(Paste_Here!N$2:Q$210, MATCH(B150, Paste_Here!A$2:A$210, 0), 0), "no") &gt; 0, "Yes", "")), ""), "")</f>
        <v/>
      </c>
      <c r="E150" s="69"/>
      <c r="F150" s="79" t="str">
        <f>IFERROR(IF(B150&lt;&gt;"", IF(ISNUMBER(SEARCH("yes", LOWER(INDEX(Paste_Here!S$2:S$210, MATCH(B150, Paste_Here!A$2:A$210, 0))))), "Yes", IF(ISNUMBER(SEARCH("no", LOWER(INDEX(Paste_Here!S$2:S$210, MATCH(B150, Paste_Here!A$2:A$210, 0))))), "No", "")), ""), "")</f>
        <v/>
      </c>
      <c r="G150" s="69"/>
      <c r="H150" s="79" t="str">
        <f>IFERROR(IF(B150&lt;&gt;"", IF(COUNTIF(INDEX(Paste_Here!AX$2:BA$210, MATCH(B150, Paste_Here!A$2:A$210, 0), 0), "yes") &gt; 0, "No", IF(COUNTIF(INDEX(Paste_Here!AX$2:BA$210, MATCH(B150, Paste_Here!A$2:A$210, 0), 0), "no") &gt; 0, "Yes", "")), ""), "")</f>
        <v/>
      </c>
      <c r="I150" s="69"/>
      <c r="J150" s="79" t="str">
        <f>IFERROR(IF(B150&lt;&gt;"", IF(ISNUMBER(SEARCH("yes", LOWER(INDEX(Paste_Here!Z$2:Z$210, MATCH(B150, Paste_Here!A$2:A$210, 0))))), "Yes", IF(ISNUMBER(SEARCH("no", LOWER(INDEX(Paste_Here!Z$2:Z$210, MATCH(B150, Paste_Here!A$2:A$210, 0))))), "No", "")), ""), "")</f>
        <v/>
      </c>
      <c r="K150" s="69"/>
      <c r="L150" s="79" t="str">
        <f>IFERROR(IF(B150&lt;&gt;"", IF(ISNUMBER(SEARCH("yes", LOWER(INDEX(Paste_Here!AG$2:AG$210, MATCH(B150, Paste_Here!A$2:A$210, 0))))), "Yes", IF(ISNUMBER(SEARCH("no", LOWER(INDEX(Paste_Here!AG$2:AG$210, MATCH(B150, Paste_Here!A$2:A$210, 0))))), "No", "")), ""), "")</f>
        <v/>
      </c>
      <c r="M150" s="69"/>
      <c r="N150" s="114" t="str">
        <f>IFERROR(IF(J150&lt;&gt;"", IF(ISNUMBER(SEARCH("yes", LOWER(INDEX(Paste_Here!AB$2:AB$210, MATCH(J150, Paste_Here!I$2:I$210, 0))))), "Yes", IF(ISNUMBER(SEARCH("no", LOWER(INDEX(Paste_Here!AB$2:AB$210, MATCH(J150, Paste_Here!I$2:I$210, 0))))), "No", "")), ""), "")</f>
        <v/>
      </c>
      <c r="O150" s="69"/>
      <c r="P150" s="79" t="str">
        <f>IFERROR(IF(B150&lt;&gt;"", IF(ISNUMBER(SEARCH("Revealed-Potential (Primary Focus)", LOWER(INDEX(Paste_Here!U$2:U$210, MATCH(B150, Paste_Here!A$2:A$210, 0))))), "Rev-Potential: Prim", IF(ISNUMBER(SEARCH("Revealed-Potential (Secondary Focus)", LOWER(INDEX(Paste_Here!U$2:U$210, MATCH(B150, Paste_Here!A$2:A$210, 0))))), "Rev-Potential: Sec", IF(ISNUMBER(SEARCH("Monitoring", LOWER(INDEX(Paste_Here!U$2:U$210, MATCH(B150, Paste_Here!A$2:A$210, 0))))), "Monitoring", IF(ISNUMBER(SEARCH("At-Promise (Secondary Focus)", LOWER(INDEX(Paste_Here!U$2:U$210, MATCH(B150, Paste_Here!A$2:A$210, 0))))), "At-Promise: Sec", IF(ISNUMBER(SEARCH("At-Promise (Primary Focus)", LOWER(INDEX(Paste_Here!U$2:U$210, MATCH(B150, Paste_Here!A$2:A$210, 0))))), "At-Promise: Prim", ""))))), ""), "")</f>
        <v/>
      </c>
      <c r="Q150" s="69"/>
      <c r="R150" s="79" t="str">
        <f>IFERROR(IF(B150&lt;&gt;"", IF(ISNUMBER(SEARCH("Revealed-Potential (Primary Focus)", LOWER(INDEX(Paste_Here!AB$2:AB$210, MATCH(B150, Paste_Here!A$2:A$210, 0))))), "Rev-Potential: Prim", IF(ISNUMBER(SEARCH("Revealed-Potential (Secondary Focus)", LOWER(INDEX(Paste_Here!AB$2:AB$210, MATCH(B150, Paste_Here!A$2:A$210, 0))))), "Rev-Potential: Sec", IF(ISNUMBER(SEARCH("Monitoring", LOWER(INDEX(Paste_Here!AB$2:AB$210, MATCH(B150, Paste_Here!A$2:A$210, 0))))), "Monitoring", IF(ISNUMBER(SEARCH("At-Promise (Secondary Focus)", LOWER(INDEX(Paste_Here!AB$2:AB$210, MATCH(B150, Paste_Here!A$2:A$210, 0))))), "At-Promise: Sec", IF(ISNUMBER(SEARCH("At-Promise (Primary Focus)", LOWER(INDEX(Paste_Here!AB$2:AB$210, MATCH(B150, Paste_Here!A$2:A$210, 0))))), "At-Promise: Prim", ""))))), ""), "")</f>
        <v/>
      </c>
      <c r="S150" s="69"/>
      <c r="T150" s="114" t="str">
        <f>IFERROR(IF(P150&lt;&gt;"", IF(ISNUMBER(SEARCH("yes", LOWER(INDEX(Paste_Here!AH$2:AH$210, MATCH(P150, Paste_Here!O$2:O$210, 0))))), "Yes", IF(ISNUMBER(SEARCH("no", LOWER(INDEX(Paste_Here!AH$2:AH$210, MATCH(P150, Paste_Here!O$2:O$210, 0))))), "No", "")), ""), "")</f>
        <v/>
      </c>
      <c r="U150" s="69"/>
      <c r="V150" s="114" t="str">
        <f>IFERROR(IF(R150&lt;&gt;"", IF(ISNUMBER(SEARCH("yes", LOWER(INDEX(Paste_Here!AJ$2:AJ$210, MATCH(R150, Paste_Here!Q$2:Q$210, 0))))), "Yes", IF(ISNUMBER(SEARCH("no", LOWER(INDEX(Paste_Here!AJ$2:AJ$210, MATCH(R150, Paste_Here!Q$2:Q$210, 0))))), "No", "")), ""), "")</f>
        <v/>
      </c>
      <c r="W150" s="69"/>
      <c r="X150" s="69"/>
      <c r="Y150" s="79" t="str">
        <f t="shared" si="15"/>
        <v/>
      </c>
      <c r="Z150" s="69"/>
      <c r="AA150" s="79" t="str">
        <f>IFERROR(IF(B150&lt;&gt;"", IF(AND(INDEX(Paste_Here!W$2:W$210, MATCH(B150, Paste_Here!A$2:A$210, 0))&lt;&gt;"", ISNUMBER(VALUE(INDEX(Paste_Here!W$2:W$210, MATCH(B150, Paste_Here!A$2:A$210, 0))))), INDEX(Paste_Here!W$2:W$210, MATCH(B150, Paste_Here!A$2:A$210, 0)), ""), ""), "")</f>
        <v/>
      </c>
      <c r="AB150" s="69"/>
      <c r="AC150" s="79" t="str">
        <f>IFERROR(IF(B150&lt;&gt;"", IF(AND(INDEX(Paste_Here!V$2:V$210, MATCH(B150, Paste_Here!A$2:A$210, 0))&lt;&gt;"", ISNUMBER(VALUE(INDEX(Paste_Here!V$2:V$210, MATCH(B150, Paste_Here!A$2:A$210, 0))))), TEXT(ROUND(VALUE(INDEX(Paste_Here!V$2:V$210, MATCH(B150, Paste_Here!A$2:A$210, 0))), 2), "0.00"), ""), ""), "")</f>
        <v/>
      </c>
      <c r="AD150" s="69"/>
      <c r="AE150" s="79" t="str">
        <f>IFERROR(IF(B150&lt;&gt;"", IF(LOWER(INDEX(Paste_Here!X$2:X$210, MATCH(B150, Paste_Here!A$2:A$210, 0)))="approaching expectations", "Approaching", IF(LOWER(INDEX(Paste_Here!X$2:X$210, MATCH(B150, Paste_Here!A$2:A$210, 0)))="met expectations", "Met", IF(LOWER(INDEX(Paste_Here!X$2:X$210, MATCH(B150, Paste_Here!A$2:A$210, 0)))="exceeded expectations", "Exceeded", IF(LOWER(INDEX(Paste_Here!X$2:X$210, MATCH(B150, Paste_Here!A$2:A$210, 0)))="below expectations", "Below", "")))), ""), "")</f>
        <v/>
      </c>
      <c r="AF150" s="69"/>
      <c r="AG150" s="79" t="str">
        <f>IFERROR(IF(B150&lt;&gt;"", IF(AND(INDEX(Paste_Here!Y$2:Y$210, MATCH(B150, Paste_Here!A$2:A$210, 0))&lt;&gt;"", ISNUMBER(VALUE(INDEX(Paste_Here!Y$2:Y$210, MATCH(B150, Paste_Here!A$2:A$210, 0))))), INDEX(Paste_Here!Y$2:Y$210, MATCH(B150, Paste_Here!A$2:A$210, 0)), ""), ""), "")</f>
        <v/>
      </c>
      <c r="AH150" s="69"/>
      <c r="AI150" s="79" t="str">
        <f>IFERROR(IF(B150&lt;&gt;"", IF(AND(INDEX(Paste_Here!AK$2:AK$210, MATCH(B150, Paste_Here!A$2:A$210, 0))&lt;&gt;"", ISNUMBER(VALUE(INDEX(Paste_Here!AK$2:AK$210, MATCH(B150, Paste_Here!A$2:A$210, 0))))), INDEX(Paste_Here!AK$2:AK$210, MATCH(B150, Paste_Here!A$2:A$210, 0)), ""), ""), "")</f>
        <v/>
      </c>
      <c r="AJ150" s="69"/>
      <c r="AK150" s="79" t="str">
        <f>IFERROR(IF(B150&lt;&gt;"", IF(ISNUMBER(SEARCH("highrisk", LOWER(INDEX(Paste_Here!AL$2:AL$210, MATCH(B150, Paste_Here!A$2:A$210, 0))))), "High Risk", IF(ISNUMBER(SEARCH("lowrisk", LOWER(INDEX(Paste_Here!AL$2:AL$210, MATCH(B150, Paste_Here!A$2:A$210, 0))))), "Low Risk", IF(ISNUMBER(SEARCH("somerisk", LOWER(INDEX(Paste_Here!AL$2:AL$210, MATCH(B150, Paste_Here!A$2:A$210, 0))))), "Some Risk", ""))), ""), "")</f>
        <v/>
      </c>
      <c r="AL150" s="69"/>
      <c r="AM150" s="79" t="str">
        <f>IFERROR(IF(B150&lt;&gt;"", IF(AND(INDEX(Paste_Here!AT$2:AT$210, MATCH(B150, Paste_Here!A$2:A$210, 0))&lt;&gt;"", ISNUMBER(VALUE(INDEX(Paste_Here!AT$2:AT$210, MATCH(B150, Paste_Here!A$2:A$210, 0))))), INDEX(Paste_Here!AT$2:AT$210, MATCH(B150, Paste_Here!A$2:A$210, 0)), ""), ""), "")</f>
        <v/>
      </c>
      <c r="AN150" s="69"/>
      <c r="AO150" s="79" t="str">
        <f>IFERROR(IF(B150&lt;&gt;"", IF(AND(INDEX(Paste_Here!AM$2:AM$210, MATCH(B150, Paste_Here!A$2:A$210, 0))&lt;&gt;"", ISNUMBER(VALUE(INDEX(Paste_Here!AM$2:AM$210, MATCH(B150, Paste_Here!A$2:A$210, 0))))), INDEX(Paste_Here!AM$2:AM$210, MATCH(B150, Paste_Here!A$2:A$210, 0)), ""), ""), "")</f>
        <v/>
      </c>
      <c r="AP150" s="69"/>
      <c r="AQ150" s="79" t="str">
        <f>IFERROR(IF(B150&lt;&gt;"", IF(ISNUMBER(SEARCH("highrisk", LOWER(INDEX(Paste_Here!AN$2:AN$210, MATCH(B150, Paste_Here!A$2:A$210, 0))))), "High Risk", IF(ISNUMBER(SEARCH("lowrisk", LOWER(INDEX(Paste_Here!AN$2:AN$210, MATCH(B150, Paste_Here!A$2:A$210, 0))))), "Low Risk", IF(ISNUMBER(SEARCH("somerisk", LOWER(INDEX(Paste_Here!AN$2:AN$210, MATCH(B150, Paste_Here!A$2:A$210, 0))))), "Some Risk", ""))), ""), "")</f>
        <v/>
      </c>
      <c r="AR150" s="69"/>
      <c r="AS150" s="79" t="str" cm="1">
        <f t="array" aca="1" ref="AS150" ca="1">IFERROR(IF(ISNUMBER(SEARCH("BR", INDEX(Paste_Here!AO$2:AO$210, MATCH(B150, Paste_Here!A$2:A$210, 0)))), -1, 1) * VALUE(_xlfn.TEXTJOIN("", TRUE, IF(ISNUMBER(--MID(INDEX(Paste_Here!AO$2:AO$210, MATCH(B150, Paste_Here!A$2:A$210, 0)), ROW(INDIRECT("1:"&amp;LEN(INDEX(Paste_Here!AO$2:AO$210, MATCH(B150, Paste_Here!A$2:A$210, 0))))), 1)), MID(INDEX(Paste_Here!AO$2:AO$210, MATCH(B150, Paste_Here!A$2:A$210, 0)), ROW(INDIRECT("1:"&amp;LEN(INDEX(Paste_Here!AO$2:AO$210, MATCH(B150, Paste_Here!A$2:A$210, 0))))), 1), ""))), "")</f>
        <v/>
      </c>
      <c r="AT150" s="69"/>
      <c r="AU150" s="69"/>
      <c r="AV150" s="79"/>
      <c r="AW150" s="69"/>
      <c r="AX150" s="79"/>
      <c r="AY150" s="69"/>
      <c r="AZ150" s="79"/>
      <c r="BA150" s="69"/>
      <c r="BB150" s="79"/>
      <c r="BC150" s="69"/>
      <c r="BD150" s="79"/>
      <c r="BE150" s="69"/>
      <c r="BF150" s="79"/>
      <c r="BG150" s="69"/>
      <c r="BH150" s="79"/>
      <c r="BI150" s="69"/>
      <c r="BJ150" s="79"/>
      <c r="BK150" s="69"/>
      <c r="BL150" s="79"/>
      <c r="BM150" s="69"/>
      <c r="BN150" s="79"/>
      <c r="BO150" s="69"/>
      <c r="BP150" s="79"/>
      <c r="BQ150" s="69"/>
      <c r="BR150" s="69"/>
      <c r="BS150" s="79"/>
      <c r="BT150" s="69"/>
      <c r="BU150" s="79"/>
      <c r="BV150" s="69"/>
      <c r="BW150" s="79"/>
      <c r="BX150" s="69"/>
      <c r="BY150" s="79"/>
      <c r="BZ150" s="69"/>
      <c r="CA150" s="79"/>
      <c r="CB150" s="69"/>
      <c r="CC150" s="79"/>
      <c r="CD150" s="69"/>
      <c r="CE150" s="79"/>
      <c r="CF150" s="69"/>
      <c r="CG150" s="79"/>
      <c r="CH150" s="69"/>
      <c r="CI150" s="79"/>
      <c r="CJ150" s="69"/>
      <c r="CK150" s="79"/>
      <c r="CL150" s="69"/>
      <c r="CM150" s="79"/>
      <c r="CN150" s="69"/>
      <c r="CO150" s="69"/>
      <c r="CP150" s="79" t="str">
        <f t="shared" si="16"/>
        <v/>
      </c>
      <c r="CQ150" s="69"/>
      <c r="CR150" s="79" t="str">
        <f>IFERROR(IF(B150&lt;&gt;"", IF(AND(INDEX(Paste_Here!AD$2:AD$210, MATCH(B150, Paste_Here!A$2:A$210, 0))&lt;&gt;"", ISNUMBER(VALUE(INDEX(Paste_Here!AD$2:AD$210, MATCH(B150, Paste_Here!A$2:A$210, 0))))), INDEX(Paste_Here!AD$2:AD$210, MATCH(B150, Paste_Here!A$2:A$210, 0)), ""), ""), "")</f>
        <v/>
      </c>
      <c r="CS150" s="69"/>
      <c r="CT150" s="79" t="str">
        <f>IFERROR(IF(B150&lt;&gt;"", IF(AND(INDEX(Paste_Here!AC$2:AC$210, MATCH(B150, Paste_Here!A$2:A$210, 0))&lt;&gt;"", ISNUMBER(--INDEX(Paste_Here!AC$2:AC$210, MATCH(B150, Paste_Here!A$2:A$210, 0)))), TEXT(ROUND(--INDEX(Paste_Here!AC$2:AC$210, MATCH(B150, Paste_Here!A$2:A$210, 0)), 2), "0.00"), ""), ""), "")</f>
        <v/>
      </c>
      <c r="CU150" s="69"/>
      <c r="CV150" s="79" t="str">
        <f>IFERROR(IF(B150&lt;&gt;"", IF(LOWER(INDEX(Paste_Here!AE$2:AE$210, MATCH(B150, Paste_Here!A$2:A$210, 0)))="approaching expectations", "Approaching", IF(LOWER(INDEX(Paste_Here!AE$2:AE$210, MATCH(B150, Paste_Here!A$2:A$210, 0)))="met expectations", "Met", IF(LOWER(INDEX(Paste_Here!AE$2:AE$210, MATCH(B150, Paste_Here!A$2:A$210, 0)))="exceeded expectations", "Exceeded", IF(LOWER(INDEX(Paste_Here!AE$2:AE$210, MATCH(B150, Paste_Here!A$2:A$210, 0)))="below expectations", "Below", "")))), ""), "")</f>
        <v/>
      </c>
      <c r="CW150" s="69"/>
      <c r="CX150" s="79" t="str">
        <f>IFERROR(IF(B150&lt;&gt;"", IF(AND(INDEX(Paste_Here!AF$2:AF$210, MATCH(B150, Paste_Here!A$2:A$210, 0))&lt;&gt;"", ISNUMBER(VALUE(INDEX(Paste_Here!AF$2:AF$210, MATCH(B150, Paste_Here!A$2:A$210, 0))))), INDEX(Paste_Here!AF$2:AF$210, MATCH(B150, Paste_Here!A$2:A$210, 0)), ""), ""), "")</f>
        <v/>
      </c>
      <c r="CY150" s="69"/>
      <c r="CZ150" s="79" t="str">
        <f>IFERROR(IF(B150&lt;&gt;"", IF(AND(INDEX(Paste_Here!AU$2:AU$210, MATCH(B150, Paste_Here!A$2:A$210, 0))&lt;&gt;"", ISNUMBER(VALUE(INDEX(Paste_Here!AU$2:AU$210, MATCH(B150, Paste_Here!A$2:A$210, 0))))), INDEX(Paste_Here!AU$2:AU$210, MATCH(B150, Paste_Here!A$2:A$210, 0)), ""), ""), "")</f>
        <v/>
      </c>
      <c r="DA150" s="69"/>
      <c r="DB150" s="79" t="str">
        <f>IFERROR(IF(B150&lt;&gt;"", IF(ISNUMBER(SEARCH("highrisk", LOWER(INDEX(Paste_Here!AV$2:AV$210, MATCH(B150, Paste_Here!A$2:A$210, 0))))), "High Risk", IF(ISNUMBER(SEARCH("lowrisk", LOWER(INDEX(Paste_Here!AV$2:AV$210, MATCH(B150, Paste_Here!A$2:A$210, 0))))), "Low Risk", IF(ISNUMBER(SEARCH("somerisk", LOWER(INDEX(Paste_Here!AV$2:AV$210, MATCH(B150, Paste_Here!A$2:A$210, 0))))), "Some Risk", ""))), ""), "")</f>
        <v/>
      </c>
      <c r="DC150" s="69"/>
      <c r="DD150" s="79" t="str">
        <f>IFERROR(IF(B150&lt;&gt;"", IF(AND(INDEX(Paste_Here!AW$2:AW$210, MATCH(B150, Paste_Here!A$2:A$210, 0))&lt;&gt;"", ISNUMBER(VALUE(INDEX(Paste_Here!AW$2:AW$210, MATCH(B150, Paste_Here!A$2:A$210, 0))))), INDEX(Paste_Here!AW$2:AW$210, MATCH(B150, Paste_Here!A$2:A$210, 0)), ""), ""), "")</f>
        <v/>
      </c>
      <c r="DE150" s="69"/>
      <c r="DF150" s="79" t="str">
        <f>IFERROR(IF(B150&lt;&gt;"", IF(AND(INDEX(Paste_Here!AP$2:AP$210, MATCH(B150, Paste_Here!A$2:A$210, 0))&lt;&gt;"", ISNUMBER(VALUE(INDEX(Paste_Here!AP$2:AP$210, MATCH(B150, Paste_Here!A$2:A$210, 0))))), INDEX(Paste_Here!AP$2:AP$210, MATCH(B150, Paste_Here!A$2:A$210, 0)), ""), ""), "")</f>
        <v/>
      </c>
      <c r="DG150" s="69"/>
      <c r="DH150" s="79" t="str">
        <f>IFERROR(IF(B150&lt;&gt;"", IF(ISNUMBER(SEARCH("highrisk", LOWER(INDEX(Paste_Here!AQ$2:AQ$210, MATCH(B150, Paste_Here!A$2:A$210, 0))))), "High Risk", IF(ISNUMBER(SEARCH("lowrisk", LOWER(INDEX(Paste_Here!AQ$2:AQ$210, MATCH(B150, Paste_Here!A$2:A$210, 0))))), "Low Risk", IF(ISNUMBER(SEARCH("somerisk", LOWER(INDEX(Paste_Here!AQ$2:AQ$210, MATCH(B150, Paste_Here!A$2:A$210, 0))))), "Some Risk", ""))), ""), "")</f>
        <v/>
      </c>
      <c r="DI150" s="69"/>
      <c r="DJ150" s="79" t="str" cm="1">
        <f t="array" aca="1" ref="DJ150" ca="1">IFERROR(VALUE(IF(ISNUMBER(SEARCH("EM", INDEX(Paste_Here!AR$2:AR$500, MATCH(B150, Paste_Here!A$2:A$500, 0)))),"-" &amp; _xlfn.TEXTJOIN("", TRUE, IF(ISNUMBER(--MID(INDEX(Paste_Here!AR$2:AR$500, MATCH(B150, Paste_Here!A$2:A$500, 0)), ROW(INDIRECT("1:"&amp;LEN(INDEX(Paste_Here!AR$2:AR$500, MATCH(B150, Paste_Here!A$2:A$500, 0))))), 1)), MID(INDEX(Paste_Here!AR$2:AR$500, MATCH(B150, Paste_Here!A$2:A$500, 0)), ROW(INDIRECT("1:"&amp;LEN(INDEX(Paste_Here!AR$2:AR$500, MATCH(B150, Paste_Here!A$2:A$500, 0))))), 1), "")), _xlfn.TEXTJOIN("", TRUE, IF(ISNUMBER(--MID(INDEX(Paste_Here!AR$2:AR$500, MATCH(B150, Paste_Here!A$2:AR$500, 0)), ROW(INDIRECT("1:"&amp;LEN(INDEX(Paste_Here!AR$2:AR$500, MATCH(B150, Paste_Here!A$2:AR$500, 0))))), 1)), MID(INDEX(Paste_Here!AR$2:AR$500, MATCH(B150, Paste_Here!A$2:A$500, 0)), ROW(INDIRECT("1:"&amp;LEN(INDEX(Paste_Here!AR$2:AR$500, MATCH(B150, Paste_Here!A$2:A$500, 0))))), 1), "")))), "")</f>
        <v/>
      </c>
      <c r="DK150" s="69"/>
      <c r="DL150" s="69"/>
      <c r="DM150" s="79" t="str">
        <f t="shared" si="17"/>
        <v/>
      </c>
      <c r="DN150" s="69"/>
      <c r="DO150" s="79" t="str">
        <f>IFERROR(IF(B150&lt;&gt;"", IF(AND(INDEX(Paste_Here!AH$2:AH$210, MATCH(B150, Paste_Here!A$2:A$210, 0))&lt;&gt;"", ISNUMBER(VALUE(INDEX(Paste_Here!AH$2:AH$210, MATCH(B150, Paste_Here!A$2:A$210, 0))))), INDEX(Paste_Here!AH$2:AH$210, MATCH(B150, Paste_Here!A$2:A$210, 0)), ""), ""), "")</f>
        <v/>
      </c>
      <c r="DP150" s="69"/>
      <c r="DQ150" s="114"/>
      <c r="DR150" s="69"/>
      <c r="DS150" s="119" t="str">
        <f>IFERROR(IF(B150&lt;&gt;"", IF(LOWER(INDEX(Paste_Here!AI$2:AI$210, MATCH(B150, Paste_Here!A$2:A$210, 0)))="approaching expectations", "Approaching", IF(LOWER(INDEX(Paste_Here!AI$2:AI$210, MATCH(B150, Paste_Here!A$2:A$210, 0)))="met expectations", "Met", IF(LOWER(INDEX(Paste_Here!AI$2:AI$210, MATCH(B150, Paste_Here!A$2:A$210, 0)))="exceeded expectations", "Exceeded", IF(LOWER(INDEX(Paste_Here!AI$2:AI$210, MATCH(B150, Paste_Here!A$2:A$210, 0)))="below expectations", "Below", "")))), ""), "")</f>
        <v/>
      </c>
      <c r="DT150" s="69"/>
      <c r="DU150" s="79" t="str">
        <f>IFERROR(IF(B150&lt;&gt;"", IF(AND(INDEX(Paste_Here!AJ$2:AJ$210, MATCH(B150, Paste_Here!A$2:A$210, 0))&lt;&gt;"", ISNUMBER(VALUE(INDEX(Paste_Here!AJ$2:AJ$210, MATCH(B150, Paste_Here!A$2:A$210, 0))))), INDEX(Paste_Here!AJ$2:AJ$210, MATCH(B150, Paste_Here!A$2:A$210, 0)), ""), ""), "")</f>
        <v/>
      </c>
      <c r="DV150" s="69"/>
      <c r="DW150" s="114"/>
      <c r="DX150" s="69"/>
      <c r="DY150" s="114"/>
      <c r="DZ150" s="69"/>
      <c r="EA150" s="114"/>
      <c r="EB150" s="69"/>
      <c r="EC150" s="114"/>
      <c r="ED150" s="69"/>
      <c r="EE150" s="114"/>
      <c r="EF150" s="69"/>
      <c r="EH150" s="69"/>
      <c r="EI150" s="69"/>
      <c r="EJ150" s="79"/>
      <c r="EK150" s="69"/>
      <c r="EL150" s="79"/>
      <c r="EM150" s="69"/>
      <c r="EN150" s="79"/>
      <c r="EO150" s="69"/>
      <c r="EP150" s="79"/>
      <c r="EQ150" s="69"/>
      <c r="ER150" s="79"/>
      <c r="ES150" s="69"/>
      <c r="ET150" s="79"/>
      <c r="EU150" s="69"/>
      <c r="EV150" s="79"/>
      <c r="EW150" s="69"/>
      <c r="EX150" s="79"/>
      <c r="EY150" s="69"/>
      <c r="EZ150" s="79"/>
      <c r="FA150" s="69"/>
      <c r="FB150" s="79"/>
      <c r="FC150" s="69"/>
      <c r="FD150" s="79"/>
      <c r="FE150" s="69"/>
      <c r="FF150" s="69"/>
      <c r="FG150" s="79" t="str">
        <f t="shared" si="18"/>
        <v/>
      </c>
      <c r="FH150" s="69"/>
      <c r="FI150" s="79" t="str">
        <f>IFERROR(IF(B150&lt;&gt;"", IF(ISNUMBER(VALUE(INDEX(Paste_Here!H$2:H$210, MATCH(B150, Paste_Here!A$2:A$210, 0)))), IF(VALUE(INDEX(Paste_Here!H$2:H$210, MATCH(B150, Paste_Here!A$2:A$210, 0)))=0, "No", IF(AND(VALUE(INDEX(Paste_Here!H$2:H$210, MATCH(B150, Paste_Here!A$2:A$210, 0)))&gt;=1, VALUE(INDEX(Paste_Here!H$2:H$210, MATCH(B150, Paste_Here!A$2:A$210, 0)))&lt;=4), VALUE(INDEX(Paste_Here!H$2:H$210, MATCH(B150, Paste_Here!A$2:A$210, 0))), "")), ""), ""), "")</f>
        <v/>
      </c>
      <c r="FJ150" s="69"/>
      <c r="FK150" s="79" t="str">
        <f>IFERROR(IF(B150&lt;&gt;"", IF(ISNUMBER(VALUE(INDEX(Paste_Here!I$2:I$210, MATCH(B150, Paste_Here!A$2:A$210, 0)))), IF(VALUE(INDEX(Paste_Here!I$2:I$210, MATCH(B150, Paste_Here!A$2:A$210, 0)))=0, "No", IF(AND(VALUE(INDEX(Paste_Here!I$2:I$210, MATCH(B150, Paste_Here!A$2:A$210, 0)))&gt;=1, VALUE(INDEX(Paste_Here!I$2:I$210, MATCH(B150, Paste_Here!A$2:A$210, 0)))&lt;=4), VALUE(INDEX(Paste_Here!I$2:I$210, MATCH(B150, Paste_Here!A$2:A$210, 0))), "")), ""), ""), "")</f>
        <v/>
      </c>
      <c r="FL150" s="69"/>
      <c r="FM150" s="114"/>
      <c r="FN150" s="69"/>
      <c r="FO150" s="114"/>
      <c r="FP150" s="69"/>
      <c r="FQ150" s="114"/>
      <c r="FR150" s="69"/>
      <c r="FS150" s="114"/>
      <c r="FT150" s="69"/>
      <c r="FU150" s="79" t="str">
        <f>IFERROR(IF(B150&lt;&gt;"", IF(AND(INDEX(Paste_Here!R$2:R$210, MATCH(B150, Paste_Here!A$2:A$210, 0))&lt;&gt;"", ISNUMBER(VALUE(INDEX(Paste_Here!R$2:R$210, MATCH(B150, Paste_Here!A$2:A$210, 0))))), INDEX(Paste_Here!R$2:R$210, MATCH(B150, Paste_Here!A$2:A$210, 0)), ""), ""), "")</f>
        <v/>
      </c>
      <c r="FV150" s="69"/>
      <c r="FW150" s="79" t="str">
        <f>IFERROR(IF(B150&lt;&gt;"", IF(AND(INDEX(Paste_Here!BB$2:BB$210, MATCH(B150, Paste_Here!A$2:A$210, 0))&lt;&gt;"", ISNUMBER(VALUE(INDEX(Paste_Here!BB$2:BB$210, MATCH(B150, Paste_Here!A$2:A$210, 0))))), INDEX(Paste_Here!BB$2:BB$210, MATCH(B150, Paste_Here!A$2:A$210, 0)), ""), ""), "")</f>
        <v/>
      </c>
      <c r="FX150" s="69"/>
      <c r="FY150" s="79" t="str">
        <f>IFERROR(IF(B150&lt;&gt;"", IF(AND(INDEX(Paste_Here!AS$2:AS$210, MATCH(B150, Paste_Here!A$2:A$210, 0))&lt;&gt;"", ISNUMBER(VALUE(INDEX(Paste_Here!AS$2:AS$210, MATCH(B150, Paste_Here!A$2:A$210, 0))))), INDEX(Paste_Here!AS$2:AS$210, MATCH(B150, Paste_Here!A$2:A$210, 0)), ""), ""), "")</f>
        <v/>
      </c>
      <c r="FZ150" s="69"/>
      <c r="GA150" s="79" t="str">
        <f>IFERROR(IF(B150&lt;&gt;"", IF(AND(INDEX(Paste_Here!BC$2:BC$210, MATCH(B150, Paste_Here!A$2:A$210, 0))&lt;&gt;"", ISNUMBER(VALUE(INDEX(Paste_Here!BC$2:BC$210, MATCH(B150, Paste_Here!A$2:A$210, 0))))), INDEX(Paste_Here!BC$2:BC$210, MATCH(B150, Paste_Here!A$2:A$210, 0)), ""), ""), "")</f>
        <v/>
      </c>
      <c r="GB150" s="69"/>
      <c r="GC150" s="69"/>
      <c r="GD150" s="79" t="str">
        <f t="shared" si="19"/>
        <v/>
      </c>
      <c r="GE150" s="69"/>
      <c r="GF150" s="79" t="str">
        <f>IFERROR(IF(B150&lt;&gt;"", IF(ISNUMBER(SEARCH("s", LOWER(INDEX(Paste_Here!M$2:M$210, MATCH(B150, Paste_Here!A$2:A$210, 0))))), "Yes", IF(INDEX(Paste_Here!M$2:M$210, MATCH(B150, Paste_Here!A$2:A$210, 0))&lt;&gt;"", "No", "")), ""), "")</f>
        <v/>
      </c>
      <c r="GG150" s="69"/>
      <c r="GH150" s="79" t="str">
        <f>IFERROR(IF(B150&lt;&gt;"", IF(ISNUMBER(SEARCH("yes", LOWER(INDEX(Paste_Here!F$2:F$210, MATCH(B150, Paste_Here!A$2:A$210, 0))))), "Yes", IF(ISNUMBER(SEARCH("no", LOWER(INDEX(Paste_Here!F$2:F$210, MATCH(B150, Paste_Here!A$2:A$210, 0))))), "No", "")), ""), "")</f>
        <v/>
      </c>
      <c r="GI150" s="69"/>
      <c r="GJ150" s="79" t="str">
        <f>IFERROR(IF(B150&lt;&gt;"", IF(ISNUMBER(SEARCH("english language learner", LOWER(INDEX(Paste_Here!C$2:C$210, MATCH(B150, Paste_Here!A$2:A$210, 0))))), "Yes", ""), ""), "")</f>
        <v/>
      </c>
      <c r="GK150" s="69"/>
      <c r="GL150" s="79" t="str">
        <f>IFERROR(IF(B150&lt;&gt;"", IF(OR(ISNUMBER(SEARCH("b", LOWER(INDEX(Paste_Here!K$2:K$210, MATCH(B150, Paste_Here!A$2:A$210, 0))))), ISNUMBER(SEARCH("h", LOWER(INDEX(Paste_Here!K$2:K$210, MATCH(B150, Paste_Here!A$2:A$210, 0))))), ISNUMBER(SEARCH("i", LOWER(INDEX(Paste_Here!K$2:K$210, MATCH(B150, Paste_Here!A$2:A$210, 0)))))), "Yes", IF(INDEX(Paste_Here!K$2:K$210, MATCH(B150, Paste_Here!A$2:A$210, 0))&lt;&gt;"", "No", "")), ""), "")</f>
        <v/>
      </c>
      <c r="GM150" s="69"/>
      <c r="GN150" s="79" t="str">
        <f>IFERROR(IF(B150&lt;&gt;"", IF(ISNUMBER(SEARCH("yes", LOWER(INDEX(Paste_Here!L$2:L$210, MATCH(B150, Paste_Here!A$2:A$210, 0))))), "Yes", IF(ISNUMBER(SEARCH("no", LOWER(INDEX(Paste_Here!L$2:L$210, MATCH(B150, Paste_Here!A$2:A$210, 0))))), "No", "")), ""), "")</f>
        <v/>
      </c>
      <c r="GO150" s="69"/>
      <c r="GP150" s="79" t="str">
        <f>IFERROR(IF(B150&lt;&gt;"", IF(ISNUMBER(SEARCH("transitional 2", LOWER(INDEX(Paste_Here!C$2:C$210, MATCH(B150, Paste_Here!A$2:A$210, 0))))), "T2", IF(ISNUMBER(SEARCH("transitional 1", LOWER(INDEX(Paste_Here!C$2:C$210, MATCH(B150, Paste_Here!A$2:A$210, 0))))), "T1", IF(ISNUMBER(SEARCH("waived ell services", LOWER(INDEX(Paste_Here!C$2:C$210, MATCH(B150, Paste_Here!A$2:A$210, 0))))), "W", ""))), ""), "")</f>
        <v/>
      </c>
      <c r="GQ150" s="69"/>
      <c r="GR150" s="114"/>
      <c r="GS150" s="69"/>
      <c r="GT150" s="114"/>
      <c r="GU150" s="69"/>
      <c r="GV150" s="114"/>
      <c r="GW150" s="69"/>
      <c r="GX150" s="118"/>
      <c r="GY150" s="69"/>
      <c r="GZ150" s="69"/>
      <c r="HA150" s="79"/>
      <c r="HB150" s="69"/>
      <c r="HC150" s="79"/>
      <c r="HD150" s="69"/>
      <c r="HE150" s="79"/>
      <c r="HF150" s="69"/>
      <c r="HG150" s="79"/>
      <c r="HH150" s="69"/>
      <c r="HI150" s="79"/>
      <c r="HJ150" s="69"/>
      <c r="HK150" s="79"/>
      <c r="HL150" s="69"/>
      <c r="HM150" s="79"/>
      <c r="HN150" s="69"/>
      <c r="HO150" s="79"/>
      <c r="HP150" s="69"/>
      <c r="HQ150" s="79"/>
      <c r="HR150" s="69"/>
      <c r="HS150" s="79"/>
      <c r="HT150" s="69"/>
      <c r="HU150" s="79"/>
      <c r="HV150" s="69"/>
      <c r="HW150" s="69"/>
      <c r="HX150" s="79"/>
      <c r="HY150" s="69"/>
      <c r="HZ150" s="79"/>
      <c r="IA150" s="69"/>
      <c r="IB150" s="79"/>
      <c r="IC150" s="69"/>
      <c r="ID150" s="79"/>
      <c r="IE150" s="69"/>
      <c r="IF150" s="79"/>
      <c r="IG150" s="69"/>
      <c r="IH150" s="79"/>
      <c r="II150" s="69"/>
      <c r="IJ150" s="79"/>
      <c r="IK150" s="69"/>
      <c r="IL150" s="79"/>
      <c r="IM150" s="69"/>
      <c r="IN150" s="79"/>
      <c r="IO150" s="69"/>
      <c r="IP150" s="79"/>
      <c r="IQ150" s="69"/>
      <c r="IR150" s="79"/>
      <c r="IS150" s="69"/>
      <c r="IT150" s="69"/>
      <c r="IU150" s="79"/>
      <c r="IV150" s="69"/>
      <c r="IW150" s="79"/>
      <c r="IX150" s="69"/>
      <c r="IY150" s="79"/>
      <c r="IZ150" s="69"/>
      <c r="JA150" s="79"/>
      <c r="JB150" s="69"/>
      <c r="JC150" s="79"/>
      <c r="JD150" s="69"/>
      <c r="JE150" s="79"/>
      <c r="JF150" s="69"/>
      <c r="JG150" s="79"/>
      <c r="JH150" s="69"/>
      <c r="JI150" s="79"/>
      <c r="JJ150" s="69"/>
      <c r="JK150" s="79"/>
      <c r="JL150" s="69"/>
      <c r="JM150" s="79"/>
      <c r="JN150" s="69"/>
      <c r="JO150" s="79"/>
      <c r="JP150" s="69"/>
      <c r="JQ150" s="69"/>
      <c r="JR150" s="79"/>
      <c r="JS150" s="69"/>
      <c r="JT150" s="79"/>
      <c r="JU150" s="69"/>
      <c r="JV150" s="79"/>
      <c r="JW150" s="69"/>
      <c r="JX150" s="79"/>
      <c r="JY150" s="69"/>
      <c r="JZ150" s="79"/>
      <c r="KA150" s="69"/>
      <c r="KB150" s="79"/>
      <c r="KC150" s="69"/>
      <c r="KD150" s="79"/>
      <c r="KE150" s="69"/>
      <c r="KF150" s="79"/>
      <c r="KG150" s="69"/>
      <c r="KH150" s="79"/>
      <c r="KI150" s="69"/>
      <c r="KJ150" s="79"/>
      <c r="KK150" s="69"/>
      <c r="KL150" s="79"/>
      <c r="KM150" s="69"/>
      <c r="KP150" s="1" t="str" cm="1">
        <f t="array" ref="KP150">IFERROR(INDEX(Paste_Here!$B$2:$B$210, MATCH(0, COUNTIF(KP$4:KP149, Paste_Here!$B$2:$B$210) + IF(Paste_Here!$B$2:$B$210="", 1, 0), 0)), "")</f>
        <v/>
      </c>
      <c r="KQ150" s="1" t="str">
        <f>IF(KP150&lt;&gt;"", INDEX(Paste_Here!$A$2:$A$210, MATCH(KP150, Paste_Here!$B$2:$B$210, 0)), "")</f>
        <v/>
      </c>
      <c r="KR150" s="1" t="str">
        <f t="shared" si="20"/>
        <v/>
      </c>
      <c r="KS150" s="1" t="str" cm="1">
        <f t="array" ref="KS150">IFERROR(INDEX($KR$5:$KR$210, MATCH(SMALL(IF($KR$5:$KR$210&lt;&gt;"", COUNTIF($KR$5:$KR$210, "&lt;"&amp;$KR$5:$KR$210)+1), ROW()-ROW($KS$5)+1), COUNTIF($KR$5:$KR$210, "&lt;"&amp;$KR$5:$KR$210)+1, 0)), "")</f>
        <v/>
      </c>
    </row>
    <row r="151" spans="1:305">
      <c r="A151" s="69"/>
      <c r="B151" s="79" t="str">
        <f t="shared" si="14"/>
        <v/>
      </c>
      <c r="C151" s="69"/>
      <c r="D151" s="79" t="str">
        <f>IFERROR(IF(B151&lt;&gt;"", IF(COUNTIF(INDEX(Paste_Here!N$2:Q$210, MATCH(B151, Paste_Here!A$2:A$210, 0), 0), "yes") &gt; 0, "No", IF(COUNTIF(INDEX(Paste_Here!N$2:Q$210, MATCH(B151, Paste_Here!A$2:A$210, 0), 0), "no") &gt; 0, "Yes", "")), ""), "")</f>
        <v/>
      </c>
      <c r="E151" s="69"/>
      <c r="F151" s="79" t="str">
        <f>IFERROR(IF(B151&lt;&gt;"", IF(ISNUMBER(SEARCH("yes", LOWER(INDEX(Paste_Here!S$2:S$210, MATCH(B151, Paste_Here!A$2:A$210, 0))))), "Yes", IF(ISNUMBER(SEARCH("no", LOWER(INDEX(Paste_Here!S$2:S$210, MATCH(B151, Paste_Here!A$2:A$210, 0))))), "No", "")), ""), "")</f>
        <v/>
      </c>
      <c r="G151" s="69"/>
      <c r="H151" s="79" t="str">
        <f>IFERROR(IF(B151&lt;&gt;"", IF(COUNTIF(INDEX(Paste_Here!AX$2:BA$210, MATCH(B151, Paste_Here!A$2:A$210, 0), 0), "yes") &gt; 0, "No", IF(COUNTIF(INDEX(Paste_Here!AX$2:BA$210, MATCH(B151, Paste_Here!A$2:A$210, 0), 0), "no") &gt; 0, "Yes", "")), ""), "")</f>
        <v/>
      </c>
      <c r="I151" s="69"/>
      <c r="J151" s="79" t="str">
        <f>IFERROR(IF(B151&lt;&gt;"", IF(ISNUMBER(SEARCH("yes", LOWER(INDEX(Paste_Here!Z$2:Z$210, MATCH(B151, Paste_Here!A$2:A$210, 0))))), "Yes", IF(ISNUMBER(SEARCH("no", LOWER(INDEX(Paste_Here!Z$2:Z$210, MATCH(B151, Paste_Here!A$2:A$210, 0))))), "No", "")), ""), "")</f>
        <v/>
      </c>
      <c r="K151" s="69"/>
      <c r="L151" s="79" t="str">
        <f>IFERROR(IF(B151&lt;&gt;"", IF(ISNUMBER(SEARCH("yes", LOWER(INDEX(Paste_Here!AG$2:AG$210, MATCH(B151, Paste_Here!A$2:A$210, 0))))), "Yes", IF(ISNUMBER(SEARCH("no", LOWER(INDEX(Paste_Here!AG$2:AG$210, MATCH(B151, Paste_Here!A$2:A$210, 0))))), "No", "")), ""), "")</f>
        <v/>
      </c>
      <c r="M151" s="69"/>
      <c r="N151" s="114" t="str">
        <f>IFERROR(IF(J151&lt;&gt;"", IF(ISNUMBER(SEARCH("yes", LOWER(INDEX(Paste_Here!AB$2:AB$210, MATCH(J151, Paste_Here!I$2:I$210, 0))))), "Yes", IF(ISNUMBER(SEARCH("no", LOWER(INDEX(Paste_Here!AB$2:AB$210, MATCH(J151, Paste_Here!I$2:I$210, 0))))), "No", "")), ""), "")</f>
        <v/>
      </c>
      <c r="O151" s="69"/>
      <c r="P151" s="79" t="str">
        <f>IFERROR(IF(B151&lt;&gt;"", IF(ISNUMBER(SEARCH("Revealed-Potential (Primary Focus)", LOWER(INDEX(Paste_Here!U$2:U$210, MATCH(B151, Paste_Here!A$2:A$210, 0))))), "Rev-Potential: Prim", IF(ISNUMBER(SEARCH("Revealed-Potential (Secondary Focus)", LOWER(INDEX(Paste_Here!U$2:U$210, MATCH(B151, Paste_Here!A$2:A$210, 0))))), "Rev-Potential: Sec", IF(ISNUMBER(SEARCH("Monitoring", LOWER(INDEX(Paste_Here!U$2:U$210, MATCH(B151, Paste_Here!A$2:A$210, 0))))), "Monitoring", IF(ISNUMBER(SEARCH("At-Promise (Secondary Focus)", LOWER(INDEX(Paste_Here!U$2:U$210, MATCH(B151, Paste_Here!A$2:A$210, 0))))), "At-Promise: Sec", IF(ISNUMBER(SEARCH("At-Promise (Primary Focus)", LOWER(INDEX(Paste_Here!U$2:U$210, MATCH(B151, Paste_Here!A$2:A$210, 0))))), "At-Promise: Prim", ""))))), ""), "")</f>
        <v/>
      </c>
      <c r="Q151" s="69"/>
      <c r="R151" s="79" t="str">
        <f>IFERROR(IF(B151&lt;&gt;"", IF(ISNUMBER(SEARCH("Revealed-Potential (Primary Focus)", LOWER(INDEX(Paste_Here!AB$2:AB$210, MATCH(B151, Paste_Here!A$2:A$210, 0))))), "Rev-Potential: Prim", IF(ISNUMBER(SEARCH("Revealed-Potential (Secondary Focus)", LOWER(INDEX(Paste_Here!AB$2:AB$210, MATCH(B151, Paste_Here!A$2:A$210, 0))))), "Rev-Potential: Sec", IF(ISNUMBER(SEARCH("Monitoring", LOWER(INDEX(Paste_Here!AB$2:AB$210, MATCH(B151, Paste_Here!A$2:A$210, 0))))), "Monitoring", IF(ISNUMBER(SEARCH("At-Promise (Secondary Focus)", LOWER(INDEX(Paste_Here!AB$2:AB$210, MATCH(B151, Paste_Here!A$2:A$210, 0))))), "At-Promise: Sec", IF(ISNUMBER(SEARCH("At-Promise (Primary Focus)", LOWER(INDEX(Paste_Here!AB$2:AB$210, MATCH(B151, Paste_Here!A$2:A$210, 0))))), "At-Promise: Prim", ""))))), ""), "")</f>
        <v/>
      </c>
      <c r="S151" s="69"/>
      <c r="T151" s="114" t="str">
        <f>IFERROR(IF(P151&lt;&gt;"", IF(ISNUMBER(SEARCH("yes", LOWER(INDEX(Paste_Here!AH$2:AH$210, MATCH(P151, Paste_Here!O$2:O$210, 0))))), "Yes", IF(ISNUMBER(SEARCH("no", LOWER(INDEX(Paste_Here!AH$2:AH$210, MATCH(P151, Paste_Here!O$2:O$210, 0))))), "No", "")), ""), "")</f>
        <v/>
      </c>
      <c r="U151" s="69"/>
      <c r="V151" s="114" t="str">
        <f>IFERROR(IF(R151&lt;&gt;"", IF(ISNUMBER(SEARCH("yes", LOWER(INDEX(Paste_Here!AJ$2:AJ$210, MATCH(R151, Paste_Here!Q$2:Q$210, 0))))), "Yes", IF(ISNUMBER(SEARCH("no", LOWER(INDEX(Paste_Here!AJ$2:AJ$210, MATCH(R151, Paste_Here!Q$2:Q$210, 0))))), "No", "")), ""), "")</f>
        <v/>
      </c>
      <c r="W151" s="69"/>
      <c r="X151" s="69"/>
      <c r="Y151" s="79" t="str">
        <f t="shared" si="15"/>
        <v/>
      </c>
      <c r="Z151" s="69"/>
      <c r="AA151" s="79" t="str">
        <f>IFERROR(IF(B151&lt;&gt;"", IF(AND(INDEX(Paste_Here!W$2:W$210, MATCH(B151, Paste_Here!A$2:A$210, 0))&lt;&gt;"", ISNUMBER(VALUE(INDEX(Paste_Here!W$2:W$210, MATCH(B151, Paste_Here!A$2:A$210, 0))))), INDEX(Paste_Here!W$2:W$210, MATCH(B151, Paste_Here!A$2:A$210, 0)), ""), ""), "")</f>
        <v/>
      </c>
      <c r="AB151" s="69"/>
      <c r="AC151" s="79" t="str">
        <f>IFERROR(IF(B151&lt;&gt;"", IF(AND(INDEX(Paste_Here!V$2:V$210, MATCH(B151, Paste_Here!A$2:A$210, 0))&lt;&gt;"", ISNUMBER(VALUE(INDEX(Paste_Here!V$2:V$210, MATCH(B151, Paste_Here!A$2:A$210, 0))))), TEXT(ROUND(VALUE(INDEX(Paste_Here!V$2:V$210, MATCH(B151, Paste_Here!A$2:A$210, 0))), 2), "0.00"), ""), ""), "")</f>
        <v/>
      </c>
      <c r="AD151" s="69"/>
      <c r="AE151" s="79" t="str">
        <f>IFERROR(IF(B151&lt;&gt;"", IF(LOWER(INDEX(Paste_Here!X$2:X$210, MATCH(B151, Paste_Here!A$2:A$210, 0)))="approaching expectations", "Approaching", IF(LOWER(INDEX(Paste_Here!X$2:X$210, MATCH(B151, Paste_Here!A$2:A$210, 0)))="met expectations", "Met", IF(LOWER(INDEX(Paste_Here!X$2:X$210, MATCH(B151, Paste_Here!A$2:A$210, 0)))="exceeded expectations", "Exceeded", IF(LOWER(INDEX(Paste_Here!X$2:X$210, MATCH(B151, Paste_Here!A$2:A$210, 0)))="below expectations", "Below", "")))), ""), "")</f>
        <v/>
      </c>
      <c r="AF151" s="69"/>
      <c r="AG151" s="79" t="str">
        <f>IFERROR(IF(B151&lt;&gt;"", IF(AND(INDEX(Paste_Here!Y$2:Y$210, MATCH(B151, Paste_Here!A$2:A$210, 0))&lt;&gt;"", ISNUMBER(VALUE(INDEX(Paste_Here!Y$2:Y$210, MATCH(B151, Paste_Here!A$2:A$210, 0))))), INDEX(Paste_Here!Y$2:Y$210, MATCH(B151, Paste_Here!A$2:A$210, 0)), ""), ""), "")</f>
        <v/>
      </c>
      <c r="AH151" s="69"/>
      <c r="AI151" s="79" t="str">
        <f>IFERROR(IF(B151&lt;&gt;"", IF(AND(INDEX(Paste_Here!AK$2:AK$210, MATCH(B151, Paste_Here!A$2:A$210, 0))&lt;&gt;"", ISNUMBER(VALUE(INDEX(Paste_Here!AK$2:AK$210, MATCH(B151, Paste_Here!A$2:A$210, 0))))), INDEX(Paste_Here!AK$2:AK$210, MATCH(B151, Paste_Here!A$2:A$210, 0)), ""), ""), "")</f>
        <v/>
      </c>
      <c r="AJ151" s="69"/>
      <c r="AK151" s="79" t="str">
        <f>IFERROR(IF(B151&lt;&gt;"", IF(ISNUMBER(SEARCH("highrisk", LOWER(INDEX(Paste_Here!AL$2:AL$210, MATCH(B151, Paste_Here!A$2:A$210, 0))))), "High Risk", IF(ISNUMBER(SEARCH("lowrisk", LOWER(INDEX(Paste_Here!AL$2:AL$210, MATCH(B151, Paste_Here!A$2:A$210, 0))))), "Low Risk", IF(ISNUMBER(SEARCH("somerisk", LOWER(INDEX(Paste_Here!AL$2:AL$210, MATCH(B151, Paste_Here!A$2:A$210, 0))))), "Some Risk", ""))), ""), "")</f>
        <v/>
      </c>
      <c r="AL151" s="69"/>
      <c r="AM151" s="79" t="str">
        <f>IFERROR(IF(B151&lt;&gt;"", IF(AND(INDEX(Paste_Here!AT$2:AT$210, MATCH(B151, Paste_Here!A$2:A$210, 0))&lt;&gt;"", ISNUMBER(VALUE(INDEX(Paste_Here!AT$2:AT$210, MATCH(B151, Paste_Here!A$2:A$210, 0))))), INDEX(Paste_Here!AT$2:AT$210, MATCH(B151, Paste_Here!A$2:A$210, 0)), ""), ""), "")</f>
        <v/>
      </c>
      <c r="AN151" s="69"/>
      <c r="AO151" s="79" t="str">
        <f>IFERROR(IF(B151&lt;&gt;"", IF(AND(INDEX(Paste_Here!AM$2:AM$210, MATCH(B151, Paste_Here!A$2:A$210, 0))&lt;&gt;"", ISNUMBER(VALUE(INDEX(Paste_Here!AM$2:AM$210, MATCH(B151, Paste_Here!A$2:A$210, 0))))), INDEX(Paste_Here!AM$2:AM$210, MATCH(B151, Paste_Here!A$2:A$210, 0)), ""), ""), "")</f>
        <v/>
      </c>
      <c r="AP151" s="69"/>
      <c r="AQ151" s="79" t="str">
        <f>IFERROR(IF(B151&lt;&gt;"", IF(ISNUMBER(SEARCH("highrisk", LOWER(INDEX(Paste_Here!AN$2:AN$210, MATCH(B151, Paste_Here!A$2:A$210, 0))))), "High Risk", IF(ISNUMBER(SEARCH("lowrisk", LOWER(INDEX(Paste_Here!AN$2:AN$210, MATCH(B151, Paste_Here!A$2:A$210, 0))))), "Low Risk", IF(ISNUMBER(SEARCH("somerisk", LOWER(INDEX(Paste_Here!AN$2:AN$210, MATCH(B151, Paste_Here!A$2:A$210, 0))))), "Some Risk", ""))), ""), "")</f>
        <v/>
      </c>
      <c r="AR151" s="69"/>
      <c r="AS151" s="79" t="str" cm="1">
        <f t="array" aca="1" ref="AS151" ca="1">IFERROR(IF(ISNUMBER(SEARCH("BR", INDEX(Paste_Here!AO$2:AO$210, MATCH(B151, Paste_Here!A$2:A$210, 0)))), -1, 1) * VALUE(_xlfn.TEXTJOIN("", TRUE, IF(ISNUMBER(--MID(INDEX(Paste_Here!AO$2:AO$210, MATCH(B151, Paste_Here!A$2:A$210, 0)), ROW(INDIRECT("1:"&amp;LEN(INDEX(Paste_Here!AO$2:AO$210, MATCH(B151, Paste_Here!A$2:A$210, 0))))), 1)), MID(INDEX(Paste_Here!AO$2:AO$210, MATCH(B151, Paste_Here!A$2:A$210, 0)), ROW(INDIRECT("1:"&amp;LEN(INDEX(Paste_Here!AO$2:AO$210, MATCH(B151, Paste_Here!A$2:A$210, 0))))), 1), ""))), "")</f>
        <v/>
      </c>
      <c r="AT151" s="69"/>
      <c r="AU151" s="69"/>
      <c r="AV151" s="79"/>
      <c r="AW151" s="69"/>
      <c r="AX151" s="79"/>
      <c r="AY151" s="69"/>
      <c r="AZ151" s="79"/>
      <c r="BA151" s="69"/>
      <c r="BB151" s="79"/>
      <c r="BC151" s="69"/>
      <c r="BD151" s="79"/>
      <c r="BE151" s="69"/>
      <c r="BF151" s="79"/>
      <c r="BG151" s="69"/>
      <c r="BH151" s="79"/>
      <c r="BI151" s="69"/>
      <c r="BJ151" s="79"/>
      <c r="BK151" s="69"/>
      <c r="BL151" s="79"/>
      <c r="BM151" s="69"/>
      <c r="BN151" s="79"/>
      <c r="BO151" s="69"/>
      <c r="BP151" s="79"/>
      <c r="BQ151" s="69"/>
      <c r="BR151" s="69"/>
      <c r="BS151" s="79"/>
      <c r="BT151" s="69"/>
      <c r="BU151" s="79"/>
      <c r="BV151" s="69"/>
      <c r="BW151" s="79"/>
      <c r="BX151" s="69"/>
      <c r="BY151" s="79"/>
      <c r="BZ151" s="69"/>
      <c r="CA151" s="79"/>
      <c r="CB151" s="69"/>
      <c r="CC151" s="79"/>
      <c r="CD151" s="69"/>
      <c r="CE151" s="79"/>
      <c r="CF151" s="69"/>
      <c r="CG151" s="79"/>
      <c r="CH151" s="69"/>
      <c r="CI151" s="79"/>
      <c r="CJ151" s="69"/>
      <c r="CK151" s="79"/>
      <c r="CL151" s="69"/>
      <c r="CM151" s="79"/>
      <c r="CN151" s="69"/>
      <c r="CO151" s="69"/>
      <c r="CP151" s="79" t="str">
        <f t="shared" si="16"/>
        <v/>
      </c>
      <c r="CQ151" s="69"/>
      <c r="CR151" s="79" t="str">
        <f>IFERROR(IF(B151&lt;&gt;"", IF(AND(INDEX(Paste_Here!AD$2:AD$210, MATCH(B151, Paste_Here!A$2:A$210, 0))&lt;&gt;"", ISNUMBER(VALUE(INDEX(Paste_Here!AD$2:AD$210, MATCH(B151, Paste_Here!A$2:A$210, 0))))), INDEX(Paste_Here!AD$2:AD$210, MATCH(B151, Paste_Here!A$2:A$210, 0)), ""), ""), "")</f>
        <v/>
      </c>
      <c r="CS151" s="69"/>
      <c r="CT151" s="79" t="str">
        <f>IFERROR(IF(B151&lt;&gt;"", IF(AND(INDEX(Paste_Here!AC$2:AC$210, MATCH(B151, Paste_Here!A$2:A$210, 0))&lt;&gt;"", ISNUMBER(--INDEX(Paste_Here!AC$2:AC$210, MATCH(B151, Paste_Here!A$2:A$210, 0)))), TEXT(ROUND(--INDEX(Paste_Here!AC$2:AC$210, MATCH(B151, Paste_Here!A$2:A$210, 0)), 2), "0.00"), ""), ""), "")</f>
        <v/>
      </c>
      <c r="CU151" s="69"/>
      <c r="CV151" s="79" t="str">
        <f>IFERROR(IF(B151&lt;&gt;"", IF(LOWER(INDEX(Paste_Here!AE$2:AE$210, MATCH(B151, Paste_Here!A$2:A$210, 0)))="approaching expectations", "Approaching", IF(LOWER(INDEX(Paste_Here!AE$2:AE$210, MATCH(B151, Paste_Here!A$2:A$210, 0)))="met expectations", "Met", IF(LOWER(INDEX(Paste_Here!AE$2:AE$210, MATCH(B151, Paste_Here!A$2:A$210, 0)))="exceeded expectations", "Exceeded", IF(LOWER(INDEX(Paste_Here!AE$2:AE$210, MATCH(B151, Paste_Here!A$2:A$210, 0)))="below expectations", "Below", "")))), ""), "")</f>
        <v/>
      </c>
      <c r="CW151" s="69"/>
      <c r="CX151" s="79" t="str">
        <f>IFERROR(IF(B151&lt;&gt;"", IF(AND(INDEX(Paste_Here!AF$2:AF$210, MATCH(B151, Paste_Here!A$2:A$210, 0))&lt;&gt;"", ISNUMBER(VALUE(INDEX(Paste_Here!AF$2:AF$210, MATCH(B151, Paste_Here!A$2:A$210, 0))))), INDEX(Paste_Here!AF$2:AF$210, MATCH(B151, Paste_Here!A$2:A$210, 0)), ""), ""), "")</f>
        <v/>
      </c>
      <c r="CY151" s="69"/>
      <c r="CZ151" s="79" t="str">
        <f>IFERROR(IF(B151&lt;&gt;"", IF(AND(INDEX(Paste_Here!AU$2:AU$210, MATCH(B151, Paste_Here!A$2:A$210, 0))&lt;&gt;"", ISNUMBER(VALUE(INDEX(Paste_Here!AU$2:AU$210, MATCH(B151, Paste_Here!A$2:A$210, 0))))), INDEX(Paste_Here!AU$2:AU$210, MATCH(B151, Paste_Here!A$2:A$210, 0)), ""), ""), "")</f>
        <v/>
      </c>
      <c r="DA151" s="69"/>
      <c r="DB151" s="79" t="str">
        <f>IFERROR(IF(B151&lt;&gt;"", IF(ISNUMBER(SEARCH("highrisk", LOWER(INDEX(Paste_Here!AV$2:AV$210, MATCH(B151, Paste_Here!A$2:A$210, 0))))), "High Risk", IF(ISNUMBER(SEARCH("lowrisk", LOWER(INDEX(Paste_Here!AV$2:AV$210, MATCH(B151, Paste_Here!A$2:A$210, 0))))), "Low Risk", IF(ISNUMBER(SEARCH("somerisk", LOWER(INDEX(Paste_Here!AV$2:AV$210, MATCH(B151, Paste_Here!A$2:A$210, 0))))), "Some Risk", ""))), ""), "")</f>
        <v/>
      </c>
      <c r="DC151" s="69"/>
      <c r="DD151" s="79" t="str">
        <f>IFERROR(IF(B151&lt;&gt;"", IF(AND(INDEX(Paste_Here!AW$2:AW$210, MATCH(B151, Paste_Here!A$2:A$210, 0))&lt;&gt;"", ISNUMBER(VALUE(INDEX(Paste_Here!AW$2:AW$210, MATCH(B151, Paste_Here!A$2:A$210, 0))))), INDEX(Paste_Here!AW$2:AW$210, MATCH(B151, Paste_Here!A$2:A$210, 0)), ""), ""), "")</f>
        <v/>
      </c>
      <c r="DE151" s="69"/>
      <c r="DF151" s="79" t="str">
        <f>IFERROR(IF(B151&lt;&gt;"", IF(AND(INDEX(Paste_Here!AP$2:AP$210, MATCH(B151, Paste_Here!A$2:A$210, 0))&lt;&gt;"", ISNUMBER(VALUE(INDEX(Paste_Here!AP$2:AP$210, MATCH(B151, Paste_Here!A$2:A$210, 0))))), INDEX(Paste_Here!AP$2:AP$210, MATCH(B151, Paste_Here!A$2:A$210, 0)), ""), ""), "")</f>
        <v/>
      </c>
      <c r="DG151" s="69"/>
      <c r="DH151" s="79" t="str">
        <f>IFERROR(IF(B151&lt;&gt;"", IF(ISNUMBER(SEARCH("highrisk", LOWER(INDEX(Paste_Here!AQ$2:AQ$210, MATCH(B151, Paste_Here!A$2:A$210, 0))))), "High Risk", IF(ISNUMBER(SEARCH("lowrisk", LOWER(INDEX(Paste_Here!AQ$2:AQ$210, MATCH(B151, Paste_Here!A$2:A$210, 0))))), "Low Risk", IF(ISNUMBER(SEARCH("somerisk", LOWER(INDEX(Paste_Here!AQ$2:AQ$210, MATCH(B151, Paste_Here!A$2:A$210, 0))))), "Some Risk", ""))), ""), "")</f>
        <v/>
      </c>
      <c r="DI151" s="69"/>
      <c r="DJ151" s="79" t="str" cm="1">
        <f t="array" aca="1" ref="DJ151" ca="1">IFERROR(VALUE(IF(ISNUMBER(SEARCH("EM", INDEX(Paste_Here!AR$2:AR$500, MATCH(B151, Paste_Here!A$2:A$500, 0)))),"-" &amp; _xlfn.TEXTJOIN("", TRUE, IF(ISNUMBER(--MID(INDEX(Paste_Here!AR$2:AR$500, MATCH(B151, Paste_Here!A$2:A$500, 0)), ROW(INDIRECT("1:"&amp;LEN(INDEX(Paste_Here!AR$2:AR$500, MATCH(B151, Paste_Here!A$2:A$500, 0))))), 1)), MID(INDEX(Paste_Here!AR$2:AR$500, MATCH(B151, Paste_Here!A$2:A$500, 0)), ROW(INDIRECT("1:"&amp;LEN(INDEX(Paste_Here!AR$2:AR$500, MATCH(B151, Paste_Here!A$2:A$500, 0))))), 1), "")), _xlfn.TEXTJOIN("", TRUE, IF(ISNUMBER(--MID(INDEX(Paste_Here!AR$2:AR$500, MATCH(B151, Paste_Here!A$2:AR$500, 0)), ROW(INDIRECT("1:"&amp;LEN(INDEX(Paste_Here!AR$2:AR$500, MATCH(B151, Paste_Here!A$2:AR$500, 0))))), 1)), MID(INDEX(Paste_Here!AR$2:AR$500, MATCH(B151, Paste_Here!A$2:A$500, 0)), ROW(INDIRECT("1:"&amp;LEN(INDEX(Paste_Here!AR$2:AR$500, MATCH(B151, Paste_Here!A$2:A$500, 0))))), 1), "")))), "")</f>
        <v/>
      </c>
      <c r="DK151" s="69"/>
      <c r="DL151" s="69"/>
      <c r="DM151" s="79" t="str">
        <f t="shared" si="17"/>
        <v/>
      </c>
      <c r="DN151" s="69"/>
      <c r="DO151" s="79" t="str">
        <f>IFERROR(IF(B151&lt;&gt;"", IF(AND(INDEX(Paste_Here!AH$2:AH$210, MATCH(B151, Paste_Here!A$2:A$210, 0))&lt;&gt;"", ISNUMBER(VALUE(INDEX(Paste_Here!AH$2:AH$210, MATCH(B151, Paste_Here!A$2:A$210, 0))))), INDEX(Paste_Here!AH$2:AH$210, MATCH(B151, Paste_Here!A$2:A$210, 0)), ""), ""), "")</f>
        <v/>
      </c>
      <c r="DP151" s="69"/>
      <c r="DQ151" s="114"/>
      <c r="DR151" s="69"/>
      <c r="DS151" s="119" t="str">
        <f>IFERROR(IF(B151&lt;&gt;"", IF(LOWER(INDEX(Paste_Here!AI$2:AI$210, MATCH(B151, Paste_Here!A$2:A$210, 0)))="approaching expectations", "Approaching", IF(LOWER(INDEX(Paste_Here!AI$2:AI$210, MATCH(B151, Paste_Here!A$2:A$210, 0)))="met expectations", "Met", IF(LOWER(INDEX(Paste_Here!AI$2:AI$210, MATCH(B151, Paste_Here!A$2:A$210, 0)))="exceeded expectations", "Exceeded", IF(LOWER(INDEX(Paste_Here!AI$2:AI$210, MATCH(B151, Paste_Here!A$2:A$210, 0)))="below expectations", "Below", "")))), ""), "")</f>
        <v/>
      </c>
      <c r="DT151" s="69"/>
      <c r="DU151" s="79" t="str">
        <f>IFERROR(IF(B151&lt;&gt;"", IF(AND(INDEX(Paste_Here!AJ$2:AJ$210, MATCH(B151, Paste_Here!A$2:A$210, 0))&lt;&gt;"", ISNUMBER(VALUE(INDEX(Paste_Here!AJ$2:AJ$210, MATCH(B151, Paste_Here!A$2:A$210, 0))))), INDEX(Paste_Here!AJ$2:AJ$210, MATCH(B151, Paste_Here!A$2:A$210, 0)), ""), ""), "")</f>
        <v/>
      </c>
      <c r="DV151" s="69"/>
      <c r="DW151" s="114"/>
      <c r="DX151" s="69"/>
      <c r="DY151" s="114"/>
      <c r="DZ151" s="69"/>
      <c r="EA151" s="114"/>
      <c r="EB151" s="69"/>
      <c r="EC151" s="114"/>
      <c r="ED151" s="69"/>
      <c r="EE151" s="114"/>
      <c r="EF151" s="69"/>
      <c r="EH151" s="69"/>
      <c r="EI151" s="69"/>
      <c r="EJ151" s="79"/>
      <c r="EK151" s="69"/>
      <c r="EL151" s="79"/>
      <c r="EM151" s="69"/>
      <c r="EN151" s="79"/>
      <c r="EO151" s="69"/>
      <c r="EP151" s="79"/>
      <c r="EQ151" s="69"/>
      <c r="ER151" s="79"/>
      <c r="ES151" s="69"/>
      <c r="ET151" s="79"/>
      <c r="EU151" s="69"/>
      <c r="EV151" s="79"/>
      <c r="EW151" s="69"/>
      <c r="EX151" s="79"/>
      <c r="EY151" s="69"/>
      <c r="EZ151" s="79"/>
      <c r="FA151" s="69"/>
      <c r="FB151" s="79"/>
      <c r="FC151" s="69"/>
      <c r="FD151" s="79"/>
      <c r="FE151" s="69"/>
      <c r="FF151" s="69"/>
      <c r="FG151" s="79" t="str">
        <f t="shared" si="18"/>
        <v/>
      </c>
      <c r="FH151" s="69"/>
      <c r="FI151" s="79" t="str">
        <f>IFERROR(IF(B151&lt;&gt;"", IF(ISNUMBER(VALUE(INDEX(Paste_Here!H$2:H$210, MATCH(B151, Paste_Here!A$2:A$210, 0)))), IF(VALUE(INDEX(Paste_Here!H$2:H$210, MATCH(B151, Paste_Here!A$2:A$210, 0)))=0, "No", IF(AND(VALUE(INDEX(Paste_Here!H$2:H$210, MATCH(B151, Paste_Here!A$2:A$210, 0)))&gt;=1, VALUE(INDEX(Paste_Here!H$2:H$210, MATCH(B151, Paste_Here!A$2:A$210, 0)))&lt;=4), VALUE(INDEX(Paste_Here!H$2:H$210, MATCH(B151, Paste_Here!A$2:A$210, 0))), "")), ""), ""), "")</f>
        <v/>
      </c>
      <c r="FJ151" s="69"/>
      <c r="FK151" s="79" t="str">
        <f>IFERROR(IF(B151&lt;&gt;"", IF(ISNUMBER(VALUE(INDEX(Paste_Here!I$2:I$210, MATCH(B151, Paste_Here!A$2:A$210, 0)))), IF(VALUE(INDEX(Paste_Here!I$2:I$210, MATCH(B151, Paste_Here!A$2:A$210, 0)))=0, "No", IF(AND(VALUE(INDEX(Paste_Here!I$2:I$210, MATCH(B151, Paste_Here!A$2:A$210, 0)))&gt;=1, VALUE(INDEX(Paste_Here!I$2:I$210, MATCH(B151, Paste_Here!A$2:A$210, 0)))&lt;=4), VALUE(INDEX(Paste_Here!I$2:I$210, MATCH(B151, Paste_Here!A$2:A$210, 0))), "")), ""), ""), "")</f>
        <v/>
      </c>
      <c r="FL151" s="69"/>
      <c r="FM151" s="114"/>
      <c r="FN151" s="69"/>
      <c r="FO151" s="114"/>
      <c r="FP151" s="69"/>
      <c r="FQ151" s="114"/>
      <c r="FR151" s="69"/>
      <c r="FS151" s="114"/>
      <c r="FT151" s="69"/>
      <c r="FU151" s="79" t="str">
        <f>IFERROR(IF(B151&lt;&gt;"", IF(AND(INDEX(Paste_Here!R$2:R$210, MATCH(B151, Paste_Here!A$2:A$210, 0))&lt;&gt;"", ISNUMBER(VALUE(INDEX(Paste_Here!R$2:R$210, MATCH(B151, Paste_Here!A$2:A$210, 0))))), INDEX(Paste_Here!R$2:R$210, MATCH(B151, Paste_Here!A$2:A$210, 0)), ""), ""), "")</f>
        <v/>
      </c>
      <c r="FV151" s="69"/>
      <c r="FW151" s="79" t="str">
        <f>IFERROR(IF(B151&lt;&gt;"", IF(AND(INDEX(Paste_Here!BB$2:BB$210, MATCH(B151, Paste_Here!A$2:A$210, 0))&lt;&gt;"", ISNUMBER(VALUE(INDEX(Paste_Here!BB$2:BB$210, MATCH(B151, Paste_Here!A$2:A$210, 0))))), INDEX(Paste_Here!BB$2:BB$210, MATCH(B151, Paste_Here!A$2:A$210, 0)), ""), ""), "")</f>
        <v/>
      </c>
      <c r="FX151" s="69"/>
      <c r="FY151" s="79" t="str">
        <f>IFERROR(IF(B151&lt;&gt;"", IF(AND(INDEX(Paste_Here!AS$2:AS$210, MATCH(B151, Paste_Here!A$2:A$210, 0))&lt;&gt;"", ISNUMBER(VALUE(INDEX(Paste_Here!AS$2:AS$210, MATCH(B151, Paste_Here!A$2:A$210, 0))))), INDEX(Paste_Here!AS$2:AS$210, MATCH(B151, Paste_Here!A$2:A$210, 0)), ""), ""), "")</f>
        <v/>
      </c>
      <c r="FZ151" s="69"/>
      <c r="GA151" s="79" t="str">
        <f>IFERROR(IF(B151&lt;&gt;"", IF(AND(INDEX(Paste_Here!BC$2:BC$210, MATCH(B151, Paste_Here!A$2:A$210, 0))&lt;&gt;"", ISNUMBER(VALUE(INDEX(Paste_Here!BC$2:BC$210, MATCH(B151, Paste_Here!A$2:A$210, 0))))), INDEX(Paste_Here!BC$2:BC$210, MATCH(B151, Paste_Here!A$2:A$210, 0)), ""), ""), "")</f>
        <v/>
      </c>
      <c r="GB151" s="69"/>
      <c r="GC151" s="69"/>
      <c r="GD151" s="79" t="str">
        <f t="shared" si="19"/>
        <v/>
      </c>
      <c r="GE151" s="69"/>
      <c r="GF151" s="79" t="str">
        <f>IFERROR(IF(B151&lt;&gt;"", IF(ISNUMBER(SEARCH("s", LOWER(INDEX(Paste_Here!M$2:M$210, MATCH(B151, Paste_Here!A$2:A$210, 0))))), "Yes", IF(INDEX(Paste_Here!M$2:M$210, MATCH(B151, Paste_Here!A$2:A$210, 0))&lt;&gt;"", "No", "")), ""), "")</f>
        <v/>
      </c>
      <c r="GG151" s="69"/>
      <c r="GH151" s="79" t="str">
        <f>IFERROR(IF(B151&lt;&gt;"", IF(ISNUMBER(SEARCH("yes", LOWER(INDEX(Paste_Here!F$2:F$210, MATCH(B151, Paste_Here!A$2:A$210, 0))))), "Yes", IF(ISNUMBER(SEARCH("no", LOWER(INDEX(Paste_Here!F$2:F$210, MATCH(B151, Paste_Here!A$2:A$210, 0))))), "No", "")), ""), "")</f>
        <v/>
      </c>
      <c r="GI151" s="69"/>
      <c r="GJ151" s="79" t="str">
        <f>IFERROR(IF(B151&lt;&gt;"", IF(ISNUMBER(SEARCH("english language learner", LOWER(INDEX(Paste_Here!C$2:C$210, MATCH(B151, Paste_Here!A$2:A$210, 0))))), "Yes", ""), ""), "")</f>
        <v/>
      </c>
      <c r="GK151" s="69"/>
      <c r="GL151" s="79" t="str">
        <f>IFERROR(IF(B151&lt;&gt;"", IF(OR(ISNUMBER(SEARCH("b", LOWER(INDEX(Paste_Here!K$2:K$210, MATCH(B151, Paste_Here!A$2:A$210, 0))))), ISNUMBER(SEARCH("h", LOWER(INDEX(Paste_Here!K$2:K$210, MATCH(B151, Paste_Here!A$2:A$210, 0))))), ISNUMBER(SEARCH("i", LOWER(INDEX(Paste_Here!K$2:K$210, MATCH(B151, Paste_Here!A$2:A$210, 0)))))), "Yes", IF(INDEX(Paste_Here!K$2:K$210, MATCH(B151, Paste_Here!A$2:A$210, 0))&lt;&gt;"", "No", "")), ""), "")</f>
        <v/>
      </c>
      <c r="GM151" s="69"/>
      <c r="GN151" s="79" t="str">
        <f>IFERROR(IF(B151&lt;&gt;"", IF(ISNUMBER(SEARCH("yes", LOWER(INDEX(Paste_Here!L$2:L$210, MATCH(B151, Paste_Here!A$2:A$210, 0))))), "Yes", IF(ISNUMBER(SEARCH("no", LOWER(INDEX(Paste_Here!L$2:L$210, MATCH(B151, Paste_Here!A$2:A$210, 0))))), "No", "")), ""), "")</f>
        <v/>
      </c>
      <c r="GO151" s="69"/>
      <c r="GP151" s="79" t="str">
        <f>IFERROR(IF(B151&lt;&gt;"", IF(ISNUMBER(SEARCH("transitional 2", LOWER(INDEX(Paste_Here!C$2:C$210, MATCH(B151, Paste_Here!A$2:A$210, 0))))), "T2", IF(ISNUMBER(SEARCH("transitional 1", LOWER(INDEX(Paste_Here!C$2:C$210, MATCH(B151, Paste_Here!A$2:A$210, 0))))), "T1", IF(ISNUMBER(SEARCH("waived ell services", LOWER(INDEX(Paste_Here!C$2:C$210, MATCH(B151, Paste_Here!A$2:A$210, 0))))), "W", ""))), ""), "")</f>
        <v/>
      </c>
      <c r="GQ151" s="69"/>
      <c r="GR151" s="114"/>
      <c r="GS151" s="69"/>
      <c r="GT151" s="114"/>
      <c r="GU151" s="69"/>
      <c r="GV151" s="114"/>
      <c r="GW151" s="69"/>
      <c r="GX151" s="118"/>
      <c r="GY151" s="69"/>
      <c r="GZ151" s="69"/>
      <c r="HA151" s="79"/>
      <c r="HB151" s="69"/>
      <c r="HC151" s="79"/>
      <c r="HD151" s="69"/>
      <c r="HE151" s="79"/>
      <c r="HF151" s="69"/>
      <c r="HG151" s="79"/>
      <c r="HH151" s="69"/>
      <c r="HI151" s="79"/>
      <c r="HJ151" s="69"/>
      <c r="HK151" s="79"/>
      <c r="HL151" s="69"/>
      <c r="HM151" s="79"/>
      <c r="HN151" s="69"/>
      <c r="HO151" s="79"/>
      <c r="HP151" s="69"/>
      <c r="HQ151" s="79"/>
      <c r="HR151" s="69"/>
      <c r="HS151" s="79"/>
      <c r="HT151" s="69"/>
      <c r="HU151" s="79"/>
      <c r="HV151" s="69"/>
      <c r="HW151" s="69"/>
      <c r="HX151" s="79"/>
      <c r="HY151" s="69"/>
      <c r="HZ151" s="79"/>
      <c r="IA151" s="69"/>
      <c r="IB151" s="79"/>
      <c r="IC151" s="69"/>
      <c r="ID151" s="79"/>
      <c r="IE151" s="69"/>
      <c r="IF151" s="79"/>
      <c r="IG151" s="69"/>
      <c r="IH151" s="79"/>
      <c r="II151" s="69"/>
      <c r="IJ151" s="79"/>
      <c r="IK151" s="69"/>
      <c r="IL151" s="79"/>
      <c r="IM151" s="69"/>
      <c r="IN151" s="79"/>
      <c r="IO151" s="69"/>
      <c r="IP151" s="79"/>
      <c r="IQ151" s="69"/>
      <c r="IR151" s="79"/>
      <c r="IS151" s="69"/>
      <c r="IT151" s="69"/>
      <c r="IU151" s="79"/>
      <c r="IV151" s="69"/>
      <c r="IW151" s="79"/>
      <c r="IX151" s="69"/>
      <c r="IY151" s="79"/>
      <c r="IZ151" s="69"/>
      <c r="JA151" s="79"/>
      <c r="JB151" s="69"/>
      <c r="JC151" s="79"/>
      <c r="JD151" s="69"/>
      <c r="JE151" s="79"/>
      <c r="JF151" s="69"/>
      <c r="JG151" s="79"/>
      <c r="JH151" s="69"/>
      <c r="JI151" s="79"/>
      <c r="JJ151" s="69"/>
      <c r="JK151" s="79"/>
      <c r="JL151" s="69"/>
      <c r="JM151" s="79"/>
      <c r="JN151" s="69"/>
      <c r="JO151" s="79"/>
      <c r="JP151" s="69"/>
      <c r="JQ151" s="69"/>
      <c r="JR151" s="79"/>
      <c r="JS151" s="69"/>
      <c r="JT151" s="79"/>
      <c r="JU151" s="69"/>
      <c r="JV151" s="79"/>
      <c r="JW151" s="69"/>
      <c r="JX151" s="79"/>
      <c r="JY151" s="69"/>
      <c r="JZ151" s="79"/>
      <c r="KA151" s="69"/>
      <c r="KB151" s="79"/>
      <c r="KC151" s="69"/>
      <c r="KD151" s="79"/>
      <c r="KE151" s="69"/>
      <c r="KF151" s="79"/>
      <c r="KG151" s="69"/>
      <c r="KH151" s="79"/>
      <c r="KI151" s="69"/>
      <c r="KJ151" s="79"/>
      <c r="KK151" s="69"/>
      <c r="KL151" s="79"/>
      <c r="KM151" s="69"/>
      <c r="KP151" s="1" t="str" cm="1">
        <f t="array" ref="KP151">IFERROR(INDEX(Paste_Here!$B$2:$B$210, MATCH(0, COUNTIF(KP$4:KP150, Paste_Here!$B$2:$B$210) + IF(Paste_Here!$B$2:$B$210="", 1, 0), 0)), "")</f>
        <v/>
      </c>
      <c r="KQ151" s="1" t="str">
        <f>IF(KP151&lt;&gt;"", INDEX(Paste_Here!$A$2:$A$210, MATCH(KP151, Paste_Here!$B$2:$B$210, 0)), "")</f>
        <v/>
      </c>
      <c r="KR151" s="1" t="str">
        <f t="shared" si="20"/>
        <v/>
      </c>
      <c r="KS151" s="1" t="str" cm="1">
        <f t="array" ref="KS151">IFERROR(INDEX($KR$5:$KR$210, MATCH(SMALL(IF($KR$5:$KR$210&lt;&gt;"", COUNTIF($KR$5:$KR$210, "&lt;"&amp;$KR$5:$KR$210)+1), ROW()-ROW($KS$5)+1), COUNTIF($KR$5:$KR$210, "&lt;"&amp;$KR$5:$KR$210)+1, 0)), "")</f>
        <v/>
      </c>
    </row>
    <row r="152" spans="1:305">
      <c r="A152" s="69"/>
      <c r="B152" s="79" t="str">
        <f t="shared" si="14"/>
        <v/>
      </c>
      <c r="C152" s="69"/>
      <c r="D152" s="79" t="str">
        <f>IFERROR(IF(B152&lt;&gt;"", IF(COUNTIF(INDEX(Paste_Here!N$2:Q$210, MATCH(B152, Paste_Here!A$2:A$210, 0), 0), "yes") &gt; 0, "No", IF(COUNTIF(INDEX(Paste_Here!N$2:Q$210, MATCH(B152, Paste_Here!A$2:A$210, 0), 0), "no") &gt; 0, "Yes", "")), ""), "")</f>
        <v/>
      </c>
      <c r="E152" s="69"/>
      <c r="F152" s="79" t="str">
        <f>IFERROR(IF(B152&lt;&gt;"", IF(ISNUMBER(SEARCH("yes", LOWER(INDEX(Paste_Here!S$2:S$210, MATCH(B152, Paste_Here!A$2:A$210, 0))))), "Yes", IF(ISNUMBER(SEARCH("no", LOWER(INDEX(Paste_Here!S$2:S$210, MATCH(B152, Paste_Here!A$2:A$210, 0))))), "No", "")), ""), "")</f>
        <v/>
      </c>
      <c r="G152" s="69"/>
      <c r="H152" s="79" t="str">
        <f>IFERROR(IF(B152&lt;&gt;"", IF(COUNTIF(INDEX(Paste_Here!AX$2:BA$210, MATCH(B152, Paste_Here!A$2:A$210, 0), 0), "yes") &gt; 0, "No", IF(COUNTIF(INDEX(Paste_Here!AX$2:BA$210, MATCH(B152, Paste_Here!A$2:A$210, 0), 0), "no") &gt; 0, "Yes", "")), ""), "")</f>
        <v/>
      </c>
      <c r="I152" s="69"/>
      <c r="J152" s="79" t="str">
        <f>IFERROR(IF(B152&lt;&gt;"", IF(ISNUMBER(SEARCH("yes", LOWER(INDEX(Paste_Here!Z$2:Z$210, MATCH(B152, Paste_Here!A$2:A$210, 0))))), "Yes", IF(ISNUMBER(SEARCH("no", LOWER(INDEX(Paste_Here!Z$2:Z$210, MATCH(B152, Paste_Here!A$2:A$210, 0))))), "No", "")), ""), "")</f>
        <v/>
      </c>
      <c r="K152" s="69"/>
      <c r="L152" s="79" t="str">
        <f>IFERROR(IF(B152&lt;&gt;"", IF(ISNUMBER(SEARCH("yes", LOWER(INDEX(Paste_Here!AG$2:AG$210, MATCH(B152, Paste_Here!A$2:A$210, 0))))), "Yes", IF(ISNUMBER(SEARCH("no", LOWER(INDEX(Paste_Here!AG$2:AG$210, MATCH(B152, Paste_Here!A$2:A$210, 0))))), "No", "")), ""), "")</f>
        <v/>
      </c>
      <c r="M152" s="69"/>
      <c r="N152" s="114" t="str">
        <f>IFERROR(IF(J152&lt;&gt;"", IF(ISNUMBER(SEARCH("yes", LOWER(INDEX(Paste_Here!AB$2:AB$210, MATCH(J152, Paste_Here!I$2:I$210, 0))))), "Yes", IF(ISNUMBER(SEARCH("no", LOWER(INDEX(Paste_Here!AB$2:AB$210, MATCH(J152, Paste_Here!I$2:I$210, 0))))), "No", "")), ""), "")</f>
        <v/>
      </c>
      <c r="O152" s="69"/>
      <c r="P152" s="79" t="str">
        <f>IFERROR(IF(B152&lt;&gt;"", IF(ISNUMBER(SEARCH("Revealed-Potential (Primary Focus)", LOWER(INDEX(Paste_Here!U$2:U$210, MATCH(B152, Paste_Here!A$2:A$210, 0))))), "Rev-Potential: Prim", IF(ISNUMBER(SEARCH("Revealed-Potential (Secondary Focus)", LOWER(INDEX(Paste_Here!U$2:U$210, MATCH(B152, Paste_Here!A$2:A$210, 0))))), "Rev-Potential: Sec", IF(ISNUMBER(SEARCH("Monitoring", LOWER(INDEX(Paste_Here!U$2:U$210, MATCH(B152, Paste_Here!A$2:A$210, 0))))), "Monitoring", IF(ISNUMBER(SEARCH("At-Promise (Secondary Focus)", LOWER(INDEX(Paste_Here!U$2:U$210, MATCH(B152, Paste_Here!A$2:A$210, 0))))), "At-Promise: Sec", IF(ISNUMBER(SEARCH("At-Promise (Primary Focus)", LOWER(INDEX(Paste_Here!U$2:U$210, MATCH(B152, Paste_Here!A$2:A$210, 0))))), "At-Promise: Prim", ""))))), ""), "")</f>
        <v/>
      </c>
      <c r="Q152" s="69"/>
      <c r="R152" s="79" t="str">
        <f>IFERROR(IF(B152&lt;&gt;"", IF(ISNUMBER(SEARCH("Revealed-Potential (Primary Focus)", LOWER(INDEX(Paste_Here!AB$2:AB$210, MATCH(B152, Paste_Here!A$2:A$210, 0))))), "Rev-Potential: Prim", IF(ISNUMBER(SEARCH("Revealed-Potential (Secondary Focus)", LOWER(INDEX(Paste_Here!AB$2:AB$210, MATCH(B152, Paste_Here!A$2:A$210, 0))))), "Rev-Potential: Sec", IF(ISNUMBER(SEARCH("Monitoring", LOWER(INDEX(Paste_Here!AB$2:AB$210, MATCH(B152, Paste_Here!A$2:A$210, 0))))), "Monitoring", IF(ISNUMBER(SEARCH("At-Promise (Secondary Focus)", LOWER(INDEX(Paste_Here!AB$2:AB$210, MATCH(B152, Paste_Here!A$2:A$210, 0))))), "At-Promise: Sec", IF(ISNUMBER(SEARCH("At-Promise (Primary Focus)", LOWER(INDEX(Paste_Here!AB$2:AB$210, MATCH(B152, Paste_Here!A$2:A$210, 0))))), "At-Promise: Prim", ""))))), ""), "")</f>
        <v/>
      </c>
      <c r="S152" s="69"/>
      <c r="T152" s="114" t="str">
        <f>IFERROR(IF(P152&lt;&gt;"", IF(ISNUMBER(SEARCH("yes", LOWER(INDEX(Paste_Here!AH$2:AH$210, MATCH(P152, Paste_Here!O$2:O$210, 0))))), "Yes", IF(ISNUMBER(SEARCH("no", LOWER(INDEX(Paste_Here!AH$2:AH$210, MATCH(P152, Paste_Here!O$2:O$210, 0))))), "No", "")), ""), "")</f>
        <v/>
      </c>
      <c r="U152" s="69"/>
      <c r="V152" s="114" t="str">
        <f>IFERROR(IF(R152&lt;&gt;"", IF(ISNUMBER(SEARCH("yes", LOWER(INDEX(Paste_Here!AJ$2:AJ$210, MATCH(R152, Paste_Here!Q$2:Q$210, 0))))), "Yes", IF(ISNUMBER(SEARCH("no", LOWER(INDEX(Paste_Here!AJ$2:AJ$210, MATCH(R152, Paste_Here!Q$2:Q$210, 0))))), "No", "")), ""), "")</f>
        <v/>
      </c>
      <c r="W152" s="69"/>
      <c r="X152" s="69"/>
      <c r="Y152" s="79" t="str">
        <f t="shared" si="15"/>
        <v/>
      </c>
      <c r="Z152" s="69"/>
      <c r="AA152" s="79" t="str">
        <f>IFERROR(IF(B152&lt;&gt;"", IF(AND(INDEX(Paste_Here!W$2:W$210, MATCH(B152, Paste_Here!A$2:A$210, 0))&lt;&gt;"", ISNUMBER(VALUE(INDEX(Paste_Here!W$2:W$210, MATCH(B152, Paste_Here!A$2:A$210, 0))))), INDEX(Paste_Here!W$2:W$210, MATCH(B152, Paste_Here!A$2:A$210, 0)), ""), ""), "")</f>
        <v/>
      </c>
      <c r="AB152" s="69"/>
      <c r="AC152" s="79" t="str">
        <f>IFERROR(IF(B152&lt;&gt;"", IF(AND(INDEX(Paste_Here!V$2:V$210, MATCH(B152, Paste_Here!A$2:A$210, 0))&lt;&gt;"", ISNUMBER(VALUE(INDEX(Paste_Here!V$2:V$210, MATCH(B152, Paste_Here!A$2:A$210, 0))))), TEXT(ROUND(VALUE(INDEX(Paste_Here!V$2:V$210, MATCH(B152, Paste_Here!A$2:A$210, 0))), 2), "0.00"), ""), ""), "")</f>
        <v/>
      </c>
      <c r="AD152" s="69"/>
      <c r="AE152" s="79" t="str">
        <f>IFERROR(IF(B152&lt;&gt;"", IF(LOWER(INDEX(Paste_Here!X$2:X$210, MATCH(B152, Paste_Here!A$2:A$210, 0)))="approaching expectations", "Approaching", IF(LOWER(INDEX(Paste_Here!X$2:X$210, MATCH(B152, Paste_Here!A$2:A$210, 0)))="met expectations", "Met", IF(LOWER(INDEX(Paste_Here!X$2:X$210, MATCH(B152, Paste_Here!A$2:A$210, 0)))="exceeded expectations", "Exceeded", IF(LOWER(INDEX(Paste_Here!X$2:X$210, MATCH(B152, Paste_Here!A$2:A$210, 0)))="below expectations", "Below", "")))), ""), "")</f>
        <v/>
      </c>
      <c r="AF152" s="69"/>
      <c r="AG152" s="79" t="str">
        <f>IFERROR(IF(B152&lt;&gt;"", IF(AND(INDEX(Paste_Here!Y$2:Y$210, MATCH(B152, Paste_Here!A$2:A$210, 0))&lt;&gt;"", ISNUMBER(VALUE(INDEX(Paste_Here!Y$2:Y$210, MATCH(B152, Paste_Here!A$2:A$210, 0))))), INDEX(Paste_Here!Y$2:Y$210, MATCH(B152, Paste_Here!A$2:A$210, 0)), ""), ""), "")</f>
        <v/>
      </c>
      <c r="AH152" s="69"/>
      <c r="AI152" s="79" t="str">
        <f>IFERROR(IF(B152&lt;&gt;"", IF(AND(INDEX(Paste_Here!AK$2:AK$210, MATCH(B152, Paste_Here!A$2:A$210, 0))&lt;&gt;"", ISNUMBER(VALUE(INDEX(Paste_Here!AK$2:AK$210, MATCH(B152, Paste_Here!A$2:A$210, 0))))), INDEX(Paste_Here!AK$2:AK$210, MATCH(B152, Paste_Here!A$2:A$210, 0)), ""), ""), "")</f>
        <v/>
      </c>
      <c r="AJ152" s="69"/>
      <c r="AK152" s="79" t="str">
        <f>IFERROR(IF(B152&lt;&gt;"", IF(ISNUMBER(SEARCH("highrisk", LOWER(INDEX(Paste_Here!AL$2:AL$210, MATCH(B152, Paste_Here!A$2:A$210, 0))))), "High Risk", IF(ISNUMBER(SEARCH("lowrisk", LOWER(INDEX(Paste_Here!AL$2:AL$210, MATCH(B152, Paste_Here!A$2:A$210, 0))))), "Low Risk", IF(ISNUMBER(SEARCH("somerisk", LOWER(INDEX(Paste_Here!AL$2:AL$210, MATCH(B152, Paste_Here!A$2:A$210, 0))))), "Some Risk", ""))), ""), "")</f>
        <v/>
      </c>
      <c r="AL152" s="69"/>
      <c r="AM152" s="79" t="str">
        <f>IFERROR(IF(B152&lt;&gt;"", IF(AND(INDEX(Paste_Here!AT$2:AT$210, MATCH(B152, Paste_Here!A$2:A$210, 0))&lt;&gt;"", ISNUMBER(VALUE(INDEX(Paste_Here!AT$2:AT$210, MATCH(B152, Paste_Here!A$2:A$210, 0))))), INDEX(Paste_Here!AT$2:AT$210, MATCH(B152, Paste_Here!A$2:A$210, 0)), ""), ""), "")</f>
        <v/>
      </c>
      <c r="AN152" s="69"/>
      <c r="AO152" s="79" t="str">
        <f>IFERROR(IF(B152&lt;&gt;"", IF(AND(INDEX(Paste_Here!AM$2:AM$210, MATCH(B152, Paste_Here!A$2:A$210, 0))&lt;&gt;"", ISNUMBER(VALUE(INDEX(Paste_Here!AM$2:AM$210, MATCH(B152, Paste_Here!A$2:A$210, 0))))), INDEX(Paste_Here!AM$2:AM$210, MATCH(B152, Paste_Here!A$2:A$210, 0)), ""), ""), "")</f>
        <v/>
      </c>
      <c r="AP152" s="69"/>
      <c r="AQ152" s="79" t="str">
        <f>IFERROR(IF(B152&lt;&gt;"", IF(ISNUMBER(SEARCH("highrisk", LOWER(INDEX(Paste_Here!AN$2:AN$210, MATCH(B152, Paste_Here!A$2:A$210, 0))))), "High Risk", IF(ISNUMBER(SEARCH("lowrisk", LOWER(INDEX(Paste_Here!AN$2:AN$210, MATCH(B152, Paste_Here!A$2:A$210, 0))))), "Low Risk", IF(ISNUMBER(SEARCH("somerisk", LOWER(INDEX(Paste_Here!AN$2:AN$210, MATCH(B152, Paste_Here!A$2:A$210, 0))))), "Some Risk", ""))), ""), "")</f>
        <v/>
      </c>
      <c r="AR152" s="69"/>
      <c r="AS152" s="79" t="str" cm="1">
        <f t="array" aca="1" ref="AS152" ca="1">IFERROR(IF(ISNUMBER(SEARCH("BR", INDEX(Paste_Here!AO$2:AO$210, MATCH(B152, Paste_Here!A$2:A$210, 0)))), -1, 1) * VALUE(_xlfn.TEXTJOIN("", TRUE, IF(ISNUMBER(--MID(INDEX(Paste_Here!AO$2:AO$210, MATCH(B152, Paste_Here!A$2:A$210, 0)), ROW(INDIRECT("1:"&amp;LEN(INDEX(Paste_Here!AO$2:AO$210, MATCH(B152, Paste_Here!A$2:A$210, 0))))), 1)), MID(INDEX(Paste_Here!AO$2:AO$210, MATCH(B152, Paste_Here!A$2:A$210, 0)), ROW(INDIRECT("1:"&amp;LEN(INDEX(Paste_Here!AO$2:AO$210, MATCH(B152, Paste_Here!A$2:A$210, 0))))), 1), ""))), "")</f>
        <v/>
      </c>
      <c r="AT152" s="69"/>
      <c r="AU152" s="69"/>
      <c r="AV152" s="79"/>
      <c r="AW152" s="69"/>
      <c r="AX152" s="79"/>
      <c r="AY152" s="69"/>
      <c r="AZ152" s="79"/>
      <c r="BA152" s="69"/>
      <c r="BB152" s="79"/>
      <c r="BC152" s="69"/>
      <c r="BD152" s="79"/>
      <c r="BE152" s="69"/>
      <c r="BF152" s="79"/>
      <c r="BG152" s="69"/>
      <c r="BH152" s="79"/>
      <c r="BI152" s="69"/>
      <c r="BJ152" s="79"/>
      <c r="BK152" s="69"/>
      <c r="BL152" s="79"/>
      <c r="BM152" s="69"/>
      <c r="BN152" s="79"/>
      <c r="BO152" s="69"/>
      <c r="BP152" s="79"/>
      <c r="BQ152" s="69"/>
      <c r="BR152" s="69"/>
      <c r="BS152" s="79"/>
      <c r="BT152" s="69"/>
      <c r="BU152" s="79"/>
      <c r="BV152" s="69"/>
      <c r="BW152" s="79"/>
      <c r="BX152" s="69"/>
      <c r="BY152" s="79"/>
      <c r="BZ152" s="69"/>
      <c r="CA152" s="79"/>
      <c r="CB152" s="69"/>
      <c r="CC152" s="79"/>
      <c r="CD152" s="69"/>
      <c r="CE152" s="79"/>
      <c r="CF152" s="69"/>
      <c r="CG152" s="79"/>
      <c r="CH152" s="69"/>
      <c r="CI152" s="79"/>
      <c r="CJ152" s="69"/>
      <c r="CK152" s="79"/>
      <c r="CL152" s="69"/>
      <c r="CM152" s="79"/>
      <c r="CN152" s="69"/>
      <c r="CO152" s="69"/>
      <c r="CP152" s="79" t="str">
        <f t="shared" si="16"/>
        <v/>
      </c>
      <c r="CQ152" s="69"/>
      <c r="CR152" s="79" t="str">
        <f>IFERROR(IF(B152&lt;&gt;"", IF(AND(INDEX(Paste_Here!AD$2:AD$210, MATCH(B152, Paste_Here!A$2:A$210, 0))&lt;&gt;"", ISNUMBER(VALUE(INDEX(Paste_Here!AD$2:AD$210, MATCH(B152, Paste_Here!A$2:A$210, 0))))), INDEX(Paste_Here!AD$2:AD$210, MATCH(B152, Paste_Here!A$2:A$210, 0)), ""), ""), "")</f>
        <v/>
      </c>
      <c r="CS152" s="69"/>
      <c r="CT152" s="79" t="str">
        <f>IFERROR(IF(B152&lt;&gt;"", IF(AND(INDEX(Paste_Here!AC$2:AC$210, MATCH(B152, Paste_Here!A$2:A$210, 0))&lt;&gt;"", ISNUMBER(--INDEX(Paste_Here!AC$2:AC$210, MATCH(B152, Paste_Here!A$2:A$210, 0)))), TEXT(ROUND(--INDEX(Paste_Here!AC$2:AC$210, MATCH(B152, Paste_Here!A$2:A$210, 0)), 2), "0.00"), ""), ""), "")</f>
        <v/>
      </c>
      <c r="CU152" s="69"/>
      <c r="CV152" s="79" t="str">
        <f>IFERROR(IF(B152&lt;&gt;"", IF(LOWER(INDEX(Paste_Here!AE$2:AE$210, MATCH(B152, Paste_Here!A$2:A$210, 0)))="approaching expectations", "Approaching", IF(LOWER(INDEX(Paste_Here!AE$2:AE$210, MATCH(B152, Paste_Here!A$2:A$210, 0)))="met expectations", "Met", IF(LOWER(INDEX(Paste_Here!AE$2:AE$210, MATCH(B152, Paste_Here!A$2:A$210, 0)))="exceeded expectations", "Exceeded", IF(LOWER(INDEX(Paste_Here!AE$2:AE$210, MATCH(B152, Paste_Here!A$2:A$210, 0)))="below expectations", "Below", "")))), ""), "")</f>
        <v/>
      </c>
      <c r="CW152" s="69"/>
      <c r="CX152" s="79" t="str">
        <f>IFERROR(IF(B152&lt;&gt;"", IF(AND(INDEX(Paste_Here!AF$2:AF$210, MATCH(B152, Paste_Here!A$2:A$210, 0))&lt;&gt;"", ISNUMBER(VALUE(INDEX(Paste_Here!AF$2:AF$210, MATCH(B152, Paste_Here!A$2:A$210, 0))))), INDEX(Paste_Here!AF$2:AF$210, MATCH(B152, Paste_Here!A$2:A$210, 0)), ""), ""), "")</f>
        <v/>
      </c>
      <c r="CY152" s="69"/>
      <c r="CZ152" s="79" t="str">
        <f>IFERROR(IF(B152&lt;&gt;"", IF(AND(INDEX(Paste_Here!AU$2:AU$210, MATCH(B152, Paste_Here!A$2:A$210, 0))&lt;&gt;"", ISNUMBER(VALUE(INDEX(Paste_Here!AU$2:AU$210, MATCH(B152, Paste_Here!A$2:A$210, 0))))), INDEX(Paste_Here!AU$2:AU$210, MATCH(B152, Paste_Here!A$2:A$210, 0)), ""), ""), "")</f>
        <v/>
      </c>
      <c r="DA152" s="69"/>
      <c r="DB152" s="79" t="str">
        <f>IFERROR(IF(B152&lt;&gt;"", IF(ISNUMBER(SEARCH("highrisk", LOWER(INDEX(Paste_Here!AV$2:AV$210, MATCH(B152, Paste_Here!A$2:A$210, 0))))), "High Risk", IF(ISNUMBER(SEARCH("lowrisk", LOWER(INDEX(Paste_Here!AV$2:AV$210, MATCH(B152, Paste_Here!A$2:A$210, 0))))), "Low Risk", IF(ISNUMBER(SEARCH("somerisk", LOWER(INDEX(Paste_Here!AV$2:AV$210, MATCH(B152, Paste_Here!A$2:A$210, 0))))), "Some Risk", ""))), ""), "")</f>
        <v/>
      </c>
      <c r="DC152" s="69"/>
      <c r="DD152" s="79" t="str">
        <f>IFERROR(IF(B152&lt;&gt;"", IF(AND(INDEX(Paste_Here!AW$2:AW$210, MATCH(B152, Paste_Here!A$2:A$210, 0))&lt;&gt;"", ISNUMBER(VALUE(INDEX(Paste_Here!AW$2:AW$210, MATCH(B152, Paste_Here!A$2:A$210, 0))))), INDEX(Paste_Here!AW$2:AW$210, MATCH(B152, Paste_Here!A$2:A$210, 0)), ""), ""), "")</f>
        <v/>
      </c>
      <c r="DE152" s="69"/>
      <c r="DF152" s="79" t="str">
        <f>IFERROR(IF(B152&lt;&gt;"", IF(AND(INDEX(Paste_Here!AP$2:AP$210, MATCH(B152, Paste_Here!A$2:A$210, 0))&lt;&gt;"", ISNUMBER(VALUE(INDEX(Paste_Here!AP$2:AP$210, MATCH(B152, Paste_Here!A$2:A$210, 0))))), INDEX(Paste_Here!AP$2:AP$210, MATCH(B152, Paste_Here!A$2:A$210, 0)), ""), ""), "")</f>
        <v/>
      </c>
      <c r="DG152" s="69"/>
      <c r="DH152" s="79" t="str">
        <f>IFERROR(IF(B152&lt;&gt;"", IF(ISNUMBER(SEARCH("highrisk", LOWER(INDEX(Paste_Here!AQ$2:AQ$210, MATCH(B152, Paste_Here!A$2:A$210, 0))))), "High Risk", IF(ISNUMBER(SEARCH("lowrisk", LOWER(INDEX(Paste_Here!AQ$2:AQ$210, MATCH(B152, Paste_Here!A$2:A$210, 0))))), "Low Risk", IF(ISNUMBER(SEARCH("somerisk", LOWER(INDEX(Paste_Here!AQ$2:AQ$210, MATCH(B152, Paste_Here!A$2:A$210, 0))))), "Some Risk", ""))), ""), "")</f>
        <v/>
      </c>
      <c r="DI152" s="69"/>
      <c r="DJ152" s="79" t="str" cm="1">
        <f t="array" aca="1" ref="DJ152" ca="1">IFERROR(VALUE(IF(ISNUMBER(SEARCH("EM", INDEX(Paste_Here!AR$2:AR$500, MATCH(B152, Paste_Here!A$2:A$500, 0)))),"-" &amp; _xlfn.TEXTJOIN("", TRUE, IF(ISNUMBER(--MID(INDEX(Paste_Here!AR$2:AR$500, MATCH(B152, Paste_Here!A$2:A$500, 0)), ROW(INDIRECT("1:"&amp;LEN(INDEX(Paste_Here!AR$2:AR$500, MATCH(B152, Paste_Here!A$2:A$500, 0))))), 1)), MID(INDEX(Paste_Here!AR$2:AR$500, MATCH(B152, Paste_Here!A$2:A$500, 0)), ROW(INDIRECT("1:"&amp;LEN(INDEX(Paste_Here!AR$2:AR$500, MATCH(B152, Paste_Here!A$2:A$500, 0))))), 1), "")), _xlfn.TEXTJOIN("", TRUE, IF(ISNUMBER(--MID(INDEX(Paste_Here!AR$2:AR$500, MATCH(B152, Paste_Here!A$2:AR$500, 0)), ROW(INDIRECT("1:"&amp;LEN(INDEX(Paste_Here!AR$2:AR$500, MATCH(B152, Paste_Here!A$2:AR$500, 0))))), 1)), MID(INDEX(Paste_Here!AR$2:AR$500, MATCH(B152, Paste_Here!A$2:A$500, 0)), ROW(INDIRECT("1:"&amp;LEN(INDEX(Paste_Here!AR$2:AR$500, MATCH(B152, Paste_Here!A$2:A$500, 0))))), 1), "")))), "")</f>
        <v/>
      </c>
      <c r="DK152" s="69"/>
      <c r="DL152" s="69"/>
      <c r="DM152" s="79" t="str">
        <f t="shared" si="17"/>
        <v/>
      </c>
      <c r="DN152" s="69"/>
      <c r="DO152" s="79" t="str">
        <f>IFERROR(IF(B152&lt;&gt;"", IF(AND(INDEX(Paste_Here!AH$2:AH$210, MATCH(B152, Paste_Here!A$2:A$210, 0))&lt;&gt;"", ISNUMBER(VALUE(INDEX(Paste_Here!AH$2:AH$210, MATCH(B152, Paste_Here!A$2:A$210, 0))))), INDEX(Paste_Here!AH$2:AH$210, MATCH(B152, Paste_Here!A$2:A$210, 0)), ""), ""), "")</f>
        <v/>
      </c>
      <c r="DP152" s="69"/>
      <c r="DQ152" s="114"/>
      <c r="DR152" s="69"/>
      <c r="DS152" s="119" t="str">
        <f>IFERROR(IF(B152&lt;&gt;"", IF(LOWER(INDEX(Paste_Here!AI$2:AI$210, MATCH(B152, Paste_Here!A$2:A$210, 0)))="approaching expectations", "Approaching", IF(LOWER(INDEX(Paste_Here!AI$2:AI$210, MATCH(B152, Paste_Here!A$2:A$210, 0)))="met expectations", "Met", IF(LOWER(INDEX(Paste_Here!AI$2:AI$210, MATCH(B152, Paste_Here!A$2:A$210, 0)))="exceeded expectations", "Exceeded", IF(LOWER(INDEX(Paste_Here!AI$2:AI$210, MATCH(B152, Paste_Here!A$2:A$210, 0)))="below expectations", "Below", "")))), ""), "")</f>
        <v/>
      </c>
      <c r="DT152" s="69"/>
      <c r="DU152" s="79" t="str">
        <f>IFERROR(IF(B152&lt;&gt;"", IF(AND(INDEX(Paste_Here!AJ$2:AJ$210, MATCH(B152, Paste_Here!A$2:A$210, 0))&lt;&gt;"", ISNUMBER(VALUE(INDEX(Paste_Here!AJ$2:AJ$210, MATCH(B152, Paste_Here!A$2:A$210, 0))))), INDEX(Paste_Here!AJ$2:AJ$210, MATCH(B152, Paste_Here!A$2:A$210, 0)), ""), ""), "")</f>
        <v/>
      </c>
      <c r="DV152" s="69"/>
      <c r="DW152" s="114"/>
      <c r="DX152" s="69"/>
      <c r="DY152" s="114"/>
      <c r="DZ152" s="69"/>
      <c r="EA152" s="114"/>
      <c r="EB152" s="69"/>
      <c r="EC152" s="114"/>
      <c r="ED152" s="69"/>
      <c r="EE152" s="114"/>
      <c r="EF152" s="69"/>
      <c r="EH152" s="69"/>
      <c r="EI152" s="69"/>
      <c r="EJ152" s="79"/>
      <c r="EK152" s="69"/>
      <c r="EL152" s="79"/>
      <c r="EM152" s="69"/>
      <c r="EN152" s="79"/>
      <c r="EO152" s="69"/>
      <c r="EP152" s="79"/>
      <c r="EQ152" s="69"/>
      <c r="ER152" s="79"/>
      <c r="ES152" s="69"/>
      <c r="ET152" s="79"/>
      <c r="EU152" s="69"/>
      <c r="EV152" s="79"/>
      <c r="EW152" s="69"/>
      <c r="EX152" s="79"/>
      <c r="EY152" s="69"/>
      <c r="EZ152" s="79"/>
      <c r="FA152" s="69"/>
      <c r="FB152" s="79"/>
      <c r="FC152" s="69"/>
      <c r="FD152" s="79"/>
      <c r="FE152" s="69"/>
      <c r="FF152" s="69"/>
      <c r="FG152" s="79" t="str">
        <f t="shared" si="18"/>
        <v/>
      </c>
      <c r="FH152" s="69"/>
      <c r="FI152" s="79" t="str">
        <f>IFERROR(IF(B152&lt;&gt;"", IF(ISNUMBER(VALUE(INDEX(Paste_Here!H$2:H$210, MATCH(B152, Paste_Here!A$2:A$210, 0)))), IF(VALUE(INDEX(Paste_Here!H$2:H$210, MATCH(B152, Paste_Here!A$2:A$210, 0)))=0, "No", IF(AND(VALUE(INDEX(Paste_Here!H$2:H$210, MATCH(B152, Paste_Here!A$2:A$210, 0)))&gt;=1, VALUE(INDEX(Paste_Here!H$2:H$210, MATCH(B152, Paste_Here!A$2:A$210, 0)))&lt;=4), VALUE(INDEX(Paste_Here!H$2:H$210, MATCH(B152, Paste_Here!A$2:A$210, 0))), "")), ""), ""), "")</f>
        <v/>
      </c>
      <c r="FJ152" s="69"/>
      <c r="FK152" s="79" t="str">
        <f>IFERROR(IF(B152&lt;&gt;"", IF(ISNUMBER(VALUE(INDEX(Paste_Here!I$2:I$210, MATCH(B152, Paste_Here!A$2:A$210, 0)))), IF(VALUE(INDEX(Paste_Here!I$2:I$210, MATCH(B152, Paste_Here!A$2:A$210, 0)))=0, "No", IF(AND(VALUE(INDEX(Paste_Here!I$2:I$210, MATCH(B152, Paste_Here!A$2:A$210, 0)))&gt;=1, VALUE(INDEX(Paste_Here!I$2:I$210, MATCH(B152, Paste_Here!A$2:A$210, 0)))&lt;=4), VALUE(INDEX(Paste_Here!I$2:I$210, MATCH(B152, Paste_Here!A$2:A$210, 0))), "")), ""), ""), "")</f>
        <v/>
      </c>
      <c r="FL152" s="69"/>
      <c r="FM152" s="114"/>
      <c r="FN152" s="69"/>
      <c r="FO152" s="114"/>
      <c r="FP152" s="69"/>
      <c r="FQ152" s="114"/>
      <c r="FR152" s="69"/>
      <c r="FS152" s="114"/>
      <c r="FT152" s="69"/>
      <c r="FU152" s="79" t="str">
        <f>IFERROR(IF(B152&lt;&gt;"", IF(AND(INDEX(Paste_Here!R$2:R$210, MATCH(B152, Paste_Here!A$2:A$210, 0))&lt;&gt;"", ISNUMBER(VALUE(INDEX(Paste_Here!R$2:R$210, MATCH(B152, Paste_Here!A$2:A$210, 0))))), INDEX(Paste_Here!R$2:R$210, MATCH(B152, Paste_Here!A$2:A$210, 0)), ""), ""), "")</f>
        <v/>
      </c>
      <c r="FV152" s="69"/>
      <c r="FW152" s="79" t="str">
        <f>IFERROR(IF(B152&lt;&gt;"", IF(AND(INDEX(Paste_Here!BB$2:BB$210, MATCH(B152, Paste_Here!A$2:A$210, 0))&lt;&gt;"", ISNUMBER(VALUE(INDEX(Paste_Here!BB$2:BB$210, MATCH(B152, Paste_Here!A$2:A$210, 0))))), INDEX(Paste_Here!BB$2:BB$210, MATCH(B152, Paste_Here!A$2:A$210, 0)), ""), ""), "")</f>
        <v/>
      </c>
      <c r="FX152" s="69"/>
      <c r="FY152" s="79" t="str">
        <f>IFERROR(IF(B152&lt;&gt;"", IF(AND(INDEX(Paste_Here!AS$2:AS$210, MATCH(B152, Paste_Here!A$2:A$210, 0))&lt;&gt;"", ISNUMBER(VALUE(INDEX(Paste_Here!AS$2:AS$210, MATCH(B152, Paste_Here!A$2:A$210, 0))))), INDEX(Paste_Here!AS$2:AS$210, MATCH(B152, Paste_Here!A$2:A$210, 0)), ""), ""), "")</f>
        <v/>
      </c>
      <c r="FZ152" s="69"/>
      <c r="GA152" s="79" t="str">
        <f>IFERROR(IF(B152&lt;&gt;"", IF(AND(INDEX(Paste_Here!BC$2:BC$210, MATCH(B152, Paste_Here!A$2:A$210, 0))&lt;&gt;"", ISNUMBER(VALUE(INDEX(Paste_Here!BC$2:BC$210, MATCH(B152, Paste_Here!A$2:A$210, 0))))), INDEX(Paste_Here!BC$2:BC$210, MATCH(B152, Paste_Here!A$2:A$210, 0)), ""), ""), "")</f>
        <v/>
      </c>
      <c r="GB152" s="69"/>
      <c r="GC152" s="69"/>
      <c r="GD152" s="79" t="str">
        <f t="shared" si="19"/>
        <v/>
      </c>
      <c r="GE152" s="69"/>
      <c r="GF152" s="79" t="str">
        <f>IFERROR(IF(B152&lt;&gt;"", IF(ISNUMBER(SEARCH("s", LOWER(INDEX(Paste_Here!M$2:M$210, MATCH(B152, Paste_Here!A$2:A$210, 0))))), "Yes", IF(INDEX(Paste_Here!M$2:M$210, MATCH(B152, Paste_Here!A$2:A$210, 0))&lt;&gt;"", "No", "")), ""), "")</f>
        <v/>
      </c>
      <c r="GG152" s="69"/>
      <c r="GH152" s="79" t="str">
        <f>IFERROR(IF(B152&lt;&gt;"", IF(ISNUMBER(SEARCH("yes", LOWER(INDEX(Paste_Here!F$2:F$210, MATCH(B152, Paste_Here!A$2:A$210, 0))))), "Yes", IF(ISNUMBER(SEARCH("no", LOWER(INDEX(Paste_Here!F$2:F$210, MATCH(B152, Paste_Here!A$2:A$210, 0))))), "No", "")), ""), "")</f>
        <v/>
      </c>
      <c r="GI152" s="69"/>
      <c r="GJ152" s="79" t="str">
        <f>IFERROR(IF(B152&lt;&gt;"", IF(ISNUMBER(SEARCH("english language learner", LOWER(INDEX(Paste_Here!C$2:C$210, MATCH(B152, Paste_Here!A$2:A$210, 0))))), "Yes", ""), ""), "")</f>
        <v/>
      </c>
      <c r="GK152" s="69"/>
      <c r="GL152" s="79" t="str">
        <f>IFERROR(IF(B152&lt;&gt;"", IF(OR(ISNUMBER(SEARCH("b", LOWER(INDEX(Paste_Here!K$2:K$210, MATCH(B152, Paste_Here!A$2:A$210, 0))))), ISNUMBER(SEARCH("h", LOWER(INDEX(Paste_Here!K$2:K$210, MATCH(B152, Paste_Here!A$2:A$210, 0))))), ISNUMBER(SEARCH("i", LOWER(INDEX(Paste_Here!K$2:K$210, MATCH(B152, Paste_Here!A$2:A$210, 0)))))), "Yes", IF(INDEX(Paste_Here!K$2:K$210, MATCH(B152, Paste_Here!A$2:A$210, 0))&lt;&gt;"", "No", "")), ""), "")</f>
        <v/>
      </c>
      <c r="GM152" s="69"/>
      <c r="GN152" s="79" t="str">
        <f>IFERROR(IF(B152&lt;&gt;"", IF(ISNUMBER(SEARCH("yes", LOWER(INDEX(Paste_Here!L$2:L$210, MATCH(B152, Paste_Here!A$2:A$210, 0))))), "Yes", IF(ISNUMBER(SEARCH("no", LOWER(INDEX(Paste_Here!L$2:L$210, MATCH(B152, Paste_Here!A$2:A$210, 0))))), "No", "")), ""), "")</f>
        <v/>
      </c>
      <c r="GO152" s="69"/>
      <c r="GP152" s="79" t="str">
        <f>IFERROR(IF(B152&lt;&gt;"", IF(ISNUMBER(SEARCH("transitional 2", LOWER(INDEX(Paste_Here!C$2:C$210, MATCH(B152, Paste_Here!A$2:A$210, 0))))), "T2", IF(ISNUMBER(SEARCH("transitional 1", LOWER(INDEX(Paste_Here!C$2:C$210, MATCH(B152, Paste_Here!A$2:A$210, 0))))), "T1", IF(ISNUMBER(SEARCH("waived ell services", LOWER(INDEX(Paste_Here!C$2:C$210, MATCH(B152, Paste_Here!A$2:A$210, 0))))), "W", ""))), ""), "")</f>
        <v/>
      </c>
      <c r="GQ152" s="69"/>
      <c r="GR152" s="114"/>
      <c r="GS152" s="69"/>
      <c r="GT152" s="114"/>
      <c r="GU152" s="69"/>
      <c r="GV152" s="114"/>
      <c r="GW152" s="69"/>
      <c r="GX152" s="118"/>
      <c r="GY152" s="69"/>
      <c r="GZ152" s="69"/>
      <c r="HA152" s="79"/>
      <c r="HB152" s="69"/>
      <c r="HC152" s="79"/>
      <c r="HD152" s="69"/>
      <c r="HE152" s="79"/>
      <c r="HF152" s="69"/>
      <c r="HG152" s="79"/>
      <c r="HH152" s="69"/>
      <c r="HI152" s="79"/>
      <c r="HJ152" s="69"/>
      <c r="HK152" s="79"/>
      <c r="HL152" s="69"/>
      <c r="HM152" s="79"/>
      <c r="HN152" s="69"/>
      <c r="HO152" s="79"/>
      <c r="HP152" s="69"/>
      <c r="HQ152" s="79"/>
      <c r="HR152" s="69"/>
      <c r="HS152" s="79"/>
      <c r="HT152" s="69"/>
      <c r="HU152" s="79"/>
      <c r="HV152" s="69"/>
      <c r="HW152" s="69"/>
      <c r="HX152" s="79"/>
      <c r="HY152" s="69"/>
      <c r="HZ152" s="79"/>
      <c r="IA152" s="69"/>
      <c r="IB152" s="79"/>
      <c r="IC152" s="69"/>
      <c r="ID152" s="79"/>
      <c r="IE152" s="69"/>
      <c r="IF152" s="79"/>
      <c r="IG152" s="69"/>
      <c r="IH152" s="79"/>
      <c r="II152" s="69"/>
      <c r="IJ152" s="79"/>
      <c r="IK152" s="69"/>
      <c r="IL152" s="79"/>
      <c r="IM152" s="69"/>
      <c r="IN152" s="79"/>
      <c r="IO152" s="69"/>
      <c r="IP152" s="79"/>
      <c r="IQ152" s="69"/>
      <c r="IR152" s="79"/>
      <c r="IS152" s="69"/>
      <c r="IT152" s="69"/>
      <c r="IU152" s="79"/>
      <c r="IV152" s="69"/>
      <c r="IW152" s="79"/>
      <c r="IX152" s="69"/>
      <c r="IY152" s="79"/>
      <c r="IZ152" s="69"/>
      <c r="JA152" s="79"/>
      <c r="JB152" s="69"/>
      <c r="JC152" s="79"/>
      <c r="JD152" s="69"/>
      <c r="JE152" s="79"/>
      <c r="JF152" s="69"/>
      <c r="JG152" s="79"/>
      <c r="JH152" s="69"/>
      <c r="JI152" s="79"/>
      <c r="JJ152" s="69"/>
      <c r="JK152" s="79"/>
      <c r="JL152" s="69"/>
      <c r="JM152" s="79"/>
      <c r="JN152" s="69"/>
      <c r="JO152" s="79"/>
      <c r="JP152" s="69"/>
      <c r="JQ152" s="69"/>
      <c r="JR152" s="79"/>
      <c r="JS152" s="69"/>
      <c r="JT152" s="79"/>
      <c r="JU152" s="69"/>
      <c r="JV152" s="79"/>
      <c r="JW152" s="69"/>
      <c r="JX152" s="79"/>
      <c r="JY152" s="69"/>
      <c r="JZ152" s="79"/>
      <c r="KA152" s="69"/>
      <c r="KB152" s="79"/>
      <c r="KC152" s="69"/>
      <c r="KD152" s="79"/>
      <c r="KE152" s="69"/>
      <c r="KF152" s="79"/>
      <c r="KG152" s="69"/>
      <c r="KH152" s="79"/>
      <c r="KI152" s="69"/>
      <c r="KJ152" s="79"/>
      <c r="KK152" s="69"/>
      <c r="KL152" s="79"/>
      <c r="KM152" s="69"/>
      <c r="KP152" s="1" t="str" cm="1">
        <f t="array" ref="KP152">IFERROR(INDEX(Paste_Here!$B$2:$B$210, MATCH(0, COUNTIF(KP$4:KP151, Paste_Here!$B$2:$B$210) + IF(Paste_Here!$B$2:$B$210="", 1, 0), 0)), "")</f>
        <v/>
      </c>
      <c r="KQ152" s="1" t="str">
        <f>IF(KP152&lt;&gt;"", INDEX(Paste_Here!$A$2:$A$210, MATCH(KP152, Paste_Here!$B$2:$B$210, 0)), "")</f>
        <v/>
      </c>
      <c r="KR152" s="1" t="str">
        <f t="shared" si="20"/>
        <v/>
      </c>
      <c r="KS152" s="1" t="str" cm="1">
        <f t="array" ref="KS152">IFERROR(INDEX($KR$5:$KR$210, MATCH(SMALL(IF($KR$5:$KR$210&lt;&gt;"", COUNTIF($KR$5:$KR$210, "&lt;"&amp;$KR$5:$KR$210)+1), ROW()-ROW($KS$5)+1), COUNTIF($KR$5:$KR$210, "&lt;"&amp;$KR$5:$KR$210)+1, 0)), "")</f>
        <v/>
      </c>
    </row>
    <row r="153" spans="1:305">
      <c r="A153" s="69"/>
      <c r="B153" s="79" t="str">
        <f t="shared" si="14"/>
        <v/>
      </c>
      <c r="C153" s="69"/>
      <c r="D153" s="79" t="str">
        <f>IFERROR(IF(B153&lt;&gt;"", IF(COUNTIF(INDEX(Paste_Here!N$2:Q$210, MATCH(B153, Paste_Here!A$2:A$210, 0), 0), "yes") &gt; 0, "No", IF(COUNTIF(INDEX(Paste_Here!N$2:Q$210, MATCH(B153, Paste_Here!A$2:A$210, 0), 0), "no") &gt; 0, "Yes", "")), ""), "")</f>
        <v/>
      </c>
      <c r="E153" s="69"/>
      <c r="F153" s="79" t="str">
        <f>IFERROR(IF(B153&lt;&gt;"", IF(ISNUMBER(SEARCH("yes", LOWER(INDEX(Paste_Here!S$2:S$210, MATCH(B153, Paste_Here!A$2:A$210, 0))))), "Yes", IF(ISNUMBER(SEARCH("no", LOWER(INDEX(Paste_Here!S$2:S$210, MATCH(B153, Paste_Here!A$2:A$210, 0))))), "No", "")), ""), "")</f>
        <v/>
      </c>
      <c r="G153" s="69"/>
      <c r="H153" s="79" t="str">
        <f>IFERROR(IF(B153&lt;&gt;"", IF(COUNTIF(INDEX(Paste_Here!AX$2:BA$210, MATCH(B153, Paste_Here!A$2:A$210, 0), 0), "yes") &gt; 0, "No", IF(COUNTIF(INDEX(Paste_Here!AX$2:BA$210, MATCH(B153, Paste_Here!A$2:A$210, 0), 0), "no") &gt; 0, "Yes", "")), ""), "")</f>
        <v/>
      </c>
      <c r="I153" s="69"/>
      <c r="J153" s="79" t="str">
        <f>IFERROR(IF(B153&lt;&gt;"", IF(ISNUMBER(SEARCH("yes", LOWER(INDEX(Paste_Here!Z$2:Z$210, MATCH(B153, Paste_Here!A$2:A$210, 0))))), "Yes", IF(ISNUMBER(SEARCH("no", LOWER(INDEX(Paste_Here!Z$2:Z$210, MATCH(B153, Paste_Here!A$2:A$210, 0))))), "No", "")), ""), "")</f>
        <v/>
      </c>
      <c r="K153" s="69"/>
      <c r="L153" s="79" t="str">
        <f>IFERROR(IF(B153&lt;&gt;"", IF(ISNUMBER(SEARCH("yes", LOWER(INDEX(Paste_Here!AG$2:AG$210, MATCH(B153, Paste_Here!A$2:A$210, 0))))), "Yes", IF(ISNUMBER(SEARCH("no", LOWER(INDEX(Paste_Here!AG$2:AG$210, MATCH(B153, Paste_Here!A$2:A$210, 0))))), "No", "")), ""), "")</f>
        <v/>
      </c>
      <c r="M153" s="69"/>
      <c r="N153" s="114" t="str">
        <f>IFERROR(IF(J153&lt;&gt;"", IF(ISNUMBER(SEARCH("yes", LOWER(INDEX(Paste_Here!AB$2:AB$210, MATCH(J153, Paste_Here!I$2:I$210, 0))))), "Yes", IF(ISNUMBER(SEARCH("no", LOWER(INDEX(Paste_Here!AB$2:AB$210, MATCH(J153, Paste_Here!I$2:I$210, 0))))), "No", "")), ""), "")</f>
        <v/>
      </c>
      <c r="O153" s="69"/>
      <c r="P153" s="79" t="str">
        <f>IFERROR(IF(B153&lt;&gt;"", IF(ISNUMBER(SEARCH("Revealed-Potential (Primary Focus)", LOWER(INDEX(Paste_Here!U$2:U$210, MATCH(B153, Paste_Here!A$2:A$210, 0))))), "Rev-Potential: Prim", IF(ISNUMBER(SEARCH("Revealed-Potential (Secondary Focus)", LOWER(INDEX(Paste_Here!U$2:U$210, MATCH(B153, Paste_Here!A$2:A$210, 0))))), "Rev-Potential: Sec", IF(ISNUMBER(SEARCH("Monitoring", LOWER(INDEX(Paste_Here!U$2:U$210, MATCH(B153, Paste_Here!A$2:A$210, 0))))), "Monitoring", IF(ISNUMBER(SEARCH("At-Promise (Secondary Focus)", LOWER(INDEX(Paste_Here!U$2:U$210, MATCH(B153, Paste_Here!A$2:A$210, 0))))), "At-Promise: Sec", IF(ISNUMBER(SEARCH("At-Promise (Primary Focus)", LOWER(INDEX(Paste_Here!U$2:U$210, MATCH(B153, Paste_Here!A$2:A$210, 0))))), "At-Promise: Prim", ""))))), ""), "")</f>
        <v/>
      </c>
      <c r="Q153" s="69"/>
      <c r="R153" s="79" t="str">
        <f>IFERROR(IF(B153&lt;&gt;"", IF(ISNUMBER(SEARCH("Revealed-Potential (Primary Focus)", LOWER(INDEX(Paste_Here!AB$2:AB$210, MATCH(B153, Paste_Here!A$2:A$210, 0))))), "Rev-Potential: Prim", IF(ISNUMBER(SEARCH("Revealed-Potential (Secondary Focus)", LOWER(INDEX(Paste_Here!AB$2:AB$210, MATCH(B153, Paste_Here!A$2:A$210, 0))))), "Rev-Potential: Sec", IF(ISNUMBER(SEARCH("Monitoring", LOWER(INDEX(Paste_Here!AB$2:AB$210, MATCH(B153, Paste_Here!A$2:A$210, 0))))), "Monitoring", IF(ISNUMBER(SEARCH("At-Promise (Secondary Focus)", LOWER(INDEX(Paste_Here!AB$2:AB$210, MATCH(B153, Paste_Here!A$2:A$210, 0))))), "At-Promise: Sec", IF(ISNUMBER(SEARCH("At-Promise (Primary Focus)", LOWER(INDEX(Paste_Here!AB$2:AB$210, MATCH(B153, Paste_Here!A$2:A$210, 0))))), "At-Promise: Prim", ""))))), ""), "")</f>
        <v/>
      </c>
      <c r="S153" s="69"/>
      <c r="T153" s="114" t="str">
        <f>IFERROR(IF(P153&lt;&gt;"", IF(ISNUMBER(SEARCH("yes", LOWER(INDEX(Paste_Here!AH$2:AH$210, MATCH(P153, Paste_Here!O$2:O$210, 0))))), "Yes", IF(ISNUMBER(SEARCH("no", LOWER(INDEX(Paste_Here!AH$2:AH$210, MATCH(P153, Paste_Here!O$2:O$210, 0))))), "No", "")), ""), "")</f>
        <v/>
      </c>
      <c r="U153" s="69"/>
      <c r="V153" s="114" t="str">
        <f>IFERROR(IF(R153&lt;&gt;"", IF(ISNUMBER(SEARCH("yes", LOWER(INDEX(Paste_Here!AJ$2:AJ$210, MATCH(R153, Paste_Here!Q$2:Q$210, 0))))), "Yes", IF(ISNUMBER(SEARCH("no", LOWER(INDEX(Paste_Here!AJ$2:AJ$210, MATCH(R153, Paste_Here!Q$2:Q$210, 0))))), "No", "")), ""), "")</f>
        <v/>
      </c>
      <c r="W153" s="69"/>
      <c r="X153" s="69"/>
      <c r="Y153" s="79" t="str">
        <f t="shared" si="15"/>
        <v/>
      </c>
      <c r="Z153" s="69"/>
      <c r="AA153" s="79" t="str">
        <f>IFERROR(IF(B153&lt;&gt;"", IF(AND(INDEX(Paste_Here!W$2:W$210, MATCH(B153, Paste_Here!A$2:A$210, 0))&lt;&gt;"", ISNUMBER(VALUE(INDEX(Paste_Here!W$2:W$210, MATCH(B153, Paste_Here!A$2:A$210, 0))))), INDEX(Paste_Here!W$2:W$210, MATCH(B153, Paste_Here!A$2:A$210, 0)), ""), ""), "")</f>
        <v/>
      </c>
      <c r="AB153" s="69"/>
      <c r="AC153" s="79" t="str">
        <f>IFERROR(IF(B153&lt;&gt;"", IF(AND(INDEX(Paste_Here!V$2:V$210, MATCH(B153, Paste_Here!A$2:A$210, 0))&lt;&gt;"", ISNUMBER(VALUE(INDEX(Paste_Here!V$2:V$210, MATCH(B153, Paste_Here!A$2:A$210, 0))))), TEXT(ROUND(VALUE(INDEX(Paste_Here!V$2:V$210, MATCH(B153, Paste_Here!A$2:A$210, 0))), 2), "0.00"), ""), ""), "")</f>
        <v/>
      </c>
      <c r="AD153" s="69"/>
      <c r="AE153" s="79" t="str">
        <f>IFERROR(IF(B153&lt;&gt;"", IF(LOWER(INDEX(Paste_Here!X$2:X$210, MATCH(B153, Paste_Here!A$2:A$210, 0)))="approaching expectations", "Approaching", IF(LOWER(INDEX(Paste_Here!X$2:X$210, MATCH(B153, Paste_Here!A$2:A$210, 0)))="met expectations", "Met", IF(LOWER(INDEX(Paste_Here!X$2:X$210, MATCH(B153, Paste_Here!A$2:A$210, 0)))="exceeded expectations", "Exceeded", IF(LOWER(INDEX(Paste_Here!X$2:X$210, MATCH(B153, Paste_Here!A$2:A$210, 0)))="below expectations", "Below", "")))), ""), "")</f>
        <v/>
      </c>
      <c r="AF153" s="69"/>
      <c r="AG153" s="79" t="str">
        <f>IFERROR(IF(B153&lt;&gt;"", IF(AND(INDEX(Paste_Here!Y$2:Y$210, MATCH(B153, Paste_Here!A$2:A$210, 0))&lt;&gt;"", ISNUMBER(VALUE(INDEX(Paste_Here!Y$2:Y$210, MATCH(B153, Paste_Here!A$2:A$210, 0))))), INDEX(Paste_Here!Y$2:Y$210, MATCH(B153, Paste_Here!A$2:A$210, 0)), ""), ""), "")</f>
        <v/>
      </c>
      <c r="AH153" s="69"/>
      <c r="AI153" s="79" t="str">
        <f>IFERROR(IF(B153&lt;&gt;"", IF(AND(INDEX(Paste_Here!AK$2:AK$210, MATCH(B153, Paste_Here!A$2:A$210, 0))&lt;&gt;"", ISNUMBER(VALUE(INDEX(Paste_Here!AK$2:AK$210, MATCH(B153, Paste_Here!A$2:A$210, 0))))), INDEX(Paste_Here!AK$2:AK$210, MATCH(B153, Paste_Here!A$2:A$210, 0)), ""), ""), "")</f>
        <v/>
      </c>
      <c r="AJ153" s="69"/>
      <c r="AK153" s="79" t="str">
        <f>IFERROR(IF(B153&lt;&gt;"", IF(ISNUMBER(SEARCH("highrisk", LOWER(INDEX(Paste_Here!AL$2:AL$210, MATCH(B153, Paste_Here!A$2:A$210, 0))))), "High Risk", IF(ISNUMBER(SEARCH("lowrisk", LOWER(INDEX(Paste_Here!AL$2:AL$210, MATCH(B153, Paste_Here!A$2:A$210, 0))))), "Low Risk", IF(ISNUMBER(SEARCH("somerisk", LOWER(INDEX(Paste_Here!AL$2:AL$210, MATCH(B153, Paste_Here!A$2:A$210, 0))))), "Some Risk", ""))), ""), "")</f>
        <v/>
      </c>
      <c r="AL153" s="69"/>
      <c r="AM153" s="79" t="str">
        <f>IFERROR(IF(B153&lt;&gt;"", IF(AND(INDEX(Paste_Here!AT$2:AT$210, MATCH(B153, Paste_Here!A$2:A$210, 0))&lt;&gt;"", ISNUMBER(VALUE(INDEX(Paste_Here!AT$2:AT$210, MATCH(B153, Paste_Here!A$2:A$210, 0))))), INDEX(Paste_Here!AT$2:AT$210, MATCH(B153, Paste_Here!A$2:A$210, 0)), ""), ""), "")</f>
        <v/>
      </c>
      <c r="AN153" s="69"/>
      <c r="AO153" s="79" t="str">
        <f>IFERROR(IF(B153&lt;&gt;"", IF(AND(INDEX(Paste_Here!AM$2:AM$210, MATCH(B153, Paste_Here!A$2:A$210, 0))&lt;&gt;"", ISNUMBER(VALUE(INDEX(Paste_Here!AM$2:AM$210, MATCH(B153, Paste_Here!A$2:A$210, 0))))), INDEX(Paste_Here!AM$2:AM$210, MATCH(B153, Paste_Here!A$2:A$210, 0)), ""), ""), "")</f>
        <v/>
      </c>
      <c r="AP153" s="69"/>
      <c r="AQ153" s="79" t="str">
        <f>IFERROR(IF(B153&lt;&gt;"", IF(ISNUMBER(SEARCH("highrisk", LOWER(INDEX(Paste_Here!AN$2:AN$210, MATCH(B153, Paste_Here!A$2:A$210, 0))))), "High Risk", IF(ISNUMBER(SEARCH("lowrisk", LOWER(INDEX(Paste_Here!AN$2:AN$210, MATCH(B153, Paste_Here!A$2:A$210, 0))))), "Low Risk", IF(ISNUMBER(SEARCH("somerisk", LOWER(INDEX(Paste_Here!AN$2:AN$210, MATCH(B153, Paste_Here!A$2:A$210, 0))))), "Some Risk", ""))), ""), "")</f>
        <v/>
      </c>
      <c r="AR153" s="69"/>
      <c r="AS153" s="79" t="str" cm="1">
        <f t="array" aca="1" ref="AS153" ca="1">IFERROR(IF(ISNUMBER(SEARCH("BR", INDEX(Paste_Here!AO$2:AO$210, MATCH(B153, Paste_Here!A$2:A$210, 0)))), -1, 1) * VALUE(_xlfn.TEXTJOIN("", TRUE, IF(ISNUMBER(--MID(INDEX(Paste_Here!AO$2:AO$210, MATCH(B153, Paste_Here!A$2:A$210, 0)), ROW(INDIRECT("1:"&amp;LEN(INDEX(Paste_Here!AO$2:AO$210, MATCH(B153, Paste_Here!A$2:A$210, 0))))), 1)), MID(INDEX(Paste_Here!AO$2:AO$210, MATCH(B153, Paste_Here!A$2:A$210, 0)), ROW(INDIRECT("1:"&amp;LEN(INDEX(Paste_Here!AO$2:AO$210, MATCH(B153, Paste_Here!A$2:A$210, 0))))), 1), ""))), "")</f>
        <v/>
      </c>
      <c r="AT153" s="69"/>
      <c r="AU153" s="69"/>
      <c r="AV153" s="79"/>
      <c r="AW153" s="69"/>
      <c r="AX153" s="79"/>
      <c r="AY153" s="69"/>
      <c r="AZ153" s="79"/>
      <c r="BA153" s="69"/>
      <c r="BB153" s="79"/>
      <c r="BC153" s="69"/>
      <c r="BD153" s="79"/>
      <c r="BE153" s="69"/>
      <c r="BF153" s="79"/>
      <c r="BG153" s="69"/>
      <c r="BH153" s="79"/>
      <c r="BI153" s="69"/>
      <c r="BJ153" s="79"/>
      <c r="BK153" s="69"/>
      <c r="BL153" s="79"/>
      <c r="BM153" s="69"/>
      <c r="BN153" s="79"/>
      <c r="BO153" s="69"/>
      <c r="BP153" s="79"/>
      <c r="BQ153" s="69"/>
      <c r="BR153" s="69"/>
      <c r="BS153" s="79"/>
      <c r="BT153" s="69"/>
      <c r="BU153" s="79"/>
      <c r="BV153" s="69"/>
      <c r="BW153" s="79"/>
      <c r="BX153" s="69"/>
      <c r="BY153" s="79"/>
      <c r="BZ153" s="69"/>
      <c r="CA153" s="79"/>
      <c r="CB153" s="69"/>
      <c r="CC153" s="79"/>
      <c r="CD153" s="69"/>
      <c r="CE153" s="79"/>
      <c r="CF153" s="69"/>
      <c r="CG153" s="79"/>
      <c r="CH153" s="69"/>
      <c r="CI153" s="79"/>
      <c r="CJ153" s="69"/>
      <c r="CK153" s="79"/>
      <c r="CL153" s="69"/>
      <c r="CM153" s="79"/>
      <c r="CN153" s="69"/>
      <c r="CO153" s="69"/>
      <c r="CP153" s="79" t="str">
        <f t="shared" si="16"/>
        <v/>
      </c>
      <c r="CQ153" s="69"/>
      <c r="CR153" s="79" t="str">
        <f>IFERROR(IF(B153&lt;&gt;"", IF(AND(INDEX(Paste_Here!AD$2:AD$210, MATCH(B153, Paste_Here!A$2:A$210, 0))&lt;&gt;"", ISNUMBER(VALUE(INDEX(Paste_Here!AD$2:AD$210, MATCH(B153, Paste_Here!A$2:A$210, 0))))), INDEX(Paste_Here!AD$2:AD$210, MATCH(B153, Paste_Here!A$2:A$210, 0)), ""), ""), "")</f>
        <v/>
      </c>
      <c r="CS153" s="69"/>
      <c r="CT153" s="79" t="str">
        <f>IFERROR(IF(B153&lt;&gt;"", IF(AND(INDEX(Paste_Here!AC$2:AC$210, MATCH(B153, Paste_Here!A$2:A$210, 0))&lt;&gt;"", ISNUMBER(--INDEX(Paste_Here!AC$2:AC$210, MATCH(B153, Paste_Here!A$2:A$210, 0)))), TEXT(ROUND(--INDEX(Paste_Here!AC$2:AC$210, MATCH(B153, Paste_Here!A$2:A$210, 0)), 2), "0.00"), ""), ""), "")</f>
        <v/>
      </c>
      <c r="CU153" s="69"/>
      <c r="CV153" s="79" t="str">
        <f>IFERROR(IF(B153&lt;&gt;"", IF(LOWER(INDEX(Paste_Here!AE$2:AE$210, MATCH(B153, Paste_Here!A$2:A$210, 0)))="approaching expectations", "Approaching", IF(LOWER(INDEX(Paste_Here!AE$2:AE$210, MATCH(B153, Paste_Here!A$2:A$210, 0)))="met expectations", "Met", IF(LOWER(INDEX(Paste_Here!AE$2:AE$210, MATCH(B153, Paste_Here!A$2:A$210, 0)))="exceeded expectations", "Exceeded", IF(LOWER(INDEX(Paste_Here!AE$2:AE$210, MATCH(B153, Paste_Here!A$2:A$210, 0)))="below expectations", "Below", "")))), ""), "")</f>
        <v/>
      </c>
      <c r="CW153" s="69"/>
      <c r="CX153" s="79" t="str">
        <f>IFERROR(IF(B153&lt;&gt;"", IF(AND(INDEX(Paste_Here!AF$2:AF$210, MATCH(B153, Paste_Here!A$2:A$210, 0))&lt;&gt;"", ISNUMBER(VALUE(INDEX(Paste_Here!AF$2:AF$210, MATCH(B153, Paste_Here!A$2:A$210, 0))))), INDEX(Paste_Here!AF$2:AF$210, MATCH(B153, Paste_Here!A$2:A$210, 0)), ""), ""), "")</f>
        <v/>
      </c>
      <c r="CY153" s="69"/>
      <c r="CZ153" s="79" t="str">
        <f>IFERROR(IF(B153&lt;&gt;"", IF(AND(INDEX(Paste_Here!AU$2:AU$210, MATCH(B153, Paste_Here!A$2:A$210, 0))&lt;&gt;"", ISNUMBER(VALUE(INDEX(Paste_Here!AU$2:AU$210, MATCH(B153, Paste_Here!A$2:A$210, 0))))), INDEX(Paste_Here!AU$2:AU$210, MATCH(B153, Paste_Here!A$2:A$210, 0)), ""), ""), "")</f>
        <v/>
      </c>
      <c r="DA153" s="69"/>
      <c r="DB153" s="79" t="str">
        <f>IFERROR(IF(B153&lt;&gt;"", IF(ISNUMBER(SEARCH("highrisk", LOWER(INDEX(Paste_Here!AV$2:AV$210, MATCH(B153, Paste_Here!A$2:A$210, 0))))), "High Risk", IF(ISNUMBER(SEARCH("lowrisk", LOWER(INDEX(Paste_Here!AV$2:AV$210, MATCH(B153, Paste_Here!A$2:A$210, 0))))), "Low Risk", IF(ISNUMBER(SEARCH("somerisk", LOWER(INDEX(Paste_Here!AV$2:AV$210, MATCH(B153, Paste_Here!A$2:A$210, 0))))), "Some Risk", ""))), ""), "")</f>
        <v/>
      </c>
      <c r="DC153" s="69"/>
      <c r="DD153" s="79" t="str">
        <f>IFERROR(IF(B153&lt;&gt;"", IF(AND(INDEX(Paste_Here!AW$2:AW$210, MATCH(B153, Paste_Here!A$2:A$210, 0))&lt;&gt;"", ISNUMBER(VALUE(INDEX(Paste_Here!AW$2:AW$210, MATCH(B153, Paste_Here!A$2:A$210, 0))))), INDEX(Paste_Here!AW$2:AW$210, MATCH(B153, Paste_Here!A$2:A$210, 0)), ""), ""), "")</f>
        <v/>
      </c>
      <c r="DE153" s="69"/>
      <c r="DF153" s="79" t="str">
        <f>IFERROR(IF(B153&lt;&gt;"", IF(AND(INDEX(Paste_Here!AP$2:AP$210, MATCH(B153, Paste_Here!A$2:A$210, 0))&lt;&gt;"", ISNUMBER(VALUE(INDEX(Paste_Here!AP$2:AP$210, MATCH(B153, Paste_Here!A$2:A$210, 0))))), INDEX(Paste_Here!AP$2:AP$210, MATCH(B153, Paste_Here!A$2:A$210, 0)), ""), ""), "")</f>
        <v/>
      </c>
      <c r="DG153" s="69"/>
      <c r="DH153" s="79" t="str">
        <f>IFERROR(IF(B153&lt;&gt;"", IF(ISNUMBER(SEARCH("highrisk", LOWER(INDEX(Paste_Here!AQ$2:AQ$210, MATCH(B153, Paste_Here!A$2:A$210, 0))))), "High Risk", IF(ISNUMBER(SEARCH("lowrisk", LOWER(INDEX(Paste_Here!AQ$2:AQ$210, MATCH(B153, Paste_Here!A$2:A$210, 0))))), "Low Risk", IF(ISNUMBER(SEARCH("somerisk", LOWER(INDEX(Paste_Here!AQ$2:AQ$210, MATCH(B153, Paste_Here!A$2:A$210, 0))))), "Some Risk", ""))), ""), "")</f>
        <v/>
      </c>
      <c r="DI153" s="69"/>
      <c r="DJ153" s="79" t="str" cm="1">
        <f t="array" aca="1" ref="DJ153" ca="1">IFERROR(VALUE(IF(ISNUMBER(SEARCH("EM", INDEX(Paste_Here!AR$2:AR$500, MATCH(B153, Paste_Here!A$2:A$500, 0)))),"-" &amp; _xlfn.TEXTJOIN("", TRUE, IF(ISNUMBER(--MID(INDEX(Paste_Here!AR$2:AR$500, MATCH(B153, Paste_Here!A$2:A$500, 0)), ROW(INDIRECT("1:"&amp;LEN(INDEX(Paste_Here!AR$2:AR$500, MATCH(B153, Paste_Here!A$2:A$500, 0))))), 1)), MID(INDEX(Paste_Here!AR$2:AR$500, MATCH(B153, Paste_Here!A$2:A$500, 0)), ROW(INDIRECT("1:"&amp;LEN(INDEX(Paste_Here!AR$2:AR$500, MATCH(B153, Paste_Here!A$2:A$500, 0))))), 1), "")), _xlfn.TEXTJOIN("", TRUE, IF(ISNUMBER(--MID(INDEX(Paste_Here!AR$2:AR$500, MATCH(B153, Paste_Here!A$2:AR$500, 0)), ROW(INDIRECT("1:"&amp;LEN(INDEX(Paste_Here!AR$2:AR$500, MATCH(B153, Paste_Here!A$2:AR$500, 0))))), 1)), MID(INDEX(Paste_Here!AR$2:AR$500, MATCH(B153, Paste_Here!A$2:A$500, 0)), ROW(INDIRECT("1:"&amp;LEN(INDEX(Paste_Here!AR$2:AR$500, MATCH(B153, Paste_Here!A$2:A$500, 0))))), 1), "")))), "")</f>
        <v/>
      </c>
      <c r="DK153" s="69"/>
      <c r="DL153" s="69"/>
      <c r="DM153" s="79" t="str">
        <f t="shared" si="17"/>
        <v/>
      </c>
      <c r="DN153" s="69"/>
      <c r="DO153" s="79" t="str">
        <f>IFERROR(IF(B153&lt;&gt;"", IF(AND(INDEX(Paste_Here!AH$2:AH$210, MATCH(B153, Paste_Here!A$2:A$210, 0))&lt;&gt;"", ISNUMBER(VALUE(INDEX(Paste_Here!AH$2:AH$210, MATCH(B153, Paste_Here!A$2:A$210, 0))))), INDEX(Paste_Here!AH$2:AH$210, MATCH(B153, Paste_Here!A$2:A$210, 0)), ""), ""), "")</f>
        <v/>
      </c>
      <c r="DP153" s="69"/>
      <c r="DQ153" s="114"/>
      <c r="DR153" s="69"/>
      <c r="DS153" s="119" t="str">
        <f>IFERROR(IF(B153&lt;&gt;"", IF(LOWER(INDEX(Paste_Here!AI$2:AI$210, MATCH(B153, Paste_Here!A$2:A$210, 0)))="approaching expectations", "Approaching", IF(LOWER(INDEX(Paste_Here!AI$2:AI$210, MATCH(B153, Paste_Here!A$2:A$210, 0)))="met expectations", "Met", IF(LOWER(INDEX(Paste_Here!AI$2:AI$210, MATCH(B153, Paste_Here!A$2:A$210, 0)))="exceeded expectations", "Exceeded", IF(LOWER(INDEX(Paste_Here!AI$2:AI$210, MATCH(B153, Paste_Here!A$2:A$210, 0)))="below expectations", "Below", "")))), ""), "")</f>
        <v/>
      </c>
      <c r="DT153" s="69"/>
      <c r="DU153" s="79" t="str">
        <f>IFERROR(IF(B153&lt;&gt;"", IF(AND(INDEX(Paste_Here!AJ$2:AJ$210, MATCH(B153, Paste_Here!A$2:A$210, 0))&lt;&gt;"", ISNUMBER(VALUE(INDEX(Paste_Here!AJ$2:AJ$210, MATCH(B153, Paste_Here!A$2:A$210, 0))))), INDEX(Paste_Here!AJ$2:AJ$210, MATCH(B153, Paste_Here!A$2:A$210, 0)), ""), ""), "")</f>
        <v/>
      </c>
      <c r="DV153" s="69"/>
      <c r="DW153" s="114"/>
      <c r="DX153" s="69"/>
      <c r="DY153" s="114"/>
      <c r="DZ153" s="69"/>
      <c r="EA153" s="114"/>
      <c r="EB153" s="69"/>
      <c r="EC153" s="114"/>
      <c r="ED153" s="69"/>
      <c r="EE153" s="114"/>
      <c r="EF153" s="69"/>
      <c r="EH153" s="69"/>
      <c r="EI153" s="69"/>
      <c r="EJ153" s="79"/>
      <c r="EK153" s="69"/>
      <c r="EL153" s="79"/>
      <c r="EM153" s="69"/>
      <c r="EN153" s="79"/>
      <c r="EO153" s="69"/>
      <c r="EP153" s="79"/>
      <c r="EQ153" s="69"/>
      <c r="ER153" s="79"/>
      <c r="ES153" s="69"/>
      <c r="ET153" s="79"/>
      <c r="EU153" s="69"/>
      <c r="EV153" s="79"/>
      <c r="EW153" s="69"/>
      <c r="EX153" s="79"/>
      <c r="EY153" s="69"/>
      <c r="EZ153" s="79"/>
      <c r="FA153" s="69"/>
      <c r="FB153" s="79"/>
      <c r="FC153" s="69"/>
      <c r="FD153" s="79"/>
      <c r="FE153" s="69"/>
      <c r="FF153" s="69"/>
      <c r="FG153" s="79" t="str">
        <f t="shared" si="18"/>
        <v/>
      </c>
      <c r="FH153" s="69"/>
      <c r="FI153" s="79" t="str">
        <f>IFERROR(IF(B153&lt;&gt;"", IF(ISNUMBER(VALUE(INDEX(Paste_Here!H$2:H$210, MATCH(B153, Paste_Here!A$2:A$210, 0)))), IF(VALUE(INDEX(Paste_Here!H$2:H$210, MATCH(B153, Paste_Here!A$2:A$210, 0)))=0, "No", IF(AND(VALUE(INDEX(Paste_Here!H$2:H$210, MATCH(B153, Paste_Here!A$2:A$210, 0)))&gt;=1, VALUE(INDEX(Paste_Here!H$2:H$210, MATCH(B153, Paste_Here!A$2:A$210, 0)))&lt;=4), VALUE(INDEX(Paste_Here!H$2:H$210, MATCH(B153, Paste_Here!A$2:A$210, 0))), "")), ""), ""), "")</f>
        <v/>
      </c>
      <c r="FJ153" s="69"/>
      <c r="FK153" s="79" t="str">
        <f>IFERROR(IF(B153&lt;&gt;"", IF(ISNUMBER(VALUE(INDEX(Paste_Here!I$2:I$210, MATCH(B153, Paste_Here!A$2:A$210, 0)))), IF(VALUE(INDEX(Paste_Here!I$2:I$210, MATCH(B153, Paste_Here!A$2:A$210, 0)))=0, "No", IF(AND(VALUE(INDEX(Paste_Here!I$2:I$210, MATCH(B153, Paste_Here!A$2:A$210, 0)))&gt;=1, VALUE(INDEX(Paste_Here!I$2:I$210, MATCH(B153, Paste_Here!A$2:A$210, 0)))&lt;=4), VALUE(INDEX(Paste_Here!I$2:I$210, MATCH(B153, Paste_Here!A$2:A$210, 0))), "")), ""), ""), "")</f>
        <v/>
      </c>
      <c r="FL153" s="69"/>
      <c r="FM153" s="114"/>
      <c r="FN153" s="69"/>
      <c r="FO153" s="114"/>
      <c r="FP153" s="69"/>
      <c r="FQ153" s="114"/>
      <c r="FR153" s="69"/>
      <c r="FS153" s="114"/>
      <c r="FT153" s="69"/>
      <c r="FU153" s="79" t="str">
        <f>IFERROR(IF(B153&lt;&gt;"", IF(AND(INDEX(Paste_Here!R$2:R$210, MATCH(B153, Paste_Here!A$2:A$210, 0))&lt;&gt;"", ISNUMBER(VALUE(INDEX(Paste_Here!R$2:R$210, MATCH(B153, Paste_Here!A$2:A$210, 0))))), INDEX(Paste_Here!R$2:R$210, MATCH(B153, Paste_Here!A$2:A$210, 0)), ""), ""), "")</f>
        <v/>
      </c>
      <c r="FV153" s="69"/>
      <c r="FW153" s="79" t="str">
        <f>IFERROR(IF(B153&lt;&gt;"", IF(AND(INDEX(Paste_Here!BB$2:BB$210, MATCH(B153, Paste_Here!A$2:A$210, 0))&lt;&gt;"", ISNUMBER(VALUE(INDEX(Paste_Here!BB$2:BB$210, MATCH(B153, Paste_Here!A$2:A$210, 0))))), INDEX(Paste_Here!BB$2:BB$210, MATCH(B153, Paste_Here!A$2:A$210, 0)), ""), ""), "")</f>
        <v/>
      </c>
      <c r="FX153" s="69"/>
      <c r="FY153" s="79" t="str">
        <f>IFERROR(IF(B153&lt;&gt;"", IF(AND(INDEX(Paste_Here!AS$2:AS$210, MATCH(B153, Paste_Here!A$2:A$210, 0))&lt;&gt;"", ISNUMBER(VALUE(INDEX(Paste_Here!AS$2:AS$210, MATCH(B153, Paste_Here!A$2:A$210, 0))))), INDEX(Paste_Here!AS$2:AS$210, MATCH(B153, Paste_Here!A$2:A$210, 0)), ""), ""), "")</f>
        <v/>
      </c>
      <c r="FZ153" s="69"/>
      <c r="GA153" s="79" t="str">
        <f>IFERROR(IF(B153&lt;&gt;"", IF(AND(INDEX(Paste_Here!BC$2:BC$210, MATCH(B153, Paste_Here!A$2:A$210, 0))&lt;&gt;"", ISNUMBER(VALUE(INDEX(Paste_Here!BC$2:BC$210, MATCH(B153, Paste_Here!A$2:A$210, 0))))), INDEX(Paste_Here!BC$2:BC$210, MATCH(B153, Paste_Here!A$2:A$210, 0)), ""), ""), "")</f>
        <v/>
      </c>
      <c r="GB153" s="69"/>
      <c r="GC153" s="69"/>
      <c r="GD153" s="79" t="str">
        <f t="shared" si="19"/>
        <v/>
      </c>
      <c r="GE153" s="69"/>
      <c r="GF153" s="79" t="str">
        <f>IFERROR(IF(B153&lt;&gt;"", IF(ISNUMBER(SEARCH("s", LOWER(INDEX(Paste_Here!M$2:M$210, MATCH(B153, Paste_Here!A$2:A$210, 0))))), "Yes", IF(INDEX(Paste_Here!M$2:M$210, MATCH(B153, Paste_Here!A$2:A$210, 0))&lt;&gt;"", "No", "")), ""), "")</f>
        <v/>
      </c>
      <c r="GG153" s="69"/>
      <c r="GH153" s="79" t="str">
        <f>IFERROR(IF(B153&lt;&gt;"", IF(ISNUMBER(SEARCH("yes", LOWER(INDEX(Paste_Here!F$2:F$210, MATCH(B153, Paste_Here!A$2:A$210, 0))))), "Yes", IF(ISNUMBER(SEARCH("no", LOWER(INDEX(Paste_Here!F$2:F$210, MATCH(B153, Paste_Here!A$2:A$210, 0))))), "No", "")), ""), "")</f>
        <v/>
      </c>
      <c r="GI153" s="69"/>
      <c r="GJ153" s="79" t="str">
        <f>IFERROR(IF(B153&lt;&gt;"", IF(ISNUMBER(SEARCH("english language learner", LOWER(INDEX(Paste_Here!C$2:C$210, MATCH(B153, Paste_Here!A$2:A$210, 0))))), "Yes", ""), ""), "")</f>
        <v/>
      </c>
      <c r="GK153" s="69"/>
      <c r="GL153" s="79" t="str">
        <f>IFERROR(IF(B153&lt;&gt;"", IF(OR(ISNUMBER(SEARCH("b", LOWER(INDEX(Paste_Here!K$2:K$210, MATCH(B153, Paste_Here!A$2:A$210, 0))))), ISNUMBER(SEARCH("h", LOWER(INDEX(Paste_Here!K$2:K$210, MATCH(B153, Paste_Here!A$2:A$210, 0))))), ISNUMBER(SEARCH("i", LOWER(INDEX(Paste_Here!K$2:K$210, MATCH(B153, Paste_Here!A$2:A$210, 0)))))), "Yes", IF(INDEX(Paste_Here!K$2:K$210, MATCH(B153, Paste_Here!A$2:A$210, 0))&lt;&gt;"", "No", "")), ""), "")</f>
        <v/>
      </c>
      <c r="GM153" s="69"/>
      <c r="GN153" s="79" t="str">
        <f>IFERROR(IF(B153&lt;&gt;"", IF(ISNUMBER(SEARCH("yes", LOWER(INDEX(Paste_Here!L$2:L$210, MATCH(B153, Paste_Here!A$2:A$210, 0))))), "Yes", IF(ISNUMBER(SEARCH("no", LOWER(INDEX(Paste_Here!L$2:L$210, MATCH(B153, Paste_Here!A$2:A$210, 0))))), "No", "")), ""), "")</f>
        <v/>
      </c>
      <c r="GO153" s="69"/>
      <c r="GP153" s="79" t="str">
        <f>IFERROR(IF(B153&lt;&gt;"", IF(ISNUMBER(SEARCH("transitional 2", LOWER(INDEX(Paste_Here!C$2:C$210, MATCH(B153, Paste_Here!A$2:A$210, 0))))), "T2", IF(ISNUMBER(SEARCH("transitional 1", LOWER(INDEX(Paste_Here!C$2:C$210, MATCH(B153, Paste_Here!A$2:A$210, 0))))), "T1", IF(ISNUMBER(SEARCH("waived ell services", LOWER(INDEX(Paste_Here!C$2:C$210, MATCH(B153, Paste_Here!A$2:A$210, 0))))), "W", ""))), ""), "")</f>
        <v/>
      </c>
      <c r="GQ153" s="69"/>
      <c r="GR153" s="114"/>
      <c r="GS153" s="69"/>
      <c r="GT153" s="114"/>
      <c r="GU153" s="69"/>
      <c r="GV153" s="114"/>
      <c r="GW153" s="69"/>
      <c r="GX153" s="118"/>
      <c r="GY153" s="69"/>
      <c r="GZ153" s="69"/>
      <c r="HA153" s="79"/>
      <c r="HB153" s="69"/>
      <c r="HC153" s="79"/>
      <c r="HD153" s="69"/>
      <c r="HE153" s="79"/>
      <c r="HF153" s="69"/>
      <c r="HG153" s="79"/>
      <c r="HH153" s="69"/>
      <c r="HI153" s="79"/>
      <c r="HJ153" s="69"/>
      <c r="HK153" s="79"/>
      <c r="HL153" s="69"/>
      <c r="HM153" s="79"/>
      <c r="HN153" s="69"/>
      <c r="HO153" s="79"/>
      <c r="HP153" s="69"/>
      <c r="HQ153" s="79"/>
      <c r="HR153" s="69"/>
      <c r="HS153" s="79"/>
      <c r="HT153" s="69"/>
      <c r="HU153" s="79"/>
      <c r="HV153" s="69"/>
      <c r="HW153" s="69"/>
      <c r="HX153" s="79"/>
      <c r="HY153" s="69"/>
      <c r="HZ153" s="79"/>
      <c r="IA153" s="69"/>
      <c r="IB153" s="79"/>
      <c r="IC153" s="69"/>
      <c r="ID153" s="79"/>
      <c r="IE153" s="69"/>
      <c r="IF153" s="79"/>
      <c r="IG153" s="69"/>
      <c r="IH153" s="79"/>
      <c r="II153" s="69"/>
      <c r="IJ153" s="79"/>
      <c r="IK153" s="69"/>
      <c r="IL153" s="79"/>
      <c r="IM153" s="69"/>
      <c r="IN153" s="79"/>
      <c r="IO153" s="69"/>
      <c r="IP153" s="79"/>
      <c r="IQ153" s="69"/>
      <c r="IR153" s="79"/>
      <c r="IS153" s="69"/>
      <c r="IT153" s="69"/>
      <c r="IU153" s="79"/>
      <c r="IV153" s="69"/>
      <c r="IW153" s="79"/>
      <c r="IX153" s="69"/>
      <c r="IY153" s="79"/>
      <c r="IZ153" s="69"/>
      <c r="JA153" s="79"/>
      <c r="JB153" s="69"/>
      <c r="JC153" s="79"/>
      <c r="JD153" s="69"/>
      <c r="JE153" s="79"/>
      <c r="JF153" s="69"/>
      <c r="JG153" s="79"/>
      <c r="JH153" s="69"/>
      <c r="JI153" s="79"/>
      <c r="JJ153" s="69"/>
      <c r="JK153" s="79"/>
      <c r="JL153" s="69"/>
      <c r="JM153" s="79"/>
      <c r="JN153" s="69"/>
      <c r="JO153" s="79"/>
      <c r="JP153" s="69"/>
      <c r="JQ153" s="69"/>
      <c r="JR153" s="79"/>
      <c r="JS153" s="69"/>
      <c r="JT153" s="79"/>
      <c r="JU153" s="69"/>
      <c r="JV153" s="79"/>
      <c r="JW153" s="69"/>
      <c r="JX153" s="79"/>
      <c r="JY153" s="69"/>
      <c r="JZ153" s="79"/>
      <c r="KA153" s="69"/>
      <c r="KB153" s="79"/>
      <c r="KC153" s="69"/>
      <c r="KD153" s="79"/>
      <c r="KE153" s="69"/>
      <c r="KF153" s="79"/>
      <c r="KG153" s="69"/>
      <c r="KH153" s="79"/>
      <c r="KI153" s="69"/>
      <c r="KJ153" s="79"/>
      <c r="KK153" s="69"/>
      <c r="KL153" s="79"/>
      <c r="KM153" s="69"/>
      <c r="KP153" s="1" t="str" cm="1">
        <f t="array" ref="KP153">IFERROR(INDEX(Paste_Here!$B$2:$B$210, MATCH(0, COUNTIF(KP$4:KP152, Paste_Here!$B$2:$B$210) + IF(Paste_Here!$B$2:$B$210="", 1, 0), 0)), "")</f>
        <v/>
      </c>
      <c r="KQ153" s="1" t="str">
        <f>IF(KP153&lt;&gt;"", INDEX(Paste_Here!$A$2:$A$210, MATCH(KP153, Paste_Here!$B$2:$B$210, 0)), "")</f>
        <v/>
      </c>
      <c r="KR153" s="1" t="str">
        <f t="shared" si="20"/>
        <v/>
      </c>
      <c r="KS153" s="1" t="str" cm="1">
        <f t="array" ref="KS153">IFERROR(INDEX($KR$5:$KR$210, MATCH(SMALL(IF($KR$5:$KR$210&lt;&gt;"", COUNTIF($KR$5:$KR$210, "&lt;"&amp;$KR$5:$KR$210)+1), ROW()-ROW($KS$5)+1), COUNTIF($KR$5:$KR$210, "&lt;"&amp;$KR$5:$KR$210)+1, 0)), "")</f>
        <v/>
      </c>
    </row>
    <row r="154" spans="1:305">
      <c r="A154" s="69"/>
      <c r="B154" s="79" t="str">
        <f t="shared" si="14"/>
        <v/>
      </c>
      <c r="C154" s="69"/>
      <c r="D154" s="79" t="str">
        <f>IFERROR(IF(B154&lt;&gt;"", IF(COUNTIF(INDEX(Paste_Here!N$2:Q$210, MATCH(B154, Paste_Here!A$2:A$210, 0), 0), "yes") &gt; 0, "No", IF(COUNTIF(INDEX(Paste_Here!N$2:Q$210, MATCH(B154, Paste_Here!A$2:A$210, 0), 0), "no") &gt; 0, "Yes", "")), ""), "")</f>
        <v/>
      </c>
      <c r="E154" s="69"/>
      <c r="F154" s="79" t="str">
        <f>IFERROR(IF(B154&lt;&gt;"", IF(ISNUMBER(SEARCH("yes", LOWER(INDEX(Paste_Here!S$2:S$210, MATCH(B154, Paste_Here!A$2:A$210, 0))))), "Yes", IF(ISNUMBER(SEARCH("no", LOWER(INDEX(Paste_Here!S$2:S$210, MATCH(B154, Paste_Here!A$2:A$210, 0))))), "No", "")), ""), "")</f>
        <v/>
      </c>
      <c r="G154" s="69"/>
      <c r="H154" s="79" t="str">
        <f>IFERROR(IF(B154&lt;&gt;"", IF(COUNTIF(INDEX(Paste_Here!AX$2:BA$210, MATCH(B154, Paste_Here!A$2:A$210, 0), 0), "yes") &gt; 0, "No", IF(COUNTIF(INDEX(Paste_Here!AX$2:BA$210, MATCH(B154, Paste_Here!A$2:A$210, 0), 0), "no") &gt; 0, "Yes", "")), ""), "")</f>
        <v/>
      </c>
      <c r="I154" s="69"/>
      <c r="J154" s="79" t="str">
        <f>IFERROR(IF(B154&lt;&gt;"", IF(ISNUMBER(SEARCH("yes", LOWER(INDEX(Paste_Here!Z$2:Z$210, MATCH(B154, Paste_Here!A$2:A$210, 0))))), "Yes", IF(ISNUMBER(SEARCH("no", LOWER(INDEX(Paste_Here!Z$2:Z$210, MATCH(B154, Paste_Here!A$2:A$210, 0))))), "No", "")), ""), "")</f>
        <v/>
      </c>
      <c r="K154" s="69"/>
      <c r="L154" s="79" t="str">
        <f>IFERROR(IF(B154&lt;&gt;"", IF(ISNUMBER(SEARCH("yes", LOWER(INDEX(Paste_Here!AG$2:AG$210, MATCH(B154, Paste_Here!A$2:A$210, 0))))), "Yes", IF(ISNUMBER(SEARCH("no", LOWER(INDEX(Paste_Here!AG$2:AG$210, MATCH(B154, Paste_Here!A$2:A$210, 0))))), "No", "")), ""), "")</f>
        <v/>
      </c>
      <c r="M154" s="69"/>
      <c r="N154" s="114" t="str">
        <f>IFERROR(IF(J154&lt;&gt;"", IF(ISNUMBER(SEARCH("yes", LOWER(INDEX(Paste_Here!AB$2:AB$210, MATCH(J154, Paste_Here!I$2:I$210, 0))))), "Yes", IF(ISNUMBER(SEARCH("no", LOWER(INDEX(Paste_Here!AB$2:AB$210, MATCH(J154, Paste_Here!I$2:I$210, 0))))), "No", "")), ""), "")</f>
        <v/>
      </c>
      <c r="O154" s="69"/>
      <c r="P154" s="79" t="str">
        <f>IFERROR(IF(B154&lt;&gt;"", IF(ISNUMBER(SEARCH("Revealed-Potential (Primary Focus)", LOWER(INDEX(Paste_Here!U$2:U$210, MATCH(B154, Paste_Here!A$2:A$210, 0))))), "Rev-Potential: Prim", IF(ISNUMBER(SEARCH("Revealed-Potential (Secondary Focus)", LOWER(INDEX(Paste_Here!U$2:U$210, MATCH(B154, Paste_Here!A$2:A$210, 0))))), "Rev-Potential: Sec", IF(ISNUMBER(SEARCH("Monitoring", LOWER(INDEX(Paste_Here!U$2:U$210, MATCH(B154, Paste_Here!A$2:A$210, 0))))), "Monitoring", IF(ISNUMBER(SEARCH("At-Promise (Secondary Focus)", LOWER(INDEX(Paste_Here!U$2:U$210, MATCH(B154, Paste_Here!A$2:A$210, 0))))), "At-Promise: Sec", IF(ISNUMBER(SEARCH("At-Promise (Primary Focus)", LOWER(INDEX(Paste_Here!U$2:U$210, MATCH(B154, Paste_Here!A$2:A$210, 0))))), "At-Promise: Prim", ""))))), ""), "")</f>
        <v/>
      </c>
      <c r="Q154" s="69"/>
      <c r="R154" s="79" t="str">
        <f>IFERROR(IF(B154&lt;&gt;"", IF(ISNUMBER(SEARCH("Revealed-Potential (Primary Focus)", LOWER(INDEX(Paste_Here!AB$2:AB$210, MATCH(B154, Paste_Here!A$2:A$210, 0))))), "Rev-Potential: Prim", IF(ISNUMBER(SEARCH("Revealed-Potential (Secondary Focus)", LOWER(INDEX(Paste_Here!AB$2:AB$210, MATCH(B154, Paste_Here!A$2:A$210, 0))))), "Rev-Potential: Sec", IF(ISNUMBER(SEARCH("Monitoring", LOWER(INDEX(Paste_Here!AB$2:AB$210, MATCH(B154, Paste_Here!A$2:A$210, 0))))), "Monitoring", IF(ISNUMBER(SEARCH("At-Promise (Secondary Focus)", LOWER(INDEX(Paste_Here!AB$2:AB$210, MATCH(B154, Paste_Here!A$2:A$210, 0))))), "At-Promise: Sec", IF(ISNUMBER(SEARCH("At-Promise (Primary Focus)", LOWER(INDEX(Paste_Here!AB$2:AB$210, MATCH(B154, Paste_Here!A$2:A$210, 0))))), "At-Promise: Prim", ""))))), ""), "")</f>
        <v/>
      </c>
      <c r="S154" s="69"/>
      <c r="T154" s="114" t="str">
        <f>IFERROR(IF(P154&lt;&gt;"", IF(ISNUMBER(SEARCH("yes", LOWER(INDEX(Paste_Here!AH$2:AH$210, MATCH(P154, Paste_Here!O$2:O$210, 0))))), "Yes", IF(ISNUMBER(SEARCH("no", LOWER(INDEX(Paste_Here!AH$2:AH$210, MATCH(P154, Paste_Here!O$2:O$210, 0))))), "No", "")), ""), "")</f>
        <v/>
      </c>
      <c r="U154" s="69"/>
      <c r="V154" s="114" t="str">
        <f>IFERROR(IF(R154&lt;&gt;"", IF(ISNUMBER(SEARCH("yes", LOWER(INDEX(Paste_Here!AJ$2:AJ$210, MATCH(R154, Paste_Here!Q$2:Q$210, 0))))), "Yes", IF(ISNUMBER(SEARCH("no", LOWER(INDEX(Paste_Here!AJ$2:AJ$210, MATCH(R154, Paste_Here!Q$2:Q$210, 0))))), "No", "")), ""), "")</f>
        <v/>
      </c>
      <c r="W154" s="69"/>
      <c r="X154" s="69"/>
      <c r="Y154" s="79" t="str">
        <f t="shared" si="15"/>
        <v/>
      </c>
      <c r="Z154" s="69"/>
      <c r="AA154" s="79" t="str">
        <f>IFERROR(IF(B154&lt;&gt;"", IF(AND(INDEX(Paste_Here!W$2:W$210, MATCH(B154, Paste_Here!A$2:A$210, 0))&lt;&gt;"", ISNUMBER(VALUE(INDEX(Paste_Here!W$2:W$210, MATCH(B154, Paste_Here!A$2:A$210, 0))))), INDEX(Paste_Here!W$2:W$210, MATCH(B154, Paste_Here!A$2:A$210, 0)), ""), ""), "")</f>
        <v/>
      </c>
      <c r="AB154" s="69"/>
      <c r="AC154" s="79" t="str">
        <f>IFERROR(IF(B154&lt;&gt;"", IF(AND(INDEX(Paste_Here!V$2:V$210, MATCH(B154, Paste_Here!A$2:A$210, 0))&lt;&gt;"", ISNUMBER(VALUE(INDEX(Paste_Here!V$2:V$210, MATCH(B154, Paste_Here!A$2:A$210, 0))))), TEXT(ROUND(VALUE(INDEX(Paste_Here!V$2:V$210, MATCH(B154, Paste_Here!A$2:A$210, 0))), 2), "0.00"), ""), ""), "")</f>
        <v/>
      </c>
      <c r="AD154" s="69"/>
      <c r="AE154" s="79" t="str">
        <f>IFERROR(IF(B154&lt;&gt;"", IF(LOWER(INDEX(Paste_Here!X$2:X$210, MATCH(B154, Paste_Here!A$2:A$210, 0)))="approaching expectations", "Approaching", IF(LOWER(INDEX(Paste_Here!X$2:X$210, MATCH(B154, Paste_Here!A$2:A$210, 0)))="met expectations", "Met", IF(LOWER(INDEX(Paste_Here!X$2:X$210, MATCH(B154, Paste_Here!A$2:A$210, 0)))="exceeded expectations", "Exceeded", IF(LOWER(INDEX(Paste_Here!X$2:X$210, MATCH(B154, Paste_Here!A$2:A$210, 0)))="below expectations", "Below", "")))), ""), "")</f>
        <v/>
      </c>
      <c r="AF154" s="69"/>
      <c r="AG154" s="79" t="str">
        <f>IFERROR(IF(B154&lt;&gt;"", IF(AND(INDEX(Paste_Here!Y$2:Y$210, MATCH(B154, Paste_Here!A$2:A$210, 0))&lt;&gt;"", ISNUMBER(VALUE(INDEX(Paste_Here!Y$2:Y$210, MATCH(B154, Paste_Here!A$2:A$210, 0))))), INDEX(Paste_Here!Y$2:Y$210, MATCH(B154, Paste_Here!A$2:A$210, 0)), ""), ""), "")</f>
        <v/>
      </c>
      <c r="AH154" s="69"/>
      <c r="AI154" s="79" t="str">
        <f>IFERROR(IF(B154&lt;&gt;"", IF(AND(INDEX(Paste_Here!AK$2:AK$210, MATCH(B154, Paste_Here!A$2:A$210, 0))&lt;&gt;"", ISNUMBER(VALUE(INDEX(Paste_Here!AK$2:AK$210, MATCH(B154, Paste_Here!A$2:A$210, 0))))), INDEX(Paste_Here!AK$2:AK$210, MATCH(B154, Paste_Here!A$2:A$210, 0)), ""), ""), "")</f>
        <v/>
      </c>
      <c r="AJ154" s="69"/>
      <c r="AK154" s="79" t="str">
        <f>IFERROR(IF(B154&lt;&gt;"", IF(ISNUMBER(SEARCH("highrisk", LOWER(INDEX(Paste_Here!AL$2:AL$210, MATCH(B154, Paste_Here!A$2:A$210, 0))))), "High Risk", IF(ISNUMBER(SEARCH("lowrisk", LOWER(INDEX(Paste_Here!AL$2:AL$210, MATCH(B154, Paste_Here!A$2:A$210, 0))))), "Low Risk", IF(ISNUMBER(SEARCH("somerisk", LOWER(INDEX(Paste_Here!AL$2:AL$210, MATCH(B154, Paste_Here!A$2:A$210, 0))))), "Some Risk", ""))), ""), "")</f>
        <v/>
      </c>
      <c r="AL154" s="69"/>
      <c r="AM154" s="79" t="str">
        <f>IFERROR(IF(B154&lt;&gt;"", IF(AND(INDEX(Paste_Here!AT$2:AT$210, MATCH(B154, Paste_Here!A$2:A$210, 0))&lt;&gt;"", ISNUMBER(VALUE(INDEX(Paste_Here!AT$2:AT$210, MATCH(B154, Paste_Here!A$2:A$210, 0))))), INDEX(Paste_Here!AT$2:AT$210, MATCH(B154, Paste_Here!A$2:A$210, 0)), ""), ""), "")</f>
        <v/>
      </c>
      <c r="AN154" s="69"/>
      <c r="AO154" s="79" t="str">
        <f>IFERROR(IF(B154&lt;&gt;"", IF(AND(INDEX(Paste_Here!AM$2:AM$210, MATCH(B154, Paste_Here!A$2:A$210, 0))&lt;&gt;"", ISNUMBER(VALUE(INDEX(Paste_Here!AM$2:AM$210, MATCH(B154, Paste_Here!A$2:A$210, 0))))), INDEX(Paste_Here!AM$2:AM$210, MATCH(B154, Paste_Here!A$2:A$210, 0)), ""), ""), "")</f>
        <v/>
      </c>
      <c r="AP154" s="69"/>
      <c r="AQ154" s="79" t="str">
        <f>IFERROR(IF(B154&lt;&gt;"", IF(ISNUMBER(SEARCH("highrisk", LOWER(INDEX(Paste_Here!AN$2:AN$210, MATCH(B154, Paste_Here!A$2:A$210, 0))))), "High Risk", IF(ISNUMBER(SEARCH("lowrisk", LOWER(INDEX(Paste_Here!AN$2:AN$210, MATCH(B154, Paste_Here!A$2:A$210, 0))))), "Low Risk", IF(ISNUMBER(SEARCH("somerisk", LOWER(INDEX(Paste_Here!AN$2:AN$210, MATCH(B154, Paste_Here!A$2:A$210, 0))))), "Some Risk", ""))), ""), "")</f>
        <v/>
      </c>
      <c r="AR154" s="69"/>
      <c r="AS154" s="79" t="str" cm="1">
        <f t="array" aca="1" ref="AS154" ca="1">IFERROR(IF(ISNUMBER(SEARCH("BR", INDEX(Paste_Here!AO$2:AO$210, MATCH(B154, Paste_Here!A$2:A$210, 0)))), -1, 1) * VALUE(_xlfn.TEXTJOIN("", TRUE, IF(ISNUMBER(--MID(INDEX(Paste_Here!AO$2:AO$210, MATCH(B154, Paste_Here!A$2:A$210, 0)), ROW(INDIRECT("1:"&amp;LEN(INDEX(Paste_Here!AO$2:AO$210, MATCH(B154, Paste_Here!A$2:A$210, 0))))), 1)), MID(INDEX(Paste_Here!AO$2:AO$210, MATCH(B154, Paste_Here!A$2:A$210, 0)), ROW(INDIRECT("1:"&amp;LEN(INDEX(Paste_Here!AO$2:AO$210, MATCH(B154, Paste_Here!A$2:A$210, 0))))), 1), ""))), "")</f>
        <v/>
      </c>
      <c r="AT154" s="69"/>
      <c r="AU154" s="69"/>
      <c r="AV154" s="79"/>
      <c r="AW154" s="69"/>
      <c r="AX154" s="79"/>
      <c r="AY154" s="69"/>
      <c r="AZ154" s="79"/>
      <c r="BA154" s="69"/>
      <c r="BB154" s="79"/>
      <c r="BC154" s="69"/>
      <c r="BD154" s="79"/>
      <c r="BE154" s="69"/>
      <c r="BF154" s="79"/>
      <c r="BG154" s="69"/>
      <c r="BH154" s="79"/>
      <c r="BI154" s="69"/>
      <c r="BJ154" s="79"/>
      <c r="BK154" s="69"/>
      <c r="BL154" s="79"/>
      <c r="BM154" s="69"/>
      <c r="BN154" s="79"/>
      <c r="BO154" s="69"/>
      <c r="BP154" s="79"/>
      <c r="BQ154" s="69"/>
      <c r="BR154" s="69"/>
      <c r="BS154" s="79"/>
      <c r="BT154" s="69"/>
      <c r="BU154" s="79"/>
      <c r="BV154" s="69"/>
      <c r="BW154" s="79"/>
      <c r="BX154" s="69"/>
      <c r="BY154" s="79"/>
      <c r="BZ154" s="69"/>
      <c r="CA154" s="79"/>
      <c r="CB154" s="69"/>
      <c r="CC154" s="79"/>
      <c r="CD154" s="69"/>
      <c r="CE154" s="79"/>
      <c r="CF154" s="69"/>
      <c r="CG154" s="79"/>
      <c r="CH154" s="69"/>
      <c r="CI154" s="79"/>
      <c r="CJ154" s="69"/>
      <c r="CK154" s="79"/>
      <c r="CL154" s="69"/>
      <c r="CM154" s="79"/>
      <c r="CN154" s="69"/>
      <c r="CO154" s="69"/>
      <c r="CP154" s="79" t="str">
        <f t="shared" si="16"/>
        <v/>
      </c>
      <c r="CQ154" s="69"/>
      <c r="CR154" s="79" t="str">
        <f>IFERROR(IF(B154&lt;&gt;"", IF(AND(INDEX(Paste_Here!AD$2:AD$210, MATCH(B154, Paste_Here!A$2:A$210, 0))&lt;&gt;"", ISNUMBER(VALUE(INDEX(Paste_Here!AD$2:AD$210, MATCH(B154, Paste_Here!A$2:A$210, 0))))), INDEX(Paste_Here!AD$2:AD$210, MATCH(B154, Paste_Here!A$2:A$210, 0)), ""), ""), "")</f>
        <v/>
      </c>
      <c r="CS154" s="69"/>
      <c r="CT154" s="79" t="str">
        <f>IFERROR(IF(B154&lt;&gt;"", IF(AND(INDEX(Paste_Here!AC$2:AC$210, MATCH(B154, Paste_Here!A$2:A$210, 0))&lt;&gt;"", ISNUMBER(--INDEX(Paste_Here!AC$2:AC$210, MATCH(B154, Paste_Here!A$2:A$210, 0)))), TEXT(ROUND(--INDEX(Paste_Here!AC$2:AC$210, MATCH(B154, Paste_Here!A$2:A$210, 0)), 2), "0.00"), ""), ""), "")</f>
        <v/>
      </c>
      <c r="CU154" s="69"/>
      <c r="CV154" s="79" t="str">
        <f>IFERROR(IF(B154&lt;&gt;"", IF(LOWER(INDEX(Paste_Here!AE$2:AE$210, MATCH(B154, Paste_Here!A$2:A$210, 0)))="approaching expectations", "Approaching", IF(LOWER(INDEX(Paste_Here!AE$2:AE$210, MATCH(B154, Paste_Here!A$2:A$210, 0)))="met expectations", "Met", IF(LOWER(INDEX(Paste_Here!AE$2:AE$210, MATCH(B154, Paste_Here!A$2:A$210, 0)))="exceeded expectations", "Exceeded", IF(LOWER(INDEX(Paste_Here!AE$2:AE$210, MATCH(B154, Paste_Here!A$2:A$210, 0)))="below expectations", "Below", "")))), ""), "")</f>
        <v/>
      </c>
      <c r="CW154" s="69"/>
      <c r="CX154" s="79" t="str">
        <f>IFERROR(IF(B154&lt;&gt;"", IF(AND(INDEX(Paste_Here!AF$2:AF$210, MATCH(B154, Paste_Here!A$2:A$210, 0))&lt;&gt;"", ISNUMBER(VALUE(INDEX(Paste_Here!AF$2:AF$210, MATCH(B154, Paste_Here!A$2:A$210, 0))))), INDEX(Paste_Here!AF$2:AF$210, MATCH(B154, Paste_Here!A$2:A$210, 0)), ""), ""), "")</f>
        <v/>
      </c>
      <c r="CY154" s="69"/>
      <c r="CZ154" s="79" t="str">
        <f>IFERROR(IF(B154&lt;&gt;"", IF(AND(INDEX(Paste_Here!AU$2:AU$210, MATCH(B154, Paste_Here!A$2:A$210, 0))&lt;&gt;"", ISNUMBER(VALUE(INDEX(Paste_Here!AU$2:AU$210, MATCH(B154, Paste_Here!A$2:A$210, 0))))), INDEX(Paste_Here!AU$2:AU$210, MATCH(B154, Paste_Here!A$2:A$210, 0)), ""), ""), "")</f>
        <v/>
      </c>
      <c r="DA154" s="69"/>
      <c r="DB154" s="79" t="str">
        <f>IFERROR(IF(B154&lt;&gt;"", IF(ISNUMBER(SEARCH("highrisk", LOWER(INDEX(Paste_Here!AV$2:AV$210, MATCH(B154, Paste_Here!A$2:A$210, 0))))), "High Risk", IF(ISNUMBER(SEARCH("lowrisk", LOWER(INDEX(Paste_Here!AV$2:AV$210, MATCH(B154, Paste_Here!A$2:A$210, 0))))), "Low Risk", IF(ISNUMBER(SEARCH("somerisk", LOWER(INDEX(Paste_Here!AV$2:AV$210, MATCH(B154, Paste_Here!A$2:A$210, 0))))), "Some Risk", ""))), ""), "")</f>
        <v/>
      </c>
      <c r="DC154" s="69"/>
      <c r="DD154" s="79" t="str">
        <f>IFERROR(IF(B154&lt;&gt;"", IF(AND(INDEX(Paste_Here!AW$2:AW$210, MATCH(B154, Paste_Here!A$2:A$210, 0))&lt;&gt;"", ISNUMBER(VALUE(INDEX(Paste_Here!AW$2:AW$210, MATCH(B154, Paste_Here!A$2:A$210, 0))))), INDEX(Paste_Here!AW$2:AW$210, MATCH(B154, Paste_Here!A$2:A$210, 0)), ""), ""), "")</f>
        <v/>
      </c>
      <c r="DE154" s="69"/>
      <c r="DF154" s="79" t="str">
        <f>IFERROR(IF(B154&lt;&gt;"", IF(AND(INDEX(Paste_Here!AP$2:AP$210, MATCH(B154, Paste_Here!A$2:A$210, 0))&lt;&gt;"", ISNUMBER(VALUE(INDEX(Paste_Here!AP$2:AP$210, MATCH(B154, Paste_Here!A$2:A$210, 0))))), INDEX(Paste_Here!AP$2:AP$210, MATCH(B154, Paste_Here!A$2:A$210, 0)), ""), ""), "")</f>
        <v/>
      </c>
      <c r="DG154" s="69"/>
      <c r="DH154" s="79" t="str">
        <f>IFERROR(IF(B154&lt;&gt;"", IF(ISNUMBER(SEARCH("highrisk", LOWER(INDEX(Paste_Here!AQ$2:AQ$210, MATCH(B154, Paste_Here!A$2:A$210, 0))))), "High Risk", IF(ISNUMBER(SEARCH("lowrisk", LOWER(INDEX(Paste_Here!AQ$2:AQ$210, MATCH(B154, Paste_Here!A$2:A$210, 0))))), "Low Risk", IF(ISNUMBER(SEARCH("somerisk", LOWER(INDEX(Paste_Here!AQ$2:AQ$210, MATCH(B154, Paste_Here!A$2:A$210, 0))))), "Some Risk", ""))), ""), "")</f>
        <v/>
      </c>
      <c r="DI154" s="69"/>
      <c r="DJ154" s="79" t="str" cm="1">
        <f t="array" aca="1" ref="DJ154" ca="1">IFERROR(VALUE(IF(ISNUMBER(SEARCH("EM", INDEX(Paste_Here!AR$2:AR$500, MATCH(B154, Paste_Here!A$2:A$500, 0)))),"-" &amp; _xlfn.TEXTJOIN("", TRUE, IF(ISNUMBER(--MID(INDEX(Paste_Here!AR$2:AR$500, MATCH(B154, Paste_Here!A$2:A$500, 0)), ROW(INDIRECT("1:"&amp;LEN(INDEX(Paste_Here!AR$2:AR$500, MATCH(B154, Paste_Here!A$2:A$500, 0))))), 1)), MID(INDEX(Paste_Here!AR$2:AR$500, MATCH(B154, Paste_Here!A$2:A$500, 0)), ROW(INDIRECT("1:"&amp;LEN(INDEX(Paste_Here!AR$2:AR$500, MATCH(B154, Paste_Here!A$2:A$500, 0))))), 1), "")), _xlfn.TEXTJOIN("", TRUE, IF(ISNUMBER(--MID(INDEX(Paste_Here!AR$2:AR$500, MATCH(B154, Paste_Here!A$2:AR$500, 0)), ROW(INDIRECT("1:"&amp;LEN(INDEX(Paste_Here!AR$2:AR$500, MATCH(B154, Paste_Here!A$2:AR$500, 0))))), 1)), MID(INDEX(Paste_Here!AR$2:AR$500, MATCH(B154, Paste_Here!A$2:A$500, 0)), ROW(INDIRECT("1:"&amp;LEN(INDEX(Paste_Here!AR$2:AR$500, MATCH(B154, Paste_Here!A$2:A$500, 0))))), 1), "")))), "")</f>
        <v/>
      </c>
      <c r="DK154" s="69"/>
      <c r="DL154" s="69"/>
      <c r="DM154" s="79" t="str">
        <f t="shared" si="17"/>
        <v/>
      </c>
      <c r="DN154" s="69"/>
      <c r="DO154" s="79" t="str">
        <f>IFERROR(IF(B154&lt;&gt;"", IF(AND(INDEX(Paste_Here!AH$2:AH$210, MATCH(B154, Paste_Here!A$2:A$210, 0))&lt;&gt;"", ISNUMBER(VALUE(INDEX(Paste_Here!AH$2:AH$210, MATCH(B154, Paste_Here!A$2:A$210, 0))))), INDEX(Paste_Here!AH$2:AH$210, MATCH(B154, Paste_Here!A$2:A$210, 0)), ""), ""), "")</f>
        <v/>
      </c>
      <c r="DP154" s="69"/>
      <c r="DQ154" s="114"/>
      <c r="DR154" s="69"/>
      <c r="DS154" s="119" t="str">
        <f>IFERROR(IF(B154&lt;&gt;"", IF(LOWER(INDEX(Paste_Here!AI$2:AI$210, MATCH(B154, Paste_Here!A$2:A$210, 0)))="approaching expectations", "Approaching", IF(LOWER(INDEX(Paste_Here!AI$2:AI$210, MATCH(B154, Paste_Here!A$2:A$210, 0)))="met expectations", "Met", IF(LOWER(INDEX(Paste_Here!AI$2:AI$210, MATCH(B154, Paste_Here!A$2:A$210, 0)))="exceeded expectations", "Exceeded", IF(LOWER(INDEX(Paste_Here!AI$2:AI$210, MATCH(B154, Paste_Here!A$2:A$210, 0)))="below expectations", "Below", "")))), ""), "")</f>
        <v/>
      </c>
      <c r="DT154" s="69"/>
      <c r="DU154" s="79" t="str">
        <f>IFERROR(IF(B154&lt;&gt;"", IF(AND(INDEX(Paste_Here!AJ$2:AJ$210, MATCH(B154, Paste_Here!A$2:A$210, 0))&lt;&gt;"", ISNUMBER(VALUE(INDEX(Paste_Here!AJ$2:AJ$210, MATCH(B154, Paste_Here!A$2:A$210, 0))))), INDEX(Paste_Here!AJ$2:AJ$210, MATCH(B154, Paste_Here!A$2:A$210, 0)), ""), ""), "")</f>
        <v/>
      </c>
      <c r="DV154" s="69"/>
      <c r="DW154" s="114"/>
      <c r="DX154" s="69"/>
      <c r="DY154" s="114"/>
      <c r="DZ154" s="69"/>
      <c r="EA154" s="114"/>
      <c r="EB154" s="69"/>
      <c r="EC154" s="114"/>
      <c r="ED154" s="69"/>
      <c r="EE154" s="114"/>
      <c r="EF154" s="69"/>
      <c r="EH154" s="69"/>
      <c r="EI154" s="69"/>
      <c r="EJ154" s="79"/>
      <c r="EK154" s="69"/>
      <c r="EL154" s="79"/>
      <c r="EM154" s="69"/>
      <c r="EN154" s="79"/>
      <c r="EO154" s="69"/>
      <c r="EP154" s="79"/>
      <c r="EQ154" s="69"/>
      <c r="ER154" s="79"/>
      <c r="ES154" s="69"/>
      <c r="ET154" s="79"/>
      <c r="EU154" s="69"/>
      <c r="EV154" s="79"/>
      <c r="EW154" s="69"/>
      <c r="EX154" s="79"/>
      <c r="EY154" s="69"/>
      <c r="EZ154" s="79"/>
      <c r="FA154" s="69"/>
      <c r="FB154" s="79"/>
      <c r="FC154" s="69"/>
      <c r="FD154" s="79"/>
      <c r="FE154" s="69"/>
      <c r="FF154" s="69"/>
      <c r="FG154" s="79" t="str">
        <f t="shared" si="18"/>
        <v/>
      </c>
      <c r="FH154" s="69"/>
      <c r="FI154" s="79" t="str">
        <f>IFERROR(IF(B154&lt;&gt;"", IF(ISNUMBER(VALUE(INDEX(Paste_Here!H$2:H$210, MATCH(B154, Paste_Here!A$2:A$210, 0)))), IF(VALUE(INDEX(Paste_Here!H$2:H$210, MATCH(B154, Paste_Here!A$2:A$210, 0)))=0, "No", IF(AND(VALUE(INDEX(Paste_Here!H$2:H$210, MATCH(B154, Paste_Here!A$2:A$210, 0)))&gt;=1, VALUE(INDEX(Paste_Here!H$2:H$210, MATCH(B154, Paste_Here!A$2:A$210, 0)))&lt;=4), VALUE(INDEX(Paste_Here!H$2:H$210, MATCH(B154, Paste_Here!A$2:A$210, 0))), "")), ""), ""), "")</f>
        <v/>
      </c>
      <c r="FJ154" s="69"/>
      <c r="FK154" s="79" t="str">
        <f>IFERROR(IF(B154&lt;&gt;"", IF(ISNUMBER(VALUE(INDEX(Paste_Here!I$2:I$210, MATCH(B154, Paste_Here!A$2:A$210, 0)))), IF(VALUE(INDEX(Paste_Here!I$2:I$210, MATCH(B154, Paste_Here!A$2:A$210, 0)))=0, "No", IF(AND(VALUE(INDEX(Paste_Here!I$2:I$210, MATCH(B154, Paste_Here!A$2:A$210, 0)))&gt;=1, VALUE(INDEX(Paste_Here!I$2:I$210, MATCH(B154, Paste_Here!A$2:A$210, 0)))&lt;=4), VALUE(INDEX(Paste_Here!I$2:I$210, MATCH(B154, Paste_Here!A$2:A$210, 0))), "")), ""), ""), "")</f>
        <v/>
      </c>
      <c r="FL154" s="69"/>
      <c r="FM154" s="114"/>
      <c r="FN154" s="69"/>
      <c r="FO154" s="114"/>
      <c r="FP154" s="69"/>
      <c r="FQ154" s="114"/>
      <c r="FR154" s="69"/>
      <c r="FS154" s="114"/>
      <c r="FT154" s="69"/>
      <c r="FU154" s="79" t="str">
        <f>IFERROR(IF(B154&lt;&gt;"", IF(AND(INDEX(Paste_Here!R$2:R$210, MATCH(B154, Paste_Here!A$2:A$210, 0))&lt;&gt;"", ISNUMBER(VALUE(INDEX(Paste_Here!R$2:R$210, MATCH(B154, Paste_Here!A$2:A$210, 0))))), INDEX(Paste_Here!R$2:R$210, MATCH(B154, Paste_Here!A$2:A$210, 0)), ""), ""), "")</f>
        <v/>
      </c>
      <c r="FV154" s="69"/>
      <c r="FW154" s="79" t="str">
        <f>IFERROR(IF(B154&lt;&gt;"", IF(AND(INDEX(Paste_Here!BB$2:BB$210, MATCH(B154, Paste_Here!A$2:A$210, 0))&lt;&gt;"", ISNUMBER(VALUE(INDEX(Paste_Here!BB$2:BB$210, MATCH(B154, Paste_Here!A$2:A$210, 0))))), INDEX(Paste_Here!BB$2:BB$210, MATCH(B154, Paste_Here!A$2:A$210, 0)), ""), ""), "")</f>
        <v/>
      </c>
      <c r="FX154" s="69"/>
      <c r="FY154" s="79" t="str">
        <f>IFERROR(IF(B154&lt;&gt;"", IF(AND(INDEX(Paste_Here!AS$2:AS$210, MATCH(B154, Paste_Here!A$2:A$210, 0))&lt;&gt;"", ISNUMBER(VALUE(INDEX(Paste_Here!AS$2:AS$210, MATCH(B154, Paste_Here!A$2:A$210, 0))))), INDEX(Paste_Here!AS$2:AS$210, MATCH(B154, Paste_Here!A$2:A$210, 0)), ""), ""), "")</f>
        <v/>
      </c>
      <c r="FZ154" s="69"/>
      <c r="GA154" s="79" t="str">
        <f>IFERROR(IF(B154&lt;&gt;"", IF(AND(INDEX(Paste_Here!BC$2:BC$210, MATCH(B154, Paste_Here!A$2:A$210, 0))&lt;&gt;"", ISNUMBER(VALUE(INDEX(Paste_Here!BC$2:BC$210, MATCH(B154, Paste_Here!A$2:A$210, 0))))), INDEX(Paste_Here!BC$2:BC$210, MATCH(B154, Paste_Here!A$2:A$210, 0)), ""), ""), "")</f>
        <v/>
      </c>
      <c r="GB154" s="69"/>
      <c r="GC154" s="69"/>
      <c r="GD154" s="79" t="str">
        <f t="shared" si="19"/>
        <v/>
      </c>
      <c r="GE154" s="69"/>
      <c r="GF154" s="79" t="str">
        <f>IFERROR(IF(B154&lt;&gt;"", IF(ISNUMBER(SEARCH("s", LOWER(INDEX(Paste_Here!M$2:M$210, MATCH(B154, Paste_Here!A$2:A$210, 0))))), "Yes", IF(INDEX(Paste_Here!M$2:M$210, MATCH(B154, Paste_Here!A$2:A$210, 0))&lt;&gt;"", "No", "")), ""), "")</f>
        <v/>
      </c>
      <c r="GG154" s="69"/>
      <c r="GH154" s="79" t="str">
        <f>IFERROR(IF(B154&lt;&gt;"", IF(ISNUMBER(SEARCH("yes", LOWER(INDEX(Paste_Here!F$2:F$210, MATCH(B154, Paste_Here!A$2:A$210, 0))))), "Yes", IF(ISNUMBER(SEARCH("no", LOWER(INDEX(Paste_Here!F$2:F$210, MATCH(B154, Paste_Here!A$2:A$210, 0))))), "No", "")), ""), "")</f>
        <v/>
      </c>
      <c r="GI154" s="69"/>
      <c r="GJ154" s="79" t="str">
        <f>IFERROR(IF(B154&lt;&gt;"", IF(ISNUMBER(SEARCH("english language learner", LOWER(INDEX(Paste_Here!C$2:C$210, MATCH(B154, Paste_Here!A$2:A$210, 0))))), "Yes", ""), ""), "")</f>
        <v/>
      </c>
      <c r="GK154" s="69"/>
      <c r="GL154" s="79" t="str">
        <f>IFERROR(IF(B154&lt;&gt;"", IF(OR(ISNUMBER(SEARCH("b", LOWER(INDEX(Paste_Here!K$2:K$210, MATCH(B154, Paste_Here!A$2:A$210, 0))))), ISNUMBER(SEARCH("h", LOWER(INDEX(Paste_Here!K$2:K$210, MATCH(B154, Paste_Here!A$2:A$210, 0))))), ISNUMBER(SEARCH("i", LOWER(INDEX(Paste_Here!K$2:K$210, MATCH(B154, Paste_Here!A$2:A$210, 0)))))), "Yes", IF(INDEX(Paste_Here!K$2:K$210, MATCH(B154, Paste_Here!A$2:A$210, 0))&lt;&gt;"", "No", "")), ""), "")</f>
        <v/>
      </c>
      <c r="GM154" s="69"/>
      <c r="GN154" s="79" t="str">
        <f>IFERROR(IF(B154&lt;&gt;"", IF(ISNUMBER(SEARCH("yes", LOWER(INDEX(Paste_Here!L$2:L$210, MATCH(B154, Paste_Here!A$2:A$210, 0))))), "Yes", IF(ISNUMBER(SEARCH("no", LOWER(INDEX(Paste_Here!L$2:L$210, MATCH(B154, Paste_Here!A$2:A$210, 0))))), "No", "")), ""), "")</f>
        <v/>
      </c>
      <c r="GO154" s="69"/>
      <c r="GP154" s="79" t="str">
        <f>IFERROR(IF(B154&lt;&gt;"", IF(ISNUMBER(SEARCH("transitional 2", LOWER(INDEX(Paste_Here!C$2:C$210, MATCH(B154, Paste_Here!A$2:A$210, 0))))), "T2", IF(ISNUMBER(SEARCH("transitional 1", LOWER(INDEX(Paste_Here!C$2:C$210, MATCH(B154, Paste_Here!A$2:A$210, 0))))), "T1", IF(ISNUMBER(SEARCH("waived ell services", LOWER(INDEX(Paste_Here!C$2:C$210, MATCH(B154, Paste_Here!A$2:A$210, 0))))), "W", ""))), ""), "")</f>
        <v/>
      </c>
      <c r="GQ154" s="69"/>
      <c r="GR154" s="114"/>
      <c r="GS154" s="69"/>
      <c r="GT154" s="114"/>
      <c r="GU154" s="69"/>
      <c r="GV154" s="114"/>
      <c r="GW154" s="69"/>
      <c r="GX154" s="118"/>
      <c r="GY154" s="69"/>
      <c r="GZ154" s="69"/>
      <c r="HA154" s="79"/>
      <c r="HB154" s="69"/>
      <c r="HC154" s="79"/>
      <c r="HD154" s="69"/>
      <c r="HE154" s="79"/>
      <c r="HF154" s="69"/>
      <c r="HG154" s="79"/>
      <c r="HH154" s="69"/>
      <c r="HI154" s="79"/>
      <c r="HJ154" s="69"/>
      <c r="HK154" s="79"/>
      <c r="HL154" s="69"/>
      <c r="HM154" s="79"/>
      <c r="HN154" s="69"/>
      <c r="HO154" s="79"/>
      <c r="HP154" s="69"/>
      <c r="HQ154" s="79"/>
      <c r="HR154" s="69"/>
      <c r="HS154" s="79"/>
      <c r="HT154" s="69"/>
      <c r="HU154" s="79"/>
      <c r="HV154" s="69"/>
      <c r="HW154" s="69"/>
      <c r="HX154" s="79"/>
      <c r="HY154" s="69"/>
      <c r="HZ154" s="79"/>
      <c r="IA154" s="69"/>
      <c r="IB154" s="79"/>
      <c r="IC154" s="69"/>
      <c r="ID154" s="79"/>
      <c r="IE154" s="69"/>
      <c r="IF154" s="79"/>
      <c r="IG154" s="69"/>
      <c r="IH154" s="79"/>
      <c r="II154" s="69"/>
      <c r="IJ154" s="79"/>
      <c r="IK154" s="69"/>
      <c r="IL154" s="79"/>
      <c r="IM154" s="69"/>
      <c r="IN154" s="79"/>
      <c r="IO154" s="69"/>
      <c r="IP154" s="79"/>
      <c r="IQ154" s="69"/>
      <c r="IR154" s="79"/>
      <c r="IS154" s="69"/>
      <c r="IT154" s="69"/>
      <c r="IU154" s="79"/>
      <c r="IV154" s="69"/>
      <c r="IW154" s="79"/>
      <c r="IX154" s="69"/>
      <c r="IY154" s="79"/>
      <c r="IZ154" s="69"/>
      <c r="JA154" s="79"/>
      <c r="JB154" s="69"/>
      <c r="JC154" s="79"/>
      <c r="JD154" s="69"/>
      <c r="JE154" s="79"/>
      <c r="JF154" s="69"/>
      <c r="JG154" s="79"/>
      <c r="JH154" s="69"/>
      <c r="JI154" s="79"/>
      <c r="JJ154" s="69"/>
      <c r="JK154" s="79"/>
      <c r="JL154" s="69"/>
      <c r="JM154" s="79"/>
      <c r="JN154" s="69"/>
      <c r="JO154" s="79"/>
      <c r="JP154" s="69"/>
      <c r="JQ154" s="69"/>
      <c r="JR154" s="79"/>
      <c r="JS154" s="69"/>
      <c r="JT154" s="79"/>
      <c r="JU154" s="69"/>
      <c r="JV154" s="79"/>
      <c r="JW154" s="69"/>
      <c r="JX154" s="79"/>
      <c r="JY154" s="69"/>
      <c r="JZ154" s="79"/>
      <c r="KA154" s="69"/>
      <c r="KB154" s="79"/>
      <c r="KC154" s="69"/>
      <c r="KD154" s="79"/>
      <c r="KE154" s="69"/>
      <c r="KF154" s="79"/>
      <c r="KG154" s="69"/>
      <c r="KH154" s="79"/>
      <c r="KI154" s="69"/>
      <c r="KJ154" s="79"/>
      <c r="KK154" s="69"/>
      <c r="KL154" s="79"/>
      <c r="KM154" s="69"/>
      <c r="KP154" s="1" t="str" cm="1">
        <f t="array" ref="KP154">IFERROR(INDEX(Paste_Here!$B$2:$B$210, MATCH(0, COUNTIF(KP$4:KP153, Paste_Here!$B$2:$B$210) + IF(Paste_Here!$B$2:$B$210="", 1, 0), 0)), "")</f>
        <v/>
      </c>
      <c r="KQ154" s="1" t="str">
        <f>IF(KP154&lt;&gt;"", INDEX(Paste_Here!$A$2:$A$210, MATCH(KP154, Paste_Here!$B$2:$B$210, 0)), "")</f>
        <v/>
      </c>
      <c r="KR154" s="1" t="str">
        <f t="shared" si="20"/>
        <v/>
      </c>
      <c r="KS154" s="1" t="str" cm="1">
        <f t="array" ref="KS154">IFERROR(INDEX($KR$5:$KR$210, MATCH(SMALL(IF($KR$5:$KR$210&lt;&gt;"", COUNTIF($KR$5:$KR$210, "&lt;"&amp;$KR$5:$KR$210)+1), ROW()-ROW($KS$5)+1), COUNTIF($KR$5:$KR$210, "&lt;"&amp;$KR$5:$KR$210)+1, 0)), "")</f>
        <v/>
      </c>
    </row>
    <row r="155" spans="1:305">
      <c r="A155" s="69"/>
      <c r="B155" s="79" t="str">
        <f t="shared" si="14"/>
        <v/>
      </c>
      <c r="C155" s="69"/>
      <c r="D155" s="79" t="str">
        <f>IFERROR(IF(B155&lt;&gt;"", IF(COUNTIF(INDEX(Paste_Here!N$2:Q$210, MATCH(B155, Paste_Here!A$2:A$210, 0), 0), "yes") &gt; 0, "No", IF(COUNTIF(INDEX(Paste_Here!N$2:Q$210, MATCH(B155, Paste_Here!A$2:A$210, 0), 0), "no") &gt; 0, "Yes", "")), ""), "")</f>
        <v/>
      </c>
      <c r="E155" s="69"/>
      <c r="F155" s="79" t="str">
        <f>IFERROR(IF(B155&lt;&gt;"", IF(ISNUMBER(SEARCH("yes", LOWER(INDEX(Paste_Here!S$2:S$210, MATCH(B155, Paste_Here!A$2:A$210, 0))))), "Yes", IF(ISNUMBER(SEARCH("no", LOWER(INDEX(Paste_Here!S$2:S$210, MATCH(B155, Paste_Here!A$2:A$210, 0))))), "No", "")), ""), "")</f>
        <v/>
      </c>
      <c r="G155" s="69"/>
      <c r="H155" s="79" t="str">
        <f>IFERROR(IF(B155&lt;&gt;"", IF(COUNTIF(INDEX(Paste_Here!AX$2:BA$210, MATCH(B155, Paste_Here!A$2:A$210, 0), 0), "yes") &gt; 0, "No", IF(COUNTIF(INDEX(Paste_Here!AX$2:BA$210, MATCH(B155, Paste_Here!A$2:A$210, 0), 0), "no") &gt; 0, "Yes", "")), ""), "")</f>
        <v/>
      </c>
      <c r="I155" s="69"/>
      <c r="J155" s="79" t="str">
        <f>IFERROR(IF(B155&lt;&gt;"", IF(ISNUMBER(SEARCH("yes", LOWER(INDEX(Paste_Here!Z$2:Z$210, MATCH(B155, Paste_Here!A$2:A$210, 0))))), "Yes", IF(ISNUMBER(SEARCH("no", LOWER(INDEX(Paste_Here!Z$2:Z$210, MATCH(B155, Paste_Here!A$2:A$210, 0))))), "No", "")), ""), "")</f>
        <v/>
      </c>
      <c r="K155" s="69"/>
      <c r="L155" s="79" t="str">
        <f>IFERROR(IF(B155&lt;&gt;"", IF(ISNUMBER(SEARCH("yes", LOWER(INDEX(Paste_Here!AG$2:AG$210, MATCH(B155, Paste_Here!A$2:A$210, 0))))), "Yes", IF(ISNUMBER(SEARCH("no", LOWER(INDEX(Paste_Here!AG$2:AG$210, MATCH(B155, Paste_Here!A$2:A$210, 0))))), "No", "")), ""), "")</f>
        <v/>
      </c>
      <c r="M155" s="69"/>
      <c r="N155" s="114" t="str">
        <f>IFERROR(IF(J155&lt;&gt;"", IF(ISNUMBER(SEARCH("yes", LOWER(INDEX(Paste_Here!AB$2:AB$210, MATCH(J155, Paste_Here!I$2:I$210, 0))))), "Yes", IF(ISNUMBER(SEARCH("no", LOWER(INDEX(Paste_Here!AB$2:AB$210, MATCH(J155, Paste_Here!I$2:I$210, 0))))), "No", "")), ""), "")</f>
        <v/>
      </c>
      <c r="O155" s="69"/>
      <c r="P155" s="79" t="str">
        <f>IFERROR(IF(B155&lt;&gt;"", IF(ISNUMBER(SEARCH("Revealed-Potential (Primary Focus)", LOWER(INDEX(Paste_Here!U$2:U$210, MATCH(B155, Paste_Here!A$2:A$210, 0))))), "Rev-Potential: Prim", IF(ISNUMBER(SEARCH("Revealed-Potential (Secondary Focus)", LOWER(INDEX(Paste_Here!U$2:U$210, MATCH(B155, Paste_Here!A$2:A$210, 0))))), "Rev-Potential: Sec", IF(ISNUMBER(SEARCH("Monitoring", LOWER(INDEX(Paste_Here!U$2:U$210, MATCH(B155, Paste_Here!A$2:A$210, 0))))), "Monitoring", IF(ISNUMBER(SEARCH("At-Promise (Secondary Focus)", LOWER(INDEX(Paste_Here!U$2:U$210, MATCH(B155, Paste_Here!A$2:A$210, 0))))), "At-Promise: Sec", IF(ISNUMBER(SEARCH("At-Promise (Primary Focus)", LOWER(INDEX(Paste_Here!U$2:U$210, MATCH(B155, Paste_Here!A$2:A$210, 0))))), "At-Promise: Prim", ""))))), ""), "")</f>
        <v/>
      </c>
      <c r="Q155" s="69"/>
      <c r="R155" s="79" t="str">
        <f>IFERROR(IF(B155&lt;&gt;"", IF(ISNUMBER(SEARCH("Revealed-Potential (Primary Focus)", LOWER(INDEX(Paste_Here!AB$2:AB$210, MATCH(B155, Paste_Here!A$2:A$210, 0))))), "Rev-Potential: Prim", IF(ISNUMBER(SEARCH("Revealed-Potential (Secondary Focus)", LOWER(INDEX(Paste_Here!AB$2:AB$210, MATCH(B155, Paste_Here!A$2:A$210, 0))))), "Rev-Potential: Sec", IF(ISNUMBER(SEARCH("Monitoring", LOWER(INDEX(Paste_Here!AB$2:AB$210, MATCH(B155, Paste_Here!A$2:A$210, 0))))), "Monitoring", IF(ISNUMBER(SEARCH("At-Promise (Secondary Focus)", LOWER(INDEX(Paste_Here!AB$2:AB$210, MATCH(B155, Paste_Here!A$2:A$210, 0))))), "At-Promise: Sec", IF(ISNUMBER(SEARCH("At-Promise (Primary Focus)", LOWER(INDEX(Paste_Here!AB$2:AB$210, MATCH(B155, Paste_Here!A$2:A$210, 0))))), "At-Promise: Prim", ""))))), ""), "")</f>
        <v/>
      </c>
      <c r="S155" s="69"/>
      <c r="T155" s="114" t="str">
        <f>IFERROR(IF(P155&lt;&gt;"", IF(ISNUMBER(SEARCH("yes", LOWER(INDEX(Paste_Here!AH$2:AH$210, MATCH(P155, Paste_Here!O$2:O$210, 0))))), "Yes", IF(ISNUMBER(SEARCH("no", LOWER(INDEX(Paste_Here!AH$2:AH$210, MATCH(P155, Paste_Here!O$2:O$210, 0))))), "No", "")), ""), "")</f>
        <v/>
      </c>
      <c r="U155" s="69"/>
      <c r="V155" s="114" t="str">
        <f>IFERROR(IF(R155&lt;&gt;"", IF(ISNUMBER(SEARCH("yes", LOWER(INDEX(Paste_Here!AJ$2:AJ$210, MATCH(R155, Paste_Here!Q$2:Q$210, 0))))), "Yes", IF(ISNUMBER(SEARCH("no", LOWER(INDEX(Paste_Here!AJ$2:AJ$210, MATCH(R155, Paste_Here!Q$2:Q$210, 0))))), "No", "")), ""), "")</f>
        <v/>
      </c>
      <c r="W155" s="69"/>
      <c r="X155" s="69"/>
      <c r="Y155" s="79" t="str">
        <f t="shared" si="15"/>
        <v/>
      </c>
      <c r="Z155" s="69"/>
      <c r="AA155" s="79" t="str">
        <f>IFERROR(IF(B155&lt;&gt;"", IF(AND(INDEX(Paste_Here!W$2:W$210, MATCH(B155, Paste_Here!A$2:A$210, 0))&lt;&gt;"", ISNUMBER(VALUE(INDEX(Paste_Here!W$2:W$210, MATCH(B155, Paste_Here!A$2:A$210, 0))))), INDEX(Paste_Here!W$2:W$210, MATCH(B155, Paste_Here!A$2:A$210, 0)), ""), ""), "")</f>
        <v/>
      </c>
      <c r="AB155" s="69"/>
      <c r="AC155" s="79" t="str">
        <f>IFERROR(IF(B155&lt;&gt;"", IF(AND(INDEX(Paste_Here!V$2:V$210, MATCH(B155, Paste_Here!A$2:A$210, 0))&lt;&gt;"", ISNUMBER(VALUE(INDEX(Paste_Here!V$2:V$210, MATCH(B155, Paste_Here!A$2:A$210, 0))))), TEXT(ROUND(VALUE(INDEX(Paste_Here!V$2:V$210, MATCH(B155, Paste_Here!A$2:A$210, 0))), 2), "0.00"), ""), ""), "")</f>
        <v/>
      </c>
      <c r="AD155" s="69"/>
      <c r="AE155" s="79" t="str">
        <f>IFERROR(IF(B155&lt;&gt;"", IF(LOWER(INDEX(Paste_Here!X$2:X$210, MATCH(B155, Paste_Here!A$2:A$210, 0)))="approaching expectations", "Approaching", IF(LOWER(INDEX(Paste_Here!X$2:X$210, MATCH(B155, Paste_Here!A$2:A$210, 0)))="met expectations", "Met", IF(LOWER(INDEX(Paste_Here!X$2:X$210, MATCH(B155, Paste_Here!A$2:A$210, 0)))="exceeded expectations", "Exceeded", IF(LOWER(INDEX(Paste_Here!X$2:X$210, MATCH(B155, Paste_Here!A$2:A$210, 0)))="below expectations", "Below", "")))), ""), "")</f>
        <v/>
      </c>
      <c r="AF155" s="69"/>
      <c r="AG155" s="79" t="str">
        <f>IFERROR(IF(B155&lt;&gt;"", IF(AND(INDEX(Paste_Here!Y$2:Y$210, MATCH(B155, Paste_Here!A$2:A$210, 0))&lt;&gt;"", ISNUMBER(VALUE(INDEX(Paste_Here!Y$2:Y$210, MATCH(B155, Paste_Here!A$2:A$210, 0))))), INDEX(Paste_Here!Y$2:Y$210, MATCH(B155, Paste_Here!A$2:A$210, 0)), ""), ""), "")</f>
        <v/>
      </c>
      <c r="AH155" s="69"/>
      <c r="AI155" s="79" t="str">
        <f>IFERROR(IF(B155&lt;&gt;"", IF(AND(INDEX(Paste_Here!AK$2:AK$210, MATCH(B155, Paste_Here!A$2:A$210, 0))&lt;&gt;"", ISNUMBER(VALUE(INDEX(Paste_Here!AK$2:AK$210, MATCH(B155, Paste_Here!A$2:A$210, 0))))), INDEX(Paste_Here!AK$2:AK$210, MATCH(B155, Paste_Here!A$2:A$210, 0)), ""), ""), "")</f>
        <v/>
      </c>
      <c r="AJ155" s="69"/>
      <c r="AK155" s="79" t="str">
        <f>IFERROR(IF(B155&lt;&gt;"", IF(ISNUMBER(SEARCH("highrisk", LOWER(INDEX(Paste_Here!AL$2:AL$210, MATCH(B155, Paste_Here!A$2:A$210, 0))))), "High Risk", IF(ISNUMBER(SEARCH("lowrisk", LOWER(INDEX(Paste_Here!AL$2:AL$210, MATCH(B155, Paste_Here!A$2:A$210, 0))))), "Low Risk", IF(ISNUMBER(SEARCH("somerisk", LOWER(INDEX(Paste_Here!AL$2:AL$210, MATCH(B155, Paste_Here!A$2:A$210, 0))))), "Some Risk", ""))), ""), "")</f>
        <v/>
      </c>
      <c r="AL155" s="69"/>
      <c r="AM155" s="79" t="str">
        <f>IFERROR(IF(B155&lt;&gt;"", IF(AND(INDEX(Paste_Here!AT$2:AT$210, MATCH(B155, Paste_Here!A$2:A$210, 0))&lt;&gt;"", ISNUMBER(VALUE(INDEX(Paste_Here!AT$2:AT$210, MATCH(B155, Paste_Here!A$2:A$210, 0))))), INDEX(Paste_Here!AT$2:AT$210, MATCH(B155, Paste_Here!A$2:A$210, 0)), ""), ""), "")</f>
        <v/>
      </c>
      <c r="AN155" s="69"/>
      <c r="AO155" s="79" t="str">
        <f>IFERROR(IF(B155&lt;&gt;"", IF(AND(INDEX(Paste_Here!AM$2:AM$210, MATCH(B155, Paste_Here!A$2:A$210, 0))&lt;&gt;"", ISNUMBER(VALUE(INDEX(Paste_Here!AM$2:AM$210, MATCH(B155, Paste_Here!A$2:A$210, 0))))), INDEX(Paste_Here!AM$2:AM$210, MATCH(B155, Paste_Here!A$2:A$210, 0)), ""), ""), "")</f>
        <v/>
      </c>
      <c r="AP155" s="69"/>
      <c r="AQ155" s="79" t="str">
        <f>IFERROR(IF(B155&lt;&gt;"", IF(ISNUMBER(SEARCH("highrisk", LOWER(INDEX(Paste_Here!AN$2:AN$210, MATCH(B155, Paste_Here!A$2:A$210, 0))))), "High Risk", IF(ISNUMBER(SEARCH("lowrisk", LOWER(INDEX(Paste_Here!AN$2:AN$210, MATCH(B155, Paste_Here!A$2:A$210, 0))))), "Low Risk", IF(ISNUMBER(SEARCH("somerisk", LOWER(INDEX(Paste_Here!AN$2:AN$210, MATCH(B155, Paste_Here!A$2:A$210, 0))))), "Some Risk", ""))), ""), "")</f>
        <v/>
      </c>
      <c r="AR155" s="69"/>
      <c r="AS155" s="79" t="str" cm="1">
        <f t="array" aca="1" ref="AS155" ca="1">IFERROR(IF(ISNUMBER(SEARCH("BR", INDEX(Paste_Here!AO$2:AO$210, MATCH(B155, Paste_Here!A$2:A$210, 0)))), -1, 1) * VALUE(_xlfn.TEXTJOIN("", TRUE, IF(ISNUMBER(--MID(INDEX(Paste_Here!AO$2:AO$210, MATCH(B155, Paste_Here!A$2:A$210, 0)), ROW(INDIRECT("1:"&amp;LEN(INDEX(Paste_Here!AO$2:AO$210, MATCH(B155, Paste_Here!A$2:A$210, 0))))), 1)), MID(INDEX(Paste_Here!AO$2:AO$210, MATCH(B155, Paste_Here!A$2:A$210, 0)), ROW(INDIRECT("1:"&amp;LEN(INDEX(Paste_Here!AO$2:AO$210, MATCH(B155, Paste_Here!A$2:A$210, 0))))), 1), ""))), "")</f>
        <v/>
      </c>
      <c r="AT155" s="69"/>
      <c r="AU155" s="69"/>
      <c r="AV155" s="79"/>
      <c r="AW155" s="69"/>
      <c r="AX155" s="79"/>
      <c r="AY155" s="69"/>
      <c r="AZ155" s="79"/>
      <c r="BA155" s="69"/>
      <c r="BB155" s="79"/>
      <c r="BC155" s="69"/>
      <c r="BD155" s="79"/>
      <c r="BE155" s="69"/>
      <c r="BF155" s="79"/>
      <c r="BG155" s="69"/>
      <c r="BH155" s="79"/>
      <c r="BI155" s="69"/>
      <c r="BJ155" s="79"/>
      <c r="BK155" s="69"/>
      <c r="BL155" s="79"/>
      <c r="BM155" s="69"/>
      <c r="BN155" s="79"/>
      <c r="BO155" s="69"/>
      <c r="BP155" s="79"/>
      <c r="BQ155" s="69"/>
      <c r="BR155" s="69"/>
      <c r="BS155" s="79"/>
      <c r="BT155" s="69"/>
      <c r="BU155" s="79"/>
      <c r="BV155" s="69"/>
      <c r="BW155" s="79"/>
      <c r="BX155" s="69"/>
      <c r="BY155" s="79"/>
      <c r="BZ155" s="69"/>
      <c r="CA155" s="79"/>
      <c r="CB155" s="69"/>
      <c r="CC155" s="79"/>
      <c r="CD155" s="69"/>
      <c r="CE155" s="79"/>
      <c r="CF155" s="69"/>
      <c r="CG155" s="79"/>
      <c r="CH155" s="69"/>
      <c r="CI155" s="79"/>
      <c r="CJ155" s="69"/>
      <c r="CK155" s="79"/>
      <c r="CL155" s="69"/>
      <c r="CM155" s="79"/>
      <c r="CN155" s="69"/>
      <c r="CO155" s="69"/>
      <c r="CP155" s="79" t="str">
        <f t="shared" si="16"/>
        <v/>
      </c>
      <c r="CQ155" s="69"/>
      <c r="CR155" s="79" t="str">
        <f>IFERROR(IF(B155&lt;&gt;"", IF(AND(INDEX(Paste_Here!AD$2:AD$210, MATCH(B155, Paste_Here!A$2:A$210, 0))&lt;&gt;"", ISNUMBER(VALUE(INDEX(Paste_Here!AD$2:AD$210, MATCH(B155, Paste_Here!A$2:A$210, 0))))), INDEX(Paste_Here!AD$2:AD$210, MATCH(B155, Paste_Here!A$2:A$210, 0)), ""), ""), "")</f>
        <v/>
      </c>
      <c r="CS155" s="69"/>
      <c r="CT155" s="79" t="str">
        <f>IFERROR(IF(B155&lt;&gt;"", IF(AND(INDEX(Paste_Here!AC$2:AC$210, MATCH(B155, Paste_Here!A$2:A$210, 0))&lt;&gt;"", ISNUMBER(--INDEX(Paste_Here!AC$2:AC$210, MATCH(B155, Paste_Here!A$2:A$210, 0)))), TEXT(ROUND(--INDEX(Paste_Here!AC$2:AC$210, MATCH(B155, Paste_Here!A$2:A$210, 0)), 2), "0.00"), ""), ""), "")</f>
        <v/>
      </c>
      <c r="CU155" s="69"/>
      <c r="CV155" s="79" t="str">
        <f>IFERROR(IF(B155&lt;&gt;"", IF(LOWER(INDEX(Paste_Here!AE$2:AE$210, MATCH(B155, Paste_Here!A$2:A$210, 0)))="approaching expectations", "Approaching", IF(LOWER(INDEX(Paste_Here!AE$2:AE$210, MATCH(B155, Paste_Here!A$2:A$210, 0)))="met expectations", "Met", IF(LOWER(INDEX(Paste_Here!AE$2:AE$210, MATCH(B155, Paste_Here!A$2:A$210, 0)))="exceeded expectations", "Exceeded", IF(LOWER(INDEX(Paste_Here!AE$2:AE$210, MATCH(B155, Paste_Here!A$2:A$210, 0)))="below expectations", "Below", "")))), ""), "")</f>
        <v/>
      </c>
      <c r="CW155" s="69"/>
      <c r="CX155" s="79" t="str">
        <f>IFERROR(IF(B155&lt;&gt;"", IF(AND(INDEX(Paste_Here!AF$2:AF$210, MATCH(B155, Paste_Here!A$2:A$210, 0))&lt;&gt;"", ISNUMBER(VALUE(INDEX(Paste_Here!AF$2:AF$210, MATCH(B155, Paste_Here!A$2:A$210, 0))))), INDEX(Paste_Here!AF$2:AF$210, MATCH(B155, Paste_Here!A$2:A$210, 0)), ""), ""), "")</f>
        <v/>
      </c>
      <c r="CY155" s="69"/>
      <c r="CZ155" s="79" t="str">
        <f>IFERROR(IF(B155&lt;&gt;"", IF(AND(INDEX(Paste_Here!AU$2:AU$210, MATCH(B155, Paste_Here!A$2:A$210, 0))&lt;&gt;"", ISNUMBER(VALUE(INDEX(Paste_Here!AU$2:AU$210, MATCH(B155, Paste_Here!A$2:A$210, 0))))), INDEX(Paste_Here!AU$2:AU$210, MATCH(B155, Paste_Here!A$2:A$210, 0)), ""), ""), "")</f>
        <v/>
      </c>
      <c r="DA155" s="69"/>
      <c r="DB155" s="79" t="str">
        <f>IFERROR(IF(B155&lt;&gt;"", IF(ISNUMBER(SEARCH("highrisk", LOWER(INDEX(Paste_Here!AV$2:AV$210, MATCH(B155, Paste_Here!A$2:A$210, 0))))), "High Risk", IF(ISNUMBER(SEARCH("lowrisk", LOWER(INDEX(Paste_Here!AV$2:AV$210, MATCH(B155, Paste_Here!A$2:A$210, 0))))), "Low Risk", IF(ISNUMBER(SEARCH("somerisk", LOWER(INDEX(Paste_Here!AV$2:AV$210, MATCH(B155, Paste_Here!A$2:A$210, 0))))), "Some Risk", ""))), ""), "")</f>
        <v/>
      </c>
      <c r="DC155" s="69"/>
      <c r="DD155" s="79" t="str">
        <f>IFERROR(IF(B155&lt;&gt;"", IF(AND(INDEX(Paste_Here!AW$2:AW$210, MATCH(B155, Paste_Here!A$2:A$210, 0))&lt;&gt;"", ISNUMBER(VALUE(INDEX(Paste_Here!AW$2:AW$210, MATCH(B155, Paste_Here!A$2:A$210, 0))))), INDEX(Paste_Here!AW$2:AW$210, MATCH(B155, Paste_Here!A$2:A$210, 0)), ""), ""), "")</f>
        <v/>
      </c>
      <c r="DE155" s="69"/>
      <c r="DF155" s="79" t="str">
        <f>IFERROR(IF(B155&lt;&gt;"", IF(AND(INDEX(Paste_Here!AP$2:AP$210, MATCH(B155, Paste_Here!A$2:A$210, 0))&lt;&gt;"", ISNUMBER(VALUE(INDEX(Paste_Here!AP$2:AP$210, MATCH(B155, Paste_Here!A$2:A$210, 0))))), INDEX(Paste_Here!AP$2:AP$210, MATCH(B155, Paste_Here!A$2:A$210, 0)), ""), ""), "")</f>
        <v/>
      </c>
      <c r="DG155" s="69"/>
      <c r="DH155" s="79" t="str">
        <f>IFERROR(IF(B155&lt;&gt;"", IF(ISNUMBER(SEARCH("highrisk", LOWER(INDEX(Paste_Here!AQ$2:AQ$210, MATCH(B155, Paste_Here!A$2:A$210, 0))))), "High Risk", IF(ISNUMBER(SEARCH("lowrisk", LOWER(INDEX(Paste_Here!AQ$2:AQ$210, MATCH(B155, Paste_Here!A$2:A$210, 0))))), "Low Risk", IF(ISNUMBER(SEARCH("somerisk", LOWER(INDEX(Paste_Here!AQ$2:AQ$210, MATCH(B155, Paste_Here!A$2:A$210, 0))))), "Some Risk", ""))), ""), "")</f>
        <v/>
      </c>
      <c r="DI155" s="69"/>
      <c r="DJ155" s="79" t="str" cm="1">
        <f t="array" aca="1" ref="DJ155" ca="1">IFERROR(VALUE(IF(ISNUMBER(SEARCH("EM", INDEX(Paste_Here!AR$2:AR$500, MATCH(B155, Paste_Here!A$2:A$500, 0)))),"-" &amp; _xlfn.TEXTJOIN("", TRUE, IF(ISNUMBER(--MID(INDEX(Paste_Here!AR$2:AR$500, MATCH(B155, Paste_Here!A$2:A$500, 0)), ROW(INDIRECT("1:"&amp;LEN(INDEX(Paste_Here!AR$2:AR$500, MATCH(B155, Paste_Here!A$2:A$500, 0))))), 1)), MID(INDEX(Paste_Here!AR$2:AR$500, MATCH(B155, Paste_Here!A$2:A$500, 0)), ROW(INDIRECT("1:"&amp;LEN(INDEX(Paste_Here!AR$2:AR$500, MATCH(B155, Paste_Here!A$2:A$500, 0))))), 1), "")), _xlfn.TEXTJOIN("", TRUE, IF(ISNUMBER(--MID(INDEX(Paste_Here!AR$2:AR$500, MATCH(B155, Paste_Here!A$2:AR$500, 0)), ROW(INDIRECT("1:"&amp;LEN(INDEX(Paste_Here!AR$2:AR$500, MATCH(B155, Paste_Here!A$2:AR$500, 0))))), 1)), MID(INDEX(Paste_Here!AR$2:AR$500, MATCH(B155, Paste_Here!A$2:A$500, 0)), ROW(INDIRECT("1:"&amp;LEN(INDEX(Paste_Here!AR$2:AR$500, MATCH(B155, Paste_Here!A$2:A$500, 0))))), 1), "")))), "")</f>
        <v/>
      </c>
      <c r="DK155" s="69"/>
      <c r="DL155" s="69"/>
      <c r="DM155" s="79" t="str">
        <f t="shared" si="17"/>
        <v/>
      </c>
      <c r="DN155" s="69"/>
      <c r="DO155" s="79" t="str">
        <f>IFERROR(IF(B155&lt;&gt;"", IF(AND(INDEX(Paste_Here!AH$2:AH$210, MATCH(B155, Paste_Here!A$2:A$210, 0))&lt;&gt;"", ISNUMBER(VALUE(INDEX(Paste_Here!AH$2:AH$210, MATCH(B155, Paste_Here!A$2:A$210, 0))))), INDEX(Paste_Here!AH$2:AH$210, MATCH(B155, Paste_Here!A$2:A$210, 0)), ""), ""), "")</f>
        <v/>
      </c>
      <c r="DP155" s="69"/>
      <c r="DQ155" s="114"/>
      <c r="DR155" s="69"/>
      <c r="DS155" s="119" t="str">
        <f>IFERROR(IF(B155&lt;&gt;"", IF(LOWER(INDEX(Paste_Here!AI$2:AI$210, MATCH(B155, Paste_Here!A$2:A$210, 0)))="approaching expectations", "Approaching", IF(LOWER(INDEX(Paste_Here!AI$2:AI$210, MATCH(B155, Paste_Here!A$2:A$210, 0)))="met expectations", "Met", IF(LOWER(INDEX(Paste_Here!AI$2:AI$210, MATCH(B155, Paste_Here!A$2:A$210, 0)))="exceeded expectations", "Exceeded", IF(LOWER(INDEX(Paste_Here!AI$2:AI$210, MATCH(B155, Paste_Here!A$2:A$210, 0)))="below expectations", "Below", "")))), ""), "")</f>
        <v/>
      </c>
      <c r="DT155" s="69"/>
      <c r="DU155" s="79" t="str">
        <f>IFERROR(IF(B155&lt;&gt;"", IF(AND(INDEX(Paste_Here!AJ$2:AJ$210, MATCH(B155, Paste_Here!A$2:A$210, 0))&lt;&gt;"", ISNUMBER(VALUE(INDEX(Paste_Here!AJ$2:AJ$210, MATCH(B155, Paste_Here!A$2:A$210, 0))))), INDEX(Paste_Here!AJ$2:AJ$210, MATCH(B155, Paste_Here!A$2:A$210, 0)), ""), ""), "")</f>
        <v/>
      </c>
      <c r="DV155" s="69"/>
      <c r="DW155" s="114"/>
      <c r="DX155" s="69"/>
      <c r="DY155" s="114"/>
      <c r="DZ155" s="69"/>
      <c r="EA155" s="114"/>
      <c r="EB155" s="69"/>
      <c r="EC155" s="114"/>
      <c r="ED155" s="69"/>
      <c r="EE155" s="114"/>
      <c r="EF155" s="69"/>
      <c r="EH155" s="69"/>
      <c r="EI155" s="69"/>
      <c r="EJ155" s="79"/>
      <c r="EK155" s="69"/>
      <c r="EL155" s="79"/>
      <c r="EM155" s="69"/>
      <c r="EN155" s="79"/>
      <c r="EO155" s="69"/>
      <c r="EP155" s="79"/>
      <c r="EQ155" s="69"/>
      <c r="ER155" s="79"/>
      <c r="ES155" s="69"/>
      <c r="ET155" s="79"/>
      <c r="EU155" s="69"/>
      <c r="EV155" s="79"/>
      <c r="EW155" s="69"/>
      <c r="EX155" s="79"/>
      <c r="EY155" s="69"/>
      <c r="EZ155" s="79"/>
      <c r="FA155" s="69"/>
      <c r="FB155" s="79"/>
      <c r="FC155" s="69"/>
      <c r="FD155" s="79"/>
      <c r="FE155" s="69"/>
      <c r="FF155" s="69"/>
      <c r="FG155" s="79" t="str">
        <f t="shared" si="18"/>
        <v/>
      </c>
      <c r="FH155" s="69"/>
      <c r="FI155" s="79" t="str">
        <f>IFERROR(IF(B155&lt;&gt;"", IF(ISNUMBER(VALUE(INDEX(Paste_Here!H$2:H$210, MATCH(B155, Paste_Here!A$2:A$210, 0)))), IF(VALUE(INDEX(Paste_Here!H$2:H$210, MATCH(B155, Paste_Here!A$2:A$210, 0)))=0, "No", IF(AND(VALUE(INDEX(Paste_Here!H$2:H$210, MATCH(B155, Paste_Here!A$2:A$210, 0)))&gt;=1, VALUE(INDEX(Paste_Here!H$2:H$210, MATCH(B155, Paste_Here!A$2:A$210, 0)))&lt;=4), VALUE(INDEX(Paste_Here!H$2:H$210, MATCH(B155, Paste_Here!A$2:A$210, 0))), "")), ""), ""), "")</f>
        <v/>
      </c>
      <c r="FJ155" s="69"/>
      <c r="FK155" s="79" t="str">
        <f>IFERROR(IF(B155&lt;&gt;"", IF(ISNUMBER(VALUE(INDEX(Paste_Here!I$2:I$210, MATCH(B155, Paste_Here!A$2:A$210, 0)))), IF(VALUE(INDEX(Paste_Here!I$2:I$210, MATCH(B155, Paste_Here!A$2:A$210, 0)))=0, "No", IF(AND(VALUE(INDEX(Paste_Here!I$2:I$210, MATCH(B155, Paste_Here!A$2:A$210, 0)))&gt;=1, VALUE(INDEX(Paste_Here!I$2:I$210, MATCH(B155, Paste_Here!A$2:A$210, 0)))&lt;=4), VALUE(INDEX(Paste_Here!I$2:I$210, MATCH(B155, Paste_Here!A$2:A$210, 0))), "")), ""), ""), "")</f>
        <v/>
      </c>
      <c r="FL155" s="69"/>
      <c r="FM155" s="114"/>
      <c r="FN155" s="69"/>
      <c r="FO155" s="114"/>
      <c r="FP155" s="69"/>
      <c r="FQ155" s="114"/>
      <c r="FR155" s="69"/>
      <c r="FS155" s="114"/>
      <c r="FT155" s="69"/>
      <c r="FU155" s="79" t="str">
        <f>IFERROR(IF(B155&lt;&gt;"", IF(AND(INDEX(Paste_Here!R$2:R$210, MATCH(B155, Paste_Here!A$2:A$210, 0))&lt;&gt;"", ISNUMBER(VALUE(INDEX(Paste_Here!R$2:R$210, MATCH(B155, Paste_Here!A$2:A$210, 0))))), INDEX(Paste_Here!R$2:R$210, MATCH(B155, Paste_Here!A$2:A$210, 0)), ""), ""), "")</f>
        <v/>
      </c>
      <c r="FV155" s="69"/>
      <c r="FW155" s="79" t="str">
        <f>IFERROR(IF(B155&lt;&gt;"", IF(AND(INDEX(Paste_Here!BB$2:BB$210, MATCH(B155, Paste_Here!A$2:A$210, 0))&lt;&gt;"", ISNUMBER(VALUE(INDEX(Paste_Here!BB$2:BB$210, MATCH(B155, Paste_Here!A$2:A$210, 0))))), INDEX(Paste_Here!BB$2:BB$210, MATCH(B155, Paste_Here!A$2:A$210, 0)), ""), ""), "")</f>
        <v/>
      </c>
      <c r="FX155" s="69"/>
      <c r="FY155" s="79" t="str">
        <f>IFERROR(IF(B155&lt;&gt;"", IF(AND(INDEX(Paste_Here!AS$2:AS$210, MATCH(B155, Paste_Here!A$2:A$210, 0))&lt;&gt;"", ISNUMBER(VALUE(INDEX(Paste_Here!AS$2:AS$210, MATCH(B155, Paste_Here!A$2:A$210, 0))))), INDEX(Paste_Here!AS$2:AS$210, MATCH(B155, Paste_Here!A$2:A$210, 0)), ""), ""), "")</f>
        <v/>
      </c>
      <c r="FZ155" s="69"/>
      <c r="GA155" s="79" t="str">
        <f>IFERROR(IF(B155&lt;&gt;"", IF(AND(INDEX(Paste_Here!BC$2:BC$210, MATCH(B155, Paste_Here!A$2:A$210, 0))&lt;&gt;"", ISNUMBER(VALUE(INDEX(Paste_Here!BC$2:BC$210, MATCH(B155, Paste_Here!A$2:A$210, 0))))), INDEX(Paste_Here!BC$2:BC$210, MATCH(B155, Paste_Here!A$2:A$210, 0)), ""), ""), "")</f>
        <v/>
      </c>
      <c r="GB155" s="69"/>
      <c r="GC155" s="69"/>
      <c r="GD155" s="79" t="str">
        <f t="shared" si="19"/>
        <v/>
      </c>
      <c r="GE155" s="69"/>
      <c r="GF155" s="79" t="str">
        <f>IFERROR(IF(B155&lt;&gt;"", IF(ISNUMBER(SEARCH("s", LOWER(INDEX(Paste_Here!M$2:M$210, MATCH(B155, Paste_Here!A$2:A$210, 0))))), "Yes", IF(INDEX(Paste_Here!M$2:M$210, MATCH(B155, Paste_Here!A$2:A$210, 0))&lt;&gt;"", "No", "")), ""), "")</f>
        <v/>
      </c>
      <c r="GG155" s="69"/>
      <c r="GH155" s="79" t="str">
        <f>IFERROR(IF(B155&lt;&gt;"", IF(ISNUMBER(SEARCH("yes", LOWER(INDEX(Paste_Here!F$2:F$210, MATCH(B155, Paste_Here!A$2:A$210, 0))))), "Yes", IF(ISNUMBER(SEARCH("no", LOWER(INDEX(Paste_Here!F$2:F$210, MATCH(B155, Paste_Here!A$2:A$210, 0))))), "No", "")), ""), "")</f>
        <v/>
      </c>
      <c r="GI155" s="69"/>
      <c r="GJ155" s="79" t="str">
        <f>IFERROR(IF(B155&lt;&gt;"", IF(ISNUMBER(SEARCH("english language learner", LOWER(INDEX(Paste_Here!C$2:C$210, MATCH(B155, Paste_Here!A$2:A$210, 0))))), "Yes", ""), ""), "")</f>
        <v/>
      </c>
      <c r="GK155" s="69"/>
      <c r="GL155" s="79" t="str">
        <f>IFERROR(IF(B155&lt;&gt;"", IF(OR(ISNUMBER(SEARCH("b", LOWER(INDEX(Paste_Here!K$2:K$210, MATCH(B155, Paste_Here!A$2:A$210, 0))))), ISNUMBER(SEARCH("h", LOWER(INDEX(Paste_Here!K$2:K$210, MATCH(B155, Paste_Here!A$2:A$210, 0))))), ISNUMBER(SEARCH("i", LOWER(INDEX(Paste_Here!K$2:K$210, MATCH(B155, Paste_Here!A$2:A$210, 0)))))), "Yes", IF(INDEX(Paste_Here!K$2:K$210, MATCH(B155, Paste_Here!A$2:A$210, 0))&lt;&gt;"", "No", "")), ""), "")</f>
        <v/>
      </c>
      <c r="GM155" s="69"/>
      <c r="GN155" s="79" t="str">
        <f>IFERROR(IF(B155&lt;&gt;"", IF(ISNUMBER(SEARCH("yes", LOWER(INDEX(Paste_Here!L$2:L$210, MATCH(B155, Paste_Here!A$2:A$210, 0))))), "Yes", IF(ISNUMBER(SEARCH("no", LOWER(INDEX(Paste_Here!L$2:L$210, MATCH(B155, Paste_Here!A$2:A$210, 0))))), "No", "")), ""), "")</f>
        <v/>
      </c>
      <c r="GO155" s="69"/>
      <c r="GP155" s="79" t="str">
        <f>IFERROR(IF(B155&lt;&gt;"", IF(ISNUMBER(SEARCH("transitional 2", LOWER(INDEX(Paste_Here!C$2:C$210, MATCH(B155, Paste_Here!A$2:A$210, 0))))), "T2", IF(ISNUMBER(SEARCH("transitional 1", LOWER(INDEX(Paste_Here!C$2:C$210, MATCH(B155, Paste_Here!A$2:A$210, 0))))), "T1", IF(ISNUMBER(SEARCH("waived ell services", LOWER(INDEX(Paste_Here!C$2:C$210, MATCH(B155, Paste_Here!A$2:A$210, 0))))), "W", ""))), ""), "")</f>
        <v/>
      </c>
      <c r="GQ155" s="69"/>
      <c r="GR155" s="114"/>
      <c r="GS155" s="69"/>
      <c r="GT155" s="114"/>
      <c r="GU155" s="69"/>
      <c r="GV155" s="114"/>
      <c r="GW155" s="69"/>
      <c r="GX155" s="118"/>
      <c r="GY155" s="69"/>
      <c r="GZ155" s="69"/>
      <c r="HA155" s="79"/>
      <c r="HB155" s="69"/>
      <c r="HC155" s="79"/>
      <c r="HD155" s="69"/>
      <c r="HE155" s="79"/>
      <c r="HF155" s="69"/>
      <c r="HG155" s="79"/>
      <c r="HH155" s="69"/>
      <c r="HI155" s="79"/>
      <c r="HJ155" s="69"/>
      <c r="HK155" s="79"/>
      <c r="HL155" s="69"/>
      <c r="HM155" s="79"/>
      <c r="HN155" s="69"/>
      <c r="HO155" s="79"/>
      <c r="HP155" s="69"/>
      <c r="HQ155" s="79"/>
      <c r="HR155" s="69"/>
      <c r="HS155" s="79"/>
      <c r="HT155" s="69"/>
      <c r="HU155" s="79"/>
      <c r="HV155" s="69"/>
      <c r="HW155" s="69"/>
      <c r="HX155" s="79"/>
      <c r="HY155" s="69"/>
      <c r="HZ155" s="79"/>
      <c r="IA155" s="69"/>
      <c r="IB155" s="79"/>
      <c r="IC155" s="69"/>
      <c r="ID155" s="79"/>
      <c r="IE155" s="69"/>
      <c r="IF155" s="79"/>
      <c r="IG155" s="69"/>
      <c r="IH155" s="79"/>
      <c r="II155" s="69"/>
      <c r="IJ155" s="79"/>
      <c r="IK155" s="69"/>
      <c r="IL155" s="79"/>
      <c r="IM155" s="69"/>
      <c r="IN155" s="79"/>
      <c r="IO155" s="69"/>
      <c r="IP155" s="79"/>
      <c r="IQ155" s="69"/>
      <c r="IR155" s="79"/>
      <c r="IS155" s="69"/>
      <c r="IT155" s="69"/>
      <c r="IU155" s="79"/>
      <c r="IV155" s="69"/>
      <c r="IW155" s="79"/>
      <c r="IX155" s="69"/>
      <c r="IY155" s="79"/>
      <c r="IZ155" s="69"/>
      <c r="JA155" s="79"/>
      <c r="JB155" s="69"/>
      <c r="JC155" s="79"/>
      <c r="JD155" s="69"/>
      <c r="JE155" s="79"/>
      <c r="JF155" s="69"/>
      <c r="JG155" s="79"/>
      <c r="JH155" s="69"/>
      <c r="JI155" s="79"/>
      <c r="JJ155" s="69"/>
      <c r="JK155" s="79"/>
      <c r="JL155" s="69"/>
      <c r="JM155" s="79"/>
      <c r="JN155" s="69"/>
      <c r="JO155" s="79"/>
      <c r="JP155" s="69"/>
      <c r="JQ155" s="69"/>
      <c r="JR155" s="79"/>
      <c r="JS155" s="69"/>
      <c r="JT155" s="79"/>
      <c r="JU155" s="69"/>
      <c r="JV155" s="79"/>
      <c r="JW155" s="69"/>
      <c r="JX155" s="79"/>
      <c r="JY155" s="69"/>
      <c r="JZ155" s="79"/>
      <c r="KA155" s="69"/>
      <c r="KB155" s="79"/>
      <c r="KC155" s="69"/>
      <c r="KD155" s="79"/>
      <c r="KE155" s="69"/>
      <c r="KF155" s="79"/>
      <c r="KG155" s="69"/>
      <c r="KH155" s="79"/>
      <c r="KI155" s="69"/>
      <c r="KJ155" s="79"/>
      <c r="KK155" s="69"/>
      <c r="KL155" s="79"/>
      <c r="KM155" s="69"/>
      <c r="KP155" s="1" t="str" cm="1">
        <f t="array" ref="KP155">IFERROR(INDEX(Paste_Here!$B$2:$B$210, MATCH(0, COUNTIF(KP$4:KP154, Paste_Here!$B$2:$B$210) + IF(Paste_Here!$B$2:$B$210="", 1, 0), 0)), "")</f>
        <v/>
      </c>
      <c r="KQ155" s="1" t="str">
        <f>IF(KP155&lt;&gt;"", INDEX(Paste_Here!$A$2:$A$210, MATCH(KP155, Paste_Here!$B$2:$B$210, 0)), "")</f>
        <v/>
      </c>
      <c r="KR155" s="1" t="str">
        <f t="shared" si="20"/>
        <v/>
      </c>
      <c r="KS155" s="1" t="str" cm="1">
        <f t="array" ref="KS155">IFERROR(INDEX($KR$5:$KR$210, MATCH(SMALL(IF($KR$5:$KR$210&lt;&gt;"", COUNTIF($KR$5:$KR$210, "&lt;"&amp;$KR$5:$KR$210)+1), ROW()-ROW($KS$5)+1), COUNTIF($KR$5:$KR$210, "&lt;"&amp;$KR$5:$KR$210)+1, 0)), "")</f>
        <v/>
      </c>
    </row>
    <row r="156" spans="1:305">
      <c r="A156" s="69"/>
      <c r="B156" s="79" t="str">
        <f t="shared" si="14"/>
        <v/>
      </c>
      <c r="C156" s="69"/>
      <c r="D156" s="79" t="str">
        <f>IFERROR(IF(B156&lt;&gt;"", IF(COUNTIF(INDEX(Paste_Here!N$2:Q$210, MATCH(B156, Paste_Here!A$2:A$210, 0), 0), "yes") &gt; 0, "No", IF(COUNTIF(INDEX(Paste_Here!N$2:Q$210, MATCH(B156, Paste_Here!A$2:A$210, 0), 0), "no") &gt; 0, "Yes", "")), ""), "")</f>
        <v/>
      </c>
      <c r="E156" s="69"/>
      <c r="F156" s="79" t="str">
        <f>IFERROR(IF(B156&lt;&gt;"", IF(ISNUMBER(SEARCH("yes", LOWER(INDEX(Paste_Here!S$2:S$210, MATCH(B156, Paste_Here!A$2:A$210, 0))))), "Yes", IF(ISNUMBER(SEARCH("no", LOWER(INDEX(Paste_Here!S$2:S$210, MATCH(B156, Paste_Here!A$2:A$210, 0))))), "No", "")), ""), "")</f>
        <v/>
      </c>
      <c r="G156" s="69"/>
      <c r="H156" s="79" t="str">
        <f>IFERROR(IF(B156&lt;&gt;"", IF(COUNTIF(INDEX(Paste_Here!AX$2:BA$210, MATCH(B156, Paste_Here!A$2:A$210, 0), 0), "yes") &gt; 0, "No", IF(COUNTIF(INDEX(Paste_Here!AX$2:BA$210, MATCH(B156, Paste_Here!A$2:A$210, 0), 0), "no") &gt; 0, "Yes", "")), ""), "")</f>
        <v/>
      </c>
      <c r="I156" s="69"/>
      <c r="J156" s="79" t="str">
        <f>IFERROR(IF(B156&lt;&gt;"", IF(ISNUMBER(SEARCH("yes", LOWER(INDEX(Paste_Here!Z$2:Z$210, MATCH(B156, Paste_Here!A$2:A$210, 0))))), "Yes", IF(ISNUMBER(SEARCH("no", LOWER(INDEX(Paste_Here!Z$2:Z$210, MATCH(B156, Paste_Here!A$2:A$210, 0))))), "No", "")), ""), "")</f>
        <v/>
      </c>
      <c r="K156" s="69"/>
      <c r="L156" s="79" t="str">
        <f>IFERROR(IF(B156&lt;&gt;"", IF(ISNUMBER(SEARCH("yes", LOWER(INDEX(Paste_Here!AG$2:AG$210, MATCH(B156, Paste_Here!A$2:A$210, 0))))), "Yes", IF(ISNUMBER(SEARCH("no", LOWER(INDEX(Paste_Here!AG$2:AG$210, MATCH(B156, Paste_Here!A$2:A$210, 0))))), "No", "")), ""), "")</f>
        <v/>
      </c>
      <c r="M156" s="69"/>
      <c r="N156" s="114" t="str">
        <f>IFERROR(IF(J156&lt;&gt;"", IF(ISNUMBER(SEARCH("yes", LOWER(INDEX(Paste_Here!AB$2:AB$210, MATCH(J156, Paste_Here!I$2:I$210, 0))))), "Yes", IF(ISNUMBER(SEARCH("no", LOWER(INDEX(Paste_Here!AB$2:AB$210, MATCH(J156, Paste_Here!I$2:I$210, 0))))), "No", "")), ""), "")</f>
        <v/>
      </c>
      <c r="O156" s="69"/>
      <c r="P156" s="79" t="str">
        <f>IFERROR(IF(B156&lt;&gt;"", IF(ISNUMBER(SEARCH("Revealed-Potential (Primary Focus)", LOWER(INDEX(Paste_Here!U$2:U$210, MATCH(B156, Paste_Here!A$2:A$210, 0))))), "Rev-Potential: Prim", IF(ISNUMBER(SEARCH("Revealed-Potential (Secondary Focus)", LOWER(INDEX(Paste_Here!U$2:U$210, MATCH(B156, Paste_Here!A$2:A$210, 0))))), "Rev-Potential: Sec", IF(ISNUMBER(SEARCH("Monitoring", LOWER(INDEX(Paste_Here!U$2:U$210, MATCH(B156, Paste_Here!A$2:A$210, 0))))), "Monitoring", IF(ISNUMBER(SEARCH("At-Promise (Secondary Focus)", LOWER(INDEX(Paste_Here!U$2:U$210, MATCH(B156, Paste_Here!A$2:A$210, 0))))), "At-Promise: Sec", IF(ISNUMBER(SEARCH("At-Promise (Primary Focus)", LOWER(INDEX(Paste_Here!U$2:U$210, MATCH(B156, Paste_Here!A$2:A$210, 0))))), "At-Promise: Prim", ""))))), ""), "")</f>
        <v/>
      </c>
      <c r="Q156" s="69"/>
      <c r="R156" s="79" t="str">
        <f>IFERROR(IF(B156&lt;&gt;"", IF(ISNUMBER(SEARCH("Revealed-Potential (Primary Focus)", LOWER(INDEX(Paste_Here!AB$2:AB$210, MATCH(B156, Paste_Here!A$2:A$210, 0))))), "Rev-Potential: Prim", IF(ISNUMBER(SEARCH("Revealed-Potential (Secondary Focus)", LOWER(INDEX(Paste_Here!AB$2:AB$210, MATCH(B156, Paste_Here!A$2:A$210, 0))))), "Rev-Potential: Sec", IF(ISNUMBER(SEARCH("Monitoring", LOWER(INDEX(Paste_Here!AB$2:AB$210, MATCH(B156, Paste_Here!A$2:A$210, 0))))), "Monitoring", IF(ISNUMBER(SEARCH("At-Promise (Secondary Focus)", LOWER(INDEX(Paste_Here!AB$2:AB$210, MATCH(B156, Paste_Here!A$2:A$210, 0))))), "At-Promise: Sec", IF(ISNUMBER(SEARCH("At-Promise (Primary Focus)", LOWER(INDEX(Paste_Here!AB$2:AB$210, MATCH(B156, Paste_Here!A$2:A$210, 0))))), "At-Promise: Prim", ""))))), ""), "")</f>
        <v/>
      </c>
      <c r="S156" s="69"/>
      <c r="T156" s="114" t="str">
        <f>IFERROR(IF(P156&lt;&gt;"", IF(ISNUMBER(SEARCH("yes", LOWER(INDEX(Paste_Here!AH$2:AH$210, MATCH(P156, Paste_Here!O$2:O$210, 0))))), "Yes", IF(ISNUMBER(SEARCH("no", LOWER(INDEX(Paste_Here!AH$2:AH$210, MATCH(P156, Paste_Here!O$2:O$210, 0))))), "No", "")), ""), "")</f>
        <v/>
      </c>
      <c r="U156" s="69"/>
      <c r="V156" s="114" t="str">
        <f>IFERROR(IF(R156&lt;&gt;"", IF(ISNUMBER(SEARCH("yes", LOWER(INDEX(Paste_Here!AJ$2:AJ$210, MATCH(R156, Paste_Here!Q$2:Q$210, 0))))), "Yes", IF(ISNUMBER(SEARCH("no", LOWER(INDEX(Paste_Here!AJ$2:AJ$210, MATCH(R156, Paste_Here!Q$2:Q$210, 0))))), "No", "")), ""), "")</f>
        <v/>
      </c>
      <c r="W156" s="69"/>
      <c r="X156" s="69"/>
      <c r="Y156" s="79" t="str">
        <f t="shared" si="15"/>
        <v/>
      </c>
      <c r="Z156" s="69"/>
      <c r="AA156" s="79" t="str">
        <f>IFERROR(IF(B156&lt;&gt;"", IF(AND(INDEX(Paste_Here!W$2:W$210, MATCH(B156, Paste_Here!A$2:A$210, 0))&lt;&gt;"", ISNUMBER(VALUE(INDEX(Paste_Here!W$2:W$210, MATCH(B156, Paste_Here!A$2:A$210, 0))))), INDEX(Paste_Here!W$2:W$210, MATCH(B156, Paste_Here!A$2:A$210, 0)), ""), ""), "")</f>
        <v/>
      </c>
      <c r="AB156" s="69"/>
      <c r="AC156" s="79" t="str">
        <f>IFERROR(IF(B156&lt;&gt;"", IF(AND(INDEX(Paste_Here!V$2:V$210, MATCH(B156, Paste_Here!A$2:A$210, 0))&lt;&gt;"", ISNUMBER(VALUE(INDEX(Paste_Here!V$2:V$210, MATCH(B156, Paste_Here!A$2:A$210, 0))))), TEXT(ROUND(VALUE(INDEX(Paste_Here!V$2:V$210, MATCH(B156, Paste_Here!A$2:A$210, 0))), 2), "0.00"), ""), ""), "")</f>
        <v/>
      </c>
      <c r="AD156" s="69"/>
      <c r="AE156" s="79" t="str">
        <f>IFERROR(IF(B156&lt;&gt;"", IF(LOWER(INDEX(Paste_Here!X$2:X$210, MATCH(B156, Paste_Here!A$2:A$210, 0)))="approaching expectations", "Approaching", IF(LOWER(INDEX(Paste_Here!X$2:X$210, MATCH(B156, Paste_Here!A$2:A$210, 0)))="met expectations", "Met", IF(LOWER(INDEX(Paste_Here!X$2:X$210, MATCH(B156, Paste_Here!A$2:A$210, 0)))="exceeded expectations", "Exceeded", IF(LOWER(INDEX(Paste_Here!X$2:X$210, MATCH(B156, Paste_Here!A$2:A$210, 0)))="below expectations", "Below", "")))), ""), "")</f>
        <v/>
      </c>
      <c r="AF156" s="69"/>
      <c r="AG156" s="79" t="str">
        <f>IFERROR(IF(B156&lt;&gt;"", IF(AND(INDEX(Paste_Here!Y$2:Y$210, MATCH(B156, Paste_Here!A$2:A$210, 0))&lt;&gt;"", ISNUMBER(VALUE(INDEX(Paste_Here!Y$2:Y$210, MATCH(B156, Paste_Here!A$2:A$210, 0))))), INDEX(Paste_Here!Y$2:Y$210, MATCH(B156, Paste_Here!A$2:A$210, 0)), ""), ""), "")</f>
        <v/>
      </c>
      <c r="AH156" s="69"/>
      <c r="AI156" s="79" t="str">
        <f>IFERROR(IF(B156&lt;&gt;"", IF(AND(INDEX(Paste_Here!AK$2:AK$210, MATCH(B156, Paste_Here!A$2:A$210, 0))&lt;&gt;"", ISNUMBER(VALUE(INDEX(Paste_Here!AK$2:AK$210, MATCH(B156, Paste_Here!A$2:A$210, 0))))), INDEX(Paste_Here!AK$2:AK$210, MATCH(B156, Paste_Here!A$2:A$210, 0)), ""), ""), "")</f>
        <v/>
      </c>
      <c r="AJ156" s="69"/>
      <c r="AK156" s="79" t="str">
        <f>IFERROR(IF(B156&lt;&gt;"", IF(ISNUMBER(SEARCH("highrisk", LOWER(INDEX(Paste_Here!AL$2:AL$210, MATCH(B156, Paste_Here!A$2:A$210, 0))))), "High Risk", IF(ISNUMBER(SEARCH("lowrisk", LOWER(INDEX(Paste_Here!AL$2:AL$210, MATCH(B156, Paste_Here!A$2:A$210, 0))))), "Low Risk", IF(ISNUMBER(SEARCH("somerisk", LOWER(INDEX(Paste_Here!AL$2:AL$210, MATCH(B156, Paste_Here!A$2:A$210, 0))))), "Some Risk", ""))), ""), "")</f>
        <v/>
      </c>
      <c r="AL156" s="69"/>
      <c r="AM156" s="79" t="str">
        <f>IFERROR(IF(B156&lt;&gt;"", IF(AND(INDEX(Paste_Here!AT$2:AT$210, MATCH(B156, Paste_Here!A$2:A$210, 0))&lt;&gt;"", ISNUMBER(VALUE(INDEX(Paste_Here!AT$2:AT$210, MATCH(B156, Paste_Here!A$2:A$210, 0))))), INDEX(Paste_Here!AT$2:AT$210, MATCH(B156, Paste_Here!A$2:A$210, 0)), ""), ""), "")</f>
        <v/>
      </c>
      <c r="AN156" s="69"/>
      <c r="AO156" s="79" t="str">
        <f>IFERROR(IF(B156&lt;&gt;"", IF(AND(INDEX(Paste_Here!AM$2:AM$210, MATCH(B156, Paste_Here!A$2:A$210, 0))&lt;&gt;"", ISNUMBER(VALUE(INDEX(Paste_Here!AM$2:AM$210, MATCH(B156, Paste_Here!A$2:A$210, 0))))), INDEX(Paste_Here!AM$2:AM$210, MATCH(B156, Paste_Here!A$2:A$210, 0)), ""), ""), "")</f>
        <v/>
      </c>
      <c r="AP156" s="69"/>
      <c r="AQ156" s="79" t="str">
        <f>IFERROR(IF(B156&lt;&gt;"", IF(ISNUMBER(SEARCH("highrisk", LOWER(INDEX(Paste_Here!AN$2:AN$210, MATCH(B156, Paste_Here!A$2:A$210, 0))))), "High Risk", IF(ISNUMBER(SEARCH("lowrisk", LOWER(INDEX(Paste_Here!AN$2:AN$210, MATCH(B156, Paste_Here!A$2:A$210, 0))))), "Low Risk", IF(ISNUMBER(SEARCH("somerisk", LOWER(INDEX(Paste_Here!AN$2:AN$210, MATCH(B156, Paste_Here!A$2:A$210, 0))))), "Some Risk", ""))), ""), "")</f>
        <v/>
      </c>
      <c r="AR156" s="69"/>
      <c r="AS156" s="79" t="str" cm="1">
        <f t="array" aca="1" ref="AS156" ca="1">IFERROR(IF(ISNUMBER(SEARCH("BR", INDEX(Paste_Here!AO$2:AO$210, MATCH(B156, Paste_Here!A$2:A$210, 0)))), -1, 1) * VALUE(_xlfn.TEXTJOIN("", TRUE, IF(ISNUMBER(--MID(INDEX(Paste_Here!AO$2:AO$210, MATCH(B156, Paste_Here!A$2:A$210, 0)), ROW(INDIRECT("1:"&amp;LEN(INDEX(Paste_Here!AO$2:AO$210, MATCH(B156, Paste_Here!A$2:A$210, 0))))), 1)), MID(INDEX(Paste_Here!AO$2:AO$210, MATCH(B156, Paste_Here!A$2:A$210, 0)), ROW(INDIRECT("1:"&amp;LEN(INDEX(Paste_Here!AO$2:AO$210, MATCH(B156, Paste_Here!A$2:A$210, 0))))), 1), ""))), "")</f>
        <v/>
      </c>
      <c r="AT156" s="69"/>
      <c r="AU156" s="69"/>
      <c r="AV156" s="79"/>
      <c r="AW156" s="69"/>
      <c r="AX156" s="79"/>
      <c r="AY156" s="69"/>
      <c r="AZ156" s="79"/>
      <c r="BA156" s="69"/>
      <c r="BB156" s="79"/>
      <c r="BC156" s="69"/>
      <c r="BD156" s="79"/>
      <c r="BE156" s="69"/>
      <c r="BF156" s="79"/>
      <c r="BG156" s="69"/>
      <c r="BH156" s="79"/>
      <c r="BI156" s="69"/>
      <c r="BJ156" s="79"/>
      <c r="BK156" s="69"/>
      <c r="BL156" s="79"/>
      <c r="BM156" s="69"/>
      <c r="BN156" s="79"/>
      <c r="BO156" s="69"/>
      <c r="BP156" s="79"/>
      <c r="BQ156" s="69"/>
      <c r="BR156" s="69"/>
      <c r="BS156" s="79"/>
      <c r="BT156" s="69"/>
      <c r="BU156" s="79"/>
      <c r="BV156" s="69"/>
      <c r="BW156" s="79"/>
      <c r="BX156" s="69"/>
      <c r="BY156" s="79"/>
      <c r="BZ156" s="69"/>
      <c r="CA156" s="79"/>
      <c r="CB156" s="69"/>
      <c r="CC156" s="79"/>
      <c r="CD156" s="69"/>
      <c r="CE156" s="79"/>
      <c r="CF156" s="69"/>
      <c r="CG156" s="79"/>
      <c r="CH156" s="69"/>
      <c r="CI156" s="79"/>
      <c r="CJ156" s="69"/>
      <c r="CK156" s="79"/>
      <c r="CL156" s="69"/>
      <c r="CM156" s="79"/>
      <c r="CN156" s="69"/>
      <c r="CO156" s="69"/>
      <c r="CP156" s="79" t="str">
        <f t="shared" si="16"/>
        <v/>
      </c>
      <c r="CQ156" s="69"/>
      <c r="CR156" s="79" t="str">
        <f>IFERROR(IF(B156&lt;&gt;"", IF(AND(INDEX(Paste_Here!AD$2:AD$210, MATCH(B156, Paste_Here!A$2:A$210, 0))&lt;&gt;"", ISNUMBER(VALUE(INDEX(Paste_Here!AD$2:AD$210, MATCH(B156, Paste_Here!A$2:A$210, 0))))), INDEX(Paste_Here!AD$2:AD$210, MATCH(B156, Paste_Here!A$2:A$210, 0)), ""), ""), "")</f>
        <v/>
      </c>
      <c r="CS156" s="69"/>
      <c r="CT156" s="79" t="str">
        <f>IFERROR(IF(B156&lt;&gt;"", IF(AND(INDEX(Paste_Here!AC$2:AC$210, MATCH(B156, Paste_Here!A$2:A$210, 0))&lt;&gt;"", ISNUMBER(--INDEX(Paste_Here!AC$2:AC$210, MATCH(B156, Paste_Here!A$2:A$210, 0)))), TEXT(ROUND(--INDEX(Paste_Here!AC$2:AC$210, MATCH(B156, Paste_Here!A$2:A$210, 0)), 2), "0.00"), ""), ""), "")</f>
        <v/>
      </c>
      <c r="CU156" s="69"/>
      <c r="CV156" s="79" t="str">
        <f>IFERROR(IF(B156&lt;&gt;"", IF(LOWER(INDEX(Paste_Here!AE$2:AE$210, MATCH(B156, Paste_Here!A$2:A$210, 0)))="approaching expectations", "Approaching", IF(LOWER(INDEX(Paste_Here!AE$2:AE$210, MATCH(B156, Paste_Here!A$2:A$210, 0)))="met expectations", "Met", IF(LOWER(INDEX(Paste_Here!AE$2:AE$210, MATCH(B156, Paste_Here!A$2:A$210, 0)))="exceeded expectations", "Exceeded", IF(LOWER(INDEX(Paste_Here!AE$2:AE$210, MATCH(B156, Paste_Here!A$2:A$210, 0)))="below expectations", "Below", "")))), ""), "")</f>
        <v/>
      </c>
      <c r="CW156" s="69"/>
      <c r="CX156" s="79" t="str">
        <f>IFERROR(IF(B156&lt;&gt;"", IF(AND(INDEX(Paste_Here!AF$2:AF$210, MATCH(B156, Paste_Here!A$2:A$210, 0))&lt;&gt;"", ISNUMBER(VALUE(INDEX(Paste_Here!AF$2:AF$210, MATCH(B156, Paste_Here!A$2:A$210, 0))))), INDEX(Paste_Here!AF$2:AF$210, MATCH(B156, Paste_Here!A$2:A$210, 0)), ""), ""), "")</f>
        <v/>
      </c>
      <c r="CY156" s="69"/>
      <c r="CZ156" s="79" t="str">
        <f>IFERROR(IF(B156&lt;&gt;"", IF(AND(INDEX(Paste_Here!AU$2:AU$210, MATCH(B156, Paste_Here!A$2:A$210, 0))&lt;&gt;"", ISNUMBER(VALUE(INDEX(Paste_Here!AU$2:AU$210, MATCH(B156, Paste_Here!A$2:A$210, 0))))), INDEX(Paste_Here!AU$2:AU$210, MATCH(B156, Paste_Here!A$2:A$210, 0)), ""), ""), "")</f>
        <v/>
      </c>
      <c r="DA156" s="69"/>
      <c r="DB156" s="79" t="str">
        <f>IFERROR(IF(B156&lt;&gt;"", IF(ISNUMBER(SEARCH("highrisk", LOWER(INDEX(Paste_Here!AV$2:AV$210, MATCH(B156, Paste_Here!A$2:A$210, 0))))), "High Risk", IF(ISNUMBER(SEARCH("lowrisk", LOWER(INDEX(Paste_Here!AV$2:AV$210, MATCH(B156, Paste_Here!A$2:A$210, 0))))), "Low Risk", IF(ISNUMBER(SEARCH("somerisk", LOWER(INDEX(Paste_Here!AV$2:AV$210, MATCH(B156, Paste_Here!A$2:A$210, 0))))), "Some Risk", ""))), ""), "")</f>
        <v/>
      </c>
      <c r="DC156" s="69"/>
      <c r="DD156" s="79" t="str">
        <f>IFERROR(IF(B156&lt;&gt;"", IF(AND(INDEX(Paste_Here!AW$2:AW$210, MATCH(B156, Paste_Here!A$2:A$210, 0))&lt;&gt;"", ISNUMBER(VALUE(INDEX(Paste_Here!AW$2:AW$210, MATCH(B156, Paste_Here!A$2:A$210, 0))))), INDEX(Paste_Here!AW$2:AW$210, MATCH(B156, Paste_Here!A$2:A$210, 0)), ""), ""), "")</f>
        <v/>
      </c>
      <c r="DE156" s="69"/>
      <c r="DF156" s="79" t="str">
        <f>IFERROR(IF(B156&lt;&gt;"", IF(AND(INDEX(Paste_Here!AP$2:AP$210, MATCH(B156, Paste_Here!A$2:A$210, 0))&lt;&gt;"", ISNUMBER(VALUE(INDEX(Paste_Here!AP$2:AP$210, MATCH(B156, Paste_Here!A$2:A$210, 0))))), INDEX(Paste_Here!AP$2:AP$210, MATCH(B156, Paste_Here!A$2:A$210, 0)), ""), ""), "")</f>
        <v/>
      </c>
      <c r="DG156" s="69"/>
      <c r="DH156" s="79" t="str">
        <f>IFERROR(IF(B156&lt;&gt;"", IF(ISNUMBER(SEARCH("highrisk", LOWER(INDEX(Paste_Here!AQ$2:AQ$210, MATCH(B156, Paste_Here!A$2:A$210, 0))))), "High Risk", IF(ISNUMBER(SEARCH("lowrisk", LOWER(INDEX(Paste_Here!AQ$2:AQ$210, MATCH(B156, Paste_Here!A$2:A$210, 0))))), "Low Risk", IF(ISNUMBER(SEARCH("somerisk", LOWER(INDEX(Paste_Here!AQ$2:AQ$210, MATCH(B156, Paste_Here!A$2:A$210, 0))))), "Some Risk", ""))), ""), "")</f>
        <v/>
      </c>
      <c r="DI156" s="69"/>
      <c r="DJ156" s="79" t="str" cm="1">
        <f t="array" aca="1" ref="DJ156" ca="1">IFERROR(VALUE(IF(ISNUMBER(SEARCH("EM", INDEX(Paste_Here!AR$2:AR$500, MATCH(B156, Paste_Here!A$2:A$500, 0)))),"-" &amp; _xlfn.TEXTJOIN("", TRUE, IF(ISNUMBER(--MID(INDEX(Paste_Here!AR$2:AR$500, MATCH(B156, Paste_Here!A$2:A$500, 0)), ROW(INDIRECT("1:"&amp;LEN(INDEX(Paste_Here!AR$2:AR$500, MATCH(B156, Paste_Here!A$2:A$500, 0))))), 1)), MID(INDEX(Paste_Here!AR$2:AR$500, MATCH(B156, Paste_Here!A$2:A$500, 0)), ROW(INDIRECT("1:"&amp;LEN(INDEX(Paste_Here!AR$2:AR$500, MATCH(B156, Paste_Here!A$2:A$500, 0))))), 1), "")), _xlfn.TEXTJOIN("", TRUE, IF(ISNUMBER(--MID(INDEX(Paste_Here!AR$2:AR$500, MATCH(B156, Paste_Here!A$2:AR$500, 0)), ROW(INDIRECT("1:"&amp;LEN(INDEX(Paste_Here!AR$2:AR$500, MATCH(B156, Paste_Here!A$2:AR$500, 0))))), 1)), MID(INDEX(Paste_Here!AR$2:AR$500, MATCH(B156, Paste_Here!A$2:A$500, 0)), ROW(INDIRECT("1:"&amp;LEN(INDEX(Paste_Here!AR$2:AR$500, MATCH(B156, Paste_Here!A$2:A$500, 0))))), 1), "")))), "")</f>
        <v/>
      </c>
      <c r="DK156" s="69"/>
      <c r="DL156" s="69"/>
      <c r="DM156" s="79" t="str">
        <f t="shared" si="17"/>
        <v/>
      </c>
      <c r="DN156" s="69"/>
      <c r="DO156" s="79" t="str">
        <f>IFERROR(IF(B156&lt;&gt;"", IF(AND(INDEX(Paste_Here!AH$2:AH$210, MATCH(B156, Paste_Here!A$2:A$210, 0))&lt;&gt;"", ISNUMBER(VALUE(INDEX(Paste_Here!AH$2:AH$210, MATCH(B156, Paste_Here!A$2:A$210, 0))))), INDEX(Paste_Here!AH$2:AH$210, MATCH(B156, Paste_Here!A$2:A$210, 0)), ""), ""), "")</f>
        <v/>
      </c>
      <c r="DP156" s="69"/>
      <c r="DQ156" s="114"/>
      <c r="DR156" s="69"/>
      <c r="DS156" s="119" t="str">
        <f>IFERROR(IF(B156&lt;&gt;"", IF(LOWER(INDEX(Paste_Here!AI$2:AI$210, MATCH(B156, Paste_Here!A$2:A$210, 0)))="approaching expectations", "Approaching", IF(LOWER(INDEX(Paste_Here!AI$2:AI$210, MATCH(B156, Paste_Here!A$2:A$210, 0)))="met expectations", "Met", IF(LOWER(INDEX(Paste_Here!AI$2:AI$210, MATCH(B156, Paste_Here!A$2:A$210, 0)))="exceeded expectations", "Exceeded", IF(LOWER(INDEX(Paste_Here!AI$2:AI$210, MATCH(B156, Paste_Here!A$2:A$210, 0)))="below expectations", "Below", "")))), ""), "")</f>
        <v/>
      </c>
      <c r="DT156" s="69"/>
      <c r="DU156" s="79" t="str">
        <f>IFERROR(IF(B156&lt;&gt;"", IF(AND(INDEX(Paste_Here!AJ$2:AJ$210, MATCH(B156, Paste_Here!A$2:A$210, 0))&lt;&gt;"", ISNUMBER(VALUE(INDEX(Paste_Here!AJ$2:AJ$210, MATCH(B156, Paste_Here!A$2:A$210, 0))))), INDEX(Paste_Here!AJ$2:AJ$210, MATCH(B156, Paste_Here!A$2:A$210, 0)), ""), ""), "")</f>
        <v/>
      </c>
      <c r="DV156" s="69"/>
      <c r="DW156" s="114"/>
      <c r="DX156" s="69"/>
      <c r="DY156" s="114"/>
      <c r="DZ156" s="69"/>
      <c r="EA156" s="114"/>
      <c r="EB156" s="69"/>
      <c r="EC156" s="114"/>
      <c r="ED156" s="69"/>
      <c r="EE156" s="114"/>
      <c r="EF156" s="69"/>
      <c r="EH156" s="69"/>
      <c r="EI156" s="69"/>
      <c r="EJ156" s="79"/>
      <c r="EK156" s="69"/>
      <c r="EL156" s="79"/>
      <c r="EM156" s="69"/>
      <c r="EN156" s="79"/>
      <c r="EO156" s="69"/>
      <c r="EP156" s="79"/>
      <c r="EQ156" s="69"/>
      <c r="ER156" s="79"/>
      <c r="ES156" s="69"/>
      <c r="ET156" s="79"/>
      <c r="EU156" s="69"/>
      <c r="EV156" s="79"/>
      <c r="EW156" s="69"/>
      <c r="EX156" s="79"/>
      <c r="EY156" s="69"/>
      <c r="EZ156" s="79"/>
      <c r="FA156" s="69"/>
      <c r="FB156" s="79"/>
      <c r="FC156" s="69"/>
      <c r="FD156" s="79"/>
      <c r="FE156" s="69"/>
      <c r="FF156" s="69"/>
      <c r="FG156" s="79" t="str">
        <f t="shared" si="18"/>
        <v/>
      </c>
      <c r="FH156" s="69"/>
      <c r="FI156" s="79" t="str">
        <f>IFERROR(IF(B156&lt;&gt;"", IF(ISNUMBER(VALUE(INDEX(Paste_Here!H$2:H$210, MATCH(B156, Paste_Here!A$2:A$210, 0)))), IF(VALUE(INDEX(Paste_Here!H$2:H$210, MATCH(B156, Paste_Here!A$2:A$210, 0)))=0, "No", IF(AND(VALUE(INDEX(Paste_Here!H$2:H$210, MATCH(B156, Paste_Here!A$2:A$210, 0)))&gt;=1, VALUE(INDEX(Paste_Here!H$2:H$210, MATCH(B156, Paste_Here!A$2:A$210, 0)))&lt;=4), VALUE(INDEX(Paste_Here!H$2:H$210, MATCH(B156, Paste_Here!A$2:A$210, 0))), "")), ""), ""), "")</f>
        <v/>
      </c>
      <c r="FJ156" s="69"/>
      <c r="FK156" s="79" t="str">
        <f>IFERROR(IF(B156&lt;&gt;"", IF(ISNUMBER(VALUE(INDEX(Paste_Here!I$2:I$210, MATCH(B156, Paste_Here!A$2:A$210, 0)))), IF(VALUE(INDEX(Paste_Here!I$2:I$210, MATCH(B156, Paste_Here!A$2:A$210, 0)))=0, "No", IF(AND(VALUE(INDEX(Paste_Here!I$2:I$210, MATCH(B156, Paste_Here!A$2:A$210, 0)))&gt;=1, VALUE(INDEX(Paste_Here!I$2:I$210, MATCH(B156, Paste_Here!A$2:A$210, 0)))&lt;=4), VALUE(INDEX(Paste_Here!I$2:I$210, MATCH(B156, Paste_Here!A$2:A$210, 0))), "")), ""), ""), "")</f>
        <v/>
      </c>
      <c r="FL156" s="69"/>
      <c r="FM156" s="114"/>
      <c r="FN156" s="69"/>
      <c r="FO156" s="114"/>
      <c r="FP156" s="69"/>
      <c r="FQ156" s="114"/>
      <c r="FR156" s="69"/>
      <c r="FS156" s="114"/>
      <c r="FT156" s="69"/>
      <c r="FU156" s="79" t="str">
        <f>IFERROR(IF(B156&lt;&gt;"", IF(AND(INDEX(Paste_Here!R$2:R$210, MATCH(B156, Paste_Here!A$2:A$210, 0))&lt;&gt;"", ISNUMBER(VALUE(INDEX(Paste_Here!R$2:R$210, MATCH(B156, Paste_Here!A$2:A$210, 0))))), INDEX(Paste_Here!R$2:R$210, MATCH(B156, Paste_Here!A$2:A$210, 0)), ""), ""), "")</f>
        <v/>
      </c>
      <c r="FV156" s="69"/>
      <c r="FW156" s="79" t="str">
        <f>IFERROR(IF(B156&lt;&gt;"", IF(AND(INDEX(Paste_Here!BB$2:BB$210, MATCH(B156, Paste_Here!A$2:A$210, 0))&lt;&gt;"", ISNUMBER(VALUE(INDEX(Paste_Here!BB$2:BB$210, MATCH(B156, Paste_Here!A$2:A$210, 0))))), INDEX(Paste_Here!BB$2:BB$210, MATCH(B156, Paste_Here!A$2:A$210, 0)), ""), ""), "")</f>
        <v/>
      </c>
      <c r="FX156" s="69"/>
      <c r="FY156" s="79" t="str">
        <f>IFERROR(IF(B156&lt;&gt;"", IF(AND(INDEX(Paste_Here!AS$2:AS$210, MATCH(B156, Paste_Here!A$2:A$210, 0))&lt;&gt;"", ISNUMBER(VALUE(INDEX(Paste_Here!AS$2:AS$210, MATCH(B156, Paste_Here!A$2:A$210, 0))))), INDEX(Paste_Here!AS$2:AS$210, MATCH(B156, Paste_Here!A$2:A$210, 0)), ""), ""), "")</f>
        <v/>
      </c>
      <c r="FZ156" s="69"/>
      <c r="GA156" s="79" t="str">
        <f>IFERROR(IF(B156&lt;&gt;"", IF(AND(INDEX(Paste_Here!BC$2:BC$210, MATCH(B156, Paste_Here!A$2:A$210, 0))&lt;&gt;"", ISNUMBER(VALUE(INDEX(Paste_Here!BC$2:BC$210, MATCH(B156, Paste_Here!A$2:A$210, 0))))), INDEX(Paste_Here!BC$2:BC$210, MATCH(B156, Paste_Here!A$2:A$210, 0)), ""), ""), "")</f>
        <v/>
      </c>
      <c r="GB156" s="69"/>
      <c r="GC156" s="69"/>
      <c r="GD156" s="79" t="str">
        <f t="shared" si="19"/>
        <v/>
      </c>
      <c r="GE156" s="69"/>
      <c r="GF156" s="79" t="str">
        <f>IFERROR(IF(B156&lt;&gt;"", IF(ISNUMBER(SEARCH("s", LOWER(INDEX(Paste_Here!M$2:M$210, MATCH(B156, Paste_Here!A$2:A$210, 0))))), "Yes", IF(INDEX(Paste_Here!M$2:M$210, MATCH(B156, Paste_Here!A$2:A$210, 0))&lt;&gt;"", "No", "")), ""), "")</f>
        <v/>
      </c>
      <c r="GG156" s="69"/>
      <c r="GH156" s="79" t="str">
        <f>IFERROR(IF(B156&lt;&gt;"", IF(ISNUMBER(SEARCH("yes", LOWER(INDEX(Paste_Here!F$2:F$210, MATCH(B156, Paste_Here!A$2:A$210, 0))))), "Yes", IF(ISNUMBER(SEARCH("no", LOWER(INDEX(Paste_Here!F$2:F$210, MATCH(B156, Paste_Here!A$2:A$210, 0))))), "No", "")), ""), "")</f>
        <v/>
      </c>
      <c r="GI156" s="69"/>
      <c r="GJ156" s="79" t="str">
        <f>IFERROR(IF(B156&lt;&gt;"", IF(ISNUMBER(SEARCH("english language learner", LOWER(INDEX(Paste_Here!C$2:C$210, MATCH(B156, Paste_Here!A$2:A$210, 0))))), "Yes", ""), ""), "")</f>
        <v/>
      </c>
      <c r="GK156" s="69"/>
      <c r="GL156" s="79" t="str">
        <f>IFERROR(IF(B156&lt;&gt;"", IF(OR(ISNUMBER(SEARCH("b", LOWER(INDEX(Paste_Here!K$2:K$210, MATCH(B156, Paste_Here!A$2:A$210, 0))))), ISNUMBER(SEARCH("h", LOWER(INDEX(Paste_Here!K$2:K$210, MATCH(B156, Paste_Here!A$2:A$210, 0))))), ISNUMBER(SEARCH("i", LOWER(INDEX(Paste_Here!K$2:K$210, MATCH(B156, Paste_Here!A$2:A$210, 0)))))), "Yes", IF(INDEX(Paste_Here!K$2:K$210, MATCH(B156, Paste_Here!A$2:A$210, 0))&lt;&gt;"", "No", "")), ""), "")</f>
        <v/>
      </c>
      <c r="GM156" s="69"/>
      <c r="GN156" s="79" t="str">
        <f>IFERROR(IF(B156&lt;&gt;"", IF(ISNUMBER(SEARCH("yes", LOWER(INDEX(Paste_Here!L$2:L$210, MATCH(B156, Paste_Here!A$2:A$210, 0))))), "Yes", IF(ISNUMBER(SEARCH("no", LOWER(INDEX(Paste_Here!L$2:L$210, MATCH(B156, Paste_Here!A$2:A$210, 0))))), "No", "")), ""), "")</f>
        <v/>
      </c>
      <c r="GO156" s="69"/>
      <c r="GP156" s="79" t="str">
        <f>IFERROR(IF(B156&lt;&gt;"", IF(ISNUMBER(SEARCH("transitional 2", LOWER(INDEX(Paste_Here!C$2:C$210, MATCH(B156, Paste_Here!A$2:A$210, 0))))), "T2", IF(ISNUMBER(SEARCH("transitional 1", LOWER(INDEX(Paste_Here!C$2:C$210, MATCH(B156, Paste_Here!A$2:A$210, 0))))), "T1", IF(ISNUMBER(SEARCH("waived ell services", LOWER(INDEX(Paste_Here!C$2:C$210, MATCH(B156, Paste_Here!A$2:A$210, 0))))), "W", ""))), ""), "")</f>
        <v/>
      </c>
      <c r="GQ156" s="69"/>
      <c r="GR156" s="114"/>
      <c r="GS156" s="69"/>
      <c r="GT156" s="114"/>
      <c r="GU156" s="69"/>
      <c r="GV156" s="114"/>
      <c r="GW156" s="69"/>
      <c r="GX156" s="118"/>
      <c r="GY156" s="69"/>
      <c r="GZ156" s="69"/>
      <c r="HA156" s="79"/>
      <c r="HB156" s="69"/>
      <c r="HC156" s="79"/>
      <c r="HD156" s="69"/>
      <c r="HE156" s="79"/>
      <c r="HF156" s="69"/>
      <c r="HG156" s="79"/>
      <c r="HH156" s="69"/>
      <c r="HI156" s="79"/>
      <c r="HJ156" s="69"/>
      <c r="HK156" s="79"/>
      <c r="HL156" s="69"/>
      <c r="HM156" s="79"/>
      <c r="HN156" s="69"/>
      <c r="HO156" s="79"/>
      <c r="HP156" s="69"/>
      <c r="HQ156" s="79"/>
      <c r="HR156" s="69"/>
      <c r="HS156" s="79"/>
      <c r="HT156" s="69"/>
      <c r="HU156" s="79"/>
      <c r="HV156" s="69"/>
      <c r="HW156" s="69"/>
      <c r="HX156" s="79"/>
      <c r="HY156" s="69"/>
      <c r="HZ156" s="79"/>
      <c r="IA156" s="69"/>
      <c r="IB156" s="79"/>
      <c r="IC156" s="69"/>
      <c r="ID156" s="79"/>
      <c r="IE156" s="69"/>
      <c r="IF156" s="79"/>
      <c r="IG156" s="69"/>
      <c r="IH156" s="79"/>
      <c r="II156" s="69"/>
      <c r="IJ156" s="79"/>
      <c r="IK156" s="69"/>
      <c r="IL156" s="79"/>
      <c r="IM156" s="69"/>
      <c r="IN156" s="79"/>
      <c r="IO156" s="69"/>
      <c r="IP156" s="79"/>
      <c r="IQ156" s="69"/>
      <c r="IR156" s="79"/>
      <c r="IS156" s="69"/>
      <c r="IT156" s="69"/>
      <c r="IU156" s="79"/>
      <c r="IV156" s="69"/>
      <c r="IW156" s="79"/>
      <c r="IX156" s="69"/>
      <c r="IY156" s="79"/>
      <c r="IZ156" s="69"/>
      <c r="JA156" s="79"/>
      <c r="JB156" s="69"/>
      <c r="JC156" s="79"/>
      <c r="JD156" s="69"/>
      <c r="JE156" s="79"/>
      <c r="JF156" s="69"/>
      <c r="JG156" s="79"/>
      <c r="JH156" s="69"/>
      <c r="JI156" s="79"/>
      <c r="JJ156" s="69"/>
      <c r="JK156" s="79"/>
      <c r="JL156" s="69"/>
      <c r="JM156" s="79"/>
      <c r="JN156" s="69"/>
      <c r="JO156" s="79"/>
      <c r="JP156" s="69"/>
      <c r="JQ156" s="69"/>
      <c r="JR156" s="79"/>
      <c r="JS156" s="69"/>
      <c r="JT156" s="79"/>
      <c r="JU156" s="69"/>
      <c r="JV156" s="79"/>
      <c r="JW156" s="69"/>
      <c r="JX156" s="79"/>
      <c r="JY156" s="69"/>
      <c r="JZ156" s="79"/>
      <c r="KA156" s="69"/>
      <c r="KB156" s="79"/>
      <c r="KC156" s="69"/>
      <c r="KD156" s="79"/>
      <c r="KE156" s="69"/>
      <c r="KF156" s="79"/>
      <c r="KG156" s="69"/>
      <c r="KH156" s="79"/>
      <c r="KI156" s="69"/>
      <c r="KJ156" s="79"/>
      <c r="KK156" s="69"/>
      <c r="KL156" s="79"/>
      <c r="KM156" s="69"/>
      <c r="KP156" s="1" t="str" cm="1">
        <f t="array" ref="KP156">IFERROR(INDEX(Paste_Here!$B$2:$B$210, MATCH(0, COUNTIF(KP$4:KP155, Paste_Here!$B$2:$B$210) + IF(Paste_Here!$B$2:$B$210="", 1, 0), 0)), "")</f>
        <v/>
      </c>
      <c r="KQ156" s="1" t="str">
        <f>IF(KP156&lt;&gt;"", INDEX(Paste_Here!$A$2:$A$210, MATCH(KP156, Paste_Here!$B$2:$B$210, 0)), "")</f>
        <v/>
      </c>
      <c r="KR156" s="1" t="str">
        <f t="shared" si="20"/>
        <v/>
      </c>
      <c r="KS156" s="1" t="str" cm="1">
        <f t="array" ref="KS156">IFERROR(INDEX($KR$5:$KR$210, MATCH(SMALL(IF($KR$5:$KR$210&lt;&gt;"", COUNTIF($KR$5:$KR$210, "&lt;"&amp;$KR$5:$KR$210)+1), ROW()-ROW($KS$5)+1), COUNTIF($KR$5:$KR$210, "&lt;"&amp;$KR$5:$KR$210)+1, 0)), "")</f>
        <v/>
      </c>
    </row>
    <row r="157" spans="1:305">
      <c r="A157" s="69"/>
      <c r="B157" s="79" t="str">
        <f t="shared" si="14"/>
        <v/>
      </c>
      <c r="C157" s="69"/>
      <c r="D157" s="79" t="str">
        <f>IFERROR(IF(B157&lt;&gt;"", IF(COUNTIF(INDEX(Paste_Here!N$2:Q$210, MATCH(B157, Paste_Here!A$2:A$210, 0), 0), "yes") &gt; 0, "No", IF(COUNTIF(INDEX(Paste_Here!N$2:Q$210, MATCH(B157, Paste_Here!A$2:A$210, 0), 0), "no") &gt; 0, "Yes", "")), ""), "")</f>
        <v/>
      </c>
      <c r="E157" s="69"/>
      <c r="F157" s="79" t="str">
        <f>IFERROR(IF(B157&lt;&gt;"", IF(ISNUMBER(SEARCH("yes", LOWER(INDEX(Paste_Here!S$2:S$210, MATCH(B157, Paste_Here!A$2:A$210, 0))))), "Yes", IF(ISNUMBER(SEARCH("no", LOWER(INDEX(Paste_Here!S$2:S$210, MATCH(B157, Paste_Here!A$2:A$210, 0))))), "No", "")), ""), "")</f>
        <v/>
      </c>
      <c r="G157" s="69"/>
      <c r="H157" s="79" t="str">
        <f>IFERROR(IF(B157&lt;&gt;"", IF(COUNTIF(INDEX(Paste_Here!AX$2:BA$210, MATCH(B157, Paste_Here!A$2:A$210, 0), 0), "yes") &gt; 0, "No", IF(COUNTIF(INDEX(Paste_Here!AX$2:BA$210, MATCH(B157, Paste_Here!A$2:A$210, 0), 0), "no") &gt; 0, "Yes", "")), ""), "")</f>
        <v/>
      </c>
      <c r="I157" s="69"/>
      <c r="J157" s="79" t="str">
        <f>IFERROR(IF(B157&lt;&gt;"", IF(ISNUMBER(SEARCH("yes", LOWER(INDEX(Paste_Here!Z$2:Z$210, MATCH(B157, Paste_Here!A$2:A$210, 0))))), "Yes", IF(ISNUMBER(SEARCH("no", LOWER(INDEX(Paste_Here!Z$2:Z$210, MATCH(B157, Paste_Here!A$2:A$210, 0))))), "No", "")), ""), "")</f>
        <v/>
      </c>
      <c r="K157" s="69"/>
      <c r="L157" s="79" t="str">
        <f>IFERROR(IF(B157&lt;&gt;"", IF(ISNUMBER(SEARCH("yes", LOWER(INDEX(Paste_Here!AG$2:AG$210, MATCH(B157, Paste_Here!A$2:A$210, 0))))), "Yes", IF(ISNUMBER(SEARCH("no", LOWER(INDEX(Paste_Here!AG$2:AG$210, MATCH(B157, Paste_Here!A$2:A$210, 0))))), "No", "")), ""), "")</f>
        <v/>
      </c>
      <c r="M157" s="69"/>
      <c r="N157" s="114" t="str">
        <f>IFERROR(IF(J157&lt;&gt;"", IF(ISNUMBER(SEARCH("yes", LOWER(INDEX(Paste_Here!AB$2:AB$210, MATCH(J157, Paste_Here!I$2:I$210, 0))))), "Yes", IF(ISNUMBER(SEARCH("no", LOWER(INDEX(Paste_Here!AB$2:AB$210, MATCH(J157, Paste_Here!I$2:I$210, 0))))), "No", "")), ""), "")</f>
        <v/>
      </c>
      <c r="O157" s="69"/>
      <c r="P157" s="79" t="str">
        <f>IFERROR(IF(B157&lt;&gt;"", IF(ISNUMBER(SEARCH("Revealed-Potential (Primary Focus)", LOWER(INDEX(Paste_Here!U$2:U$210, MATCH(B157, Paste_Here!A$2:A$210, 0))))), "Rev-Potential: Prim", IF(ISNUMBER(SEARCH("Revealed-Potential (Secondary Focus)", LOWER(INDEX(Paste_Here!U$2:U$210, MATCH(B157, Paste_Here!A$2:A$210, 0))))), "Rev-Potential: Sec", IF(ISNUMBER(SEARCH("Monitoring", LOWER(INDEX(Paste_Here!U$2:U$210, MATCH(B157, Paste_Here!A$2:A$210, 0))))), "Monitoring", IF(ISNUMBER(SEARCH("At-Promise (Secondary Focus)", LOWER(INDEX(Paste_Here!U$2:U$210, MATCH(B157, Paste_Here!A$2:A$210, 0))))), "At-Promise: Sec", IF(ISNUMBER(SEARCH("At-Promise (Primary Focus)", LOWER(INDEX(Paste_Here!U$2:U$210, MATCH(B157, Paste_Here!A$2:A$210, 0))))), "At-Promise: Prim", ""))))), ""), "")</f>
        <v/>
      </c>
      <c r="Q157" s="69"/>
      <c r="R157" s="79" t="str">
        <f>IFERROR(IF(B157&lt;&gt;"", IF(ISNUMBER(SEARCH("Revealed-Potential (Primary Focus)", LOWER(INDEX(Paste_Here!AB$2:AB$210, MATCH(B157, Paste_Here!A$2:A$210, 0))))), "Rev-Potential: Prim", IF(ISNUMBER(SEARCH("Revealed-Potential (Secondary Focus)", LOWER(INDEX(Paste_Here!AB$2:AB$210, MATCH(B157, Paste_Here!A$2:A$210, 0))))), "Rev-Potential: Sec", IF(ISNUMBER(SEARCH("Monitoring", LOWER(INDEX(Paste_Here!AB$2:AB$210, MATCH(B157, Paste_Here!A$2:A$210, 0))))), "Monitoring", IF(ISNUMBER(SEARCH("At-Promise (Secondary Focus)", LOWER(INDEX(Paste_Here!AB$2:AB$210, MATCH(B157, Paste_Here!A$2:A$210, 0))))), "At-Promise: Sec", IF(ISNUMBER(SEARCH("At-Promise (Primary Focus)", LOWER(INDEX(Paste_Here!AB$2:AB$210, MATCH(B157, Paste_Here!A$2:A$210, 0))))), "At-Promise: Prim", ""))))), ""), "")</f>
        <v/>
      </c>
      <c r="S157" s="69"/>
      <c r="T157" s="114" t="str">
        <f>IFERROR(IF(P157&lt;&gt;"", IF(ISNUMBER(SEARCH("yes", LOWER(INDEX(Paste_Here!AH$2:AH$210, MATCH(P157, Paste_Here!O$2:O$210, 0))))), "Yes", IF(ISNUMBER(SEARCH("no", LOWER(INDEX(Paste_Here!AH$2:AH$210, MATCH(P157, Paste_Here!O$2:O$210, 0))))), "No", "")), ""), "")</f>
        <v/>
      </c>
      <c r="U157" s="69"/>
      <c r="V157" s="114" t="str">
        <f>IFERROR(IF(R157&lt;&gt;"", IF(ISNUMBER(SEARCH("yes", LOWER(INDEX(Paste_Here!AJ$2:AJ$210, MATCH(R157, Paste_Here!Q$2:Q$210, 0))))), "Yes", IF(ISNUMBER(SEARCH("no", LOWER(INDEX(Paste_Here!AJ$2:AJ$210, MATCH(R157, Paste_Here!Q$2:Q$210, 0))))), "No", "")), ""), "")</f>
        <v/>
      </c>
      <c r="W157" s="69"/>
      <c r="X157" s="69"/>
      <c r="Y157" s="79" t="str">
        <f t="shared" si="15"/>
        <v/>
      </c>
      <c r="Z157" s="69"/>
      <c r="AA157" s="79" t="str">
        <f>IFERROR(IF(B157&lt;&gt;"", IF(AND(INDEX(Paste_Here!W$2:W$210, MATCH(B157, Paste_Here!A$2:A$210, 0))&lt;&gt;"", ISNUMBER(VALUE(INDEX(Paste_Here!W$2:W$210, MATCH(B157, Paste_Here!A$2:A$210, 0))))), INDEX(Paste_Here!W$2:W$210, MATCH(B157, Paste_Here!A$2:A$210, 0)), ""), ""), "")</f>
        <v/>
      </c>
      <c r="AB157" s="69"/>
      <c r="AC157" s="79" t="str">
        <f>IFERROR(IF(B157&lt;&gt;"", IF(AND(INDEX(Paste_Here!V$2:V$210, MATCH(B157, Paste_Here!A$2:A$210, 0))&lt;&gt;"", ISNUMBER(VALUE(INDEX(Paste_Here!V$2:V$210, MATCH(B157, Paste_Here!A$2:A$210, 0))))), TEXT(ROUND(VALUE(INDEX(Paste_Here!V$2:V$210, MATCH(B157, Paste_Here!A$2:A$210, 0))), 2), "0.00"), ""), ""), "")</f>
        <v/>
      </c>
      <c r="AD157" s="69"/>
      <c r="AE157" s="79" t="str">
        <f>IFERROR(IF(B157&lt;&gt;"", IF(LOWER(INDEX(Paste_Here!X$2:X$210, MATCH(B157, Paste_Here!A$2:A$210, 0)))="approaching expectations", "Approaching", IF(LOWER(INDEX(Paste_Here!X$2:X$210, MATCH(B157, Paste_Here!A$2:A$210, 0)))="met expectations", "Met", IF(LOWER(INDEX(Paste_Here!X$2:X$210, MATCH(B157, Paste_Here!A$2:A$210, 0)))="exceeded expectations", "Exceeded", IF(LOWER(INDEX(Paste_Here!X$2:X$210, MATCH(B157, Paste_Here!A$2:A$210, 0)))="below expectations", "Below", "")))), ""), "")</f>
        <v/>
      </c>
      <c r="AF157" s="69"/>
      <c r="AG157" s="79" t="str">
        <f>IFERROR(IF(B157&lt;&gt;"", IF(AND(INDEX(Paste_Here!Y$2:Y$210, MATCH(B157, Paste_Here!A$2:A$210, 0))&lt;&gt;"", ISNUMBER(VALUE(INDEX(Paste_Here!Y$2:Y$210, MATCH(B157, Paste_Here!A$2:A$210, 0))))), INDEX(Paste_Here!Y$2:Y$210, MATCH(B157, Paste_Here!A$2:A$210, 0)), ""), ""), "")</f>
        <v/>
      </c>
      <c r="AH157" s="69"/>
      <c r="AI157" s="79" t="str">
        <f>IFERROR(IF(B157&lt;&gt;"", IF(AND(INDEX(Paste_Here!AK$2:AK$210, MATCH(B157, Paste_Here!A$2:A$210, 0))&lt;&gt;"", ISNUMBER(VALUE(INDEX(Paste_Here!AK$2:AK$210, MATCH(B157, Paste_Here!A$2:A$210, 0))))), INDEX(Paste_Here!AK$2:AK$210, MATCH(B157, Paste_Here!A$2:A$210, 0)), ""), ""), "")</f>
        <v/>
      </c>
      <c r="AJ157" s="69"/>
      <c r="AK157" s="79" t="str">
        <f>IFERROR(IF(B157&lt;&gt;"", IF(ISNUMBER(SEARCH("highrisk", LOWER(INDEX(Paste_Here!AL$2:AL$210, MATCH(B157, Paste_Here!A$2:A$210, 0))))), "High Risk", IF(ISNUMBER(SEARCH("lowrisk", LOWER(INDEX(Paste_Here!AL$2:AL$210, MATCH(B157, Paste_Here!A$2:A$210, 0))))), "Low Risk", IF(ISNUMBER(SEARCH("somerisk", LOWER(INDEX(Paste_Here!AL$2:AL$210, MATCH(B157, Paste_Here!A$2:A$210, 0))))), "Some Risk", ""))), ""), "")</f>
        <v/>
      </c>
      <c r="AL157" s="69"/>
      <c r="AM157" s="79" t="str">
        <f>IFERROR(IF(B157&lt;&gt;"", IF(AND(INDEX(Paste_Here!AT$2:AT$210, MATCH(B157, Paste_Here!A$2:A$210, 0))&lt;&gt;"", ISNUMBER(VALUE(INDEX(Paste_Here!AT$2:AT$210, MATCH(B157, Paste_Here!A$2:A$210, 0))))), INDEX(Paste_Here!AT$2:AT$210, MATCH(B157, Paste_Here!A$2:A$210, 0)), ""), ""), "")</f>
        <v/>
      </c>
      <c r="AN157" s="69"/>
      <c r="AO157" s="79" t="str">
        <f>IFERROR(IF(B157&lt;&gt;"", IF(AND(INDEX(Paste_Here!AM$2:AM$210, MATCH(B157, Paste_Here!A$2:A$210, 0))&lt;&gt;"", ISNUMBER(VALUE(INDEX(Paste_Here!AM$2:AM$210, MATCH(B157, Paste_Here!A$2:A$210, 0))))), INDEX(Paste_Here!AM$2:AM$210, MATCH(B157, Paste_Here!A$2:A$210, 0)), ""), ""), "")</f>
        <v/>
      </c>
      <c r="AP157" s="69"/>
      <c r="AQ157" s="79" t="str">
        <f>IFERROR(IF(B157&lt;&gt;"", IF(ISNUMBER(SEARCH("highrisk", LOWER(INDEX(Paste_Here!AN$2:AN$210, MATCH(B157, Paste_Here!A$2:A$210, 0))))), "High Risk", IF(ISNUMBER(SEARCH("lowrisk", LOWER(INDEX(Paste_Here!AN$2:AN$210, MATCH(B157, Paste_Here!A$2:A$210, 0))))), "Low Risk", IF(ISNUMBER(SEARCH("somerisk", LOWER(INDEX(Paste_Here!AN$2:AN$210, MATCH(B157, Paste_Here!A$2:A$210, 0))))), "Some Risk", ""))), ""), "")</f>
        <v/>
      </c>
      <c r="AR157" s="69"/>
      <c r="AS157" s="79" t="str" cm="1">
        <f t="array" aca="1" ref="AS157" ca="1">IFERROR(IF(ISNUMBER(SEARCH("BR", INDEX(Paste_Here!AO$2:AO$210, MATCH(B157, Paste_Here!A$2:A$210, 0)))), -1, 1) * VALUE(_xlfn.TEXTJOIN("", TRUE, IF(ISNUMBER(--MID(INDEX(Paste_Here!AO$2:AO$210, MATCH(B157, Paste_Here!A$2:A$210, 0)), ROW(INDIRECT("1:"&amp;LEN(INDEX(Paste_Here!AO$2:AO$210, MATCH(B157, Paste_Here!A$2:A$210, 0))))), 1)), MID(INDEX(Paste_Here!AO$2:AO$210, MATCH(B157, Paste_Here!A$2:A$210, 0)), ROW(INDIRECT("1:"&amp;LEN(INDEX(Paste_Here!AO$2:AO$210, MATCH(B157, Paste_Here!A$2:A$210, 0))))), 1), ""))), "")</f>
        <v/>
      </c>
      <c r="AT157" s="69"/>
      <c r="AU157" s="69"/>
      <c r="AV157" s="79"/>
      <c r="AW157" s="69"/>
      <c r="AX157" s="79"/>
      <c r="AY157" s="69"/>
      <c r="AZ157" s="79"/>
      <c r="BA157" s="69"/>
      <c r="BB157" s="79"/>
      <c r="BC157" s="69"/>
      <c r="BD157" s="79"/>
      <c r="BE157" s="69"/>
      <c r="BF157" s="79"/>
      <c r="BG157" s="69"/>
      <c r="BH157" s="79"/>
      <c r="BI157" s="69"/>
      <c r="BJ157" s="79"/>
      <c r="BK157" s="69"/>
      <c r="BL157" s="79"/>
      <c r="BM157" s="69"/>
      <c r="BN157" s="79"/>
      <c r="BO157" s="69"/>
      <c r="BP157" s="79"/>
      <c r="BQ157" s="69"/>
      <c r="BR157" s="69"/>
      <c r="BS157" s="79"/>
      <c r="BT157" s="69"/>
      <c r="BU157" s="79"/>
      <c r="BV157" s="69"/>
      <c r="BW157" s="79"/>
      <c r="BX157" s="69"/>
      <c r="BY157" s="79"/>
      <c r="BZ157" s="69"/>
      <c r="CA157" s="79"/>
      <c r="CB157" s="69"/>
      <c r="CC157" s="79"/>
      <c r="CD157" s="69"/>
      <c r="CE157" s="79"/>
      <c r="CF157" s="69"/>
      <c r="CG157" s="79"/>
      <c r="CH157" s="69"/>
      <c r="CI157" s="79"/>
      <c r="CJ157" s="69"/>
      <c r="CK157" s="79"/>
      <c r="CL157" s="69"/>
      <c r="CM157" s="79"/>
      <c r="CN157" s="69"/>
      <c r="CO157" s="69"/>
      <c r="CP157" s="79" t="str">
        <f t="shared" si="16"/>
        <v/>
      </c>
      <c r="CQ157" s="69"/>
      <c r="CR157" s="79" t="str">
        <f>IFERROR(IF(B157&lt;&gt;"", IF(AND(INDEX(Paste_Here!AD$2:AD$210, MATCH(B157, Paste_Here!A$2:A$210, 0))&lt;&gt;"", ISNUMBER(VALUE(INDEX(Paste_Here!AD$2:AD$210, MATCH(B157, Paste_Here!A$2:A$210, 0))))), INDEX(Paste_Here!AD$2:AD$210, MATCH(B157, Paste_Here!A$2:A$210, 0)), ""), ""), "")</f>
        <v/>
      </c>
      <c r="CS157" s="69"/>
      <c r="CT157" s="79" t="str">
        <f>IFERROR(IF(B157&lt;&gt;"", IF(AND(INDEX(Paste_Here!AC$2:AC$210, MATCH(B157, Paste_Here!A$2:A$210, 0))&lt;&gt;"", ISNUMBER(--INDEX(Paste_Here!AC$2:AC$210, MATCH(B157, Paste_Here!A$2:A$210, 0)))), TEXT(ROUND(--INDEX(Paste_Here!AC$2:AC$210, MATCH(B157, Paste_Here!A$2:A$210, 0)), 2), "0.00"), ""), ""), "")</f>
        <v/>
      </c>
      <c r="CU157" s="69"/>
      <c r="CV157" s="79" t="str">
        <f>IFERROR(IF(B157&lt;&gt;"", IF(LOWER(INDEX(Paste_Here!AE$2:AE$210, MATCH(B157, Paste_Here!A$2:A$210, 0)))="approaching expectations", "Approaching", IF(LOWER(INDEX(Paste_Here!AE$2:AE$210, MATCH(B157, Paste_Here!A$2:A$210, 0)))="met expectations", "Met", IF(LOWER(INDEX(Paste_Here!AE$2:AE$210, MATCH(B157, Paste_Here!A$2:A$210, 0)))="exceeded expectations", "Exceeded", IF(LOWER(INDEX(Paste_Here!AE$2:AE$210, MATCH(B157, Paste_Here!A$2:A$210, 0)))="below expectations", "Below", "")))), ""), "")</f>
        <v/>
      </c>
      <c r="CW157" s="69"/>
      <c r="CX157" s="79" t="str">
        <f>IFERROR(IF(B157&lt;&gt;"", IF(AND(INDEX(Paste_Here!AF$2:AF$210, MATCH(B157, Paste_Here!A$2:A$210, 0))&lt;&gt;"", ISNUMBER(VALUE(INDEX(Paste_Here!AF$2:AF$210, MATCH(B157, Paste_Here!A$2:A$210, 0))))), INDEX(Paste_Here!AF$2:AF$210, MATCH(B157, Paste_Here!A$2:A$210, 0)), ""), ""), "")</f>
        <v/>
      </c>
      <c r="CY157" s="69"/>
      <c r="CZ157" s="79" t="str">
        <f>IFERROR(IF(B157&lt;&gt;"", IF(AND(INDEX(Paste_Here!AU$2:AU$210, MATCH(B157, Paste_Here!A$2:A$210, 0))&lt;&gt;"", ISNUMBER(VALUE(INDEX(Paste_Here!AU$2:AU$210, MATCH(B157, Paste_Here!A$2:A$210, 0))))), INDEX(Paste_Here!AU$2:AU$210, MATCH(B157, Paste_Here!A$2:A$210, 0)), ""), ""), "")</f>
        <v/>
      </c>
      <c r="DA157" s="69"/>
      <c r="DB157" s="79" t="str">
        <f>IFERROR(IF(B157&lt;&gt;"", IF(ISNUMBER(SEARCH("highrisk", LOWER(INDEX(Paste_Here!AV$2:AV$210, MATCH(B157, Paste_Here!A$2:A$210, 0))))), "High Risk", IF(ISNUMBER(SEARCH("lowrisk", LOWER(INDEX(Paste_Here!AV$2:AV$210, MATCH(B157, Paste_Here!A$2:A$210, 0))))), "Low Risk", IF(ISNUMBER(SEARCH("somerisk", LOWER(INDEX(Paste_Here!AV$2:AV$210, MATCH(B157, Paste_Here!A$2:A$210, 0))))), "Some Risk", ""))), ""), "")</f>
        <v/>
      </c>
      <c r="DC157" s="69"/>
      <c r="DD157" s="79" t="str">
        <f>IFERROR(IF(B157&lt;&gt;"", IF(AND(INDEX(Paste_Here!AW$2:AW$210, MATCH(B157, Paste_Here!A$2:A$210, 0))&lt;&gt;"", ISNUMBER(VALUE(INDEX(Paste_Here!AW$2:AW$210, MATCH(B157, Paste_Here!A$2:A$210, 0))))), INDEX(Paste_Here!AW$2:AW$210, MATCH(B157, Paste_Here!A$2:A$210, 0)), ""), ""), "")</f>
        <v/>
      </c>
      <c r="DE157" s="69"/>
      <c r="DF157" s="79" t="str">
        <f>IFERROR(IF(B157&lt;&gt;"", IF(AND(INDEX(Paste_Here!AP$2:AP$210, MATCH(B157, Paste_Here!A$2:A$210, 0))&lt;&gt;"", ISNUMBER(VALUE(INDEX(Paste_Here!AP$2:AP$210, MATCH(B157, Paste_Here!A$2:A$210, 0))))), INDEX(Paste_Here!AP$2:AP$210, MATCH(B157, Paste_Here!A$2:A$210, 0)), ""), ""), "")</f>
        <v/>
      </c>
      <c r="DG157" s="69"/>
      <c r="DH157" s="79" t="str">
        <f>IFERROR(IF(B157&lt;&gt;"", IF(ISNUMBER(SEARCH("highrisk", LOWER(INDEX(Paste_Here!AQ$2:AQ$210, MATCH(B157, Paste_Here!A$2:A$210, 0))))), "High Risk", IF(ISNUMBER(SEARCH("lowrisk", LOWER(INDEX(Paste_Here!AQ$2:AQ$210, MATCH(B157, Paste_Here!A$2:A$210, 0))))), "Low Risk", IF(ISNUMBER(SEARCH("somerisk", LOWER(INDEX(Paste_Here!AQ$2:AQ$210, MATCH(B157, Paste_Here!A$2:A$210, 0))))), "Some Risk", ""))), ""), "")</f>
        <v/>
      </c>
      <c r="DI157" s="69"/>
      <c r="DJ157" s="79" t="str" cm="1">
        <f t="array" aca="1" ref="DJ157" ca="1">IFERROR(VALUE(IF(ISNUMBER(SEARCH("EM", INDEX(Paste_Here!AR$2:AR$500, MATCH(B157, Paste_Here!A$2:A$500, 0)))),"-" &amp; _xlfn.TEXTJOIN("", TRUE, IF(ISNUMBER(--MID(INDEX(Paste_Here!AR$2:AR$500, MATCH(B157, Paste_Here!A$2:A$500, 0)), ROW(INDIRECT("1:"&amp;LEN(INDEX(Paste_Here!AR$2:AR$500, MATCH(B157, Paste_Here!A$2:A$500, 0))))), 1)), MID(INDEX(Paste_Here!AR$2:AR$500, MATCH(B157, Paste_Here!A$2:A$500, 0)), ROW(INDIRECT("1:"&amp;LEN(INDEX(Paste_Here!AR$2:AR$500, MATCH(B157, Paste_Here!A$2:A$500, 0))))), 1), "")), _xlfn.TEXTJOIN("", TRUE, IF(ISNUMBER(--MID(INDEX(Paste_Here!AR$2:AR$500, MATCH(B157, Paste_Here!A$2:AR$500, 0)), ROW(INDIRECT("1:"&amp;LEN(INDEX(Paste_Here!AR$2:AR$500, MATCH(B157, Paste_Here!A$2:AR$500, 0))))), 1)), MID(INDEX(Paste_Here!AR$2:AR$500, MATCH(B157, Paste_Here!A$2:A$500, 0)), ROW(INDIRECT("1:"&amp;LEN(INDEX(Paste_Here!AR$2:AR$500, MATCH(B157, Paste_Here!A$2:A$500, 0))))), 1), "")))), "")</f>
        <v/>
      </c>
      <c r="DK157" s="69"/>
      <c r="DL157" s="69"/>
      <c r="DM157" s="79" t="str">
        <f t="shared" si="17"/>
        <v/>
      </c>
      <c r="DN157" s="69"/>
      <c r="DO157" s="79" t="str">
        <f>IFERROR(IF(B157&lt;&gt;"", IF(AND(INDEX(Paste_Here!AH$2:AH$210, MATCH(B157, Paste_Here!A$2:A$210, 0))&lt;&gt;"", ISNUMBER(VALUE(INDEX(Paste_Here!AH$2:AH$210, MATCH(B157, Paste_Here!A$2:A$210, 0))))), INDEX(Paste_Here!AH$2:AH$210, MATCH(B157, Paste_Here!A$2:A$210, 0)), ""), ""), "")</f>
        <v/>
      </c>
      <c r="DP157" s="69"/>
      <c r="DQ157" s="114"/>
      <c r="DR157" s="69"/>
      <c r="DS157" s="119" t="str">
        <f>IFERROR(IF(B157&lt;&gt;"", IF(LOWER(INDEX(Paste_Here!AI$2:AI$210, MATCH(B157, Paste_Here!A$2:A$210, 0)))="approaching expectations", "Approaching", IF(LOWER(INDEX(Paste_Here!AI$2:AI$210, MATCH(B157, Paste_Here!A$2:A$210, 0)))="met expectations", "Met", IF(LOWER(INDEX(Paste_Here!AI$2:AI$210, MATCH(B157, Paste_Here!A$2:A$210, 0)))="exceeded expectations", "Exceeded", IF(LOWER(INDEX(Paste_Here!AI$2:AI$210, MATCH(B157, Paste_Here!A$2:A$210, 0)))="below expectations", "Below", "")))), ""), "")</f>
        <v/>
      </c>
      <c r="DT157" s="69"/>
      <c r="DU157" s="79" t="str">
        <f>IFERROR(IF(B157&lt;&gt;"", IF(AND(INDEX(Paste_Here!AJ$2:AJ$210, MATCH(B157, Paste_Here!A$2:A$210, 0))&lt;&gt;"", ISNUMBER(VALUE(INDEX(Paste_Here!AJ$2:AJ$210, MATCH(B157, Paste_Here!A$2:A$210, 0))))), INDEX(Paste_Here!AJ$2:AJ$210, MATCH(B157, Paste_Here!A$2:A$210, 0)), ""), ""), "")</f>
        <v/>
      </c>
      <c r="DV157" s="69"/>
      <c r="DW157" s="114"/>
      <c r="DX157" s="69"/>
      <c r="DY157" s="114"/>
      <c r="DZ157" s="69"/>
      <c r="EA157" s="114"/>
      <c r="EB157" s="69"/>
      <c r="EC157" s="114"/>
      <c r="ED157" s="69"/>
      <c r="EE157" s="114"/>
      <c r="EF157" s="69"/>
      <c r="EH157" s="69"/>
      <c r="EI157" s="69"/>
      <c r="EJ157" s="79"/>
      <c r="EK157" s="69"/>
      <c r="EL157" s="79"/>
      <c r="EM157" s="69"/>
      <c r="EN157" s="79"/>
      <c r="EO157" s="69"/>
      <c r="EP157" s="79"/>
      <c r="EQ157" s="69"/>
      <c r="ER157" s="79"/>
      <c r="ES157" s="69"/>
      <c r="ET157" s="79"/>
      <c r="EU157" s="69"/>
      <c r="EV157" s="79"/>
      <c r="EW157" s="69"/>
      <c r="EX157" s="79"/>
      <c r="EY157" s="69"/>
      <c r="EZ157" s="79"/>
      <c r="FA157" s="69"/>
      <c r="FB157" s="79"/>
      <c r="FC157" s="69"/>
      <c r="FD157" s="79"/>
      <c r="FE157" s="69"/>
      <c r="FF157" s="69"/>
      <c r="FG157" s="79" t="str">
        <f t="shared" si="18"/>
        <v/>
      </c>
      <c r="FH157" s="69"/>
      <c r="FI157" s="79" t="str">
        <f>IFERROR(IF(B157&lt;&gt;"", IF(ISNUMBER(VALUE(INDEX(Paste_Here!H$2:H$210, MATCH(B157, Paste_Here!A$2:A$210, 0)))), IF(VALUE(INDEX(Paste_Here!H$2:H$210, MATCH(B157, Paste_Here!A$2:A$210, 0)))=0, "No", IF(AND(VALUE(INDEX(Paste_Here!H$2:H$210, MATCH(B157, Paste_Here!A$2:A$210, 0)))&gt;=1, VALUE(INDEX(Paste_Here!H$2:H$210, MATCH(B157, Paste_Here!A$2:A$210, 0)))&lt;=4), VALUE(INDEX(Paste_Here!H$2:H$210, MATCH(B157, Paste_Here!A$2:A$210, 0))), "")), ""), ""), "")</f>
        <v/>
      </c>
      <c r="FJ157" s="69"/>
      <c r="FK157" s="79" t="str">
        <f>IFERROR(IF(B157&lt;&gt;"", IF(ISNUMBER(VALUE(INDEX(Paste_Here!I$2:I$210, MATCH(B157, Paste_Here!A$2:A$210, 0)))), IF(VALUE(INDEX(Paste_Here!I$2:I$210, MATCH(B157, Paste_Here!A$2:A$210, 0)))=0, "No", IF(AND(VALUE(INDEX(Paste_Here!I$2:I$210, MATCH(B157, Paste_Here!A$2:A$210, 0)))&gt;=1, VALUE(INDEX(Paste_Here!I$2:I$210, MATCH(B157, Paste_Here!A$2:A$210, 0)))&lt;=4), VALUE(INDEX(Paste_Here!I$2:I$210, MATCH(B157, Paste_Here!A$2:A$210, 0))), "")), ""), ""), "")</f>
        <v/>
      </c>
      <c r="FL157" s="69"/>
      <c r="FM157" s="114"/>
      <c r="FN157" s="69"/>
      <c r="FO157" s="114"/>
      <c r="FP157" s="69"/>
      <c r="FQ157" s="114"/>
      <c r="FR157" s="69"/>
      <c r="FS157" s="114"/>
      <c r="FT157" s="69"/>
      <c r="FU157" s="79" t="str">
        <f>IFERROR(IF(B157&lt;&gt;"", IF(AND(INDEX(Paste_Here!R$2:R$210, MATCH(B157, Paste_Here!A$2:A$210, 0))&lt;&gt;"", ISNUMBER(VALUE(INDEX(Paste_Here!R$2:R$210, MATCH(B157, Paste_Here!A$2:A$210, 0))))), INDEX(Paste_Here!R$2:R$210, MATCH(B157, Paste_Here!A$2:A$210, 0)), ""), ""), "")</f>
        <v/>
      </c>
      <c r="FV157" s="69"/>
      <c r="FW157" s="79" t="str">
        <f>IFERROR(IF(B157&lt;&gt;"", IF(AND(INDEX(Paste_Here!BB$2:BB$210, MATCH(B157, Paste_Here!A$2:A$210, 0))&lt;&gt;"", ISNUMBER(VALUE(INDEX(Paste_Here!BB$2:BB$210, MATCH(B157, Paste_Here!A$2:A$210, 0))))), INDEX(Paste_Here!BB$2:BB$210, MATCH(B157, Paste_Here!A$2:A$210, 0)), ""), ""), "")</f>
        <v/>
      </c>
      <c r="FX157" s="69"/>
      <c r="FY157" s="79" t="str">
        <f>IFERROR(IF(B157&lt;&gt;"", IF(AND(INDEX(Paste_Here!AS$2:AS$210, MATCH(B157, Paste_Here!A$2:A$210, 0))&lt;&gt;"", ISNUMBER(VALUE(INDEX(Paste_Here!AS$2:AS$210, MATCH(B157, Paste_Here!A$2:A$210, 0))))), INDEX(Paste_Here!AS$2:AS$210, MATCH(B157, Paste_Here!A$2:A$210, 0)), ""), ""), "")</f>
        <v/>
      </c>
      <c r="FZ157" s="69"/>
      <c r="GA157" s="79" t="str">
        <f>IFERROR(IF(B157&lt;&gt;"", IF(AND(INDEX(Paste_Here!BC$2:BC$210, MATCH(B157, Paste_Here!A$2:A$210, 0))&lt;&gt;"", ISNUMBER(VALUE(INDEX(Paste_Here!BC$2:BC$210, MATCH(B157, Paste_Here!A$2:A$210, 0))))), INDEX(Paste_Here!BC$2:BC$210, MATCH(B157, Paste_Here!A$2:A$210, 0)), ""), ""), "")</f>
        <v/>
      </c>
      <c r="GB157" s="69"/>
      <c r="GC157" s="69"/>
      <c r="GD157" s="79" t="str">
        <f t="shared" si="19"/>
        <v/>
      </c>
      <c r="GE157" s="69"/>
      <c r="GF157" s="79" t="str">
        <f>IFERROR(IF(B157&lt;&gt;"", IF(ISNUMBER(SEARCH("s", LOWER(INDEX(Paste_Here!M$2:M$210, MATCH(B157, Paste_Here!A$2:A$210, 0))))), "Yes", IF(INDEX(Paste_Here!M$2:M$210, MATCH(B157, Paste_Here!A$2:A$210, 0))&lt;&gt;"", "No", "")), ""), "")</f>
        <v/>
      </c>
      <c r="GG157" s="69"/>
      <c r="GH157" s="79" t="str">
        <f>IFERROR(IF(B157&lt;&gt;"", IF(ISNUMBER(SEARCH("yes", LOWER(INDEX(Paste_Here!F$2:F$210, MATCH(B157, Paste_Here!A$2:A$210, 0))))), "Yes", IF(ISNUMBER(SEARCH("no", LOWER(INDEX(Paste_Here!F$2:F$210, MATCH(B157, Paste_Here!A$2:A$210, 0))))), "No", "")), ""), "")</f>
        <v/>
      </c>
      <c r="GI157" s="69"/>
      <c r="GJ157" s="79" t="str">
        <f>IFERROR(IF(B157&lt;&gt;"", IF(ISNUMBER(SEARCH("english language learner", LOWER(INDEX(Paste_Here!C$2:C$210, MATCH(B157, Paste_Here!A$2:A$210, 0))))), "Yes", ""), ""), "")</f>
        <v/>
      </c>
      <c r="GK157" s="69"/>
      <c r="GL157" s="79" t="str">
        <f>IFERROR(IF(B157&lt;&gt;"", IF(OR(ISNUMBER(SEARCH("b", LOWER(INDEX(Paste_Here!K$2:K$210, MATCH(B157, Paste_Here!A$2:A$210, 0))))), ISNUMBER(SEARCH("h", LOWER(INDEX(Paste_Here!K$2:K$210, MATCH(B157, Paste_Here!A$2:A$210, 0))))), ISNUMBER(SEARCH("i", LOWER(INDEX(Paste_Here!K$2:K$210, MATCH(B157, Paste_Here!A$2:A$210, 0)))))), "Yes", IF(INDEX(Paste_Here!K$2:K$210, MATCH(B157, Paste_Here!A$2:A$210, 0))&lt;&gt;"", "No", "")), ""), "")</f>
        <v/>
      </c>
      <c r="GM157" s="69"/>
      <c r="GN157" s="79" t="str">
        <f>IFERROR(IF(B157&lt;&gt;"", IF(ISNUMBER(SEARCH("yes", LOWER(INDEX(Paste_Here!L$2:L$210, MATCH(B157, Paste_Here!A$2:A$210, 0))))), "Yes", IF(ISNUMBER(SEARCH("no", LOWER(INDEX(Paste_Here!L$2:L$210, MATCH(B157, Paste_Here!A$2:A$210, 0))))), "No", "")), ""), "")</f>
        <v/>
      </c>
      <c r="GO157" s="69"/>
      <c r="GP157" s="79" t="str">
        <f>IFERROR(IF(B157&lt;&gt;"", IF(ISNUMBER(SEARCH("transitional 2", LOWER(INDEX(Paste_Here!C$2:C$210, MATCH(B157, Paste_Here!A$2:A$210, 0))))), "T2", IF(ISNUMBER(SEARCH("transitional 1", LOWER(INDEX(Paste_Here!C$2:C$210, MATCH(B157, Paste_Here!A$2:A$210, 0))))), "T1", IF(ISNUMBER(SEARCH("waived ell services", LOWER(INDEX(Paste_Here!C$2:C$210, MATCH(B157, Paste_Here!A$2:A$210, 0))))), "W", ""))), ""), "")</f>
        <v/>
      </c>
      <c r="GQ157" s="69"/>
      <c r="GR157" s="114"/>
      <c r="GS157" s="69"/>
      <c r="GT157" s="114"/>
      <c r="GU157" s="69"/>
      <c r="GV157" s="114"/>
      <c r="GW157" s="69"/>
      <c r="GX157" s="118"/>
      <c r="GY157" s="69"/>
      <c r="GZ157" s="69"/>
      <c r="HA157" s="79"/>
      <c r="HB157" s="69"/>
      <c r="HC157" s="79"/>
      <c r="HD157" s="69"/>
      <c r="HE157" s="79"/>
      <c r="HF157" s="69"/>
      <c r="HG157" s="79"/>
      <c r="HH157" s="69"/>
      <c r="HI157" s="79"/>
      <c r="HJ157" s="69"/>
      <c r="HK157" s="79"/>
      <c r="HL157" s="69"/>
      <c r="HM157" s="79"/>
      <c r="HN157" s="69"/>
      <c r="HO157" s="79"/>
      <c r="HP157" s="69"/>
      <c r="HQ157" s="79"/>
      <c r="HR157" s="69"/>
      <c r="HS157" s="79"/>
      <c r="HT157" s="69"/>
      <c r="HU157" s="79"/>
      <c r="HV157" s="69"/>
      <c r="HW157" s="69"/>
      <c r="HX157" s="79"/>
      <c r="HY157" s="69"/>
      <c r="HZ157" s="79"/>
      <c r="IA157" s="69"/>
      <c r="IB157" s="79"/>
      <c r="IC157" s="69"/>
      <c r="ID157" s="79"/>
      <c r="IE157" s="69"/>
      <c r="IF157" s="79"/>
      <c r="IG157" s="69"/>
      <c r="IH157" s="79"/>
      <c r="II157" s="69"/>
      <c r="IJ157" s="79"/>
      <c r="IK157" s="69"/>
      <c r="IL157" s="79"/>
      <c r="IM157" s="69"/>
      <c r="IN157" s="79"/>
      <c r="IO157" s="69"/>
      <c r="IP157" s="79"/>
      <c r="IQ157" s="69"/>
      <c r="IR157" s="79"/>
      <c r="IS157" s="69"/>
      <c r="IT157" s="69"/>
      <c r="IU157" s="79"/>
      <c r="IV157" s="69"/>
      <c r="IW157" s="79"/>
      <c r="IX157" s="69"/>
      <c r="IY157" s="79"/>
      <c r="IZ157" s="69"/>
      <c r="JA157" s="79"/>
      <c r="JB157" s="69"/>
      <c r="JC157" s="79"/>
      <c r="JD157" s="69"/>
      <c r="JE157" s="79"/>
      <c r="JF157" s="69"/>
      <c r="JG157" s="79"/>
      <c r="JH157" s="69"/>
      <c r="JI157" s="79"/>
      <c r="JJ157" s="69"/>
      <c r="JK157" s="79"/>
      <c r="JL157" s="69"/>
      <c r="JM157" s="79"/>
      <c r="JN157" s="69"/>
      <c r="JO157" s="79"/>
      <c r="JP157" s="69"/>
      <c r="JQ157" s="69"/>
      <c r="JR157" s="79"/>
      <c r="JS157" s="69"/>
      <c r="JT157" s="79"/>
      <c r="JU157" s="69"/>
      <c r="JV157" s="79"/>
      <c r="JW157" s="69"/>
      <c r="JX157" s="79"/>
      <c r="JY157" s="69"/>
      <c r="JZ157" s="79"/>
      <c r="KA157" s="69"/>
      <c r="KB157" s="79"/>
      <c r="KC157" s="69"/>
      <c r="KD157" s="79"/>
      <c r="KE157" s="69"/>
      <c r="KF157" s="79"/>
      <c r="KG157" s="69"/>
      <c r="KH157" s="79"/>
      <c r="KI157" s="69"/>
      <c r="KJ157" s="79"/>
      <c r="KK157" s="69"/>
      <c r="KL157" s="79"/>
      <c r="KM157" s="69"/>
      <c r="KP157" s="1" t="str" cm="1">
        <f t="array" ref="KP157">IFERROR(INDEX(Paste_Here!$B$2:$B$210, MATCH(0, COUNTIF(KP$4:KP156, Paste_Here!$B$2:$B$210) + IF(Paste_Here!$B$2:$B$210="", 1, 0), 0)), "")</f>
        <v/>
      </c>
      <c r="KQ157" s="1" t="str">
        <f>IF(KP157&lt;&gt;"", INDEX(Paste_Here!$A$2:$A$210, MATCH(KP157, Paste_Here!$B$2:$B$210, 0)), "")</f>
        <v/>
      </c>
      <c r="KR157" s="1" t="str">
        <f t="shared" si="20"/>
        <v/>
      </c>
      <c r="KS157" s="1" t="str" cm="1">
        <f t="array" ref="KS157">IFERROR(INDEX($KR$5:$KR$210, MATCH(SMALL(IF($KR$5:$KR$210&lt;&gt;"", COUNTIF($KR$5:$KR$210, "&lt;"&amp;$KR$5:$KR$210)+1), ROW()-ROW($KS$5)+1), COUNTIF($KR$5:$KR$210, "&lt;"&amp;$KR$5:$KR$210)+1, 0)), "")</f>
        <v/>
      </c>
    </row>
    <row r="158" spans="1:305">
      <c r="A158" s="69"/>
      <c r="B158" s="79" t="str">
        <f t="shared" si="14"/>
        <v/>
      </c>
      <c r="C158" s="69"/>
      <c r="D158" s="79" t="str">
        <f>IFERROR(IF(B158&lt;&gt;"", IF(COUNTIF(INDEX(Paste_Here!N$2:Q$210, MATCH(B158, Paste_Here!A$2:A$210, 0), 0), "yes") &gt; 0, "No", IF(COUNTIF(INDEX(Paste_Here!N$2:Q$210, MATCH(B158, Paste_Here!A$2:A$210, 0), 0), "no") &gt; 0, "Yes", "")), ""), "")</f>
        <v/>
      </c>
      <c r="E158" s="69"/>
      <c r="F158" s="79" t="str">
        <f>IFERROR(IF(B158&lt;&gt;"", IF(ISNUMBER(SEARCH("yes", LOWER(INDEX(Paste_Here!S$2:S$210, MATCH(B158, Paste_Here!A$2:A$210, 0))))), "Yes", IF(ISNUMBER(SEARCH("no", LOWER(INDEX(Paste_Here!S$2:S$210, MATCH(B158, Paste_Here!A$2:A$210, 0))))), "No", "")), ""), "")</f>
        <v/>
      </c>
      <c r="G158" s="69"/>
      <c r="H158" s="79" t="str">
        <f>IFERROR(IF(B158&lt;&gt;"", IF(COUNTIF(INDEX(Paste_Here!AX$2:BA$210, MATCH(B158, Paste_Here!A$2:A$210, 0), 0), "yes") &gt; 0, "No", IF(COUNTIF(INDEX(Paste_Here!AX$2:BA$210, MATCH(B158, Paste_Here!A$2:A$210, 0), 0), "no") &gt; 0, "Yes", "")), ""), "")</f>
        <v/>
      </c>
      <c r="I158" s="69"/>
      <c r="J158" s="79" t="str">
        <f>IFERROR(IF(B158&lt;&gt;"", IF(ISNUMBER(SEARCH("yes", LOWER(INDEX(Paste_Here!Z$2:Z$210, MATCH(B158, Paste_Here!A$2:A$210, 0))))), "Yes", IF(ISNUMBER(SEARCH("no", LOWER(INDEX(Paste_Here!Z$2:Z$210, MATCH(B158, Paste_Here!A$2:A$210, 0))))), "No", "")), ""), "")</f>
        <v/>
      </c>
      <c r="K158" s="69"/>
      <c r="L158" s="79" t="str">
        <f>IFERROR(IF(B158&lt;&gt;"", IF(ISNUMBER(SEARCH("yes", LOWER(INDEX(Paste_Here!AG$2:AG$210, MATCH(B158, Paste_Here!A$2:A$210, 0))))), "Yes", IF(ISNUMBER(SEARCH("no", LOWER(INDEX(Paste_Here!AG$2:AG$210, MATCH(B158, Paste_Here!A$2:A$210, 0))))), "No", "")), ""), "")</f>
        <v/>
      </c>
      <c r="M158" s="69"/>
      <c r="N158" s="114" t="str">
        <f>IFERROR(IF(J158&lt;&gt;"", IF(ISNUMBER(SEARCH("yes", LOWER(INDEX(Paste_Here!AB$2:AB$210, MATCH(J158, Paste_Here!I$2:I$210, 0))))), "Yes", IF(ISNUMBER(SEARCH("no", LOWER(INDEX(Paste_Here!AB$2:AB$210, MATCH(J158, Paste_Here!I$2:I$210, 0))))), "No", "")), ""), "")</f>
        <v/>
      </c>
      <c r="O158" s="69"/>
      <c r="P158" s="79" t="str">
        <f>IFERROR(IF(B158&lt;&gt;"", IF(ISNUMBER(SEARCH("Revealed-Potential (Primary Focus)", LOWER(INDEX(Paste_Here!U$2:U$210, MATCH(B158, Paste_Here!A$2:A$210, 0))))), "Rev-Potential: Prim", IF(ISNUMBER(SEARCH("Revealed-Potential (Secondary Focus)", LOWER(INDEX(Paste_Here!U$2:U$210, MATCH(B158, Paste_Here!A$2:A$210, 0))))), "Rev-Potential: Sec", IF(ISNUMBER(SEARCH("Monitoring", LOWER(INDEX(Paste_Here!U$2:U$210, MATCH(B158, Paste_Here!A$2:A$210, 0))))), "Monitoring", IF(ISNUMBER(SEARCH("At-Promise (Secondary Focus)", LOWER(INDEX(Paste_Here!U$2:U$210, MATCH(B158, Paste_Here!A$2:A$210, 0))))), "At-Promise: Sec", IF(ISNUMBER(SEARCH("At-Promise (Primary Focus)", LOWER(INDEX(Paste_Here!U$2:U$210, MATCH(B158, Paste_Here!A$2:A$210, 0))))), "At-Promise: Prim", ""))))), ""), "")</f>
        <v/>
      </c>
      <c r="Q158" s="69"/>
      <c r="R158" s="79" t="str">
        <f>IFERROR(IF(B158&lt;&gt;"", IF(ISNUMBER(SEARCH("Revealed-Potential (Primary Focus)", LOWER(INDEX(Paste_Here!AB$2:AB$210, MATCH(B158, Paste_Here!A$2:A$210, 0))))), "Rev-Potential: Prim", IF(ISNUMBER(SEARCH("Revealed-Potential (Secondary Focus)", LOWER(INDEX(Paste_Here!AB$2:AB$210, MATCH(B158, Paste_Here!A$2:A$210, 0))))), "Rev-Potential: Sec", IF(ISNUMBER(SEARCH("Monitoring", LOWER(INDEX(Paste_Here!AB$2:AB$210, MATCH(B158, Paste_Here!A$2:A$210, 0))))), "Monitoring", IF(ISNUMBER(SEARCH("At-Promise (Secondary Focus)", LOWER(INDEX(Paste_Here!AB$2:AB$210, MATCH(B158, Paste_Here!A$2:A$210, 0))))), "At-Promise: Sec", IF(ISNUMBER(SEARCH("At-Promise (Primary Focus)", LOWER(INDEX(Paste_Here!AB$2:AB$210, MATCH(B158, Paste_Here!A$2:A$210, 0))))), "At-Promise: Prim", ""))))), ""), "")</f>
        <v/>
      </c>
      <c r="S158" s="69"/>
      <c r="T158" s="114" t="str">
        <f>IFERROR(IF(P158&lt;&gt;"", IF(ISNUMBER(SEARCH("yes", LOWER(INDEX(Paste_Here!AH$2:AH$210, MATCH(P158, Paste_Here!O$2:O$210, 0))))), "Yes", IF(ISNUMBER(SEARCH("no", LOWER(INDEX(Paste_Here!AH$2:AH$210, MATCH(P158, Paste_Here!O$2:O$210, 0))))), "No", "")), ""), "")</f>
        <v/>
      </c>
      <c r="U158" s="69"/>
      <c r="V158" s="114" t="str">
        <f>IFERROR(IF(R158&lt;&gt;"", IF(ISNUMBER(SEARCH("yes", LOWER(INDEX(Paste_Here!AJ$2:AJ$210, MATCH(R158, Paste_Here!Q$2:Q$210, 0))))), "Yes", IF(ISNUMBER(SEARCH("no", LOWER(INDEX(Paste_Here!AJ$2:AJ$210, MATCH(R158, Paste_Here!Q$2:Q$210, 0))))), "No", "")), ""), "")</f>
        <v/>
      </c>
      <c r="W158" s="69"/>
      <c r="X158" s="69"/>
      <c r="Y158" s="79" t="str">
        <f t="shared" si="15"/>
        <v/>
      </c>
      <c r="Z158" s="69"/>
      <c r="AA158" s="79" t="str">
        <f>IFERROR(IF(B158&lt;&gt;"", IF(AND(INDEX(Paste_Here!W$2:W$210, MATCH(B158, Paste_Here!A$2:A$210, 0))&lt;&gt;"", ISNUMBER(VALUE(INDEX(Paste_Here!W$2:W$210, MATCH(B158, Paste_Here!A$2:A$210, 0))))), INDEX(Paste_Here!W$2:W$210, MATCH(B158, Paste_Here!A$2:A$210, 0)), ""), ""), "")</f>
        <v/>
      </c>
      <c r="AB158" s="69"/>
      <c r="AC158" s="79" t="str">
        <f>IFERROR(IF(B158&lt;&gt;"", IF(AND(INDEX(Paste_Here!V$2:V$210, MATCH(B158, Paste_Here!A$2:A$210, 0))&lt;&gt;"", ISNUMBER(VALUE(INDEX(Paste_Here!V$2:V$210, MATCH(B158, Paste_Here!A$2:A$210, 0))))), TEXT(ROUND(VALUE(INDEX(Paste_Here!V$2:V$210, MATCH(B158, Paste_Here!A$2:A$210, 0))), 2), "0.00"), ""), ""), "")</f>
        <v/>
      </c>
      <c r="AD158" s="69"/>
      <c r="AE158" s="79" t="str">
        <f>IFERROR(IF(B158&lt;&gt;"", IF(LOWER(INDEX(Paste_Here!X$2:X$210, MATCH(B158, Paste_Here!A$2:A$210, 0)))="approaching expectations", "Approaching", IF(LOWER(INDEX(Paste_Here!X$2:X$210, MATCH(B158, Paste_Here!A$2:A$210, 0)))="met expectations", "Met", IF(LOWER(INDEX(Paste_Here!X$2:X$210, MATCH(B158, Paste_Here!A$2:A$210, 0)))="exceeded expectations", "Exceeded", IF(LOWER(INDEX(Paste_Here!X$2:X$210, MATCH(B158, Paste_Here!A$2:A$210, 0)))="below expectations", "Below", "")))), ""), "")</f>
        <v/>
      </c>
      <c r="AF158" s="69"/>
      <c r="AG158" s="79" t="str">
        <f>IFERROR(IF(B158&lt;&gt;"", IF(AND(INDEX(Paste_Here!Y$2:Y$210, MATCH(B158, Paste_Here!A$2:A$210, 0))&lt;&gt;"", ISNUMBER(VALUE(INDEX(Paste_Here!Y$2:Y$210, MATCH(B158, Paste_Here!A$2:A$210, 0))))), INDEX(Paste_Here!Y$2:Y$210, MATCH(B158, Paste_Here!A$2:A$210, 0)), ""), ""), "")</f>
        <v/>
      </c>
      <c r="AH158" s="69"/>
      <c r="AI158" s="79" t="str">
        <f>IFERROR(IF(B158&lt;&gt;"", IF(AND(INDEX(Paste_Here!AK$2:AK$210, MATCH(B158, Paste_Here!A$2:A$210, 0))&lt;&gt;"", ISNUMBER(VALUE(INDEX(Paste_Here!AK$2:AK$210, MATCH(B158, Paste_Here!A$2:A$210, 0))))), INDEX(Paste_Here!AK$2:AK$210, MATCH(B158, Paste_Here!A$2:A$210, 0)), ""), ""), "")</f>
        <v/>
      </c>
      <c r="AJ158" s="69"/>
      <c r="AK158" s="79" t="str">
        <f>IFERROR(IF(B158&lt;&gt;"", IF(ISNUMBER(SEARCH("highrisk", LOWER(INDEX(Paste_Here!AL$2:AL$210, MATCH(B158, Paste_Here!A$2:A$210, 0))))), "High Risk", IF(ISNUMBER(SEARCH("lowrisk", LOWER(INDEX(Paste_Here!AL$2:AL$210, MATCH(B158, Paste_Here!A$2:A$210, 0))))), "Low Risk", IF(ISNUMBER(SEARCH("somerisk", LOWER(INDEX(Paste_Here!AL$2:AL$210, MATCH(B158, Paste_Here!A$2:A$210, 0))))), "Some Risk", ""))), ""), "")</f>
        <v/>
      </c>
      <c r="AL158" s="69"/>
      <c r="AM158" s="79" t="str">
        <f>IFERROR(IF(B158&lt;&gt;"", IF(AND(INDEX(Paste_Here!AT$2:AT$210, MATCH(B158, Paste_Here!A$2:A$210, 0))&lt;&gt;"", ISNUMBER(VALUE(INDEX(Paste_Here!AT$2:AT$210, MATCH(B158, Paste_Here!A$2:A$210, 0))))), INDEX(Paste_Here!AT$2:AT$210, MATCH(B158, Paste_Here!A$2:A$210, 0)), ""), ""), "")</f>
        <v/>
      </c>
      <c r="AN158" s="69"/>
      <c r="AO158" s="79" t="str">
        <f>IFERROR(IF(B158&lt;&gt;"", IF(AND(INDEX(Paste_Here!AM$2:AM$210, MATCH(B158, Paste_Here!A$2:A$210, 0))&lt;&gt;"", ISNUMBER(VALUE(INDEX(Paste_Here!AM$2:AM$210, MATCH(B158, Paste_Here!A$2:A$210, 0))))), INDEX(Paste_Here!AM$2:AM$210, MATCH(B158, Paste_Here!A$2:A$210, 0)), ""), ""), "")</f>
        <v/>
      </c>
      <c r="AP158" s="69"/>
      <c r="AQ158" s="79" t="str">
        <f>IFERROR(IF(B158&lt;&gt;"", IF(ISNUMBER(SEARCH("highrisk", LOWER(INDEX(Paste_Here!AN$2:AN$210, MATCH(B158, Paste_Here!A$2:A$210, 0))))), "High Risk", IF(ISNUMBER(SEARCH("lowrisk", LOWER(INDEX(Paste_Here!AN$2:AN$210, MATCH(B158, Paste_Here!A$2:A$210, 0))))), "Low Risk", IF(ISNUMBER(SEARCH("somerisk", LOWER(INDEX(Paste_Here!AN$2:AN$210, MATCH(B158, Paste_Here!A$2:A$210, 0))))), "Some Risk", ""))), ""), "")</f>
        <v/>
      </c>
      <c r="AR158" s="69"/>
      <c r="AS158" s="79" t="str" cm="1">
        <f t="array" aca="1" ref="AS158" ca="1">IFERROR(IF(ISNUMBER(SEARCH("BR", INDEX(Paste_Here!AO$2:AO$210, MATCH(B158, Paste_Here!A$2:A$210, 0)))), -1, 1) * VALUE(_xlfn.TEXTJOIN("", TRUE, IF(ISNUMBER(--MID(INDEX(Paste_Here!AO$2:AO$210, MATCH(B158, Paste_Here!A$2:A$210, 0)), ROW(INDIRECT("1:"&amp;LEN(INDEX(Paste_Here!AO$2:AO$210, MATCH(B158, Paste_Here!A$2:A$210, 0))))), 1)), MID(INDEX(Paste_Here!AO$2:AO$210, MATCH(B158, Paste_Here!A$2:A$210, 0)), ROW(INDIRECT("1:"&amp;LEN(INDEX(Paste_Here!AO$2:AO$210, MATCH(B158, Paste_Here!A$2:A$210, 0))))), 1), ""))), "")</f>
        <v/>
      </c>
      <c r="AT158" s="69"/>
      <c r="AU158" s="69"/>
      <c r="AV158" s="79"/>
      <c r="AW158" s="69"/>
      <c r="AX158" s="79"/>
      <c r="AY158" s="69"/>
      <c r="AZ158" s="79"/>
      <c r="BA158" s="69"/>
      <c r="BB158" s="79"/>
      <c r="BC158" s="69"/>
      <c r="BD158" s="79"/>
      <c r="BE158" s="69"/>
      <c r="BF158" s="79"/>
      <c r="BG158" s="69"/>
      <c r="BH158" s="79"/>
      <c r="BI158" s="69"/>
      <c r="BJ158" s="79"/>
      <c r="BK158" s="69"/>
      <c r="BL158" s="79"/>
      <c r="BM158" s="69"/>
      <c r="BN158" s="79"/>
      <c r="BO158" s="69"/>
      <c r="BP158" s="79"/>
      <c r="BQ158" s="69"/>
      <c r="BR158" s="69"/>
      <c r="BS158" s="79"/>
      <c r="BT158" s="69"/>
      <c r="BU158" s="79"/>
      <c r="BV158" s="69"/>
      <c r="BW158" s="79"/>
      <c r="BX158" s="69"/>
      <c r="BY158" s="79"/>
      <c r="BZ158" s="69"/>
      <c r="CA158" s="79"/>
      <c r="CB158" s="69"/>
      <c r="CC158" s="79"/>
      <c r="CD158" s="69"/>
      <c r="CE158" s="79"/>
      <c r="CF158" s="69"/>
      <c r="CG158" s="79"/>
      <c r="CH158" s="69"/>
      <c r="CI158" s="79"/>
      <c r="CJ158" s="69"/>
      <c r="CK158" s="79"/>
      <c r="CL158" s="69"/>
      <c r="CM158" s="79"/>
      <c r="CN158" s="69"/>
      <c r="CO158" s="69"/>
      <c r="CP158" s="79" t="str">
        <f t="shared" si="16"/>
        <v/>
      </c>
      <c r="CQ158" s="69"/>
      <c r="CR158" s="79" t="str">
        <f>IFERROR(IF(B158&lt;&gt;"", IF(AND(INDEX(Paste_Here!AD$2:AD$210, MATCH(B158, Paste_Here!A$2:A$210, 0))&lt;&gt;"", ISNUMBER(VALUE(INDEX(Paste_Here!AD$2:AD$210, MATCH(B158, Paste_Here!A$2:A$210, 0))))), INDEX(Paste_Here!AD$2:AD$210, MATCH(B158, Paste_Here!A$2:A$210, 0)), ""), ""), "")</f>
        <v/>
      </c>
      <c r="CS158" s="69"/>
      <c r="CT158" s="79" t="str">
        <f>IFERROR(IF(B158&lt;&gt;"", IF(AND(INDEX(Paste_Here!AC$2:AC$210, MATCH(B158, Paste_Here!A$2:A$210, 0))&lt;&gt;"", ISNUMBER(--INDEX(Paste_Here!AC$2:AC$210, MATCH(B158, Paste_Here!A$2:A$210, 0)))), TEXT(ROUND(--INDEX(Paste_Here!AC$2:AC$210, MATCH(B158, Paste_Here!A$2:A$210, 0)), 2), "0.00"), ""), ""), "")</f>
        <v/>
      </c>
      <c r="CU158" s="69"/>
      <c r="CV158" s="79" t="str">
        <f>IFERROR(IF(B158&lt;&gt;"", IF(LOWER(INDEX(Paste_Here!AE$2:AE$210, MATCH(B158, Paste_Here!A$2:A$210, 0)))="approaching expectations", "Approaching", IF(LOWER(INDEX(Paste_Here!AE$2:AE$210, MATCH(B158, Paste_Here!A$2:A$210, 0)))="met expectations", "Met", IF(LOWER(INDEX(Paste_Here!AE$2:AE$210, MATCH(B158, Paste_Here!A$2:A$210, 0)))="exceeded expectations", "Exceeded", IF(LOWER(INDEX(Paste_Here!AE$2:AE$210, MATCH(B158, Paste_Here!A$2:A$210, 0)))="below expectations", "Below", "")))), ""), "")</f>
        <v/>
      </c>
      <c r="CW158" s="69"/>
      <c r="CX158" s="79" t="str">
        <f>IFERROR(IF(B158&lt;&gt;"", IF(AND(INDEX(Paste_Here!AF$2:AF$210, MATCH(B158, Paste_Here!A$2:A$210, 0))&lt;&gt;"", ISNUMBER(VALUE(INDEX(Paste_Here!AF$2:AF$210, MATCH(B158, Paste_Here!A$2:A$210, 0))))), INDEX(Paste_Here!AF$2:AF$210, MATCH(B158, Paste_Here!A$2:A$210, 0)), ""), ""), "")</f>
        <v/>
      </c>
      <c r="CY158" s="69"/>
      <c r="CZ158" s="79" t="str">
        <f>IFERROR(IF(B158&lt;&gt;"", IF(AND(INDEX(Paste_Here!AU$2:AU$210, MATCH(B158, Paste_Here!A$2:A$210, 0))&lt;&gt;"", ISNUMBER(VALUE(INDEX(Paste_Here!AU$2:AU$210, MATCH(B158, Paste_Here!A$2:A$210, 0))))), INDEX(Paste_Here!AU$2:AU$210, MATCH(B158, Paste_Here!A$2:A$210, 0)), ""), ""), "")</f>
        <v/>
      </c>
      <c r="DA158" s="69"/>
      <c r="DB158" s="79" t="str">
        <f>IFERROR(IF(B158&lt;&gt;"", IF(ISNUMBER(SEARCH("highrisk", LOWER(INDEX(Paste_Here!AV$2:AV$210, MATCH(B158, Paste_Here!A$2:A$210, 0))))), "High Risk", IF(ISNUMBER(SEARCH("lowrisk", LOWER(INDEX(Paste_Here!AV$2:AV$210, MATCH(B158, Paste_Here!A$2:A$210, 0))))), "Low Risk", IF(ISNUMBER(SEARCH("somerisk", LOWER(INDEX(Paste_Here!AV$2:AV$210, MATCH(B158, Paste_Here!A$2:A$210, 0))))), "Some Risk", ""))), ""), "")</f>
        <v/>
      </c>
      <c r="DC158" s="69"/>
      <c r="DD158" s="79" t="str">
        <f>IFERROR(IF(B158&lt;&gt;"", IF(AND(INDEX(Paste_Here!AW$2:AW$210, MATCH(B158, Paste_Here!A$2:A$210, 0))&lt;&gt;"", ISNUMBER(VALUE(INDEX(Paste_Here!AW$2:AW$210, MATCH(B158, Paste_Here!A$2:A$210, 0))))), INDEX(Paste_Here!AW$2:AW$210, MATCH(B158, Paste_Here!A$2:A$210, 0)), ""), ""), "")</f>
        <v/>
      </c>
      <c r="DE158" s="69"/>
      <c r="DF158" s="79" t="str">
        <f>IFERROR(IF(B158&lt;&gt;"", IF(AND(INDEX(Paste_Here!AP$2:AP$210, MATCH(B158, Paste_Here!A$2:A$210, 0))&lt;&gt;"", ISNUMBER(VALUE(INDEX(Paste_Here!AP$2:AP$210, MATCH(B158, Paste_Here!A$2:A$210, 0))))), INDEX(Paste_Here!AP$2:AP$210, MATCH(B158, Paste_Here!A$2:A$210, 0)), ""), ""), "")</f>
        <v/>
      </c>
      <c r="DG158" s="69"/>
      <c r="DH158" s="79" t="str">
        <f>IFERROR(IF(B158&lt;&gt;"", IF(ISNUMBER(SEARCH("highrisk", LOWER(INDEX(Paste_Here!AQ$2:AQ$210, MATCH(B158, Paste_Here!A$2:A$210, 0))))), "High Risk", IF(ISNUMBER(SEARCH("lowrisk", LOWER(INDEX(Paste_Here!AQ$2:AQ$210, MATCH(B158, Paste_Here!A$2:A$210, 0))))), "Low Risk", IF(ISNUMBER(SEARCH("somerisk", LOWER(INDEX(Paste_Here!AQ$2:AQ$210, MATCH(B158, Paste_Here!A$2:A$210, 0))))), "Some Risk", ""))), ""), "")</f>
        <v/>
      </c>
      <c r="DI158" s="69"/>
      <c r="DJ158" s="79" t="str" cm="1">
        <f t="array" aca="1" ref="DJ158" ca="1">IFERROR(VALUE(IF(ISNUMBER(SEARCH("EM", INDEX(Paste_Here!AR$2:AR$500, MATCH(B158, Paste_Here!A$2:A$500, 0)))),"-" &amp; _xlfn.TEXTJOIN("", TRUE, IF(ISNUMBER(--MID(INDEX(Paste_Here!AR$2:AR$500, MATCH(B158, Paste_Here!A$2:A$500, 0)), ROW(INDIRECT("1:"&amp;LEN(INDEX(Paste_Here!AR$2:AR$500, MATCH(B158, Paste_Here!A$2:A$500, 0))))), 1)), MID(INDEX(Paste_Here!AR$2:AR$500, MATCH(B158, Paste_Here!A$2:A$500, 0)), ROW(INDIRECT("1:"&amp;LEN(INDEX(Paste_Here!AR$2:AR$500, MATCH(B158, Paste_Here!A$2:A$500, 0))))), 1), "")), _xlfn.TEXTJOIN("", TRUE, IF(ISNUMBER(--MID(INDEX(Paste_Here!AR$2:AR$500, MATCH(B158, Paste_Here!A$2:AR$500, 0)), ROW(INDIRECT("1:"&amp;LEN(INDEX(Paste_Here!AR$2:AR$500, MATCH(B158, Paste_Here!A$2:AR$500, 0))))), 1)), MID(INDEX(Paste_Here!AR$2:AR$500, MATCH(B158, Paste_Here!A$2:A$500, 0)), ROW(INDIRECT("1:"&amp;LEN(INDEX(Paste_Here!AR$2:AR$500, MATCH(B158, Paste_Here!A$2:A$500, 0))))), 1), "")))), "")</f>
        <v/>
      </c>
      <c r="DK158" s="69"/>
      <c r="DL158" s="69"/>
      <c r="DM158" s="79" t="str">
        <f t="shared" si="17"/>
        <v/>
      </c>
      <c r="DN158" s="69"/>
      <c r="DO158" s="79" t="str">
        <f>IFERROR(IF(B158&lt;&gt;"", IF(AND(INDEX(Paste_Here!AH$2:AH$210, MATCH(B158, Paste_Here!A$2:A$210, 0))&lt;&gt;"", ISNUMBER(VALUE(INDEX(Paste_Here!AH$2:AH$210, MATCH(B158, Paste_Here!A$2:A$210, 0))))), INDEX(Paste_Here!AH$2:AH$210, MATCH(B158, Paste_Here!A$2:A$210, 0)), ""), ""), "")</f>
        <v/>
      </c>
      <c r="DP158" s="69"/>
      <c r="DQ158" s="114"/>
      <c r="DR158" s="69"/>
      <c r="DS158" s="119" t="str">
        <f>IFERROR(IF(B158&lt;&gt;"", IF(LOWER(INDEX(Paste_Here!AI$2:AI$210, MATCH(B158, Paste_Here!A$2:A$210, 0)))="approaching expectations", "Approaching", IF(LOWER(INDEX(Paste_Here!AI$2:AI$210, MATCH(B158, Paste_Here!A$2:A$210, 0)))="met expectations", "Met", IF(LOWER(INDEX(Paste_Here!AI$2:AI$210, MATCH(B158, Paste_Here!A$2:A$210, 0)))="exceeded expectations", "Exceeded", IF(LOWER(INDEX(Paste_Here!AI$2:AI$210, MATCH(B158, Paste_Here!A$2:A$210, 0)))="below expectations", "Below", "")))), ""), "")</f>
        <v/>
      </c>
      <c r="DT158" s="69"/>
      <c r="DU158" s="79" t="str">
        <f>IFERROR(IF(B158&lt;&gt;"", IF(AND(INDEX(Paste_Here!AJ$2:AJ$210, MATCH(B158, Paste_Here!A$2:A$210, 0))&lt;&gt;"", ISNUMBER(VALUE(INDEX(Paste_Here!AJ$2:AJ$210, MATCH(B158, Paste_Here!A$2:A$210, 0))))), INDEX(Paste_Here!AJ$2:AJ$210, MATCH(B158, Paste_Here!A$2:A$210, 0)), ""), ""), "")</f>
        <v/>
      </c>
      <c r="DV158" s="69"/>
      <c r="DW158" s="114"/>
      <c r="DX158" s="69"/>
      <c r="DY158" s="114"/>
      <c r="DZ158" s="69"/>
      <c r="EA158" s="114"/>
      <c r="EB158" s="69"/>
      <c r="EC158" s="114"/>
      <c r="ED158" s="69"/>
      <c r="EE158" s="114"/>
      <c r="EF158" s="69"/>
      <c r="EH158" s="69"/>
      <c r="EI158" s="69"/>
      <c r="EJ158" s="79"/>
      <c r="EK158" s="69"/>
      <c r="EL158" s="79"/>
      <c r="EM158" s="69"/>
      <c r="EN158" s="79"/>
      <c r="EO158" s="69"/>
      <c r="EP158" s="79"/>
      <c r="EQ158" s="69"/>
      <c r="ER158" s="79"/>
      <c r="ES158" s="69"/>
      <c r="ET158" s="79"/>
      <c r="EU158" s="69"/>
      <c r="EV158" s="79"/>
      <c r="EW158" s="69"/>
      <c r="EX158" s="79"/>
      <c r="EY158" s="69"/>
      <c r="EZ158" s="79"/>
      <c r="FA158" s="69"/>
      <c r="FB158" s="79"/>
      <c r="FC158" s="69"/>
      <c r="FD158" s="79"/>
      <c r="FE158" s="69"/>
      <c r="FF158" s="69"/>
      <c r="FG158" s="79" t="str">
        <f t="shared" si="18"/>
        <v/>
      </c>
      <c r="FH158" s="69"/>
      <c r="FI158" s="79" t="str">
        <f>IFERROR(IF(B158&lt;&gt;"", IF(ISNUMBER(VALUE(INDEX(Paste_Here!H$2:H$210, MATCH(B158, Paste_Here!A$2:A$210, 0)))), IF(VALUE(INDEX(Paste_Here!H$2:H$210, MATCH(B158, Paste_Here!A$2:A$210, 0)))=0, "No", IF(AND(VALUE(INDEX(Paste_Here!H$2:H$210, MATCH(B158, Paste_Here!A$2:A$210, 0)))&gt;=1, VALUE(INDEX(Paste_Here!H$2:H$210, MATCH(B158, Paste_Here!A$2:A$210, 0)))&lt;=4), VALUE(INDEX(Paste_Here!H$2:H$210, MATCH(B158, Paste_Here!A$2:A$210, 0))), "")), ""), ""), "")</f>
        <v/>
      </c>
      <c r="FJ158" s="69"/>
      <c r="FK158" s="79" t="str">
        <f>IFERROR(IF(B158&lt;&gt;"", IF(ISNUMBER(VALUE(INDEX(Paste_Here!I$2:I$210, MATCH(B158, Paste_Here!A$2:A$210, 0)))), IF(VALUE(INDEX(Paste_Here!I$2:I$210, MATCH(B158, Paste_Here!A$2:A$210, 0)))=0, "No", IF(AND(VALUE(INDEX(Paste_Here!I$2:I$210, MATCH(B158, Paste_Here!A$2:A$210, 0)))&gt;=1, VALUE(INDEX(Paste_Here!I$2:I$210, MATCH(B158, Paste_Here!A$2:A$210, 0)))&lt;=4), VALUE(INDEX(Paste_Here!I$2:I$210, MATCH(B158, Paste_Here!A$2:A$210, 0))), "")), ""), ""), "")</f>
        <v/>
      </c>
      <c r="FL158" s="69"/>
      <c r="FM158" s="114"/>
      <c r="FN158" s="69"/>
      <c r="FO158" s="114"/>
      <c r="FP158" s="69"/>
      <c r="FQ158" s="114"/>
      <c r="FR158" s="69"/>
      <c r="FS158" s="114"/>
      <c r="FT158" s="69"/>
      <c r="FU158" s="79" t="str">
        <f>IFERROR(IF(B158&lt;&gt;"", IF(AND(INDEX(Paste_Here!R$2:R$210, MATCH(B158, Paste_Here!A$2:A$210, 0))&lt;&gt;"", ISNUMBER(VALUE(INDEX(Paste_Here!R$2:R$210, MATCH(B158, Paste_Here!A$2:A$210, 0))))), INDEX(Paste_Here!R$2:R$210, MATCH(B158, Paste_Here!A$2:A$210, 0)), ""), ""), "")</f>
        <v/>
      </c>
      <c r="FV158" s="69"/>
      <c r="FW158" s="79" t="str">
        <f>IFERROR(IF(B158&lt;&gt;"", IF(AND(INDEX(Paste_Here!BB$2:BB$210, MATCH(B158, Paste_Here!A$2:A$210, 0))&lt;&gt;"", ISNUMBER(VALUE(INDEX(Paste_Here!BB$2:BB$210, MATCH(B158, Paste_Here!A$2:A$210, 0))))), INDEX(Paste_Here!BB$2:BB$210, MATCH(B158, Paste_Here!A$2:A$210, 0)), ""), ""), "")</f>
        <v/>
      </c>
      <c r="FX158" s="69"/>
      <c r="FY158" s="79" t="str">
        <f>IFERROR(IF(B158&lt;&gt;"", IF(AND(INDEX(Paste_Here!AS$2:AS$210, MATCH(B158, Paste_Here!A$2:A$210, 0))&lt;&gt;"", ISNUMBER(VALUE(INDEX(Paste_Here!AS$2:AS$210, MATCH(B158, Paste_Here!A$2:A$210, 0))))), INDEX(Paste_Here!AS$2:AS$210, MATCH(B158, Paste_Here!A$2:A$210, 0)), ""), ""), "")</f>
        <v/>
      </c>
      <c r="FZ158" s="69"/>
      <c r="GA158" s="79" t="str">
        <f>IFERROR(IF(B158&lt;&gt;"", IF(AND(INDEX(Paste_Here!BC$2:BC$210, MATCH(B158, Paste_Here!A$2:A$210, 0))&lt;&gt;"", ISNUMBER(VALUE(INDEX(Paste_Here!BC$2:BC$210, MATCH(B158, Paste_Here!A$2:A$210, 0))))), INDEX(Paste_Here!BC$2:BC$210, MATCH(B158, Paste_Here!A$2:A$210, 0)), ""), ""), "")</f>
        <v/>
      </c>
      <c r="GB158" s="69"/>
      <c r="GC158" s="69"/>
      <c r="GD158" s="79" t="str">
        <f t="shared" si="19"/>
        <v/>
      </c>
      <c r="GE158" s="69"/>
      <c r="GF158" s="79" t="str">
        <f>IFERROR(IF(B158&lt;&gt;"", IF(ISNUMBER(SEARCH("s", LOWER(INDEX(Paste_Here!M$2:M$210, MATCH(B158, Paste_Here!A$2:A$210, 0))))), "Yes", IF(INDEX(Paste_Here!M$2:M$210, MATCH(B158, Paste_Here!A$2:A$210, 0))&lt;&gt;"", "No", "")), ""), "")</f>
        <v/>
      </c>
      <c r="GG158" s="69"/>
      <c r="GH158" s="79" t="str">
        <f>IFERROR(IF(B158&lt;&gt;"", IF(ISNUMBER(SEARCH("yes", LOWER(INDEX(Paste_Here!F$2:F$210, MATCH(B158, Paste_Here!A$2:A$210, 0))))), "Yes", IF(ISNUMBER(SEARCH("no", LOWER(INDEX(Paste_Here!F$2:F$210, MATCH(B158, Paste_Here!A$2:A$210, 0))))), "No", "")), ""), "")</f>
        <v/>
      </c>
      <c r="GI158" s="69"/>
      <c r="GJ158" s="79" t="str">
        <f>IFERROR(IF(B158&lt;&gt;"", IF(ISNUMBER(SEARCH("english language learner", LOWER(INDEX(Paste_Here!C$2:C$210, MATCH(B158, Paste_Here!A$2:A$210, 0))))), "Yes", ""), ""), "")</f>
        <v/>
      </c>
      <c r="GK158" s="69"/>
      <c r="GL158" s="79" t="str">
        <f>IFERROR(IF(B158&lt;&gt;"", IF(OR(ISNUMBER(SEARCH("b", LOWER(INDEX(Paste_Here!K$2:K$210, MATCH(B158, Paste_Here!A$2:A$210, 0))))), ISNUMBER(SEARCH("h", LOWER(INDEX(Paste_Here!K$2:K$210, MATCH(B158, Paste_Here!A$2:A$210, 0))))), ISNUMBER(SEARCH("i", LOWER(INDEX(Paste_Here!K$2:K$210, MATCH(B158, Paste_Here!A$2:A$210, 0)))))), "Yes", IF(INDEX(Paste_Here!K$2:K$210, MATCH(B158, Paste_Here!A$2:A$210, 0))&lt;&gt;"", "No", "")), ""), "")</f>
        <v/>
      </c>
      <c r="GM158" s="69"/>
      <c r="GN158" s="79" t="str">
        <f>IFERROR(IF(B158&lt;&gt;"", IF(ISNUMBER(SEARCH("yes", LOWER(INDEX(Paste_Here!L$2:L$210, MATCH(B158, Paste_Here!A$2:A$210, 0))))), "Yes", IF(ISNUMBER(SEARCH("no", LOWER(INDEX(Paste_Here!L$2:L$210, MATCH(B158, Paste_Here!A$2:A$210, 0))))), "No", "")), ""), "")</f>
        <v/>
      </c>
      <c r="GO158" s="69"/>
      <c r="GP158" s="79" t="str">
        <f>IFERROR(IF(B158&lt;&gt;"", IF(ISNUMBER(SEARCH("transitional 2", LOWER(INDEX(Paste_Here!C$2:C$210, MATCH(B158, Paste_Here!A$2:A$210, 0))))), "T2", IF(ISNUMBER(SEARCH("transitional 1", LOWER(INDEX(Paste_Here!C$2:C$210, MATCH(B158, Paste_Here!A$2:A$210, 0))))), "T1", IF(ISNUMBER(SEARCH("waived ell services", LOWER(INDEX(Paste_Here!C$2:C$210, MATCH(B158, Paste_Here!A$2:A$210, 0))))), "W", ""))), ""), "")</f>
        <v/>
      </c>
      <c r="GQ158" s="69"/>
      <c r="GR158" s="114"/>
      <c r="GS158" s="69"/>
      <c r="GT158" s="114"/>
      <c r="GU158" s="69"/>
      <c r="GV158" s="114"/>
      <c r="GW158" s="69"/>
      <c r="GX158" s="118"/>
      <c r="GY158" s="69"/>
      <c r="GZ158" s="69"/>
      <c r="HA158" s="79"/>
      <c r="HB158" s="69"/>
      <c r="HC158" s="79"/>
      <c r="HD158" s="69"/>
      <c r="HE158" s="79"/>
      <c r="HF158" s="69"/>
      <c r="HG158" s="79"/>
      <c r="HH158" s="69"/>
      <c r="HI158" s="79"/>
      <c r="HJ158" s="69"/>
      <c r="HK158" s="79"/>
      <c r="HL158" s="69"/>
      <c r="HM158" s="79"/>
      <c r="HN158" s="69"/>
      <c r="HO158" s="79"/>
      <c r="HP158" s="69"/>
      <c r="HQ158" s="79"/>
      <c r="HR158" s="69"/>
      <c r="HS158" s="79"/>
      <c r="HT158" s="69"/>
      <c r="HU158" s="79"/>
      <c r="HV158" s="69"/>
      <c r="HW158" s="69"/>
      <c r="HX158" s="79"/>
      <c r="HY158" s="69"/>
      <c r="HZ158" s="79"/>
      <c r="IA158" s="69"/>
      <c r="IB158" s="79"/>
      <c r="IC158" s="69"/>
      <c r="ID158" s="79"/>
      <c r="IE158" s="69"/>
      <c r="IF158" s="79"/>
      <c r="IG158" s="69"/>
      <c r="IH158" s="79"/>
      <c r="II158" s="69"/>
      <c r="IJ158" s="79"/>
      <c r="IK158" s="69"/>
      <c r="IL158" s="79"/>
      <c r="IM158" s="69"/>
      <c r="IN158" s="79"/>
      <c r="IO158" s="69"/>
      <c r="IP158" s="79"/>
      <c r="IQ158" s="69"/>
      <c r="IR158" s="79"/>
      <c r="IS158" s="69"/>
      <c r="IT158" s="69"/>
      <c r="IU158" s="79"/>
      <c r="IV158" s="69"/>
      <c r="IW158" s="79"/>
      <c r="IX158" s="69"/>
      <c r="IY158" s="79"/>
      <c r="IZ158" s="69"/>
      <c r="JA158" s="79"/>
      <c r="JB158" s="69"/>
      <c r="JC158" s="79"/>
      <c r="JD158" s="69"/>
      <c r="JE158" s="79"/>
      <c r="JF158" s="69"/>
      <c r="JG158" s="79"/>
      <c r="JH158" s="69"/>
      <c r="JI158" s="79"/>
      <c r="JJ158" s="69"/>
      <c r="JK158" s="79"/>
      <c r="JL158" s="69"/>
      <c r="JM158" s="79"/>
      <c r="JN158" s="69"/>
      <c r="JO158" s="79"/>
      <c r="JP158" s="69"/>
      <c r="JQ158" s="69"/>
      <c r="JR158" s="79"/>
      <c r="JS158" s="69"/>
      <c r="JT158" s="79"/>
      <c r="JU158" s="69"/>
      <c r="JV158" s="79"/>
      <c r="JW158" s="69"/>
      <c r="JX158" s="79"/>
      <c r="JY158" s="69"/>
      <c r="JZ158" s="79"/>
      <c r="KA158" s="69"/>
      <c r="KB158" s="79"/>
      <c r="KC158" s="69"/>
      <c r="KD158" s="79"/>
      <c r="KE158" s="69"/>
      <c r="KF158" s="79"/>
      <c r="KG158" s="69"/>
      <c r="KH158" s="79"/>
      <c r="KI158" s="69"/>
      <c r="KJ158" s="79"/>
      <c r="KK158" s="69"/>
      <c r="KL158" s="79"/>
      <c r="KM158" s="69"/>
      <c r="KP158" s="1" t="str" cm="1">
        <f t="array" ref="KP158">IFERROR(INDEX(Paste_Here!$B$2:$B$210, MATCH(0, COUNTIF(KP$4:KP157, Paste_Here!$B$2:$B$210) + IF(Paste_Here!$B$2:$B$210="", 1, 0), 0)), "")</f>
        <v/>
      </c>
      <c r="KQ158" s="1" t="str">
        <f>IF(KP158&lt;&gt;"", INDEX(Paste_Here!$A$2:$A$210, MATCH(KP158, Paste_Here!$B$2:$B$210, 0)), "")</f>
        <v/>
      </c>
      <c r="KR158" s="1" t="str">
        <f t="shared" si="20"/>
        <v/>
      </c>
      <c r="KS158" s="1" t="str" cm="1">
        <f t="array" ref="KS158">IFERROR(INDEX($KR$5:$KR$210, MATCH(SMALL(IF($KR$5:$KR$210&lt;&gt;"", COUNTIF($KR$5:$KR$210, "&lt;"&amp;$KR$5:$KR$210)+1), ROW()-ROW($KS$5)+1), COUNTIF($KR$5:$KR$210, "&lt;"&amp;$KR$5:$KR$210)+1, 0)), "")</f>
        <v/>
      </c>
    </row>
    <row r="159" spans="1:305">
      <c r="A159" s="69"/>
      <c r="B159" s="79" t="str">
        <f t="shared" si="14"/>
        <v/>
      </c>
      <c r="C159" s="69"/>
      <c r="D159" s="79" t="str">
        <f>IFERROR(IF(B159&lt;&gt;"", IF(COUNTIF(INDEX(Paste_Here!N$2:Q$210, MATCH(B159, Paste_Here!A$2:A$210, 0), 0), "yes") &gt; 0, "No", IF(COUNTIF(INDEX(Paste_Here!N$2:Q$210, MATCH(B159, Paste_Here!A$2:A$210, 0), 0), "no") &gt; 0, "Yes", "")), ""), "")</f>
        <v/>
      </c>
      <c r="E159" s="69"/>
      <c r="F159" s="79" t="str">
        <f>IFERROR(IF(B159&lt;&gt;"", IF(ISNUMBER(SEARCH("yes", LOWER(INDEX(Paste_Here!S$2:S$210, MATCH(B159, Paste_Here!A$2:A$210, 0))))), "Yes", IF(ISNUMBER(SEARCH("no", LOWER(INDEX(Paste_Here!S$2:S$210, MATCH(B159, Paste_Here!A$2:A$210, 0))))), "No", "")), ""), "")</f>
        <v/>
      </c>
      <c r="G159" s="69"/>
      <c r="H159" s="79" t="str">
        <f>IFERROR(IF(B159&lt;&gt;"", IF(COUNTIF(INDEX(Paste_Here!AX$2:BA$210, MATCH(B159, Paste_Here!A$2:A$210, 0), 0), "yes") &gt; 0, "No", IF(COUNTIF(INDEX(Paste_Here!AX$2:BA$210, MATCH(B159, Paste_Here!A$2:A$210, 0), 0), "no") &gt; 0, "Yes", "")), ""), "")</f>
        <v/>
      </c>
      <c r="I159" s="69"/>
      <c r="J159" s="79" t="str">
        <f>IFERROR(IF(B159&lt;&gt;"", IF(ISNUMBER(SEARCH("yes", LOWER(INDEX(Paste_Here!Z$2:Z$210, MATCH(B159, Paste_Here!A$2:A$210, 0))))), "Yes", IF(ISNUMBER(SEARCH("no", LOWER(INDEX(Paste_Here!Z$2:Z$210, MATCH(B159, Paste_Here!A$2:A$210, 0))))), "No", "")), ""), "")</f>
        <v/>
      </c>
      <c r="K159" s="69"/>
      <c r="L159" s="79" t="str">
        <f>IFERROR(IF(B159&lt;&gt;"", IF(ISNUMBER(SEARCH("yes", LOWER(INDEX(Paste_Here!AG$2:AG$210, MATCH(B159, Paste_Here!A$2:A$210, 0))))), "Yes", IF(ISNUMBER(SEARCH("no", LOWER(INDEX(Paste_Here!AG$2:AG$210, MATCH(B159, Paste_Here!A$2:A$210, 0))))), "No", "")), ""), "")</f>
        <v/>
      </c>
      <c r="M159" s="69"/>
      <c r="N159" s="114" t="str">
        <f>IFERROR(IF(J159&lt;&gt;"", IF(ISNUMBER(SEARCH("yes", LOWER(INDEX(Paste_Here!AB$2:AB$210, MATCH(J159, Paste_Here!I$2:I$210, 0))))), "Yes", IF(ISNUMBER(SEARCH("no", LOWER(INDEX(Paste_Here!AB$2:AB$210, MATCH(J159, Paste_Here!I$2:I$210, 0))))), "No", "")), ""), "")</f>
        <v/>
      </c>
      <c r="O159" s="69"/>
      <c r="P159" s="79" t="str">
        <f>IFERROR(IF(B159&lt;&gt;"", IF(ISNUMBER(SEARCH("Revealed-Potential (Primary Focus)", LOWER(INDEX(Paste_Here!U$2:U$210, MATCH(B159, Paste_Here!A$2:A$210, 0))))), "Rev-Potential: Prim", IF(ISNUMBER(SEARCH("Revealed-Potential (Secondary Focus)", LOWER(INDEX(Paste_Here!U$2:U$210, MATCH(B159, Paste_Here!A$2:A$210, 0))))), "Rev-Potential: Sec", IF(ISNUMBER(SEARCH("Monitoring", LOWER(INDEX(Paste_Here!U$2:U$210, MATCH(B159, Paste_Here!A$2:A$210, 0))))), "Monitoring", IF(ISNUMBER(SEARCH("At-Promise (Secondary Focus)", LOWER(INDEX(Paste_Here!U$2:U$210, MATCH(B159, Paste_Here!A$2:A$210, 0))))), "At-Promise: Sec", IF(ISNUMBER(SEARCH("At-Promise (Primary Focus)", LOWER(INDEX(Paste_Here!U$2:U$210, MATCH(B159, Paste_Here!A$2:A$210, 0))))), "At-Promise: Prim", ""))))), ""), "")</f>
        <v/>
      </c>
      <c r="Q159" s="69"/>
      <c r="R159" s="79" t="str">
        <f>IFERROR(IF(B159&lt;&gt;"", IF(ISNUMBER(SEARCH("Revealed-Potential (Primary Focus)", LOWER(INDEX(Paste_Here!AB$2:AB$210, MATCH(B159, Paste_Here!A$2:A$210, 0))))), "Rev-Potential: Prim", IF(ISNUMBER(SEARCH("Revealed-Potential (Secondary Focus)", LOWER(INDEX(Paste_Here!AB$2:AB$210, MATCH(B159, Paste_Here!A$2:A$210, 0))))), "Rev-Potential: Sec", IF(ISNUMBER(SEARCH("Monitoring", LOWER(INDEX(Paste_Here!AB$2:AB$210, MATCH(B159, Paste_Here!A$2:A$210, 0))))), "Monitoring", IF(ISNUMBER(SEARCH("At-Promise (Secondary Focus)", LOWER(INDEX(Paste_Here!AB$2:AB$210, MATCH(B159, Paste_Here!A$2:A$210, 0))))), "At-Promise: Sec", IF(ISNUMBER(SEARCH("At-Promise (Primary Focus)", LOWER(INDEX(Paste_Here!AB$2:AB$210, MATCH(B159, Paste_Here!A$2:A$210, 0))))), "At-Promise: Prim", ""))))), ""), "")</f>
        <v/>
      </c>
      <c r="S159" s="69"/>
      <c r="T159" s="114" t="str">
        <f>IFERROR(IF(P159&lt;&gt;"", IF(ISNUMBER(SEARCH("yes", LOWER(INDEX(Paste_Here!AH$2:AH$210, MATCH(P159, Paste_Here!O$2:O$210, 0))))), "Yes", IF(ISNUMBER(SEARCH("no", LOWER(INDEX(Paste_Here!AH$2:AH$210, MATCH(P159, Paste_Here!O$2:O$210, 0))))), "No", "")), ""), "")</f>
        <v/>
      </c>
      <c r="U159" s="69"/>
      <c r="V159" s="114" t="str">
        <f>IFERROR(IF(R159&lt;&gt;"", IF(ISNUMBER(SEARCH("yes", LOWER(INDEX(Paste_Here!AJ$2:AJ$210, MATCH(R159, Paste_Here!Q$2:Q$210, 0))))), "Yes", IF(ISNUMBER(SEARCH("no", LOWER(INDEX(Paste_Here!AJ$2:AJ$210, MATCH(R159, Paste_Here!Q$2:Q$210, 0))))), "No", "")), ""), "")</f>
        <v/>
      </c>
      <c r="W159" s="69"/>
      <c r="X159" s="69"/>
      <c r="Y159" s="79" t="str">
        <f t="shared" si="15"/>
        <v/>
      </c>
      <c r="Z159" s="69"/>
      <c r="AA159" s="79" t="str">
        <f>IFERROR(IF(B159&lt;&gt;"", IF(AND(INDEX(Paste_Here!W$2:W$210, MATCH(B159, Paste_Here!A$2:A$210, 0))&lt;&gt;"", ISNUMBER(VALUE(INDEX(Paste_Here!W$2:W$210, MATCH(B159, Paste_Here!A$2:A$210, 0))))), INDEX(Paste_Here!W$2:W$210, MATCH(B159, Paste_Here!A$2:A$210, 0)), ""), ""), "")</f>
        <v/>
      </c>
      <c r="AB159" s="69"/>
      <c r="AC159" s="79" t="str">
        <f>IFERROR(IF(B159&lt;&gt;"", IF(AND(INDEX(Paste_Here!V$2:V$210, MATCH(B159, Paste_Here!A$2:A$210, 0))&lt;&gt;"", ISNUMBER(VALUE(INDEX(Paste_Here!V$2:V$210, MATCH(B159, Paste_Here!A$2:A$210, 0))))), TEXT(ROUND(VALUE(INDEX(Paste_Here!V$2:V$210, MATCH(B159, Paste_Here!A$2:A$210, 0))), 2), "0.00"), ""), ""), "")</f>
        <v/>
      </c>
      <c r="AD159" s="69"/>
      <c r="AE159" s="79" t="str">
        <f>IFERROR(IF(B159&lt;&gt;"", IF(LOWER(INDEX(Paste_Here!X$2:X$210, MATCH(B159, Paste_Here!A$2:A$210, 0)))="approaching expectations", "Approaching", IF(LOWER(INDEX(Paste_Here!X$2:X$210, MATCH(B159, Paste_Here!A$2:A$210, 0)))="met expectations", "Met", IF(LOWER(INDEX(Paste_Here!X$2:X$210, MATCH(B159, Paste_Here!A$2:A$210, 0)))="exceeded expectations", "Exceeded", IF(LOWER(INDEX(Paste_Here!X$2:X$210, MATCH(B159, Paste_Here!A$2:A$210, 0)))="below expectations", "Below", "")))), ""), "")</f>
        <v/>
      </c>
      <c r="AF159" s="69"/>
      <c r="AG159" s="79" t="str">
        <f>IFERROR(IF(B159&lt;&gt;"", IF(AND(INDEX(Paste_Here!Y$2:Y$210, MATCH(B159, Paste_Here!A$2:A$210, 0))&lt;&gt;"", ISNUMBER(VALUE(INDEX(Paste_Here!Y$2:Y$210, MATCH(B159, Paste_Here!A$2:A$210, 0))))), INDEX(Paste_Here!Y$2:Y$210, MATCH(B159, Paste_Here!A$2:A$210, 0)), ""), ""), "")</f>
        <v/>
      </c>
      <c r="AH159" s="69"/>
      <c r="AI159" s="79" t="str">
        <f>IFERROR(IF(B159&lt;&gt;"", IF(AND(INDEX(Paste_Here!AK$2:AK$210, MATCH(B159, Paste_Here!A$2:A$210, 0))&lt;&gt;"", ISNUMBER(VALUE(INDEX(Paste_Here!AK$2:AK$210, MATCH(B159, Paste_Here!A$2:A$210, 0))))), INDEX(Paste_Here!AK$2:AK$210, MATCH(B159, Paste_Here!A$2:A$210, 0)), ""), ""), "")</f>
        <v/>
      </c>
      <c r="AJ159" s="69"/>
      <c r="AK159" s="79" t="str">
        <f>IFERROR(IF(B159&lt;&gt;"", IF(ISNUMBER(SEARCH("highrisk", LOWER(INDEX(Paste_Here!AL$2:AL$210, MATCH(B159, Paste_Here!A$2:A$210, 0))))), "High Risk", IF(ISNUMBER(SEARCH("lowrisk", LOWER(INDEX(Paste_Here!AL$2:AL$210, MATCH(B159, Paste_Here!A$2:A$210, 0))))), "Low Risk", IF(ISNUMBER(SEARCH("somerisk", LOWER(INDEX(Paste_Here!AL$2:AL$210, MATCH(B159, Paste_Here!A$2:A$210, 0))))), "Some Risk", ""))), ""), "")</f>
        <v/>
      </c>
      <c r="AL159" s="69"/>
      <c r="AM159" s="79" t="str">
        <f>IFERROR(IF(B159&lt;&gt;"", IF(AND(INDEX(Paste_Here!AT$2:AT$210, MATCH(B159, Paste_Here!A$2:A$210, 0))&lt;&gt;"", ISNUMBER(VALUE(INDEX(Paste_Here!AT$2:AT$210, MATCH(B159, Paste_Here!A$2:A$210, 0))))), INDEX(Paste_Here!AT$2:AT$210, MATCH(B159, Paste_Here!A$2:A$210, 0)), ""), ""), "")</f>
        <v/>
      </c>
      <c r="AN159" s="69"/>
      <c r="AO159" s="79" t="str">
        <f>IFERROR(IF(B159&lt;&gt;"", IF(AND(INDEX(Paste_Here!AM$2:AM$210, MATCH(B159, Paste_Here!A$2:A$210, 0))&lt;&gt;"", ISNUMBER(VALUE(INDEX(Paste_Here!AM$2:AM$210, MATCH(B159, Paste_Here!A$2:A$210, 0))))), INDEX(Paste_Here!AM$2:AM$210, MATCH(B159, Paste_Here!A$2:A$210, 0)), ""), ""), "")</f>
        <v/>
      </c>
      <c r="AP159" s="69"/>
      <c r="AQ159" s="79" t="str">
        <f>IFERROR(IF(B159&lt;&gt;"", IF(ISNUMBER(SEARCH("highrisk", LOWER(INDEX(Paste_Here!AN$2:AN$210, MATCH(B159, Paste_Here!A$2:A$210, 0))))), "High Risk", IF(ISNUMBER(SEARCH("lowrisk", LOWER(INDEX(Paste_Here!AN$2:AN$210, MATCH(B159, Paste_Here!A$2:A$210, 0))))), "Low Risk", IF(ISNUMBER(SEARCH("somerisk", LOWER(INDEX(Paste_Here!AN$2:AN$210, MATCH(B159, Paste_Here!A$2:A$210, 0))))), "Some Risk", ""))), ""), "")</f>
        <v/>
      </c>
      <c r="AR159" s="69"/>
      <c r="AS159" s="79" t="str" cm="1">
        <f t="array" aca="1" ref="AS159" ca="1">IFERROR(IF(ISNUMBER(SEARCH("BR", INDEX(Paste_Here!AO$2:AO$210, MATCH(B159, Paste_Here!A$2:A$210, 0)))), -1, 1) * VALUE(_xlfn.TEXTJOIN("", TRUE, IF(ISNUMBER(--MID(INDEX(Paste_Here!AO$2:AO$210, MATCH(B159, Paste_Here!A$2:A$210, 0)), ROW(INDIRECT("1:"&amp;LEN(INDEX(Paste_Here!AO$2:AO$210, MATCH(B159, Paste_Here!A$2:A$210, 0))))), 1)), MID(INDEX(Paste_Here!AO$2:AO$210, MATCH(B159, Paste_Here!A$2:A$210, 0)), ROW(INDIRECT("1:"&amp;LEN(INDEX(Paste_Here!AO$2:AO$210, MATCH(B159, Paste_Here!A$2:A$210, 0))))), 1), ""))), "")</f>
        <v/>
      </c>
      <c r="AT159" s="69"/>
      <c r="AU159" s="69"/>
      <c r="AV159" s="79"/>
      <c r="AW159" s="69"/>
      <c r="AX159" s="79"/>
      <c r="AY159" s="69"/>
      <c r="AZ159" s="79"/>
      <c r="BA159" s="69"/>
      <c r="BB159" s="79"/>
      <c r="BC159" s="69"/>
      <c r="BD159" s="79"/>
      <c r="BE159" s="69"/>
      <c r="BF159" s="79"/>
      <c r="BG159" s="69"/>
      <c r="BH159" s="79"/>
      <c r="BI159" s="69"/>
      <c r="BJ159" s="79"/>
      <c r="BK159" s="69"/>
      <c r="BL159" s="79"/>
      <c r="BM159" s="69"/>
      <c r="BN159" s="79"/>
      <c r="BO159" s="69"/>
      <c r="BP159" s="79"/>
      <c r="BQ159" s="69"/>
      <c r="BR159" s="69"/>
      <c r="BS159" s="79"/>
      <c r="BT159" s="69"/>
      <c r="BU159" s="79"/>
      <c r="BV159" s="69"/>
      <c r="BW159" s="79"/>
      <c r="BX159" s="69"/>
      <c r="BY159" s="79"/>
      <c r="BZ159" s="69"/>
      <c r="CA159" s="79"/>
      <c r="CB159" s="69"/>
      <c r="CC159" s="79"/>
      <c r="CD159" s="69"/>
      <c r="CE159" s="79"/>
      <c r="CF159" s="69"/>
      <c r="CG159" s="79"/>
      <c r="CH159" s="69"/>
      <c r="CI159" s="79"/>
      <c r="CJ159" s="69"/>
      <c r="CK159" s="79"/>
      <c r="CL159" s="69"/>
      <c r="CM159" s="79"/>
      <c r="CN159" s="69"/>
      <c r="CO159" s="69"/>
      <c r="CP159" s="79" t="str">
        <f t="shared" si="16"/>
        <v/>
      </c>
      <c r="CQ159" s="69"/>
      <c r="CR159" s="79" t="str">
        <f>IFERROR(IF(B159&lt;&gt;"", IF(AND(INDEX(Paste_Here!AD$2:AD$210, MATCH(B159, Paste_Here!A$2:A$210, 0))&lt;&gt;"", ISNUMBER(VALUE(INDEX(Paste_Here!AD$2:AD$210, MATCH(B159, Paste_Here!A$2:A$210, 0))))), INDEX(Paste_Here!AD$2:AD$210, MATCH(B159, Paste_Here!A$2:A$210, 0)), ""), ""), "")</f>
        <v/>
      </c>
      <c r="CS159" s="69"/>
      <c r="CT159" s="79" t="str">
        <f>IFERROR(IF(B159&lt;&gt;"", IF(AND(INDEX(Paste_Here!AC$2:AC$210, MATCH(B159, Paste_Here!A$2:A$210, 0))&lt;&gt;"", ISNUMBER(--INDEX(Paste_Here!AC$2:AC$210, MATCH(B159, Paste_Here!A$2:A$210, 0)))), TEXT(ROUND(--INDEX(Paste_Here!AC$2:AC$210, MATCH(B159, Paste_Here!A$2:A$210, 0)), 2), "0.00"), ""), ""), "")</f>
        <v/>
      </c>
      <c r="CU159" s="69"/>
      <c r="CV159" s="79" t="str">
        <f>IFERROR(IF(B159&lt;&gt;"", IF(LOWER(INDEX(Paste_Here!AE$2:AE$210, MATCH(B159, Paste_Here!A$2:A$210, 0)))="approaching expectations", "Approaching", IF(LOWER(INDEX(Paste_Here!AE$2:AE$210, MATCH(B159, Paste_Here!A$2:A$210, 0)))="met expectations", "Met", IF(LOWER(INDEX(Paste_Here!AE$2:AE$210, MATCH(B159, Paste_Here!A$2:A$210, 0)))="exceeded expectations", "Exceeded", IF(LOWER(INDEX(Paste_Here!AE$2:AE$210, MATCH(B159, Paste_Here!A$2:A$210, 0)))="below expectations", "Below", "")))), ""), "")</f>
        <v/>
      </c>
      <c r="CW159" s="69"/>
      <c r="CX159" s="79" t="str">
        <f>IFERROR(IF(B159&lt;&gt;"", IF(AND(INDEX(Paste_Here!AF$2:AF$210, MATCH(B159, Paste_Here!A$2:A$210, 0))&lt;&gt;"", ISNUMBER(VALUE(INDEX(Paste_Here!AF$2:AF$210, MATCH(B159, Paste_Here!A$2:A$210, 0))))), INDEX(Paste_Here!AF$2:AF$210, MATCH(B159, Paste_Here!A$2:A$210, 0)), ""), ""), "")</f>
        <v/>
      </c>
      <c r="CY159" s="69"/>
      <c r="CZ159" s="79" t="str">
        <f>IFERROR(IF(B159&lt;&gt;"", IF(AND(INDEX(Paste_Here!AU$2:AU$210, MATCH(B159, Paste_Here!A$2:A$210, 0))&lt;&gt;"", ISNUMBER(VALUE(INDEX(Paste_Here!AU$2:AU$210, MATCH(B159, Paste_Here!A$2:A$210, 0))))), INDEX(Paste_Here!AU$2:AU$210, MATCH(B159, Paste_Here!A$2:A$210, 0)), ""), ""), "")</f>
        <v/>
      </c>
      <c r="DA159" s="69"/>
      <c r="DB159" s="79" t="str">
        <f>IFERROR(IF(B159&lt;&gt;"", IF(ISNUMBER(SEARCH("highrisk", LOWER(INDEX(Paste_Here!AV$2:AV$210, MATCH(B159, Paste_Here!A$2:A$210, 0))))), "High Risk", IF(ISNUMBER(SEARCH("lowrisk", LOWER(INDEX(Paste_Here!AV$2:AV$210, MATCH(B159, Paste_Here!A$2:A$210, 0))))), "Low Risk", IF(ISNUMBER(SEARCH("somerisk", LOWER(INDEX(Paste_Here!AV$2:AV$210, MATCH(B159, Paste_Here!A$2:A$210, 0))))), "Some Risk", ""))), ""), "")</f>
        <v/>
      </c>
      <c r="DC159" s="69"/>
      <c r="DD159" s="79" t="str">
        <f>IFERROR(IF(B159&lt;&gt;"", IF(AND(INDEX(Paste_Here!AW$2:AW$210, MATCH(B159, Paste_Here!A$2:A$210, 0))&lt;&gt;"", ISNUMBER(VALUE(INDEX(Paste_Here!AW$2:AW$210, MATCH(B159, Paste_Here!A$2:A$210, 0))))), INDEX(Paste_Here!AW$2:AW$210, MATCH(B159, Paste_Here!A$2:A$210, 0)), ""), ""), "")</f>
        <v/>
      </c>
      <c r="DE159" s="69"/>
      <c r="DF159" s="79" t="str">
        <f>IFERROR(IF(B159&lt;&gt;"", IF(AND(INDEX(Paste_Here!AP$2:AP$210, MATCH(B159, Paste_Here!A$2:A$210, 0))&lt;&gt;"", ISNUMBER(VALUE(INDEX(Paste_Here!AP$2:AP$210, MATCH(B159, Paste_Here!A$2:A$210, 0))))), INDEX(Paste_Here!AP$2:AP$210, MATCH(B159, Paste_Here!A$2:A$210, 0)), ""), ""), "")</f>
        <v/>
      </c>
      <c r="DG159" s="69"/>
      <c r="DH159" s="79" t="str">
        <f>IFERROR(IF(B159&lt;&gt;"", IF(ISNUMBER(SEARCH("highrisk", LOWER(INDEX(Paste_Here!AQ$2:AQ$210, MATCH(B159, Paste_Here!A$2:A$210, 0))))), "High Risk", IF(ISNUMBER(SEARCH("lowrisk", LOWER(INDEX(Paste_Here!AQ$2:AQ$210, MATCH(B159, Paste_Here!A$2:A$210, 0))))), "Low Risk", IF(ISNUMBER(SEARCH("somerisk", LOWER(INDEX(Paste_Here!AQ$2:AQ$210, MATCH(B159, Paste_Here!A$2:A$210, 0))))), "Some Risk", ""))), ""), "")</f>
        <v/>
      </c>
      <c r="DI159" s="69"/>
      <c r="DJ159" s="79" t="str" cm="1">
        <f t="array" aca="1" ref="DJ159" ca="1">IFERROR(VALUE(IF(ISNUMBER(SEARCH("EM", INDEX(Paste_Here!AR$2:AR$500, MATCH(B159, Paste_Here!A$2:A$500, 0)))),"-" &amp; _xlfn.TEXTJOIN("", TRUE, IF(ISNUMBER(--MID(INDEX(Paste_Here!AR$2:AR$500, MATCH(B159, Paste_Here!A$2:A$500, 0)), ROW(INDIRECT("1:"&amp;LEN(INDEX(Paste_Here!AR$2:AR$500, MATCH(B159, Paste_Here!A$2:A$500, 0))))), 1)), MID(INDEX(Paste_Here!AR$2:AR$500, MATCH(B159, Paste_Here!A$2:A$500, 0)), ROW(INDIRECT("1:"&amp;LEN(INDEX(Paste_Here!AR$2:AR$500, MATCH(B159, Paste_Here!A$2:A$500, 0))))), 1), "")), _xlfn.TEXTJOIN("", TRUE, IF(ISNUMBER(--MID(INDEX(Paste_Here!AR$2:AR$500, MATCH(B159, Paste_Here!A$2:AR$500, 0)), ROW(INDIRECT("1:"&amp;LEN(INDEX(Paste_Here!AR$2:AR$500, MATCH(B159, Paste_Here!A$2:AR$500, 0))))), 1)), MID(INDEX(Paste_Here!AR$2:AR$500, MATCH(B159, Paste_Here!A$2:A$500, 0)), ROW(INDIRECT("1:"&amp;LEN(INDEX(Paste_Here!AR$2:AR$500, MATCH(B159, Paste_Here!A$2:A$500, 0))))), 1), "")))), "")</f>
        <v/>
      </c>
      <c r="DK159" s="69"/>
      <c r="DL159" s="69"/>
      <c r="DM159" s="79" t="str">
        <f t="shared" si="17"/>
        <v/>
      </c>
      <c r="DN159" s="69"/>
      <c r="DO159" s="79" t="str">
        <f>IFERROR(IF(B159&lt;&gt;"", IF(AND(INDEX(Paste_Here!AH$2:AH$210, MATCH(B159, Paste_Here!A$2:A$210, 0))&lt;&gt;"", ISNUMBER(VALUE(INDEX(Paste_Here!AH$2:AH$210, MATCH(B159, Paste_Here!A$2:A$210, 0))))), INDEX(Paste_Here!AH$2:AH$210, MATCH(B159, Paste_Here!A$2:A$210, 0)), ""), ""), "")</f>
        <v/>
      </c>
      <c r="DP159" s="69"/>
      <c r="DQ159" s="114"/>
      <c r="DR159" s="69"/>
      <c r="DS159" s="119" t="str">
        <f>IFERROR(IF(B159&lt;&gt;"", IF(LOWER(INDEX(Paste_Here!AI$2:AI$210, MATCH(B159, Paste_Here!A$2:A$210, 0)))="approaching expectations", "Approaching", IF(LOWER(INDEX(Paste_Here!AI$2:AI$210, MATCH(B159, Paste_Here!A$2:A$210, 0)))="met expectations", "Met", IF(LOWER(INDEX(Paste_Here!AI$2:AI$210, MATCH(B159, Paste_Here!A$2:A$210, 0)))="exceeded expectations", "Exceeded", IF(LOWER(INDEX(Paste_Here!AI$2:AI$210, MATCH(B159, Paste_Here!A$2:A$210, 0)))="below expectations", "Below", "")))), ""), "")</f>
        <v/>
      </c>
      <c r="DT159" s="69"/>
      <c r="DU159" s="79" t="str">
        <f>IFERROR(IF(B159&lt;&gt;"", IF(AND(INDEX(Paste_Here!AJ$2:AJ$210, MATCH(B159, Paste_Here!A$2:A$210, 0))&lt;&gt;"", ISNUMBER(VALUE(INDEX(Paste_Here!AJ$2:AJ$210, MATCH(B159, Paste_Here!A$2:A$210, 0))))), INDEX(Paste_Here!AJ$2:AJ$210, MATCH(B159, Paste_Here!A$2:A$210, 0)), ""), ""), "")</f>
        <v/>
      </c>
      <c r="DV159" s="69"/>
      <c r="DW159" s="114"/>
      <c r="DX159" s="69"/>
      <c r="DY159" s="114"/>
      <c r="DZ159" s="69"/>
      <c r="EA159" s="114"/>
      <c r="EB159" s="69"/>
      <c r="EC159" s="114"/>
      <c r="ED159" s="69"/>
      <c r="EE159" s="114"/>
      <c r="EF159" s="69"/>
      <c r="EH159" s="69"/>
      <c r="EI159" s="69"/>
      <c r="EJ159" s="79"/>
      <c r="EK159" s="69"/>
      <c r="EL159" s="79"/>
      <c r="EM159" s="69"/>
      <c r="EN159" s="79"/>
      <c r="EO159" s="69"/>
      <c r="EP159" s="79"/>
      <c r="EQ159" s="69"/>
      <c r="ER159" s="79"/>
      <c r="ES159" s="69"/>
      <c r="ET159" s="79"/>
      <c r="EU159" s="69"/>
      <c r="EV159" s="79"/>
      <c r="EW159" s="69"/>
      <c r="EX159" s="79"/>
      <c r="EY159" s="69"/>
      <c r="EZ159" s="79"/>
      <c r="FA159" s="69"/>
      <c r="FB159" s="79"/>
      <c r="FC159" s="69"/>
      <c r="FD159" s="79"/>
      <c r="FE159" s="69"/>
      <c r="FF159" s="69"/>
      <c r="FG159" s="79" t="str">
        <f t="shared" si="18"/>
        <v/>
      </c>
      <c r="FH159" s="69"/>
      <c r="FI159" s="79" t="str">
        <f>IFERROR(IF(B159&lt;&gt;"", IF(ISNUMBER(VALUE(INDEX(Paste_Here!H$2:H$210, MATCH(B159, Paste_Here!A$2:A$210, 0)))), IF(VALUE(INDEX(Paste_Here!H$2:H$210, MATCH(B159, Paste_Here!A$2:A$210, 0)))=0, "No", IF(AND(VALUE(INDEX(Paste_Here!H$2:H$210, MATCH(B159, Paste_Here!A$2:A$210, 0)))&gt;=1, VALUE(INDEX(Paste_Here!H$2:H$210, MATCH(B159, Paste_Here!A$2:A$210, 0)))&lt;=4), VALUE(INDEX(Paste_Here!H$2:H$210, MATCH(B159, Paste_Here!A$2:A$210, 0))), "")), ""), ""), "")</f>
        <v/>
      </c>
      <c r="FJ159" s="69"/>
      <c r="FK159" s="79" t="str">
        <f>IFERROR(IF(B159&lt;&gt;"", IF(ISNUMBER(VALUE(INDEX(Paste_Here!I$2:I$210, MATCH(B159, Paste_Here!A$2:A$210, 0)))), IF(VALUE(INDEX(Paste_Here!I$2:I$210, MATCH(B159, Paste_Here!A$2:A$210, 0)))=0, "No", IF(AND(VALUE(INDEX(Paste_Here!I$2:I$210, MATCH(B159, Paste_Here!A$2:A$210, 0)))&gt;=1, VALUE(INDEX(Paste_Here!I$2:I$210, MATCH(B159, Paste_Here!A$2:A$210, 0)))&lt;=4), VALUE(INDEX(Paste_Here!I$2:I$210, MATCH(B159, Paste_Here!A$2:A$210, 0))), "")), ""), ""), "")</f>
        <v/>
      </c>
      <c r="FL159" s="69"/>
      <c r="FM159" s="114"/>
      <c r="FN159" s="69"/>
      <c r="FO159" s="114"/>
      <c r="FP159" s="69"/>
      <c r="FQ159" s="114"/>
      <c r="FR159" s="69"/>
      <c r="FS159" s="114"/>
      <c r="FT159" s="69"/>
      <c r="FU159" s="79" t="str">
        <f>IFERROR(IF(B159&lt;&gt;"", IF(AND(INDEX(Paste_Here!R$2:R$210, MATCH(B159, Paste_Here!A$2:A$210, 0))&lt;&gt;"", ISNUMBER(VALUE(INDEX(Paste_Here!R$2:R$210, MATCH(B159, Paste_Here!A$2:A$210, 0))))), INDEX(Paste_Here!R$2:R$210, MATCH(B159, Paste_Here!A$2:A$210, 0)), ""), ""), "")</f>
        <v/>
      </c>
      <c r="FV159" s="69"/>
      <c r="FW159" s="79" t="str">
        <f>IFERROR(IF(B159&lt;&gt;"", IF(AND(INDEX(Paste_Here!BB$2:BB$210, MATCH(B159, Paste_Here!A$2:A$210, 0))&lt;&gt;"", ISNUMBER(VALUE(INDEX(Paste_Here!BB$2:BB$210, MATCH(B159, Paste_Here!A$2:A$210, 0))))), INDEX(Paste_Here!BB$2:BB$210, MATCH(B159, Paste_Here!A$2:A$210, 0)), ""), ""), "")</f>
        <v/>
      </c>
      <c r="FX159" s="69"/>
      <c r="FY159" s="79" t="str">
        <f>IFERROR(IF(B159&lt;&gt;"", IF(AND(INDEX(Paste_Here!AS$2:AS$210, MATCH(B159, Paste_Here!A$2:A$210, 0))&lt;&gt;"", ISNUMBER(VALUE(INDEX(Paste_Here!AS$2:AS$210, MATCH(B159, Paste_Here!A$2:A$210, 0))))), INDEX(Paste_Here!AS$2:AS$210, MATCH(B159, Paste_Here!A$2:A$210, 0)), ""), ""), "")</f>
        <v/>
      </c>
      <c r="FZ159" s="69"/>
      <c r="GA159" s="79" t="str">
        <f>IFERROR(IF(B159&lt;&gt;"", IF(AND(INDEX(Paste_Here!BC$2:BC$210, MATCH(B159, Paste_Here!A$2:A$210, 0))&lt;&gt;"", ISNUMBER(VALUE(INDEX(Paste_Here!BC$2:BC$210, MATCH(B159, Paste_Here!A$2:A$210, 0))))), INDEX(Paste_Here!BC$2:BC$210, MATCH(B159, Paste_Here!A$2:A$210, 0)), ""), ""), "")</f>
        <v/>
      </c>
      <c r="GB159" s="69"/>
      <c r="GC159" s="69"/>
      <c r="GD159" s="79" t="str">
        <f t="shared" si="19"/>
        <v/>
      </c>
      <c r="GE159" s="69"/>
      <c r="GF159" s="79" t="str">
        <f>IFERROR(IF(B159&lt;&gt;"", IF(ISNUMBER(SEARCH("s", LOWER(INDEX(Paste_Here!M$2:M$210, MATCH(B159, Paste_Here!A$2:A$210, 0))))), "Yes", IF(INDEX(Paste_Here!M$2:M$210, MATCH(B159, Paste_Here!A$2:A$210, 0))&lt;&gt;"", "No", "")), ""), "")</f>
        <v/>
      </c>
      <c r="GG159" s="69"/>
      <c r="GH159" s="79" t="str">
        <f>IFERROR(IF(B159&lt;&gt;"", IF(ISNUMBER(SEARCH("yes", LOWER(INDEX(Paste_Here!F$2:F$210, MATCH(B159, Paste_Here!A$2:A$210, 0))))), "Yes", IF(ISNUMBER(SEARCH("no", LOWER(INDEX(Paste_Here!F$2:F$210, MATCH(B159, Paste_Here!A$2:A$210, 0))))), "No", "")), ""), "")</f>
        <v/>
      </c>
      <c r="GI159" s="69"/>
      <c r="GJ159" s="79" t="str">
        <f>IFERROR(IF(B159&lt;&gt;"", IF(ISNUMBER(SEARCH("english language learner", LOWER(INDEX(Paste_Here!C$2:C$210, MATCH(B159, Paste_Here!A$2:A$210, 0))))), "Yes", ""), ""), "")</f>
        <v/>
      </c>
      <c r="GK159" s="69"/>
      <c r="GL159" s="79" t="str">
        <f>IFERROR(IF(B159&lt;&gt;"", IF(OR(ISNUMBER(SEARCH("b", LOWER(INDEX(Paste_Here!K$2:K$210, MATCH(B159, Paste_Here!A$2:A$210, 0))))), ISNUMBER(SEARCH("h", LOWER(INDEX(Paste_Here!K$2:K$210, MATCH(B159, Paste_Here!A$2:A$210, 0))))), ISNUMBER(SEARCH("i", LOWER(INDEX(Paste_Here!K$2:K$210, MATCH(B159, Paste_Here!A$2:A$210, 0)))))), "Yes", IF(INDEX(Paste_Here!K$2:K$210, MATCH(B159, Paste_Here!A$2:A$210, 0))&lt;&gt;"", "No", "")), ""), "")</f>
        <v/>
      </c>
      <c r="GM159" s="69"/>
      <c r="GN159" s="79" t="str">
        <f>IFERROR(IF(B159&lt;&gt;"", IF(ISNUMBER(SEARCH("yes", LOWER(INDEX(Paste_Here!L$2:L$210, MATCH(B159, Paste_Here!A$2:A$210, 0))))), "Yes", IF(ISNUMBER(SEARCH("no", LOWER(INDEX(Paste_Here!L$2:L$210, MATCH(B159, Paste_Here!A$2:A$210, 0))))), "No", "")), ""), "")</f>
        <v/>
      </c>
      <c r="GO159" s="69"/>
      <c r="GP159" s="79" t="str">
        <f>IFERROR(IF(B159&lt;&gt;"", IF(ISNUMBER(SEARCH("transitional 2", LOWER(INDEX(Paste_Here!C$2:C$210, MATCH(B159, Paste_Here!A$2:A$210, 0))))), "T2", IF(ISNUMBER(SEARCH("transitional 1", LOWER(INDEX(Paste_Here!C$2:C$210, MATCH(B159, Paste_Here!A$2:A$210, 0))))), "T1", IF(ISNUMBER(SEARCH("waived ell services", LOWER(INDEX(Paste_Here!C$2:C$210, MATCH(B159, Paste_Here!A$2:A$210, 0))))), "W", ""))), ""), "")</f>
        <v/>
      </c>
      <c r="GQ159" s="69"/>
      <c r="GR159" s="114"/>
      <c r="GS159" s="69"/>
      <c r="GT159" s="114"/>
      <c r="GU159" s="69"/>
      <c r="GV159" s="114"/>
      <c r="GW159" s="69"/>
      <c r="GX159" s="118"/>
      <c r="GY159" s="69"/>
      <c r="GZ159" s="69"/>
      <c r="HA159" s="79"/>
      <c r="HB159" s="69"/>
      <c r="HC159" s="79"/>
      <c r="HD159" s="69"/>
      <c r="HE159" s="79"/>
      <c r="HF159" s="69"/>
      <c r="HG159" s="79"/>
      <c r="HH159" s="69"/>
      <c r="HI159" s="79"/>
      <c r="HJ159" s="69"/>
      <c r="HK159" s="79"/>
      <c r="HL159" s="69"/>
      <c r="HM159" s="79"/>
      <c r="HN159" s="69"/>
      <c r="HO159" s="79"/>
      <c r="HP159" s="69"/>
      <c r="HQ159" s="79"/>
      <c r="HR159" s="69"/>
      <c r="HS159" s="79"/>
      <c r="HT159" s="69"/>
      <c r="HU159" s="79"/>
      <c r="HV159" s="69"/>
      <c r="HW159" s="69"/>
      <c r="HX159" s="79"/>
      <c r="HY159" s="69"/>
      <c r="HZ159" s="79"/>
      <c r="IA159" s="69"/>
      <c r="IB159" s="79"/>
      <c r="IC159" s="69"/>
      <c r="ID159" s="79"/>
      <c r="IE159" s="69"/>
      <c r="IF159" s="79"/>
      <c r="IG159" s="69"/>
      <c r="IH159" s="79"/>
      <c r="II159" s="69"/>
      <c r="IJ159" s="79"/>
      <c r="IK159" s="69"/>
      <c r="IL159" s="79"/>
      <c r="IM159" s="69"/>
      <c r="IN159" s="79"/>
      <c r="IO159" s="69"/>
      <c r="IP159" s="79"/>
      <c r="IQ159" s="69"/>
      <c r="IR159" s="79"/>
      <c r="IS159" s="69"/>
      <c r="IT159" s="69"/>
      <c r="IU159" s="79"/>
      <c r="IV159" s="69"/>
      <c r="IW159" s="79"/>
      <c r="IX159" s="69"/>
      <c r="IY159" s="79"/>
      <c r="IZ159" s="69"/>
      <c r="JA159" s="79"/>
      <c r="JB159" s="69"/>
      <c r="JC159" s="79"/>
      <c r="JD159" s="69"/>
      <c r="JE159" s="79"/>
      <c r="JF159" s="69"/>
      <c r="JG159" s="79"/>
      <c r="JH159" s="69"/>
      <c r="JI159" s="79"/>
      <c r="JJ159" s="69"/>
      <c r="JK159" s="79"/>
      <c r="JL159" s="69"/>
      <c r="JM159" s="79"/>
      <c r="JN159" s="69"/>
      <c r="JO159" s="79"/>
      <c r="JP159" s="69"/>
      <c r="JQ159" s="69"/>
      <c r="JR159" s="79"/>
      <c r="JS159" s="69"/>
      <c r="JT159" s="79"/>
      <c r="JU159" s="69"/>
      <c r="JV159" s="79"/>
      <c r="JW159" s="69"/>
      <c r="JX159" s="79"/>
      <c r="JY159" s="69"/>
      <c r="JZ159" s="79"/>
      <c r="KA159" s="69"/>
      <c r="KB159" s="79"/>
      <c r="KC159" s="69"/>
      <c r="KD159" s="79"/>
      <c r="KE159" s="69"/>
      <c r="KF159" s="79"/>
      <c r="KG159" s="69"/>
      <c r="KH159" s="79"/>
      <c r="KI159" s="69"/>
      <c r="KJ159" s="79"/>
      <c r="KK159" s="69"/>
      <c r="KL159" s="79"/>
      <c r="KM159" s="69"/>
      <c r="KP159" s="1" t="str" cm="1">
        <f t="array" ref="KP159">IFERROR(INDEX(Paste_Here!$B$2:$B$210, MATCH(0, COUNTIF(KP$4:KP158, Paste_Here!$B$2:$B$210) + IF(Paste_Here!$B$2:$B$210="", 1, 0), 0)), "")</f>
        <v/>
      </c>
      <c r="KQ159" s="1" t="str">
        <f>IF(KP159&lt;&gt;"", INDEX(Paste_Here!$A$2:$A$210, MATCH(KP159, Paste_Here!$B$2:$B$210, 0)), "")</f>
        <v/>
      </c>
      <c r="KR159" s="1" t="str">
        <f t="shared" si="20"/>
        <v/>
      </c>
      <c r="KS159" s="1" t="str" cm="1">
        <f t="array" ref="KS159">IFERROR(INDEX($KR$5:$KR$210, MATCH(SMALL(IF($KR$5:$KR$210&lt;&gt;"", COUNTIF($KR$5:$KR$210, "&lt;"&amp;$KR$5:$KR$210)+1), ROW()-ROW($KS$5)+1), COUNTIF($KR$5:$KR$210, "&lt;"&amp;$KR$5:$KR$210)+1, 0)), "")</f>
        <v/>
      </c>
    </row>
    <row r="160" spans="1:305">
      <c r="A160" s="69"/>
      <c r="B160" s="79" t="str">
        <f t="shared" si="14"/>
        <v/>
      </c>
      <c r="C160" s="69"/>
      <c r="D160" s="79" t="str">
        <f>IFERROR(IF(B160&lt;&gt;"", IF(COUNTIF(INDEX(Paste_Here!N$2:Q$210, MATCH(B160, Paste_Here!A$2:A$210, 0), 0), "yes") &gt; 0, "No", IF(COUNTIF(INDEX(Paste_Here!N$2:Q$210, MATCH(B160, Paste_Here!A$2:A$210, 0), 0), "no") &gt; 0, "Yes", "")), ""), "")</f>
        <v/>
      </c>
      <c r="E160" s="69"/>
      <c r="F160" s="79" t="str">
        <f>IFERROR(IF(B160&lt;&gt;"", IF(ISNUMBER(SEARCH("yes", LOWER(INDEX(Paste_Here!S$2:S$210, MATCH(B160, Paste_Here!A$2:A$210, 0))))), "Yes", IF(ISNUMBER(SEARCH("no", LOWER(INDEX(Paste_Here!S$2:S$210, MATCH(B160, Paste_Here!A$2:A$210, 0))))), "No", "")), ""), "")</f>
        <v/>
      </c>
      <c r="G160" s="69"/>
      <c r="H160" s="79" t="str">
        <f>IFERROR(IF(B160&lt;&gt;"", IF(COUNTIF(INDEX(Paste_Here!AX$2:BA$210, MATCH(B160, Paste_Here!A$2:A$210, 0), 0), "yes") &gt; 0, "No", IF(COUNTIF(INDEX(Paste_Here!AX$2:BA$210, MATCH(B160, Paste_Here!A$2:A$210, 0), 0), "no") &gt; 0, "Yes", "")), ""), "")</f>
        <v/>
      </c>
      <c r="I160" s="69"/>
      <c r="J160" s="79" t="str">
        <f>IFERROR(IF(B160&lt;&gt;"", IF(ISNUMBER(SEARCH("yes", LOWER(INDEX(Paste_Here!Z$2:Z$210, MATCH(B160, Paste_Here!A$2:A$210, 0))))), "Yes", IF(ISNUMBER(SEARCH("no", LOWER(INDEX(Paste_Here!Z$2:Z$210, MATCH(B160, Paste_Here!A$2:A$210, 0))))), "No", "")), ""), "")</f>
        <v/>
      </c>
      <c r="K160" s="69"/>
      <c r="L160" s="79" t="str">
        <f>IFERROR(IF(B160&lt;&gt;"", IF(ISNUMBER(SEARCH("yes", LOWER(INDEX(Paste_Here!AG$2:AG$210, MATCH(B160, Paste_Here!A$2:A$210, 0))))), "Yes", IF(ISNUMBER(SEARCH("no", LOWER(INDEX(Paste_Here!AG$2:AG$210, MATCH(B160, Paste_Here!A$2:A$210, 0))))), "No", "")), ""), "")</f>
        <v/>
      </c>
      <c r="M160" s="69"/>
      <c r="N160" s="114" t="str">
        <f>IFERROR(IF(J160&lt;&gt;"", IF(ISNUMBER(SEARCH("yes", LOWER(INDEX(Paste_Here!AB$2:AB$210, MATCH(J160, Paste_Here!I$2:I$210, 0))))), "Yes", IF(ISNUMBER(SEARCH("no", LOWER(INDEX(Paste_Here!AB$2:AB$210, MATCH(J160, Paste_Here!I$2:I$210, 0))))), "No", "")), ""), "")</f>
        <v/>
      </c>
      <c r="O160" s="69"/>
      <c r="P160" s="79" t="str">
        <f>IFERROR(IF(B160&lt;&gt;"", IF(ISNUMBER(SEARCH("Revealed-Potential (Primary Focus)", LOWER(INDEX(Paste_Here!U$2:U$210, MATCH(B160, Paste_Here!A$2:A$210, 0))))), "Rev-Potential: Prim", IF(ISNUMBER(SEARCH("Revealed-Potential (Secondary Focus)", LOWER(INDEX(Paste_Here!U$2:U$210, MATCH(B160, Paste_Here!A$2:A$210, 0))))), "Rev-Potential: Sec", IF(ISNUMBER(SEARCH("Monitoring", LOWER(INDEX(Paste_Here!U$2:U$210, MATCH(B160, Paste_Here!A$2:A$210, 0))))), "Monitoring", IF(ISNUMBER(SEARCH("At-Promise (Secondary Focus)", LOWER(INDEX(Paste_Here!U$2:U$210, MATCH(B160, Paste_Here!A$2:A$210, 0))))), "At-Promise: Sec", IF(ISNUMBER(SEARCH("At-Promise (Primary Focus)", LOWER(INDEX(Paste_Here!U$2:U$210, MATCH(B160, Paste_Here!A$2:A$210, 0))))), "At-Promise: Prim", ""))))), ""), "")</f>
        <v/>
      </c>
      <c r="Q160" s="69"/>
      <c r="R160" s="79" t="str">
        <f>IFERROR(IF(B160&lt;&gt;"", IF(ISNUMBER(SEARCH("Revealed-Potential (Primary Focus)", LOWER(INDEX(Paste_Here!AB$2:AB$210, MATCH(B160, Paste_Here!A$2:A$210, 0))))), "Rev-Potential: Prim", IF(ISNUMBER(SEARCH("Revealed-Potential (Secondary Focus)", LOWER(INDEX(Paste_Here!AB$2:AB$210, MATCH(B160, Paste_Here!A$2:A$210, 0))))), "Rev-Potential: Sec", IF(ISNUMBER(SEARCH("Monitoring", LOWER(INDEX(Paste_Here!AB$2:AB$210, MATCH(B160, Paste_Here!A$2:A$210, 0))))), "Monitoring", IF(ISNUMBER(SEARCH("At-Promise (Secondary Focus)", LOWER(INDEX(Paste_Here!AB$2:AB$210, MATCH(B160, Paste_Here!A$2:A$210, 0))))), "At-Promise: Sec", IF(ISNUMBER(SEARCH("At-Promise (Primary Focus)", LOWER(INDEX(Paste_Here!AB$2:AB$210, MATCH(B160, Paste_Here!A$2:A$210, 0))))), "At-Promise: Prim", ""))))), ""), "")</f>
        <v/>
      </c>
      <c r="S160" s="69"/>
      <c r="T160" s="114" t="str">
        <f>IFERROR(IF(P160&lt;&gt;"", IF(ISNUMBER(SEARCH("yes", LOWER(INDEX(Paste_Here!AH$2:AH$210, MATCH(P160, Paste_Here!O$2:O$210, 0))))), "Yes", IF(ISNUMBER(SEARCH("no", LOWER(INDEX(Paste_Here!AH$2:AH$210, MATCH(P160, Paste_Here!O$2:O$210, 0))))), "No", "")), ""), "")</f>
        <v/>
      </c>
      <c r="U160" s="69"/>
      <c r="V160" s="114" t="str">
        <f>IFERROR(IF(R160&lt;&gt;"", IF(ISNUMBER(SEARCH("yes", LOWER(INDEX(Paste_Here!AJ$2:AJ$210, MATCH(R160, Paste_Here!Q$2:Q$210, 0))))), "Yes", IF(ISNUMBER(SEARCH("no", LOWER(INDEX(Paste_Here!AJ$2:AJ$210, MATCH(R160, Paste_Here!Q$2:Q$210, 0))))), "No", "")), ""), "")</f>
        <v/>
      </c>
      <c r="W160" s="69"/>
      <c r="X160" s="69"/>
      <c r="Y160" s="79" t="str">
        <f t="shared" si="15"/>
        <v/>
      </c>
      <c r="Z160" s="69"/>
      <c r="AA160" s="79" t="str">
        <f>IFERROR(IF(B160&lt;&gt;"", IF(AND(INDEX(Paste_Here!W$2:W$210, MATCH(B160, Paste_Here!A$2:A$210, 0))&lt;&gt;"", ISNUMBER(VALUE(INDEX(Paste_Here!W$2:W$210, MATCH(B160, Paste_Here!A$2:A$210, 0))))), INDEX(Paste_Here!W$2:W$210, MATCH(B160, Paste_Here!A$2:A$210, 0)), ""), ""), "")</f>
        <v/>
      </c>
      <c r="AB160" s="69"/>
      <c r="AC160" s="79" t="str">
        <f>IFERROR(IF(B160&lt;&gt;"", IF(AND(INDEX(Paste_Here!V$2:V$210, MATCH(B160, Paste_Here!A$2:A$210, 0))&lt;&gt;"", ISNUMBER(VALUE(INDEX(Paste_Here!V$2:V$210, MATCH(B160, Paste_Here!A$2:A$210, 0))))), TEXT(ROUND(VALUE(INDEX(Paste_Here!V$2:V$210, MATCH(B160, Paste_Here!A$2:A$210, 0))), 2), "0.00"), ""), ""), "")</f>
        <v/>
      </c>
      <c r="AD160" s="69"/>
      <c r="AE160" s="79" t="str">
        <f>IFERROR(IF(B160&lt;&gt;"", IF(LOWER(INDEX(Paste_Here!X$2:X$210, MATCH(B160, Paste_Here!A$2:A$210, 0)))="approaching expectations", "Approaching", IF(LOWER(INDEX(Paste_Here!X$2:X$210, MATCH(B160, Paste_Here!A$2:A$210, 0)))="met expectations", "Met", IF(LOWER(INDEX(Paste_Here!X$2:X$210, MATCH(B160, Paste_Here!A$2:A$210, 0)))="exceeded expectations", "Exceeded", IF(LOWER(INDEX(Paste_Here!X$2:X$210, MATCH(B160, Paste_Here!A$2:A$210, 0)))="below expectations", "Below", "")))), ""), "")</f>
        <v/>
      </c>
      <c r="AF160" s="69"/>
      <c r="AG160" s="79" t="str">
        <f>IFERROR(IF(B160&lt;&gt;"", IF(AND(INDEX(Paste_Here!Y$2:Y$210, MATCH(B160, Paste_Here!A$2:A$210, 0))&lt;&gt;"", ISNUMBER(VALUE(INDEX(Paste_Here!Y$2:Y$210, MATCH(B160, Paste_Here!A$2:A$210, 0))))), INDEX(Paste_Here!Y$2:Y$210, MATCH(B160, Paste_Here!A$2:A$210, 0)), ""), ""), "")</f>
        <v/>
      </c>
      <c r="AH160" s="69"/>
      <c r="AI160" s="79" t="str">
        <f>IFERROR(IF(B160&lt;&gt;"", IF(AND(INDEX(Paste_Here!AK$2:AK$210, MATCH(B160, Paste_Here!A$2:A$210, 0))&lt;&gt;"", ISNUMBER(VALUE(INDEX(Paste_Here!AK$2:AK$210, MATCH(B160, Paste_Here!A$2:A$210, 0))))), INDEX(Paste_Here!AK$2:AK$210, MATCH(B160, Paste_Here!A$2:A$210, 0)), ""), ""), "")</f>
        <v/>
      </c>
      <c r="AJ160" s="69"/>
      <c r="AK160" s="79" t="str">
        <f>IFERROR(IF(B160&lt;&gt;"", IF(ISNUMBER(SEARCH("highrisk", LOWER(INDEX(Paste_Here!AL$2:AL$210, MATCH(B160, Paste_Here!A$2:A$210, 0))))), "High Risk", IF(ISNUMBER(SEARCH("lowrisk", LOWER(INDEX(Paste_Here!AL$2:AL$210, MATCH(B160, Paste_Here!A$2:A$210, 0))))), "Low Risk", IF(ISNUMBER(SEARCH("somerisk", LOWER(INDEX(Paste_Here!AL$2:AL$210, MATCH(B160, Paste_Here!A$2:A$210, 0))))), "Some Risk", ""))), ""), "")</f>
        <v/>
      </c>
      <c r="AL160" s="69"/>
      <c r="AM160" s="79" t="str">
        <f>IFERROR(IF(B160&lt;&gt;"", IF(AND(INDEX(Paste_Here!AT$2:AT$210, MATCH(B160, Paste_Here!A$2:A$210, 0))&lt;&gt;"", ISNUMBER(VALUE(INDEX(Paste_Here!AT$2:AT$210, MATCH(B160, Paste_Here!A$2:A$210, 0))))), INDEX(Paste_Here!AT$2:AT$210, MATCH(B160, Paste_Here!A$2:A$210, 0)), ""), ""), "")</f>
        <v/>
      </c>
      <c r="AN160" s="69"/>
      <c r="AO160" s="79" t="str">
        <f>IFERROR(IF(B160&lt;&gt;"", IF(AND(INDEX(Paste_Here!AM$2:AM$210, MATCH(B160, Paste_Here!A$2:A$210, 0))&lt;&gt;"", ISNUMBER(VALUE(INDEX(Paste_Here!AM$2:AM$210, MATCH(B160, Paste_Here!A$2:A$210, 0))))), INDEX(Paste_Here!AM$2:AM$210, MATCH(B160, Paste_Here!A$2:A$210, 0)), ""), ""), "")</f>
        <v/>
      </c>
      <c r="AP160" s="69"/>
      <c r="AQ160" s="79" t="str">
        <f>IFERROR(IF(B160&lt;&gt;"", IF(ISNUMBER(SEARCH("highrisk", LOWER(INDEX(Paste_Here!AN$2:AN$210, MATCH(B160, Paste_Here!A$2:A$210, 0))))), "High Risk", IF(ISNUMBER(SEARCH("lowrisk", LOWER(INDEX(Paste_Here!AN$2:AN$210, MATCH(B160, Paste_Here!A$2:A$210, 0))))), "Low Risk", IF(ISNUMBER(SEARCH("somerisk", LOWER(INDEX(Paste_Here!AN$2:AN$210, MATCH(B160, Paste_Here!A$2:A$210, 0))))), "Some Risk", ""))), ""), "")</f>
        <v/>
      </c>
      <c r="AR160" s="69"/>
      <c r="AS160" s="79" t="str" cm="1">
        <f t="array" aca="1" ref="AS160" ca="1">IFERROR(IF(ISNUMBER(SEARCH("BR", INDEX(Paste_Here!AO$2:AO$210, MATCH(B160, Paste_Here!A$2:A$210, 0)))), -1, 1) * VALUE(_xlfn.TEXTJOIN("", TRUE, IF(ISNUMBER(--MID(INDEX(Paste_Here!AO$2:AO$210, MATCH(B160, Paste_Here!A$2:A$210, 0)), ROW(INDIRECT("1:"&amp;LEN(INDEX(Paste_Here!AO$2:AO$210, MATCH(B160, Paste_Here!A$2:A$210, 0))))), 1)), MID(INDEX(Paste_Here!AO$2:AO$210, MATCH(B160, Paste_Here!A$2:A$210, 0)), ROW(INDIRECT("1:"&amp;LEN(INDEX(Paste_Here!AO$2:AO$210, MATCH(B160, Paste_Here!A$2:A$210, 0))))), 1), ""))), "")</f>
        <v/>
      </c>
      <c r="AT160" s="69"/>
      <c r="AU160" s="69"/>
      <c r="AV160" s="79"/>
      <c r="AW160" s="69"/>
      <c r="AX160" s="79"/>
      <c r="AY160" s="69"/>
      <c r="AZ160" s="79"/>
      <c r="BA160" s="69"/>
      <c r="BB160" s="79"/>
      <c r="BC160" s="69"/>
      <c r="BD160" s="79"/>
      <c r="BE160" s="69"/>
      <c r="BF160" s="79"/>
      <c r="BG160" s="69"/>
      <c r="BH160" s="79"/>
      <c r="BI160" s="69"/>
      <c r="BJ160" s="79"/>
      <c r="BK160" s="69"/>
      <c r="BL160" s="79"/>
      <c r="BM160" s="69"/>
      <c r="BN160" s="79"/>
      <c r="BO160" s="69"/>
      <c r="BP160" s="79"/>
      <c r="BQ160" s="69"/>
      <c r="BR160" s="69"/>
      <c r="BS160" s="79"/>
      <c r="BT160" s="69"/>
      <c r="BU160" s="79"/>
      <c r="BV160" s="69"/>
      <c r="BW160" s="79"/>
      <c r="BX160" s="69"/>
      <c r="BY160" s="79"/>
      <c r="BZ160" s="69"/>
      <c r="CA160" s="79"/>
      <c r="CB160" s="69"/>
      <c r="CC160" s="79"/>
      <c r="CD160" s="69"/>
      <c r="CE160" s="79"/>
      <c r="CF160" s="69"/>
      <c r="CG160" s="79"/>
      <c r="CH160" s="69"/>
      <c r="CI160" s="79"/>
      <c r="CJ160" s="69"/>
      <c r="CK160" s="79"/>
      <c r="CL160" s="69"/>
      <c r="CM160" s="79"/>
      <c r="CN160" s="69"/>
      <c r="CO160" s="69"/>
      <c r="CP160" s="79" t="str">
        <f t="shared" si="16"/>
        <v/>
      </c>
      <c r="CQ160" s="69"/>
      <c r="CR160" s="79" t="str">
        <f>IFERROR(IF(B160&lt;&gt;"", IF(AND(INDEX(Paste_Here!AD$2:AD$210, MATCH(B160, Paste_Here!A$2:A$210, 0))&lt;&gt;"", ISNUMBER(VALUE(INDEX(Paste_Here!AD$2:AD$210, MATCH(B160, Paste_Here!A$2:A$210, 0))))), INDEX(Paste_Here!AD$2:AD$210, MATCH(B160, Paste_Here!A$2:A$210, 0)), ""), ""), "")</f>
        <v/>
      </c>
      <c r="CS160" s="69"/>
      <c r="CT160" s="79" t="str">
        <f>IFERROR(IF(B160&lt;&gt;"", IF(AND(INDEX(Paste_Here!AC$2:AC$210, MATCH(B160, Paste_Here!A$2:A$210, 0))&lt;&gt;"", ISNUMBER(--INDEX(Paste_Here!AC$2:AC$210, MATCH(B160, Paste_Here!A$2:A$210, 0)))), TEXT(ROUND(--INDEX(Paste_Here!AC$2:AC$210, MATCH(B160, Paste_Here!A$2:A$210, 0)), 2), "0.00"), ""), ""), "")</f>
        <v/>
      </c>
      <c r="CU160" s="69"/>
      <c r="CV160" s="79" t="str">
        <f>IFERROR(IF(B160&lt;&gt;"", IF(LOWER(INDEX(Paste_Here!AE$2:AE$210, MATCH(B160, Paste_Here!A$2:A$210, 0)))="approaching expectations", "Approaching", IF(LOWER(INDEX(Paste_Here!AE$2:AE$210, MATCH(B160, Paste_Here!A$2:A$210, 0)))="met expectations", "Met", IF(LOWER(INDEX(Paste_Here!AE$2:AE$210, MATCH(B160, Paste_Here!A$2:A$210, 0)))="exceeded expectations", "Exceeded", IF(LOWER(INDEX(Paste_Here!AE$2:AE$210, MATCH(B160, Paste_Here!A$2:A$210, 0)))="below expectations", "Below", "")))), ""), "")</f>
        <v/>
      </c>
      <c r="CW160" s="69"/>
      <c r="CX160" s="79" t="str">
        <f>IFERROR(IF(B160&lt;&gt;"", IF(AND(INDEX(Paste_Here!AF$2:AF$210, MATCH(B160, Paste_Here!A$2:A$210, 0))&lt;&gt;"", ISNUMBER(VALUE(INDEX(Paste_Here!AF$2:AF$210, MATCH(B160, Paste_Here!A$2:A$210, 0))))), INDEX(Paste_Here!AF$2:AF$210, MATCH(B160, Paste_Here!A$2:A$210, 0)), ""), ""), "")</f>
        <v/>
      </c>
      <c r="CY160" s="69"/>
      <c r="CZ160" s="79" t="str">
        <f>IFERROR(IF(B160&lt;&gt;"", IF(AND(INDEX(Paste_Here!AU$2:AU$210, MATCH(B160, Paste_Here!A$2:A$210, 0))&lt;&gt;"", ISNUMBER(VALUE(INDEX(Paste_Here!AU$2:AU$210, MATCH(B160, Paste_Here!A$2:A$210, 0))))), INDEX(Paste_Here!AU$2:AU$210, MATCH(B160, Paste_Here!A$2:A$210, 0)), ""), ""), "")</f>
        <v/>
      </c>
      <c r="DA160" s="69"/>
      <c r="DB160" s="79" t="str">
        <f>IFERROR(IF(B160&lt;&gt;"", IF(ISNUMBER(SEARCH("highrisk", LOWER(INDEX(Paste_Here!AV$2:AV$210, MATCH(B160, Paste_Here!A$2:A$210, 0))))), "High Risk", IF(ISNUMBER(SEARCH("lowrisk", LOWER(INDEX(Paste_Here!AV$2:AV$210, MATCH(B160, Paste_Here!A$2:A$210, 0))))), "Low Risk", IF(ISNUMBER(SEARCH("somerisk", LOWER(INDEX(Paste_Here!AV$2:AV$210, MATCH(B160, Paste_Here!A$2:A$210, 0))))), "Some Risk", ""))), ""), "")</f>
        <v/>
      </c>
      <c r="DC160" s="69"/>
      <c r="DD160" s="79" t="str">
        <f>IFERROR(IF(B160&lt;&gt;"", IF(AND(INDEX(Paste_Here!AW$2:AW$210, MATCH(B160, Paste_Here!A$2:A$210, 0))&lt;&gt;"", ISNUMBER(VALUE(INDEX(Paste_Here!AW$2:AW$210, MATCH(B160, Paste_Here!A$2:A$210, 0))))), INDEX(Paste_Here!AW$2:AW$210, MATCH(B160, Paste_Here!A$2:A$210, 0)), ""), ""), "")</f>
        <v/>
      </c>
      <c r="DE160" s="69"/>
      <c r="DF160" s="79" t="str">
        <f>IFERROR(IF(B160&lt;&gt;"", IF(AND(INDEX(Paste_Here!AP$2:AP$210, MATCH(B160, Paste_Here!A$2:A$210, 0))&lt;&gt;"", ISNUMBER(VALUE(INDEX(Paste_Here!AP$2:AP$210, MATCH(B160, Paste_Here!A$2:A$210, 0))))), INDEX(Paste_Here!AP$2:AP$210, MATCH(B160, Paste_Here!A$2:A$210, 0)), ""), ""), "")</f>
        <v/>
      </c>
      <c r="DG160" s="69"/>
      <c r="DH160" s="79" t="str">
        <f>IFERROR(IF(B160&lt;&gt;"", IF(ISNUMBER(SEARCH("highrisk", LOWER(INDEX(Paste_Here!AQ$2:AQ$210, MATCH(B160, Paste_Here!A$2:A$210, 0))))), "High Risk", IF(ISNUMBER(SEARCH("lowrisk", LOWER(INDEX(Paste_Here!AQ$2:AQ$210, MATCH(B160, Paste_Here!A$2:A$210, 0))))), "Low Risk", IF(ISNUMBER(SEARCH("somerisk", LOWER(INDEX(Paste_Here!AQ$2:AQ$210, MATCH(B160, Paste_Here!A$2:A$210, 0))))), "Some Risk", ""))), ""), "")</f>
        <v/>
      </c>
      <c r="DI160" s="69"/>
      <c r="DJ160" s="79" t="str" cm="1">
        <f t="array" aca="1" ref="DJ160" ca="1">IFERROR(VALUE(IF(ISNUMBER(SEARCH("EM", INDEX(Paste_Here!AR$2:AR$500, MATCH(B160, Paste_Here!A$2:A$500, 0)))),"-" &amp; _xlfn.TEXTJOIN("", TRUE, IF(ISNUMBER(--MID(INDEX(Paste_Here!AR$2:AR$500, MATCH(B160, Paste_Here!A$2:A$500, 0)), ROW(INDIRECT("1:"&amp;LEN(INDEX(Paste_Here!AR$2:AR$500, MATCH(B160, Paste_Here!A$2:A$500, 0))))), 1)), MID(INDEX(Paste_Here!AR$2:AR$500, MATCH(B160, Paste_Here!A$2:A$500, 0)), ROW(INDIRECT("1:"&amp;LEN(INDEX(Paste_Here!AR$2:AR$500, MATCH(B160, Paste_Here!A$2:A$500, 0))))), 1), "")), _xlfn.TEXTJOIN("", TRUE, IF(ISNUMBER(--MID(INDEX(Paste_Here!AR$2:AR$500, MATCH(B160, Paste_Here!A$2:AR$500, 0)), ROW(INDIRECT("1:"&amp;LEN(INDEX(Paste_Here!AR$2:AR$500, MATCH(B160, Paste_Here!A$2:AR$500, 0))))), 1)), MID(INDEX(Paste_Here!AR$2:AR$500, MATCH(B160, Paste_Here!A$2:A$500, 0)), ROW(INDIRECT("1:"&amp;LEN(INDEX(Paste_Here!AR$2:AR$500, MATCH(B160, Paste_Here!A$2:A$500, 0))))), 1), "")))), "")</f>
        <v/>
      </c>
      <c r="DK160" s="69"/>
      <c r="DL160" s="69"/>
      <c r="DM160" s="79" t="str">
        <f t="shared" si="17"/>
        <v/>
      </c>
      <c r="DN160" s="69"/>
      <c r="DO160" s="79" t="str">
        <f>IFERROR(IF(B160&lt;&gt;"", IF(AND(INDEX(Paste_Here!AH$2:AH$210, MATCH(B160, Paste_Here!A$2:A$210, 0))&lt;&gt;"", ISNUMBER(VALUE(INDEX(Paste_Here!AH$2:AH$210, MATCH(B160, Paste_Here!A$2:A$210, 0))))), INDEX(Paste_Here!AH$2:AH$210, MATCH(B160, Paste_Here!A$2:A$210, 0)), ""), ""), "")</f>
        <v/>
      </c>
      <c r="DP160" s="69"/>
      <c r="DQ160" s="114"/>
      <c r="DR160" s="69"/>
      <c r="DS160" s="119" t="str">
        <f>IFERROR(IF(B160&lt;&gt;"", IF(LOWER(INDEX(Paste_Here!AI$2:AI$210, MATCH(B160, Paste_Here!A$2:A$210, 0)))="approaching expectations", "Approaching", IF(LOWER(INDEX(Paste_Here!AI$2:AI$210, MATCH(B160, Paste_Here!A$2:A$210, 0)))="met expectations", "Met", IF(LOWER(INDEX(Paste_Here!AI$2:AI$210, MATCH(B160, Paste_Here!A$2:A$210, 0)))="exceeded expectations", "Exceeded", IF(LOWER(INDEX(Paste_Here!AI$2:AI$210, MATCH(B160, Paste_Here!A$2:A$210, 0)))="below expectations", "Below", "")))), ""), "")</f>
        <v/>
      </c>
      <c r="DT160" s="69"/>
      <c r="DU160" s="79" t="str">
        <f>IFERROR(IF(B160&lt;&gt;"", IF(AND(INDEX(Paste_Here!AJ$2:AJ$210, MATCH(B160, Paste_Here!A$2:A$210, 0))&lt;&gt;"", ISNUMBER(VALUE(INDEX(Paste_Here!AJ$2:AJ$210, MATCH(B160, Paste_Here!A$2:A$210, 0))))), INDEX(Paste_Here!AJ$2:AJ$210, MATCH(B160, Paste_Here!A$2:A$210, 0)), ""), ""), "")</f>
        <v/>
      </c>
      <c r="DV160" s="69"/>
      <c r="DW160" s="114"/>
      <c r="DX160" s="69"/>
      <c r="DY160" s="114"/>
      <c r="DZ160" s="69"/>
      <c r="EA160" s="114"/>
      <c r="EB160" s="69"/>
      <c r="EC160" s="114"/>
      <c r="ED160" s="69"/>
      <c r="EE160" s="114"/>
      <c r="EF160" s="69"/>
      <c r="EH160" s="69"/>
      <c r="EI160" s="69"/>
      <c r="EJ160" s="79"/>
      <c r="EK160" s="69"/>
      <c r="EL160" s="79"/>
      <c r="EM160" s="69"/>
      <c r="EN160" s="79"/>
      <c r="EO160" s="69"/>
      <c r="EP160" s="79"/>
      <c r="EQ160" s="69"/>
      <c r="ER160" s="79"/>
      <c r="ES160" s="69"/>
      <c r="ET160" s="79"/>
      <c r="EU160" s="69"/>
      <c r="EV160" s="79"/>
      <c r="EW160" s="69"/>
      <c r="EX160" s="79"/>
      <c r="EY160" s="69"/>
      <c r="EZ160" s="79"/>
      <c r="FA160" s="69"/>
      <c r="FB160" s="79"/>
      <c r="FC160" s="69"/>
      <c r="FD160" s="79"/>
      <c r="FE160" s="69"/>
      <c r="FF160" s="69"/>
      <c r="FG160" s="79" t="str">
        <f t="shared" si="18"/>
        <v/>
      </c>
      <c r="FH160" s="69"/>
      <c r="FI160" s="79" t="str">
        <f>IFERROR(IF(B160&lt;&gt;"", IF(ISNUMBER(VALUE(INDEX(Paste_Here!H$2:H$210, MATCH(B160, Paste_Here!A$2:A$210, 0)))), IF(VALUE(INDEX(Paste_Here!H$2:H$210, MATCH(B160, Paste_Here!A$2:A$210, 0)))=0, "No", IF(AND(VALUE(INDEX(Paste_Here!H$2:H$210, MATCH(B160, Paste_Here!A$2:A$210, 0)))&gt;=1, VALUE(INDEX(Paste_Here!H$2:H$210, MATCH(B160, Paste_Here!A$2:A$210, 0)))&lt;=4), VALUE(INDEX(Paste_Here!H$2:H$210, MATCH(B160, Paste_Here!A$2:A$210, 0))), "")), ""), ""), "")</f>
        <v/>
      </c>
      <c r="FJ160" s="69"/>
      <c r="FK160" s="79" t="str">
        <f>IFERROR(IF(B160&lt;&gt;"", IF(ISNUMBER(VALUE(INDEX(Paste_Here!I$2:I$210, MATCH(B160, Paste_Here!A$2:A$210, 0)))), IF(VALUE(INDEX(Paste_Here!I$2:I$210, MATCH(B160, Paste_Here!A$2:A$210, 0)))=0, "No", IF(AND(VALUE(INDEX(Paste_Here!I$2:I$210, MATCH(B160, Paste_Here!A$2:A$210, 0)))&gt;=1, VALUE(INDEX(Paste_Here!I$2:I$210, MATCH(B160, Paste_Here!A$2:A$210, 0)))&lt;=4), VALUE(INDEX(Paste_Here!I$2:I$210, MATCH(B160, Paste_Here!A$2:A$210, 0))), "")), ""), ""), "")</f>
        <v/>
      </c>
      <c r="FL160" s="69"/>
      <c r="FM160" s="114"/>
      <c r="FN160" s="69"/>
      <c r="FO160" s="114"/>
      <c r="FP160" s="69"/>
      <c r="FQ160" s="114"/>
      <c r="FR160" s="69"/>
      <c r="FS160" s="114"/>
      <c r="FT160" s="69"/>
      <c r="FU160" s="79" t="str">
        <f>IFERROR(IF(B160&lt;&gt;"", IF(AND(INDEX(Paste_Here!R$2:R$210, MATCH(B160, Paste_Here!A$2:A$210, 0))&lt;&gt;"", ISNUMBER(VALUE(INDEX(Paste_Here!R$2:R$210, MATCH(B160, Paste_Here!A$2:A$210, 0))))), INDEX(Paste_Here!R$2:R$210, MATCH(B160, Paste_Here!A$2:A$210, 0)), ""), ""), "")</f>
        <v/>
      </c>
      <c r="FV160" s="69"/>
      <c r="FW160" s="79" t="str">
        <f>IFERROR(IF(B160&lt;&gt;"", IF(AND(INDEX(Paste_Here!BB$2:BB$210, MATCH(B160, Paste_Here!A$2:A$210, 0))&lt;&gt;"", ISNUMBER(VALUE(INDEX(Paste_Here!BB$2:BB$210, MATCH(B160, Paste_Here!A$2:A$210, 0))))), INDEX(Paste_Here!BB$2:BB$210, MATCH(B160, Paste_Here!A$2:A$210, 0)), ""), ""), "")</f>
        <v/>
      </c>
      <c r="FX160" s="69"/>
      <c r="FY160" s="79" t="str">
        <f>IFERROR(IF(B160&lt;&gt;"", IF(AND(INDEX(Paste_Here!AS$2:AS$210, MATCH(B160, Paste_Here!A$2:A$210, 0))&lt;&gt;"", ISNUMBER(VALUE(INDEX(Paste_Here!AS$2:AS$210, MATCH(B160, Paste_Here!A$2:A$210, 0))))), INDEX(Paste_Here!AS$2:AS$210, MATCH(B160, Paste_Here!A$2:A$210, 0)), ""), ""), "")</f>
        <v/>
      </c>
      <c r="FZ160" s="69"/>
      <c r="GA160" s="79" t="str">
        <f>IFERROR(IF(B160&lt;&gt;"", IF(AND(INDEX(Paste_Here!BC$2:BC$210, MATCH(B160, Paste_Here!A$2:A$210, 0))&lt;&gt;"", ISNUMBER(VALUE(INDEX(Paste_Here!BC$2:BC$210, MATCH(B160, Paste_Here!A$2:A$210, 0))))), INDEX(Paste_Here!BC$2:BC$210, MATCH(B160, Paste_Here!A$2:A$210, 0)), ""), ""), "")</f>
        <v/>
      </c>
      <c r="GB160" s="69"/>
      <c r="GC160" s="69"/>
      <c r="GD160" s="79" t="str">
        <f t="shared" si="19"/>
        <v/>
      </c>
      <c r="GE160" s="69"/>
      <c r="GF160" s="79" t="str">
        <f>IFERROR(IF(B160&lt;&gt;"", IF(ISNUMBER(SEARCH("s", LOWER(INDEX(Paste_Here!M$2:M$210, MATCH(B160, Paste_Here!A$2:A$210, 0))))), "Yes", IF(INDEX(Paste_Here!M$2:M$210, MATCH(B160, Paste_Here!A$2:A$210, 0))&lt;&gt;"", "No", "")), ""), "")</f>
        <v/>
      </c>
      <c r="GG160" s="69"/>
      <c r="GH160" s="79" t="str">
        <f>IFERROR(IF(B160&lt;&gt;"", IF(ISNUMBER(SEARCH("yes", LOWER(INDEX(Paste_Here!F$2:F$210, MATCH(B160, Paste_Here!A$2:A$210, 0))))), "Yes", IF(ISNUMBER(SEARCH("no", LOWER(INDEX(Paste_Here!F$2:F$210, MATCH(B160, Paste_Here!A$2:A$210, 0))))), "No", "")), ""), "")</f>
        <v/>
      </c>
      <c r="GI160" s="69"/>
      <c r="GJ160" s="79" t="str">
        <f>IFERROR(IF(B160&lt;&gt;"", IF(ISNUMBER(SEARCH("english language learner", LOWER(INDEX(Paste_Here!C$2:C$210, MATCH(B160, Paste_Here!A$2:A$210, 0))))), "Yes", ""), ""), "")</f>
        <v/>
      </c>
      <c r="GK160" s="69"/>
      <c r="GL160" s="79" t="str">
        <f>IFERROR(IF(B160&lt;&gt;"", IF(OR(ISNUMBER(SEARCH("b", LOWER(INDEX(Paste_Here!K$2:K$210, MATCH(B160, Paste_Here!A$2:A$210, 0))))), ISNUMBER(SEARCH("h", LOWER(INDEX(Paste_Here!K$2:K$210, MATCH(B160, Paste_Here!A$2:A$210, 0))))), ISNUMBER(SEARCH("i", LOWER(INDEX(Paste_Here!K$2:K$210, MATCH(B160, Paste_Here!A$2:A$210, 0)))))), "Yes", IF(INDEX(Paste_Here!K$2:K$210, MATCH(B160, Paste_Here!A$2:A$210, 0))&lt;&gt;"", "No", "")), ""), "")</f>
        <v/>
      </c>
      <c r="GM160" s="69"/>
      <c r="GN160" s="79" t="str">
        <f>IFERROR(IF(B160&lt;&gt;"", IF(ISNUMBER(SEARCH("yes", LOWER(INDEX(Paste_Here!L$2:L$210, MATCH(B160, Paste_Here!A$2:A$210, 0))))), "Yes", IF(ISNUMBER(SEARCH("no", LOWER(INDEX(Paste_Here!L$2:L$210, MATCH(B160, Paste_Here!A$2:A$210, 0))))), "No", "")), ""), "")</f>
        <v/>
      </c>
      <c r="GO160" s="69"/>
      <c r="GP160" s="79" t="str">
        <f>IFERROR(IF(B160&lt;&gt;"", IF(ISNUMBER(SEARCH("transitional 2", LOWER(INDEX(Paste_Here!C$2:C$210, MATCH(B160, Paste_Here!A$2:A$210, 0))))), "T2", IF(ISNUMBER(SEARCH("transitional 1", LOWER(INDEX(Paste_Here!C$2:C$210, MATCH(B160, Paste_Here!A$2:A$210, 0))))), "T1", IF(ISNUMBER(SEARCH("waived ell services", LOWER(INDEX(Paste_Here!C$2:C$210, MATCH(B160, Paste_Here!A$2:A$210, 0))))), "W", ""))), ""), "")</f>
        <v/>
      </c>
      <c r="GQ160" s="69"/>
      <c r="GR160" s="114"/>
      <c r="GS160" s="69"/>
      <c r="GT160" s="114"/>
      <c r="GU160" s="69"/>
      <c r="GV160" s="114"/>
      <c r="GW160" s="69"/>
      <c r="GX160" s="118"/>
      <c r="GY160" s="69"/>
      <c r="GZ160" s="69"/>
      <c r="HA160" s="79"/>
      <c r="HB160" s="69"/>
      <c r="HC160" s="79"/>
      <c r="HD160" s="69"/>
      <c r="HE160" s="79"/>
      <c r="HF160" s="69"/>
      <c r="HG160" s="79"/>
      <c r="HH160" s="69"/>
      <c r="HI160" s="79"/>
      <c r="HJ160" s="69"/>
      <c r="HK160" s="79"/>
      <c r="HL160" s="69"/>
      <c r="HM160" s="79"/>
      <c r="HN160" s="69"/>
      <c r="HO160" s="79"/>
      <c r="HP160" s="69"/>
      <c r="HQ160" s="79"/>
      <c r="HR160" s="69"/>
      <c r="HS160" s="79"/>
      <c r="HT160" s="69"/>
      <c r="HU160" s="79"/>
      <c r="HV160" s="69"/>
      <c r="HW160" s="69"/>
      <c r="HX160" s="79"/>
      <c r="HY160" s="69"/>
      <c r="HZ160" s="79"/>
      <c r="IA160" s="69"/>
      <c r="IB160" s="79"/>
      <c r="IC160" s="69"/>
      <c r="ID160" s="79"/>
      <c r="IE160" s="69"/>
      <c r="IF160" s="79"/>
      <c r="IG160" s="69"/>
      <c r="IH160" s="79"/>
      <c r="II160" s="69"/>
      <c r="IJ160" s="79"/>
      <c r="IK160" s="69"/>
      <c r="IL160" s="79"/>
      <c r="IM160" s="69"/>
      <c r="IN160" s="79"/>
      <c r="IO160" s="69"/>
      <c r="IP160" s="79"/>
      <c r="IQ160" s="69"/>
      <c r="IR160" s="79"/>
      <c r="IS160" s="69"/>
      <c r="IT160" s="69"/>
      <c r="IU160" s="79"/>
      <c r="IV160" s="69"/>
      <c r="IW160" s="79"/>
      <c r="IX160" s="69"/>
      <c r="IY160" s="79"/>
      <c r="IZ160" s="69"/>
      <c r="JA160" s="79"/>
      <c r="JB160" s="69"/>
      <c r="JC160" s="79"/>
      <c r="JD160" s="69"/>
      <c r="JE160" s="79"/>
      <c r="JF160" s="69"/>
      <c r="JG160" s="79"/>
      <c r="JH160" s="69"/>
      <c r="JI160" s="79"/>
      <c r="JJ160" s="69"/>
      <c r="JK160" s="79"/>
      <c r="JL160" s="69"/>
      <c r="JM160" s="79"/>
      <c r="JN160" s="69"/>
      <c r="JO160" s="79"/>
      <c r="JP160" s="69"/>
      <c r="JQ160" s="69"/>
      <c r="JR160" s="79"/>
      <c r="JS160" s="69"/>
      <c r="JT160" s="79"/>
      <c r="JU160" s="69"/>
      <c r="JV160" s="79"/>
      <c r="JW160" s="69"/>
      <c r="JX160" s="79"/>
      <c r="JY160" s="69"/>
      <c r="JZ160" s="79"/>
      <c r="KA160" s="69"/>
      <c r="KB160" s="79"/>
      <c r="KC160" s="69"/>
      <c r="KD160" s="79"/>
      <c r="KE160" s="69"/>
      <c r="KF160" s="79"/>
      <c r="KG160" s="69"/>
      <c r="KH160" s="79"/>
      <c r="KI160" s="69"/>
      <c r="KJ160" s="79"/>
      <c r="KK160" s="69"/>
      <c r="KL160" s="79"/>
      <c r="KM160" s="69"/>
      <c r="KP160" s="1" t="str" cm="1">
        <f t="array" ref="KP160">IFERROR(INDEX(Paste_Here!$B$2:$B$210, MATCH(0, COUNTIF(KP$4:KP159, Paste_Here!$B$2:$B$210) + IF(Paste_Here!$B$2:$B$210="", 1, 0), 0)), "")</f>
        <v/>
      </c>
      <c r="KQ160" s="1" t="str">
        <f>IF(KP160&lt;&gt;"", INDEX(Paste_Here!$A$2:$A$210, MATCH(KP160, Paste_Here!$B$2:$B$210, 0)), "")</f>
        <v/>
      </c>
      <c r="KR160" s="1" t="str">
        <f t="shared" si="20"/>
        <v/>
      </c>
      <c r="KS160" s="1" t="str" cm="1">
        <f t="array" ref="KS160">IFERROR(INDEX($KR$5:$KR$210, MATCH(SMALL(IF($KR$5:$KR$210&lt;&gt;"", COUNTIF($KR$5:$KR$210, "&lt;"&amp;$KR$5:$KR$210)+1), ROW()-ROW($KS$5)+1), COUNTIF($KR$5:$KR$210, "&lt;"&amp;$KR$5:$KR$210)+1, 0)), "")</f>
        <v/>
      </c>
    </row>
    <row r="161" spans="1:305">
      <c r="A161" s="69"/>
      <c r="B161" s="79" t="str">
        <f t="shared" si="14"/>
        <v/>
      </c>
      <c r="C161" s="69"/>
      <c r="D161" s="79" t="str">
        <f>IFERROR(IF(B161&lt;&gt;"", IF(COUNTIF(INDEX(Paste_Here!N$2:Q$210, MATCH(B161, Paste_Here!A$2:A$210, 0), 0), "yes") &gt; 0, "No", IF(COUNTIF(INDEX(Paste_Here!N$2:Q$210, MATCH(B161, Paste_Here!A$2:A$210, 0), 0), "no") &gt; 0, "Yes", "")), ""), "")</f>
        <v/>
      </c>
      <c r="E161" s="69"/>
      <c r="F161" s="79" t="str">
        <f>IFERROR(IF(B161&lt;&gt;"", IF(ISNUMBER(SEARCH("yes", LOWER(INDEX(Paste_Here!S$2:S$210, MATCH(B161, Paste_Here!A$2:A$210, 0))))), "Yes", IF(ISNUMBER(SEARCH("no", LOWER(INDEX(Paste_Here!S$2:S$210, MATCH(B161, Paste_Here!A$2:A$210, 0))))), "No", "")), ""), "")</f>
        <v/>
      </c>
      <c r="G161" s="69"/>
      <c r="H161" s="79" t="str">
        <f>IFERROR(IF(B161&lt;&gt;"", IF(COUNTIF(INDEX(Paste_Here!AX$2:BA$210, MATCH(B161, Paste_Here!A$2:A$210, 0), 0), "yes") &gt; 0, "No", IF(COUNTIF(INDEX(Paste_Here!AX$2:BA$210, MATCH(B161, Paste_Here!A$2:A$210, 0), 0), "no") &gt; 0, "Yes", "")), ""), "")</f>
        <v/>
      </c>
      <c r="I161" s="69"/>
      <c r="J161" s="79" t="str">
        <f>IFERROR(IF(B161&lt;&gt;"", IF(ISNUMBER(SEARCH("yes", LOWER(INDEX(Paste_Here!Z$2:Z$210, MATCH(B161, Paste_Here!A$2:A$210, 0))))), "Yes", IF(ISNUMBER(SEARCH("no", LOWER(INDEX(Paste_Here!Z$2:Z$210, MATCH(B161, Paste_Here!A$2:A$210, 0))))), "No", "")), ""), "")</f>
        <v/>
      </c>
      <c r="K161" s="69"/>
      <c r="L161" s="79" t="str">
        <f>IFERROR(IF(B161&lt;&gt;"", IF(ISNUMBER(SEARCH("yes", LOWER(INDEX(Paste_Here!AG$2:AG$210, MATCH(B161, Paste_Here!A$2:A$210, 0))))), "Yes", IF(ISNUMBER(SEARCH("no", LOWER(INDEX(Paste_Here!AG$2:AG$210, MATCH(B161, Paste_Here!A$2:A$210, 0))))), "No", "")), ""), "")</f>
        <v/>
      </c>
      <c r="M161" s="69"/>
      <c r="N161" s="114" t="str">
        <f>IFERROR(IF(J161&lt;&gt;"", IF(ISNUMBER(SEARCH("yes", LOWER(INDEX(Paste_Here!AB$2:AB$210, MATCH(J161, Paste_Here!I$2:I$210, 0))))), "Yes", IF(ISNUMBER(SEARCH("no", LOWER(INDEX(Paste_Here!AB$2:AB$210, MATCH(J161, Paste_Here!I$2:I$210, 0))))), "No", "")), ""), "")</f>
        <v/>
      </c>
      <c r="O161" s="69"/>
      <c r="P161" s="79" t="str">
        <f>IFERROR(IF(B161&lt;&gt;"", IF(ISNUMBER(SEARCH("Revealed-Potential (Primary Focus)", LOWER(INDEX(Paste_Here!U$2:U$210, MATCH(B161, Paste_Here!A$2:A$210, 0))))), "Rev-Potential: Prim", IF(ISNUMBER(SEARCH("Revealed-Potential (Secondary Focus)", LOWER(INDEX(Paste_Here!U$2:U$210, MATCH(B161, Paste_Here!A$2:A$210, 0))))), "Rev-Potential: Sec", IF(ISNUMBER(SEARCH("Monitoring", LOWER(INDEX(Paste_Here!U$2:U$210, MATCH(B161, Paste_Here!A$2:A$210, 0))))), "Monitoring", IF(ISNUMBER(SEARCH("At-Promise (Secondary Focus)", LOWER(INDEX(Paste_Here!U$2:U$210, MATCH(B161, Paste_Here!A$2:A$210, 0))))), "At-Promise: Sec", IF(ISNUMBER(SEARCH("At-Promise (Primary Focus)", LOWER(INDEX(Paste_Here!U$2:U$210, MATCH(B161, Paste_Here!A$2:A$210, 0))))), "At-Promise: Prim", ""))))), ""), "")</f>
        <v/>
      </c>
      <c r="Q161" s="69"/>
      <c r="R161" s="79" t="str">
        <f>IFERROR(IF(B161&lt;&gt;"", IF(ISNUMBER(SEARCH("Revealed-Potential (Primary Focus)", LOWER(INDEX(Paste_Here!AB$2:AB$210, MATCH(B161, Paste_Here!A$2:A$210, 0))))), "Rev-Potential: Prim", IF(ISNUMBER(SEARCH("Revealed-Potential (Secondary Focus)", LOWER(INDEX(Paste_Here!AB$2:AB$210, MATCH(B161, Paste_Here!A$2:A$210, 0))))), "Rev-Potential: Sec", IF(ISNUMBER(SEARCH("Monitoring", LOWER(INDEX(Paste_Here!AB$2:AB$210, MATCH(B161, Paste_Here!A$2:A$210, 0))))), "Monitoring", IF(ISNUMBER(SEARCH("At-Promise (Secondary Focus)", LOWER(INDEX(Paste_Here!AB$2:AB$210, MATCH(B161, Paste_Here!A$2:A$210, 0))))), "At-Promise: Sec", IF(ISNUMBER(SEARCH("At-Promise (Primary Focus)", LOWER(INDEX(Paste_Here!AB$2:AB$210, MATCH(B161, Paste_Here!A$2:A$210, 0))))), "At-Promise: Prim", ""))))), ""), "")</f>
        <v/>
      </c>
      <c r="S161" s="69"/>
      <c r="T161" s="114" t="str">
        <f>IFERROR(IF(P161&lt;&gt;"", IF(ISNUMBER(SEARCH("yes", LOWER(INDEX(Paste_Here!AH$2:AH$210, MATCH(P161, Paste_Here!O$2:O$210, 0))))), "Yes", IF(ISNUMBER(SEARCH("no", LOWER(INDEX(Paste_Here!AH$2:AH$210, MATCH(P161, Paste_Here!O$2:O$210, 0))))), "No", "")), ""), "")</f>
        <v/>
      </c>
      <c r="U161" s="69"/>
      <c r="V161" s="114" t="str">
        <f>IFERROR(IF(R161&lt;&gt;"", IF(ISNUMBER(SEARCH("yes", LOWER(INDEX(Paste_Here!AJ$2:AJ$210, MATCH(R161, Paste_Here!Q$2:Q$210, 0))))), "Yes", IF(ISNUMBER(SEARCH("no", LOWER(INDEX(Paste_Here!AJ$2:AJ$210, MATCH(R161, Paste_Here!Q$2:Q$210, 0))))), "No", "")), ""), "")</f>
        <v/>
      </c>
      <c r="W161" s="69"/>
      <c r="X161" s="69"/>
      <c r="Y161" s="79" t="str">
        <f t="shared" si="15"/>
        <v/>
      </c>
      <c r="Z161" s="69"/>
      <c r="AA161" s="79" t="str">
        <f>IFERROR(IF(B161&lt;&gt;"", IF(AND(INDEX(Paste_Here!W$2:W$210, MATCH(B161, Paste_Here!A$2:A$210, 0))&lt;&gt;"", ISNUMBER(VALUE(INDEX(Paste_Here!W$2:W$210, MATCH(B161, Paste_Here!A$2:A$210, 0))))), INDEX(Paste_Here!W$2:W$210, MATCH(B161, Paste_Here!A$2:A$210, 0)), ""), ""), "")</f>
        <v/>
      </c>
      <c r="AB161" s="69"/>
      <c r="AC161" s="79" t="str">
        <f>IFERROR(IF(B161&lt;&gt;"", IF(AND(INDEX(Paste_Here!V$2:V$210, MATCH(B161, Paste_Here!A$2:A$210, 0))&lt;&gt;"", ISNUMBER(VALUE(INDEX(Paste_Here!V$2:V$210, MATCH(B161, Paste_Here!A$2:A$210, 0))))), TEXT(ROUND(VALUE(INDEX(Paste_Here!V$2:V$210, MATCH(B161, Paste_Here!A$2:A$210, 0))), 2), "0.00"), ""), ""), "")</f>
        <v/>
      </c>
      <c r="AD161" s="69"/>
      <c r="AE161" s="79" t="str">
        <f>IFERROR(IF(B161&lt;&gt;"", IF(LOWER(INDEX(Paste_Here!X$2:X$210, MATCH(B161, Paste_Here!A$2:A$210, 0)))="approaching expectations", "Approaching", IF(LOWER(INDEX(Paste_Here!X$2:X$210, MATCH(B161, Paste_Here!A$2:A$210, 0)))="met expectations", "Met", IF(LOWER(INDEX(Paste_Here!X$2:X$210, MATCH(B161, Paste_Here!A$2:A$210, 0)))="exceeded expectations", "Exceeded", IF(LOWER(INDEX(Paste_Here!X$2:X$210, MATCH(B161, Paste_Here!A$2:A$210, 0)))="below expectations", "Below", "")))), ""), "")</f>
        <v/>
      </c>
      <c r="AF161" s="69"/>
      <c r="AG161" s="79" t="str">
        <f>IFERROR(IF(B161&lt;&gt;"", IF(AND(INDEX(Paste_Here!Y$2:Y$210, MATCH(B161, Paste_Here!A$2:A$210, 0))&lt;&gt;"", ISNUMBER(VALUE(INDEX(Paste_Here!Y$2:Y$210, MATCH(B161, Paste_Here!A$2:A$210, 0))))), INDEX(Paste_Here!Y$2:Y$210, MATCH(B161, Paste_Here!A$2:A$210, 0)), ""), ""), "")</f>
        <v/>
      </c>
      <c r="AH161" s="69"/>
      <c r="AI161" s="79" t="str">
        <f>IFERROR(IF(B161&lt;&gt;"", IF(AND(INDEX(Paste_Here!AK$2:AK$210, MATCH(B161, Paste_Here!A$2:A$210, 0))&lt;&gt;"", ISNUMBER(VALUE(INDEX(Paste_Here!AK$2:AK$210, MATCH(B161, Paste_Here!A$2:A$210, 0))))), INDEX(Paste_Here!AK$2:AK$210, MATCH(B161, Paste_Here!A$2:A$210, 0)), ""), ""), "")</f>
        <v/>
      </c>
      <c r="AJ161" s="69"/>
      <c r="AK161" s="79" t="str">
        <f>IFERROR(IF(B161&lt;&gt;"", IF(ISNUMBER(SEARCH("highrisk", LOWER(INDEX(Paste_Here!AL$2:AL$210, MATCH(B161, Paste_Here!A$2:A$210, 0))))), "High Risk", IF(ISNUMBER(SEARCH("lowrisk", LOWER(INDEX(Paste_Here!AL$2:AL$210, MATCH(B161, Paste_Here!A$2:A$210, 0))))), "Low Risk", IF(ISNUMBER(SEARCH("somerisk", LOWER(INDEX(Paste_Here!AL$2:AL$210, MATCH(B161, Paste_Here!A$2:A$210, 0))))), "Some Risk", ""))), ""), "")</f>
        <v/>
      </c>
      <c r="AL161" s="69"/>
      <c r="AM161" s="79" t="str">
        <f>IFERROR(IF(B161&lt;&gt;"", IF(AND(INDEX(Paste_Here!AT$2:AT$210, MATCH(B161, Paste_Here!A$2:A$210, 0))&lt;&gt;"", ISNUMBER(VALUE(INDEX(Paste_Here!AT$2:AT$210, MATCH(B161, Paste_Here!A$2:A$210, 0))))), INDEX(Paste_Here!AT$2:AT$210, MATCH(B161, Paste_Here!A$2:A$210, 0)), ""), ""), "")</f>
        <v/>
      </c>
      <c r="AN161" s="69"/>
      <c r="AO161" s="79" t="str">
        <f>IFERROR(IF(B161&lt;&gt;"", IF(AND(INDEX(Paste_Here!AM$2:AM$210, MATCH(B161, Paste_Here!A$2:A$210, 0))&lt;&gt;"", ISNUMBER(VALUE(INDEX(Paste_Here!AM$2:AM$210, MATCH(B161, Paste_Here!A$2:A$210, 0))))), INDEX(Paste_Here!AM$2:AM$210, MATCH(B161, Paste_Here!A$2:A$210, 0)), ""), ""), "")</f>
        <v/>
      </c>
      <c r="AP161" s="69"/>
      <c r="AQ161" s="79" t="str">
        <f>IFERROR(IF(B161&lt;&gt;"", IF(ISNUMBER(SEARCH("highrisk", LOWER(INDEX(Paste_Here!AN$2:AN$210, MATCH(B161, Paste_Here!A$2:A$210, 0))))), "High Risk", IF(ISNUMBER(SEARCH("lowrisk", LOWER(INDEX(Paste_Here!AN$2:AN$210, MATCH(B161, Paste_Here!A$2:A$210, 0))))), "Low Risk", IF(ISNUMBER(SEARCH("somerisk", LOWER(INDEX(Paste_Here!AN$2:AN$210, MATCH(B161, Paste_Here!A$2:A$210, 0))))), "Some Risk", ""))), ""), "")</f>
        <v/>
      </c>
      <c r="AR161" s="69"/>
      <c r="AS161" s="79" t="str" cm="1">
        <f t="array" aca="1" ref="AS161" ca="1">IFERROR(IF(ISNUMBER(SEARCH("BR", INDEX(Paste_Here!AO$2:AO$210, MATCH(B161, Paste_Here!A$2:A$210, 0)))), -1, 1) * VALUE(_xlfn.TEXTJOIN("", TRUE, IF(ISNUMBER(--MID(INDEX(Paste_Here!AO$2:AO$210, MATCH(B161, Paste_Here!A$2:A$210, 0)), ROW(INDIRECT("1:"&amp;LEN(INDEX(Paste_Here!AO$2:AO$210, MATCH(B161, Paste_Here!A$2:A$210, 0))))), 1)), MID(INDEX(Paste_Here!AO$2:AO$210, MATCH(B161, Paste_Here!A$2:A$210, 0)), ROW(INDIRECT("1:"&amp;LEN(INDEX(Paste_Here!AO$2:AO$210, MATCH(B161, Paste_Here!A$2:A$210, 0))))), 1), ""))), "")</f>
        <v/>
      </c>
      <c r="AT161" s="69"/>
      <c r="AU161" s="69"/>
      <c r="AV161" s="79"/>
      <c r="AW161" s="69"/>
      <c r="AX161" s="79"/>
      <c r="AY161" s="69"/>
      <c r="AZ161" s="79"/>
      <c r="BA161" s="69"/>
      <c r="BB161" s="79"/>
      <c r="BC161" s="69"/>
      <c r="BD161" s="79"/>
      <c r="BE161" s="69"/>
      <c r="BF161" s="79"/>
      <c r="BG161" s="69"/>
      <c r="BH161" s="79"/>
      <c r="BI161" s="69"/>
      <c r="BJ161" s="79"/>
      <c r="BK161" s="69"/>
      <c r="BL161" s="79"/>
      <c r="BM161" s="69"/>
      <c r="BN161" s="79"/>
      <c r="BO161" s="69"/>
      <c r="BP161" s="79"/>
      <c r="BQ161" s="69"/>
      <c r="BR161" s="69"/>
      <c r="BS161" s="79"/>
      <c r="BT161" s="69"/>
      <c r="BU161" s="79"/>
      <c r="BV161" s="69"/>
      <c r="BW161" s="79"/>
      <c r="BX161" s="69"/>
      <c r="BY161" s="79"/>
      <c r="BZ161" s="69"/>
      <c r="CA161" s="79"/>
      <c r="CB161" s="69"/>
      <c r="CC161" s="79"/>
      <c r="CD161" s="69"/>
      <c r="CE161" s="79"/>
      <c r="CF161" s="69"/>
      <c r="CG161" s="79"/>
      <c r="CH161" s="69"/>
      <c r="CI161" s="79"/>
      <c r="CJ161" s="69"/>
      <c r="CK161" s="79"/>
      <c r="CL161" s="69"/>
      <c r="CM161" s="79"/>
      <c r="CN161" s="69"/>
      <c r="CO161" s="69"/>
      <c r="CP161" s="79" t="str">
        <f t="shared" si="16"/>
        <v/>
      </c>
      <c r="CQ161" s="69"/>
      <c r="CR161" s="79" t="str">
        <f>IFERROR(IF(B161&lt;&gt;"", IF(AND(INDEX(Paste_Here!AD$2:AD$210, MATCH(B161, Paste_Here!A$2:A$210, 0))&lt;&gt;"", ISNUMBER(VALUE(INDEX(Paste_Here!AD$2:AD$210, MATCH(B161, Paste_Here!A$2:A$210, 0))))), INDEX(Paste_Here!AD$2:AD$210, MATCH(B161, Paste_Here!A$2:A$210, 0)), ""), ""), "")</f>
        <v/>
      </c>
      <c r="CS161" s="69"/>
      <c r="CT161" s="79" t="str">
        <f>IFERROR(IF(B161&lt;&gt;"", IF(AND(INDEX(Paste_Here!AC$2:AC$210, MATCH(B161, Paste_Here!A$2:A$210, 0))&lt;&gt;"", ISNUMBER(--INDEX(Paste_Here!AC$2:AC$210, MATCH(B161, Paste_Here!A$2:A$210, 0)))), TEXT(ROUND(--INDEX(Paste_Here!AC$2:AC$210, MATCH(B161, Paste_Here!A$2:A$210, 0)), 2), "0.00"), ""), ""), "")</f>
        <v/>
      </c>
      <c r="CU161" s="69"/>
      <c r="CV161" s="79" t="str">
        <f>IFERROR(IF(B161&lt;&gt;"", IF(LOWER(INDEX(Paste_Here!AE$2:AE$210, MATCH(B161, Paste_Here!A$2:A$210, 0)))="approaching expectations", "Approaching", IF(LOWER(INDEX(Paste_Here!AE$2:AE$210, MATCH(B161, Paste_Here!A$2:A$210, 0)))="met expectations", "Met", IF(LOWER(INDEX(Paste_Here!AE$2:AE$210, MATCH(B161, Paste_Here!A$2:A$210, 0)))="exceeded expectations", "Exceeded", IF(LOWER(INDEX(Paste_Here!AE$2:AE$210, MATCH(B161, Paste_Here!A$2:A$210, 0)))="below expectations", "Below", "")))), ""), "")</f>
        <v/>
      </c>
      <c r="CW161" s="69"/>
      <c r="CX161" s="79" t="str">
        <f>IFERROR(IF(B161&lt;&gt;"", IF(AND(INDEX(Paste_Here!AF$2:AF$210, MATCH(B161, Paste_Here!A$2:A$210, 0))&lt;&gt;"", ISNUMBER(VALUE(INDEX(Paste_Here!AF$2:AF$210, MATCH(B161, Paste_Here!A$2:A$210, 0))))), INDEX(Paste_Here!AF$2:AF$210, MATCH(B161, Paste_Here!A$2:A$210, 0)), ""), ""), "")</f>
        <v/>
      </c>
      <c r="CY161" s="69"/>
      <c r="CZ161" s="79" t="str">
        <f>IFERROR(IF(B161&lt;&gt;"", IF(AND(INDEX(Paste_Here!AU$2:AU$210, MATCH(B161, Paste_Here!A$2:A$210, 0))&lt;&gt;"", ISNUMBER(VALUE(INDEX(Paste_Here!AU$2:AU$210, MATCH(B161, Paste_Here!A$2:A$210, 0))))), INDEX(Paste_Here!AU$2:AU$210, MATCH(B161, Paste_Here!A$2:A$210, 0)), ""), ""), "")</f>
        <v/>
      </c>
      <c r="DA161" s="69"/>
      <c r="DB161" s="79" t="str">
        <f>IFERROR(IF(B161&lt;&gt;"", IF(ISNUMBER(SEARCH("highrisk", LOWER(INDEX(Paste_Here!AV$2:AV$210, MATCH(B161, Paste_Here!A$2:A$210, 0))))), "High Risk", IF(ISNUMBER(SEARCH("lowrisk", LOWER(INDEX(Paste_Here!AV$2:AV$210, MATCH(B161, Paste_Here!A$2:A$210, 0))))), "Low Risk", IF(ISNUMBER(SEARCH("somerisk", LOWER(INDEX(Paste_Here!AV$2:AV$210, MATCH(B161, Paste_Here!A$2:A$210, 0))))), "Some Risk", ""))), ""), "")</f>
        <v/>
      </c>
      <c r="DC161" s="69"/>
      <c r="DD161" s="79" t="str">
        <f>IFERROR(IF(B161&lt;&gt;"", IF(AND(INDEX(Paste_Here!AW$2:AW$210, MATCH(B161, Paste_Here!A$2:A$210, 0))&lt;&gt;"", ISNUMBER(VALUE(INDEX(Paste_Here!AW$2:AW$210, MATCH(B161, Paste_Here!A$2:A$210, 0))))), INDEX(Paste_Here!AW$2:AW$210, MATCH(B161, Paste_Here!A$2:A$210, 0)), ""), ""), "")</f>
        <v/>
      </c>
      <c r="DE161" s="69"/>
      <c r="DF161" s="79" t="str">
        <f>IFERROR(IF(B161&lt;&gt;"", IF(AND(INDEX(Paste_Here!AP$2:AP$210, MATCH(B161, Paste_Here!A$2:A$210, 0))&lt;&gt;"", ISNUMBER(VALUE(INDEX(Paste_Here!AP$2:AP$210, MATCH(B161, Paste_Here!A$2:A$210, 0))))), INDEX(Paste_Here!AP$2:AP$210, MATCH(B161, Paste_Here!A$2:A$210, 0)), ""), ""), "")</f>
        <v/>
      </c>
      <c r="DG161" s="69"/>
      <c r="DH161" s="79" t="str">
        <f>IFERROR(IF(B161&lt;&gt;"", IF(ISNUMBER(SEARCH("highrisk", LOWER(INDEX(Paste_Here!AQ$2:AQ$210, MATCH(B161, Paste_Here!A$2:A$210, 0))))), "High Risk", IF(ISNUMBER(SEARCH("lowrisk", LOWER(INDEX(Paste_Here!AQ$2:AQ$210, MATCH(B161, Paste_Here!A$2:A$210, 0))))), "Low Risk", IF(ISNUMBER(SEARCH("somerisk", LOWER(INDEX(Paste_Here!AQ$2:AQ$210, MATCH(B161, Paste_Here!A$2:A$210, 0))))), "Some Risk", ""))), ""), "")</f>
        <v/>
      </c>
      <c r="DI161" s="69"/>
      <c r="DJ161" s="79" t="str" cm="1">
        <f t="array" aca="1" ref="DJ161" ca="1">IFERROR(VALUE(IF(ISNUMBER(SEARCH("EM", INDEX(Paste_Here!AR$2:AR$500, MATCH(B161, Paste_Here!A$2:A$500, 0)))),"-" &amp; _xlfn.TEXTJOIN("", TRUE, IF(ISNUMBER(--MID(INDEX(Paste_Here!AR$2:AR$500, MATCH(B161, Paste_Here!A$2:A$500, 0)), ROW(INDIRECT("1:"&amp;LEN(INDEX(Paste_Here!AR$2:AR$500, MATCH(B161, Paste_Here!A$2:A$500, 0))))), 1)), MID(INDEX(Paste_Here!AR$2:AR$500, MATCH(B161, Paste_Here!A$2:A$500, 0)), ROW(INDIRECT("1:"&amp;LEN(INDEX(Paste_Here!AR$2:AR$500, MATCH(B161, Paste_Here!A$2:A$500, 0))))), 1), "")), _xlfn.TEXTJOIN("", TRUE, IF(ISNUMBER(--MID(INDEX(Paste_Here!AR$2:AR$500, MATCH(B161, Paste_Here!A$2:AR$500, 0)), ROW(INDIRECT("1:"&amp;LEN(INDEX(Paste_Here!AR$2:AR$500, MATCH(B161, Paste_Here!A$2:AR$500, 0))))), 1)), MID(INDEX(Paste_Here!AR$2:AR$500, MATCH(B161, Paste_Here!A$2:A$500, 0)), ROW(INDIRECT("1:"&amp;LEN(INDEX(Paste_Here!AR$2:AR$500, MATCH(B161, Paste_Here!A$2:A$500, 0))))), 1), "")))), "")</f>
        <v/>
      </c>
      <c r="DK161" s="69"/>
      <c r="DL161" s="69"/>
      <c r="DM161" s="79" t="str">
        <f t="shared" si="17"/>
        <v/>
      </c>
      <c r="DN161" s="69"/>
      <c r="DO161" s="79" t="str">
        <f>IFERROR(IF(B161&lt;&gt;"", IF(AND(INDEX(Paste_Here!AH$2:AH$210, MATCH(B161, Paste_Here!A$2:A$210, 0))&lt;&gt;"", ISNUMBER(VALUE(INDEX(Paste_Here!AH$2:AH$210, MATCH(B161, Paste_Here!A$2:A$210, 0))))), INDEX(Paste_Here!AH$2:AH$210, MATCH(B161, Paste_Here!A$2:A$210, 0)), ""), ""), "")</f>
        <v/>
      </c>
      <c r="DP161" s="69"/>
      <c r="DQ161" s="114"/>
      <c r="DR161" s="69"/>
      <c r="DS161" s="119" t="str">
        <f>IFERROR(IF(B161&lt;&gt;"", IF(LOWER(INDEX(Paste_Here!AI$2:AI$210, MATCH(B161, Paste_Here!A$2:A$210, 0)))="approaching expectations", "Approaching", IF(LOWER(INDEX(Paste_Here!AI$2:AI$210, MATCH(B161, Paste_Here!A$2:A$210, 0)))="met expectations", "Met", IF(LOWER(INDEX(Paste_Here!AI$2:AI$210, MATCH(B161, Paste_Here!A$2:A$210, 0)))="exceeded expectations", "Exceeded", IF(LOWER(INDEX(Paste_Here!AI$2:AI$210, MATCH(B161, Paste_Here!A$2:A$210, 0)))="below expectations", "Below", "")))), ""), "")</f>
        <v/>
      </c>
      <c r="DT161" s="69"/>
      <c r="DU161" s="79" t="str">
        <f>IFERROR(IF(B161&lt;&gt;"", IF(AND(INDEX(Paste_Here!AJ$2:AJ$210, MATCH(B161, Paste_Here!A$2:A$210, 0))&lt;&gt;"", ISNUMBER(VALUE(INDEX(Paste_Here!AJ$2:AJ$210, MATCH(B161, Paste_Here!A$2:A$210, 0))))), INDEX(Paste_Here!AJ$2:AJ$210, MATCH(B161, Paste_Here!A$2:A$210, 0)), ""), ""), "")</f>
        <v/>
      </c>
      <c r="DV161" s="69"/>
      <c r="DW161" s="114"/>
      <c r="DX161" s="69"/>
      <c r="DY161" s="114"/>
      <c r="DZ161" s="69"/>
      <c r="EA161" s="114"/>
      <c r="EB161" s="69"/>
      <c r="EC161" s="114"/>
      <c r="ED161" s="69"/>
      <c r="EE161" s="114"/>
      <c r="EF161" s="69"/>
      <c r="EH161" s="69"/>
      <c r="EI161" s="69"/>
      <c r="EJ161" s="79"/>
      <c r="EK161" s="69"/>
      <c r="EL161" s="79"/>
      <c r="EM161" s="69"/>
      <c r="EN161" s="79"/>
      <c r="EO161" s="69"/>
      <c r="EP161" s="79"/>
      <c r="EQ161" s="69"/>
      <c r="ER161" s="79"/>
      <c r="ES161" s="69"/>
      <c r="ET161" s="79"/>
      <c r="EU161" s="69"/>
      <c r="EV161" s="79"/>
      <c r="EW161" s="69"/>
      <c r="EX161" s="79"/>
      <c r="EY161" s="69"/>
      <c r="EZ161" s="79"/>
      <c r="FA161" s="69"/>
      <c r="FB161" s="79"/>
      <c r="FC161" s="69"/>
      <c r="FD161" s="79"/>
      <c r="FE161" s="69"/>
      <c r="FF161" s="69"/>
      <c r="FG161" s="79" t="str">
        <f t="shared" si="18"/>
        <v/>
      </c>
      <c r="FH161" s="69"/>
      <c r="FI161" s="79" t="str">
        <f>IFERROR(IF(B161&lt;&gt;"", IF(ISNUMBER(VALUE(INDEX(Paste_Here!H$2:H$210, MATCH(B161, Paste_Here!A$2:A$210, 0)))), IF(VALUE(INDEX(Paste_Here!H$2:H$210, MATCH(B161, Paste_Here!A$2:A$210, 0)))=0, "No", IF(AND(VALUE(INDEX(Paste_Here!H$2:H$210, MATCH(B161, Paste_Here!A$2:A$210, 0)))&gt;=1, VALUE(INDEX(Paste_Here!H$2:H$210, MATCH(B161, Paste_Here!A$2:A$210, 0)))&lt;=4), VALUE(INDEX(Paste_Here!H$2:H$210, MATCH(B161, Paste_Here!A$2:A$210, 0))), "")), ""), ""), "")</f>
        <v/>
      </c>
      <c r="FJ161" s="69"/>
      <c r="FK161" s="79" t="str">
        <f>IFERROR(IF(B161&lt;&gt;"", IF(ISNUMBER(VALUE(INDEX(Paste_Here!I$2:I$210, MATCH(B161, Paste_Here!A$2:A$210, 0)))), IF(VALUE(INDEX(Paste_Here!I$2:I$210, MATCH(B161, Paste_Here!A$2:A$210, 0)))=0, "No", IF(AND(VALUE(INDEX(Paste_Here!I$2:I$210, MATCH(B161, Paste_Here!A$2:A$210, 0)))&gt;=1, VALUE(INDEX(Paste_Here!I$2:I$210, MATCH(B161, Paste_Here!A$2:A$210, 0)))&lt;=4), VALUE(INDEX(Paste_Here!I$2:I$210, MATCH(B161, Paste_Here!A$2:A$210, 0))), "")), ""), ""), "")</f>
        <v/>
      </c>
      <c r="FL161" s="69"/>
      <c r="FM161" s="114"/>
      <c r="FN161" s="69"/>
      <c r="FO161" s="114"/>
      <c r="FP161" s="69"/>
      <c r="FQ161" s="114"/>
      <c r="FR161" s="69"/>
      <c r="FS161" s="114"/>
      <c r="FT161" s="69"/>
      <c r="FU161" s="79" t="str">
        <f>IFERROR(IF(B161&lt;&gt;"", IF(AND(INDEX(Paste_Here!R$2:R$210, MATCH(B161, Paste_Here!A$2:A$210, 0))&lt;&gt;"", ISNUMBER(VALUE(INDEX(Paste_Here!R$2:R$210, MATCH(B161, Paste_Here!A$2:A$210, 0))))), INDEX(Paste_Here!R$2:R$210, MATCH(B161, Paste_Here!A$2:A$210, 0)), ""), ""), "")</f>
        <v/>
      </c>
      <c r="FV161" s="69"/>
      <c r="FW161" s="79" t="str">
        <f>IFERROR(IF(B161&lt;&gt;"", IF(AND(INDEX(Paste_Here!BB$2:BB$210, MATCH(B161, Paste_Here!A$2:A$210, 0))&lt;&gt;"", ISNUMBER(VALUE(INDEX(Paste_Here!BB$2:BB$210, MATCH(B161, Paste_Here!A$2:A$210, 0))))), INDEX(Paste_Here!BB$2:BB$210, MATCH(B161, Paste_Here!A$2:A$210, 0)), ""), ""), "")</f>
        <v/>
      </c>
      <c r="FX161" s="69"/>
      <c r="FY161" s="79" t="str">
        <f>IFERROR(IF(B161&lt;&gt;"", IF(AND(INDEX(Paste_Here!AS$2:AS$210, MATCH(B161, Paste_Here!A$2:A$210, 0))&lt;&gt;"", ISNUMBER(VALUE(INDEX(Paste_Here!AS$2:AS$210, MATCH(B161, Paste_Here!A$2:A$210, 0))))), INDEX(Paste_Here!AS$2:AS$210, MATCH(B161, Paste_Here!A$2:A$210, 0)), ""), ""), "")</f>
        <v/>
      </c>
      <c r="FZ161" s="69"/>
      <c r="GA161" s="79" t="str">
        <f>IFERROR(IF(B161&lt;&gt;"", IF(AND(INDEX(Paste_Here!BC$2:BC$210, MATCH(B161, Paste_Here!A$2:A$210, 0))&lt;&gt;"", ISNUMBER(VALUE(INDEX(Paste_Here!BC$2:BC$210, MATCH(B161, Paste_Here!A$2:A$210, 0))))), INDEX(Paste_Here!BC$2:BC$210, MATCH(B161, Paste_Here!A$2:A$210, 0)), ""), ""), "")</f>
        <v/>
      </c>
      <c r="GB161" s="69"/>
      <c r="GC161" s="69"/>
      <c r="GD161" s="79" t="str">
        <f t="shared" si="19"/>
        <v/>
      </c>
      <c r="GE161" s="69"/>
      <c r="GF161" s="79" t="str">
        <f>IFERROR(IF(B161&lt;&gt;"", IF(ISNUMBER(SEARCH("s", LOWER(INDEX(Paste_Here!M$2:M$210, MATCH(B161, Paste_Here!A$2:A$210, 0))))), "Yes", IF(INDEX(Paste_Here!M$2:M$210, MATCH(B161, Paste_Here!A$2:A$210, 0))&lt;&gt;"", "No", "")), ""), "")</f>
        <v/>
      </c>
      <c r="GG161" s="69"/>
      <c r="GH161" s="79" t="str">
        <f>IFERROR(IF(B161&lt;&gt;"", IF(ISNUMBER(SEARCH("yes", LOWER(INDEX(Paste_Here!F$2:F$210, MATCH(B161, Paste_Here!A$2:A$210, 0))))), "Yes", IF(ISNUMBER(SEARCH("no", LOWER(INDEX(Paste_Here!F$2:F$210, MATCH(B161, Paste_Here!A$2:A$210, 0))))), "No", "")), ""), "")</f>
        <v/>
      </c>
      <c r="GI161" s="69"/>
      <c r="GJ161" s="79" t="str">
        <f>IFERROR(IF(B161&lt;&gt;"", IF(ISNUMBER(SEARCH("english language learner", LOWER(INDEX(Paste_Here!C$2:C$210, MATCH(B161, Paste_Here!A$2:A$210, 0))))), "Yes", ""), ""), "")</f>
        <v/>
      </c>
      <c r="GK161" s="69"/>
      <c r="GL161" s="79" t="str">
        <f>IFERROR(IF(B161&lt;&gt;"", IF(OR(ISNUMBER(SEARCH("b", LOWER(INDEX(Paste_Here!K$2:K$210, MATCH(B161, Paste_Here!A$2:A$210, 0))))), ISNUMBER(SEARCH("h", LOWER(INDEX(Paste_Here!K$2:K$210, MATCH(B161, Paste_Here!A$2:A$210, 0))))), ISNUMBER(SEARCH("i", LOWER(INDEX(Paste_Here!K$2:K$210, MATCH(B161, Paste_Here!A$2:A$210, 0)))))), "Yes", IF(INDEX(Paste_Here!K$2:K$210, MATCH(B161, Paste_Here!A$2:A$210, 0))&lt;&gt;"", "No", "")), ""), "")</f>
        <v/>
      </c>
      <c r="GM161" s="69"/>
      <c r="GN161" s="79" t="str">
        <f>IFERROR(IF(B161&lt;&gt;"", IF(ISNUMBER(SEARCH("yes", LOWER(INDEX(Paste_Here!L$2:L$210, MATCH(B161, Paste_Here!A$2:A$210, 0))))), "Yes", IF(ISNUMBER(SEARCH("no", LOWER(INDEX(Paste_Here!L$2:L$210, MATCH(B161, Paste_Here!A$2:A$210, 0))))), "No", "")), ""), "")</f>
        <v/>
      </c>
      <c r="GO161" s="69"/>
      <c r="GP161" s="79" t="str">
        <f>IFERROR(IF(B161&lt;&gt;"", IF(ISNUMBER(SEARCH("transitional 2", LOWER(INDEX(Paste_Here!C$2:C$210, MATCH(B161, Paste_Here!A$2:A$210, 0))))), "T2", IF(ISNUMBER(SEARCH("transitional 1", LOWER(INDEX(Paste_Here!C$2:C$210, MATCH(B161, Paste_Here!A$2:A$210, 0))))), "T1", IF(ISNUMBER(SEARCH("waived ell services", LOWER(INDEX(Paste_Here!C$2:C$210, MATCH(B161, Paste_Here!A$2:A$210, 0))))), "W", ""))), ""), "")</f>
        <v/>
      </c>
      <c r="GQ161" s="69"/>
      <c r="GR161" s="114"/>
      <c r="GS161" s="69"/>
      <c r="GT161" s="114"/>
      <c r="GU161" s="69"/>
      <c r="GV161" s="114"/>
      <c r="GW161" s="69"/>
      <c r="GX161" s="118"/>
      <c r="GY161" s="69"/>
      <c r="GZ161" s="69"/>
      <c r="HA161" s="79"/>
      <c r="HB161" s="69"/>
      <c r="HC161" s="79"/>
      <c r="HD161" s="69"/>
      <c r="HE161" s="79"/>
      <c r="HF161" s="69"/>
      <c r="HG161" s="79"/>
      <c r="HH161" s="69"/>
      <c r="HI161" s="79"/>
      <c r="HJ161" s="69"/>
      <c r="HK161" s="79"/>
      <c r="HL161" s="69"/>
      <c r="HM161" s="79"/>
      <c r="HN161" s="69"/>
      <c r="HO161" s="79"/>
      <c r="HP161" s="69"/>
      <c r="HQ161" s="79"/>
      <c r="HR161" s="69"/>
      <c r="HS161" s="79"/>
      <c r="HT161" s="69"/>
      <c r="HU161" s="79"/>
      <c r="HV161" s="69"/>
      <c r="HW161" s="69"/>
      <c r="HX161" s="79"/>
      <c r="HY161" s="69"/>
      <c r="HZ161" s="79"/>
      <c r="IA161" s="69"/>
      <c r="IB161" s="79"/>
      <c r="IC161" s="69"/>
      <c r="ID161" s="79"/>
      <c r="IE161" s="69"/>
      <c r="IF161" s="79"/>
      <c r="IG161" s="69"/>
      <c r="IH161" s="79"/>
      <c r="II161" s="69"/>
      <c r="IJ161" s="79"/>
      <c r="IK161" s="69"/>
      <c r="IL161" s="79"/>
      <c r="IM161" s="69"/>
      <c r="IN161" s="79"/>
      <c r="IO161" s="69"/>
      <c r="IP161" s="79"/>
      <c r="IQ161" s="69"/>
      <c r="IR161" s="79"/>
      <c r="IS161" s="69"/>
      <c r="IT161" s="69"/>
      <c r="IU161" s="79"/>
      <c r="IV161" s="69"/>
      <c r="IW161" s="79"/>
      <c r="IX161" s="69"/>
      <c r="IY161" s="79"/>
      <c r="IZ161" s="69"/>
      <c r="JA161" s="79"/>
      <c r="JB161" s="69"/>
      <c r="JC161" s="79"/>
      <c r="JD161" s="69"/>
      <c r="JE161" s="79"/>
      <c r="JF161" s="69"/>
      <c r="JG161" s="79"/>
      <c r="JH161" s="69"/>
      <c r="JI161" s="79"/>
      <c r="JJ161" s="69"/>
      <c r="JK161" s="79"/>
      <c r="JL161" s="69"/>
      <c r="JM161" s="79"/>
      <c r="JN161" s="69"/>
      <c r="JO161" s="79"/>
      <c r="JP161" s="69"/>
      <c r="JQ161" s="69"/>
      <c r="JR161" s="79"/>
      <c r="JS161" s="69"/>
      <c r="JT161" s="79"/>
      <c r="JU161" s="69"/>
      <c r="JV161" s="79"/>
      <c r="JW161" s="69"/>
      <c r="JX161" s="79"/>
      <c r="JY161" s="69"/>
      <c r="JZ161" s="79"/>
      <c r="KA161" s="69"/>
      <c r="KB161" s="79"/>
      <c r="KC161" s="69"/>
      <c r="KD161" s="79"/>
      <c r="KE161" s="69"/>
      <c r="KF161" s="79"/>
      <c r="KG161" s="69"/>
      <c r="KH161" s="79"/>
      <c r="KI161" s="69"/>
      <c r="KJ161" s="79"/>
      <c r="KK161" s="69"/>
      <c r="KL161" s="79"/>
      <c r="KM161" s="69"/>
      <c r="KP161" s="1" t="str" cm="1">
        <f t="array" ref="KP161">IFERROR(INDEX(Paste_Here!$B$2:$B$210, MATCH(0, COUNTIF(KP$4:KP160, Paste_Here!$B$2:$B$210) + IF(Paste_Here!$B$2:$B$210="", 1, 0), 0)), "")</f>
        <v/>
      </c>
      <c r="KQ161" s="1" t="str">
        <f>IF(KP161&lt;&gt;"", INDEX(Paste_Here!$A$2:$A$210, MATCH(KP161, Paste_Here!$B$2:$B$210, 0)), "")</f>
        <v/>
      </c>
      <c r="KR161" s="1" t="str">
        <f t="shared" si="20"/>
        <v/>
      </c>
      <c r="KS161" s="1" t="str" cm="1">
        <f t="array" ref="KS161">IFERROR(INDEX($KR$5:$KR$210, MATCH(SMALL(IF($KR$5:$KR$210&lt;&gt;"", COUNTIF($KR$5:$KR$210, "&lt;"&amp;$KR$5:$KR$210)+1), ROW()-ROW($KS$5)+1), COUNTIF($KR$5:$KR$210, "&lt;"&amp;$KR$5:$KR$210)+1, 0)), "")</f>
        <v/>
      </c>
    </row>
    <row r="162" spans="1:305">
      <c r="A162" s="69"/>
      <c r="B162" s="79" t="str">
        <f t="shared" si="14"/>
        <v/>
      </c>
      <c r="C162" s="69"/>
      <c r="D162" s="79" t="str">
        <f>IFERROR(IF(B162&lt;&gt;"", IF(COUNTIF(INDEX(Paste_Here!N$2:Q$210, MATCH(B162, Paste_Here!A$2:A$210, 0), 0), "yes") &gt; 0, "No", IF(COUNTIF(INDEX(Paste_Here!N$2:Q$210, MATCH(B162, Paste_Here!A$2:A$210, 0), 0), "no") &gt; 0, "Yes", "")), ""), "")</f>
        <v/>
      </c>
      <c r="E162" s="69"/>
      <c r="F162" s="79" t="str">
        <f>IFERROR(IF(B162&lt;&gt;"", IF(ISNUMBER(SEARCH("yes", LOWER(INDEX(Paste_Here!S$2:S$210, MATCH(B162, Paste_Here!A$2:A$210, 0))))), "Yes", IF(ISNUMBER(SEARCH("no", LOWER(INDEX(Paste_Here!S$2:S$210, MATCH(B162, Paste_Here!A$2:A$210, 0))))), "No", "")), ""), "")</f>
        <v/>
      </c>
      <c r="G162" s="69"/>
      <c r="H162" s="79" t="str">
        <f>IFERROR(IF(B162&lt;&gt;"", IF(COUNTIF(INDEX(Paste_Here!AX$2:BA$210, MATCH(B162, Paste_Here!A$2:A$210, 0), 0), "yes") &gt; 0, "No", IF(COUNTIF(INDEX(Paste_Here!AX$2:BA$210, MATCH(B162, Paste_Here!A$2:A$210, 0), 0), "no") &gt; 0, "Yes", "")), ""), "")</f>
        <v/>
      </c>
      <c r="I162" s="69"/>
      <c r="J162" s="79" t="str">
        <f>IFERROR(IF(B162&lt;&gt;"", IF(ISNUMBER(SEARCH("yes", LOWER(INDEX(Paste_Here!Z$2:Z$210, MATCH(B162, Paste_Here!A$2:A$210, 0))))), "Yes", IF(ISNUMBER(SEARCH("no", LOWER(INDEX(Paste_Here!Z$2:Z$210, MATCH(B162, Paste_Here!A$2:A$210, 0))))), "No", "")), ""), "")</f>
        <v/>
      </c>
      <c r="K162" s="69"/>
      <c r="L162" s="79" t="str">
        <f>IFERROR(IF(B162&lt;&gt;"", IF(ISNUMBER(SEARCH("yes", LOWER(INDEX(Paste_Here!AG$2:AG$210, MATCH(B162, Paste_Here!A$2:A$210, 0))))), "Yes", IF(ISNUMBER(SEARCH("no", LOWER(INDEX(Paste_Here!AG$2:AG$210, MATCH(B162, Paste_Here!A$2:A$210, 0))))), "No", "")), ""), "")</f>
        <v/>
      </c>
      <c r="M162" s="69"/>
      <c r="N162" s="114" t="str">
        <f>IFERROR(IF(J162&lt;&gt;"", IF(ISNUMBER(SEARCH("yes", LOWER(INDEX(Paste_Here!AB$2:AB$210, MATCH(J162, Paste_Here!I$2:I$210, 0))))), "Yes", IF(ISNUMBER(SEARCH("no", LOWER(INDEX(Paste_Here!AB$2:AB$210, MATCH(J162, Paste_Here!I$2:I$210, 0))))), "No", "")), ""), "")</f>
        <v/>
      </c>
      <c r="O162" s="69"/>
      <c r="P162" s="79" t="str">
        <f>IFERROR(IF(B162&lt;&gt;"", IF(ISNUMBER(SEARCH("Revealed-Potential (Primary Focus)", LOWER(INDEX(Paste_Here!U$2:U$210, MATCH(B162, Paste_Here!A$2:A$210, 0))))), "Rev-Potential: Prim", IF(ISNUMBER(SEARCH("Revealed-Potential (Secondary Focus)", LOWER(INDEX(Paste_Here!U$2:U$210, MATCH(B162, Paste_Here!A$2:A$210, 0))))), "Rev-Potential: Sec", IF(ISNUMBER(SEARCH("Monitoring", LOWER(INDEX(Paste_Here!U$2:U$210, MATCH(B162, Paste_Here!A$2:A$210, 0))))), "Monitoring", IF(ISNUMBER(SEARCH("At-Promise (Secondary Focus)", LOWER(INDEX(Paste_Here!U$2:U$210, MATCH(B162, Paste_Here!A$2:A$210, 0))))), "At-Promise: Sec", IF(ISNUMBER(SEARCH("At-Promise (Primary Focus)", LOWER(INDEX(Paste_Here!U$2:U$210, MATCH(B162, Paste_Here!A$2:A$210, 0))))), "At-Promise: Prim", ""))))), ""), "")</f>
        <v/>
      </c>
      <c r="Q162" s="69"/>
      <c r="R162" s="79" t="str">
        <f>IFERROR(IF(B162&lt;&gt;"", IF(ISNUMBER(SEARCH("Revealed-Potential (Primary Focus)", LOWER(INDEX(Paste_Here!AB$2:AB$210, MATCH(B162, Paste_Here!A$2:A$210, 0))))), "Rev-Potential: Prim", IF(ISNUMBER(SEARCH("Revealed-Potential (Secondary Focus)", LOWER(INDEX(Paste_Here!AB$2:AB$210, MATCH(B162, Paste_Here!A$2:A$210, 0))))), "Rev-Potential: Sec", IF(ISNUMBER(SEARCH("Monitoring", LOWER(INDEX(Paste_Here!AB$2:AB$210, MATCH(B162, Paste_Here!A$2:A$210, 0))))), "Monitoring", IF(ISNUMBER(SEARCH("At-Promise (Secondary Focus)", LOWER(INDEX(Paste_Here!AB$2:AB$210, MATCH(B162, Paste_Here!A$2:A$210, 0))))), "At-Promise: Sec", IF(ISNUMBER(SEARCH("At-Promise (Primary Focus)", LOWER(INDEX(Paste_Here!AB$2:AB$210, MATCH(B162, Paste_Here!A$2:A$210, 0))))), "At-Promise: Prim", ""))))), ""), "")</f>
        <v/>
      </c>
      <c r="S162" s="69"/>
      <c r="T162" s="114" t="str">
        <f>IFERROR(IF(P162&lt;&gt;"", IF(ISNUMBER(SEARCH("yes", LOWER(INDEX(Paste_Here!AH$2:AH$210, MATCH(P162, Paste_Here!O$2:O$210, 0))))), "Yes", IF(ISNUMBER(SEARCH("no", LOWER(INDEX(Paste_Here!AH$2:AH$210, MATCH(P162, Paste_Here!O$2:O$210, 0))))), "No", "")), ""), "")</f>
        <v/>
      </c>
      <c r="U162" s="69"/>
      <c r="V162" s="114" t="str">
        <f>IFERROR(IF(R162&lt;&gt;"", IF(ISNUMBER(SEARCH("yes", LOWER(INDEX(Paste_Here!AJ$2:AJ$210, MATCH(R162, Paste_Here!Q$2:Q$210, 0))))), "Yes", IF(ISNUMBER(SEARCH("no", LOWER(INDEX(Paste_Here!AJ$2:AJ$210, MATCH(R162, Paste_Here!Q$2:Q$210, 0))))), "No", "")), ""), "")</f>
        <v/>
      </c>
      <c r="W162" s="69"/>
      <c r="X162" s="69"/>
      <c r="Y162" s="79" t="str">
        <f t="shared" si="15"/>
        <v/>
      </c>
      <c r="Z162" s="69"/>
      <c r="AA162" s="79" t="str">
        <f>IFERROR(IF(B162&lt;&gt;"", IF(AND(INDEX(Paste_Here!W$2:W$210, MATCH(B162, Paste_Here!A$2:A$210, 0))&lt;&gt;"", ISNUMBER(VALUE(INDEX(Paste_Here!W$2:W$210, MATCH(B162, Paste_Here!A$2:A$210, 0))))), INDEX(Paste_Here!W$2:W$210, MATCH(B162, Paste_Here!A$2:A$210, 0)), ""), ""), "")</f>
        <v/>
      </c>
      <c r="AB162" s="69"/>
      <c r="AC162" s="79" t="str">
        <f>IFERROR(IF(B162&lt;&gt;"", IF(AND(INDEX(Paste_Here!V$2:V$210, MATCH(B162, Paste_Here!A$2:A$210, 0))&lt;&gt;"", ISNUMBER(VALUE(INDEX(Paste_Here!V$2:V$210, MATCH(B162, Paste_Here!A$2:A$210, 0))))), TEXT(ROUND(VALUE(INDEX(Paste_Here!V$2:V$210, MATCH(B162, Paste_Here!A$2:A$210, 0))), 2), "0.00"), ""), ""), "")</f>
        <v/>
      </c>
      <c r="AD162" s="69"/>
      <c r="AE162" s="79" t="str">
        <f>IFERROR(IF(B162&lt;&gt;"", IF(LOWER(INDEX(Paste_Here!X$2:X$210, MATCH(B162, Paste_Here!A$2:A$210, 0)))="approaching expectations", "Approaching", IF(LOWER(INDEX(Paste_Here!X$2:X$210, MATCH(B162, Paste_Here!A$2:A$210, 0)))="met expectations", "Met", IF(LOWER(INDEX(Paste_Here!X$2:X$210, MATCH(B162, Paste_Here!A$2:A$210, 0)))="exceeded expectations", "Exceeded", IF(LOWER(INDEX(Paste_Here!X$2:X$210, MATCH(B162, Paste_Here!A$2:A$210, 0)))="below expectations", "Below", "")))), ""), "")</f>
        <v/>
      </c>
      <c r="AF162" s="69"/>
      <c r="AG162" s="79" t="str">
        <f>IFERROR(IF(B162&lt;&gt;"", IF(AND(INDEX(Paste_Here!Y$2:Y$210, MATCH(B162, Paste_Here!A$2:A$210, 0))&lt;&gt;"", ISNUMBER(VALUE(INDEX(Paste_Here!Y$2:Y$210, MATCH(B162, Paste_Here!A$2:A$210, 0))))), INDEX(Paste_Here!Y$2:Y$210, MATCH(B162, Paste_Here!A$2:A$210, 0)), ""), ""), "")</f>
        <v/>
      </c>
      <c r="AH162" s="69"/>
      <c r="AI162" s="79" t="str">
        <f>IFERROR(IF(B162&lt;&gt;"", IF(AND(INDEX(Paste_Here!AK$2:AK$210, MATCH(B162, Paste_Here!A$2:A$210, 0))&lt;&gt;"", ISNUMBER(VALUE(INDEX(Paste_Here!AK$2:AK$210, MATCH(B162, Paste_Here!A$2:A$210, 0))))), INDEX(Paste_Here!AK$2:AK$210, MATCH(B162, Paste_Here!A$2:A$210, 0)), ""), ""), "")</f>
        <v/>
      </c>
      <c r="AJ162" s="69"/>
      <c r="AK162" s="79" t="str">
        <f>IFERROR(IF(B162&lt;&gt;"", IF(ISNUMBER(SEARCH("highrisk", LOWER(INDEX(Paste_Here!AL$2:AL$210, MATCH(B162, Paste_Here!A$2:A$210, 0))))), "High Risk", IF(ISNUMBER(SEARCH("lowrisk", LOWER(INDEX(Paste_Here!AL$2:AL$210, MATCH(B162, Paste_Here!A$2:A$210, 0))))), "Low Risk", IF(ISNUMBER(SEARCH("somerisk", LOWER(INDEX(Paste_Here!AL$2:AL$210, MATCH(B162, Paste_Here!A$2:A$210, 0))))), "Some Risk", ""))), ""), "")</f>
        <v/>
      </c>
      <c r="AL162" s="69"/>
      <c r="AM162" s="79" t="str">
        <f>IFERROR(IF(B162&lt;&gt;"", IF(AND(INDEX(Paste_Here!AT$2:AT$210, MATCH(B162, Paste_Here!A$2:A$210, 0))&lt;&gt;"", ISNUMBER(VALUE(INDEX(Paste_Here!AT$2:AT$210, MATCH(B162, Paste_Here!A$2:A$210, 0))))), INDEX(Paste_Here!AT$2:AT$210, MATCH(B162, Paste_Here!A$2:A$210, 0)), ""), ""), "")</f>
        <v/>
      </c>
      <c r="AN162" s="69"/>
      <c r="AO162" s="79" t="str">
        <f>IFERROR(IF(B162&lt;&gt;"", IF(AND(INDEX(Paste_Here!AM$2:AM$210, MATCH(B162, Paste_Here!A$2:A$210, 0))&lt;&gt;"", ISNUMBER(VALUE(INDEX(Paste_Here!AM$2:AM$210, MATCH(B162, Paste_Here!A$2:A$210, 0))))), INDEX(Paste_Here!AM$2:AM$210, MATCH(B162, Paste_Here!A$2:A$210, 0)), ""), ""), "")</f>
        <v/>
      </c>
      <c r="AP162" s="69"/>
      <c r="AQ162" s="79" t="str">
        <f>IFERROR(IF(B162&lt;&gt;"", IF(ISNUMBER(SEARCH("highrisk", LOWER(INDEX(Paste_Here!AN$2:AN$210, MATCH(B162, Paste_Here!A$2:A$210, 0))))), "High Risk", IF(ISNUMBER(SEARCH("lowrisk", LOWER(INDEX(Paste_Here!AN$2:AN$210, MATCH(B162, Paste_Here!A$2:A$210, 0))))), "Low Risk", IF(ISNUMBER(SEARCH("somerisk", LOWER(INDEX(Paste_Here!AN$2:AN$210, MATCH(B162, Paste_Here!A$2:A$210, 0))))), "Some Risk", ""))), ""), "")</f>
        <v/>
      </c>
      <c r="AR162" s="69"/>
      <c r="AS162" s="79" t="str" cm="1">
        <f t="array" aca="1" ref="AS162" ca="1">IFERROR(IF(ISNUMBER(SEARCH("BR", INDEX(Paste_Here!AO$2:AO$210, MATCH(B162, Paste_Here!A$2:A$210, 0)))), -1, 1) * VALUE(_xlfn.TEXTJOIN("", TRUE, IF(ISNUMBER(--MID(INDEX(Paste_Here!AO$2:AO$210, MATCH(B162, Paste_Here!A$2:A$210, 0)), ROW(INDIRECT("1:"&amp;LEN(INDEX(Paste_Here!AO$2:AO$210, MATCH(B162, Paste_Here!A$2:A$210, 0))))), 1)), MID(INDEX(Paste_Here!AO$2:AO$210, MATCH(B162, Paste_Here!A$2:A$210, 0)), ROW(INDIRECT("1:"&amp;LEN(INDEX(Paste_Here!AO$2:AO$210, MATCH(B162, Paste_Here!A$2:A$210, 0))))), 1), ""))), "")</f>
        <v/>
      </c>
      <c r="AT162" s="69"/>
      <c r="AU162" s="69"/>
      <c r="AV162" s="79"/>
      <c r="AW162" s="69"/>
      <c r="AX162" s="79"/>
      <c r="AY162" s="69"/>
      <c r="AZ162" s="79"/>
      <c r="BA162" s="69"/>
      <c r="BB162" s="79"/>
      <c r="BC162" s="69"/>
      <c r="BD162" s="79"/>
      <c r="BE162" s="69"/>
      <c r="BF162" s="79"/>
      <c r="BG162" s="69"/>
      <c r="BH162" s="79"/>
      <c r="BI162" s="69"/>
      <c r="BJ162" s="79"/>
      <c r="BK162" s="69"/>
      <c r="BL162" s="79"/>
      <c r="BM162" s="69"/>
      <c r="BN162" s="79"/>
      <c r="BO162" s="69"/>
      <c r="BP162" s="79"/>
      <c r="BQ162" s="69"/>
      <c r="BR162" s="69"/>
      <c r="BS162" s="79"/>
      <c r="BT162" s="69"/>
      <c r="BU162" s="79"/>
      <c r="BV162" s="69"/>
      <c r="BW162" s="79"/>
      <c r="BX162" s="69"/>
      <c r="BY162" s="79"/>
      <c r="BZ162" s="69"/>
      <c r="CA162" s="79"/>
      <c r="CB162" s="69"/>
      <c r="CC162" s="79"/>
      <c r="CD162" s="69"/>
      <c r="CE162" s="79"/>
      <c r="CF162" s="69"/>
      <c r="CG162" s="79"/>
      <c r="CH162" s="69"/>
      <c r="CI162" s="79"/>
      <c r="CJ162" s="69"/>
      <c r="CK162" s="79"/>
      <c r="CL162" s="69"/>
      <c r="CM162" s="79"/>
      <c r="CN162" s="69"/>
      <c r="CO162" s="69"/>
      <c r="CP162" s="79" t="str">
        <f t="shared" si="16"/>
        <v/>
      </c>
      <c r="CQ162" s="69"/>
      <c r="CR162" s="79" t="str">
        <f>IFERROR(IF(B162&lt;&gt;"", IF(AND(INDEX(Paste_Here!AD$2:AD$210, MATCH(B162, Paste_Here!A$2:A$210, 0))&lt;&gt;"", ISNUMBER(VALUE(INDEX(Paste_Here!AD$2:AD$210, MATCH(B162, Paste_Here!A$2:A$210, 0))))), INDEX(Paste_Here!AD$2:AD$210, MATCH(B162, Paste_Here!A$2:A$210, 0)), ""), ""), "")</f>
        <v/>
      </c>
      <c r="CS162" s="69"/>
      <c r="CT162" s="79" t="str">
        <f>IFERROR(IF(B162&lt;&gt;"", IF(AND(INDEX(Paste_Here!AC$2:AC$210, MATCH(B162, Paste_Here!A$2:A$210, 0))&lt;&gt;"", ISNUMBER(--INDEX(Paste_Here!AC$2:AC$210, MATCH(B162, Paste_Here!A$2:A$210, 0)))), TEXT(ROUND(--INDEX(Paste_Here!AC$2:AC$210, MATCH(B162, Paste_Here!A$2:A$210, 0)), 2), "0.00"), ""), ""), "")</f>
        <v/>
      </c>
      <c r="CU162" s="69"/>
      <c r="CV162" s="79" t="str">
        <f>IFERROR(IF(B162&lt;&gt;"", IF(LOWER(INDEX(Paste_Here!AE$2:AE$210, MATCH(B162, Paste_Here!A$2:A$210, 0)))="approaching expectations", "Approaching", IF(LOWER(INDEX(Paste_Here!AE$2:AE$210, MATCH(B162, Paste_Here!A$2:A$210, 0)))="met expectations", "Met", IF(LOWER(INDEX(Paste_Here!AE$2:AE$210, MATCH(B162, Paste_Here!A$2:A$210, 0)))="exceeded expectations", "Exceeded", IF(LOWER(INDEX(Paste_Here!AE$2:AE$210, MATCH(B162, Paste_Here!A$2:A$210, 0)))="below expectations", "Below", "")))), ""), "")</f>
        <v/>
      </c>
      <c r="CW162" s="69"/>
      <c r="CX162" s="79" t="str">
        <f>IFERROR(IF(B162&lt;&gt;"", IF(AND(INDEX(Paste_Here!AF$2:AF$210, MATCH(B162, Paste_Here!A$2:A$210, 0))&lt;&gt;"", ISNUMBER(VALUE(INDEX(Paste_Here!AF$2:AF$210, MATCH(B162, Paste_Here!A$2:A$210, 0))))), INDEX(Paste_Here!AF$2:AF$210, MATCH(B162, Paste_Here!A$2:A$210, 0)), ""), ""), "")</f>
        <v/>
      </c>
      <c r="CY162" s="69"/>
      <c r="CZ162" s="79" t="str">
        <f>IFERROR(IF(B162&lt;&gt;"", IF(AND(INDEX(Paste_Here!AU$2:AU$210, MATCH(B162, Paste_Here!A$2:A$210, 0))&lt;&gt;"", ISNUMBER(VALUE(INDEX(Paste_Here!AU$2:AU$210, MATCH(B162, Paste_Here!A$2:A$210, 0))))), INDEX(Paste_Here!AU$2:AU$210, MATCH(B162, Paste_Here!A$2:A$210, 0)), ""), ""), "")</f>
        <v/>
      </c>
      <c r="DA162" s="69"/>
      <c r="DB162" s="79" t="str">
        <f>IFERROR(IF(B162&lt;&gt;"", IF(ISNUMBER(SEARCH("highrisk", LOWER(INDEX(Paste_Here!AV$2:AV$210, MATCH(B162, Paste_Here!A$2:A$210, 0))))), "High Risk", IF(ISNUMBER(SEARCH("lowrisk", LOWER(INDEX(Paste_Here!AV$2:AV$210, MATCH(B162, Paste_Here!A$2:A$210, 0))))), "Low Risk", IF(ISNUMBER(SEARCH("somerisk", LOWER(INDEX(Paste_Here!AV$2:AV$210, MATCH(B162, Paste_Here!A$2:A$210, 0))))), "Some Risk", ""))), ""), "")</f>
        <v/>
      </c>
      <c r="DC162" s="69"/>
      <c r="DD162" s="79" t="str">
        <f>IFERROR(IF(B162&lt;&gt;"", IF(AND(INDEX(Paste_Here!AW$2:AW$210, MATCH(B162, Paste_Here!A$2:A$210, 0))&lt;&gt;"", ISNUMBER(VALUE(INDEX(Paste_Here!AW$2:AW$210, MATCH(B162, Paste_Here!A$2:A$210, 0))))), INDEX(Paste_Here!AW$2:AW$210, MATCH(B162, Paste_Here!A$2:A$210, 0)), ""), ""), "")</f>
        <v/>
      </c>
      <c r="DE162" s="69"/>
      <c r="DF162" s="79" t="str">
        <f>IFERROR(IF(B162&lt;&gt;"", IF(AND(INDEX(Paste_Here!AP$2:AP$210, MATCH(B162, Paste_Here!A$2:A$210, 0))&lt;&gt;"", ISNUMBER(VALUE(INDEX(Paste_Here!AP$2:AP$210, MATCH(B162, Paste_Here!A$2:A$210, 0))))), INDEX(Paste_Here!AP$2:AP$210, MATCH(B162, Paste_Here!A$2:A$210, 0)), ""), ""), "")</f>
        <v/>
      </c>
      <c r="DG162" s="69"/>
      <c r="DH162" s="79" t="str">
        <f>IFERROR(IF(B162&lt;&gt;"", IF(ISNUMBER(SEARCH("highrisk", LOWER(INDEX(Paste_Here!AQ$2:AQ$210, MATCH(B162, Paste_Here!A$2:A$210, 0))))), "High Risk", IF(ISNUMBER(SEARCH("lowrisk", LOWER(INDEX(Paste_Here!AQ$2:AQ$210, MATCH(B162, Paste_Here!A$2:A$210, 0))))), "Low Risk", IF(ISNUMBER(SEARCH("somerisk", LOWER(INDEX(Paste_Here!AQ$2:AQ$210, MATCH(B162, Paste_Here!A$2:A$210, 0))))), "Some Risk", ""))), ""), "")</f>
        <v/>
      </c>
      <c r="DI162" s="69"/>
      <c r="DJ162" s="79" t="str" cm="1">
        <f t="array" aca="1" ref="DJ162" ca="1">IFERROR(VALUE(IF(ISNUMBER(SEARCH("EM", INDEX(Paste_Here!AR$2:AR$500, MATCH(B162, Paste_Here!A$2:A$500, 0)))),"-" &amp; _xlfn.TEXTJOIN("", TRUE, IF(ISNUMBER(--MID(INDEX(Paste_Here!AR$2:AR$500, MATCH(B162, Paste_Here!A$2:A$500, 0)), ROW(INDIRECT("1:"&amp;LEN(INDEX(Paste_Here!AR$2:AR$500, MATCH(B162, Paste_Here!A$2:A$500, 0))))), 1)), MID(INDEX(Paste_Here!AR$2:AR$500, MATCH(B162, Paste_Here!A$2:A$500, 0)), ROW(INDIRECT("1:"&amp;LEN(INDEX(Paste_Here!AR$2:AR$500, MATCH(B162, Paste_Here!A$2:A$500, 0))))), 1), "")), _xlfn.TEXTJOIN("", TRUE, IF(ISNUMBER(--MID(INDEX(Paste_Here!AR$2:AR$500, MATCH(B162, Paste_Here!A$2:AR$500, 0)), ROW(INDIRECT("1:"&amp;LEN(INDEX(Paste_Here!AR$2:AR$500, MATCH(B162, Paste_Here!A$2:AR$500, 0))))), 1)), MID(INDEX(Paste_Here!AR$2:AR$500, MATCH(B162, Paste_Here!A$2:A$500, 0)), ROW(INDIRECT("1:"&amp;LEN(INDEX(Paste_Here!AR$2:AR$500, MATCH(B162, Paste_Here!A$2:A$500, 0))))), 1), "")))), "")</f>
        <v/>
      </c>
      <c r="DK162" s="69"/>
      <c r="DL162" s="69"/>
      <c r="DM162" s="79" t="str">
        <f t="shared" si="17"/>
        <v/>
      </c>
      <c r="DN162" s="69"/>
      <c r="DO162" s="79" t="str">
        <f>IFERROR(IF(B162&lt;&gt;"", IF(AND(INDEX(Paste_Here!AH$2:AH$210, MATCH(B162, Paste_Here!A$2:A$210, 0))&lt;&gt;"", ISNUMBER(VALUE(INDEX(Paste_Here!AH$2:AH$210, MATCH(B162, Paste_Here!A$2:A$210, 0))))), INDEX(Paste_Here!AH$2:AH$210, MATCH(B162, Paste_Here!A$2:A$210, 0)), ""), ""), "")</f>
        <v/>
      </c>
      <c r="DP162" s="69"/>
      <c r="DQ162" s="114"/>
      <c r="DR162" s="69"/>
      <c r="DS162" s="119" t="str">
        <f>IFERROR(IF(B162&lt;&gt;"", IF(LOWER(INDEX(Paste_Here!AI$2:AI$210, MATCH(B162, Paste_Here!A$2:A$210, 0)))="approaching expectations", "Approaching", IF(LOWER(INDEX(Paste_Here!AI$2:AI$210, MATCH(B162, Paste_Here!A$2:A$210, 0)))="met expectations", "Met", IF(LOWER(INDEX(Paste_Here!AI$2:AI$210, MATCH(B162, Paste_Here!A$2:A$210, 0)))="exceeded expectations", "Exceeded", IF(LOWER(INDEX(Paste_Here!AI$2:AI$210, MATCH(B162, Paste_Here!A$2:A$210, 0)))="below expectations", "Below", "")))), ""), "")</f>
        <v/>
      </c>
      <c r="DT162" s="69"/>
      <c r="DU162" s="79" t="str">
        <f>IFERROR(IF(B162&lt;&gt;"", IF(AND(INDEX(Paste_Here!AJ$2:AJ$210, MATCH(B162, Paste_Here!A$2:A$210, 0))&lt;&gt;"", ISNUMBER(VALUE(INDEX(Paste_Here!AJ$2:AJ$210, MATCH(B162, Paste_Here!A$2:A$210, 0))))), INDEX(Paste_Here!AJ$2:AJ$210, MATCH(B162, Paste_Here!A$2:A$210, 0)), ""), ""), "")</f>
        <v/>
      </c>
      <c r="DV162" s="69"/>
      <c r="DW162" s="114"/>
      <c r="DX162" s="69"/>
      <c r="DY162" s="114"/>
      <c r="DZ162" s="69"/>
      <c r="EA162" s="114"/>
      <c r="EB162" s="69"/>
      <c r="EC162" s="114"/>
      <c r="ED162" s="69"/>
      <c r="EE162" s="114"/>
      <c r="EF162" s="69"/>
      <c r="EH162" s="69"/>
      <c r="EI162" s="69"/>
      <c r="EJ162" s="79"/>
      <c r="EK162" s="69"/>
      <c r="EL162" s="79"/>
      <c r="EM162" s="69"/>
      <c r="EN162" s="79"/>
      <c r="EO162" s="69"/>
      <c r="EP162" s="79"/>
      <c r="EQ162" s="69"/>
      <c r="ER162" s="79"/>
      <c r="ES162" s="69"/>
      <c r="ET162" s="79"/>
      <c r="EU162" s="69"/>
      <c r="EV162" s="79"/>
      <c r="EW162" s="69"/>
      <c r="EX162" s="79"/>
      <c r="EY162" s="69"/>
      <c r="EZ162" s="79"/>
      <c r="FA162" s="69"/>
      <c r="FB162" s="79"/>
      <c r="FC162" s="69"/>
      <c r="FD162" s="79"/>
      <c r="FE162" s="69"/>
      <c r="FF162" s="69"/>
      <c r="FG162" s="79" t="str">
        <f t="shared" si="18"/>
        <v/>
      </c>
      <c r="FH162" s="69"/>
      <c r="FI162" s="79" t="str">
        <f>IFERROR(IF(B162&lt;&gt;"", IF(ISNUMBER(VALUE(INDEX(Paste_Here!H$2:H$210, MATCH(B162, Paste_Here!A$2:A$210, 0)))), IF(VALUE(INDEX(Paste_Here!H$2:H$210, MATCH(B162, Paste_Here!A$2:A$210, 0)))=0, "No", IF(AND(VALUE(INDEX(Paste_Here!H$2:H$210, MATCH(B162, Paste_Here!A$2:A$210, 0)))&gt;=1, VALUE(INDEX(Paste_Here!H$2:H$210, MATCH(B162, Paste_Here!A$2:A$210, 0)))&lt;=4), VALUE(INDEX(Paste_Here!H$2:H$210, MATCH(B162, Paste_Here!A$2:A$210, 0))), "")), ""), ""), "")</f>
        <v/>
      </c>
      <c r="FJ162" s="69"/>
      <c r="FK162" s="79" t="str">
        <f>IFERROR(IF(B162&lt;&gt;"", IF(ISNUMBER(VALUE(INDEX(Paste_Here!I$2:I$210, MATCH(B162, Paste_Here!A$2:A$210, 0)))), IF(VALUE(INDEX(Paste_Here!I$2:I$210, MATCH(B162, Paste_Here!A$2:A$210, 0)))=0, "No", IF(AND(VALUE(INDEX(Paste_Here!I$2:I$210, MATCH(B162, Paste_Here!A$2:A$210, 0)))&gt;=1, VALUE(INDEX(Paste_Here!I$2:I$210, MATCH(B162, Paste_Here!A$2:A$210, 0)))&lt;=4), VALUE(INDEX(Paste_Here!I$2:I$210, MATCH(B162, Paste_Here!A$2:A$210, 0))), "")), ""), ""), "")</f>
        <v/>
      </c>
      <c r="FL162" s="69"/>
      <c r="FM162" s="114"/>
      <c r="FN162" s="69"/>
      <c r="FO162" s="114"/>
      <c r="FP162" s="69"/>
      <c r="FQ162" s="114"/>
      <c r="FR162" s="69"/>
      <c r="FS162" s="114"/>
      <c r="FT162" s="69"/>
      <c r="FU162" s="79" t="str">
        <f>IFERROR(IF(B162&lt;&gt;"", IF(AND(INDEX(Paste_Here!R$2:R$210, MATCH(B162, Paste_Here!A$2:A$210, 0))&lt;&gt;"", ISNUMBER(VALUE(INDEX(Paste_Here!R$2:R$210, MATCH(B162, Paste_Here!A$2:A$210, 0))))), INDEX(Paste_Here!R$2:R$210, MATCH(B162, Paste_Here!A$2:A$210, 0)), ""), ""), "")</f>
        <v/>
      </c>
      <c r="FV162" s="69"/>
      <c r="FW162" s="79" t="str">
        <f>IFERROR(IF(B162&lt;&gt;"", IF(AND(INDEX(Paste_Here!BB$2:BB$210, MATCH(B162, Paste_Here!A$2:A$210, 0))&lt;&gt;"", ISNUMBER(VALUE(INDEX(Paste_Here!BB$2:BB$210, MATCH(B162, Paste_Here!A$2:A$210, 0))))), INDEX(Paste_Here!BB$2:BB$210, MATCH(B162, Paste_Here!A$2:A$210, 0)), ""), ""), "")</f>
        <v/>
      </c>
      <c r="FX162" s="69"/>
      <c r="FY162" s="79" t="str">
        <f>IFERROR(IF(B162&lt;&gt;"", IF(AND(INDEX(Paste_Here!AS$2:AS$210, MATCH(B162, Paste_Here!A$2:A$210, 0))&lt;&gt;"", ISNUMBER(VALUE(INDEX(Paste_Here!AS$2:AS$210, MATCH(B162, Paste_Here!A$2:A$210, 0))))), INDEX(Paste_Here!AS$2:AS$210, MATCH(B162, Paste_Here!A$2:A$210, 0)), ""), ""), "")</f>
        <v/>
      </c>
      <c r="FZ162" s="69"/>
      <c r="GA162" s="79" t="str">
        <f>IFERROR(IF(B162&lt;&gt;"", IF(AND(INDEX(Paste_Here!BC$2:BC$210, MATCH(B162, Paste_Here!A$2:A$210, 0))&lt;&gt;"", ISNUMBER(VALUE(INDEX(Paste_Here!BC$2:BC$210, MATCH(B162, Paste_Here!A$2:A$210, 0))))), INDEX(Paste_Here!BC$2:BC$210, MATCH(B162, Paste_Here!A$2:A$210, 0)), ""), ""), "")</f>
        <v/>
      </c>
      <c r="GB162" s="69"/>
      <c r="GC162" s="69"/>
      <c r="GD162" s="79" t="str">
        <f t="shared" si="19"/>
        <v/>
      </c>
      <c r="GE162" s="69"/>
      <c r="GF162" s="79" t="str">
        <f>IFERROR(IF(B162&lt;&gt;"", IF(ISNUMBER(SEARCH("s", LOWER(INDEX(Paste_Here!M$2:M$210, MATCH(B162, Paste_Here!A$2:A$210, 0))))), "Yes", IF(INDEX(Paste_Here!M$2:M$210, MATCH(B162, Paste_Here!A$2:A$210, 0))&lt;&gt;"", "No", "")), ""), "")</f>
        <v/>
      </c>
      <c r="GG162" s="69"/>
      <c r="GH162" s="79" t="str">
        <f>IFERROR(IF(B162&lt;&gt;"", IF(ISNUMBER(SEARCH("yes", LOWER(INDEX(Paste_Here!F$2:F$210, MATCH(B162, Paste_Here!A$2:A$210, 0))))), "Yes", IF(ISNUMBER(SEARCH("no", LOWER(INDEX(Paste_Here!F$2:F$210, MATCH(B162, Paste_Here!A$2:A$210, 0))))), "No", "")), ""), "")</f>
        <v/>
      </c>
      <c r="GI162" s="69"/>
      <c r="GJ162" s="79" t="str">
        <f>IFERROR(IF(B162&lt;&gt;"", IF(ISNUMBER(SEARCH("english language learner", LOWER(INDEX(Paste_Here!C$2:C$210, MATCH(B162, Paste_Here!A$2:A$210, 0))))), "Yes", ""), ""), "")</f>
        <v/>
      </c>
      <c r="GK162" s="69"/>
      <c r="GL162" s="79" t="str">
        <f>IFERROR(IF(B162&lt;&gt;"", IF(OR(ISNUMBER(SEARCH("b", LOWER(INDEX(Paste_Here!K$2:K$210, MATCH(B162, Paste_Here!A$2:A$210, 0))))), ISNUMBER(SEARCH("h", LOWER(INDEX(Paste_Here!K$2:K$210, MATCH(B162, Paste_Here!A$2:A$210, 0))))), ISNUMBER(SEARCH("i", LOWER(INDEX(Paste_Here!K$2:K$210, MATCH(B162, Paste_Here!A$2:A$210, 0)))))), "Yes", IF(INDEX(Paste_Here!K$2:K$210, MATCH(B162, Paste_Here!A$2:A$210, 0))&lt;&gt;"", "No", "")), ""), "")</f>
        <v/>
      </c>
      <c r="GM162" s="69"/>
      <c r="GN162" s="79" t="str">
        <f>IFERROR(IF(B162&lt;&gt;"", IF(ISNUMBER(SEARCH("yes", LOWER(INDEX(Paste_Here!L$2:L$210, MATCH(B162, Paste_Here!A$2:A$210, 0))))), "Yes", IF(ISNUMBER(SEARCH("no", LOWER(INDEX(Paste_Here!L$2:L$210, MATCH(B162, Paste_Here!A$2:A$210, 0))))), "No", "")), ""), "")</f>
        <v/>
      </c>
      <c r="GO162" s="69"/>
      <c r="GP162" s="79" t="str">
        <f>IFERROR(IF(B162&lt;&gt;"", IF(ISNUMBER(SEARCH("transitional 2", LOWER(INDEX(Paste_Here!C$2:C$210, MATCH(B162, Paste_Here!A$2:A$210, 0))))), "T2", IF(ISNUMBER(SEARCH("transitional 1", LOWER(INDEX(Paste_Here!C$2:C$210, MATCH(B162, Paste_Here!A$2:A$210, 0))))), "T1", IF(ISNUMBER(SEARCH("waived ell services", LOWER(INDEX(Paste_Here!C$2:C$210, MATCH(B162, Paste_Here!A$2:A$210, 0))))), "W", ""))), ""), "")</f>
        <v/>
      </c>
      <c r="GQ162" s="69"/>
      <c r="GR162" s="114"/>
      <c r="GS162" s="69"/>
      <c r="GT162" s="114"/>
      <c r="GU162" s="69"/>
      <c r="GV162" s="114"/>
      <c r="GW162" s="69"/>
      <c r="GX162" s="118"/>
      <c r="GY162" s="69"/>
      <c r="GZ162" s="69"/>
      <c r="HA162" s="79"/>
      <c r="HB162" s="69"/>
      <c r="HC162" s="79"/>
      <c r="HD162" s="69"/>
      <c r="HE162" s="79"/>
      <c r="HF162" s="69"/>
      <c r="HG162" s="79"/>
      <c r="HH162" s="69"/>
      <c r="HI162" s="79"/>
      <c r="HJ162" s="69"/>
      <c r="HK162" s="79"/>
      <c r="HL162" s="69"/>
      <c r="HM162" s="79"/>
      <c r="HN162" s="69"/>
      <c r="HO162" s="79"/>
      <c r="HP162" s="69"/>
      <c r="HQ162" s="79"/>
      <c r="HR162" s="69"/>
      <c r="HS162" s="79"/>
      <c r="HT162" s="69"/>
      <c r="HU162" s="79"/>
      <c r="HV162" s="69"/>
      <c r="HW162" s="69"/>
      <c r="HX162" s="79"/>
      <c r="HY162" s="69"/>
      <c r="HZ162" s="79"/>
      <c r="IA162" s="69"/>
      <c r="IB162" s="79"/>
      <c r="IC162" s="69"/>
      <c r="ID162" s="79"/>
      <c r="IE162" s="69"/>
      <c r="IF162" s="79"/>
      <c r="IG162" s="69"/>
      <c r="IH162" s="79"/>
      <c r="II162" s="69"/>
      <c r="IJ162" s="79"/>
      <c r="IK162" s="69"/>
      <c r="IL162" s="79"/>
      <c r="IM162" s="69"/>
      <c r="IN162" s="79"/>
      <c r="IO162" s="69"/>
      <c r="IP162" s="79"/>
      <c r="IQ162" s="69"/>
      <c r="IR162" s="79"/>
      <c r="IS162" s="69"/>
      <c r="IT162" s="69"/>
      <c r="IU162" s="79"/>
      <c r="IV162" s="69"/>
      <c r="IW162" s="79"/>
      <c r="IX162" s="69"/>
      <c r="IY162" s="79"/>
      <c r="IZ162" s="69"/>
      <c r="JA162" s="79"/>
      <c r="JB162" s="69"/>
      <c r="JC162" s="79"/>
      <c r="JD162" s="69"/>
      <c r="JE162" s="79"/>
      <c r="JF162" s="69"/>
      <c r="JG162" s="79"/>
      <c r="JH162" s="69"/>
      <c r="JI162" s="79"/>
      <c r="JJ162" s="69"/>
      <c r="JK162" s="79"/>
      <c r="JL162" s="69"/>
      <c r="JM162" s="79"/>
      <c r="JN162" s="69"/>
      <c r="JO162" s="79"/>
      <c r="JP162" s="69"/>
      <c r="JQ162" s="69"/>
      <c r="JR162" s="79"/>
      <c r="JS162" s="69"/>
      <c r="JT162" s="79"/>
      <c r="JU162" s="69"/>
      <c r="JV162" s="79"/>
      <c r="JW162" s="69"/>
      <c r="JX162" s="79"/>
      <c r="JY162" s="69"/>
      <c r="JZ162" s="79"/>
      <c r="KA162" s="69"/>
      <c r="KB162" s="79"/>
      <c r="KC162" s="69"/>
      <c r="KD162" s="79"/>
      <c r="KE162" s="69"/>
      <c r="KF162" s="79"/>
      <c r="KG162" s="69"/>
      <c r="KH162" s="79"/>
      <c r="KI162" s="69"/>
      <c r="KJ162" s="79"/>
      <c r="KK162" s="69"/>
      <c r="KL162" s="79"/>
      <c r="KM162" s="69"/>
      <c r="KP162" s="1" t="str" cm="1">
        <f t="array" ref="KP162">IFERROR(INDEX(Paste_Here!$B$2:$B$210, MATCH(0, COUNTIF(KP$4:KP161, Paste_Here!$B$2:$B$210) + IF(Paste_Here!$B$2:$B$210="", 1, 0), 0)), "")</f>
        <v/>
      </c>
      <c r="KQ162" s="1" t="str">
        <f>IF(KP162&lt;&gt;"", INDEX(Paste_Here!$A$2:$A$210, MATCH(KP162, Paste_Here!$B$2:$B$210, 0)), "")</f>
        <v/>
      </c>
      <c r="KR162" s="1" t="str">
        <f t="shared" si="20"/>
        <v/>
      </c>
      <c r="KS162" s="1" t="str" cm="1">
        <f t="array" ref="KS162">IFERROR(INDEX($KR$5:$KR$210, MATCH(SMALL(IF($KR$5:$KR$210&lt;&gt;"", COUNTIF($KR$5:$KR$210, "&lt;"&amp;$KR$5:$KR$210)+1), ROW()-ROW($KS$5)+1), COUNTIF($KR$5:$KR$210, "&lt;"&amp;$KR$5:$KR$210)+1, 0)), "")</f>
        <v/>
      </c>
    </row>
    <row r="163" spans="1:305">
      <c r="A163" s="69"/>
      <c r="B163" s="79" t="str">
        <f t="shared" si="14"/>
        <v/>
      </c>
      <c r="C163" s="69"/>
      <c r="D163" s="79" t="str">
        <f>IFERROR(IF(B163&lt;&gt;"", IF(COUNTIF(INDEX(Paste_Here!N$2:Q$210, MATCH(B163, Paste_Here!A$2:A$210, 0), 0), "yes") &gt; 0, "No", IF(COUNTIF(INDEX(Paste_Here!N$2:Q$210, MATCH(B163, Paste_Here!A$2:A$210, 0), 0), "no") &gt; 0, "Yes", "")), ""), "")</f>
        <v/>
      </c>
      <c r="E163" s="69"/>
      <c r="F163" s="79" t="str">
        <f>IFERROR(IF(B163&lt;&gt;"", IF(ISNUMBER(SEARCH("yes", LOWER(INDEX(Paste_Here!S$2:S$210, MATCH(B163, Paste_Here!A$2:A$210, 0))))), "Yes", IF(ISNUMBER(SEARCH("no", LOWER(INDEX(Paste_Here!S$2:S$210, MATCH(B163, Paste_Here!A$2:A$210, 0))))), "No", "")), ""), "")</f>
        <v/>
      </c>
      <c r="G163" s="69"/>
      <c r="H163" s="79" t="str">
        <f>IFERROR(IF(B163&lt;&gt;"", IF(COUNTIF(INDEX(Paste_Here!AX$2:BA$210, MATCH(B163, Paste_Here!A$2:A$210, 0), 0), "yes") &gt; 0, "No", IF(COUNTIF(INDEX(Paste_Here!AX$2:BA$210, MATCH(B163, Paste_Here!A$2:A$210, 0), 0), "no") &gt; 0, "Yes", "")), ""), "")</f>
        <v/>
      </c>
      <c r="I163" s="69"/>
      <c r="J163" s="79" t="str">
        <f>IFERROR(IF(B163&lt;&gt;"", IF(ISNUMBER(SEARCH("yes", LOWER(INDEX(Paste_Here!Z$2:Z$210, MATCH(B163, Paste_Here!A$2:A$210, 0))))), "Yes", IF(ISNUMBER(SEARCH("no", LOWER(INDEX(Paste_Here!Z$2:Z$210, MATCH(B163, Paste_Here!A$2:A$210, 0))))), "No", "")), ""), "")</f>
        <v/>
      </c>
      <c r="K163" s="69"/>
      <c r="L163" s="79" t="str">
        <f>IFERROR(IF(B163&lt;&gt;"", IF(ISNUMBER(SEARCH("yes", LOWER(INDEX(Paste_Here!AG$2:AG$210, MATCH(B163, Paste_Here!A$2:A$210, 0))))), "Yes", IF(ISNUMBER(SEARCH("no", LOWER(INDEX(Paste_Here!AG$2:AG$210, MATCH(B163, Paste_Here!A$2:A$210, 0))))), "No", "")), ""), "")</f>
        <v/>
      </c>
      <c r="M163" s="69"/>
      <c r="N163" s="114" t="str">
        <f>IFERROR(IF(J163&lt;&gt;"", IF(ISNUMBER(SEARCH("yes", LOWER(INDEX(Paste_Here!AB$2:AB$210, MATCH(J163, Paste_Here!I$2:I$210, 0))))), "Yes", IF(ISNUMBER(SEARCH("no", LOWER(INDEX(Paste_Here!AB$2:AB$210, MATCH(J163, Paste_Here!I$2:I$210, 0))))), "No", "")), ""), "")</f>
        <v/>
      </c>
      <c r="O163" s="69"/>
      <c r="P163" s="79" t="str">
        <f>IFERROR(IF(B163&lt;&gt;"", IF(ISNUMBER(SEARCH("Revealed-Potential (Primary Focus)", LOWER(INDEX(Paste_Here!U$2:U$210, MATCH(B163, Paste_Here!A$2:A$210, 0))))), "Rev-Potential: Prim", IF(ISNUMBER(SEARCH("Revealed-Potential (Secondary Focus)", LOWER(INDEX(Paste_Here!U$2:U$210, MATCH(B163, Paste_Here!A$2:A$210, 0))))), "Rev-Potential: Sec", IF(ISNUMBER(SEARCH("Monitoring", LOWER(INDEX(Paste_Here!U$2:U$210, MATCH(B163, Paste_Here!A$2:A$210, 0))))), "Monitoring", IF(ISNUMBER(SEARCH("At-Promise (Secondary Focus)", LOWER(INDEX(Paste_Here!U$2:U$210, MATCH(B163, Paste_Here!A$2:A$210, 0))))), "At-Promise: Sec", IF(ISNUMBER(SEARCH("At-Promise (Primary Focus)", LOWER(INDEX(Paste_Here!U$2:U$210, MATCH(B163, Paste_Here!A$2:A$210, 0))))), "At-Promise: Prim", ""))))), ""), "")</f>
        <v/>
      </c>
      <c r="Q163" s="69"/>
      <c r="R163" s="79" t="str">
        <f>IFERROR(IF(B163&lt;&gt;"", IF(ISNUMBER(SEARCH("Revealed-Potential (Primary Focus)", LOWER(INDEX(Paste_Here!AB$2:AB$210, MATCH(B163, Paste_Here!A$2:A$210, 0))))), "Rev-Potential: Prim", IF(ISNUMBER(SEARCH("Revealed-Potential (Secondary Focus)", LOWER(INDEX(Paste_Here!AB$2:AB$210, MATCH(B163, Paste_Here!A$2:A$210, 0))))), "Rev-Potential: Sec", IF(ISNUMBER(SEARCH("Monitoring", LOWER(INDEX(Paste_Here!AB$2:AB$210, MATCH(B163, Paste_Here!A$2:A$210, 0))))), "Monitoring", IF(ISNUMBER(SEARCH("At-Promise (Secondary Focus)", LOWER(INDEX(Paste_Here!AB$2:AB$210, MATCH(B163, Paste_Here!A$2:A$210, 0))))), "At-Promise: Sec", IF(ISNUMBER(SEARCH("At-Promise (Primary Focus)", LOWER(INDEX(Paste_Here!AB$2:AB$210, MATCH(B163, Paste_Here!A$2:A$210, 0))))), "At-Promise: Prim", ""))))), ""), "")</f>
        <v/>
      </c>
      <c r="S163" s="69"/>
      <c r="T163" s="114" t="str">
        <f>IFERROR(IF(P163&lt;&gt;"", IF(ISNUMBER(SEARCH("yes", LOWER(INDEX(Paste_Here!AH$2:AH$210, MATCH(P163, Paste_Here!O$2:O$210, 0))))), "Yes", IF(ISNUMBER(SEARCH("no", LOWER(INDEX(Paste_Here!AH$2:AH$210, MATCH(P163, Paste_Here!O$2:O$210, 0))))), "No", "")), ""), "")</f>
        <v/>
      </c>
      <c r="U163" s="69"/>
      <c r="V163" s="114" t="str">
        <f>IFERROR(IF(R163&lt;&gt;"", IF(ISNUMBER(SEARCH("yes", LOWER(INDEX(Paste_Here!AJ$2:AJ$210, MATCH(R163, Paste_Here!Q$2:Q$210, 0))))), "Yes", IF(ISNUMBER(SEARCH("no", LOWER(INDEX(Paste_Here!AJ$2:AJ$210, MATCH(R163, Paste_Here!Q$2:Q$210, 0))))), "No", "")), ""), "")</f>
        <v/>
      </c>
      <c r="W163" s="69"/>
      <c r="X163" s="69"/>
      <c r="Y163" s="79" t="str">
        <f t="shared" si="15"/>
        <v/>
      </c>
      <c r="Z163" s="69"/>
      <c r="AA163" s="79" t="str">
        <f>IFERROR(IF(B163&lt;&gt;"", IF(AND(INDEX(Paste_Here!W$2:W$210, MATCH(B163, Paste_Here!A$2:A$210, 0))&lt;&gt;"", ISNUMBER(VALUE(INDEX(Paste_Here!W$2:W$210, MATCH(B163, Paste_Here!A$2:A$210, 0))))), INDEX(Paste_Here!W$2:W$210, MATCH(B163, Paste_Here!A$2:A$210, 0)), ""), ""), "")</f>
        <v/>
      </c>
      <c r="AB163" s="69"/>
      <c r="AC163" s="79" t="str">
        <f>IFERROR(IF(B163&lt;&gt;"", IF(AND(INDEX(Paste_Here!V$2:V$210, MATCH(B163, Paste_Here!A$2:A$210, 0))&lt;&gt;"", ISNUMBER(VALUE(INDEX(Paste_Here!V$2:V$210, MATCH(B163, Paste_Here!A$2:A$210, 0))))), TEXT(ROUND(VALUE(INDEX(Paste_Here!V$2:V$210, MATCH(B163, Paste_Here!A$2:A$210, 0))), 2), "0.00"), ""), ""), "")</f>
        <v/>
      </c>
      <c r="AD163" s="69"/>
      <c r="AE163" s="79" t="str">
        <f>IFERROR(IF(B163&lt;&gt;"", IF(LOWER(INDEX(Paste_Here!X$2:X$210, MATCH(B163, Paste_Here!A$2:A$210, 0)))="approaching expectations", "Approaching", IF(LOWER(INDEX(Paste_Here!X$2:X$210, MATCH(B163, Paste_Here!A$2:A$210, 0)))="met expectations", "Met", IF(LOWER(INDEX(Paste_Here!X$2:X$210, MATCH(B163, Paste_Here!A$2:A$210, 0)))="exceeded expectations", "Exceeded", IF(LOWER(INDEX(Paste_Here!X$2:X$210, MATCH(B163, Paste_Here!A$2:A$210, 0)))="below expectations", "Below", "")))), ""), "")</f>
        <v/>
      </c>
      <c r="AF163" s="69"/>
      <c r="AG163" s="79" t="str">
        <f>IFERROR(IF(B163&lt;&gt;"", IF(AND(INDEX(Paste_Here!Y$2:Y$210, MATCH(B163, Paste_Here!A$2:A$210, 0))&lt;&gt;"", ISNUMBER(VALUE(INDEX(Paste_Here!Y$2:Y$210, MATCH(B163, Paste_Here!A$2:A$210, 0))))), INDEX(Paste_Here!Y$2:Y$210, MATCH(B163, Paste_Here!A$2:A$210, 0)), ""), ""), "")</f>
        <v/>
      </c>
      <c r="AH163" s="69"/>
      <c r="AI163" s="79" t="str">
        <f>IFERROR(IF(B163&lt;&gt;"", IF(AND(INDEX(Paste_Here!AK$2:AK$210, MATCH(B163, Paste_Here!A$2:A$210, 0))&lt;&gt;"", ISNUMBER(VALUE(INDEX(Paste_Here!AK$2:AK$210, MATCH(B163, Paste_Here!A$2:A$210, 0))))), INDEX(Paste_Here!AK$2:AK$210, MATCH(B163, Paste_Here!A$2:A$210, 0)), ""), ""), "")</f>
        <v/>
      </c>
      <c r="AJ163" s="69"/>
      <c r="AK163" s="79" t="str">
        <f>IFERROR(IF(B163&lt;&gt;"", IF(ISNUMBER(SEARCH("highrisk", LOWER(INDEX(Paste_Here!AL$2:AL$210, MATCH(B163, Paste_Here!A$2:A$210, 0))))), "High Risk", IF(ISNUMBER(SEARCH("lowrisk", LOWER(INDEX(Paste_Here!AL$2:AL$210, MATCH(B163, Paste_Here!A$2:A$210, 0))))), "Low Risk", IF(ISNUMBER(SEARCH("somerisk", LOWER(INDEX(Paste_Here!AL$2:AL$210, MATCH(B163, Paste_Here!A$2:A$210, 0))))), "Some Risk", ""))), ""), "")</f>
        <v/>
      </c>
      <c r="AL163" s="69"/>
      <c r="AM163" s="79" t="str">
        <f>IFERROR(IF(B163&lt;&gt;"", IF(AND(INDEX(Paste_Here!AT$2:AT$210, MATCH(B163, Paste_Here!A$2:A$210, 0))&lt;&gt;"", ISNUMBER(VALUE(INDEX(Paste_Here!AT$2:AT$210, MATCH(B163, Paste_Here!A$2:A$210, 0))))), INDEX(Paste_Here!AT$2:AT$210, MATCH(B163, Paste_Here!A$2:A$210, 0)), ""), ""), "")</f>
        <v/>
      </c>
      <c r="AN163" s="69"/>
      <c r="AO163" s="79" t="str">
        <f>IFERROR(IF(B163&lt;&gt;"", IF(AND(INDEX(Paste_Here!AM$2:AM$210, MATCH(B163, Paste_Here!A$2:A$210, 0))&lt;&gt;"", ISNUMBER(VALUE(INDEX(Paste_Here!AM$2:AM$210, MATCH(B163, Paste_Here!A$2:A$210, 0))))), INDEX(Paste_Here!AM$2:AM$210, MATCH(B163, Paste_Here!A$2:A$210, 0)), ""), ""), "")</f>
        <v/>
      </c>
      <c r="AP163" s="69"/>
      <c r="AQ163" s="79" t="str">
        <f>IFERROR(IF(B163&lt;&gt;"", IF(ISNUMBER(SEARCH("highrisk", LOWER(INDEX(Paste_Here!AN$2:AN$210, MATCH(B163, Paste_Here!A$2:A$210, 0))))), "High Risk", IF(ISNUMBER(SEARCH("lowrisk", LOWER(INDEX(Paste_Here!AN$2:AN$210, MATCH(B163, Paste_Here!A$2:A$210, 0))))), "Low Risk", IF(ISNUMBER(SEARCH("somerisk", LOWER(INDEX(Paste_Here!AN$2:AN$210, MATCH(B163, Paste_Here!A$2:A$210, 0))))), "Some Risk", ""))), ""), "")</f>
        <v/>
      </c>
      <c r="AR163" s="69"/>
      <c r="AS163" s="79" t="str" cm="1">
        <f t="array" aca="1" ref="AS163" ca="1">IFERROR(IF(ISNUMBER(SEARCH("BR", INDEX(Paste_Here!AO$2:AO$210, MATCH(B163, Paste_Here!A$2:A$210, 0)))), -1, 1) * VALUE(_xlfn.TEXTJOIN("", TRUE, IF(ISNUMBER(--MID(INDEX(Paste_Here!AO$2:AO$210, MATCH(B163, Paste_Here!A$2:A$210, 0)), ROW(INDIRECT("1:"&amp;LEN(INDEX(Paste_Here!AO$2:AO$210, MATCH(B163, Paste_Here!A$2:A$210, 0))))), 1)), MID(INDEX(Paste_Here!AO$2:AO$210, MATCH(B163, Paste_Here!A$2:A$210, 0)), ROW(INDIRECT("1:"&amp;LEN(INDEX(Paste_Here!AO$2:AO$210, MATCH(B163, Paste_Here!A$2:A$210, 0))))), 1), ""))), "")</f>
        <v/>
      </c>
      <c r="AT163" s="69"/>
      <c r="AU163" s="69"/>
      <c r="AV163" s="79"/>
      <c r="AW163" s="69"/>
      <c r="AX163" s="79"/>
      <c r="AY163" s="69"/>
      <c r="AZ163" s="79"/>
      <c r="BA163" s="69"/>
      <c r="BB163" s="79"/>
      <c r="BC163" s="69"/>
      <c r="BD163" s="79"/>
      <c r="BE163" s="69"/>
      <c r="BF163" s="79"/>
      <c r="BG163" s="69"/>
      <c r="BH163" s="79"/>
      <c r="BI163" s="69"/>
      <c r="BJ163" s="79"/>
      <c r="BK163" s="69"/>
      <c r="BL163" s="79"/>
      <c r="BM163" s="69"/>
      <c r="BN163" s="79"/>
      <c r="BO163" s="69"/>
      <c r="BP163" s="79"/>
      <c r="BQ163" s="69"/>
      <c r="BR163" s="69"/>
      <c r="BS163" s="79"/>
      <c r="BT163" s="69"/>
      <c r="BU163" s="79"/>
      <c r="BV163" s="69"/>
      <c r="BW163" s="79"/>
      <c r="BX163" s="69"/>
      <c r="BY163" s="79"/>
      <c r="BZ163" s="69"/>
      <c r="CA163" s="79"/>
      <c r="CB163" s="69"/>
      <c r="CC163" s="79"/>
      <c r="CD163" s="69"/>
      <c r="CE163" s="79"/>
      <c r="CF163" s="69"/>
      <c r="CG163" s="79"/>
      <c r="CH163" s="69"/>
      <c r="CI163" s="79"/>
      <c r="CJ163" s="69"/>
      <c r="CK163" s="79"/>
      <c r="CL163" s="69"/>
      <c r="CM163" s="79"/>
      <c r="CN163" s="69"/>
      <c r="CO163" s="69"/>
      <c r="CP163" s="79" t="str">
        <f t="shared" si="16"/>
        <v/>
      </c>
      <c r="CQ163" s="69"/>
      <c r="CR163" s="79" t="str">
        <f>IFERROR(IF(B163&lt;&gt;"", IF(AND(INDEX(Paste_Here!AD$2:AD$210, MATCH(B163, Paste_Here!A$2:A$210, 0))&lt;&gt;"", ISNUMBER(VALUE(INDEX(Paste_Here!AD$2:AD$210, MATCH(B163, Paste_Here!A$2:A$210, 0))))), INDEX(Paste_Here!AD$2:AD$210, MATCH(B163, Paste_Here!A$2:A$210, 0)), ""), ""), "")</f>
        <v/>
      </c>
      <c r="CS163" s="69"/>
      <c r="CT163" s="79" t="str">
        <f>IFERROR(IF(B163&lt;&gt;"", IF(AND(INDEX(Paste_Here!AC$2:AC$210, MATCH(B163, Paste_Here!A$2:A$210, 0))&lt;&gt;"", ISNUMBER(--INDEX(Paste_Here!AC$2:AC$210, MATCH(B163, Paste_Here!A$2:A$210, 0)))), TEXT(ROUND(--INDEX(Paste_Here!AC$2:AC$210, MATCH(B163, Paste_Here!A$2:A$210, 0)), 2), "0.00"), ""), ""), "")</f>
        <v/>
      </c>
      <c r="CU163" s="69"/>
      <c r="CV163" s="79" t="str">
        <f>IFERROR(IF(B163&lt;&gt;"", IF(LOWER(INDEX(Paste_Here!AE$2:AE$210, MATCH(B163, Paste_Here!A$2:A$210, 0)))="approaching expectations", "Approaching", IF(LOWER(INDEX(Paste_Here!AE$2:AE$210, MATCH(B163, Paste_Here!A$2:A$210, 0)))="met expectations", "Met", IF(LOWER(INDEX(Paste_Here!AE$2:AE$210, MATCH(B163, Paste_Here!A$2:A$210, 0)))="exceeded expectations", "Exceeded", IF(LOWER(INDEX(Paste_Here!AE$2:AE$210, MATCH(B163, Paste_Here!A$2:A$210, 0)))="below expectations", "Below", "")))), ""), "")</f>
        <v/>
      </c>
      <c r="CW163" s="69"/>
      <c r="CX163" s="79" t="str">
        <f>IFERROR(IF(B163&lt;&gt;"", IF(AND(INDEX(Paste_Here!AF$2:AF$210, MATCH(B163, Paste_Here!A$2:A$210, 0))&lt;&gt;"", ISNUMBER(VALUE(INDEX(Paste_Here!AF$2:AF$210, MATCH(B163, Paste_Here!A$2:A$210, 0))))), INDEX(Paste_Here!AF$2:AF$210, MATCH(B163, Paste_Here!A$2:A$210, 0)), ""), ""), "")</f>
        <v/>
      </c>
      <c r="CY163" s="69"/>
      <c r="CZ163" s="79" t="str">
        <f>IFERROR(IF(B163&lt;&gt;"", IF(AND(INDEX(Paste_Here!AU$2:AU$210, MATCH(B163, Paste_Here!A$2:A$210, 0))&lt;&gt;"", ISNUMBER(VALUE(INDEX(Paste_Here!AU$2:AU$210, MATCH(B163, Paste_Here!A$2:A$210, 0))))), INDEX(Paste_Here!AU$2:AU$210, MATCH(B163, Paste_Here!A$2:A$210, 0)), ""), ""), "")</f>
        <v/>
      </c>
      <c r="DA163" s="69"/>
      <c r="DB163" s="79" t="str">
        <f>IFERROR(IF(B163&lt;&gt;"", IF(ISNUMBER(SEARCH("highrisk", LOWER(INDEX(Paste_Here!AV$2:AV$210, MATCH(B163, Paste_Here!A$2:A$210, 0))))), "High Risk", IF(ISNUMBER(SEARCH("lowrisk", LOWER(INDEX(Paste_Here!AV$2:AV$210, MATCH(B163, Paste_Here!A$2:A$210, 0))))), "Low Risk", IF(ISNUMBER(SEARCH("somerisk", LOWER(INDEX(Paste_Here!AV$2:AV$210, MATCH(B163, Paste_Here!A$2:A$210, 0))))), "Some Risk", ""))), ""), "")</f>
        <v/>
      </c>
      <c r="DC163" s="69"/>
      <c r="DD163" s="79" t="str">
        <f>IFERROR(IF(B163&lt;&gt;"", IF(AND(INDEX(Paste_Here!AW$2:AW$210, MATCH(B163, Paste_Here!A$2:A$210, 0))&lt;&gt;"", ISNUMBER(VALUE(INDEX(Paste_Here!AW$2:AW$210, MATCH(B163, Paste_Here!A$2:A$210, 0))))), INDEX(Paste_Here!AW$2:AW$210, MATCH(B163, Paste_Here!A$2:A$210, 0)), ""), ""), "")</f>
        <v/>
      </c>
      <c r="DE163" s="69"/>
      <c r="DF163" s="79" t="str">
        <f>IFERROR(IF(B163&lt;&gt;"", IF(AND(INDEX(Paste_Here!AP$2:AP$210, MATCH(B163, Paste_Here!A$2:A$210, 0))&lt;&gt;"", ISNUMBER(VALUE(INDEX(Paste_Here!AP$2:AP$210, MATCH(B163, Paste_Here!A$2:A$210, 0))))), INDEX(Paste_Here!AP$2:AP$210, MATCH(B163, Paste_Here!A$2:A$210, 0)), ""), ""), "")</f>
        <v/>
      </c>
      <c r="DG163" s="69"/>
      <c r="DH163" s="79" t="str">
        <f>IFERROR(IF(B163&lt;&gt;"", IF(ISNUMBER(SEARCH("highrisk", LOWER(INDEX(Paste_Here!AQ$2:AQ$210, MATCH(B163, Paste_Here!A$2:A$210, 0))))), "High Risk", IF(ISNUMBER(SEARCH("lowrisk", LOWER(INDEX(Paste_Here!AQ$2:AQ$210, MATCH(B163, Paste_Here!A$2:A$210, 0))))), "Low Risk", IF(ISNUMBER(SEARCH("somerisk", LOWER(INDEX(Paste_Here!AQ$2:AQ$210, MATCH(B163, Paste_Here!A$2:A$210, 0))))), "Some Risk", ""))), ""), "")</f>
        <v/>
      </c>
      <c r="DI163" s="69"/>
      <c r="DJ163" s="79" t="str" cm="1">
        <f t="array" aca="1" ref="DJ163" ca="1">IFERROR(VALUE(IF(ISNUMBER(SEARCH("EM", INDEX(Paste_Here!AR$2:AR$500, MATCH(B163, Paste_Here!A$2:A$500, 0)))),"-" &amp; _xlfn.TEXTJOIN("", TRUE, IF(ISNUMBER(--MID(INDEX(Paste_Here!AR$2:AR$500, MATCH(B163, Paste_Here!A$2:A$500, 0)), ROW(INDIRECT("1:"&amp;LEN(INDEX(Paste_Here!AR$2:AR$500, MATCH(B163, Paste_Here!A$2:A$500, 0))))), 1)), MID(INDEX(Paste_Here!AR$2:AR$500, MATCH(B163, Paste_Here!A$2:A$500, 0)), ROW(INDIRECT("1:"&amp;LEN(INDEX(Paste_Here!AR$2:AR$500, MATCH(B163, Paste_Here!A$2:A$500, 0))))), 1), "")), _xlfn.TEXTJOIN("", TRUE, IF(ISNUMBER(--MID(INDEX(Paste_Here!AR$2:AR$500, MATCH(B163, Paste_Here!A$2:AR$500, 0)), ROW(INDIRECT("1:"&amp;LEN(INDEX(Paste_Here!AR$2:AR$500, MATCH(B163, Paste_Here!A$2:AR$500, 0))))), 1)), MID(INDEX(Paste_Here!AR$2:AR$500, MATCH(B163, Paste_Here!A$2:A$500, 0)), ROW(INDIRECT("1:"&amp;LEN(INDEX(Paste_Here!AR$2:AR$500, MATCH(B163, Paste_Here!A$2:A$500, 0))))), 1), "")))), "")</f>
        <v/>
      </c>
      <c r="DK163" s="69"/>
      <c r="DL163" s="69"/>
      <c r="DM163" s="79" t="str">
        <f t="shared" si="17"/>
        <v/>
      </c>
      <c r="DN163" s="69"/>
      <c r="DO163" s="79" t="str">
        <f>IFERROR(IF(B163&lt;&gt;"", IF(AND(INDEX(Paste_Here!AH$2:AH$210, MATCH(B163, Paste_Here!A$2:A$210, 0))&lt;&gt;"", ISNUMBER(VALUE(INDEX(Paste_Here!AH$2:AH$210, MATCH(B163, Paste_Here!A$2:A$210, 0))))), INDEX(Paste_Here!AH$2:AH$210, MATCH(B163, Paste_Here!A$2:A$210, 0)), ""), ""), "")</f>
        <v/>
      </c>
      <c r="DP163" s="69"/>
      <c r="DQ163" s="114"/>
      <c r="DR163" s="69"/>
      <c r="DS163" s="119" t="str">
        <f>IFERROR(IF(B163&lt;&gt;"", IF(LOWER(INDEX(Paste_Here!AI$2:AI$210, MATCH(B163, Paste_Here!A$2:A$210, 0)))="approaching expectations", "Approaching", IF(LOWER(INDEX(Paste_Here!AI$2:AI$210, MATCH(B163, Paste_Here!A$2:A$210, 0)))="met expectations", "Met", IF(LOWER(INDEX(Paste_Here!AI$2:AI$210, MATCH(B163, Paste_Here!A$2:A$210, 0)))="exceeded expectations", "Exceeded", IF(LOWER(INDEX(Paste_Here!AI$2:AI$210, MATCH(B163, Paste_Here!A$2:A$210, 0)))="below expectations", "Below", "")))), ""), "")</f>
        <v/>
      </c>
      <c r="DT163" s="69"/>
      <c r="DU163" s="79" t="str">
        <f>IFERROR(IF(B163&lt;&gt;"", IF(AND(INDEX(Paste_Here!AJ$2:AJ$210, MATCH(B163, Paste_Here!A$2:A$210, 0))&lt;&gt;"", ISNUMBER(VALUE(INDEX(Paste_Here!AJ$2:AJ$210, MATCH(B163, Paste_Here!A$2:A$210, 0))))), INDEX(Paste_Here!AJ$2:AJ$210, MATCH(B163, Paste_Here!A$2:A$210, 0)), ""), ""), "")</f>
        <v/>
      </c>
      <c r="DV163" s="69"/>
      <c r="DW163" s="114"/>
      <c r="DX163" s="69"/>
      <c r="DY163" s="114"/>
      <c r="DZ163" s="69"/>
      <c r="EA163" s="114"/>
      <c r="EB163" s="69"/>
      <c r="EC163" s="114"/>
      <c r="ED163" s="69"/>
      <c r="EE163" s="114"/>
      <c r="EF163" s="69"/>
      <c r="EH163" s="69"/>
      <c r="EI163" s="69"/>
      <c r="EJ163" s="79"/>
      <c r="EK163" s="69"/>
      <c r="EL163" s="79"/>
      <c r="EM163" s="69"/>
      <c r="EN163" s="79"/>
      <c r="EO163" s="69"/>
      <c r="EP163" s="79"/>
      <c r="EQ163" s="69"/>
      <c r="ER163" s="79"/>
      <c r="ES163" s="69"/>
      <c r="ET163" s="79"/>
      <c r="EU163" s="69"/>
      <c r="EV163" s="79"/>
      <c r="EW163" s="69"/>
      <c r="EX163" s="79"/>
      <c r="EY163" s="69"/>
      <c r="EZ163" s="79"/>
      <c r="FA163" s="69"/>
      <c r="FB163" s="79"/>
      <c r="FC163" s="69"/>
      <c r="FD163" s="79"/>
      <c r="FE163" s="69"/>
      <c r="FF163" s="69"/>
      <c r="FG163" s="79" t="str">
        <f t="shared" si="18"/>
        <v/>
      </c>
      <c r="FH163" s="69"/>
      <c r="FI163" s="79" t="str">
        <f>IFERROR(IF(B163&lt;&gt;"", IF(ISNUMBER(VALUE(INDEX(Paste_Here!H$2:H$210, MATCH(B163, Paste_Here!A$2:A$210, 0)))), IF(VALUE(INDEX(Paste_Here!H$2:H$210, MATCH(B163, Paste_Here!A$2:A$210, 0)))=0, "No", IF(AND(VALUE(INDEX(Paste_Here!H$2:H$210, MATCH(B163, Paste_Here!A$2:A$210, 0)))&gt;=1, VALUE(INDEX(Paste_Here!H$2:H$210, MATCH(B163, Paste_Here!A$2:A$210, 0)))&lt;=4), VALUE(INDEX(Paste_Here!H$2:H$210, MATCH(B163, Paste_Here!A$2:A$210, 0))), "")), ""), ""), "")</f>
        <v/>
      </c>
      <c r="FJ163" s="69"/>
      <c r="FK163" s="79" t="str">
        <f>IFERROR(IF(B163&lt;&gt;"", IF(ISNUMBER(VALUE(INDEX(Paste_Here!I$2:I$210, MATCH(B163, Paste_Here!A$2:A$210, 0)))), IF(VALUE(INDEX(Paste_Here!I$2:I$210, MATCH(B163, Paste_Here!A$2:A$210, 0)))=0, "No", IF(AND(VALUE(INDEX(Paste_Here!I$2:I$210, MATCH(B163, Paste_Here!A$2:A$210, 0)))&gt;=1, VALUE(INDEX(Paste_Here!I$2:I$210, MATCH(B163, Paste_Here!A$2:A$210, 0)))&lt;=4), VALUE(INDEX(Paste_Here!I$2:I$210, MATCH(B163, Paste_Here!A$2:A$210, 0))), "")), ""), ""), "")</f>
        <v/>
      </c>
      <c r="FL163" s="69"/>
      <c r="FM163" s="114"/>
      <c r="FN163" s="69"/>
      <c r="FO163" s="114"/>
      <c r="FP163" s="69"/>
      <c r="FQ163" s="114"/>
      <c r="FR163" s="69"/>
      <c r="FS163" s="114"/>
      <c r="FT163" s="69"/>
      <c r="FU163" s="79" t="str">
        <f>IFERROR(IF(B163&lt;&gt;"", IF(AND(INDEX(Paste_Here!R$2:R$210, MATCH(B163, Paste_Here!A$2:A$210, 0))&lt;&gt;"", ISNUMBER(VALUE(INDEX(Paste_Here!R$2:R$210, MATCH(B163, Paste_Here!A$2:A$210, 0))))), INDEX(Paste_Here!R$2:R$210, MATCH(B163, Paste_Here!A$2:A$210, 0)), ""), ""), "")</f>
        <v/>
      </c>
      <c r="FV163" s="69"/>
      <c r="FW163" s="79" t="str">
        <f>IFERROR(IF(B163&lt;&gt;"", IF(AND(INDEX(Paste_Here!BB$2:BB$210, MATCH(B163, Paste_Here!A$2:A$210, 0))&lt;&gt;"", ISNUMBER(VALUE(INDEX(Paste_Here!BB$2:BB$210, MATCH(B163, Paste_Here!A$2:A$210, 0))))), INDEX(Paste_Here!BB$2:BB$210, MATCH(B163, Paste_Here!A$2:A$210, 0)), ""), ""), "")</f>
        <v/>
      </c>
      <c r="FX163" s="69"/>
      <c r="FY163" s="79" t="str">
        <f>IFERROR(IF(B163&lt;&gt;"", IF(AND(INDEX(Paste_Here!AS$2:AS$210, MATCH(B163, Paste_Here!A$2:A$210, 0))&lt;&gt;"", ISNUMBER(VALUE(INDEX(Paste_Here!AS$2:AS$210, MATCH(B163, Paste_Here!A$2:A$210, 0))))), INDEX(Paste_Here!AS$2:AS$210, MATCH(B163, Paste_Here!A$2:A$210, 0)), ""), ""), "")</f>
        <v/>
      </c>
      <c r="FZ163" s="69"/>
      <c r="GA163" s="79" t="str">
        <f>IFERROR(IF(B163&lt;&gt;"", IF(AND(INDEX(Paste_Here!BC$2:BC$210, MATCH(B163, Paste_Here!A$2:A$210, 0))&lt;&gt;"", ISNUMBER(VALUE(INDEX(Paste_Here!BC$2:BC$210, MATCH(B163, Paste_Here!A$2:A$210, 0))))), INDEX(Paste_Here!BC$2:BC$210, MATCH(B163, Paste_Here!A$2:A$210, 0)), ""), ""), "")</f>
        <v/>
      </c>
      <c r="GB163" s="69"/>
      <c r="GC163" s="69"/>
      <c r="GD163" s="79" t="str">
        <f t="shared" si="19"/>
        <v/>
      </c>
      <c r="GE163" s="69"/>
      <c r="GF163" s="79" t="str">
        <f>IFERROR(IF(B163&lt;&gt;"", IF(ISNUMBER(SEARCH("s", LOWER(INDEX(Paste_Here!M$2:M$210, MATCH(B163, Paste_Here!A$2:A$210, 0))))), "Yes", IF(INDEX(Paste_Here!M$2:M$210, MATCH(B163, Paste_Here!A$2:A$210, 0))&lt;&gt;"", "No", "")), ""), "")</f>
        <v/>
      </c>
      <c r="GG163" s="69"/>
      <c r="GH163" s="79" t="str">
        <f>IFERROR(IF(B163&lt;&gt;"", IF(ISNUMBER(SEARCH("yes", LOWER(INDEX(Paste_Here!F$2:F$210, MATCH(B163, Paste_Here!A$2:A$210, 0))))), "Yes", IF(ISNUMBER(SEARCH("no", LOWER(INDEX(Paste_Here!F$2:F$210, MATCH(B163, Paste_Here!A$2:A$210, 0))))), "No", "")), ""), "")</f>
        <v/>
      </c>
      <c r="GI163" s="69"/>
      <c r="GJ163" s="79" t="str">
        <f>IFERROR(IF(B163&lt;&gt;"", IF(ISNUMBER(SEARCH("english language learner", LOWER(INDEX(Paste_Here!C$2:C$210, MATCH(B163, Paste_Here!A$2:A$210, 0))))), "Yes", ""), ""), "")</f>
        <v/>
      </c>
      <c r="GK163" s="69"/>
      <c r="GL163" s="79" t="str">
        <f>IFERROR(IF(B163&lt;&gt;"", IF(OR(ISNUMBER(SEARCH("b", LOWER(INDEX(Paste_Here!K$2:K$210, MATCH(B163, Paste_Here!A$2:A$210, 0))))), ISNUMBER(SEARCH("h", LOWER(INDEX(Paste_Here!K$2:K$210, MATCH(B163, Paste_Here!A$2:A$210, 0))))), ISNUMBER(SEARCH("i", LOWER(INDEX(Paste_Here!K$2:K$210, MATCH(B163, Paste_Here!A$2:A$210, 0)))))), "Yes", IF(INDEX(Paste_Here!K$2:K$210, MATCH(B163, Paste_Here!A$2:A$210, 0))&lt;&gt;"", "No", "")), ""), "")</f>
        <v/>
      </c>
      <c r="GM163" s="69"/>
      <c r="GN163" s="79" t="str">
        <f>IFERROR(IF(B163&lt;&gt;"", IF(ISNUMBER(SEARCH("yes", LOWER(INDEX(Paste_Here!L$2:L$210, MATCH(B163, Paste_Here!A$2:A$210, 0))))), "Yes", IF(ISNUMBER(SEARCH("no", LOWER(INDEX(Paste_Here!L$2:L$210, MATCH(B163, Paste_Here!A$2:A$210, 0))))), "No", "")), ""), "")</f>
        <v/>
      </c>
      <c r="GO163" s="69"/>
      <c r="GP163" s="79" t="str">
        <f>IFERROR(IF(B163&lt;&gt;"", IF(ISNUMBER(SEARCH("transitional 2", LOWER(INDEX(Paste_Here!C$2:C$210, MATCH(B163, Paste_Here!A$2:A$210, 0))))), "T2", IF(ISNUMBER(SEARCH("transitional 1", LOWER(INDEX(Paste_Here!C$2:C$210, MATCH(B163, Paste_Here!A$2:A$210, 0))))), "T1", IF(ISNUMBER(SEARCH("waived ell services", LOWER(INDEX(Paste_Here!C$2:C$210, MATCH(B163, Paste_Here!A$2:A$210, 0))))), "W", ""))), ""), "")</f>
        <v/>
      </c>
      <c r="GQ163" s="69"/>
      <c r="GR163" s="114"/>
      <c r="GS163" s="69"/>
      <c r="GT163" s="114"/>
      <c r="GU163" s="69"/>
      <c r="GV163" s="114"/>
      <c r="GW163" s="69"/>
      <c r="GX163" s="118"/>
      <c r="GY163" s="69"/>
      <c r="GZ163" s="69"/>
      <c r="HA163" s="79"/>
      <c r="HB163" s="69"/>
      <c r="HC163" s="79"/>
      <c r="HD163" s="69"/>
      <c r="HE163" s="79"/>
      <c r="HF163" s="69"/>
      <c r="HG163" s="79"/>
      <c r="HH163" s="69"/>
      <c r="HI163" s="79"/>
      <c r="HJ163" s="69"/>
      <c r="HK163" s="79"/>
      <c r="HL163" s="69"/>
      <c r="HM163" s="79"/>
      <c r="HN163" s="69"/>
      <c r="HO163" s="79"/>
      <c r="HP163" s="69"/>
      <c r="HQ163" s="79"/>
      <c r="HR163" s="69"/>
      <c r="HS163" s="79"/>
      <c r="HT163" s="69"/>
      <c r="HU163" s="79"/>
      <c r="HV163" s="69"/>
      <c r="HW163" s="69"/>
      <c r="HX163" s="79"/>
      <c r="HY163" s="69"/>
      <c r="HZ163" s="79"/>
      <c r="IA163" s="69"/>
      <c r="IB163" s="79"/>
      <c r="IC163" s="69"/>
      <c r="ID163" s="79"/>
      <c r="IE163" s="69"/>
      <c r="IF163" s="79"/>
      <c r="IG163" s="69"/>
      <c r="IH163" s="79"/>
      <c r="II163" s="69"/>
      <c r="IJ163" s="79"/>
      <c r="IK163" s="69"/>
      <c r="IL163" s="79"/>
      <c r="IM163" s="69"/>
      <c r="IN163" s="79"/>
      <c r="IO163" s="69"/>
      <c r="IP163" s="79"/>
      <c r="IQ163" s="69"/>
      <c r="IR163" s="79"/>
      <c r="IS163" s="69"/>
      <c r="IT163" s="69"/>
      <c r="IU163" s="79"/>
      <c r="IV163" s="69"/>
      <c r="IW163" s="79"/>
      <c r="IX163" s="69"/>
      <c r="IY163" s="79"/>
      <c r="IZ163" s="69"/>
      <c r="JA163" s="79"/>
      <c r="JB163" s="69"/>
      <c r="JC163" s="79"/>
      <c r="JD163" s="69"/>
      <c r="JE163" s="79"/>
      <c r="JF163" s="69"/>
      <c r="JG163" s="79"/>
      <c r="JH163" s="69"/>
      <c r="JI163" s="79"/>
      <c r="JJ163" s="69"/>
      <c r="JK163" s="79"/>
      <c r="JL163" s="69"/>
      <c r="JM163" s="79"/>
      <c r="JN163" s="69"/>
      <c r="JO163" s="79"/>
      <c r="JP163" s="69"/>
      <c r="JQ163" s="69"/>
      <c r="JR163" s="79"/>
      <c r="JS163" s="69"/>
      <c r="JT163" s="79"/>
      <c r="JU163" s="69"/>
      <c r="JV163" s="79"/>
      <c r="JW163" s="69"/>
      <c r="JX163" s="79"/>
      <c r="JY163" s="69"/>
      <c r="JZ163" s="79"/>
      <c r="KA163" s="69"/>
      <c r="KB163" s="79"/>
      <c r="KC163" s="69"/>
      <c r="KD163" s="79"/>
      <c r="KE163" s="69"/>
      <c r="KF163" s="79"/>
      <c r="KG163" s="69"/>
      <c r="KH163" s="79"/>
      <c r="KI163" s="69"/>
      <c r="KJ163" s="79"/>
      <c r="KK163" s="69"/>
      <c r="KL163" s="79"/>
      <c r="KM163" s="69"/>
      <c r="KP163" s="1" t="str" cm="1">
        <f t="array" ref="KP163">IFERROR(INDEX(Paste_Here!$B$2:$B$210, MATCH(0, COUNTIF(KP$4:KP162, Paste_Here!$B$2:$B$210) + IF(Paste_Here!$B$2:$B$210="", 1, 0), 0)), "")</f>
        <v/>
      </c>
      <c r="KQ163" s="1" t="str">
        <f>IF(KP163&lt;&gt;"", INDEX(Paste_Here!$A$2:$A$210, MATCH(KP163, Paste_Here!$B$2:$B$210, 0)), "")</f>
        <v/>
      </c>
      <c r="KR163" s="1" t="str">
        <f t="shared" si="20"/>
        <v/>
      </c>
      <c r="KS163" s="1" t="str" cm="1">
        <f t="array" ref="KS163">IFERROR(INDEX($KR$5:$KR$210, MATCH(SMALL(IF($KR$5:$KR$210&lt;&gt;"", COUNTIF($KR$5:$KR$210, "&lt;"&amp;$KR$5:$KR$210)+1), ROW()-ROW($KS$5)+1), COUNTIF($KR$5:$KR$210, "&lt;"&amp;$KR$5:$KR$210)+1, 0)), "")</f>
        <v/>
      </c>
    </row>
    <row r="164" spans="1:305">
      <c r="A164" s="69"/>
      <c r="B164" s="79" t="str">
        <f t="shared" si="14"/>
        <v/>
      </c>
      <c r="C164" s="69"/>
      <c r="D164" s="79" t="str">
        <f>IFERROR(IF(B164&lt;&gt;"", IF(COUNTIF(INDEX(Paste_Here!N$2:Q$210, MATCH(B164, Paste_Here!A$2:A$210, 0), 0), "yes") &gt; 0, "No", IF(COUNTIF(INDEX(Paste_Here!N$2:Q$210, MATCH(B164, Paste_Here!A$2:A$210, 0), 0), "no") &gt; 0, "Yes", "")), ""), "")</f>
        <v/>
      </c>
      <c r="E164" s="69"/>
      <c r="F164" s="79" t="str">
        <f>IFERROR(IF(B164&lt;&gt;"", IF(ISNUMBER(SEARCH("yes", LOWER(INDEX(Paste_Here!S$2:S$210, MATCH(B164, Paste_Here!A$2:A$210, 0))))), "Yes", IF(ISNUMBER(SEARCH("no", LOWER(INDEX(Paste_Here!S$2:S$210, MATCH(B164, Paste_Here!A$2:A$210, 0))))), "No", "")), ""), "")</f>
        <v/>
      </c>
      <c r="G164" s="69"/>
      <c r="H164" s="79" t="str">
        <f>IFERROR(IF(B164&lt;&gt;"", IF(COUNTIF(INDEX(Paste_Here!AX$2:BA$210, MATCH(B164, Paste_Here!A$2:A$210, 0), 0), "yes") &gt; 0, "No", IF(COUNTIF(INDEX(Paste_Here!AX$2:BA$210, MATCH(B164, Paste_Here!A$2:A$210, 0), 0), "no") &gt; 0, "Yes", "")), ""), "")</f>
        <v/>
      </c>
      <c r="I164" s="69"/>
      <c r="J164" s="79" t="str">
        <f>IFERROR(IF(B164&lt;&gt;"", IF(ISNUMBER(SEARCH("yes", LOWER(INDEX(Paste_Here!Z$2:Z$210, MATCH(B164, Paste_Here!A$2:A$210, 0))))), "Yes", IF(ISNUMBER(SEARCH("no", LOWER(INDEX(Paste_Here!Z$2:Z$210, MATCH(B164, Paste_Here!A$2:A$210, 0))))), "No", "")), ""), "")</f>
        <v/>
      </c>
      <c r="K164" s="69"/>
      <c r="L164" s="79" t="str">
        <f>IFERROR(IF(B164&lt;&gt;"", IF(ISNUMBER(SEARCH("yes", LOWER(INDEX(Paste_Here!AG$2:AG$210, MATCH(B164, Paste_Here!A$2:A$210, 0))))), "Yes", IF(ISNUMBER(SEARCH("no", LOWER(INDEX(Paste_Here!AG$2:AG$210, MATCH(B164, Paste_Here!A$2:A$210, 0))))), "No", "")), ""), "")</f>
        <v/>
      </c>
      <c r="M164" s="69"/>
      <c r="N164" s="114" t="str">
        <f>IFERROR(IF(J164&lt;&gt;"", IF(ISNUMBER(SEARCH("yes", LOWER(INDEX(Paste_Here!AB$2:AB$210, MATCH(J164, Paste_Here!I$2:I$210, 0))))), "Yes", IF(ISNUMBER(SEARCH("no", LOWER(INDEX(Paste_Here!AB$2:AB$210, MATCH(J164, Paste_Here!I$2:I$210, 0))))), "No", "")), ""), "")</f>
        <v/>
      </c>
      <c r="O164" s="69"/>
      <c r="P164" s="79" t="str">
        <f>IFERROR(IF(B164&lt;&gt;"", IF(ISNUMBER(SEARCH("Revealed-Potential (Primary Focus)", LOWER(INDEX(Paste_Here!U$2:U$210, MATCH(B164, Paste_Here!A$2:A$210, 0))))), "Rev-Potential: Prim", IF(ISNUMBER(SEARCH("Revealed-Potential (Secondary Focus)", LOWER(INDEX(Paste_Here!U$2:U$210, MATCH(B164, Paste_Here!A$2:A$210, 0))))), "Rev-Potential: Sec", IF(ISNUMBER(SEARCH("Monitoring", LOWER(INDEX(Paste_Here!U$2:U$210, MATCH(B164, Paste_Here!A$2:A$210, 0))))), "Monitoring", IF(ISNUMBER(SEARCH("At-Promise (Secondary Focus)", LOWER(INDEX(Paste_Here!U$2:U$210, MATCH(B164, Paste_Here!A$2:A$210, 0))))), "At-Promise: Sec", IF(ISNUMBER(SEARCH("At-Promise (Primary Focus)", LOWER(INDEX(Paste_Here!U$2:U$210, MATCH(B164, Paste_Here!A$2:A$210, 0))))), "At-Promise: Prim", ""))))), ""), "")</f>
        <v/>
      </c>
      <c r="Q164" s="69"/>
      <c r="R164" s="79" t="str">
        <f>IFERROR(IF(B164&lt;&gt;"", IF(ISNUMBER(SEARCH("Revealed-Potential (Primary Focus)", LOWER(INDEX(Paste_Here!AB$2:AB$210, MATCH(B164, Paste_Here!A$2:A$210, 0))))), "Rev-Potential: Prim", IF(ISNUMBER(SEARCH("Revealed-Potential (Secondary Focus)", LOWER(INDEX(Paste_Here!AB$2:AB$210, MATCH(B164, Paste_Here!A$2:A$210, 0))))), "Rev-Potential: Sec", IF(ISNUMBER(SEARCH("Monitoring", LOWER(INDEX(Paste_Here!AB$2:AB$210, MATCH(B164, Paste_Here!A$2:A$210, 0))))), "Monitoring", IF(ISNUMBER(SEARCH("At-Promise (Secondary Focus)", LOWER(INDEX(Paste_Here!AB$2:AB$210, MATCH(B164, Paste_Here!A$2:A$210, 0))))), "At-Promise: Sec", IF(ISNUMBER(SEARCH("At-Promise (Primary Focus)", LOWER(INDEX(Paste_Here!AB$2:AB$210, MATCH(B164, Paste_Here!A$2:A$210, 0))))), "At-Promise: Prim", ""))))), ""), "")</f>
        <v/>
      </c>
      <c r="S164" s="69"/>
      <c r="T164" s="114" t="str">
        <f>IFERROR(IF(P164&lt;&gt;"", IF(ISNUMBER(SEARCH("yes", LOWER(INDEX(Paste_Here!AH$2:AH$210, MATCH(P164, Paste_Here!O$2:O$210, 0))))), "Yes", IF(ISNUMBER(SEARCH("no", LOWER(INDEX(Paste_Here!AH$2:AH$210, MATCH(P164, Paste_Here!O$2:O$210, 0))))), "No", "")), ""), "")</f>
        <v/>
      </c>
      <c r="U164" s="69"/>
      <c r="V164" s="114" t="str">
        <f>IFERROR(IF(R164&lt;&gt;"", IF(ISNUMBER(SEARCH("yes", LOWER(INDEX(Paste_Here!AJ$2:AJ$210, MATCH(R164, Paste_Here!Q$2:Q$210, 0))))), "Yes", IF(ISNUMBER(SEARCH("no", LOWER(INDEX(Paste_Here!AJ$2:AJ$210, MATCH(R164, Paste_Here!Q$2:Q$210, 0))))), "No", "")), ""), "")</f>
        <v/>
      </c>
      <c r="W164" s="69"/>
      <c r="X164" s="69"/>
      <c r="Y164" s="79" t="str">
        <f t="shared" si="15"/>
        <v/>
      </c>
      <c r="Z164" s="69"/>
      <c r="AA164" s="79" t="str">
        <f>IFERROR(IF(B164&lt;&gt;"", IF(AND(INDEX(Paste_Here!W$2:W$210, MATCH(B164, Paste_Here!A$2:A$210, 0))&lt;&gt;"", ISNUMBER(VALUE(INDEX(Paste_Here!W$2:W$210, MATCH(B164, Paste_Here!A$2:A$210, 0))))), INDEX(Paste_Here!W$2:W$210, MATCH(B164, Paste_Here!A$2:A$210, 0)), ""), ""), "")</f>
        <v/>
      </c>
      <c r="AB164" s="69"/>
      <c r="AC164" s="79" t="str">
        <f>IFERROR(IF(B164&lt;&gt;"", IF(AND(INDEX(Paste_Here!V$2:V$210, MATCH(B164, Paste_Here!A$2:A$210, 0))&lt;&gt;"", ISNUMBER(VALUE(INDEX(Paste_Here!V$2:V$210, MATCH(B164, Paste_Here!A$2:A$210, 0))))), TEXT(ROUND(VALUE(INDEX(Paste_Here!V$2:V$210, MATCH(B164, Paste_Here!A$2:A$210, 0))), 2), "0.00"), ""), ""), "")</f>
        <v/>
      </c>
      <c r="AD164" s="69"/>
      <c r="AE164" s="79" t="str">
        <f>IFERROR(IF(B164&lt;&gt;"", IF(LOWER(INDEX(Paste_Here!X$2:X$210, MATCH(B164, Paste_Here!A$2:A$210, 0)))="approaching expectations", "Approaching", IF(LOWER(INDEX(Paste_Here!X$2:X$210, MATCH(B164, Paste_Here!A$2:A$210, 0)))="met expectations", "Met", IF(LOWER(INDEX(Paste_Here!X$2:X$210, MATCH(B164, Paste_Here!A$2:A$210, 0)))="exceeded expectations", "Exceeded", IF(LOWER(INDEX(Paste_Here!X$2:X$210, MATCH(B164, Paste_Here!A$2:A$210, 0)))="below expectations", "Below", "")))), ""), "")</f>
        <v/>
      </c>
      <c r="AF164" s="69"/>
      <c r="AG164" s="79" t="str">
        <f>IFERROR(IF(B164&lt;&gt;"", IF(AND(INDEX(Paste_Here!Y$2:Y$210, MATCH(B164, Paste_Here!A$2:A$210, 0))&lt;&gt;"", ISNUMBER(VALUE(INDEX(Paste_Here!Y$2:Y$210, MATCH(B164, Paste_Here!A$2:A$210, 0))))), INDEX(Paste_Here!Y$2:Y$210, MATCH(B164, Paste_Here!A$2:A$210, 0)), ""), ""), "")</f>
        <v/>
      </c>
      <c r="AH164" s="69"/>
      <c r="AI164" s="79" t="str">
        <f>IFERROR(IF(B164&lt;&gt;"", IF(AND(INDEX(Paste_Here!AK$2:AK$210, MATCH(B164, Paste_Here!A$2:A$210, 0))&lt;&gt;"", ISNUMBER(VALUE(INDEX(Paste_Here!AK$2:AK$210, MATCH(B164, Paste_Here!A$2:A$210, 0))))), INDEX(Paste_Here!AK$2:AK$210, MATCH(B164, Paste_Here!A$2:A$210, 0)), ""), ""), "")</f>
        <v/>
      </c>
      <c r="AJ164" s="69"/>
      <c r="AK164" s="79" t="str">
        <f>IFERROR(IF(B164&lt;&gt;"", IF(ISNUMBER(SEARCH("highrisk", LOWER(INDEX(Paste_Here!AL$2:AL$210, MATCH(B164, Paste_Here!A$2:A$210, 0))))), "High Risk", IF(ISNUMBER(SEARCH("lowrisk", LOWER(INDEX(Paste_Here!AL$2:AL$210, MATCH(B164, Paste_Here!A$2:A$210, 0))))), "Low Risk", IF(ISNUMBER(SEARCH("somerisk", LOWER(INDEX(Paste_Here!AL$2:AL$210, MATCH(B164, Paste_Here!A$2:A$210, 0))))), "Some Risk", ""))), ""), "")</f>
        <v/>
      </c>
      <c r="AL164" s="69"/>
      <c r="AM164" s="79" t="str">
        <f>IFERROR(IF(B164&lt;&gt;"", IF(AND(INDEX(Paste_Here!AT$2:AT$210, MATCH(B164, Paste_Here!A$2:A$210, 0))&lt;&gt;"", ISNUMBER(VALUE(INDEX(Paste_Here!AT$2:AT$210, MATCH(B164, Paste_Here!A$2:A$210, 0))))), INDEX(Paste_Here!AT$2:AT$210, MATCH(B164, Paste_Here!A$2:A$210, 0)), ""), ""), "")</f>
        <v/>
      </c>
      <c r="AN164" s="69"/>
      <c r="AO164" s="79" t="str">
        <f>IFERROR(IF(B164&lt;&gt;"", IF(AND(INDEX(Paste_Here!AM$2:AM$210, MATCH(B164, Paste_Here!A$2:A$210, 0))&lt;&gt;"", ISNUMBER(VALUE(INDEX(Paste_Here!AM$2:AM$210, MATCH(B164, Paste_Here!A$2:A$210, 0))))), INDEX(Paste_Here!AM$2:AM$210, MATCH(B164, Paste_Here!A$2:A$210, 0)), ""), ""), "")</f>
        <v/>
      </c>
      <c r="AP164" s="69"/>
      <c r="AQ164" s="79" t="str">
        <f>IFERROR(IF(B164&lt;&gt;"", IF(ISNUMBER(SEARCH("highrisk", LOWER(INDEX(Paste_Here!AN$2:AN$210, MATCH(B164, Paste_Here!A$2:A$210, 0))))), "High Risk", IF(ISNUMBER(SEARCH("lowrisk", LOWER(INDEX(Paste_Here!AN$2:AN$210, MATCH(B164, Paste_Here!A$2:A$210, 0))))), "Low Risk", IF(ISNUMBER(SEARCH("somerisk", LOWER(INDEX(Paste_Here!AN$2:AN$210, MATCH(B164, Paste_Here!A$2:A$210, 0))))), "Some Risk", ""))), ""), "")</f>
        <v/>
      </c>
      <c r="AR164" s="69"/>
      <c r="AS164" s="79" t="str" cm="1">
        <f t="array" aca="1" ref="AS164" ca="1">IFERROR(IF(ISNUMBER(SEARCH("BR", INDEX(Paste_Here!AO$2:AO$210, MATCH(B164, Paste_Here!A$2:A$210, 0)))), -1, 1) * VALUE(_xlfn.TEXTJOIN("", TRUE, IF(ISNUMBER(--MID(INDEX(Paste_Here!AO$2:AO$210, MATCH(B164, Paste_Here!A$2:A$210, 0)), ROW(INDIRECT("1:"&amp;LEN(INDEX(Paste_Here!AO$2:AO$210, MATCH(B164, Paste_Here!A$2:A$210, 0))))), 1)), MID(INDEX(Paste_Here!AO$2:AO$210, MATCH(B164, Paste_Here!A$2:A$210, 0)), ROW(INDIRECT("1:"&amp;LEN(INDEX(Paste_Here!AO$2:AO$210, MATCH(B164, Paste_Here!A$2:A$210, 0))))), 1), ""))), "")</f>
        <v/>
      </c>
      <c r="AT164" s="69"/>
      <c r="AU164" s="69"/>
      <c r="AV164" s="79"/>
      <c r="AW164" s="69"/>
      <c r="AX164" s="79"/>
      <c r="AY164" s="69"/>
      <c r="AZ164" s="79"/>
      <c r="BA164" s="69"/>
      <c r="BB164" s="79"/>
      <c r="BC164" s="69"/>
      <c r="BD164" s="79"/>
      <c r="BE164" s="69"/>
      <c r="BF164" s="79"/>
      <c r="BG164" s="69"/>
      <c r="BH164" s="79"/>
      <c r="BI164" s="69"/>
      <c r="BJ164" s="79"/>
      <c r="BK164" s="69"/>
      <c r="BL164" s="79"/>
      <c r="BM164" s="69"/>
      <c r="BN164" s="79"/>
      <c r="BO164" s="69"/>
      <c r="BP164" s="79"/>
      <c r="BQ164" s="69"/>
      <c r="BR164" s="69"/>
      <c r="BS164" s="79"/>
      <c r="BT164" s="69"/>
      <c r="BU164" s="79"/>
      <c r="BV164" s="69"/>
      <c r="BW164" s="79"/>
      <c r="BX164" s="69"/>
      <c r="BY164" s="79"/>
      <c r="BZ164" s="69"/>
      <c r="CA164" s="79"/>
      <c r="CB164" s="69"/>
      <c r="CC164" s="79"/>
      <c r="CD164" s="69"/>
      <c r="CE164" s="79"/>
      <c r="CF164" s="69"/>
      <c r="CG164" s="79"/>
      <c r="CH164" s="69"/>
      <c r="CI164" s="79"/>
      <c r="CJ164" s="69"/>
      <c r="CK164" s="79"/>
      <c r="CL164" s="69"/>
      <c r="CM164" s="79"/>
      <c r="CN164" s="69"/>
      <c r="CO164" s="69"/>
      <c r="CP164" s="79" t="str">
        <f t="shared" si="16"/>
        <v/>
      </c>
      <c r="CQ164" s="69"/>
      <c r="CR164" s="79" t="str">
        <f>IFERROR(IF(B164&lt;&gt;"", IF(AND(INDEX(Paste_Here!AD$2:AD$210, MATCH(B164, Paste_Here!A$2:A$210, 0))&lt;&gt;"", ISNUMBER(VALUE(INDEX(Paste_Here!AD$2:AD$210, MATCH(B164, Paste_Here!A$2:A$210, 0))))), INDEX(Paste_Here!AD$2:AD$210, MATCH(B164, Paste_Here!A$2:A$210, 0)), ""), ""), "")</f>
        <v/>
      </c>
      <c r="CS164" s="69"/>
      <c r="CT164" s="79" t="str">
        <f>IFERROR(IF(B164&lt;&gt;"", IF(AND(INDEX(Paste_Here!AC$2:AC$210, MATCH(B164, Paste_Here!A$2:A$210, 0))&lt;&gt;"", ISNUMBER(--INDEX(Paste_Here!AC$2:AC$210, MATCH(B164, Paste_Here!A$2:A$210, 0)))), TEXT(ROUND(--INDEX(Paste_Here!AC$2:AC$210, MATCH(B164, Paste_Here!A$2:A$210, 0)), 2), "0.00"), ""), ""), "")</f>
        <v/>
      </c>
      <c r="CU164" s="69"/>
      <c r="CV164" s="79" t="str">
        <f>IFERROR(IF(B164&lt;&gt;"", IF(LOWER(INDEX(Paste_Here!AE$2:AE$210, MATCH(B164, Paste_Here!A$2:A$210, 0)))="approaching expectations", "Approaching", IF(LOWER(INDEX(Paste_Here!AE$2:AE$210, MATCH(B164, Paste_Here!A$2:A$210, 0)))="met expectations", "Met", IF(LOWER(INDEX(Paste_Here!AE$2:AE$210, MATCH(B164, Paste_Here!A$2:A$210, 0)))="exceeded expectations", "Exceeded", IF(LOWER(INDEX(Paste_Here!AE$2:AE$210, MATCH(B164, Paste_Here!A$2:A$210, 0)))="below expectations", "Below", "")))), ""), "")</f>
        <v/>
      </c>
      <c r="CW164" s="69"/>
      <c r="CX164" s="79" t="str">
        <f>IFERROR(IF(B164&lt;&gt;"", IF(AND(INDEX(Paste_Here!AF$2:AF$210, MATCH(B164, Paste_Here!A$2:A$210, 0))&lt;&gt;"", ISNUMBER(VALUE(INDEX(Paste_Here!AF$2:AF$210, MATCH(B164, Paste_Here!A$2:A$210, 0))))), INDEX(Paste_Here!AF$2:AF$210, MATCH(B164, Paste_Here!A$2:A$210, 0)), ""), ""), "")</f>
        <v/>
      </c>
      <c r="CY164" s="69"/>
      <c r="CZ164" s="79" t="str">
        <f>IFERROR(IF(B164&lt;&gt;"", IF(AND(INDEX(Paste_Here!AU$2:AU$210, MATCH(B164, Paste_Here!A$2:A$210, 0))&lt;&gt;"", ISNUMBER(VALUE(INDEX(Paste_Here!AU$2:AU$210, MATCH(B164, Paste_Here!A$2:A$210, 0))))), INDEX(Paste_Here!AU$2:AU$210, MATCH(B164, Paste_Here!A$2:A$210, 0)), ""), ""), "")</f>
        <v/>
      </c>
      <c r="DA164" s="69"/>
      <c r="DB164" s="79" t="str">
        <f>IFERROR(IF(B164&lt;&gt;"", IF(ISNUMBER(SEARCH("highrisk", LOWER(INDEX(Paste_Here!AV$2:AV$210, MATCH(B164, Paste_Here!A$2:A$210, 0))))), "High Risk", IF(ISNUMBER(SEARCH("lowrisk", LOWER(INDEX(Paste_Here!AV$2:AV$210, MATCH(B164, Paste_Here!A$2:A$210, 0))))), "Low Risk", IF(ISNUMBER(SEARCH("somerisk", LOWER(INDEX(Paste_Here!AV$2:AV$210, MATCH(B164, Paste_Here!A$2:A$210, 0))))), "Some Risk", ""))), ""), "")</f>
        <v/>
      </c>
      <c r="DC164" s="69"/>
      <c r="DD164" s="79" t="str">
        <f>IFERROR(IF(B164&lt;&gt;"", IF(AND(INDEX(Paste_Here!AW$2:AW$210, MATCH(B164, Paste_Here!A$2:A$210, 0))&lt;&gt;"", ISNUMBER(VALUE(INDEX(Paste_Here!AW$2:AW$210, MATCH(B164, Paste_Here!A$2:A$210, 0))))), INDEX(Paste_Here!AW$2:AW$210, MATCH(B164, Paste_Here!A$2:A$210, 0)), ""), ""), "")</f>
        <v/>
      </c>
      <c r="DE164" s="69"/>
      <c r="DF164" s="79" t="str">
        <f>IFERROR(IF(B164&lt;&gt;"", IF(AND(INDEX(Paste_Here!AP$2:AP$210, MATCH(B164, Paste_Here!A$2:A$210, 0))&lt;&gt;"", ISNUMBER(VALUE(INDEX(Paste_Here!AP$2:AP$210, MATCH(B164, Paste_Here!A$2:A$210, 0))))), INDEX(Paste_Here!AP$2:AP$210, MATCH(B164, Paste_Here!A$2:A$210, 0)), ""), ""), "")</f>
        <v/>
      </c>
      <c r="DG164" s="69"/>
      <c r="DH164" s="79" t="str">
        <f>IFERROR(IF(B164&lt;&gt;"", IF(ISNUMBER(SEARCH("highrisk", LOWER(INDEX(Paste_Here!AQ$2:AQ$210, MATCH(B164, Paste_Here!A$2:A$210, 0))))), "High Risk", IF(ISNUMBER(SEARCH("lowrisk", LOWER(INDEX(Paste_Here!AQ$2:AQ$210, MATCH(B164, Paste_Here!A$2:A$210, 0))))), "Low Risk", IF(ISNUMBER(SEARCH("somerisk", LOWER(INDEX(Paste_Here!AQ$2:AQ$210, MATCH(B164, Paste_Here!A$2:A$210, 0))))), "Some Risk", ""))), ""), "")</f>
        <v/>
      </c>
      <c r="DI164" s="69"/>
      <c r="DJ164" s="79" t="str" cm="1">
        <f t="array" aca="1" ref="DJ164" ca="1">IFERROR(VALUE(IF(ISNUMBER(SEARCH("EM", INDEX(Paste_Here!AR$2:AR$500, MATCH(B164, Paste_Here!A$2:A$500, 0)))),"-" &amp; _xlfn.TEXTJOIN("", TRUE, IF(ISNUMBER(--MID(INDEX(Paste_Here!AR$2:AR$500, MATCH(B164, Paste_Here!A$2:A$500, 0)), ROW(INDIRECT("1:"&amp;LEN(INDEX(Paste_Here!AR$2:AR$500, MATCH(B164, Paste_Here!A$2:A$500, 0))))), 1)), MID(INDEX(Paste_Here!AR$2:AR$500, MATCH(B164, Paste_Here!A$2:A$500, 0)), ROW(INDIRECT("1:"&amp;LEN(INDEX(Paste_Here!AR$2:AR$500, MATCH(B164, Paste_Here!A$2:A$500, 0))))), 1), "")), _xlfn.TEXTJOIN("", TRUE, IF(ISNUMBER(--MID(INDEX(Paste_Here!AR$2:AR$500, MATCH(B164, Paste_Here!A$2:AR$500, 0)), ROW(INDIRECT("1:"&amp;LEN(INDEX(Paste_Here!AR$2:AR$500, MATCH(B164, Paste_Here!A$2:AR$500, 0))))), 1)), MID(INDEX(Paste_Here!AR$2:AR$500, MATCH(B164, Paste_Here!A$2:A$500, 0)), ROW(INDIRECT("1:"&amp;LEN(INDEX(Paste_Here!AR$2:AR$500, MATCH(B164, Paste_Here!A$2:A$500, 0))))), 1), "")))), "")</f>
        <v/>
      </c>
      <c r="DK164" s="69"/>
      <c r="DL164" s="69"/>
      <c r="DM164" s="79" t="str">
        <f t="shared" si="17"/>
        <v/>
      </c>
      <c r="DN164" s="69"/>
      <c r="DO164" s="79" t="str">
        <f>IFERROR(IF(B164&lt;&gt;"", IF(AND(INDEX(Paste_Here!AH$2:AH$210, MATCH(B164, Paste_Here!A$2:A$210, 0))&lt;&gt;"", ISNUMBER(VALUE(INDEX(Paste_Here!AH$2:AH$210, MATCH(B164, Paste_Here!A$2:A$210, 0))))), INDEX(Paste_Here!AH$2:AH$210, MATCH(B164, Paste_Here!A$2:A$210, 0)), ""), ""), "")</f>
        <v/>
      </c>
      <c r="DP164" s="69"/>
      <c r="DQ164" s="114"/>
      <c r="DR164" s="69"/>
      <c r="DS164" s="119" t="str">
        <f>IFERROR(IF(B164&lt;&gt;"", IF(LOWER(INDEX(Paste_Here!AI$2:AI$210, MATCH(B164, Paste_Here!A$2:A$210, 0)))="approaching expectations", "Approaching", IF(LOWER(INDEX(Paste_Here!AI$2:AI$210, MATCH(B164, Paste_Here!A$2:A$210, 0)))="met expectations", "Met", IF(LOWER(INDEX(Paste_Here!AI$2:AI$210, MATCH(B164, Paste_Here!A$2:A$210, 0)))="exceeded expectations", "Exceeded", IF(LOWER(INDEX(Paste_Here!AI$2:AI$210, MATCH(B164, Paste_Here!A$2:A$210, 0)))="below expectations", "Below", "")))), ""), "")</f>
        <v/>
      </c>
      <c r="DT164" s="69"/>
      <c r="DU164" s="79" t="str">
        <f>IFERROR(IF(B164&lt;&gt;"", IF(AND(INDEX(Paste_Here!AJ$2:AJ$210, MATCH(B164, Paste_Here!A$2:A$210, 0))&lt;&gt;"", ISNUMBER(VALUE(INDEX(Paste_Here!AJ$2:AJ$210, MATCH(B164, Paste_Here!A$2:A$210, 0))))), INDEX(Paste_Here!AJ$2:AJ$210, MATCH(B164, Paste_Here!A$2:A$210, 0)), ""), ""), "")</f>
        <v/>
      </c>
      <c r="DV164" s="69"/>
      <c r="DW164" s="114"/>
      <c r="DX164" s="69"/>
      <c r="DY164" s="114"/>
      <c r="DZ164" s="69"/>
      <c r="EA164" s="114"/>
      <c r="EB164" s="69"/>
      <c r="EC164" s="114"/>
      <c r="ED164" s="69"/>
      <c r="EE164" s="114"/>
      <c r="EF164" s="69"/>
      <c r="EH164" s="69"/>
      <c r="EI164" s="69"/>
      <c r="EJ164" s="79"/>
      <c r="EK164" s="69"/>
      <c r="EL164" s="79"/>
      <c r="EM164" s="69"/>
      <c r="EN164" s="79"/>
      <c r="EO164" s="69"/>
      <c r="EP164" s="79"/>
      <c r="EQ164" s="69"/>
      <c r="ER164" s="79"/>
      <c r="ES164" s="69"/>
      <c r="ET164" s="79"/>
      <c r="EU164" s="69"/>
      <c r="EV164" s="79"/>
      <c r="EW164" s="69"/>
      <c r="EX164" s="79"/>
      <c r="EY164" s="69"/>
      <c r="EZ164" s="79"/>
      <c r="FA164" s="69"/>
      <c r="FB164" s="79"/>
      <c r="FC164" s="69"/>
      <c r="FD164" s="79"/>
      <c r="FE164" s="69"/>
      <c r="FF164" s="69"/>
      <c r="FG164" s="79" t="str">
        <f t="shared" si="18"/>
        <v/>
      </c>
      <c r="FH164" s="69"/>
      <c r="FI164" s="79" t="str">
        <f>IFERROR(IF(B164&lt;&gt;"", IF(ISNUMBER(VALUE(INDEX(Paste_Here!H$2:H$210, MATCH(B164, Paste_Here!A$2:A$210, 0)))), IF(VALUE(INDEX(Paste_Here!H$2:H$210, MATCH(B164, Paste_Here!A$2:A$210, 0)))=0, "No", IF(AND(VALUE(INDEX(Paste_Here!H$2:H$210, MATCH(B164, Paste_Here!A$2:A$210, 0)))&gt;=1, VALUE(INDEX(Paste_Here!H$2:H$210, MATCH(B164, Paste_Here!A$2:A$210, 0)))&lt;=4), VALUE(INDEX(Paste_Here!H$2:H$210, MATCH(B164, Paste_Here!A$2:A$210, 0))), "")), ""), ""), "")</f>
        <v/>
      </c>
      <c r="FJ164" s="69"/>
      <c r="FK164" s="79" t="str">
        <f>IFERROR(IF(B164&lt;&gt;"", IF(ISNUMBER(VALUE(INDEX(Paste_Here!I$2:I$210, MATCH(B164, Paste_Here!A$2:A$210, 0)))), IF(VALUE(INDEX(Paste_Here!I$2:I$210, MATCH(B164, Paste_Here!A$2:A$210, 0)))=0, "No", IF(AND(VALUE(INDEX(Paste_Here!I$2:I$210, MATCH(B164, Paste_Here!A$2:A$210, 0)))&gt;=1, VALUE(INDEX(Paste_Here!I$2:I$210, MATCH(B164, Paste_Here!A$2:A$210, 0)))&lt;=4), VALUE(INDEX(Paste_Here!I$2:I$210, MATCH(B164, Paste_Here!A$2:A$210, 0))), "")), ""), ""), "")</f>
        <v/>
      </c>
      <c r="FL164" s="69"/>
      <c r="FM164" s="114"/>
      <c r="FN164" s="69"/>
      <c r="FO164" s="114"/>
      <c r="FP164" s="69"/>
      <c r="FQ164" s="114"/>
      <c r="FR164" s="69"/>
      <c r="FS164" s="114"/>
      <c r="FT164" s="69"/>
      <c r="FU164" s="79" t="str">
        <f>IFERROR(IF(B164&lt;&gt;"", IF(AND(INDEX(Paste_Here!R$2:R$210, MATCH(B164, Paste_Here!A$2:A$210, 0))&lt;&gt;"", ISNUMBER(VALUE(INDEX(Paste_Here!R$2:R$210, MATCH(B164, Paste_Here!A$2:A$210, 0))))), INDEX(Paste_Here!R$2:R$210, MATCH(B164, Paste_Here!A$2:A$210, 0)), ""), ""), "")</f>
        <v/>
      </c>
      <c r="FV164" s="69"/>
      <c r="FW164" s="79" t="str">
        <f>IFERROR(IF(B164&lt;&gt;"", IF(AND(INDEX(Paste_Here!BB$2:BB$210, MATCH(B164, Paste_Here!A$2:A$210, 0))&lt;&gt;"", ISNUMBER(VALUE(INDEX(Paste_Here!BB$2:BB$210, MATCH(B164, Paste_Here!A$2:A$210, 0))))), INDEX(Paste_Here!BB$2:BB$210, MATCH(B164, Paste_Here!A$2:A$210, 0)), ""), ""), "")</f>
        <v/>
      </c>
      <c r="FX164" s="69"/>
      <c r="FY164" s="79" t="str">
        <f>IFERROR(IF(B164&lt;&gt;"", IF(AND(INDEX(Paste_Here!AS$2:AS$210, MATCH(B164, Paste_Here!A$2:A$210, 0))&lt;&gt;"", ISNUMBER(VALUE(INDEX(Paste_Here!AS$2:AS$210, MATCH(B164, Paste_Here!A$2:A$210, 0))))), INDEX(Paste_Here!AS$2:AS$210, MATCH(B164, Paste_Here!A$2:A$210, 0)), ""), ""), "")</f>
        <v/>
      </c>
      <c r="FZ164" s="69"/>
      <c r="GA164" s="79" t="str">
        <f>IFERROR(IF(B164&lt;&gt;"", IF(AND(INDEX(Paste_Here!BC$2:BC$210, MATCH(B164, Paste_Here!A$2:A$210, 0))&lt;&gt;"", ISNUMBER(VALUE(INDEX(Paste_Here!BC$2:BC$210, MATCH(B164, Paste_Here!A$2:A$210, 0))))), INDEX(Paste_Here!BC$2:BC$210, MATCH(B164, Paste_Here!A$2:A$210, 0)), ""), ""), "")</f>
        <v/>
      </c>
      <c r="GB164" s="69"/>
      <c r="GC164" s="69"/>
      <c r="GD164" s="79" t="str">
        <f t="shared" si="19"/>
        <v/>
      </c>
      <c r="GE164" s="69"/>
      <c r="GF164" s="79" t="str">
        <f>IFERROR(IF(B164&lt;&gt;"", IF(ISNUMBER(SEARCH("s", LOWER(INDEX(Paste_Here!M$2:M$210, MATCH(B164, Paste_Here!A$2:A$210, 0))))), "Yes", IF(INDEX(Paste_Here!M$2:M$210, MATCH(B164, Paste_Here!A$2:A$210, 0))&lt;&gt;"", "No", "")), ""), "")</f>
        <v/>
      </c>
      <c r="GG164" s="69"/>
      <c r="GH164" s="79" t="str">
        <f>IFERROR(IF(B164&lt;&gt;"", IF(ISNUMBER(SEARCH("yes", LOWER(INDEX(Paste_Here!F$2:F$210, MATCH(B164, Paste_Here!A$2:A$210, 0))))), "Yes", IF(ISNUMBER(SEARCH("no", LOWER(INDEX(Paste_Here!F$2:F$210, MATCH(B164, Paste_Here!A$2:A$210, 0))))), "No", "")), ""), "")</f>
        <v/>
      </c>
      <c r="GI164" s="69"/>
      <c r="GJ164" s="79" t="str">
        <f>IFERROR(IF(B164&lt;&gt;"", IF(ISNUMBER(SEARCH("english language learner", LOWER(INDEX(Paste_Here!C$2:C$210, MATCH(B164, Paste_Here!A$2:A$210, 0))))), "Yes", ""), ""), "")</f>
        <v/>
      </c>
      <c r="GK164" s="69"/>
      <c r="GL164" s="79" t="str">
        <f>IFERROR(IF(B164&lt;&gt;"", IF(OR(ISNUMBER(SEARCH("b", LOWER(INDEX(Paste_Here!K$2:K$210, MATCH(B164, Paste_Here!A$2:A$210, 0))))), ISNUMBER(SEARCH("h", LOWER(INDEX(Paste_Here!K$2:K$210, MATCH(B164, Paste_Here!A$2:A$210, 0))))), ISNUMBER(SEARCH("i", LOWER(INDEX(Paste_Here!K$2:K$210, MATCH(B164, Paste_Here!A$2:A$210, 0)))))), "Yes", IF(INDEX(Paste_Here!K$2:K$210, MATCH(B164, Paste_Here!A$2:A$210, 0))&lt;&gt;"", "No", "")), ""), "")</f>
        <v/>
      </c>
      <c r="GM164" s="69"/>
      <c r="GN164" s="79" t="str">
        <f>IFERROR(IF(B164&lt;&gt;"", IF(ISNUMBER(SEARCH("yes", LOWER(INDEX(Paste_Here!L$2:L$210, MATCH(B164, Paste_Here!A$2:A$210, 0))))), "Yes", IF(ISNUMBER(SEARCH("no", LOWER(INDEX(Paste_Here!L$2:L$210, MATCH(B164, Paste_Here!A$2:A$210, 0))))), "No", "")), ""), "")</f>
        <v/>
      </c>
      <c r="GO164" s="69"/>
      <c r="GP164" s="79" t="str">
        <f>IFERROR(IF(B164&lt;&gt;"", IF(ISNUMBER(SEARCH("transitional 2", LOWER(INDEX(Paste_Here!C$2:C$210, MATCH(B164, Paste_Here!A$2:A$210, 0))))), "T2", IF(ISNUMBER(SEARCH("transitional 1", LOWER(INDEX(Paste_Here!C$2:C$210, MATCH(B164, Paste_Here!A$2:A$210, 0))))), "T1", IF(ISNUMBER(SEARCH("waived ell services", LOWER(INDEX(Paste_Here!C$2:C$210, MATCH(B164, Paste_Here!A$2:A$210, 0))))), "W", ""))), ""), "")</f>
        <v/>
      </c>
      <c r="GQ164" s="69"/>
      <c r="GR164" s="114"/>
      <c r="GS164" s="69"/>
      <c r="GT164" s="114"/>
      <c r="GU164" s="69"/>
      <c r="GV164" s="114"/>
      <c r="GW164" s="69"/>
      <c r="GX164" s="118"/>
      <c r="GY164" s="69"/>
      <c r="GZ164" s="69"/>
      <c r="HA164" s="79"/>
      <c r="HB164" s="69"/>
      <c r="HC164" s="79"/>
      <c r="HD164" s="69"/>
      <c r="HE164" s="79"/>
      <c r="HF164" s="69"/>
      <c r="HG164" s="79"/>
      <c r="HH164" s="69"/>
      <c r="HI164" s="79"/>
      <c r="HJ164" s="69"/>
      <c r="HK164" s="79"/>
      <c r="HL164" s="69"/>
      <c r="HM164" s="79"/>
      <c r="HN164" s="69"/>
      <c r="HO164" s="79"/>
      <c r="HP164" s="69"/>
      <c r="HQ164" s="79"/>
      <c r="HR164" s="69"/>
      <c r="HS164" s="79"/>
      <c r="HT164" s="69"/>
      <c r="HU164" s="79"/>
      <c r="HV164" s="69"/>
      <c r="HW164" s="69"/>
      <c r="HX164" s="79"/>
      <c r="HY164" s="69"/>
      <c r="HZ164" s="79"/>
      <c r="IA164" s="69"/>
      <c r="IB164" s="79"/>
      <c r="IC164" s="69"/>
      <c r="ID164" s="79"/>
      <c r="IE164" s="69"/>
      <c r="IF164" s="79"/>
      <c r="IG164" s="69"/>
      <c r="IH164" s="79"/>
      <c r="II164" s="69"/>
      <c r="IJ164" s="79"/>
      <c r="IK164" s="69"/>
      <c r="IL164" s="79"/>
      <c r="IM164" s="69"/>
      <c r="IN164" s="79"/>
      <c r="IO164" s="69"/>
      <c r="IP164" s="79"/>
      <c r="IQ164" s="69"/>
      <c r="IR164" s="79"/>
      <c r="IS164" s="69"/>
      <c r="IT164" s="69"/>
      <c r="IU164" s="79"/>
      <c r="IV164" s="69"/>
      <c r="IW164" s="79"/>
      <c r="IX164" s="69"/>
      <c r="IY164" s="79"/>
      <c r="IZ164" s="69"/>
      <c r="JA164" s="79"/>
      <c r="JB164" s="69"/>
      <c r="JC164" s="79"/>
      <c r="JD164" s="69"/>
      <c r="JE164" s="79"/>
      <c r="JF164" s="69"/>
      <c r="JG164" s="79"/>
      <c r="JH164" s="69"/>
      <c r="JI164" s="79"/>
      <c r="JJ164" s="69"/>
      <c r="JK164" s="79"/>
      <c r="JL164" s="69"/>
      <c r="JM164" s="79"/>
      <c r="JN164" s="69"/>
      <c r="JO164" s="79"/>
      <c r="JP164" s="69"/>
      <c r="JQ164" s="69"/>
      <c r="JR164" s="79"/>
      <c r="JS164" s="69"/>
      <c r="JT164" s="79"/>
      <c r="JU164" s="69"/>
      <c r="JV164" s="79"/>
      <c r="JW164" s="69"/>
      <c r="JX164" s="79"/>
      <c r="JY164" s="69"/>
      <c r="JZ164" s="79"/>
      <c r="KA164" s="69"/>
      <c r="KB164" s="79"/>
      <c r="KC164" s="69"/>
      <c r="KD164" s="79"/>
      <c r="KE164" s="69"/>
      <c r="KF164" s="79"/>
      <c r="KG164" s="69"/>
      <c r="KH164" s="79"/>
      <c r="KI164" s="69"/>
      <c r="KJ164" s="79"/>
      <c r="KK164" s="69"/>
      <c r="KL164" s="79"/>
      <c r="KM164" s="69"/>
      <c r="KP164" s="1" t="str" cm="1">
        <f t="array" ref="KP164">IFERROR(INDEX(Paste_Here!$B$2:$B$210, MATCH(0, COUNTIF(KP$4:KP163, Paste_Here!$B$2:$B$210) + IF(Paste_Here!$B$2:$B$210="", 1, 0), 0)), "")</f>
        <v/>
      </c>
      <c r="KQ164" s="1" t="str">
        <f>IF(KP164&lt;&gt;"", INDEX(Paste_Here!$A$2:$A$210, MATCH(KP164, Paste_Here!$B$2:$B$210, 0)), "")</f>
        <v/>
      </c>
      <c r="KR164" s="1" t="str">
        <f t="shared" si="20"/>
        <v/>
      </c>
      <c r="KS164" s="1" t="str" cm="1">
        <f t="array" ref="KS164">IFERROR(INDEX($KR$5:$KR$210, MATCH(SMALL(IF($KR$5:$KR$210&lt;&gt;"", COUNTIF($KR$5:$KR$210, "&lt;"&amp;$KR$5:$KR$210)+1), ROW()-ROW($KS$5)+1), COUNTIF($KR$5:$KR$210, "&lt;"&amp;$KR$5:$KR$210)+1, 0)), "")</f>
        <v/>
      </c>
    </row>
    <row r="165" spans="1:305">
      <c r="A165" s="69"/>
      <c r="B165" s="79" t="str">
        <f t="shared" si="14"/>
        <v/>
      </c>
      <c r="C165" s="69"/>
      <c r="D165" s="79" t="str">
        <f>IFERROR(IF(B165&lt;&gt;"", IF(COUNTIF(INDEX(Paste_Here!N$2:Q$210, MATCH(B165, Paste_Here!A$2:A$210, 0), 0), "yes") &gt; 0, "No", IF(COUNTIF(INDEX(Paste_Here!N$2:Q$210, MATCH(B165, Paste_Here!A$2:A$210, 0), 0), "no") &gt; 0, "Yes", "")), ""), "")</f>
        <v/>
      </c>
      <c r="E165" s="69"/>
      <c r="F165" s="79" t="str">
        <f>IFERROR(IF(B165&lt;&gt;"", IF(ISNUMBER(SEARCH("yes", LOWER(INDEX(Paste_Here!S$2:S$210, MATCH(B165, Paste_Here!A$2:A$210, 0))))), "Yes", IF(ISNUMBER(SEARCH("no", LOWER(INDEX(Paste_Here!S$2:S$210, MATCH(B165, Paste_Here!A$2:A$210, 0))))), "No", "")), ""), "")</f>
        <v/>
      </c>
      <c r="G165" s="69"/>
      <c r="H165" s="79" t="str">
        <f>IFERROR(IF(B165&lt;&gt;"", IF(COUNTIF(INDEX(Paste_Here!AX$2:BA$210, MATCH(B165, Paste_Here!A$2:A$210, 0), 0), "yes") &gt; 0, "No", IF(COUNTIF(INDEX(Paste_Here!AX$2:BA$210, MATCH(B165, Paste_Here!A$2:A$210, 0), 0), "no") &gt; 0, "Yes", "")), ""), "")</f>
        <v/>
      </c>
      <c r="I165" s="69"/>
      <c r="J165" s="79" t="str">
        <f>IFERROR(IF(B165&lt;&gt;"", IF(ISNUMBER(SEARCH("yes", LOWER(INDEX(Paste_Here!Z$2:Z$210, MATCH(B165, Paste_Here!A$2:A$210, 0))))), "Yes", IF(ISNUMBER(SEARCH("no", LOWER(INDEX(Paste_Here!Z$2:Z$210, MATCH(B165, Paste_Here!A$2:A$210, 0))))), "No", "")), ""), "")</f>
        <v/>
      </c>
      <c r="K165" s="69"/>
      <c r="L165" s="79" t="str">
        <f>IFERROR(IF(B165&lt;&gt;"", IF(ISNUMBER(SEARCH("yes", LOWER(INDEX(Paste_Here!AG$2:AG$210, MATCH(B165, Paste_Here!A$2:A$210, 0))))), "Yes", IF(ISNUMBER(SEARCH("no", LOWER(INDEX(Paste_Here!AG$2:AG$210, MATCH(B165, Paste_Here!A$2:A$210, 0))))), "No", "")), ""), "")</f>
        <v/>
      </c>
      <c r="M165" s="69"/>
      <c r="N165" s="114" t="str">
        <f>IFERROR(IF(J165&lt;&gt;"", IF(ISNUMBER(SEARCH("yes", LOWER(INDEX(Paste_Here!AB$2:AB$210, MATCH(J165, Paste_Here!I$2:I$210, 0))))), "Yes", IF(ISNUMBER(SEARCH("no", LOWER(INDEX(Paste_Here!AB$2:AB$210, MATCH(J165, Paste_Here!I$2:I$210, 0))))), "No", "")), ""), "")</f>
        <v/>
      </c>
      <c r="O165" s="69"/>
      <c r="P165" s="79" t="str">
        <f>IFERROR(IF(B165&lt;&gt;"", IF(ISNUMBER(SEARCH("Revealed-Potential (Primary Focus)", LOWER(INDEX(Paste_Here!U$2:U$210, MATCH(B165, Paste_Here!A$2:A$210, 0))))), "Rev-Potential: Prim", IF(ISNUMBER(SEARCH("Revealed-Potential (Secondary Focus)", LOWER(INDEX(Paste_Here!U$2:U$210, MATCH(B165, Paste_Here!A$2:A$210, 0))))), "Rev-Potential: Sec", IF(ISNUMBER(SEARCH("Monitoring", LOWER(INDEX(Paste_Here!U$2:U$210, MATCH(B165, Paste_Here!A$2:A$210, 0))))), "Monitoring", IF(ISNUMBER(SEARCH("At-Promise (Secondary Focus)", LOWER(INDEX(Paste_Here!U$2:U$210, MATCH(B165, Paste_Here!A$2:A$210, 0))))), "At-Promise: Sec", IF(ISNUMBER(SEARCH("At-Promise (Primary Focus)", LOWER(INDEX(Paste_Here!U$2:U$210, MATCH(B165, Paste_Here!A$2:A$210, 0))))), "At-Promise: Prim", ""))))), ""), "")</f>
        <v/>
      </c>
      <c r="Q165" s="69"/>
      <c r="R165" s="79" t="str">
        <f>IFERROR(IF(B165&lt;&gt;"", IF(ISNUMBER(SEARCH("Revealed-Potential (Primary Focus)", LOWER(INDEX(Paste_Here!AB$2:AB$210, MATCH(B165, Paste_Here!A$2:A$210, 0))))), "Rev-Potential: Prim", IF(ISNUMBER(SEARCH("Revealed-Potential (Secondary Focus)", LOWER(INDEX(Paste_Here!AB$2:AB$210, MATCH(B165, Paste_Here!A$2:A$210, 0))))), "Rev-Potential: Sec", IF(ISNUMBER(SEARCH("Monitoring", LOWER(INDEX(Paste_Here!AB$2:AB$210, MATCH(B165, Paste_Here!A$2:A$210, 0))))), "Monitoring", IF(ISNUMBER(SEARCH("At-Promise (Secondary Focus)", LOWER(INDEX(Paste_Here!AB$2:AB$210, MATCH(B165, Paste_Here!A$2:A$210, 0))))), "At-Promise: Sec", IF(ISNUMBER(SEARCH("At-Promise (Primary Focus)", LOWER(INDEX(Paste_Here!AB$2:AB$210, MATCH(B165, Paste_Here!A$2:A$210, 0))))), "At-Promise: Prim", ""))))), ""), "")</f>
        <v/>
      </c>
      <c r="S165" s="69"/>
      <c r="T165" s="114" t="str">
        <f>IFERROR(IF(P165&lt;&gt;"", IF(ISNUMBER(SEARCH("yes", LOWER(INDEX(Paste_Here!AH$2:AH$210, MATCH(P165, Paste_Here!O$2:O$210, 0))))), "Yes", IF(ISNUMBER(SEARCH("no", LOWER(INDEX(Paste_Here!AH$2:AH$210, MATCH(P165, Paste_Here!O$2:O$210, 0))))), "No", "")), ""), "")</f>
        <v/>
      </c>
      <c r="U165" s="69"/>
      <c r="V165" s="114" t="str">
        <f>IFERROR(IF(R165&lt;&gt;"", IF(ISNUMBER(SEARCH("yes", LOWER(INDEX(Paste_Here!AJ$2:AJ$210, MATCH(R165, Paste_Here!Q$2:Q$210, 0))))), "Yes", IF(ISNUMBER(SEARCH("no", LOWER(INDEX(Paste_Here!AJ$2:AJ$210, MATCH(R165, Paste_Here!Q$2:Q$210, 0))))), "No", "")), ""), "")</f>
        <v/>
      </c>
      <c r="W165" s="69"/>
      <c r="X165" s="69"/>
      <c r="Y165" s="79" t="str">
        <f t="shared" si="15"/>
        <v/>
      </c>
      <c r="Z165" s="69"/>
      <c r="AA165" s="79" t="str">
        <f>IFERROR(IF(B165&lt;&gt;"", IF(AND(INDEX(Paste_Here!W$2:W$210, MATCH(B165, Paste_Here!A$2:A$210, 0))&lt;&gt;"", ISNUMBER(VALUE(INDEX(Paste_Here!W$2:W$210, MATCH(B165, Paste_Here!A$2:A$210, 0))))), INDEX(Paste_Here!W$2:W$210, MATCH(B165, Paste_Here!A$2:A$210, 0)), ""), ""), "")</f>
        <v/>
      </c>
      <c r="AB165" s="69"/>
      <c r="AC165" s="79" t="str">
        <f>IFERROR(IF(B165&lt;&gt;"", IF(AND(INDEX(Paste_Here!V$2:V$210, MATCH(B165, Paste_Here!A$2:A$210, 0))&lt;&gt;"", ISNUMBER(VALUE(INDEX(Paste_Here!V$2:V$210, MATCH(B165, Paste_Here!A$2:A$210, 0))))), TEXT(ROUND(VALUE(INDEX(Paste_Here!V$2:V$210, MATCH(B165, Paste_Here!A$2:A$210, 0))), 2), "0.00"), ""), ""), "")</f>
        <v/>
      </c>
      <c r="AD165" s="69"/>
      <c r="AE165" s="79" t="str">
        <f>IFERROR(IF(B165&lt;&gt;"", IF(LOWER(INDEX(Paste_Here!X$2:X$210, MATCH(B165, Paste_Here!A$2:A$210, 0)))="approaching expectations", "Approaching", IF(LOWER(INDEX(Paste_Here!X$2:X$210, MATCH(B165, Paste_Here!A$2:A$210, 0)))="met expectations", "Met", IF(LOWER(INDEX(Paste_Here!X$2:X$210, MATCH(B165, Paste_Here!A$2:A$210, 0)))="exceeded expectations", "Exceeded", IF(LOWER(INDEX(Paste_Here!X$2:X$210, MATCH(B165, Paste_Here!A$2:A$210, 0)))="below expectations", "Below", "")))), ""), "")</f>
        <v/>
      </c>
      <c r="AF165" s="69"/>
      <c r="AG165" s="79" t="str">
        <f>IFERROR(IF(B165&lt;&gt;"", IF(AND(INDEX(Paste_Here!Y$2:Y$210, MATCH(B165, Paste_Here!A$2:A$210, 0))&lt;&gt;"", ISNUMBER(VALUE(INDEX(Paste_Here!Y$2:Y$210, MATCH(B165, Paste_Here!A$2:A$210, 0))))), INDEX(Paste_Here!Y$2:Y$210, MATCH(B165, Paste_Here!A$2:A$210, 0)), ""), ""), "")</f>
        <v/>
      </c>
      <c r="AH165" s="69"/>
      <c r="AI165" s="79" t="str">
        <f>IFERROR(IF(B165&lt;&gt;"", IF(AND(INDEX(Paste_Here!AK$2:AK$210, MATCH(B165, Paste_Here!A$2:A$210, 0))&lt;&gt;"", ISNUMBER(VALUE(INDEX(Paste_Here!AK$2:AK$210, MATCH(B165, Paste_Here!A$2:A$210, 0))))), INDEX(Paste_Here!AK$2:AK$210, MATCH(B165, Paste_Here!A$2:A$210, 0)), ""), ""), "")</f>
        <v/>
      </c>
      <c r="AJ165" s="69"/>
      <c r="AK165" s="79" t="str">
        <f>IFERROR(IF(B165&lt;&gt;"", IF(ISNUMBER(SEARCH("highrisk", LOWER(INDEX(Paste_Here!AL$2:AL$210, MATCH(B165, Paste_Here!A$2:A$210, 0))))), "High Risk", IF(ISNUMBER(SEARCH("lowrisk", LOWER(INDEX(Paste_Here!AL$2:AL$210, MATCH(B165, Paste_Here!A$2:A$210, 0))))), "Low Risk", IF(ISNUMBER(SEARCH("somerisk", LOWER(INDEX(Paste_Here!AL$2:AL$210, MATCH(B165, Paste_Here!A$2:A$210, 0))))), "Some Risk", ""))), ""), "")</f>
        <v/>
      </c>
      <c r="AL165" s="69"/>
      <c r="AM165" s="79" t="str">
        <f>IFERROR(IF(B165&lt;&gt;"", IF(AND(INDEX(Paste_Here!AT$2:AT$210, MATCH(B165, Paste_Here!A$2:A$210, 0))&lt;&gt;"", ISNUMBER(VALUE(INDEX(Paste_Here!AT$2:AT$210, MATCH(B165, Paste_Here!A$2:A$210, 0))))), INDEX(Paste_Here!AT$2:AT$210, MATCH(B165, Paste_Here!A$2:A$210, 0)), ""), ""), "")</f>
        <v/>
      </c>
      <c r="AN165" s="69"/>
      <c r="AO165" s="79" t="str">
        <f>IFERROR(IF(B165&lt;&gt;"", IF(AND(INDEX(Paste_Here!AM$2:AM$210, MATCH(B165, Paste_Here!A$2:A$210, 0))&lt;&gt;"", ISNUMBER(VALUE(INDEX(Paste_Here!AM$2:AM$210, MATCH(B165, Paste_Here!A$2:A$210, 0))))), INDEX(Paste_Here!AM$2:AM$210, MATCH(B165, Paste_Here!A$2:A$210, 0)), ""), ""), "")</f>
        <v/>
      </c>
      <c r="AP165" s="69"/>
      <c r="AQ165" s="79" t="str">
        <f>IFERROR(IF(B165&lt;&gt;"", IF(ISNUMBER(SEARCH("highrisk", LOWER(INDEX(Paste_Here!AN$2:AN$210, MATCH(B165, Paste_Here!A$2:A$210, 0))))), "High Risk", IF(ISNUMBER(SEARCH("lowrisk", LOWER(INDEX(Paste_Here!AN$2:AN$210, MATCH(B165, Paste_Here!A$2:A$210, 0))))), "Low Risk", IF(ISNUMBER(SEARCH("somerisk", LOWER(INDEX(Paste_Here!AN$2:AN$210, MATCH(B165, Paste_Here!A$2:A$210, 0))))), "Some Risk", ""))), ""), "")</f>
        <v/>
      </c>
      <c r="AR165" s="69"/>
      <c r="AS165" s="79" t="str" cm="1">
        <f t="array" aca="1" ref="AS165" ca="1">IFERROR(IF(ISNUMBER(SEARCH("BR", INDEX(Paste_Here!AO$2:AO$210, MATCH(B165, Paste_Here!A$2:A$210, 0)))), -1, 1) * VALUE(_xlfn.TEXTJOIN("", TRUE, IF(ISNUMBER(--MID(INDEX(Paste_Here!AO$2:AO$210, MATCH(B165, Paste_Here!A$2:A$210, 0)), ROW(INDIRECT("1:"&amp;LEN(INDEX(Paste_Here!AO$2:AO$210, MATCH(B165, Paste_Here!A$2:A$210, 0))))), 1)), MID(INDEX(Paste_Here!AO$2:AO$210, MATCH(B165, Paste_Here!A$2:A$210, 0)), ROW(INDIRECT("1:"&amp;LEN(INDEX(Paste_Here!AO$2:AO$210, MATCH(B165, Paste_Here!A$2:A$210, 0))))), 1), ""))), "")</f>
        <v/>
      </c>
      <c r="AT165" s="69"/>
      <c r="AU165" s="69"/>
      <c r="AV165" s="79"/>
      <c r="AW165" s="69"/>
      <c r="AX165" s="79"/>
      <c r="AY165" s="69"/>
      <c r="AZ165" s="79"/>
      <c r="BA165" s="69"/>
      <c r="BB165" s="79"/>
      <c r="BC165" s="69"/>
      <c r="BD165" s="79"/>
      <c r="BE165" s="69"/>
      <c r="BF165" s="79"/>
      <c r="BG165" s="69"/>
      <c r="BH165" s="79"/>
      <c r="BI165" s="69"/>
      <c r="BJ165" s="79"/>
      <c r="BK165" s="69"/>
      <c r="BL165" s="79"/>
      <c r="BM165" s="69"/>
      <c r="BN165" s="79"/>
      <c r="BO165" s="69"/>
      <c r="BP165" s="79"/>
      <c r="BQ165" s="69"/>
      <c r="BR165" s="69"/>
      <c r="BS165" s="79"/>
      <c r="BT165" s="69"/>
      <c r="BU165" s="79"/>
      <c r="BV165" s="69"/>
      <c r="BW165" s="79"/>
      <c r="BX165" s="69"/>
      <c r="BY165" s="79"/>
      <c r="BZ165" s="69"/>
      <c r="CA165" s="79"/>
      <c r="CB165" s="69"/>
      <c r="CC165" s="79"/>
      <c r="CD165" s="69"/>
      <c r="CE165" s="79"/>
      <c r="CF165" s="69"/>
      <c r="CG165" s="79"/>
      <c r="CH165" s="69"/>
      <c r="CI165" s="79"/>
      <c r="CJ165" s="69"/>
      <c r="CK165" s="79"/>
      <c r="CL165" s="69"/>
      <c r="CM165" s="79"/>
      <c r="CN165" s="69"/>
      <c r="CO165" s="69"/>
      <c r="CP165" s="79" t="str">
        <f t="shared" si="16"/>
        <v/>
      </c>
      <c r="CQ165" s="69"/>
      <c r="CR165" s="79" t="str">
        <f>IFERROR(IF(B165&lt;&gt;"", IF(AND(INDEX(Paste_Here!AD$2:AD$210, MATCH(B165, Paste_Here!A$2:A$210, 0))&lt;&gt;"", ISNUMBER(VALUE(INDEX(Paste_Here!AD$2:AD$210, MATCH(B165, Paste_Here!A$2:A$210, 0))))), INDEX(Paste_Here!AD$2:AD$210, MATCH(B165, Paste_Here!A$2:A$210, 0)), ""), ""), "")</f>
        <v/>
      </c>
      <c r="CS165" s="69"/>
      <c r="CT165" s="79" t="str">
        <f>IFERROR(IF(B165&lt;&gt;"", IF(AND(INDEX(Paste_Here!AC$2:AC$210, MATCH(B165, Paste_Here!A$2:A$210, 0))&lt;&gt;"", ISNUMBER(--INDEX(Paste_Here!AC$2:AC$210, MATCH(B165, Paste_Here!A$2:A$210, 0)))), TEXT(ROUND(--INDEX(Paste_Here!AC$2:AC$210, MATCH(B165, Paste_Here!A$2:A$210, 0)), 2), "0.00"), ""), ""), "")</f>
        <v/>
      </c>
      <c r="CU165" s="69"/>
      <c r="CV165" s="79" t="str">
        <f>IFERROR(IF(B165&lt;&gt;"", IF(LOWER(INDEX(Paste_Here!AE$2:AE$210, MATCH(B165, Paste_Here!A$2:A$210, 0)))="approaching expectations", "Approaching", IF(LOWER(INDEX(Paste_Here!AE$2:AE$210, MATCH(B165, Paste_Here!A$2:A$210, 0)))="met expectations", "Met", IF(LOWER(INDEX(Paste_Here!AE$2:AE$210, MATCH(B165, Paste_Here!A$2:A$210, 0)))="exceeded expectations", "Exceeded", IF(LOWER(INDEX(Paste_Here!AE$2:AE$210, MATCH(B165, Paste_Here!A$2:A$210, 0)))="below expectations", "Below", "")))), ""), "")</f>
        <v/>
      </c>
      <c r="CW165" s="69"/>
      <c r="CX165" s="79" t="str">
        <f>IFERROR(IF(B165&lt;&gt;"", IF(AND(INDEX(Paste_Here!AF$2:AF$210, MATCH(B165, Paste_Here!A$2:A$210, 0))&lt;&gt;"", ISNUMBER(VALUE(INDEX(Paste_Here!AF$2:AF$210, MATCH(B165, Paste_Here!A$2:A$210, 0))))), INDEX(Paste_Here!AF$2:AF$210, MATCH(B165, Paste_Here!A$2:A$210, 0)), ""), ""), "")</f>
        <v/>
      </c>
      <c r="CY165" s="69"/>
      <c r="CZ165" s="79" t="str">
        <f>IFERROR(IF(B165&lt;&gt;"", IF(AND(INDEX(Paste_Here!AU$2:AU$210, MATCH(B165, Paste_Here!A$2:A$210, 0))&lt;&gt;"", ISNUMBER(VALUE(INDEX(Paste_Here!AU$2:AU$210, MATCH(B165, Paste_Here!A$2:A$210, 0))))), INDEX(Paste_Here!AU$2:AU$210, MATCH(B165, Paste_Here!A$2:A$210, 0)), ""), ""), "")</f>
        <v/>
      </c>
      <c r="DA165" s="69"/>
      <c r="DB165" s="79" t="str">
        <f>IFERROR(IF(B165&lt;&gt;"", IF(ISNUMBER(SEARCH("highrisk", LOWER(INDEX(Paste_Here!AV$2:AV$210, MATCH(B165, Paste_Here!A$2:A$210, 0))))), "High Risk", IF(ISNUMBER(SEARCH("lowrisk", LOWER(INDEX(Paste_Here!AV$2:AV$210, MATCH(B165, Paste_Here!A$2:A$210, 0))))), "Low Risk", IF(ISNUMBER(SEARCH("somerisk", LOWER(INDEX(Paste_Here!AV$2:AV$210, MATCH(B165, Paste_Here!A$2:A$210, 0))))), "Some Risk", ""))), ""), "")</f>
        <v/>
      </c>
      <c r="DC165" s="69"/>
      <c r="DD165" s="79" t="str">
        <f>IFERROR(IF(B165&lt;&gt;"", IF(AND(INDEX(Paste_Here!AW$2:AW$210, MATCH(B165, Paste_Here!A$2:A$210, 0))&lt;&gt;"", ISNUMBER(VALUE(INDEX(Paste_Here!AW$2:AW$210, MATCH(B165, Paste_Here!A$2:A$210, 0))))), INDEX(Paste_Here!AW$2:AW$210, MATCH(B165, Paste_Here!A$2:A$210, 0)), ""), ""), "")</f>
        <v/>
      </c>
      <c r="DE165" s="69"/>
      <c r="DF165" s="79" t="str">
        <f>IFERROR(IF(B165&lt;&gt;"", IF(AND(INDEX(Paste_Here!AP$2:AP$210, MATCH(B165, Paste_Here!A$2:A$210, 0))&lt;&gt;"", ISNUMBER(VALUE(INDEX(Paste_Here!AP$2:AP$210, MATCH(B165, Paste_Here!A$2:A$210, 0))))), INDEX(Paste_Here!AP$2:AP$210, MATCH(B165, Paste_Here!A$2:A$210, 0)), ""), ""), "")</f>
        <v/>
      </c>
      <c r="DG165" s="69"/>
      <c r="DH165" s="79" t="str">
        <f>IFERROR(IF(B165&lt;&gt;"", IF(ISNUMBER(SEARCH("highrisk", LOWER(INDEX(Paste_Here!AQ$2:AQ$210, MATCH(B165, Paste_Here!A$2:A$210, 0))))), "High Risk", IF(ISNUMBER(SEARCH("lowrisk", LOWER(INDEX(Paste_Here!AQ$2:AQ$210, MATCH(B165, Paste_Here!A$2:A$210, 0))))), "Low Risk", IF(ISNUMBER(SEARCH("somerisk", LOWER(INDEX(Paste_Here!AQ$2:AQ$210, MATCH(B165, Paste_Here!A$2:A$210, 0))))), "Some Risk", ""))), ""), "")</f>
        <v/>
      </c>
      <c r="DI165" s="69"/>
      <c r="DJ165" s="79" t="str" cm="1">
        <f t="array" aca="1" ref="DJ165" ca="1">IFERROR(VALUE(IF(ISNUMBER(SEARCH("EM", INDEX(Paste_Here!AR$2:AR$500, MATCH(B165, Paste_Here!A$2:A$500, 0)))),"-" &amp; _xlfn.TEXTJOIN("", TRUE, IF(ISNUMBER(--MID(INDEX(Paste_Here!AR$2:AR$500, MATCH(B165, Paste_Here!A$2:A$500, 0)), ROW(INDIRECT("1:"&amp;LEN(INDEX(Paste_Here!AR$2:AR$500, MATCH(B165, Paste_Here!A$2:A$500, 0))))), 1)), MID(INDEX(Paste_Here!AR$2:AR$500, MATCH(B165, Paste_Here!A$2:A$500, 0)), ROW(INDIRECT("1:"&amp;LEN(INDEX(Paste_Here!AR$2:AR$500, MATCH(B165, Paste_Here!A$2:A$500, 0))))), 1), "")), _xlfn.TEXTJOIN("", TRUE, IF(ISNUMBER(--MID(INDEX(Paste_Here!AR$2:AR$500, MATCH(B165, Paste_Here!A$2:AR$500, 0)), ROW(INDIRECT("1:"&amp;LEN(INDEX(Paste_Here!AR$2:AR$500, MATCH(B165, Paste_Here!A$2:AR$500, 0))))), 1)), MID(INDEX(Paste_Here!AR$2:AR$500, MATCH(B165, Paste_Here!A$2:A$500, 0)), ROW(INDIRECT("1:"&amp;LEN(INDEX(Paste_Here!AR$2:AR$500, MATCH(B165, Paste_Here!A$2:A$500, 0))))), 1), "")))), "")</f>
        <v/>
      </c>
      <c r="DK165" s="69"/>
      <c r="DL165" s="69"/>
      <c r="DM165" s="79" t="str">
        <f t="shared" si="17"/>
        <v/>
      </c>
      <c r="DN165" s="69"/>
      <c r="DO165" s="79" t="str">
        <f>IFERROR(IF(B165&lt;&gt;"", IF(AND(INDEX(Paste_Here!AH$2:AH$210, MATCH(B165, Paste_Here!A$2:A$210, 0))&lt;&gt;"", ISNUMBER(VALUE(INDEX(Paste_Here!AH$2:AH$210, MATCH(B165, Paste_Here!A$2:A$210, 0))))), INDEX(Paste_Here!AH$2:AH$210, MATCH(B165, Paste_Here!A$2:A$210, 0)), ""), ""), "")</f>
        <v/>
      </c>
      <c r="DP165" s="69"/>
      <c r="DQ165" s="114"/>
      <c r="DR165" s="69"/>
      <c r="DS165" s="119" t="str">
        <f>IFERROR(IF(B165&lt;&gt;"", IF(LOWER(INDEX(Paste_Here!AI$2:AI$210, MATCH(B165, Paste_Here!A$2:A$210, 0)))="approaching expectations", "Approaching", IF(LOWER(INDEX(Paste_Here!AI$2:AI$210, MATCH(B165, Paste_Here!A$2:A$210, 0)))="met expectations", "Met", IF(LOWER(INDEX(Paste_Here!AI$2:AI$210, MATCH(B165, Paste_Here!A$2:A$210, 0)))="exceeded expectations", "Exceeded", IF(LOWER(INDEX(Paste_Here!AI$2:AI$210, MATCH(B165, Paste_Here!A$2:A$210, 0)))="below expectations", "Below", "")))), ""), "")</f>
        <v/>
      </c>
      <c r="DT165" s="69"/>
      <c r="DU165" s="79" t="str">
        <f>IFERROR(IF(B165&lt;&gt;"", IF(AND(INDEX(Paste_Here!AJ$2:AJ$210, MATCH(B165, Paste_Here!A$2:A$210, 0))&lt;&gt;"", ISNUMBER(VALUE(INDEX(Paste_Here!AJ$2:AJ$210, MATCH(B165, Paste_Here!A$2:A$210, 0))))), INDEX(Paste_Here!AJ$2:AJ$210, MATCH(B165, Paste_Here!A$2:A$210, 0)), ""), ""), "")</f>
        <v/>
      </c>
      <c r="DV165" s="69"/>
      <c r="DW165" s="114"/>
      <c r="DX165" s="69"/>
      <c r="DY165" s="114"/>
      <c r="DZ165" s="69"/>
      <c r="EA165" s="114"/>
      <c r="EB165" s="69"/>
      <c r="EC165" s="114"/>
      <c r="ED165" s="69"/>
      <c r="EE165" s="114"/>
      <c r="EF165" s="69"/>
      <c r="EH165" s="69"/>
      <c r="EI165" s="69"/>
      <c r="EJ165" s="79"/>
      <c r="EK165" s="69"/>
      <c r="EL165" s="79"/>
      <c r="EM165" s="69"/>
      <c r="EN165" s="79"/>
      <c r="EO165" s="69"/>
      <c r="EP165" s="79"/>
      <c r="EQ165" s="69"/>
      <c r="ER165" s="79"/>
      <c r="ES165" s="69"/>
      <c r="ET165" s="79"/>
      <c r="EU165" s="69"/>
      <c r="EV165" s="79"/>
      <c r="EW165" s="69"/>
      <c r="EX165" s="79"/>
      <c r="EY165" s="69"/>
      <c r="EZ165" s="79"/>
      <c r="FA165" s="69"/>
      <c r="FB165" s="79"/>
      <c r="FC165" s="69"/>
      <c r="FD165" s="79"/>
      <c r="FE165" s="69"/>
      <c r="FF165" s="69"/>
      <c r="FG165" s="79" t="str">
        <f t="shared" si="18"/>
        <v/>
      </c>
      <c r="FH165" s="69"/>
      <c r="FI165" s="79" t="str">
        <f>IFERROR(IF(B165&lt;&gt;"", IF(ISNUMBER(VALUE(INDEX(Paste_Here!H$2:H$210, MATCH(B165, Paste_Here!A$2:A$210, 0)))), IF(VALUE(INDEX(Paste_Here!H$2:H$210, MATCH(B165, Paste_Here!A$2:A$210, 0)))=0, "No", IF(AND(VALUE(INDEX(Paste_Here!H$2:H$210, MATCH(B165, Paste_Here!A$2:A$210, 0)))&gt;=1, VALUE(INDEX(Paste_Here!H$2:H$210, MATCH(B165, Paste_Here!A$2:A$210, 0)))&lt;=4), VALUE(INDEX(Paste_Here!H$2:H$210, MATCH(B165, Paste_Here!A$2:A$210, 0))), "")), ""), ""), "")</f>
        <v/>
      </c>
      <c r="FJ165" s="69"/>
      <c r="FK165" s="79" t="str">
        <f>IFERROR(IF(B165&lt;&gt;"", IF(ISNUMBER(VALUE(INDEX(Paste_Here!I$2:I$210, MATCH(B165, Paste_Here!A$2:A$210, 0)))), IF(VALUE(INDEX(Paste_Here!I$2:I$210, MATCH(B165, Paste_Here!A$2:A$210, 0)))=0, "No", IF(AND(VALUE(INDEX(Paste_Here!I$2:I$210, MATCH(B165, Paste_Here!A$2:A$210, 0)))&gt;=1, VALUE(INDEX(Paste_Here!I$2:I$210, MATCH(B165, Paste_Here!A$2:A$210, 0)))&lt;=4), VALUE(INDEX(Paste_Here!I$2:I$210, MATCH(B165, Paste_Here!A$2:A$210, 0))), "")), ""), ""), "")</f>
        <v/>
      </c>
      <c r="FL165" s="69"/>
      <c r="FM165" s="114"/>
      <c r="FN165" s="69"/>
      <c r="FO165" s="114"/>
      <c r="FP165" s="69"/>
      <c r="FQ165" s="114"/>
      <c r="FR165" s="69"/>
      <c r="FS165" s="114"/>
      <c r="FT165" s="69"/>
      <c r="FU165" s="79" t="str">
        <f>IFERROR(IF(B165&lt;&gt;"", IF(AND(INDEX(Paste_Here!R$2:R$210, MATCH(B165, Paste_Here!A$2:A$210, 0))&lt;&gt;"", ISNUMBER(VALUE(INDEX(Paste_Here!R$2:R$210, MATCH(B165, Paste_Here!A$2:A$210, 0))))), INDEX(Paste_Here!R$2:R$210, MATCH(B165, Paste_Here!A$2:A$210, 0)), ""), ""), "")</f>
        <v/>
      </c>
      <c r="FV165" s="69"/>
      <c r="FW165" s="79" t="str">
        <f>IFERROR(IF(B165&lt;&gt;"", IF(AND(INDEX(Paste_Here!BB$2:BB$210, MATCH(B165, Paste_Here!A$2:A$210, 0))&lt;&gt;"", ISNUMBER(VALUE(INDEX(Paste_Here!BB$2:BB$210, MATCH(B165, Paste_Here!A$2:A$210, 0))))), INDEX(Paste_Here!BB$2:BB$210, MATCH(B165, Paste_Here!A$2:A$210, 0)), ""), ""), "")</f>
        <v/>
      </c>
      <c r="FX165" s="69"/>
      <c r="FY165" s="79" t="str">
        <f>IFERROR(IF(B165&lt;&gt;"", IF(AND(INDEX(Paste_Here!AS$2:AS$210, MATCH(B165, Paste_Here!A$2:A$210, 0))&lt;&gt;"", ISNUMBER(VALUE(INDEX(Paste_Here!AS$2:AS$210, MATCH(B165, Paste_Here!A$2:A$210, 0))))), INDEX(Paste_Here!AS$2:AS$210, MATCH(B165, Paste_Here!A$2:A$210, 0)), ""), ""), "")</f>
        <v/>
      </c>
      <c r="FZ165" s="69"/>
      <c r="GA165" s="79" t="str">
        <f>IFERROR(IF(B165&lt;&gt;"", IF(AND(INDEX(Paste_Here!BC$2:BC$210, MATCH(B165, Paste_Here!A$2:A$210, 0))&lt;&gt;"", ISNUMBER(VALUE(INDEX(Paste_Here!BC$2:BC$210, MATCH(B165, Paste_Here!A$2:A$210, 0))))), INDEX(Paste_Here!BC$2:BC$210, MATCH(B165, Paste_Here!A$2:A$210, 0)), ""), ""), "")</f>
        <v/>
      </c>
      <c r="GB165" s="69"/>
      <c r="GC165" s="69"/>
      <c r="GD165" s="79" t="str">
        <f t="shared" si="19"/>
        <v/>
      </c>
      <c r="GE165" s="69"/>
      <c r="GF165" s="79" t="str">
        <f>IFERROR(IF(B165&lt;&gt;"", IF(ISNUMBER(SEARCH("s", LOWER(INDEX(Paste_Here!M$2:M$210, MATCH(B165, Paste_Here!A$2:A$210, 0))))), "Yes", IF(INDEX(Paste_Here!M$2:M$210, MATCH(B165, Paste_Here!A$2:A$210, 0))&lt;&gt;"", "No", "")), ""), "")</f>
        <v/>
      </c>
      <c r="GG165" s="69"/>
      <c r="GH165" s="79" t="str">
        <f>IFERROR(IF(B165&lt;&gt;"", IF(ISNUMBER(SEARCH("yes", LOWER(INDEX(Paste_Here!F$2:F$210, MATCH(B165, Paste_Here!A$2:A$210, 0))))), "Yes", IF(ISNUMBER(SEARCH("no", LOWER(INDEX(Paste_Here!F$2:F$210, MATCH(B165, Paste_Here!A$2:A$210, 0))))), "No", "")), ""), "")</f>
        <v/>
      </c>
      <c r="GI165" s="69"/>
      <c r="GJ165" s="79" t="str">
        <f>IFERROR(IF(B165&lt;&gt;"", IF(ISNUMBER(SEARCH("english language learner", LOWER(INDEX(Paste_Here!C$2:C$210, MATCH(B165, Paste_Here!A$2:A$210, 0))))), "Yes", ""), ""), "")</f>
        <v/>
      </c>
      <c r="GK165" s="69"/>
      <c r="GL165" s="79" t="str">
        <f>IFERROR(IF(B165&lt;&gt;"", IF(OR(ISNUMBER(SEARCH("b", LOWER(INDEX(Paste_Here!K$2:K$210, MATCH(B165, Paste_Here!A$2:A$210, 0))))), ISNUMBER(SEARCH("h", LOWER(INDEX(Paste_Here!K$2:K$210, MATCH(B165, Paste_Here!A$2:A$210, 0))))), ISNUMBER(SEARCH("i", LOWER(INDEX(Paste_Here!K$2:K$210, MATCH(B165, Paste_Here!A$2:A$210, 0)))))), "Yes", IF(INDEX(Paste_Here!K$2:K$210, MATCH(B165, Paste_Here!A$2:A$210, 0))&lt;&gt;"", "No", "")), ""), "")</f>
        <v/>
      </c>
      <c r="GM165" s="69"/>
      <c r="GN165" s="79" t="str">
        <f>IFERROR(IF(B165&lt;&gt;"", IF(ISNUMBER(SEARCH("yes", LOWER(INDEX(Paste_Here!L$2:L$210, MATCH(B165, Paste_Here!A$2:A$210, 0))))), "Yes", IF(ISNUMBER(SEARCH("no", LOWER(INDEX(Paste_Here!L$2:L$210, MATCH(B165, Paste_Here!A$2:A$210, 0))))), "No", "")), ""), "")</f>
        <v/>
      </c>
      <c r="GO165" s="69"/>
      <c r="GP165" s="79" t="str">
        <f>IFERROR(IF(B165&lt;&gt;"", IF(ISNUMBER(SEARCH("transitional 2", LOWER(INDEX(Paste_Here!C$2:C$210, MATCH(B165, Paste_Here!A$2:A$210, 0))))), "T2", IF(ISNUMBER(SEARCH("transitional 1", LOWER(INDEX(Paste_Here!C$2:C$210, MATCH(B165, Paste_Here!A$2:A$210, 0))))), "T1", IF(ISNUMBER(SEARCH("waived ell services", LOWER(INDEX(Paste_Here!C$2:C$210, MATCH(B165, Paste_Here!A$2:A$210, 0))))), "W", ""))), ""), "")</f>
        <v/>
      </c>
      <c r="GQ165" s="69"/>
      <c r="GR165" s="114"/>
      <c r="GS165" s="69"/>
      <c r="GT165" s="114"/>
      <c r="GU165" s="69"/>
      <c r="GV165" s="114"/>
      <c r="GW165" s="69"/>
      <c r="GX165" s="118"/>
      <c r="GY165" s="69"/>
      <c r="GZ165" s="69"/>
      <c r="HA165" s="79"/>
      <c r="HB165" s="69"/>
      <c r="HC165" s="79"/>
      <c r="HD165" s="69"/>
      <c r="HE165" s="79"/>
      <c r="HF165" s="69"/>
      <c r="HG165" s="79"/>
      <c r="HH165" s="69"/>
      <c r="HI165" s="79"/>
      <c r="HJ165" s="69"/>
      <c r="HK165" s="79"/>
      <c r="HL165" s="69"/>
      <c r="HM165" s="79"/>
      <c r="HN165" s="69"/>
      <c r="HO165" s="79"/>
      <c r="HP165" s="69"/>
      <c r="HQ165" s="79"/>
      <c r="HR165" s="69"/>
      <c r="HS165" s="79"/>
      <c r="HT165" s="69"/>
      <c r="HU165" s="79"/>
      <c r="HV165" s="69"/>
      <c r="HW165" s="69"/>
      <c r="HX165" s="79"/>
      <c r="HY165" s="69"/>
      <c r="HZ165" s="79"/>
      <c r="IA165" s="69"/>
      <c r="IB165" s="79"/>
      <c r="IC165" s="69"/>
      <c r="ID165" s="79"/>
      <c r="IE165" s="69"/>
      <c r="IF165" s="79"/>
      <c r="IG165" s="69"/>
      <c r="IH165" s="79"/>
      <c r="II165" s="69"/>
      <c r="IJ165" s="79"/>
      <c r="IK165" s="69"/>
      <c r="IL165" s="79"/>
      <c r="IM165" s="69"/>
      <c r="IN165" s="79"/>
      <c r="IO165" s="69"/>
      <c r="IP165" s="79"/>
      <c r="IQ165" s="69"/>
      <c r="IR165" s="79"/>
      <c r="IS165" s="69"/>
      <c r="IT165" s="69"/>
      <c r="IU165" s="79"/>
      <c r="IV165" s="69"/>
      <c r="IW165" s="79"/>
      <c r="IX165" s="69"/>
      <c r="IY165" s="79"/>
      <c r="IZ165" s="69"/>
      <c r="JA165" s="79"/>
      <c r="JB165" s="69"/>
      <c r="JC165" s="79"/>
      <c r="JD165" s="69"/>
      <c r="JE165" s="79"/>
      <c r="JF165" s="69"/>
      <c r="JG165" s="79"/>
      <c r="JH165" s="69"/>
      <c r="JI165" s="79"/>
      <c r="JJ165" s="69"/>
      <c r="JK165" s="79"/>
      <c r="JL165" s="69"/>
      <c r="JM165" s="79"/>
      <c r="JN165" s="69"/>
      <c r="JO165" s="79"/>
      <c r="JP165" s="69"/>
      <c r="JQ165" s="69"/>
      <c r="JR165" s="79"/>
      <c r="JS165" s="69"/>
      <c r="JT165" s="79"/>
      <c r="JU165" s="69"/>
      <c r="JV165" s="79"/>
      <c r="JW165" s="69"/>
      <c r="JX165" s="79"/>
      <c r="JY165" s="69"/>
      <c r="JZ165" s="79"/>
      <c r="KA165" s="69"/>
      <c r="KB165" s="79"/>
      <c r="KC165" s="69"/>
      <c r="KD165" s="79"/>
      <c r="KE165" s="69"/>
      <c r="KF165" s="79"/>
      <c r="KG165" s="69"/>
      <c r="KH165" s="79"/>
      <c r="KI165" s="69"/>
      <c r="KJ165" s="79"/>
      <c r="KK165" s="69"/>
      <c r="KL165" s="79"/>
      <c r="KM165" s="69"/>
      <c r="KP165" s="1" t="str" cm="1">
        <f t="array" ref="KP165">IFERROR(INDEX(Paste_Here!$B$2:$B$210, MATCH(0, COUNTIF(KP$4:KP164, Paste_Here!$B$2:$B$210) + IF(Paste_Here!$B$2:$B$210="", 1, 0), 0)), "")</f>
        <v/>
      </c>
      <c r="KQ165" s="1" t="str">
        <f>IF(KP165&lt;&gt;"", INDEX(Paste_Here!$A$2:$A$210, MATCH(KP165, Paste_Here!$B$2:$B$210, 0)), "")</f>
        <v/>
      </c>
      <c r="KR165" s="1" t="str">
        <f t="shared" si="20"/>
        <v/>
      </c>
      <c r="KS165" s="1" t="str" cm="1">
        <f t="array" ref="KS165">IFERROR(INDEX($KR$5:$KR$210, MATCH(SMALL(IF($KR$5:$KR$210&lt;&gt;"", COUNTIF($KR$5:$KR$210, "&lt;"&amp;$KR$5:$KR$210)+1), ROW()-ROW($KS$5)+1), COUNTIF($KR$5:$KR$210, "&lt;"&amp;$KR$5:$KR$210)+1, 0)), "")</f>
        <v/>
      </c>
    </row>
    <row r="166" spans="1:305">
      <c r="A166" s="69"/>
      <c r="B166" s="79" t="str">
        <f t="shared" si="14"/>
        <v/>
      </c>
      <c r="C166" s="69"/>
      <c r="D166" s="79" t="str">
        <f>IFERROR(IF(B166&lt;&gt;"", IF(COUNTIF(INDEX(Paste_Here!N$2:Q$210, MATCH(B166, Paste_Here!A$2:A$210, 0), 0), "yes") &gt; 0, "No", IF(COUNTIF(INDEX(Paste_Here!N$2:Q$210, MATCH(B166, Paste_Here!A$2:A$210, 0), 0), "no") &gt; 0, "Yes", "")), ""), "")</f>
        <v/>
      </c>
      <c r="E166" s="69"/>
      <c r="F166" s="79" t="str">
        <f>IFERROR(IF(B166&lt;&gt;"", IF(ISNUMBER(SEARCH("yes", LOWER(INDEX(Paste_Here!S$2:S$210, MATCH(B166, Paste_Here!A$2:A$210, 0))))), "Yes", IF(ISNUMBER(SEARCH("no", LOWER(INDEX(Paste_Here!S$2:S$210, MATCH(B166, Paste_Here!A$2:A$210, 0))))), "No", "")), ""), "")</f>
        <v/>
      </c>
      <c r="G166" s="69"/>
      <c r="H166" s="79" t="str">
        <f>IFERROR(IF(B166&lt;&gt;"", IF(COUNTIF(INDEX(Paste_Here!AX$2:BA$210, MATCH(B166, Paste_Here!A$2:A$210, 0), 0), "yes") &gt; 0, "No", IF(COUNTIF(INDEX(Paste_Here!AX$2:BA$210, MATCH(B166, Paste_Here!A$2:A$210, 0), 0), "no") &gt; 0, "Yes", "")), ""), "")</f>
        <v/>
      </c>
      <c r="I166" s="69"/>
      <c r="J166" s="79" t="str">
        <f>IFERROR(IF(B166&lt;&gt;"", IF(ISNUMBER(SEARCH("yes", LOWER(INDEX(Paste_Here!Z$2:Z$210, MATCH(B166, Paste_Here!A$2:A$210, 0))))), "Yes", IF(ISNUMBER(SEARCH("no", LOWER(INDEX(Paste_Here!Z$2:Z$210, MATCH(B166, Paste_Here!A$2:A$210, 0))))), "No", "")), ""), "")</f>
        <v/>
      </c>
      <c r="K166" s="69"/>
      <c r="L166" s="79" t="str">
        <f>IFERROR(IF(B166&lt;&gt;"", IF(ISNUMBER(SEARCH("yes", LOWER(INDEX(Paste_Here!AG$2:AG$210, MATCH(B166, Paste_Here!A$2:A$210, 0))))), "Yes", IF(ISNUMBER(SEARCH("no", LOWER(INDEX(Paste_Here!AG$2:AG$210, MATCH(B166, Paste_Here!A$2:A$210, 0))))), "No", "")), ""), "")</f>
        <v/>
      </c>
      <c r="M166" s="69"/>
      <c r="N166" s="114" t="str">
        <f>IFERROR(IF(J166&lt;&gt;"", IF(ISNUMBER(SEARCH("yes", LOWER(INDEX(Paste_Here!AB$2:AB$210, MATCH(J166, Paste_Here!I$2:I$210, 0))))), "Yes", IF(ISNUMBER(SEARCH("no", LOWER(INDEX(Paste_Here!AB$2:AB$210, MATCH(J166, Paste_Here!I$2:I$210, 0))))), "No", "")), ""), "")</f>
        <v/>
      </c>
      <c r="O166" s="69"/>
      <c r="P166" s="79" t="str">
        <f>IFERROR(IF(B166&lt;&gt;"", IF(ISNUMBER(SEARCH("Revealed-Potential (Primary Focus)", LOWER(INDEX(Paste_Here!U$2:U$210, MATCH(B166, Paste_Here!A$2:A$210, 0))))), "Rev-Potential: Prim", IF(ISNUMBER(SEARCH("Revealed-Potential (Secondary Focus)", LOWER(INDEX(Paste_Here!U$2:U$210, MATCH(B166, Paste_Here!A$2:A$210, 0))))), "Rev-Potential: Sec", IF(ISNUMBER(SEARCH("Monitoring", LOWER(INDEX(Paste_Here!U$2:U$210, MATCH(B166, Paste_Here!A$2:A$210, 0))))), "Monitoring", IF(ISNUMBER(SEARCH("At-Promise (Secondary Focus)", LOWER(INDEX(Paste_Here!U$2:U$210, MATCH(B166, Paste_Here!A$2:A$210, 0))))), "At-Promise: Sec", IF(ISNUMBER(SEARCH("At-Promise (Primary Focus)", LOWER(INDEX(Paste_Here!U$2:U$210, MATCH(B166, Paste_Here!A$2:A$210, 0))))), "At-Promise: Prim", ""))))), ""), "")</f>
        <v/>
      </c>
      <c r="Q166" s="69"/>
      <c r="R166" s="79" t="str">
        <f>IFERROR(IF(B166&lt;&gt;"", IF(ISNUMBER(SEARCH("Revealed-Potential (Primary Focus)", LOWER(INDEX(Paste_Here!AB$2:AB$210, MATCH(B166, Paste_Here!A$2:A$210, 0))))), "Rev-Potential: Prim", IF(ISNUMBER(SEARCH("Revealed-Potential (Secondary Focus)", LOWER(INDEX(Paste_Here!AB$2:AB$210, MATCH(B166, Paste_Here!A$2:A$210, 0))))), "Rev-Potential: Sec", IF(ISNUMBER(SEARCH("Monitoring", LOWER(INDEX(Paste_Here!AB$2:AB$210, MATCH(B166, Paste_Here!A$2:A$210, 0))))), "Monitoring", IF(ISNUMBER(SEARCH("At-Promise (Secondary Focus)", LOWER(INDEX(Paste_Here!AB$2:AB$210, MATCH(B166, Paste_Here!A$2:A$210, 0))))), "At-Promise: Sec", IF(ISNUMBER(SEARCH("At-Promise (Primary Focus)", LOWER(INDEX(Paste_Here!AB$2:AB$210, MATCH(B166, Paste_Here!A$2:A$210, 0))))), "At-Promise: Prim", ""))))), ""), "")</f>
        <v/>
      </c>
      <c r="S166" s="69"/>
      <c r="T166" s="114" t="str">
        <f>IFERROR(IF(P166&lt;&gt;"", IF(ISNUMBER(SEARCH("yes", LOWER(INDEX(Paste_Here!AH$2:AH$210, MATCH(P166, Paste_Here!O$2:O$210, 0))))), "Yes", IF(ISNUMBER(SEARCH("no", LOWER(INDEX(Paste_Here!AH$2:AH$210, MATCH(P166, Paste_Here!O$2:O$210, 0))))), "No", "")), ""), "")</f>
        <v/>
      </c>
      <c r="U166" s="69"/>
      <c r="V166" s="114" t="str">
        <f>IFERROR(IF(R166&lt;&gt;"", IF(ISNUMBER(SEARCH("yes", LOWER(INDEX(Paste_Here!AJ$2:AJ$210, MATCH(R166, Paste_Here!Q$2:Q$210, 0))))), "Yes", IF(ISNUMBER(SEARCH("no", LOWER(INDEX(Paste_Here!AJ$2:AJ$210, MATCH(R166, Paste_Here!Q$2:Q$210, 0))))), "No", "")), ""), "")</f>
        <v/>
      </c>
      <c r="W166" s="69"/>
      <c r="X166" s="69"/>
      <c r="Y166" s="79" t="str">
        <f t="shared" si="15"/>
        <v/>
      </c>
      <c r="Z166" s="69"/>
      <c r="AA166" s="79" t="str">
        <f>IFERROR(IF(B166&lt;&gt;"", IF(AND(INDEX(Paste_Here!W$2:W$210, MATCH(B166, Paste_Here!A$2:A$210, 0))&lt;&gt;"", ISNUMBER(VALUE(INDEX(Paste_Here!W$2:W$210, MATCH(B166, Paste_Here!A$2:A$210, 0))))), INDEX(Paste_Here!W$2:W$210, MATCH(B166, Paste_Here!A$2:A$210, 0)), ""), ""), "")</f>
        <v/>
      </c>
      <c r="AB166" s="69"/>
      <c r="AC166" s="79" t="str">
        <f>IFERROR(IF(B166&lt;&gt;"", IF(AND(INDEX(Paste_Here!V$2:V$210, MATCH(B166, Paste_Here!A$2:A$210, 0))&lt;&gt;"", ISNUMBER(VALUE(INDEX(Paste_Here!V$2:V$210, MATCH(B166, Paste_Here!A$2:A$210, 0))))), TEXT(ROUND(VALUE(INDEX(Paste_Here!V$2:V$210, MATCH(B166, Paste_Here!A$2:A$210, 0))), 2), "0.00"), ""), ""), "")</f>
        <v/>
      </c>
      <c r="AD166" s="69"/>
      <c r="AE166" s="79" t="str">
        <f>IFERROR(IF(B166&lt;&gt;"", IF(LOWER(INDEX(Paste_Here!X$2:X$210, MATCH(B166, Paste_Here!A$2:A$210, 0)))="approaching expectations", "Approaching", IF(LOWER(INDEX(Paste_Here!X$2:X$210, MATCH(B166, Paste_Here!A$2:A$210, 0)))="met expectations", "Met", IF(LOWER(INDEX(Paste_Here!X$2:X$210, MATCH(B166, Paste_Here!A$2:A$210, 0)))="exceeded expectations", "Exceeded", IF(LOWER(INDEX(Paste_Here!X$2:X$210, MATCH(B166, Paste_Here!A$2:A$210, 0)))="below expectations", "Below", "")))), ""), "")</f>
        <v/>
      </c>
      <c r="AF166" s="69"/>
      <c r="AG166" s="79" t="str">
        <f>IFERROR(IF(B166&lt;&gt;"", IF(AND(INDEX(Paste_Here!Y$2:Y$210, MATCH(B166, Paste_Here!A$2:A$210, 0))&lt;&gt;"", ISNUMBER(VALUE(INDEX(Paste_Here!Y$2:Y$210, MATCH(B166, Paste_Here!A$2:A$210, 0))))), INDEX(Paste_Here!Y$2:Y$210, MATCH(B166, Paste_Here!A$2:A$210, 0)), ""), ""), "")</f>
        <v/>
      </c>
      <c r="AH166" s="69"/>
      <c r="AI166" s="79" t="str">
        <f>IFERROR(IF(B166&lt;&gt;"", IF(AND(INDEX(Paste_Here!AK$2:AK$210, MATCH(B166, Paste_Here!A$2:A$210, 0))&lt;&gt;"", ISNUMBER(VALUE(INDEX(Paste_Here!AK$2:AK$210, MATCH(B166, Paste_Here!A$2:A$210, 0))))), INDEX(Paste_Here!AK$2:AK$210, MATCH(B166, Paste_Here!A$2:A$210, 0)), ""), ""), "")</f>
        <v/>
      </c>
      <c r="AJ166" s="69"/>
      <c r="AK166" s="79" t="str">
        <f>IFERROR(IF(B166&lt;&gt;"", IF(ISNUMBER(SEARCH("highrisk", LOWER(INDEX(Paste_Here!AL$2:AL$210, MATCH(B166, Paste_Here!A$2:A$210, 0))))), "High Risk", IF(ISNUMBER(SEARCH("lowrisk", LOWER(INDEX(Paste_Here!AL$2:AL$210, MATCH(B166, Paste_Here!A$2:A$210, 0))))), "Low Risk", IF(ISNUMBER(SEARCH("somerisk", LOWER(INDEX(Paste_Here!AL$2:AL$210, MATCH(B166, Paste_Here!A$2:A$210, 0))))), "Some Risk", ""))), ""), "")</f>
        <v/>
      </c>
      <c r="AL166" s="69"/>
      <c r="AM166" s="79" t="str">
        <f>IFERROR(IF(B166&lt;&gt;"", IF(AND(INDEX(Paste_Here!AT$2:AT$210, MATCH(B166, Paste_Here!A$2:A$210, 0))&lt;&gt;"", ISNUMBER(VALUE(INDEX(Paste_Here!AT$2:AT$210, MATCH(B166, Paste_Here!A$2:A$210, 0))))), INDEX(Paste_Here!AT$2:AT$210, MATCH(B166, Paste_Here!A$2:A$210, 0)), ""), ""), "")</f>
        <v/>
      </c>
      <c r="AN166" s="69"/>
      <c r="AO166" s="79" t="str">
        <f>IFERROR(IF(B166&lt;&gt;"", IF(AND(INDEX(Paste_Here!AM$2:AM$210, MATCH(B166, Paste_Here!A$2:A$210, 0))&lt;&gt;"", ISNUMBER(VALUE(INDEX(Paste_Here!AM$2:AM$210, MATCH(B166, Paste_Here!A$2:A$210, 0))))), INDEX(Paste_Here!AM$2:AM$210, MATCH(B166, Paste_Here!A$2:A$210, 0)), ""), ""), "")</f>
        <v/>
      </c>
      <c r="AP166" s="69"/>
      <c r="AQ166" s="79" t="str">
        <f>IFERROR(IF(B166&lt;&gt;"", IF(ISNUMBER(SEARCH("highrisk", LOWER(INDEX(Paste_Here!AN$2:AN$210, MATCH(B166, Paste_Here!A$2:A$210, 0))))), "High Risk", IF(ISNUMBER(SEARCH("lowrisk", LOWER(INDEX(Paste_Here!AN$2:AN$210, MATCH(B166, Paste_Here!A$2:A$210, 0))))), "Low Risk", IF(ISNUMBER(SEARCH("somerisk", LOWER(INDEX(Paste_Here!AN$2:AN$210, MATCH(B166, Paste_Here!A$2:A$210, 0))))), "Some Risk", ""))), ""), "")</f>
        <v/>
      </c>
      <c r="AR166" s="69"/>
      <c r="AS166" s="79" t="str" cm="1">
        <f t="array" aca="1" ref="AS166" ca="1">IFERROR(IF(ISNUMBER(SEARCH("BR", INDEX(Paste_Here!AO$2:AO$210, MATCH(B166, Paste_Here!A$2:A$210, 0)))), -1, 1) * VALUE(_xlfn.TEXTJOIN("", TRUE, IF(ISNUMBER(--MID(INDEX(Paste_Here!AO$2:AO$210, MATCH(B166, Paste_Here!A$2:A$210, 0)), ROW(INDIRECT("1:"&amp;LEN(INDEX(Paste_Here!AO$2:AO$210, MATCH(B166, Paste_Here!A$2:A$210, 0))))), 1)), MID(INDEX(Paste_Here!AO$2:AO$210, MATCH(B166, Paste_Here!A$2:A$210, 0)), ROW(INDIRECT("1:"&amp;LEN(INDEX(Paste_Here!AO$2:AO$210, MATCH(B166, Paste_Here!A$2:A$210, 0))))), 1), ""))), "")</f>
        <v/>
      </c>
      <c r="AT166" s="69"/>
      <c r="AU166" s="69"/>
      <c r="AV166" s="79"/>
      <c r="AW166" s="69"/>
      <c r="AX166" s="79"/>
      <c r="AY166" s="69"/>
      <c r="AZ166" s="79"/>
      <c r="BA166" s="69"/>
      <c r="BB166" s="79"/>
      <c r="BC166" s="69"/>
      <c r="BD166" s="79"/>
      <c r="BE166" s="69"/>
      <c r="BF166" s="79"/>
      <c r="BG166" s="69"/>
      <c r="BH166" s="79"/>
      <c r="BI166" s="69"/>
      <c r="BJ166" s="79"/>
      <c r="BK166" s="69"/>
      <c r="BL166" s="79"/>
      <c r="BM166" s="69"/>
      <c r="BN166" s="79"/>
      <c r="BO166" s="69"/>
      <c r="BP166" s="79"/>
      <c r="BQ166" s="69"/>
      <c r="BR166" s="69"/>
      <c r="BS166" s="79"/>
      <c r="BT166" s="69"/>
      <c r="BU166" s="79"/>
      <c r="BV166" s="69"/>
      <c r="BW166" s="79"/>
      <c r="BX166" s="69"/>
      <c r="BY166" s="79"/>
      <c r="BZ166" s="69"/>
      <c r="CA166" s="79"/>
      <c r="CB166" s="69"/>
      <c r="CC166" s="79"/>
      <c r="CD166" s="69"/>
      <c r="CE166" s="79"/>
      <c r="CF166" s="69"/>
      <c r="CG166" s="79"/>
      <c r="CH166" s="69"/>
      <c r="CI166" s="79"/>
      <c r="CJ166" s="69"/>
      <c r="CK166" s="79"/>
      <c r="CL166" s="69"/>
      <c r="CM166" s="79"/>
      <c r="CN166" s="69"/>
      <c r="CO166" s="69"/>
      <c r="CP166" s="79" t="str">
        <f t="shared" si="16"/>
        <v/>
      </c>
      <c r="CQ166" s="69"/>
      <c r="CR166" s="79" t="str">
        <f>IFERROR(IF(B166&lt;&gt;"", IF(AND(INDEX(Paste_Here!AD$2:AD$210, MATCH(B166, Paste_Here!A$2:A$210, 0))&lt;&gt;"", ISNUMBER(VALUE(INDEX(Paste_Here!AD$2:AD$210, MATCH(B166, Paste_Here!A$2:A$210, 0))))), INDEX(Paste_Here!AD$2:AD$210, MATCH(B166, Paste_Here!A$2:A$210, 0)), ""), ""), "")</f>
        <v/>
      </c>
      <c r="CS166" s="69"/>
      <c r="CT166" s="79" t="str">
        <f>IFERROR(IF(B166&lt;&gt;"", IF(AND(INDEX(Paste_Here!AC$2:AC$210, MATCH(B166, Paste_Here!A$2:A$210, 0))&lt;&gt;"", ISNUMBER(--INDEX(Paste_Here!AC$2:AC$210, MATCH(B166, Paste_Here!A$2:A$210, 0)))), TEXT(ROUND(--INDEX(Paste_Here!AC$2:AC$210, MATCH(B166, Paste_Here!A$2:A$210, 0)), 2), "0.00"), ""), ""), "")</f>
        <v/>
      </c>
      <c r="CU166" s="69"/>
      <c r="CV166" s="79" t="str">
        <f>IFERROR(IF(B166&lt;&gt;"", IF(LOWER(INDEX(Paste_Here!AE$2:AE$210, MATCH(B166, Paste_Here!A$2:A$210, 0)))="approaching expectations", "Approaching", IF(LOWER(INDEX(Paste_Here!AE$2:AE$210, MATCH(B166, Paste_Here!A$2:A$210, 0)))="met expectations", "Met", IF(LOWER(INDEX(Paste_Here!AE$2:AE$210, MATCH(B166, Paste_Here!A$2:A$210, 0)))="exceeded expectations", "Exceeded", IF(LOWER(INDEX(Paste_Here!AE$2:AE$210, MATCH(B166, Paste_Here!A$2:A$210, 0)))="below expectations", "Below", "")))), ""), "")</f>
        <v/>
      </c>
      <c r="CW166" s="69"/>
      <c r="CX166" s="79" t="str">
        <f>IFERROR(IF(B166&lt;&gt;"", IF(AND(INDEX(Paste_Here!AF$2:AF$210, MATCH(B166, Paste_Here!A$2:A$210, 0))&lt;&gt;"", ISNUMBER(VALUE(INDEX(Paste_Here!AF$2:AF$210, MATCH(B166, Paste_Here!A$2:A$210, 0))))), INDEX(Paste_Here!AF$2:AF$210, MATCH(B166, Paste_Here!A$2:A$210, 0)), ""), ""), "")</f>
        <v/>
      </c>
      <c r="CY166" s="69"/>
      <c r="CZ166" s="79" t="str">
        <f>IFERROR(IF(B166&lt;&gt;"", IF(AND(INDEX(Paste_Here!AU$2:AU$210, MATCH(B166, Paste_Here!A$2:A$210, 0))&lt;&gt;"", ISNUMBER(VALUE(INDEX(Paste_Here!AU$2:AU$210, MATCH(B166, Paste_Here!A$2:A$210, 0))))), INDEX(Paste_Here!AU$2:AU$210, MATCH(B166, Paste_Here!A$2:A$210, 0)), ""), ""), "")</f>
        <v/>
      </c>
      <c r="DA166" s="69"/>
      <c r="DB166" s="79" t="str">
        <f>IFERROR(IF(B166&lt;&gt;"", IF(ISNUMBER(SEARCH("highrisk", LOWER(INDEX(Paste_Here!AV$2:AV$210, MATCH(B166, Paste_Here!A$2:A$210, 0))))), "High Risk", IF(ISNUMBER(SEARCH("lowrisk", LOWER(INDEX(Paste_Here!AV$2:AV$210, MATCH(B166, Paste_Here!A$2:A$210, 0))))), "Low Risk", IF(ISNUMBER(SEARCH("somerisk", LOWER(INDEX(Paste_Here!AV$2:AV$210, MATCH(B166, Paste_Here!A$2:A$210, 0))))), "Some Risk", ""))), ""), "")</f>
        <v/>
      </c>
      <c r="DC166" s="69"/>
      <c r="DD166" s="79" t="str">
        <f>IFERROR(IF(B166&lt;&gt;"", IF(AND(INDEX(Paste_Here!AW$2:AW$210, MATCH(B166, Paste_Here!A$2:A$210, 0))&lt;&gt;"", ISNUMBER(VALUE(INDEX(Paste_Here!AW$2:AW$210, MATCH(B166, Paste_Here!A$2:A$210, 0))))), INDEX(Paste_Here!AW$2:AW$210, MATCH(B166, Paste_Here!A$2:A$210, 0)), ""), ""), "")</f>
        <v/>
      </c>
      <c r="DE166" s="69"/>
      <c r="DF166" s="79" t="str">
        <f>IFERROR(IF(B166&lt;&gt;"", IF(AND(INDEX(Paste_Here!AP$2:AP$210, MATCH(B166, Paste_Here!A$2:A$210, 0))&lt;&gt;"", ISNUMBER(VALUE(INDEX(Paste_Here!AP$2:AP$210, MATCH(B166, Paste_Here!A$2:A$210, 0))))), INDEX(Paste_Here!AP$2:AP$210, MATCH(B166, Paste_Here!A$2:A$210, 0)), ""), ""), "")</f>
        <v/>
      </c>
      <c r="DG166" s="69"/>
      <c r="DH166" s="79" t="str">
        <f>IFERROR(IF(B166&lt;&gt;"", IF(ISNUMBER(SEARCH("highrisk", LOWER(INDEX(Paste_Here!AQ$2:AQ$210, MATCH(B166, Paste_Here!A$2:A$210, 0))))), "High Risk", IF(ISNUMBER(SEARCH("lowrisk", LOWER(INDEX(Paste_Here!AQ$2:AQ$210, MATCH(B166, Paste_Here!A$2:A$210, 0))))), "Low Risk", IF(ISNUMBER(SEARCH("somerisk", LOWER(INDEX(Paste_Here!AQ$2:AQ$210, MATCH(B166, Paste_Here!A$2:A$210, 0))))), "Some Risk", ""))), ""), "")</f>
        <v/>
      </c>
      <c r="DI166" s="69"/>
      <c r="DJ166" s="79" t="str" cm="1">
        <f t="array" aca="1" ref="DJ166" ca="1">IFERROR(VALUE(IF(ISNUMBER(SEARCH("EM", INDEX(Paste_Here!AR$2:AR$500, MATCH(B166, Paste_Here!A$2:A$500, 0)))),"-" &amp; _xlfn.TEXTJOIN("", TRUE, IF(ISNUMBER(--MID(INDEX(Paste_Here!AR$2:AR$500, MATCH(B166, Paste_Here!A$2:A$500, 0)), ROW(INDIRECT("1:"&amp;LEN(INDEX(Paste_Here!AR$2:AR$500, MATCH(B166, Paste_Here!A$2:A$500, 0))))), 1)), MID(INDEX(Paste_Here!AR$2:AR$500, MATCH(B166, Paste_Here!A$2:A$500, 0)), ROW(INDIRECT("1:"&amp;LEN(INDEX(Paste_Here!AR$2:AR$500, MATCH(B166, Paste_Here!A$2:A$500, 0))))), 1), "")), _xlfn.TEXTJOIN("", TRUE, IF(ISNUMBER(--MID(INDEX(Paste_Here!AR$2:AR$500, MATCH(B166, Paste_Here!A$2:AR$500, 0)), ROW(INDIRECT("1:"&amp;LEN(INDEX(Paste_Here!AR$2:AR$500, MATCH(B166, Paste_Here!A$2:AR$500, 0))))), 1)), MID(INDEX(Paste_Here!AR$2:AR$500, MATCH(B166, Paste_Here!A$2:A$500, 0)), ROW(INDIRECT("1:"&amp;LEN(INDEX(Paste_Here!AR$2:AR$500, MATCH(B166, Paste_Here!A$2:A$500, 0))))), 1), "")))), "")</f>
        <v/>
      </c>
      <c r="DK166" s="69"/>
      <c r="DL166" s="69"/>
      <c r="DM166" s="79" t="str">
        <f t="shared" si="17"/>
        <v/>
      </c>
      <c r="DN166" s="69"/>
      <c r="DO166" s="79" t="str">
        <f>IFERROR(IF(B166&lt;&gt;"", IF(AND(INDEX(Paste_Here!AH$2:AH$210, MATCH(B166, Paste_Here!A$2:A$210, 0))&lt;&gt;"", ISNUMBER(VALUE(INDEX(Paste_Here!AH$2:AH$210, MATCH(B166, Paste_Here!A$2:A$210, 0))))), INDEX(Paste_Here!AH$2:AH$210, MATCH(B166, Paste_Here!A$2:A$210, 0)), ""), ""), "")</f>
        <v/>
      </c>
      <c r="DP166" s="69"/>
      <c r="DQ166" s="114"/>
      <c r="DR166" s="69"/>
      <c r="DS166" s="119" t="str">
        <f>IFERROR(IF(B166&lt;&gt;"", IF(LOWER(INDEX(Paste_Here!AI$2:AI$210, MATCH(B166, Paste_Here!A$2:A$210, 0)))="approaching expectations", "Approaching", IF(LOWER(INDEX(Paste_Here!AI$2:AI$210, MATCH(B166, Paste_Here!A$2:A$210, 0)))="met expectations", "Met", IF(LOWER(INDEX(Paste_Here!AI$2:AI$210, MATCH(B166, Paste_Here!A$2:A$210, 0)))="exceeded expectations", "Exceeded", IF(LOWER(INDEX(Paste_Here!AI$2:AI$210, MATCH(B166, Paste_Here!A$2:A$210, 0)))="below expectations", "Below", "")))), ""), "")</f>
        <v/>
      </c>
      <c r="DT166" s="69"/>
      <c r="DU166" s="79" t="str">
        <f>IFERROR(IF(B166&lt;&gt;"", IF(AND(INDEX(Paste_Here!AJ$2:AJ$210, MATCH(B166, Paste_Here!A$2:A$210, 0))&lt;&gt;"", ISNUMBER(VALUE(INDEX(Paste_Here!AJ$2:AJ$210, MATCH(B166, Paste_Here!A$2:A$210, 0))))), INDEX(Paste_Here!AJ$2:AJ$210, MATCH(B166, Paste_Here!A$2:A$210, 0)), ""), ""), "")</f>
        <v/>
      </c>
      <c r="DV166" s="69"/>
      <c r="DW166" s="114"/>
      <c r="DX166" s="69"/>
      <c r="DY166" s="114"/>
      <c r="DZ166" s="69"/>
      <c r="EA166" s="114"/>
      <c r="EB166" s="69"/>
      <c r="EC166" s="114"/>
      <c r="ED166" s="69"/>
      <c r="EE166" s="114"/>
      <c r="EF166" s="69"/>
      <c r="EH166" s="69"/>
      <c r="EI166" s="69"/>
      <c r="EJ166" s="79"/>
      <c r="EK166" s="69"/>
      <c r="EL166" s="79"/>
      <c r="EM166" s="69"/>
      <c r="EN166" s="79"/>
      <c r="EO166" s="69"/>
      <c r="EP166" s="79"/>
      <c r="EQ166" s="69"/>
      <c r="ER166" s="79"/>
      <c r="ES166" s="69"/>
      <c r="ET166" s="79"/>
      <c r="EU166" s="69"/>
      <c r="EV166" s="79"/>
      <c r="EW166" s="69"/>
      <c r="EX166" s="79"/>
      <c r="EY166" s="69"/>
      <c r="EZ166" s="79"/>
      <c r="FA166" s="69"/>
      <c r="FB166" s="79"/>
      <c r="FC166" s="69"/>
      <c r="FD166" s="79"/>
      <c r="FE166" s="69"/>
      <c r="FF166" s="69"/>
      <c r="FG166" s="79" t="str">
        <f t="shared" si="18"/>
        <v/>
      </c>
      <c r="FH166" s="69"/>
      <c r="FI166" s="79" t="str">
        <f>IFERROR(IF(B166&lt;&gt;"", IF(ISNUMBER(VALUE(INDEX(Paste_Here!H$2:H$210, MATCH(B166, Paste_Here!A$2:A$210, 0)))), IF(VALUE(INDEX(Paste_Here!H$2:H$210, MATCH(B166, Paste_Here!A$2:A$210, 0)))=0, "No", IF(AND(VALUE(INDEX(Paste_Here!H$2:H$210, MATCH(B166, Paste_Here!A$2:A$210, 0)))&gt;=1, VALUE(INDEX(Paste_Here!H$2:H$210, MATCH(B166, Paste_Here!A$2:A$210, 0)))&lt;=4), VALUE(INDEX(Paste_Here!H$2:H$210, MATCH(B166, Paste_Here!A$2:A$210, 0))), "")), ""), ""), "")</f>
        <v/>
      </c>
      <c r="FJ166" s="69"/>
      <c r="FK166" s="79" t="str">
        <f>IFERROR(IF(B166&lt;&gt;"", IF(ISNUMBER(VALUE(INDEX(Paste_Here!I$2:I$210, MATCH(B166, Paste_Here!A$2:A$210, 0)))), IF(VALUE(INDEX(Paste_Here!I$2:I$210, MATCH(B166, Paste_Here!A$2:A$210, 0)))=0, "No", IF(AND(VALUE(INDEX(Paste_Here!I$2:I$210, MATCH(B166, Paste_Here!A$2:A$210, 0)))&gt;=1, VALUE(INDEX(Paste_Here!I$2:I$210, MATCH(B166, Paste_Here!A$2:A$210, 0)))&lt;=4), VALUE(INDEX(Paste_Here!I$2:I$210, MATCH(B166, Paste_Here!A$2:A$210, 0))), "")), ""), ""), "")</f>
        <v/>
      </c>
      <c r="FL166" s="69"/>
      <c r="FM166" s="114"/>
      <c r="FN166" s="69"/>
      <c r="FO166" s="114"/>
      <c r="FP166" s="69"/>
      <c r="FQ166" s="114"/>
      <c r="FR166" s="69"/>
      <c r="FS166" s="114"/>
      <c r="FT166" s="69"/>
      <c r="FU166" s="79" t="str">
        <f>IFERROR(IF(B166&lt;&gt;"", IF(AND(INDEX(Paste_Here!R$2:R$210, MATCH(B166, Paste_Here!A$2:A$210, 0))&lt;&gt;"", ISNUMBER(VALUE(INDEX(Paste_Here!R$2:R$210, MATCH(B166, Paste_Here!A$2:A$210, 0))))), INDEX(Paste_Here!R$2:R$210, MATCH(B166, Paste_Here!A$2:A$210, 0)), ""), ""), "")</f>
        <v/>
      </c>
      <c r="FV166" s="69"/>
      <c r="FW166" s="79" t="str">
        <f>IFERROR(IF(B166&lt;&gt;"", IF(AND(INDEX(Paste_Here!BB$2:BB$210, MATCH(B166, Paste_Here!A$2:A$210, 0))&lt;&gt;"", ISNUMBER(VALUE(INDEX(Paste_Here!BB$2:BB$210, MATCH(B166, Paste_Here!A$2:A$210, 0))))), INDEX(Paste_Here!BB$2:BB$210, MATCH(B166, Paste_Here!A$2:A$210, 0)), ""), ""), "")</f>
        <v/>
      </c>
      <c r="FX166" s="69"/>
      <c r="FY166" s="79" t="str">
        <f>IFERROR(IF(B166&lt;&gt;"", IF(AND(INDEX(Paste_Here!AS$2:AS$210, MATCH(B166, Paste_Here!A$2:A$210, 0))&lt;&gt;"", ISNUMBER(VALUE(INDEX(Paste_Here!AS$2:AS$210, MATCH(B166, Paste_Here!A$2:A$210, 0))))), INDEX(Paste_Here!AS$2:AS$210, MATCH(B166, Paste_Here!A$2:A$210, 0)), ""), ""), "")</f>
        <v/>
      </c>
      <c r="FZ166" s="69"/>
      <c r="GA166" s="79" t="str">
        <f>IFERROR(IF(B166&lt;&gt;"", IF(AND(INDEX(Paste_Here!BC$2:BC$210, MATCH(B166, Paste_Here!A$2:A$210, 0))&lt;&gt;"", ISNUMBER(VALUE(INDEX(Paste_Here!BC$2:BC$210, MATCH(B166, Paste_Here!A$2:A$210, 0))))), INDEX(Paste_Here!BC$2:BC$210, MATCH(B166, Paste_Here!A$2:A$210, 0)), ""), ""), "")</f>
        <v/>
      </c>
      <c r="GB166" s="69"/>
      <c r="GC166" s="69"/>
      <c r="GD166" s="79" t="str">
        <f t="shared" si="19"/>
        <v/>
      </c>
      <c r="GE166" s="69"/>
      <c r="GF166" s="79" t="str">
        <f>IFERROR(IF(B166&lt;&gt;"", IF(ISNUMBER(SEARCH("s", LOWER(INDEX(Paste_Here!M$2:M$210, MATCH(B166, Paste_Here!A$2:A$210, 0))))), "Yes", IF(INDEX(Paste_Here!M$2:M$210, MATCH(B166, Paste_Here!A$2:A$210, 0))&lt;&gt;"", "No", "")), ""), "")</f>
        <v/>
      </c>
      <c r="GG166" s="69"/>
      <c r="GH166" s="79" t="str">
        <f>IFERROR(IF(B166&lt;&gt;"", IF(ISNUMBER(SEARCH("yes", LOWER(INDEX(Paste_Here!F$2:F$210, MATCH(B166, Paste_Here!A$2:A$210, 0))))), "Yes", IF(ISNUMBER(SEARCH("no", LOWER(INDEX(Paste_Here!F$2:F$210, MATCH(B166, Paste_Here!A$2:A$210, 0))))), "No", "")), ""), "")</f>
        <v/>
      </c>
      <c r="GI166" s="69"/>
      <c r="GJ166" s="79" t="str">
        <f>IFERROR(IF(B166&lt;&gt;"", IF(ISNUMBER(SEARCH("english language learner", LOWER(INDEX(Paste_Here!C$2:C$210, MATCH(B166, Paste_Here!A$2:A$210, 0))))), "Yes", ""), ""), "")</f>
        <v/>
      </c>
      <c r="GK166" s="69"/>
      <c r="GL166" s="79" t="str">
        <f>IFERROR(IF(B166&lt;&gt;"", IF(OR(ISNUMBER(SEARCH("b", LOWER(INDEX(Paste_Here!K$2:K$210, MATCH(B166, Paste_Here!A$2:A$210, 0))))), ISNUMBER(SEARCH("h", LOWER(INDEX(Paste_Here!K$2:K$210, MATCH(B166, Paste_Here!A$2:A$210, 0))))), ISNUMBER(SEARCH("i", LOWER(INDEX(Paste_Here!K$2:K$210, MATCH(B166, Paste_Here!A$2:A$210, 0)))))), "Yes", IF(INDEX(Paste_Here!K$2:K$210, MATCH(B166, Paste_Here!A$2:A$210, 0))&lt;&gt;"", "No", "")), ""), "")</f>
        <v/>
      </c>
      <c r="GM166" s="69"/>
      <c r="GN166" s="79" t="str">
        <f>IFERROR(IF(B166&lt;&gt;"", IF(ISNUMBER(SEARCH("yes", LOWER(INDEX(Paste_Here!L$2:L$210, MATCH(B166, Paste_Here!A$2:A$210, 0))))), "Yes", IF(ISNUMBER(SEARCH("no", LOWER(INDEX(Paste_Here!L$2:L$210, MATCH(B166, Paste_Here!A$2:A$210, 0))))), "No", "")), ""), "")</f>
        <v/>
      </c>
      <c r="GO166" s="69"/>
      <c r="GP166" s="79" t="str">
        <f>IFERROR(IF(B166&lt;&gt;"", IF(ISNUMBER(SEARCH("transitional 2", LOWER(INDEX(Paste_Here!C$2:C$210, MATCH(B166, Paste_Here!A$2:A$210, 0))))), "T2", IF(ISNUMBER(SEARCH("transitional 1", LOWER(INDEX(Paste_Here!C$2:C$210, MATCH(B166, Paste_Here!A$2:A$210, 0))))), "T1", IF(ISNUMBER(SEARCH("waived ell services", LOWER(INDEX(Paste_Here!C$2:C$210, MATCH(B166, Paste_Here!A$2:A$210, 0))))), "W", ""))), ""), "")</f>
        <v/>
      </c>
      <c r="GQ166" s="69"/>
      <c r="GR166" s="114"/>
      <c r="GS166" s="69"/>
      <c r="GT166" s="114"/>
      <c r="GU166" s="69"/>
      <c r="GV166" s="114"/>
      <c r="GW166" s="69"/>
      <c r="GX166" s="118"/>
      <c r="GY166" s="69"/>
      <c r="GZ166" s="69"/>
      <c r="HA166" s="79"/>
      <c r="HB166" s="69"/>
      <c r="HC166" s="79"/>
      <c r="HD166" s="69"/>
      <c r="HE166" s="79"/>
      <c r="HF166" s="69"/>
      <c r="HG166" s="79"/>
      <c r="HH166" s="69"/>
      <c r="HI166" s="79"/>
      <c r="HJ166" s="69"/>
      <c r="HK166" s="79"/>
      <c r="HL166" s="69"/>
      <c r="HM166" s="79"/>
      <c r="HN166" s="69"/>
      <c r="HO166" s="79"/>
      <c r="HP166" s="69"/>
      <c r="HQ166" s="79"/>
      <c r="HR166" s="69"/>
      <c r="HS166" s="79"/>
      <c r="HT166" s="69"/>
      <c r="HU166" s="79"/>
      <c r="HV166" s="69"/>
      <c r="HW166" s="69"/>
      <c r="HX166" s="79"/>
      <c r="HY166" s="69"/>
      <c r="HZ166" s="79"/>
      <c r="IA166" s="69"/>
      <c r="IB166" s="79"/>
      <c r="IC166" s="69"/>
      <c r="ID166" s="79"/>
      <c r="IE166" s="69"/>
      <c r="IF166" s="79"/>
      <c r="IG166" s="69"/>
      <c r="IH166" s="79"/>
      <c r="II166" s="69"/>
      <c r="IJ166" s="79"/>
      <c r="IK166" s="69"/>
      <c r="IL166" s="79"/>
      <c r="IM166" s="69"/>
      <c r="IN166" s="79"/>
      <c r="IO166" s="69"/>
      <c r="IP166" s="79"/>
      <c r="IQ166" s="69"/>
      <c r="IR166" s="79"/>
      <c r="IS166" s="69"/>
      <c r="IT166" s="69"/>
      <c r="IU166" s="79"/>
      <c r="IV166" s="69"/>
      <c r="IW166" s="79"/>
      <c r="IX166" s="69"/>
      <c r="IY166" s="79"/>
      <c r="IZ166" s="69"/>
      <c r="JA166" s="79"/>
      <c r="JB166" s="69"/>
      <c r="JC166" s="79"/>
      <c r="JD166" s="69"/>
      <c r="JE166" s="79"/>
      <c r="JF166" s="69"/>
      <c r="JG166" s="79"/>
      <c r="JH166" s="69"/>
      <c r="JI166" s="79"/>
      <c r="JJ166" s="69"/>
      <c r="JK166" s="79"/>
      <c r="JL166" s="69"/>
      <c r="JM166" s="79"/>
      <c r="JN166" s="69"/>
      <c r="JO166" s="79"/>
      <c r="JP166" s="69"/>
      <c r="JQ166" s="69"/>
      <c r="JR166" s="79"/>
      <c r="JS166" s="69"/>
      <c r="JT166" s="79"/>
      <c r="JU166" s="69"/>
      <c r="JV166" s="79"/>
      <c r="JW166" s="69"/>
      <c r="JX166" s="79"/>
      <c r="JY166" s="69"/>
      <c r="JZ166" s="79"/>
      <c r="KA166" s="69"/>
      <c r="KB166" s="79"/>
      <c r="KC166" s="69"/>
      <c r="KD166" s="79"/>
      <c r="KE166" s="69"/>
      <c r="KF166" s="79"/>
      <c r="KG166" s="69"/>
      <c r="KH166" s="79"/>
      <c r="KI166" s="69"/>
      <c r="KJ166" s="79"/>
      <c r="KK166" s="69"/>
      <c r="KL166" s="79"/>
      <c r="KM166" s="69"/>
      <c r="KP166" s="1" t="str" cm="1">
        <f t="array" ref="KP166">IFERROR(INDEX(Paste_Here!$B$2:$B$210, MATCH(0, COUNTIF(KP$4:KP165, Paste_Here!$B$2:$B$210) + IF(Paste_Here!$B$2:$B$210="", 1, 0), 0)), "")</f>
        <v/>
      </c>
      <c r="KQ166" s="1" t="str">
        <f>IF(KP166&lt;&gt;"", INDEX(Paste_Here!$A$2:$A$210, MATCH(KP166, Paste_Here!$B$2:$B$210, 0)), "")</f>
        <v/>
      </c>
      <c r="KR166" s="1" t="str">
        <f t="shared" si="20"/>
        <v/>
      </c>
      <c r="KS166" s="1" t="str" cm="1">
        <f t="array" ref="KS166">IFERROR(INDEX($KR$5:$KR$210, MATCH(SMALL(IF($KR$5:$KR$210&lt;&gt;"", COUNTIF($KR$5:$KR$210, "&lt;"&amp;$KR$5:$KR$210)+1), ROW()-ROW($KS$5)+1), COUNTIF($KR$5:$KR$210, "&lt;"&amp;$KR$5:$KR$210)+1, 0)), "")</f>
        <v/>
      </c>
    </row>
    <row r="167" spans="1:305">
      <c r="A167" s="69"/>
      <c r="B167" s="79" t="str">
        <f t="shared" si="14"/>
        <v/>
      </c>
      <c r="C167" s="69"/>
      <c r="D167" s="79" t="str">
        <f>IFERROR(IF(B167&lt;&gt;"", IF(COUNTIF(INDEX(Paste_Here!N$2:Q$210, MATCH(B167, Paste_Here!A$2:A$210, 0), 0), "yes") &gt; 0, "No", IF(COUNTIF(INDEX(Paste_Here!N$2:Q$210, MATCH(B167, Paste_Here!A$2:A$210, 0), 0), "no") &gt; 0, "Yes", "")), ""), "")</f>
        <v/>
      </c>
      <c r="E167" s="69"/>
      <c r="F167" s="79" t="str">
        <f>IFERROR(IF(B167&lt;&gt;"", IF(ISNUMBER(SEARCH("yes", LOWER(INDEX(Paste_Here!S$2:S$210, MATCH(B167, Paste_Here!A$2:A$210, 0))))), "Yes", IF(ISNUMBER(SEARCH("no", LOWER(INDEX(Paste_Here!S$2:S$210, MATCH(B167, Paste_Here!A$2:A$210, 0))))), "No", "")), ""), "")</f>
        <v/>
      </c>
      <c r="G167" s="69"/>
      <c r="H167" s="79" t="str">
        <f>IFERROR(IF(B167&lt;&gt;"", IF(COUNTIF(INDEX(Paste_Here!AX$2:BA$210, MATCH(B167, Paste_Here!A$2:A$210, 0), 0), "yes") &gt; 0, "No", IF(COUNTIF(INDEX(Paste_Here!AX$2:BA$210, MATCH(B167, Paste_Here!A$2:A$210, 0), 0), "no") &gt; 0, "Yes", "")), ""), "")</f>
        <v/>
      </c>
      <c r="I167" s="69"/>
      <c r="J167" s="79" t="str">
        <f>IFERROR(IF(B167&lt;&gt;"", IF(ISNUMBER(SEARCH("yes", LOWER(INDEX(Paste_Here!Z$2:Z$210, MATCH(B167, Paste_Here!A$2:A$210, 0))))), "Yes", IF(ISNUMBER(SEARCH("no", LOWER(INDEX(Paste_Here!Z$2:Z$210, MATCH(B167, Paste_Here!A$2:A$210, 0))))), "No", "")), ""), "")</f>
        <v/>
      </c>
      <c r="K167" s="69"/>
      <c r="L167" s="79" t="str">
        <f>IFERROR(IF(B167&lt;&gt;"", IF(ISNUMBER(SEARCH("yes", LOWER(INDEX(Paste_Here!AG$2:AG$210, MATCH(B167, Paste_Here!A$2:A$210, 0))))), "Yes", IF(ISNUMBER(SEARCH("no", LOWER(INDEX(Paste_Here!AG$2:AG$210, MATCH(B167, Paste_Here!A$2:A$210, 0))))), "No", "")), ""), "")</f>
        <v/>
      </c>
      <c r="M167" s="69"/>
      <c r="N167" s="114" t="str">
        <f>IFERROR(IF(J167&lt;&gt;"", IF(ISNUMBER(SEARCH("yes", LOWER(INDEX(Paste_Here!AB$2:AB$210, MATCH(J167, Paste_Here!I$2:I$210, 0))))), "Yes", IF(ISNUMBER(SEARCH("no", LOWER(INDEX(Paste_Here!AB$2:AB$210, MATCH(J167, Paste_Here!I$2:I$210, 0))))), "No", "")), ""), "")</f>
        <v/>
      </c>
      <c r="O167" s="69"/>
      <c r="P167" s="79" t="str">
        <f>IFERROR(IF(B167&lt;&gt;"", IF(ISNUMBER(SEARCH("Revealed-Potential (Primary Focus)", LOWER(INDEX(Paste_Here!U$2:U$210, MATCH(B167, Paste_Here!A$2:A$210, 0))))), "Rev-Potential: Prim", IF(ISNUMBER(SEARCH("Revealed-Potential (Secondary Focus)", LOWER(INDEX(Paste_Here!U$2:U$210, MATCH(B167, Paste_Here!A$2:A$210, 0))))), "Rev-Potential: Sec", IF(ISNUMBER(SEARCH("Monitoring", LOWER(INDEX(Paste_Here!U$2:U$210, MATCH(B167, Paste_Here!A$2:A$210, 0))))), "Monitoring", IF(ISNUMBER(SEARCH("At-Promise (Secondary Focus)", LOWER(INDEX(Paste_Here!U$2:U$210, MATCH(B167, Paste_Here!A$2:A$210, 0))))), "At-Promise: Sec", IF(ISNUMBER(SEARCH("At-Promise (Primary Focus)", LOWER(INDEX(Paste_Here!U$2:U$210, MATCH(B167, Paste_Here!A$2:A$210, 0))))), "At-Promise: Prim", ""))))), ""), "")</f>
        <v/>
      </c>
      <c r="Q167" s="69"/>
      <c r="R167" s="79" t="str">
        <f>IFERROR(IF(B167&lt;&gt;"", IF(ISNUMBER(SEARCH("Revealed-Potential (Primary Focus)", LOWER(INDEX(Paste_Here!AB$2:AB$210, MATCH(B167, Paste_Here!A$2:A$210, 0))))), "Rev-Potential: Prim", IF(ISNUMBER(SEARCH("Revealed-Potential (Secondary Focus)", LOWER(INDEX(Paste_Here!AB$2:AB$210, MATCH(B167, Paste_Here!A$2:A$210, 0))))), "Rev-Potential: Sec", IF(ISNUMBER(SEARCH("Monitoring", LOWER(INDEX(Paste_Here!AB$2:AB$210, MATCH(B167, Paste_Here!A$2:A$210, 0))))), "Monitoring", IF(ISNUMBER(SEARCH("At-Promise (Secondary Focus)", LOWER(INDEX(Paste_Here!AB$2:AB$210, MATCH(B167, Paste_Here!A$2:A$210, 0))))), "At-Promise: Sec", IF(ISNUMBER(SEARCH("At-Promise (Primary Focus)", LOWER(INDEX(Paste_Here!AB$2:AB$210, MATCH(B167, Paste_Here!A$2:A$210, 0))))), "At-Promise: Prim", ""))))), ""), "")</f>
        <v/>
      </c>
      <c r="S167" s="69"/>
      <c r="T167" s="114" t="str">
        <f>IFERROR(IF(P167&lt;&gt;"", IF(ISNUMBER(SEARCH("yes", LOWER(INDEX(Paste_Here!AH$2:AH$210, MATCH(P167, Paste_Here!O$2:O$210, 0))))), "Yes", IF(ISNUMBER(SEARCH("no", LOWER(INDEX(Paste_Here!AH$2:AH$210, MATCH(P167, Paste_Here!O$2:O$210, 0))))), "No", "")), ""), "")</f>
        <v/>
      </c>
      <c r="U167" s="69"/>
      <c r="V167" s="114" t="str">
        <f>IFERROR(IF(R167&lt;&gt;"", IF(ISNUMBER(SEARCH("yes", LOWER(INDEX(Paste_Here!AJ$2:AJ$210, MATCH(R167, Paste_Here!Q$2:Q$210, 0))))), "Yes", IF(ISNUMBER(SEARCH("no", LOWER(INDEX(Paste_Here!AJ$2:AJ$210, MATCH(R167, Paste_Here!Q$2:Q$210, 0))))), "No", "")), ""), "")</f>
        <v/>
      </c>
      <c r="W167" s="69"/>
      <c r="X167" s="69"/>
      <c r="Y167" s="79" t="str">
        <f t="shared" si="15"/>
        <v/>
      </c>
      <c r="Z167" s="69"/>
      <c r="AA167" s="79" t="str">
        <f>IFERROR(IF(B167&lt;&gt;"", IF(AND(INDEX(Paste_Here!W$2:W$210, MATCH(B167, Paste_Here!A$2:A$210, 0))&lt;&gt;"", ISNUMBER(VALUE(INDEX(Paste_Here!W$2:W$210, MATCH(B167, Paste_Here!A$2:A$210, 0))))), INDEX(Paste_Here!W$2:W$210, MATCH(B167, Paste_Here!A$2:A$210, 0)), ""), ""), "")</f>
        <v/>
      </c>
      <c r="AB167" s="69"/>
      <c r="AC167" s="79" t="str">
        <f>IFERROR(IF(B167&lt;&gt;"", IF(AND(INDEX(Paste_Here!V$2:V$210, MATCH(B167, Paste_Here!A$2:A$210, 0))&lt;&gt;"", ISNUMBER(VALUE(INDEX(Paste_Here!V$2:V$210, MATCH(B167, Paste_Here!A$2:A$210, 0))))), TEXT(ROUND(VALUE(INDEX(Paste_Here!V$2:V$210, MATCH(B167, Paste_Here!A$2:A$210, 0))), 2), "0.00"), ""), ""), "")</f>
        <v/>
      </c>
      <c r="AD167" s="69"/>
      <c r="AE167" s="79" t="str">
        <f>IFERROR(IF(B167&lt;&gt;"", IF(LOWER(INDEX(Paste_Here!X$2:X$210, MATCH(B167, Paste_Here!A$2:A$210, 0)))="approaching expectations", "Approaching", IF(LOWER(INDEX(Paste_Here!X$2:X$210, MATCH(B167, Paste_Here!A$2:A$210, 0)))="met expectations", "Met", IF(LOWER(INDEX(Paste_Here!X$2:X$210, MATCH(B167, Paste_Here!A$2:A$210, 0)))="exceeded expectations", "Exceeded", IF(LOWER(INDEX(Paste_Here!X$2:X$210, MATCH(B167, Paste_Here!A$2:A$210, 0)))="below expectations", "Below", "")))), ""), "")</f>
        <v/>
      </c>
      <c r="AF167" s="69"/>
      <c r="AG167" s="79" t="str">
        <f>IFERROR(IF(B167&lt;&gt;"", IF(AND(INDEX(Paste_Here!Y$2:Y$210, MATCH(B167, Paste_Here!A$2:A$210, 0))&lt;&gt;"", ISNUMBER(VALUE(INDEX(Paste_Here!Y$2:Y$210, MATCH(B167, Paste_Here!A$2:A$210, 0))))), INDEX(Paste_Here!Y$2:Y$210, MATCH(B167, Paste_Here!A$2:A$210, 0)), ""), ""), "")</f>
        <v/>
      </c>
      <c r="AH167" s="69"/>
      <c r="AI167" s="79" t="str">
        <f>IFERROR(IF(B167&lt;&gt;"", IF(AND(INDEX(Paste_Here!AK$2:AK$210, MATCH(B167, Paste_Here!A$2:A$210, 0))&lt;&gt;"", ISNUMBER(VALUE(INDEX(Paste_Here!AK$2:AK$210, MATCH(B167, Paste_Here!A$2:A$210, 0))))), INDEX(Paste_Here!AK$2:AK$210, MATCH(B167, Paste_Here!A$2:A$210, 0)), ""), ""), "")</f>
        <v/>
      </c>
      <c r="AJ167" s="69"/>
      <c r="AK167" s="79" t="str">
        <f>IFERROR(IF(B167&lt;&gt;"", IF(ISNUMBER(SEARCH("highrisk", LOWER(INDEX(Paste_Here!AL$2:AL$210, MATCH(B167, Paste_Here!A$2:A$210, 0))))), "High Risk", IF(ISNUMBER(SEARCH("lowrisk", LOWER(INDEX(Paste_Here!AL$2:AL$210, MATCH(B167, Paste_Here!A$2:A$210, 0))))), "Low Risk", IF(ISNUMBER(SEARCH("somerisk", LOWER(INDEX(Paste_Here!AL$2:AL$210, MATCH(B167, Paste_Here!A$2:A$210, 0))))), "Some Risk", ""))), ""), "")</f>
        <v/>
      </c>
      <c r="AL167" s="69"/>
      <c r="AM167" s="79" t="str">
        <f>IFERROR(IF(B167&lt;&gt;"", IF(AND(INDEX(Paste_Here!AT$2:AT$210, MATCH(B167, Paste_Here!A$2:A$210, 0))&lt;&gt;"", ISNUMBER(VALUE(INDEX(Paste_Here!AT$2:AT$210, MATCH(B167, Paste_Here!A$2:A$210, 0))))), INDEX(Paste_Here!AT$2:AT$210, MATCH(B167, Paste_Here!A$2:A$210, 0)), ""), ""), "")</f>
        <v/>
      </c>
      <c r="AN167" s="69"/>
      <c r="AO167" s="79" t="str">
        <f>IFERROR(IF(B167&lt;&gt;"", IF(AND(INDEX(Paste_Here!AM$2:AM$210, MATCH(B167, Paste_Here!A$2:A$210, 0))&lt;&gt;"", ISNUMBER(VALUE(INDEX(Paste_Here!AM$2:AM$210, MATCH(B167, Paste_Here!A$2:A$210, 0))))), INDEX(Paste_Here!AM$2:AM$210, MATCH(B167, Paste_Here!A$2:A$210, 0)), ""), ""), "")</f>
        <v/>
      </c>
      <c r="AP167" s="69"/>
      <c r="AQ167" s="79" t="str">
        <f>IFERROR(IF(B167&lt;&gt;"", IF(ISNUMBER(SEARCH("highrisk", LOWER(INDEX(Paste_Here!AN$2:AN$210, MATCH(B167, Paste_Here!A$2:A$210, 0))))), "High Risk", IF(ISNUMBER(SEARCH("lowrisk", LOWER(INDEX(Paste_Here!AN$2:AN$210, MATCH(B167, Paste_Here!A$2:A$210, 0))))), "Low Risk", IF(ISNUMBER(SEARCH("somerisk", LOWER(INDEX(Paste_Here!AN$2:AN$210, MATCH(B167, Paste_Here!A$2:A$210, 0))))), "Some Risk", ""))), ""), "")</f>
        <v/>
      </c>
      <c r="AR167" s="69"/>
      <c r="AS167" s="79" t="str" cm="1">
        <f t="array" aca="1" ref="AS167" ca="1">IFERROR(IF(ISNUMBER(SEARCH("BR", INDEX(Paste_Here!AO$2:AO$210, MATCH(B167, Paste_Here!A$2:A$210, 0)))), -1, 1) * VALUE(_xlfn.TEXTJOIN("", TRUE, IF(ISNUMBER(--MID(INDEX(Paste_Here!AO$2:AO$210, MATCH(B167, Paste_Here!A$2:A$210, 0)), ROW(INDIRECT("1:"&amp;LEN(INDEX(Paste_Here!AO$2:AO$210, MATCH(B167, Paste_Here!A$2:A$210, 0))))), 1)), MID(INDEX(Paste_Here!AO$2:AO$210, MATCH(B167, Paste_Here!A$2:A$210, 0)), ROW(INDIRECT("1:"&amp;LEN(INDEX(Paste_Here!AO$2:AO$210, MATCH(B167, Paste_Here!A$2:A$210, 0))))), 1), ""))), "")</f>
        <v/>
      </c>
      <c r="AT167" s="69"/>
      <c r="AU167" s="69"/>
      <c r="AV167" s="79"/>
      <c r="AW167" s="69"/>
      <c r="AX167" s="79"/>
      <c r="AY167" s="69"/>
      <c r="AZ167" s="79"/>
      <c r="BA167" s="69"/>
      <c r="BB167" s="79"/>
      <c r="BC167" s="69"/>
      <c r="BD167" s="79"/>
      <c r="BE167" s="69"/>
      <c r="BF167" s="79"/>
      <c r="BG167" s="69"/>
      <c r="BH167" s="79"/>
      <c r="BI167" s="69"/>
      <c r="BJ167" s="79"/>
      <c r="BK167" s="69"/>
      <c r="BL167" s="79"/>
      <c r="BM167" s="69"/>
      <c r="BN167" s="79"/>
      <c r="BO167" s="69"/>
      <c r="BP167" s="79"/>
      <c r="BQ167" s="69"/>
      <c r="BR167" s="69"/>
      <c r="BS167" s="79"/>
      <c r="BT167" s="69"/>
      <c r="BU167" s="79"/>
      <c r="BV167" s="69"/>
      <c r="BW167" s="79"/>
      <c r="BX167" s="69"/>
      <c r="BY167" s="79"/>
      <c r="BZ167" s="69"/>
      <c r="CA167" s="79"/>
      <c r="CB167" s="69"/>
      <c r="CC167" s="79"/>
      <c r="CD167" s="69"/>
      <c r="CE167" s="79"/>
      <c r="CF167" s="69"/>
      <c r="CG167" s="79"/>
      <c r="CH167" s="69"/>
      <c r="CI167" s="79"/>
      <c r="CJ167" s="69"/>
      <c r="CK167" s="79"/>
      <c r="CL167" s="69"/>
      <c r="CM167" s="79"/>
      <c r="CN167" s="69"/>
      <c r="CO167" s="69"/>
      <c r="CP167" s="79" t="str">
        <f t="shared" si="16"/>
        <v/>
      </c>
      <c r="CQ167" s="69"/>
      <c r="CR167" s="79" t="str">
        <f>IFERROR(IF(B167&lt;&gt;"", IF(AND(INDEX(Paste_Here!AD$2:AD$210, MATCH(B167, Paste_Here!A$2:A$210, 0))&lt;&gt;"", ISNUMBER(VALUE(INDEX(Paste_Here!AD$2:AD$210, MATCH(B167, Paste_Here!A$2:A$210, 0))))), INDEX(Paste_Here!AD$2:AD$210, MATCH(B167, Paste_Here!A$2:A$210, 0)), ""), ""), "")</f>
        <v/>
      </c>
      <c r="CS167" s="69"/>
      <c r="CT167" s="79" t="str">
        <f>IFERROR(IF(B167&lt;&gt;"", IF(AND(INDEX(Paste_Here!AC$2:AC$210, MATCH(B167, Paste_Here!A$2:A$210, 0))&lt;&gt;"", ISNUMBER(--INDEX(Paste_Here!AC$2:AC$210, MATCH(B167, Paste_Here!A$2:A$210, 0)))), TEXT(ROUND(--INDEX(Paste_Here!AC$2:AC$210, MATCH(B167, Paste_Here!A$2:A$210, 0)), 2), "0.00"), ""), ""), "")</f>
        <v/>
      </c>
      <c r="CU167" s="69"/>
      <c r="CV167" s="79" t="str">
        <f>IFERROR(IF(B167&lt;&gt;"", IF(LOWER(INDEX(Paste_Here!AE$2:AE$210, MATCH(B167, Paste_Here!A$2:A$210, 0)))="approaching expectations", "Approaching", IF(LOWER(INDEX(Paste_Here!AE$2:AE$210, MATCH(B167, Paste_Here!A$2:A$210, 0)))="met expectations", "Met", IF(LOWER(INDEX(Paste_Here!AE$2:AE$210, MATCH(B167, Paste_Here!A$2:A$210, 0)))="exceeded expectations", "Exceeded", IF(LOWER(INDEX(Paste_Here!AE$2:AE$210, MATCH(B167, Paste_Here!A$2:A$210, 0)))="below expectations", "Below", "")))), ""), "")</f>
        <v/>
      </c>
      <c r="CW167" s="69"/>
      <c r="CX167" s="79" t="str">
        <f>IFERROR(IF(B167&lt;&gt;"", IF(AND(INDEX(Paste_Here!AF$2:AF$210, MATCH(B167, Paste_Here!A$2:A$210, 0))&lt;&gt;"", ISNUMBER(VALUE(INDEX(Paste_Here!AF$2:AF$210, MATCH(B167, Paste_Here!A$2:A$210, 0))))), INDEX(Paste_Here!AF$2:AF$210, MATCH(B167, Paste_Here!A$2:A$210, 0)), ""), ""), "")</f>
        <v/>
      </c>
      <c r="CY167" s="69"/>
      <c r="CZ167" s="79" t="str">
        <f>IFERROR(IF(B167&lt;&gt;"", IF(AND(INDEX(Paste_Here!AU$2:AU$210, MATCH(B167, Paste_Here!A$2:A$210, 0))&lt;&gt;"", ISNUMBER(VALUE(INDEX(Paste_Here!AU$2:AU$210, MATCH(B167, Paste_Here!A$2:A$210, 0))))), INDEX(Paste_Here!AU$2:AU$210, MATCH(B167, Paste_Here!A$2:A$210, 0)), ""), ""), "")</f>
        <v/>
      </c>
      <c r="DA167" s="69"/>
      <c r="DB167" s="79" t="str">
        <f>IFERROR(IF(B167&lt;&gt;"", IF(ISNUMBER(SEARCH("highrisk", LOWER(INDEX(Paste_Here!AV$2:AV$210, MATCH(B167, Paste_Here!A$2:A$210, 0))))), "High Risk", IF(ISNUMBER(SEARCH("lowrisk", LOWER(INDEX(Paste_Here!AV$2:AV$210, MATCH(B167, Paste_Here!A$2:A$210, 0))))), "Low Risk", IF(ISNUMBER(SEARCH("somerisk", LOWER(INDEX(Paste_Here!AV$2:AV$210, MATCH(B167, Paste_Here!A$2:A$210, 0))))), "Some Risk", ""))), ""), "")</f>
        <v/>
      </c>
      <c r="DC167" s="69"/>
      <c r="DD167" s="79" t="str">
        <f>IFERROR(IF(B167&lt;&gt;"", IF(AND(INDEX(Paste_Here!AW$2:AW$210, MATCH(B167, Paste_Here!A$2:A$210, 0))&lt;&gt;"", ISNUMBER(VALUE(INDEX(Paste_Here!AW$2:AW$210, MATCH(B167, Paste_Here!A$2:A$210, 0))))), INDEX(Paste_Here!AW$2:AW$210, MATCH(B167, Paste_Here!A$2:A$210, 0)), ""), ""), "")</f>
        <v/>
      </c>
      <c r="DE167" s="69"/>
      <c r="DF167" s="79" t="str">
        <f>IFERROR(IF(B167&lt;&gt;"", IF(AND(INDEX(Paste_Here!AP$2:AP$210, MATCH(B167, Paste_Here!A$2:A$210, 0))&lt;&gt;"", ISNUMBER(VALUE(INDEX(Paste_Here!AP$2:AP$210, MATCH(B167, Paste_Here!A$2:A$210, 0))))), INDEX(Paste_Here!AP$2:AP$210, MATCH(B167, Paste_Here!A$2:A$210, 0)), ""), ""), "")</f>
        <v/>
      </c>
      <c r="DG167" s="69"/>
      <c r="DH167" s="79" t="str">
        <f>IFERROR(IF(B167&lt;&gt;"", IF(ISNUMBER(SEARCH("highrisk", LOWER(INDEX(Paste_Here!AQ$2:AQ$210, MATCH(B167, Paste_Here!A$2:A$210, 0))))), "High Risk", IF(ISNUMBER(SEARCH("lowrisk", LOWER(INDEX(Paste_Here!AQ$2:AQ$210, MATCH(B167, Paste_Here!A$2:A$210, 0))))), "Low Risk", IF(ISNUMBER(SEARCH("somerisk", LOWER(INDEX(Paste_Here!AQ$2:AQ$210, MATCH(B167, Paste_Here!A$2:A$210, 0))))), "Some Risk", ""))), ""), "")</f>
        <v/>
      </c>
      <c r="DI167" s="69"/>
      <c r="DJ167" s="79" t="str" cm="1">
        <f t="array" aca="1" ref="DJ167" ca="1">IFERROR(VALUE(IF(ISNUMBER(SEARCH("EM", INDEX(Paste_Here!AR$2:AR$500, MATCH(B167, Paste_Here!A$2:A$500, 0)))),"-" &amp; _xlfn.TEXTJOIN("", TRUE, IF(ISNUMBER(--MID(INDEX(Paste_Here!AR$2:AR$500, MATCH(B167, Paste_Here!A$2:A$500, 0)), ROW(INDIRECT("1:"&amp;LEN(INDEX(Paste_Here!AR$2:AR$500, MATCH(B167, Paste_Here!A$2:A$500, 0))))), 1)), MID(INDEX(Paste_Here!AR$2:AR$500, MATCH(B167, Paste_Here!A$2:A$500, 0)), ROW(INDIRECT("1:"&amp;LEN(INDEX(Paste_Here!AR$2:AR$500, MATCH(B167, Paste_Here!A$2:A$500, 0))))), 1), "")), _xlfn.TEXTJOIN("", TRUE, IF(ISNUMBER(--MID(INDEX(Paste_Here!AR$2:AR$500, MATCH(B167, Paste_Here!A$2:AR$500, 0)), ROW(INDIRECT("1:"&amp;LEN(INDEX(Paste_Here!AR$2:AR$500, MATCH(B167, Paste_Here!A$2:AR$500, 0))))), 1)), MID(INDEX(Paste_Here!AR$2:AR$500, MATCH(B167, Paste_Here!A$2:A$500, 0)), ROW(INDIRECT("1:"&amp;LEN(INDEX(Paste_Here!AR$2:AR$500, MATCH(B167, Paste_Here!A$2:A$500, 0))))), 1), "")))), "")</f>
        <v/>
      </c>
      <c r="DK167" s="69"/>
      <c r="DL167" s="69"/>
      <c r="DM167" s="79" t="str">
        <f t="shared" si="17"/>
        <v/>
      </c>
      <c r="DN167" s="69"/>
      <c r="DO167" s="79" t="str">
        <f>IFERROR(IF(B167&lt;&gt;"", IF(AND(INDEX(Paste_Here!AH$2:AH$210, MATCH(B167, Paste_Here!A$2:A$210, 0))&lt;&gt;"", ISNUMBER(VALUE(INDEX(Paste_Here!AH$2:AH$210, MATCH(B167, Paste_Here!A$2:A$210, 0))))), INDEX(Paste_Here!AH$2:AH$210, MATCH(B167, Paste_Here!A$2:A$210, 0)), ""), ""), "")</f>
        <v/>
      </c>
      <c r="DP167" s="69"/>
      <c r="DQ167" s="114"/>
      <c r="DR167" s="69"/>
      <c r="DS167" s="119" t="str">
        <f>IFERROR(IF(B167&lt;&gt;"", IF(LOWER(INDEX(Paste_Here!AI$2:AI$210, MATCH(B167, Paste_Here!A$2:A$210, 0)))="approaching expectations", "Approaching", IF(LOWER(INDEX(Paste_Here!AI$2:AI$210, MATCH(B167, Paste_Here!A$2:A$210, 0)))="met expectations", "Met", IF(LOWER(INDEX(Paste_Here!AI$2:AI$210, MATCH(B167, Paste_Here!A$2:A$210, 0)))="exceeded expectations", "Exceeded", IF(LOWER(INDEX(Paste_Here!AI$2:AI$210, MATCH(B167, Paste_Here!A$2:A$210, 0)))="below expectations", "Below", "")))), ""), "")</f>
        <v/>
      </c>
      <c r="DT167" s="69"/>
      <c r="DU167" s="79" t="str">
        <f>IFERROR(IF(B167&lt;&gt;"", IF(AND(INDEX(Paste_Here!AJ$2:AJ$210, MATCH(B167, Paste_Here!A$2:A$210, 0))&lt;&gt;"", ISNUMBER(VALUE(INDEX(Paste_Here!AJ$2:AJ$210, MATCH(B167, Paste_Here!A$2:A$210, 0))))), INDEX(Paste_Here!AJ$2:AJ$210, MATCH(B167, Paste_Here!A$2:A$210, 0)), ""), ""), "")</f>
        <v/>
      </c>
      <c r="DV167" s="69"/>
      <c r="DW167" s="114"/>
      <c r="DX167" s="69"/>
      <c r="DY167" s="114"/>
      <c r="DZ167" s="69"/>
      <c r="EA167" s="114"/>
      <c r="EB167" s="69"/>
      <c r="EC167" s="114"/>
      <c r="ED167" s="69"/>
      <c r="EE167" s="114"/>
      <c r="EF167" s="69"/>
      <c r="EH167" s="69"/>
      <c r="EI167" s="69"/>
      <c r="EJ167" s="79"/>
      <c r="EK167" s="69"/>
      <c r="EL167" s="79"/>
      <c r="EM167" s="69"/>
      <c r="EN167" s="79"/>
      <c r="EO167" s="69"/>
      <c r="EP167" s="79"/>
      <c r="EQ167" s="69"/>
      <c r="ER167" s="79"/>
      <c r="ES167" s="69"/>
      <c r="ET167" s="79"/>
      <c r="EU167" s="69"/>
      <c r="EV167" s="79"/>
      <c r="EW167" s="69"/>
      <c r="EX167" s="79"/>
      <c r="EY167" s="69"/>
      <c r="EZ167" s="79"/>
      <c r="FA167" s="69"/>
      <c r="FB167" s="79"/>
      <c r="FC167" s="69"/>
      <c r="FD167" s="79"/>
      <c r="FE167" s="69"/>
      <c r="FF167" s="69"/>
      <c r="FG167" s="79" t="str">
        <f t="shared" si="18"/>
        <v/>
      </c>
      <c r="FH167" s="69"/>
      <c r="FI167" s="79" t="str">
        <f>IFERROR(IF(B167&lt;&gt;"", IF(ISNUMBER(VALUE(INDEX(Paste_Here!H$2:H$210, MATCH(B167, Paste_Here!A$2:A$210, 0)))), IF(VALUE(INDEX(Paste_Here!H$2:H$210, MATCH(B167, Paste_Here!A$2:A$210, 0)))=0, "No", IF(AND(VALUE(INDEX(Paste_Here!H$2:H$210, MATCH(B167, Paste_Here!A$2:A$210, 0)))&gt;=1, VALUE(INDEX(Paste_Here!H$2:H$210, MATCH(B167, Paste_Here!A$2:A$210, 0)))&lt;=4), VALUE(INDEX(Paste_Here!H$2:H$210, MATCH(B167, Paste_Here!A$2:A$210, 0))), "")), ""), ""), "")</f>
        <v/>
      </c>
      <c r="FJ167" s="69"/>
      <c r="FK167" s="79" t="str">
        <f>IFERROR(IF(B167&lt;&gt;"", IF(ISNUMBER(VALUE(INDEX(Paste_Here!I$2:I$210, MATCH(B167, Paste_Here!A$2:A$210, 0)))), IF(VALUE(INDEX(Paste_Here!I$2:I$210, MATCH(B167, Paste_Here!A$2:A$210, 0)))=0, "No", IF(AND(VALUE(INDEX(Paste_Here!I$2:I$210, MATCH(B167, Paste_Here!A$2:A$210, 0)))&gt;=1, VALUE(INDEX(Paste_Here!I$2:I$210, MATCH(B167, Paste_Here!A$2:A$210, 0)))&lt;=4), VALUE(INDEX(Paste_Here!I$2:I$210, MATCH(B167, Paste_Here!A$2:A$210, 0))), "")), ""), ""), "")</f>
        <v/>
      </c>
      <c r="FL167" s="69"/>
      <c r="FM167" s="114"/>
      <c r="FN167" s="69"/>
      <c r="FO167" s="114"/>
      <c r="FP167" s="69"/>
      <c r="FQ167" s="114"/>
      <c r="FR167" s="69"/>
      <c r="FS167" s="114"/>
      <c r="FT167" s="69"/>
      <c r="FU167" s="79" t="str">
        <f>IFERROR(IF(B167&lt;&gt;"", IF(AND(INDEX(Paste_Here!R$2:R$210, MATCH(B167, Paste_Here!A$2:A$210, 0))&lt;&gt;"", ISNUMBER(VALUE(INDEX(Paste_Here!R$2:R$210, MATCH(B167, Paste_Here!A$2:A$210, 0))))), INDEX(Paste_Here!R$2:R$210, MATCH(B167, Paste_Here!A$2:A$210, 0)), ""), ""), "")</f>
        <v/>
      </c>
      <c r="FV167" s="69"/>
      <c r="FW167" s="79" t="str">
        <f>IFERROR(IF(B167&lt;&gt;"", IF(AND(INDEX(Paste_Here!BB$2:BB$210, MATCH(B167, Paste_Here!A$2:A$210, 0))&lt;&gt;"", ISNUMBER(VALUE(INDEX(Paste_Here!BB$2:BB$210, MATCH(B167, Paste_Here!A$2:A$210, 0))))), INDEX(Paste_Here!BB$2:BB$210, MATCH(B167, Paste_Here!A$2:A$210, 0)), ""), ""), "")</f>
        <v/>
      </c>
      <c r="FX167" s="69"/>
      <c r="FY167" s="79" t="str">
        <f>IFERROR(IF(B167&lt;&gt;"", IF(AND(INDEX(Paste_Here!AS$2:AS$210, MATCH(B167, Paste_Here!A$2:A$210, 0))&lt;&gt;"", ISNUMBER(VALUE(INDEX(Paste_Here!AS$2:AS$210, MATCH(B167, Paste_Here!A$2:A$210, 0))))), INDEX(Paste_Here!AS$2:AS$210, MATCH(B167, Paste_Here!A$2:A$210, 0)), ""), ""), "")</f>
        <v/>
      </c>
      <c r="FZ167" s="69"/>
      <c r="GA167" s="79" t="str">
        <f>IFERROR(IF(B167&lt;&gt;"", IF(AND(INDEX(Paste_Here!BC$2:BC$210, MATCH(B167, Paste_Here!A$2:A$210, 0))&lt;&gt;"", ISNUMBER(VALUE(INDEX(Paste_Here!BC$2:BC$210, MATCH(B167, Paste_Here!A$2:A$210, 0))))), INDEX(Paste_Here!BC$2:BC$210, MATCH(B167, Paste_Here!A$2:A$210, 0)), ""), ""), "")</f>
        <v/>
      </c>
      <c r="GB167" s="69"/>
      <c r="GC167" s="69"/>
      <c r="GD167" s="79" t="str">
        <f t="shared" si="19"/>
        <v/>
      </c>
      <c r="GE167" s="69"/>
      <c r="GF167" s="79" t="str">
        <f>IFERROR(IF(B167&lt;&gt;"", IF(ISNUMBER(SEARCH("s", LOWER(INDEX(Paste_Here!M$2:M$210, MATCH(B167, Paste_Here!A$2:A$210, 0))))), "Yes", IF(INDEX(Paste_Here!M$2:M$210, MATCH(B167, Paste_Here!A$2:A$210, 0))&lt;&gt;"", "No", "")), ""), "")</f>
        <v/>
      </c>
      <c r="GG167" s="69"/>
      <c r="GH167" s="79" t="str">
        <f>IFERROR(IF(B167&lt;&gt;"", IF(ISNUMBER(SEARCH("yes", LOWER(INDEX(Paste_Here!F$2:F$210, MATCH(B167, Paste_Here!A$2:A$210, 0))))), "Yes", IF(ISNUMBER(SEARCH("no", LOWER(INDEX(Paste_Here!F$2:F$210, MATCH(B167, Paste_Here!A$2:A$210, 0))))), "No", "")), ""), "")</f>
        <v/>
      </c>
      <c r="GI167" s="69"/>
      <c r="GJ167" s="79" t="str">
        <f>IFERROR(IF(B167&lt;&gt;"", IF(ISNUMBER(SEARCH("english language learner", LOWER(INDEX(Paste_Here!C$2:C$210, MATCH(B167, Paste_Here!A$2:A$210, 0))))), "Yes", ""), ""), "")</f>
        <v/>
      </c>
      <c r="GK167" s="69"/>
      <c r="GL167" s="79" t="str">
        <f>IFERROR(IF(B167&lt;&gt;"", IF(OR(ISNUMBER(SEARCH("b", LOWER(INDEX(Paste_Here!K$2:K$210, MATCH(B167, Paste_Here!A$2:A$210, 0))))), ISNUMBER(SEARCH("h", LOWER(INDEX(Paste_Here!K$2:K$210, MATCH(B167, Paste_Here!A$2:A$210, 0))))), ISNUMBER(SEARCH("i", LOWER(INDEX(Paste_Here!K$2:K$210, MATCH(B167, Paste_Here!A$2:A$210, 0)))))), "Yes", IF(INDEX(Paste_Here!K$2:K$210, MATCH(B167, Paste_Here!A$2:A$210, 0))&lt;&gt;"", "No", "")), ""), "")</f>
        <v/>
      </c>
      <c r="GM167" s="69"/>
      <c r="GN167" s="79" t="str">
        <f>IFERROR(IF(B167&lt;&gt;"", IF(ISNUMBER(SEARCH("yes", LOWER(INDEX(Paste_Here!L$2:L$210, MATCH(B167, Paste_Here!A$2:A$210, 0))))), "Yes", IF(ISNUMBER(SEARCH("no", LOWER(INDEX(Paste_Here!L$2:L$210, MATCH(B167, Paste_Here!A$2:A$210, 0))))), "No", "")), ""), "")</f>
        <v/>
      </c>
      <c r="GO167" s="69"/>
      <c r="GP167" s="79" t="str">
        <f>IFERROR(IF(B167&lt;&gt;"", IF(ISNUMBER(SEARCH("transitional 2", LOWER(INDEX(Paste_Here!C$2:C$210, MATCH(B167, Paste_Here!A$2:A$210, 0))))), "T2", IF(ISNUMBER(SEARCH("transitional 1", LOWER(INDEX(Paste_Here!C$2:C$210, MATCH(B167, Paste_Here!A$2:A$210, 0))))), "T1", IF(ISNUMBER(SEARCH("waived ell services", LOWER(INDEX(Paste_Here!C$2:C$210, MATCH(B167, Paste_Here!A$2:A$210, 0))))), "W", ""))), ""), "")</f>
        <v/>
      </c>
      <c r="GQ167" s="69"/>
      <c r="GR167" s="114"/>
      <c r="GS167" s="69"/>
      <c r="GT167" s="114"/>
      <c r="GU167" s="69"/>
      <c r="GV167" s="114"/>
      <c r="GW167" s="69"/>
      <c r="GX167" s="118"/>
      <c r="GY167" s="69"/>
      <c r="GZ167" s="69"/>
      <c r="HA167" s="79"/>
      <c r="HB167" s="69"/>
      <c r="HC167" s="79"/>
      <c r="HD167" s="69"/>
      <c r="HE167" s="79"/>
      <c r="HF167" s="69"/>
      <c r="HG167" s="79"/>
      <c r="HH167" s="69"/>
      <c r="HI167" s="79"/>
      <c r="HJ167" s="69"/>
      <c r="HK167" s="79"/>
      <c r="HL167" s="69"/>
      <c r="HM167" s="79"/>
      <c r="HN167" s="69"/>
      <c r="HO167" s="79"/>
      <c r="HP167" s="69"/>
      <c r="HQ167" s="79"/>
      <c r="HR167" s="69"/>
      <c r="HS167" s="79"/>
      <c r="HT167" s="69"/>
      <c r="HU167" s="79"/>
      <c r="HV167" s="69"/>
      <c r="HW167" s="69"/>
      <c r="HX167" s="79"/>
      <c r="HY167" s="69"/>
      <c r="HZ167" s="79"/>
      <c r="IA167" s="69"/>
      <c r="IB167" s="79"/>
      <c r="IC167" s="69"/>
      <c r="ID167" s="79"/>
      <c r="IE167" s="69"/>
      <c r="IF167" s="79"/>
      <c r="IG167" s="69"/>
      <c r="IH167" s="79"/>
      <c r="II167" s="69"/>
      <c r="IJ167" s="79"/>
      <c r="IK167" s="69"/>
      <c r="IL167" s="79"/>
      <c r="IM167" s="69"/>
      <c r="IN167" s="79"/>
      <c r="IO167" s="69"/>
      <c r="IP167" s="79"/>
      <c r="IQ167" s="69"/>
      <c r="IR167" s="79"/>
      <c r="IS167" s="69"/>
      <c r="IT167" s="69"/>
      <c r="IU167" s="79"/>
      <c r="IV167" s="69"/>
      <c r="IW167" s="79"/>
      <c r="IX167" s="69"/>
      <c r="IY167" s="79"/>
      <c r="IZ167" s="69"/>
      <c r="JA167" s="79"/>
      <c r="JB167" s="69"/>
      <c r="JC167" s="79"/>
      <c r="JD167" s="69"/>
      <c r="JE167" s="79"/>
      <c r="JF167" s="69"/>
      <c r="JG167" s="79"/>
      <c r="JH167" s="69"/>
      <c r="JI167" s="79"/>
      <c r="JJ167" s="69"/>
      <c r="JK167" s="79"/>
      <c r="JL167" s="69"/>
      <c r="JM167" s="79"/>
      <c r="JN167" s="69"/>
      <c r="JO167" s="79"/>
      <c r="JP167" s="69"/>
      <c r="JQ167" s="69"/>
      <c r="JR167" s="79"/>
      <c r="JS167" s="69"/>
      <c r="JT167" s="79"/>
      <c r="JU167" s="69"/>
      <c r="JV167" s="79"/>
      <c r="JW167" s="69"/>
      <c r="JX167" s="79"/>
      <c r="JY167" s="69"/>
      <c r="JZ167" s="79"/>
      <c r="KA167" s="69"/>
      <c r="KB167" s="79"/>
      <c r="KC167" s="69"/>
      <c r="KD167" s="79"/>
      <c r="KE167" s="69"/>
      <c r="KF167" s="79"/>
      <c r="KG167" s="69"/>
      <c r="KH167" s="79"/>
      <c r="KI167" s="69"/>
      <c r="KJ167" s="79"/>
      <c r="KK167" s="69"/>
      <c r="KL167" s="79"/>
      <c r="KM167" s="69"/>
      <c r="KP167" s="1" t="str" cm="1">
        <f t="array" ref="KP167">IFERROR(INDEX(Paste_Here!$B$2:$B$210, MATCH(0, COUNTIF(KP$4:KP166, Paste_Here!$B$2:$B$210) + IF(Paste_Here!$B$2:$B$210="", 1, 0), 0)), "")</f>
        <v/>
      </c>
      <c r="KQ167" s="1" t="str">
        <f>IF(KP167&lt;&gt;"", INDEX(Paste_Here!$A$2:$A$210, MATCH(KP167, Paste_Here!$B$2:$B$210, 0)), "")</f>
        <v/>
      </c>
      <c r="KR167" s="1" t="str">
        <f t="shared" si="20"/>
        <v/>
      </c>
      <c r="KS167" s="1" t="str" cm="1">
        <f t="array" ref="KS167">IFERROR(INDEX($KR$5:$KR$210, MATCH(SMALL(IF($KR$5:$KR$210&lt;&gt;"", COUNTIF($KR$5:$KR$210, "&lt;"&amp;$KR$5:$KR$210)+1), ROW()-ROW($KS$5)+1), COUNTIF($KR$5:$KR$210, "&lt;"&amp;$KR$5:$KR$210)+1, 0)), "")</f>
        <v/>
      </c>
    </row>
    <row r="168" spans="1:305">
      <c r="A168" s="69"/>
      <c r="B168" s="79" t="str">
        <f t="shared" si="14"/>
        <v/>
      </c>
      <c r="C168" s="69"/>
      <c r="D168" s="79" t="str">
        <f>IFERROR(IF(B168&lt;&gt;"", IF(COUNTIF(INDEX(Paste_Here!N$2:Q$210, MATCH(B168, Paste_Here!A$2:A$210, 0), 0), "yes") &gt; 0, "No", IF(COUNTIF(INDEX(Paste_Here!N$2:Q$210, MATCH(B168, Paste_Here!A$2:A$210, 0), 0), "no") &gt; 0, "Yes", "")), ""), "")</f>
        <v/>
      </c>
      <c r="E168" s="69"/>
      <c r="F168" s="79" t="str">
        <f>IFERROR(IF(B168&lt;&gt;"", IF(ISNUMBER(SEARCH("yes", LOWER(INDEX(Paste_Here!S$2:S$210, MATCH(B168, Paste_Here!A$2:A$210, 0))))), "Yes", IF(ISNUMBER(SEARCH("no", LOWER(INDEX(Paste_Here!S$2:S$210, MATCH(B168, Paste_Here!A$2:A$210, 0))))), "No", "")), ""), "")</f>
        <v/>
      </c>
      <c r="G168" s="69"/>
      <c r="H168" s="79" t="str">
        <f>IFERROR(IF(B168&lt;&gt;"", IF(COUNTIF(INDEX(Paste_Here!AX$2:BA$210, MATCH(B168, Paste_Here!A$2:A$210, 0), 0), "yes") &gt; 0, "No", IF(COUNTIF(INDEX(Paste_Here!AX$2:BA$210, MATCH(B168, Paste_Here!A$2:A$210, 0), 0), "no") &gt; 0, "Yes", "")), ""), "")</f>
        <v/>
      </c>
      <c r="I168" s="69"/>
      <c r="J168" s="79" t="str">
        <f>IFERROR(IF(B168&lt;&gt;"", IF(ISNUMBER(SEARCH("yes", LOWER(INDEX(Paste_Here!Z$2:Z$210, MATCH(B168, Paste_Here!A$2:A$210, 0))))), "Yes", IF(ISNUMBER(SEARCH("no", LOWER(INDEX(Paste_Here!Z$2:Z$210, MATCH(B168, Paste_Here!A$2:A$210, 0))))), "No", "")), ""), "")</f>
        <v/>
      </c>
      <c r="K168" s="69"/>
      <c r="L168" s="79" t="str">
        <f>IFERROR(IF(B168&lt;&gt;"", IF(ISNUMBER(SEARCH("yes", LOWER(INDEX(Paste_Here!AG$2:AG$210, MATCH(B168, Paste_Here!A$2:A$210, 0))))), "Yes", IF(ISNUMBER(SEARCH("no", LOWER(INDEX(Paste_Here!AG$2:AG$210, MATCH(B168, Paste_Here!A$2:A$210, 0))))), "No", "")), ""), "")</f>
        <v/>
      </c>
      <c r="M168" s="69"/>
      <c r="N168" s="114" t="str">
        <f>IFERROR(IF(J168&lt;&gt;"", IF(ISNUMBER(SEARCH("yes", LOWER(INDEX(Paste_Here!AB$2:AB$210, MATCH(J168, Paste_Here!I$2:I$210, 0))))), "Yes", IF(ISNUMBER(SEARCH("no", LOWER(INDEX(Paste_Here!AB$2:AB$210, MATCH(J168, Paste_Here!I$2:I$210, 0))))), "No", "")), ""), "")</f>
        <v/>
      </c>
      <c r="O168" s="69"/>
      <c r="P168" s="79" t="str">
        <f>IFERROR(IF(B168&lt;&gt;"", IF(ISNUMBER(SEARCH("Revealed-Potential (Primary Focus)", LOWER(INDEX(Paste_Here!U$2:U$210, MATCH(B168, Paste_Here!A$2:A$210, 0))))), "Rev-Potential: Prim", IF(ISNUMBER(SEARCH("Revealed-Potential (Secondary Focus)", LOWER(INDEX(Paste_Here!U$2:U$210, MATCH(B168, Paste_Here!A$2:A$210, 0))))), "Rev-Potential: Sec", IF(ISNUMBER(SEARCH("Monitoring", LOWER(INDEX(Paste_Here!U$2:U$210, MATCH(B168, Paste_Here!A$2:A$210, 0))))), "Monitoring", IF(ISNUMBER(SEARCH("At-Promise (Secondary Focus)", LOWER(INDEX(Paste_Here!U$2:U$210, MATCH(B168, Paste_Here!A$2:A$210, 0))))), "At-Promise: Sec", IF(ISNUMBER(SEARCH("At-Promise (Primary Focus)", LOWER(INDEX(Paste_Here!U$2:U$210, MATCH(B168, Paste_Here!A$2:A$210, 0))))), "At-Promise: Prim", ""))))), ""), "")</f>
        <v/>
      </c>
      <c r="Q168" s="69"/>
      <c r="R168" s="79" t="str">
        <f>IFERROR(IF(B168&lt;&gt;"", IF(ISNUMBER(SEARCH("Revealed-Potential (Primary Focus)", LOWER(INDEX(Paste_Here!AB$2:AB$210, MATCH(B168, Paste_Here!A$2:A$210, 0))))), "Rev-Potential: Prim", IF(ISNUMBER(SEARCH("Revealed-Potential (Secondary Focus)", LOWER(INDEX(Paste_Here!AB$2:AB$210, MATCH(B168, Paste_Here!A$2:A$210, 0))))), "Rev-Potential: Sec", IF(ISNUMBER(SEARCH("Monitoring", LOWER(INDEX(Paste_Here!AB$2:AB$210, MATCH(B168, Paste_Here!A$2:A$210, 0))))), "Monitoring", IF(ISNUMBER(SEARCH("At-Promise (Secondary Focus)", LOWER(INDEX(Paste_Here!AB$2:AB$210, MATCH(B168, Paste_Here!A$2:A$210, 0))))), "At-Promise: Sec", IF(ISNUMBER(SEARCH("At-Promise (Primary Focus)", LOWER(INDEX(Paste_Here!AB$2:AB$210, MATCH(B168, Paste_Here!A$2:A$210, 0))))), "At-Promise: Prim", ""))))), ""), "")</f>
        <v/>
      </c>
      <c r="S168" s="69"/>
      <c r="T168" s="114" t="str">
        <f>IFERROR(IF(P168&lt;&gt;"", IF(ISNUMBER(SEARCH("yes", LOWER(INDEX(Paste_Here!AH$2:AH$210, MATCH(P168, Paste_Here!O$2:O$210, 0))))), "Yes", IF(ISNUMBER(SEARCH("no", LOWER(INDEX(Paste_Here!AH$2:AH$210, MATCH(P168, Paste_Here!O$2:O$210, 0))))), "No", "")), ""), "")</f>
        <v/>
      </c>
      <c r="U168" s="69"/>
      <c r="V168" s="114" t="str">
        <f>IFERROR(IF(R168&lt;&gt;"", IF(ISNUMBER(SEARCH("yes", LOWER(INDEX(Paste_Here!AJ$2:AJ$210, MATCH(R168, Paste_Here!Q$2:Q$210, 0))))), "Yes", IF(ISNUMBER(SEARCH("no", LOWER(INDEX(Paste_Here!AJ$2:AJ$210, MATCH(R168, Paste_Here!Q$2:Q$210, 0))))), "No", "")), ""), "")</f>
        <v/>
      </c>
      <c r="W168" s="69"/>
      <c r="X168" s="69"/>
      <c r="Y168" s="79" t="str">
        <f t="shared" si="15"/>
        <v/>
      </c>
      <c r="Z168" s="69"/>
      <c r="AA168" s="79" t="str">
        <f>IFERROR(IF(B168&lt;&gt;"", IF(AND(INDEX(Paste_Here!W$2:W$210, MATCH(B168, Paste_Here!A$2:A$210, 0))&lt;&gt;"", ISNUMBER(VALUE(INDEX(Paste_Here!W$2:W$210, MATCH(B168, Paste_Here!A$2:A$210, 0))))), INDEX(Paste_Here!W$2:W$210, MATCH(B168, Paste_Here!A$2:A$210, 0)), ""), ""), "")</f>
        <v/>
      </c>
      <c r="AB168" s="69"/>
      <c r="AC168" s="79" t="str">
        <f>IFERROR(IF(B168&lt;&gt;"", IF(AND(INDEX(Paste_Here!V$2:V$210, MATCH(B168, Paste_Here!A$2:A$210, 0))&lt;&gt;"", ISNUMBER(VALUE(INDEX(Paste_Here!V$2:V$210, MATCH(B168, Paste_Here!A$2:A$210, 0))))), TEXT(ROUND(VALUE(INDEX(Paste_Here!V$2:V$210, MATCH(B168, Paste_Here!A$2:A$210, 0))), 2), "0.00"), ""), ""), "")</f>
        <v/>
      </c>
      <c r="AD168" s="69"/>
      <c r="AE168" s="79" t="str">
        <f>IFERROR(IF(B168&lt;&gt;"", IF(LOWER(INDEX(Paste_Here!X$2:X$210, MATCH(B168, Paste_Here!A$2:A$210, 0)))="approaching expectations", "Approaching", IF(LOWER(INDEX(Paste_Here!X$2:X$210, MATCH(B168, Paste_Here!A$2:A$210, 0)))="met expectations", "Met", IF(LOWER(INDEX(Paste_Here!X$2:X$210, MATCH(B168, Paste_Here!A$2:A$210, 0)))="exceeded expectations", "Exceeded", IF(LOWER(INDEX(Paste_Here!X$2:X$210, MATCH(B168, Paste_Here!A$2:A$210, 0)))="below expectations", "Below", "")))), ""), "")</f>
        <v/>
      </c>
      <c r="AF168" s="69"/>
      <c r="AG168" s="79" t="str">
        <f>IFERROR(IF(B168&lt;&gt;"", IF(AND(INDEX(Paste_Here!Y$2:Y$210, MATCH(B168, Paste_Here!A$2:A$210, 0))&lt;&gt;"", ISNUMBER(VALUE(INDEX(Paste_Here!Y$2:Y$210, MATCH(B168, Paste_Here!A$2:A$210, 0))))), INDEX(Paste_Here!Y$2:Y$210, MATCH(B168, Paste_Here!A$2:A$210, 0)), ""), ""), "")</f>
        <v/>
      </c>
      <c r="AH168" s="69"/>
      <c r="AI168" s="79" t="str">
        <f>IFERROR(IF(B168&lt;&gt;"", IF(AND(INDEX(Paste_Here!AK$2:AK$210, MATCH(B168, Paste_Here!A$2:A$210, 0))&lt;&gt;"", ISNUMBER(VALUE(INDEX(Paste_Here!AK$2:AK$210, MATCH(B168, Paste_Here!A$2:A$210, 0))))), INDEX(Paste_Here!AK$2:AK$210, MATCH(B168, Paste_Here!A$2:A$210, 0)), ""), ""), "")</f>
        <v/>
      </c>
      <c r="AJ168" s="69"/>
      <c r="AK168" s="79" t="str">
        <f>IFERROR(IF(B168&lt;&gt;"", IF(ISNUMBER(SEARCH("highrisk", LOWER(INDEX(Paste_Here!AL$2:AL$210, MATCH(B168, Paste_Here!A$2:A$210, 0))))), "High Risk", IF(ISNUMBER(SEARCH("lowrisk", LOWER(INDEX(Paste_Here!AL$2:AL$210, MATCH(B168, Paste_Here!A$2:A$210, 0))))), "Low Risk", IF(ISNUMBER(SEARCH("somerisk", LOWER(INDEX(Paste_Here!AL$2:AL$210, MATCH(B168, Paste_Here!A$2:A$210, 0))))), "Some Risk", ""))), ""), "")</f>
        <v/>
      </c>
      <c r="AL168" s="69"/>
      <c r="AM168" s="79" t="str">
        <f>IFERROR(IF(B168&lt;&gt;"", IF(AND(INDEX(Paste_Here!AT$2:AT$210, MATCH(B168, Paste_Here!A$2:A$210, 0))&lt;&gt;"", ISNUMBER(VALUE(INDEX(Paste_Here!AT$2:AT$210, MATCH(B168, Paste_Here!A$2:A$210, 0))))), INDEX(Paste_Here!AT$2:AT$210, MATCH(B168, Paste_Here!A$2:A$210, 0)), ""), ""), "")</f>
        <v/>
      </c>
      <c r="AN168" s="69"/>
      <c r="AO168" s="79" t="str">
        <f>IFERROR(IF(B168&lt;&gt;"", IF(AND(INDEX(Paste_Here!AM$2:AM$210, MATCH(B168, Paste_Here!A$2:A$210, 0))&lt;&gt;"", ISNUMBER(VALUE(INDEX(Paste_Here!AM$2:AM$210, MATCH(B168, Paste_Here!A$2:A$210, 0))))), INDEX(Paste_Here!AM$2:AM$210, MATCH(B168, Paste_Here!A$2:A$210, 0)), ""), ""), "")</f>
        <v/>
      </c>
      <c r="AP168" s="69"/>
      <c r="AQ168" s="79" t="str">
        <f>IFERROR(IF(B168&lt;&gt;"", IF(ISNUMBER(SEARCH("highrisk", LOWER(INDEX(Paste_Here!AN$2:AN$210, MATCH(B168, Paste_Here!A$2:A$210, 0))))), "High Risk", IF(ISNUMBER(SEARCH("lowrisk", LOWER(INDEX(Paste_Here!AN$2:AN$210, MATCH(B168, Paste_Here!A$2:A$210, 0))))), "Low Risk", IF(ISNUMBER(SEARCH("somerisk", LOWER(INDEX(Paste_Here!AN$2:AN$210, MATCH(B168, Paste_Here!A$2:A$210, 0))))), "Some Risk", ""))), ""), "")</f>
        <v/>
      </c>
      <c r="AR168" s="69"/>
      <c r="AS168" s="79" t="str" cm="1">
        <f t="array" aca="1" ref="AS168" ca="1">IFERROR(IF(ISNUMBER(SEARCH("BR", INDEX(Paste_Here!AO$2:AO$210, MATCH(B168, Paste_Here!A$2:A$210, 0)))), -1, 1) * VALUE(_xlfn.TEXTJOIN("", TRUE, IF(ISNUMBER(--MID(INDEX(Paste_Here!AO$2:AO$210, MATCH(B168, Paste_Here!A$2:A$210, 0)), ROW(INDIRECT("1:"&amp;LEN(INDEX(Paste_Here!AO$2:AO$210, MATCH(B168, Paste_Here!A$2:A$210, 0))))), 1)), MID(INDEX(Paste_Here!AO$2:AO$210, MATCH(B168, Paste_Here!A$2:A$210, 0)), ROW(INDIRECT("1:"&amp;LEN(INDEX(Paste_Here!AO$2:AO$210, MATCH(B168, Paste_Here!A$2:A$210, 0))))), 1), ""))), "")</f>
        <v/>
      </c>
      <c r="AT168" s="69"/>
      <c r="AU168" s="69"/>
      <c r="AV168" s="79"/>
      <c r="AW168" s="69"/>
      <c r="AX168" s="79"/>
      <c r="AY168" s="69"/>
      <c r="AZ168" s="79"/>
      <c r="BA168" s="69"/>
      <c r="BB168" s="79"/>
      <c r="BC168" s="69"/>
      <c r="BD168" s="79"/>
      <c r="BE168" s="69"/>
      <c r="BF168" s="79"/>
      <c r="BG168" s="69"/>
      <c r="BH168" s="79"/>
      <c r="BI168" s="69"/>
      <c r="BJ168" s="79"/>
      <c r="BK168" s="69"/>
      <c r="BL168" s="79"/>
      <c r="BM168" s="69"/>
      <c r="BN168" s="79"/>
      <c r="BO168" s="69"/>
      <c r="BP168" s="79"/>
      <c r="BQ168" s="69"/>
      <c r="BR168" s="69"/>
      <c r="BS168" s="79"/>
      <c r="BT168" s="69"/>
      <c r="BU168" s="79"/>
      <c r="BV168" s="69"/>
      <c r="BW168" s="79"/>
      <c r="BX168" s="69"/>
      <c r="BY168" s="79"/>
      <c r="BZ168" s="69"/>
      <c r="CA168" s="79"/>
      <c r="CB168" s="69"/>
      <c r="CC168" s="79"/>
      <c r="CD168" s="69"/>
      <c r="CE168" s="79"/>
      <c r="CF168" s="69"/>
      <c r="CG168" s="79"/>
      <c r="CH168" s="69"/>
      <c r="CI168" s="79"/>
      <c r="CJ168" s="69"/>
      <c r="CK168" s="79"/>
      <c r="CL168" s="69"/>
      <c r="CM168" s="79"/>
      <c r="CN168" s="69"/>
      <c r="CO168" s="69"/>
      <c r="CP168" s="79" t="str">
        <f t="shared" si="16"/>
        <v/>
      </c>
      <c r="CQ168" s="69"/>
      <c r="CR168" s="79" t="str">
        <f>IFERROR(IF(B168&lt;&gt;"", IF(AND(INDEX(Paste_Here!AD$2:AD$210, MATCH(B168, Paste_Here!A$2:A$210, 0))&lt;&gt;"", ISNUMBER(VALUE(INDEX(Paste_Here!AD$2:AD$210, MATCH(B168, Paste_Here!A$2:A$210, 0))))), INDEX(Paste_Here!AD$2:AD$210, MATCH(B168, Paste_Here!A$2:A$210, 0)), ""), ""), "")</f>
        <v/>
      </c>
      <c r="CS168" s="69"/>
      <c r="CT168" s="79" t="str">
        <f>IFERROR(IF(B168&lt;&gt;"", IF(AND(INDEX(Paste_Here!AC$2:AC$210, MATCH(B168, Paste_Here!A$2:A$210, 0))&lt;&gt;"", ISNUMBER(--INDEX(Paste_Here!AC$2:AC$210, MATCH(B168, Paste_Here!A$2:A$210, 0)))), TEXT(ROUND(--INDEX(Paste_Here!AC$2:AC$210, MATCH(B168, Paste_Here!A$2:A$210, 0)), 2), "0.00"), ""), ""), "")</f>
        <v/>
      </c>
      <c r="CU168" s="69"/>
      <c r="CV168" s="79" t="str">
        <f>IFERROR(IF(B168&lt;&gt;"", IF(LOWER(INDEX(Paste_Here!AE$2:AE$210, MATCH(B168, Paste_Here!A$2:A$210, 0)))="approaching expectations", "Approaching", IF(LOWER(INDEX(Paste_Here!AE$2:AE$210, MATCH(B168, Paste_Here!A$2:A$210, 0)))="met expectations", "Met", IF(LOWER(INDEX(Paste_Here!AE$2:AE$210, MATCH(B168, Paste_Here!A$2:A$210, 0)))="exceeded expectations", "Exceeded", IF(LOWER(INDEX(Paste_Here!AE$2:AE$210, MATCH(B168, Paste_Here!A$2:A$210, 0)))="below expectations", "Below", "")))), ""), "")</f>
        <v/>
      </c>
      <c r="CW168" s="69"/>
      <c r="CX168" s="79" t="str">
        <f>IFERROR(IF(B168&lt;&gt;"", IF(AND(INDEX(Paste_Here!AF$2:AF$210, MATCH(B168, Paste_Here!A$2:A$210, 0))&lt;&gt;"", ISNUMBER(VALUE(INDEX(Paste_Here!AF$2:AF$210, MATCH(B168, Paste_Here!A$2:A$210, 0))))), INDEX(Paste_Here!AF$2:AF$210, MATCH(B168, Paste_Here!A$2:A$210, 0)), ""), ""), "")</f>
        <v/>
      </c>
      <c r="CY168" s="69"/>
      <c r="CZ168" s="79" t="str">
        <f>IFERROR(IF(B168&lt;&gt;"", IF(AND(INDEX(Paste_Here!AU$2:AU$210, MATCH(B168, Paste_Here!A$2:A$210, 0))&lt;&gt;"", ISNUMBER(VALUE(INDEX(Paste_Here!AU$2:AU$210, MATCH(B168, Paste_Here!A$2:A$210, 0))))), INDEX(Paste_Here!AU$2:AU$210, MATCH(B168, Paste_Here!A$2:A$210, 0)), ""), ""), "")</f>
        <v/>
      </c>
      <c r="DA168" s="69"/>
      <c r="DB168" s="79" t="str">
        <f>IFERROR(IF(B168&lt;&gt;"", IF(ISNUMBER(SEARCH("highrisk", LOWER(INDEX(Paste_Here!AV$2:AV$210, MATCH(B168, Paste_Here!A$2:A$210, 0))))), "High Risk", IF(ISNUMBER(SEARCH("lowrisk", LOWER(INDEX(Paste_Here!AV$2:AV$210, MATCH(B168, Paste_Here!A$2:A$210, 0))))), "Low Risk", IF(ISNUMBER(SEARCH("somerisk", LOWER(INDEX(Paste_Here!AV$2:AV$210, MATCH(B168, Paste_Here!A$2:A$210, 0))))), "Some Risk", ""))), ""), "")</f>
        <v/>
      </c>
      <c r="DC168" s="69"/>
      <c r="DD168" s="79" t="str">
        <f>IFERROR(IF(B168&lt;&gt;"", IF(AND(INDEX(Paste_Here!AW$2:AW$210, MATCH(B168, Paste_Here!A$2:A$210, 0))&lt;&gt;"", ISNUMBER(VALUE(INDEX(Paste_Here!AW$2:AW$210, MATCH(B168, Paste_Here!A$2:A$210, 0))))), INDEX(Paste_Here!AW$2:AW$210, MATCH(B168, Paste_Here!A$2:A$210, 0)), ""), ""), "")</f>
        <v/>
      </c>
      <c r="DE168" s="69"/>
      <c r="DF168" s="79" t="str">
        <f>IFERROR(IF(B168&lt;&gt;"", IF(AND(INDEX(Paste_Here!AP$2:AP$210, MATCH(B168, Paste_Here!A$2:A$210, 0))&lt;&gt;"", ISNUMBER(VALUE(INDEX(Paste_Here!AP$2:AP$210, MATCH(B168, Paste_Here!A$2:A$210, 0))))), INDEX(Paste_Here!AP$2:AP$210, MATCH(B168, Paste_Here!A$2:A$210, 0)), ""), ""), "")</f>
        <v/>
      </c>
      <c r="DG168" s="69"/>
      <c r="DH168" s="79" t="str">
        <f>IFERROR(IF(B168&lt;&gt;"", IF(ISNUMBER(SEARCH("highrisk", LOWER(INDEX(Paste_Here!AQ$2:AQ$210, MATCH(B168, Paste_Here!A$2:A$210, 0))))), "High Risk", IF(ISNUMBER(SEARCH("lowrisk", LOWER(INDEX(Paste_Here!AQ$2:AQ$210, MATCH(B168, Paste_Here!A$2:A$210, 0))))), "Low Risk", IF(ISNUMBER(SEARCH("somerisk", LOWER(INDEX(Paste_Here!AQ$2:AQ$210, MATCH(B168, Paste_Here!A$2:A$210, 0))))), "Some Risk", ""))), ""), "")</f>
        <v/>
      </c>
      <c r="DI168" s="69"/>
      <c r="DJ168" s="79" t="str" cm="1">
        <f t="array" aca="1" ref="DJ168" ca="1">IFERROR(VALUE(IF(ISNUMBER(SEARCH("EM", INDEX(Paste_Here!AR$2:AR$500, MATCH(B168, Paste_Here!A$2:A$500, 0)))),"-" &amp; _xlfn.TEXTJOIN("", TRUE, IF(ISNUMBER(--MID(INDEX(Paste_Here!AR$2:AR$500, MATCH(B168, Paste_Here!A$2:A$500, 0)), ROW(INDIRECT("1:"&amp;LEN(INDEX(Paste_Here!AR$2:AR$500, MATCH(B168, Paste_Here!A$2:A$500, 0))))), 1)), MID(INDEX(Paste_Here!AR$2:AR$500, MATCH(B168, Paste_Here!A$2:A$500, 0)), ROW(INDIRECT("1:"&amp;LEN(INDEX(Paste_Here!AR$2:AR$500, MATCH(B168, Paste_Here!A$2:A$500, 0))))), 1), "")), _xlfn.TEXTJOIN("", TRUE, IF(ISNUMBER(--MID(INDEX(Paste_Here!AR$2:AR$500, MATCH(B168, Paste_Here!A$2:AR$500, 0)), ROW(INDIRECT("1:"&amp;LEN(INDEX(Paste_Here!AR$2:AR$500, MATCH(B168, Paste_Here!A$2:AR$500, 0))))), 1)), MID(INDEX(Paste_Here!AR$2:AR$500, MATCH(B168, Paste_Here!A$2:A$500, 0)), ROW(INDIRECT("1:"&amp;LEN(INDEX(Paste_Here!AR$2:AR$500, MATCH(B168, Paste_Here!A$2:A$500, 0))))), 1), "")))), "")</f>
        <v/>
      </c>
      <c r="DK168" s="69"/>
      <c r="DL168" s="69"/>
      <c r="DM168" s="79" t="str">
        <f t="shared" si="17"/>
        <v/>
      </c>
      <c r="DN168" s="69"/>
      <c r="DO168" s="79" t="str">
        <f>IFERROR(IF(B168&lt;&gt;"", IF(AND(INDEX(Paste_Here!AH$2:AH$210, MATCH(B168, Paste_Here!A$2:A$210, 0))&lt;&gt;"", ISNUMBER(VALUE(INDEX(Paste_Here!AH$2:AH$210, MATCH(B168, Paste_Here!A$2:A$210, 0))))), INDEX(Paste_Here!AH$2:AH$210, MATCH(B168, Paste_Here!A$2:A$210, 0)), ""), ""), "")</f>
        <v/>
      </c>
      <c r="DP168" s="69"/>
      <c r="DQ168" s="114"/>
      <c r="DR168" s="69"/>
      <c r="DS168" s="119" t="str">
        <f>IFERROR(IF(B168&lt;&gt;"", IF(LOWER(INDEX(Paste_Here!AI$2:AI$210, MATCH(B168, Paste_Here!A$2:A$210, 0)))="approaching expectations", "Approaching", IF(LOWER(INDEX(Paste_Here!AI$2:AI$210, MATCH(B168, Paste_Here!A$2:A$210, 0)))="met expectations", "Met", IF(LOWER(INDEX(Paste_Here!AI$2:AI$210, MATCH(B168, Paste_Here!A$2:A$210, 0)))="exceeded expectations", "Exceeded", IF(LOWER(INDEX(Paste_Here!AI$2:AI$210, MATCH(B168, Paste_Here!A$2:A$210, 0)))="below expectations", "Below", "")))), ""), "")</f>
        <v/>
      </c>
      <c r="DT168" s="69"/>
      <c r="DU168" s="79" t="str">
        <f>IFERROR(IF(B168&lt;&gt;"", IF(AND(INDEX(Paste_Here!AJ$2:AJ$210, MATCH(B168, Paste_Here!A$2:A$210, 0))&lt;&gt;"", ISNUMBER(VALUE(INDEX(Paste_Here!AJ$2:AJ$210, MATCH(B168, Paste_Here!A$2:A$210, 0))))), INDEX(Paste_Here!AJ$2:AJ$210, MATCH(B168, Paste_Here!A$2:A$210, 0)), ""), ""), "")</f>
        <v/>
      </c>
      <c r="DV168" s="69"/>
      <c r="DW168" s="114"/>
      <c r="DX168" s="69"/>
      <c r="DY168" s="114"/>
      <c r="DZ168" s="69"/>
      <c r="EA168" s="114"/>
      <c r="EB168" s="69"/>
      <c r="EC168" s="114"/>
      <c r="ED168" s="69"/>
      <c r="EE168" s="114"/>
      <c r="EF168" s="69"/>
      <c r="EH168" s="69"/>
      <c r="EI168" s="69"/>
      <c r="EJ168" s="79"/>
      <c r="EK168" s="69"/>
      <c r="EL168" s="79"/>
      <c r="EM168" s="69"/>
      <c r="EN168" s="79"/>
      <c r="EO168" s="69"/>
      <c r="EP168" s="79"/>
      <c r="EQ168" s="69"/>
      <c r="ER168" s="79"/>
      <c r="ES168" s="69"/>
      <c r="ET168" s="79"/>
      <c r="EU168" s="69"/>
      <c r="EV168" s="79"/>
      <c r="EW168" s="69"/>
      <c r="EX168" s="79"/>
      <c r="EY168" s="69"/>
      <c r="EZ168" s="79"/>
      <c r="FA168" s="69"/>
      <c r="FB168" s="79"/>
      <c r="FC168" s="69"/>
      <c r="FD168" s="79"/>
      <c r="FE168" s="69"/>
      <c r="FF168" s="69"/>
      <c r="FG168" s="79" t="str">
        <f t="shared" si="18"/>
        <v/>
      </c>
      <c r="FH168" s="69"/>
      <c r="FI168" s="79" t="str">
        <f>IFERROR(IF(B168&lt;&gt;"", IF(ISNUMBER(VALUE(INDEX(Paste_Here!H$2:H$210, MATCH(B168, Paste_Here!A$2:A$210, 0)))), IF(VALUE(INDEX(Paste_Here!H$2:H$210, MATCH(B168, Paste_Here!A$2:A$210, 0)))=0, "No", IF(AND(VALUE(INDEX(Paste_Here!H$2:H$210, MATCH(B168, Paste_Here!A$2:A$210, 0)))&gt;=1, VALUE(INDEX(Paste_Here!H$2:H$210, MATCH(B168, Paste_Here!A$2:A$210, 0)))&lt;=4), VALUE(INDEX(Paste_Here!H$2:H$210, MATCH(B168, Paste_Here!A$2:A$210, 0))), "")), ""), ""), "")</f>
        <v/>
      </c>
      <c r="FJ168" s="69"/>
      <c r="FK168" s="79" t="str">
        <f>IFERROR(IF(B168&lt;&gt;"", IF(ISNUMBER(VALUE(INDEX(Paste_Here!I$2:I$210, MATCH(B168, Paste_Here!A$2:A$210, 0)))), IF(VALUE(INDEX(Paste_Here!I$2:I$210, MATCH(B168, Paste_Here!A$2:A$210, 0)))=0, "No", IF(AND(VALUE(INDEX(Paste_Here!I$2:I$210, MATCH(B168, Paste_Here!A$2:A$210, 0)))&gt;=1, VALUE(INDEX(Paste_Here!I$2:I$210, MATCH(B168, Paste_Here!A$2:A$210, 0)))&lt;=4), VALUE(INDEX(Paste_Here!I$2:I$210, MATCH(B168, Paste_Here!A$2:A$210, 0))), "")), ""), ""), "")</f>
        <v/>
      </c>
      <c r="FL168" s="69"/>
      <c r="FM168" s="114"/>
      <c r="FN168" s="69"/>
      <c r="FO168" s="114"/>
      <c r="FP168" s="69"/>
      <c r="FQ168" s="114"/>
      <c r="FR168" s="69"/>
      <c r="FS168" s="114"/>
      <c r="FT168" s="69"/>
      <c r="FU168" s="79" t="str">
        <f>IFERROR(IF(B168&lt;&gt;"", IF(AND(INDEX(Paste_Here!R$2:R$210, MATCH(B168, Paste_Here!A$2:A$210, 0))&lt;&gt;"", ISNUMBER(VALUE(INDEX(Paste_Here!R$2:R$210, MATCH(B168, Paste_Here!A$2:A$210, 0))))), INDEX(Paste_Here!R$2:R$210, MATCH(B168, Paste_Here!A$2:A$210, 0)), ""), ""), "")</f>
        <v/>
      </c>
      <c r="FV168" s="69"/>
      <c r="FW168" s="79" t="str">
        <f>IFERROR(IF(B168&lt;&gt;"", IF(AND(INDEX(Paste_Here!BB$2:BB$210, MATCH(B168, Paste_Here!A$2:A$210, 0))&lt;&gt;"", ISNUMBER(VALUE(INDEX(Paste_Here!BB$2:BB$210, MATCH(B168, Paste_Here!A$2:A$210, 0))))), INDEX(Paste_Here!BB$2:BB$210, MATCH(B168, Paste_Here!A$2:A$210, 0)), ""), ""), "")</f>
        <v/>
      </c>
      <c r="FX168" s="69"/>
      <c r="FY168" s="79" t="str">
        <f>IFERROR(IF(B168&lt;&gt;"", IF(AND(INDEX(Paste_Here!AS$2:AS$210, MATCH(B168, Paste_Here!A$2:A$210, 0))&lt;&gt;"", ISNUMBER(VALUE(INDEX(Paste_Here!AS$2:AS$210, MATCH(B168, Paste_Here!A$2:A$210, 0))))), INDEX(Paste_Here!AS$2:AS$210, MATCH(B168, Paste_Here!A$2:A$210, 0)), ""), ""), "")</f>
        <v/>
      </c>
      <c r="FZ168" s="69"/>
      <c r="GA168" s="79" t="str">
        <f>IFERROR(IF(B168&lt;&gt;"", IF(AND(INDEX(Paste_Here!BC$2:BC$210, MATCH(B168, Paste_Here!A$2:A$210, 0))&lt;&gt;"", ISNUMBER(VALUE(INDEX(Paste_Here!BC$2:BC$210, MATCH(B168, Paste_Here!A$2:A$210, 0))))), INDEX(Paste_Here!BC$2:BC$210, MATCH(B168, Paste_Here!A$2:A$210, 0)), ""), ""), "")</f>
        <v/>
      </c>
      <c r="GB168" s="69"/>
      <c r="GC168" s="69"/>
      <c r="GD168" s="79" t="str">
        <f t="shared" si="19"/>
        <v/>
      </c>
      <c r="GE168" s="69"/>
      <c r="GF168" s="79" t="str">
        <f>IFERROR(IF(B168&lt;&gt;"", IF(ISNUMBER(SEARCH("s", LOWER(INDEX(Paste_Here!M$2:M$210, MATCH(B168, Paste_Here!A$2:A$210, 0))))), "Yes", IF(INDEX(Paste_Here!M$2:M$210, MATCH(B168, Paste_Here!A$2:A$210, 0))&lt;&gt;"", "No", "")), ""), "")</f>
        <v/>
      </c>
      <c r="GG168" s="69"/>
      <c r="GH168" s="79" t="str">
        <f>IFERROR(IF(B168&lt;&gt;"", IF(ISNUMBER(SEARCH("yes", LOWER(INDEX(Paste_Here!F$2:F$210, MATCH(B168, Paste_Here!A$2:A$210, 0))))), "Yes", IF(ISNUMBER(SEARCH("no", LOWER(INDEX(Paste_Here!F$2:F$210, MATCH(B168, Paste_Here!A$2:A$210, 0))))), "No", "")), ""), "")</f>
        <v/>
      </c>
      <c r="GI168" s="69"/>
      <c r="GJ168" s="79" t="str">
        <f>IFERROR(IF(B168&lt;&gt;"", IF(ISNUMBER(SEARCH("english language learner", LOWER(INDEX(Paste_Here!C$2:C$210, MATCH(B168, Paste_Here!A$2:A$210, 0))))), "Yes", ""), ""), "")</f>
        <v/>
      </c>
      <c r="GK168" s="69"/>
      <c r="GL168" s="79" t="str">
        <f>IFERROR(IF(B168&lt;&gt;"", IF(OR(ISNUMBER(SEARCH("b", LOWER(INDEX(Paste_Here!K$2:K$210, MATCH(B168, Paste_Here!A$2:A$210, 0))))), ISNUMBER(SEARCH("h", LOWER(INDEX(Paste_Here!K$2:K$210, MATCH(B168, Paste_Here!A$2:A$210, 0))))), ISNUMBER(SEARCH("i", LOWER(INDEX(Paste_Here!K$2:K$210, MATCH(B168, Paste_Here!A$2:A$210, 0)))))), "Yes", IF(INDEX(Paste_Here!K$2:K$210, MATCH(B168, Paste_Here!A$2:A$210, 0))&lt;&gt;"", "No", "")), ""), "")</f>
        <v/>
      </c>
      <c r="GM168" s="69"/>
      <c r="GN168" s="79" t="str">
        <f>IFERROR(IF(B168&lt;&gt;"", IF(ISNUMBER(SEARCH("yes", LOWER(INDEX(Paste_Here!L$2:L$210, MATCH(B168, Paste_Here!A$2:A$210, 0))))), "Yes", IF(ISNUMBER(SEARCH("no", LOWER(INDEX(Paste_Here!L$2:L$210, MATCH(B168, Paste_Here!A$2:A$210, 0))))), "No", "")), ""), "")</f>
        <v/>
      </c>
      <c r="GO168" s="69"/>
      <c r="GP168" s="79" t="str">
        <f>IFERROR(IF(B168&lt;&gt;"", IF(ISNUMBER(SEARCH("transitional 2", LOWER(INDEX(Paste_Here!C$2:C$210, MATCH(B168, Paste_Here!A$2:A$210, 0))))), "T2", IF(ISNUMBER(SEARCH("transitional 1", LOWER(INDEX(Paste_Here!C$2:C$210, MATCH(B168, Paste_Here!A$2:A$210, 0))))), "T1", IF(ISNUMBER(SEARCH("waived ell services", LOWER(INDEX(Paste_Here!C$2:C$210, MATCH(B168, Paste_Here!A$2:A$210, 0))))), "W", ""))), ""), "")</f>
        <v/>
      </c>
      <c r="GQ168" s="69"/>
      <c r="GR168" s="114"/>
      <c r="GS168" s="69"/>
      <c r="GT168" s="114"/>
      <c r="GU168" s="69"/>
      <c r="GV168" s="114"/>
      <c r="GW168" s="69"/>
      <c r="GX168" s="118"/>
      <c r="GY168" s="69"/>
      <c r="GZ168" s="69"/>
      <c r="HA168" s="79"/>
      <c r="HB168" s="69"/>
      <c r="HC168" s="79"/>
      <c r="HD168" s="69"/>
      <c r="HE168" s="79"/>
      <c r="HF168" s="69"/>
      <c r="HG168" s="79"/>
      <c r="HH168" s="69"/>
      <c r="HI168" s="79"/>
      <c r="HJ168" s="69"/>
      <c r="HK168" s="79"/>
      <c r="HL168" s="69"/>
      <c r="HM168" s="79"/>
      <c r="HN168" s="69"/>
      <c r="HO168" s="79"/>
      <c r="HP168" s="69"/>
      <c r="HQ168" s="79"/>
      <c r="HR168" s="69"/>
      <c r="HS168" s="79"/>
      <c r="HT168" s="69"/>
      <c r="HU168" s="79"/>
      <c r="HV168" s="69"/>
      <c r="HW168" s="69"/>
      <c r="HX168" s="79"/>
      <c r="HY168" s="69"/>
      <c r="HZ168" s="79"/>
      <c r="IA168" s="69"/>
      <c r="IB168" s="79"/>
      <c r="IC168" s="69"/>
      <c r="ID168" s="79"/>
      <c r="IE168" s="69"/>
      <c r="IF168" s="79"/>
      <c r="IG168" s="69"/>
      <c r="IH168" s="79"/>
      <c r="II168" s="69"/>
      <c r="IJ168" s="79"/>
      <c r="IK168" s="69"/>
      <c r="IL168" s="79"/>
      <c r="IM168" s="69"/>
      <c r="IN168" s="79"/>
      <c r="IO168" s="69"/>
      <c r="IP168" s="79"/>
      <c r="IQ168" s="69"/>
      <c r="IR168" s="79"/>
      <c r="IS168" s="69"/>
      <c r="IT168" s="69"/>
      <c r="IU168" s="79"/>
      <c r="IV168" s="69"/>
      <c r="IW168" s="79"/>
      <c r="IX168" s="69"/>
      <c r="IY168" s="79"/>
      <c r="IZ168" s="69"/>
      <c r="JA168" s="79"/>
      <c r="JB168" s="69"/>
      <c r="JC168" s="79"/>
      <c r="JD168" s="69"/>
      <c r="JE168" s="79"/>
      <c r="JF168" s="69"/>
      <c r="JG168" s="79"/>
      <c r="JH168" s="69"/>
      <c r="JI168" s="79"/>
      <c r="JJ168" s="69"/>
      <c r="JK168" s="79"/>
      <c r="JL168" s="69"/>
      <c r="JM168" s="79"/>
      <c r="JN168" s="69"/>
      <c r="JO168" s="79"/>
      <c r="JP168" s="69"/>
      <c r="JQ168" s="69"/>
      <c r="JR168" s="79"/>
      <c r="JS168" s="69"/>
      <c r="JT168" s="79"/>
      <c r="JU168" s="69"/>
      <c r="JV168" s="79"/>
      <c r="JW168" s="69"/>
      <c r="JX168" s="79"/>
      <c r="JY168" s="69"/>
      <c r="JZ168" s="79"/>
      <c r="KA168" s="69"/>
      <c r="KB168" s="79"/>
      <c r="KC168" s="69"/>
      <c r="KD168" s="79"/>
      <c r="KE168" s="69"/>
      <c r="KF168" s="79"/>
      <c r="KG168" s="69"/>
      <c r="KH168" s="79"/>
      <c r="KI168" s="69"/>
      <c r="KJ168" s="79"/>
      <c r="KK168" s="69"/>
      <c r="KL168" s="79"/>
      <c r="KM168" s="69"/>
      <c r="KP168" s="1" t="str" cm="1">
        <f t="array" ref="KP168">IFERROR(INDEX(Paste_Here!$B$2:$B$210, MATCH(0, COUNTIF(KP$4:KP167, Paste_Here!$B$2:$B$210) + IF(Paste_Here!$B$2:$B$210="", 1, 0), 0)), "")</f>
        <v/>
      </c>
      <c r="KQ168" s="1" t="str">
        <f>IF(KP168&lt;&gt;"", INDEX(Paste_Here!$A$2:$A$210, MATCH(KP168, Paste_Here!$B$2:$B$210, 0)), "")</f>
        <v/>
      </c>
      <c r="KR168" s="1" t="str">
        <f t="shared" si="20"/>
        <v/>
      </c>
      <c r="KS168" s="1" t="str" cm="1">
        <f t="array" ref="KS168">IFERROR(INDEX($KR$5:$KR$210, MATCH(SMALL(IF($KR$5:$KR$210&lt;&gt;"", COUNTIF($KR$5:$KR$210, "&lt;"&amp;$KR$5:$KR$210)+1), ROW()-ROW($KS$5)+1), COUNTIF($KR$5:$KR$210, "&lt;"&amp;$KR$5:$KR$210)+1, 0)), "")</f>
        <v/>
      </c>
    </row>
    <row r="169" spans="1:305">
      <c r="A169" s="69"/>
      <c r="B169" s="79" t="str">
        <f t="shared" si="14"/>
        <v/>
      </c>
      <c r="C169" s="69"/>
      <c r="D169" s="79" t="str">
        <f>IFERROR(IF(B169&lt;&gt;"", IF(COUNTIF(INDEX(Paste_Here!N$2:Q$210, MATCH(B169, Paste_Here!A$2:A$210, 0), 0), "yes") &gt; 0, "No", IF(COUNTIF(INDEX(Paste_Here!N$2:Q$210, MATCH(B169, Paste_Here!A$2:A$210, 0), 0), "no") &gt; 0, "Yes", "")), ""), "")</f>
        <v/>
      </c>
      <c r="E169" s="69"/>
      <c r="F169" s="79" t="str">
        <f>IFERROR(IF(B169&lt;&gt;"", IF(ISNUMBER(SEARCH("yes", LOWER(INDEX(Paste_Here!S$2:S$210, MATCH(B169, Paste_Here!A$2:A$210, 0))))), "Yes", IF(ISNUMBER(SEARCH("no", LOWER(INDEX(Paste_Here!S$2:S$210, MATCH(B169, Paste_Here!A$2:A$210, 0))))), "No", "")), ""), "")</f>
        <v/>
      </c>
      <c r="G169" s="69"/>
      <c r="H169" s="79" t="str">
        <f>IFERROR(IF(B169&lt;&gt;"", IF(COUNTIF(INDEX(Paste_Here!AX$2:BA$210, MATCH(B169, Paste_Here!A$2:A$210, 0), 0), "yes") &gt; 0, "No", IF(COUNTIF(INDEX(Paste_Here!AX$2:BA$210, MATCH(B169, Paste_Here!A$2:A$210, 0), 0), "no") &gt; 0, "Yes", "")), ""), "")</f>
        <v/>
      </c>
      <c r="I169" s="69"/>
      <c r="J169" s="79" t="str">
        <f>IFERROR(IF(B169&lt;&gt;"", IF(ISNUMBER(SEARCH("yes", LOWER(INDEX(Paste_Here!Z$2:Z$210, MATCH(B169, Paste_Here!A$2:A$210, 0))))), "Yes", IF(ISNUMBER(SEARCH("no", LOWER(INDEX(Paste_Here!Z$2:Z$210, MATCH(B169, Paste_Here!A$2:A$210, 0))))), "No", "")), ""), "")</f>
        <v/>
      </c>
      <c r="K169" s="69"/>
      <c r="L169" s="79" t="str">
        <f>IFERROR(IF(B169&lt;&gt;"", IF(ISNUMBER(SEARCH("yes", LOWER(INDEX(Paste_Here!AG$2:AG$210, MATCH(B169, Paste_Here!A$2:A$210, 0))))), "Yes", IF(ISNUMBER(SEARCH("no", LOWER(INDEX(Paste_Here!AG$2:AG$210, MATCH(B169, Paste_Here!A$2:A$210, 0))))), "No", "")), ""), "")</f>
        <v/>
      </c>
      <c r="M169" s="69"/>
      <c r="N169" s="114" t="str">
        <f>IFERROR(IF(J169&lt;&gt;"", IF(ISNUMBER(SEARCH("yes", LOWER(INDEX(Paste_Here!AB$2:AB$210, MATCH(J169, Paste_Here!I$2:I$210, 0))))), "Yes", IF(ISNUMBER(SEARCH("no", LOWER(INDEX(Paste_Here!AB$2:AB$210, MATCH(J169, Paste_Here!I$2:I$210, 0))))), "No", "")), ""), "")</f>
        <v/>
      </c>
      <c r="O169" s="69"/>
      <c r="P169" s="79" t="str">
        <f>IFERROR(IF(B169&lt;&gt;"", IF(ISNUMBER(SEARCH("Revealed-Potential (Primary Focus)", LOWER(INDEX(Paste_Here!U$2:U$210, MATCH(B169, Paste_Here!A$2:A$210, 0))))), "Rev-Potential: Prim", IF(ISNUMBER(SEARCH("Revealed-Potential (Secondary Focus)", LOWER(INDEX(Paste_Here!U$2:U$210, MATCH(B169, Paste_Here!A$2:A$210, 0))))), "Rev-Potential: Sec", IF(ISNUMBER(SEARCH("Monitoring", LOWER(INDEX(Paste_Here!U$2:U$210, MATCH(B169, Paste_Here!A$2:A$210, 0))))), "Monitoring", IF(ISNUMBER(SEARCH("At-Promise (Secondary Focus)", LOWER(INDEX(Paste_Here!U$2:U$210, MATCH(B169, Paste_Here!A$2:A$210, 0))))), "At-Promise: Sec", IF(ISNUMBER(SEARCH("At-Promise (Primary Focus)", LOWER(INDEX(Paste_Here!U$2:U$210, MATCH(B169, Paste_Here!A$2:A$210, 0))))), "At-Promise: Prim", ""))))), ""), "")</f>
        <v/>
      </c>
      <c r="Q169" s="69"/>
      <c r="R169" s="79" t="str">
        <f>IFERROR(IF(B169&lt;&gt;"", IF(ISNUMBER(SEARCH("Revealed-Potential (Primary Focus)", LOWER(INDEX(Paste_Here!AB$2:AB$210, MATCH(B169, Paste_Here!A$2:A$210, 0))))), "Rev-Potential: Prim", IF(ISNUMBER(SEARCH("Revealed-Potential (Secondary Focus)", LOWER(INDEX(Paste_Here!AB$2:AB$210, MATCH(B169, Paste_Here!A$2:A$210, 0))))), "Rev-Potential: Sec", IF(ISNUMBER(SEARCH("Monitoring", LOWER(INDEX(Paste_Here!AB$2:AB$210, MATCH(B169, Paste_Here!A$2:A$210, 0))))), "Monitoring", IF(ISNUMBER(SEARCH("At-Promise (Secondary Focus)", LOWER(INDEX(Paste_Here!AB$2:AB$210, MATCH(B169, Paste_Here!A$2:A$210, 0))))), "At-Promise: Sec", IF(ISNUMBER(SEARCH("At-Promise (Primary Focus)", LOWER(INDEX(Paste_Here!AB$2:AB$210, MATCH(B169, Paste_Here!A$2:A$210, 0))))), "At-Promise: Prim", ""))))), ""), "")</f>
        <v/>
      </c>
      <c r="S169" s="69"/>
      <c r="T169" s="114" t="str">
        <f>IFERROR(IF(P169&lt;&gt;"", IF(ISNUMBER(SEARCH("yes", LOWER(INDEX(Paste_Here!AH$2:AH$210, MATCH(P169, Paste_Here!O$2:O$210, 0))))), "Yes", IF(ISNUMBER(SEARCH("no", LOWER(INDEX(Paste_Here!AH$2:AH$210, MATCH(P169, Paste_Here!O$2:O$210, 0))))), "No", "")), ""), "")</f>
        <v/>
      </c>
      <c r="U169" s="69"/>
      <c r="V169" s="114" t="str">
        <f>IFERROR(IF(R169&lt;&gt;"", IF(ISNUMBER(SEARCH("yes", LOWER(INDEX(Paste_Here!AJ$2:AJ$210, MATCH(R169, Paste_Here!Q$2:Q$210, 0))))), "Yes", IF(ISNUMBER(SEARCH("no", LOWER(INDEX(Paste_Here!AJ$2:AJ$210, MATCH(R169, Paste_Here!Q$2:Q$210, 0))))), "No", "")), ""), "")</f>
        <v/>
      </c>
      <c r="W169" s="69"/>
      <c r="X169" s="69"/>
      <c r="Y169" s="79" t="str">
        <f t="shared" si="15"/>
        <v/>
      </c>
      <c r="Z169" s="69"/>
      <c r="AA169" s="79" t="str">
        <f>IFERROR(IF(B169&lt;&gt;"", IF(AND(INDEX(Paste_Here!W$2:W$210, MATCH(B169, Paste_Here!A$2:A$210, 0))&lt;&gt;"", ISNUMBER(VALUE(INDEX(Paste_Here!W$2:W$210, MATCH(B169, Paste_Here!A$2:A$210, 0))))), INDEX(Paste_Here!W$2:W$210, MATCH(B169, Paste_Here!A$2:A$210, 0)), ""), ""), "")</f>
        <v/>
      </c>
      <c r="AB169" s="69"/>
      <c r="AC169" s="79" t="str">
        <f>IFERROR(IF(B169&lt;&gt;"", IF(AND(INDEX(Paste_Here!V$2:V$210, MATCH(B169, Paste_Here!A$2:A$210, 0))&lt;&gt;"", ISNUMBER(VALUE(INDEX(Paste_Here!V$2:V$210, MATCH(B169, Paste_Here!A$2:A$210, 0))))), TEXT(ROUND(VALUE(INDEX(Paste_Here!V$2:V$210, MATCH(B169, Paste_Here!A$2:A$210, 0))), 2), "0.00"), ""), ""), "")</f>
        <v/>
      </c>
      <c r="AD169" s="69"/>
      <c r="AE169" s="79" t="str">
        <f>IFERROR(IF(B169&lt;&gt;"", IF(LOWER(INDEX(Paste_Here!X$2:X$210, MATCH(B169, Paste_Here!A$2:A$210, 0)))="approaching expectations", "Approaching", IF(LOWER(INDEX(Paste_Here!X$2:X$210, MATCH(B169, Paste_Here!A$2:A$210, 0)))="met expectations", "Met", IF(LOWER(INDEX(Paste_Here!X$2:X$210, MATCH(B169, Paste_Here!A$2:A$210, 0)))="exceeded expectations", "Exceeded", IF(LOWER(INDEX(Paste_Here!X$2:X$210, MATCH(B169, Paste_Here!A$2:A$210, 0)))="below expectations", "Below", "")))), ""), "")</f>
        <v/>
      </c>
      <c r="AF169" s="69"/>
      <c r="AG169" s="79" t="str">
        <f>IFERROR(IF(B169&lt;&gt;"", IF(AND(INDEX(Paste_Here!Y$2:Y$210, MATCH(B169, Paste_Here!A$2:A$210, 0))&lt;&gt;"", ISNUMBER(VALUE(INDEX(Paste_Here!Y$2:Y$210, MATCH(B169, Paste_Here!A$2:A$210, 0))))), INDEX(Paste_Here!Y$2:Y$210, MATCH(B169, Paste_Here!A$2:A$210, 0)), ""), ""), "")</f>
        <v/>
      </c>
      <c r="AH169" s="69"/>
      <c r="AI169" s="79" t="str">
        <f>IFERROR(IF(B169&lt;&gt;"", IF(AND(INDEX(Paste_Here!AK$2:AK$210, MATCH(B169, Paste_Here!A$2:A$210, 0))&lt;&gt;"", ISNUMBER(VALUE(INDEX(Paste_Here!AK$2:AK$210, MATCH(B169, Paste_Here!A$2:A$210, 0))))), INDEX(Paste_Here!AK$2:AK$210, MATCH(B169, Paste_Here!A$2:A$210, 0)), ""), ""), "")</f>
        <v/>
      </c>
      <c r="AJ169" s="69"/>
      <c r="AK169" s="79" t="str">
        <f>IFERROR(IF(B169&lt;&gt;"", IF(ISNUMBER(SEARCH("highrisk", LOWER(INDEX(Paste_Here!AL$2:AL$210, MATCH(B169, Paste_Here!A$2:A$210, 0))))), "High Risk", IF(ISNUMBER(SEARCH("lowrisk", LOWER(INDEX(Paste_Here!AL$2:AL$210, MATCH(B169, Paste_Here!A$2:A$210, 0))))), "Low Risk", IF(ISNUMBER(SEARCH("somerisk", LOWER(INDEX(Paste_Here!AL$2:AL$210, MATCH(B169, Paste_Here!A$2:A$210, 0))))), "Some Risk", ""))), ""), "")</f>
        <v/>
      </c>
      <c r="AL169" s="69"/>
      <c r="AM169" s="79" t="str">
        <f>IFERROR(IF(B169&lt;&gt;"", IF(AND(INDEX(Paste_Here!AT$2:AT$210, MATCH(B169, Paste_Here!A$2:A$210, 0))&lt;&gt;"", ISNUMBER(VALUE(INDEX(Paste_Here!AT$2:AT$210, MATCH(B169, Paste_Here!A$2:A$210, 0))))), INDEX(Paste_Here!AT$2:AT$210, MATCH(B169, Paste_Here!A$2:A$210, 0)), ""), ""), "")</f>
        <v/>
      </c>
      <c r="AN169" s="69"/>
      <c r="AO169" s="79" t="str">
        <f>IFERROR(IF(B169&lt;&gt;"", IF(AND(INDEX(Paste_Here!AM$2:AM$210, MATCH(B169, Paste_Here!A$2:A$210, 0))&lt;&gt;"", ISNUMBER(VALUE(INDEX(Paste_Here!AM$2:AM$210, MATCH(B169, Paste_Here!A$2:A$210, 0))))), INDEX(Paste_Here!AM$2:AM$210, MATCH(B169, Paste_Here!A$2:A$210, 0)), ""), ""), "")</f>
        <v/>
      </c>
      <c r="AP169" s="69"/>
      <c r="AQ169" s="79" t="str">
        <f>IFERROR(IF(B169&lt;&gt;"", IF(ISNUMBER(SEARCH("highrisk", LOWER(INDEX(Paste_Here!AN$2:AN$210, MATCH(B169, Paste_Here!A$2:A$210, 0))))), "High Risk", IF(ISNUMBER(SEARCH("lowrisk", LOWER(INDEX(Paste_Here!AN$2:AN$210, MATCH(B169, Paste_Here!A$2:A$210, 0))))), "Low Risk", IF(ISNUMBER(SEARCH("somerisk", LOWER(INDEX(Paste_Here!AN$2:AN$210, MATCH(B169, Paste_Here!A$2:A$210, 0))))), "Some Risk", ""))), ""), "")</f>
        <v/>
      </c>
      <c r="AR169" s="69"/>
      <c r="AS169" s="79" t="str" cm="1">
        <f t="array" aca="1" ref="AS169" ca="1">IFERROR(IF(ISNUMBER(SEARCH("BR", INDEX(Paste_Here!AO$2:AO$210, MATCH(B169, Paste_Here!A$2:A$210, 0)))), -1, 1) * VALUE(_xlfn.TEXTJOIN("", TRUE, IF(ISNUMBER(--MID(INDEX(Paste_Here!AO$2:AO$210, MATCH(B169, Paste_Here!A$2:A$210, 0)), ROW(INDIRECT("1:"&amp;LEN(INDEX(Paste_Here!AO$2:AO$210, MATCH(B169, Paste_Here!A$2:A$210, 0))))), 1)), MID(INDEX(Paste_Here!AO$2:AO$210, MATCH(B169, Paste_Here!A$2:A$210, 0)), ROW(INDIRECT("1:"&amp;LEN(INDEX(Paste_Here!AO$2:AO$210, MATCH(B169, Paste_Here!A$2:A$210, 0))))), 1), ""))), "")</f>
        <v/>
      </c>
      <c r="AT169" s="69"/>
      <c r="AU169" s="69"/>
      <c r="AV169" s="79"/>
      <c r="AW169" s="69"/>
      <c r="AX169" s="79"/>
      <c r="AY169" s="69"/>
      <c r="AZ169" s="79"/>
      <c r="BA169" s="69"/>
      <c r="BB169" s="79"/>
      <c r="BC169" s="69"/>
      <c r="BD169" s="79"/>
      <c r="BE169" s="69"/>
      <c r="BF169" s="79"/>
      <c r="BG169" s="69"/>
      <c r="BH169" s="79"/>
      <c r="BI169" s="69"/>
      <c r="BJ169" s="79"/>
      <c r="BK169" s="69"/>
      <c r="BL169" s="79"/>
      <c r="BM169" s="69"/>
      <c r="BN169" s="79"/>
      <c r="BO169" s="69"/>
      <c r="BP169" s="79"/>
      <c r="BQ169" s="69"/>
      <c r="BR169" s="69"/>
      <c r="BS169" s="79"/>
      <c r="BT169" s="69"/>
      <c r="BU169" s="79"/>
      <c r="BV169" s="69"/>
      <c r="BW169" s="79"/>
      <c r="BX169" s="69"/>
      <c r="BY169" s="79"/>
      <c r="BZ169" s="69"/>
      <c r="CA169" s="79"/>
      <c r="CB169" s="69"/>
      <c r="CC169" s="79"/>
      <c r="CD169" s="69"/>
      <c r="CE169" s="79"/>
      <c r="CF169" s="69"/>
      <c r="CG169" s="79"/>
      <c r="CH169" s="69"/>
      <c r="CI169" s="79"/>
      <c r="CJ169" s="69"/>
      <c r="CK169" s="79"/>
      <c r="CL169" s="69"/>
      <c r="CM169" s="79"/>
      <c r="CN169" s="69"/>
      <c r="CO169" s="69"/>
      <c r="CP169" s="79" t="str">
        <f t="shared" si="16"/>
        <v/>
      </c>
      <c r="CQ169" s="69"/>
      <c r="CR169" s="79" t="str">
        <f>IFERROR(IF(B169&lt;&gt;"", IF(AND(INDEX(Paste_Here!AD$2:AD$210, MATCH(B169, Paste_Here!A$2:A$210, 0))&lt;&gt;"", ISNUMBER(VALUE(INDEX(Paste_Here!AD$2:AD$210, MATCH(B169, Paste_Here!A$2:A$210, 0))))), INDEX(Paste_Here!AD$2:AD$210, MATCH(B169, Paste_Here!A$2:A$210, 0)), ""), ""), "")</f>
        <v/>
      </c>
      <c r="CS169" s="69"/>
      <c r="CT169" s="79" t="str">
        <f>IFERROR(IF(B169&lt;&gt;"", IF(AND(INDEX(Paste_Here!AC$2:AC$210, MATCH(B169, Paste_Here!A$2:A$210, 0))&lt;&gt;"", ISNUMBER(--INDEX(Paste_Here!AC$2:AC$210, MATCH(B169, Paste_Here!A$2:A$210, 0)))), TEXT(ROUND(--INDEX(Paste_Here!AC$2:AC$210, MATCH(B169, Paste_Here!A$2:A$210, 0)), 2), "0.00"), ""), ""), "")</f>
        <v/>
      </c>
      <c r="CU169" s="69"/>
      <c r="CV169" s="79" t="str">
        <f>IFERROR(IF(B169&lt;&gt;"", IF(LOWER(INDEX(Paste_Here!AE$2:AE$210, MATCH(B169, Paste_Here!A$2:A$210, 0)))="approaching expectations", "Approaching", IF(LOWER(INDEX(Paste_Here!AE$2:AE$210, MATCH(B169, Paste_Here!A$2:A$210, 0)))="met expectations", "Met", IF(LOWER(INDEX(Paste_Here!AE$2:AE$210, MATCH(B169, Paste_Here!A$2:A$210, 0)))="exceeded expectations", "Exceeded", IF(LOWER(INDEX(Paste_Here!AE$2:AE$210, MATCH(B169, Paste_Here!A$2:A$210, 0)))="below expectations", "Below", "")))), ""), "")</f>
        <v/>
      </c>
      <c r="CW169" s="69"/>
      <c r="CX169" s="79" t="str">
        <f>IFERROR(IF(B169&lt;&gt;"", IF(AND(INDEX(Paste_Here!AF$2:AF$210, MATCH(B169, Paste_Here!A$2:A$210, 0))&lt;&gt;"", ISNUMBER(VALUE(INDEX(Paste_Here!AF$2:AF$210, MATCH(B169, Paste_Here!A$2:A$210, 0))))), INDEX(Paste_Here!AF$2:AF$210, MATCH(B169, Paste_Here!A$2:A$210, 0)), ""), ""), "")</f>
        <v/>
      </c>
      <c r="CY169" s="69"/>
      <c r="CZ169" s="79" t="str">
        <f>IFERROR(IF(B169&lt;&gt;"", IF(AND(INDEX(Paste_Here!AU$2:AU$210, MATCH(B169, Paste_Here!A$2:A$210, 0))&lt;&gt;"", ISNUMBER(VALUE(INDEX(Paste_Here!AU$2:AU$210, MATCH(B169, Paste_Here!A$2:A$210, 0))))), INDEX(Paste_Here!AU$2:AU$210, MATCH(B169, Paste_Here!A$2:A$210, 0)), ""), ""), "")</f>
        <v/>
      </c>
      <c r="DA169" s="69"/>
      <c r="DB169" s="79" t="str">
        <f>IFERROR(IF(B169&lt;&gt;"", IF(ISNUMBER(SEARCH("highrisk", LOWER(INDEX(Paste_Here!AV$2:AV$210, MATCH(B169, Paste_Here!A$2:A$210, 0))))), "High Risk", IF(ISNUMBER(SEARCH("lowrisk", LOWER(INDEX(Paste_Here!AV$2:AV$210, MATCH(B169, Paste_Here!A$2:A$210, 0))))), "Low Risk", IF(ISNUMBER(SEARCH("somerisk", LOWER(INDEX(Paste_Here!AV$2:AV$210, MATCH(B169, Paste_Here!A$2:A$210, 0))))), "Some Risk", ""))), ""), "")</f>
        <v/>
      </c>
      <c r="DC169" s="69"/>
      <c r="DD169" s="79" t="str">
        <f>IFERROR(IF(B169&lt;&gt;"", IF(AND(INDEX(Paste_Here!AW$2:AW$210, MATCH(B169, Paste_Here!A$2:A$210, 0))&lt;&gt;"", ISNUMBER(VALUE(INDEX(Paste_Here!AW$2:AW$210, MATCH(B169, Paste_Here!A$2:A$210, 0))))), INDEX(Paste_Here!AW$2:AW$210, MATCH(B169, Paste_Here!A$2:A$210, 0)), ""), ""), "")</f>
        <v/>
      </c>
      <c r="DE169" s="69"/>
      <c r="DF169" s="79" t="str">
        <f>IFERROR(IF(B169&lt;&gt;"", IF(AND(INDEX(Paste_Here!AP$2:AP$210, MATCH(B169, Paste_Here!A$2:A$210, 0))&lt;&gt;"", ISNUMBER(VALUE(INDEX(Paste_Here!AP$2:AP$210, MATCH(B169, Paste_Here!A$2:A$210, 0))))), INDEX(Paste_Here!AP$2:AP$210, MATCH(B169, Paste_Here!A$2:A$210, 0)), ""), ""), "")</f>
        <v/>
      </c>
      <c r="DG169" s="69"/>
      <c r="DH169" s="79" t="str">
        <f>IFERROR(IF(B169&lt;&gt;"", IF(ISNUMBER(SEARCH("highrisk", LOWER(INDEX(Paste_Here!AQ$2:AQ$210, MATCH(B169, Paste_Here!A$2:A$210, 0))))), "High Risk", IF(ISNUMBER(SEARCH("lowrisk", LOWER(INDEX(Paste_Here!AQ$2:AQ$210, MATCH(B169, Paste_Here!A$2:A$210, 0))))), "Low Risk", IF(ISNUMBER(SEARCH("somerisk", LOWER(INDEX(Paste_Here!AQ$2:AQ$210, MATCH(B169, Paste_Here!A$2:A$210, 0))))), "Some Risk", ""))), ""), "")</f>
        <v/>
      </c>
      <c r="DI169" s="69"/>
      <c r="DJ169" s="79" t="str" cm="1">
        <f t="array" aca="1" ref="DJ169" ca="1">IFERROR(VALUE(IF(ISNUMBER(SEARCH("EM", INDEX(Paste_Here!AR$2:AR$500, MATCH(B169, Paste_Here!A$2:A$500, 0)))),"-" &amp; _xlfn.TEXTJOIN("", TRUE, IF(ISNUMBER(--MID(INDEX(Paste_Here!AR$2:AR$500, MATCH(B169, Paste_Here!A$2:A$500, 0)), ROW(INDIRECT("1:"&amp;LEN(INDEX(Paste_Here!AR$2:AR$500, MATCH(B169, Paste_Here!A$2:A$500, 0))))), 1)), MID(INDEX(Paste_Here!AR$2:AR$500, MATCH(B169, Paste_Here!A$2:A$500, 0)), ROW(INDIRECT("1:"&amp;LEN(INDEX(Paste_Here!AR$2:AR$500, MATCH(B169, Paste_Here!A$2:A$500, 0))))), 1), "")), _xlfn.TEXTJOIN("", TRUE, IF(ISNUMBER(--MID(INDEX(Paste_Here!AR$2:AR$500, MATCH(B169, Paste_Here!A$2:AR$500, 0)), ROW(INDIRECT("1:"&amp;LEN(INDEX(Paste_Here!AR$2:AR$500, MATCH(B169, Paste_Here!A$2:AR$500, 0))))), 1)), MID(INDEX(Paste_Here!AR$2:AR$500, MATCH(B169, Paste_Here!A$2:A$500, 0)), ROW(INDIRECT("1:"&amp;LEN(INDEX(Paste_Here!AR$2:AR$500, MATCH(B169, Paste_Here!A$2:A$500, 0))))), 1), "")))), "")</f>
        <v/>
      </c>
      <c r="DK169" s="69"/>
      <c r="DL169" s="69"/>
      <c r="DM169" s="79" t="str">
        <f t="shared" si="17"/>
        <v/>
      </c>
      <c r="DN169" s="69"/>
      <c r="DO169" s="79" t="str">
        <f>IFERROR(IF(B169&lt;&gt;"", IF(AND(INDEX(Paste_Here!AH$2:AH$210, MATCH(B169, Paste_Here!A$2:A$210, 0))&lt;&gt;"", ISNUMBER(VALUE(INDEX(Paste_Here!AH$2:AH$210, MATCH(B169, Paste_Here!A$2:A$210, 0))))), INDEX(Paste_Here!AH$2:AH$210, MATCH(B169, Paste_Here!A$2:A$210, 0)), ""), ""), "")</f>
        <v/>
      </c>
      <c r="DP169" s="69"/>
      <c r="DQ169" s="114"/>
      <c r="DR169" s="69"/>
      <c r="DS169" s="119" t="str">
        <f>IFERROR(IF(B169&lt;&gt;"", IF(LOWER(INDEX(Paste_Here!AI$2:AI$210, MATCH(B169, Paste_Here!A$2:A$210, 0)))="approaching expectations", "Approaching", IF(LOWER(INDEX(Paste_Here!AI$2:AI$210, MATCH(B169, Paste_Here!A$2:A$210, 0)))="met expectations", "Met", IF(LOWER(INDEX(Paste_Here!AI$2:AI$210, MATCH(B169, Paste_Here!A$2:A$210, 0)))="exceeded expectations", "Exceeded", IF(LOWER(INDEX(Paste_Here!AI$2:AI$210, MATCH(B169, Paste_Here!A$2:A$210, 0)))="below expectations", "Below", "")))), ""), "")</f>
        <v/>
      </c>
      <c r="DT169" s="69"/>
      <c r="DU169" s="79" t="str">
        <f>IFERROR(IF(B169&lt;&gt;"", IF(AND(INDEX(Paste_Here!AJ$2:AJ$210, MATCH(B169, Paste_Here!A$2:A$210, 0))&lt;&gt;"", ISNUMBER(VALUE(INDEX(Paste_Here!AJ$2:AJ$210, MATCH(B169, Paste_Here!A$2:A$210, 0))))), INDEX(Paste_Here!AJ$2:AJ$210, MATCH(B169, Paste_Here!A$2:A$210, 0)), ""), ""), "")</f>
        <v/>
      </c>
      <c r="DV169" s="69"/>
      <c r="DW169" s="114"/>
      <c r="DX169" s="69"/>
      <c r="DY169" s="114"/>
      <c r="DZ169" s="69"/>
      <c r="EA169" s="114"/>
      <c r="EB169" s="69"/>
      <c r="EC169" s="114"/>
      <c r="ED169" s="69"/>
      <c r="EE169" s="114"/>
      <c r="EF169" s="69"/>
      <c r="EH169" s="69"/>
      <c r="EI169" s="69"/>
      <c r="EJ169" s="79"/>
      <c r="EK169" s="69"/>
      <c r="EL169" s="79"/>
      <c r="EM169" s="69"/>
      <c r="EN169" s="79"/>
      <c r="EO169" s="69"/>
      <c r="EP169" s="79"/>
      <c r="EQ169" s="69"/>
      <c r="ER169" s="79"/>
      <c r="ES169" s="69"/>
      <c r="ET169" s="79"/>
      <c r="EU169" s="69"/>
      <c r="EV169" s="79"/>
      <c r="EW169" s="69"/>
      <c r="EX169" s="79"/>
      <c r="EY169" s="69"/>
      <c r="EZ169" s="79"/>
      <c r="FA169" s="69"/>
      <c r="FB169" s="79"/>
      <c r="FC169" s="69"/>
      <c r="FD169" s="79"/>
      <c r="FE169" s="69"/>
      <c r="FF169" s="69"/>
      <c r="FG169" s="79" t="str">
        <f t="shared" si="18"/>
        <v/>
      </c>
      <c r="FH169" s="69"/>
      <c r="FI169" s="79" t="str">
        <f>IFERROR(IF(B169&lt;&gt;"", IF(ISNUMBER(VALUE(INDEX(Paste_Here!H$2:H$210, MATCH(B169, Paste_Here!A$2:A$210, 0)))), IF(VALUE(INDEX(Paste_Here!H$2:H$210, MATCH(B169, Paste_Here!A$2:A$210, 0)))=0, "No", IF(AND(VALUE(INDEX(Paste_Here!H$2:H$210, MATCH(B169, Paste_Here!A$2:A$210, 0)))&gt;=1, VALUE(INDEX(Paste_Here!H$2:H$210, MATCH(B169, Paste_Here!A$2:A$210, 0)))&lt;=4), VALUE(INDEX(Paste_Here!H$2:H$210, MATCH(B169, Paste_Here!A$2:A$210, 0))), "")), ""), ""), "")</f>
        <v/>
      </c>
      <c r="FJ169" s="69"/>
      <c r="FK169" s="79" t="str">
        <f>IFERROR(IF(B169&lt;&gt;"", IF(ISNUMBER(VALUE(INDEX(Paste_Here!I$2:I$210, MATCH(B169, Paste_Here!A$2:A$210, 0)))), IF(VALUE(INDEX(Paste_Here!I$2:I$210, MATCH(B169, Paste_Here!A$2:A$210, 0)))=0, "No", IF(AND(VALUE(INDEX(Paste_Here!I$2:I$210, MATCH(B169, Paste_Here!A$2:A$210, 0)))&gt;=1, VALUE(INDEX(Paste_Here!I$2:I$210, MATCH(B169, Paste_Here!A$2:A$210, 0)))&lt;=4), VALUE(INDEX(Paste_Here!I$2:I$210, MATCH(B169, Paste_Here!A$2:A$210, 0))), "")), ""), ""), "")</f>
        <v/>
      </c>
      <c r="FL169" s="69"/>
      <c r="FM169" s="114"/>
      <c r="FN169" s="69"/>
      <c r="FO169" s="114"/>
      <c r="FP169" s="69"/>
      <c r="FQ169" s="114"/>
      <c r="FR169" s="69"/>
      <c r="FS169" s="114"/>
      <c r="FT169" s="69"/>
      <c r="FU169" s="79" t="str">
        <f>IFERROR(IF(B169&lt;&gt;"", IF(AND(INDEX(Paste_Here!R$2:R$210, MATCH(B169, Paste_Here!A$2:A$210, 0))&lt;&gt;"", ISNUMBER(VALUE(INDEX(Paste_Here!R$2:R$210, MATCH(B169, Paste_Here!A$2:A$210, 0))))), INDEX(Paste_Here!R$2:R$210, MATCH(B169, Paste_Here!A$2:A$210, 0)), ""), ""), "")</f>
        <v/>
      </c>
      <c r="FV169" s="69"/>
      <c r="FW169" s="79" t="str">
        <f>IFERROR(IF(B169&lt;&gt;"", IF(AND(INDEX(Paste_Here!BB$2:BB$210, MATCH(B169, Paste_Here!A$2:A$210, 0))&lt;&gt;"", ISNUMBER(VALUE(INDEX(Paste_Here!BB$2:BB$210, MATCH(B169, Paste_Here!A$2:A$210, 0))))), INDEX(Paste_Here!BB$2:BB$210, MATCH(B169, Paste_Here!A$2:A$210, 0)), ""), ""), "")</f>
        <v/>
      </c>
      <c r="FX169" s="69"/>
      <c r="FY169" s="79" t="str">
        <f>IFERROR(IF(B169&lt;&gt;"", IF(AND(INDEX(Paste_Here!AS$2:AS$210, MATCH(B169, Paste_Here!A$2:A$210, 0))&lt;&gt;"", ISNUMBER(VALUE(INDEX(Paste_Here!AS$2:AS$210, MATCH(B169, Paste_Here!A$2:A$210, 0))))), INDEX(Paste_Here!AS$2:AS$210, MATCH(B169, Paste_Here!A$2:A$210, 0)), ""), ""), "")</f>
        <v/>
      </c>
      <c r="FZ169" s="69"/>
      <c r="GA169" s="79" t="str">
        <f>IFERROR(IF(B169&lt;&gt;"", IF(AND(INDEX(Paste_Here!BC$2:BC$210, MATCH(B169, Paste_Here!A$2:A$210, 0))&lt;&gt;"", ISNUMBER(VALUE(INDEX(Paste_Here!BC$2:BC$210, MATCH(B169, Paste_Here!A$2:A$210, 0))))), INDEX(Paste_Here!BC$2:BC$210, MATCH(B169, Paste_Here!A$2:A$210, 0)), ""), ""), "")</f>
        <v/>
      </c>
      <c r="GB169" s="69"/>
      <c r="GC169" s="69"/>
      <c r="GD169" s="79" t="str">
        <f t="shared" si="19"/>
        <v/>
      </c>
      <c r="GE169" s="69"/>
      <c r="GF169" s="79" t="str">
        <f>IFERROR(IF(B169&lt;&gt;"", IF(ISNUMBER(SEARCH("s", LOWER(INDEX(Paste_Here!M$2:M$210, MATCH(B169, Paste_Here!A$2:A$210, 0))))), "Yes", IF(INDEX(Paste_Here!M$2:M$210, MATCH(B169, Paste_Here!A$2:A$210, 0))&lt;&gt;"", "No", "")), ""), "")</f>
        <v/>
      </c>
      <c r="GG169" s="69"/>
      <c r="GH169" s="79" t="str">
        <f>IFERROR(IF(B169&lt;&gt;"", IF(ISNUMBER(SEARCH("yes", LOWER(INDEX(Paste_Here!F$2:F$210, MATCH(B169, Paste_Here!A$2:A$210, 0))))), "Yes", IF(ISNUMBER(SEARCH("no", LOWER(INDEX(Paste_Here!F$2:F$210, MATCH(B169, Paste_Here!A$2:A$210, 0))))), "No", "")), ""), "")</f>
        <v/>
      </c>
      <c r="GI169" s="69"/>
      <c r="GJ169" s="79" t="str">
        <f>IFERROR(IF(B169&lt;&gt;"", IF(ISNUMBER(SEARCH("english language learner", LOWER(INDEX(Paste_Here!C$2:C$210, MATCH(B169, Paste_Here!A$2:A$210, 0))))), "Yes", ""), ""), "")</f>
        <v/>
      </c>
      <c r="GK169" s="69"/>
      <c r="GL169" s="79" t="str">
        <f>IFERROR(IF(B169&lt;&gt;"", IF(OR(ISNUMBER(SEARCH("b", LOWER(INDEX(Paste_Here!K$2:K$210, MATCH(B169, Paste_Here!A$2:A$210, 0))))), ISNUMBER(SEARCH("h", LOWER(INDEX(Paste_Here!K$2:K$210, MATCH(B169, Paste_Here!A$2:A$210, 0))))), ISNUMBER(SEARCH("i", LOWER(INDEX(Paste_Here!K$2:K$210, MATCH(B169, Paste_Here!A$2:A$210, 0)))))), "Yes", IF(INDEX(Paste_Here!K$2:K$210, MATCH(B169, Paste_Here!A$2:A$210, 0))&lt;&gt;"", "No", "")), ""), "")</f>
        <v/>
      </c>
      <c r="GM169" s="69"/>
      <c r="GN169" s="79" t="str">
        <f>IFERROR(IF(B169&lt;&gt;"", IF(ISNUMBER(SEARCH("yes", LOWER(INDEX(Paste_Here!L$2:L$210, MATCH(B169, Paste_Here!A$2:A$210, 0))))), "Yes", IF(ISNUMBER(SEARCH("no", LOWER(INDEX(Paste_Here!L$2:L$210, MATCH(B169, Paste_Here!A$2:A$210, 0))))), "No", "")), ""), "")</f>
        <v/>
      </c>
      <c r="GO169" s="69"/>
      <c r="GP169" s="79" t="str">
        <f>IFERROR(IF(B169&lt;&gt;"", IF(ISNUMBER(SEARCH("transitional 2", LOWER(INDEX(Paste_Here!C$2:C$210, MATCH(B169, Paste_Here!A$2:A$210, 0))))), "T2", IF(ISNUMBER(SEARCH("transitional 1", LOWER(INDEX(Paste_Here!C$2:C$210, MATCH(B169, Paste_Here!A$2:A$210, 0))))), "T1", IF(ISNUMBER(SEARCH("waived ell services", LOWER(INDEX(Paste_Here!C$2:C$210, MATCH(B169, Paste_Here!A$2:A$210, 0))))), "W", ""))), ""), "")</f>
        <v/>
      </c>
      <c r="GQ169" s="69"/>
      <c r="GR169" s="114"/>
      <c r="GS169" s="69"/>
      <c r="GT169" s="114"/>
      <c r="GU169" s="69"/>
      <c r="GV169" s="114"/>
      <c r="GW169" s="69"/>
      <c r="GX169" s="118"/>
      <c r="GY169" s="69"/>
      <c r="GZ169" s="69"/>
      <c r="HA169" s="79"/>
      <c r="HB169" s="69"/>
      <c r="HC169" s="79"/>
      <c r="HD169" s="69"/>
      <c r="HE169" s="79"/>
      <c r="HF169" s="69"/>
      <c r="HG169" s="79"/>
      <c r="HH169" s="69"/>
      <c r="HI169" s="79"/>
      <c r="HJ169" s="69"/>
      <c r="HK169" s="79"/>
      <c r="HL169" s="69"/>
      <c r="HM169" s="79"/>
      <c r="HN169" s="69"/>
      <c r="HO169" s="79"/>
      <c r="HP169" s="69"/>
      <c r="HQ169" s="79"/>
      <c r="HR169" s="69"/>
      <c r="HS169" s="79"/>
      <c r="HT169" s="69"/>
      <c r="HU169" s="79"/>
      <c r="HV169" s="69"/>
      <c r="HW169" s="69"/>
      <c r="HX169" s="79"/>
      <c r="HY169" s="69"/>
      <c r="HZ169" s="79"/>
      <c r="IA169" s="69"/>
      <c r="IB169" s="79"/>
      <c r="IC169" s="69"/>
      <c r="ID169" s="79"/>
      <c r="IE169" s="69"/>
      <c r="IF169" s="79"/>
      <c r="IG169" s="69"/>
      <c r="IH169" s="79"/>
      <c r="II169" s="69"/>
      <c r="IJ169" s="79"/>
      <c r="IK169" s="69"/>
      <c r="IL169" s="79"/>
      <c r="IM169" s="69"/>
      <c r="IN169" s="79"/>
      <c r="IO169" s="69"/>
      <c r="IP169" s="79"/>
      <c r="IQ169" s="69"/>
      <c r="IR169" s="79"/>
      <c r="IS169" s="69"/>
      <c r="IT169" s="69"/>
      <c r="IU169" s="79"/>
      <c r="IV169" s="69"/>
      <c r="IW169" s="79"/>
      <c r="IX169" s="69"/>
      <c r="IY169" s="79"/>
      <c r="IZ169" s="69"/>
      <c r="JA169" s="79"/>
      <c r="JB169" s="69"/>
      <c r="JC169" s="79"/>
      <c r="JD169" s="69"/>
      <c r="JE169" s="79"/>
      <c r="JF169" s="69"/>
      <c r="JG169" s="79"/>
      <c r="JH169" s="69"/>
      <c r="JI169" s="79"/>
      <c r="JJ169" s="69"/>
      <c r="JK169" s="79"/>
      <c r="JL169" s="69"/>
      <c r="JM169" s="79"/>
      <c r="JN169" s="69"/>
      <c r="JO169" s="79"/>
      <c r="JP169" s="69"/>
      <c r="JQ169" s="69"/>
      <c r="JR169" s="79"/>
      <c r="JS169" s="69"/>
      <c r="JT169" s="79"/>
      <c r="JU169" s="69"/>
      <c r="JV169" s="79"/>
      <c r="JW169" s="69"/>
      <c r="JX169" s="79"/>
      <c r="JY169" s="69"/>
      <c r="JZ169" s="79"/>
      <c r="KA169" s="69"/>
      <c r="KB169" s="79"/>
      <c r="KC169" s="69"/>
      <c r="KD169" s="79"/>
      <c r="KE169" s="69"/>
      <c r="KF169" s="79"/>
      <c r="KG169" s="69"/>
      <c r="KH169" s="79"/>
      <c r="KI169" s="69"/>
      <c r="KJ169" s="79"/>
      <c r="KK169" s="69"/>
      <c r="KL169" s="79"/>
      <c r="KM169" s="69"/>
      <c r="KP169" s="1" t="str" cm="1">
        <f t="array" ref="KP169">IFERROR(INDEX(Paste_Here!$B$2:$B$210, MATCH(0, COUNTIF(KP$4:KP168, Paste_Here!$B$2:$B$210) + IF(Paste_Here!$B$2:$B$210="", 1, 0), 0)), "")</f>
        <v/>
      </c>
      <c r="KQ169" s="1" t="str">
        <f>IF(KP169&lt;&gt;"", INDEX(Paste_Here!$A$2:$A$210, MATCH(KP169, Paste_Here!$B$2:$B$210, 0)), "")</f>
        <v/>
      </c>
      <c r="KR169" s="1" t="str">
        <f t="shared" si="20"/>
        <v/>
      </c>
      <c r="KS169" s="1" t="str" cm="1">
        <f t="array" ref="KS169">IFERROR(INDEX($KR$5:$KR$210, MATCH(SMALL(IF($KR$5:$KR$210&lt;&gt;"", COUNTIF($KR$5:$KR$210, "&lt;"&amp;$KR$5:$KR$210)+1), ROW()-ROW($KS$5)+1), COUNTIF($KR$5:$KR$210, "&lt;"&amp;$KR$5:$KR$210)+1, 0)), "")</f>
        <v/>
      </c>
    </row>
    <row r="170" spans="1:305">
      <c r="A170" s="69"/>
      <c r="B170" s="79" t="str">
        <f t="shared" si="14"/>
        <v/>
      </c>
      <c r="C170" s="69"/>
      <c r="D170" s="79" t="str">
        <f>IFERROR(IF(B170&lt;&gt;"", IF(COUNTIF(INDEX(Paste_Here!N$2:Q$210, MATCH(B170, Paste_Here!A$2:A$210, 0), 0), "yes") &gt; 0, "No", IF(COUNTIF(INDEX(Paste_Here!N$2:Q$210, MATCH(B170, Paste_Here!A$2:A$210, 0), 0), "no") &gt; 0, "Yes", "")), ""), "")</f>
        <v/>
      </c>
      <c r="E170" s="69"/>
      <c r="F170" s="79" t="str">
        <f>IFERROR(IF(B170&lt;&gt;"", IF(ISNUMBER(SEARCH("yes", LOWER(INDEX(Paste_Here!S$2:S$210, MATCH(B170, Paste_Here!A$2:A$210, 0))))), "Yes", IF(ISNUMBER(SEARCH("no", LOWER(INDEX(Paste_Here!S$2:S$210, MATCH(B170, Paste_Here!A$2:A$210, 0))))), "No", "")), ""), "")</f>
        <v/>
      </c>
      <c r="G170" s="69"/>
      <c r="H170" s="79" t="str">
        <f>IFERROR(IF(B170&lt;&gt;"", IF(COUNTIF(INDEX(Paste_Here!AX$2:BA$210, MATCH(B170, Paste_Here!A$2:A$210, 0), 0), "yes") &gt; 0, "No", IF(COUNTIF(INDEX(Paste_Here!AX$2:BA$210, MATCH(B170, Paste_Here!A$2:A$210, 0), 0), "no") &gt; 0, "Yes", "")), ""), "")</f>
        <v/>
      </c>
      <c r="I170" s="69"/>
      <c r="J170" s="79" t="str">
        <f>IFERROR(IF(B170&lt;&gt;"", IF(ISNUMBER(SEARCH("yes", LOWER(INDEX(Paste_Here!Z$2:Z$210, MATCH(B170, Paste_Here!A$2:A$210, 0))))), "Yes", IF(ISNUMBER(SEARCH("no", LOWER(INDEX(Paste_Here!Z$2:Z$210, MATCH(B170, Paste_Here!A$2:A$210, 0))))), "No", "")), ""), "")</f>
        <v/>
      </c>
      <c r="K170" s="69"/>
      <c r="L170" s="79" t="str">
        <f>IFERROR(IF(B170&lt;&gt;"", IF(ISNUMBER(SEARCH("yes", LOWER(INDEX(Paste_Here!AG$2:AG$210, MATCH(B170, Paste_Here!A$2:A$210, 0))))), "Yes", IF(ISNUMBER(SEARCH("no", LOWER(INDEX(Paste_Here!AG$2:AG$210, MATCH(B170, Paste_Here!A$2:A$210, 0))))), "No", "")), ""), "")</f>
        <v/>
      </c>
      <c r="M170" s="69"/>
      <c r="N170" s="114" t="str">
        <f>IFERROR(IF(J170&lt;&gt;"", IF(ISNUMBER(SEARCH("yes", LOWER(INDEX(Paste_Here!AB$2:AB$210, MATCH(J170, Paste_Here!I$2:I$210, 0))))), "Yes", IF(ISNUMBER(SEARCH("no", LOWER(INDEX(Paste_Here!AB$2:AB$210, MATCH(J170, Paste_Here!I$2:I$210, 0))))), "No", "")), ""), "")</f>
        <v/>
      </c>
      <c r="O170" s="69"/>
      <c r="P170" s="79" t="str">
        <f>IFERROR(IF(B170&lt;&gt;"", IF(ISNUMBER(SEARCH("Revealed-Potential (Primary Focus)", LOWER(INDEX(Paste_Here!U$2:U$210, MATCH(B170, Paste_Here!A$2:A$210, 0))))), "Rev-Potential: Prim", IF(ISNUMBER(SEARCH("Revealed-Potential (Secondary Focus)", LOWER(INDEX(Paste_Here!U$2:U$210, MATCH(B170, Paste_Here!A$2:A$210, 0))))), "Rev-Potential: Sec", IF(ISNUMBER(SEARCH("Monitoring", LOWER(INDEX(Paste_Here!U$2:U$210, MATCH(B170, Paste_Here!A$2:A$210, 0))))), "Monitoring", IF(ISNUMBER(SEARCH("At-Promise (Secondary Focus)", LOWER(INDEX(Paste_Here!U$2:U$210, MATCH(B170, Paste_Here!A$2:A$210, 0))))), "At-Promise: Sec", IF(ISNUMBER(SEARCH("At-Promise (Primary Focus)", LOWER(INDEX(Paste_Here!U$2:U$210, MATCH(B170, Paste_Here!A$2:A$210, 0))))), "At-Promise: Prim", ""))))), ""), "")</f>
        <v/>
      </c>
      <c r="Q170" s="69"/>
      <c r="R170" s="79" t="str">
        <f>IFERROR(IF(B170&lt;&gt;"", IF(ISNUMBER(SEARCH("Revealed-Potential (Primary Focus)", LOWER(INDEX(Paste_Here!AB$2:AB$210, MATCH(B170, Paste_Here!A$2:A$210, 0))))), "Rev-Potential: Prim", IF(ISNUMBER(SEARCH("Revealed-Potential (Secondary Focus)", LOWER(INDEX(Paste_Here!AB$2:AB$210, MATCH(B170, Paste_Here!A$2:A$210, 0))))), "Rev-Potential: Sec", IF(ISNUMBER(SEARCH("Monitoring", LOWER(INDEX(Paste_Here!AB$2:AB$210, MATCH(B170, Paste_Here!A$2:A$210, 0))))), "Monitoring", IF(ISNUMBER(SEARCH("At-Promise (Secondary Focus)", LOWER(INDEX(Paste_Here!AB$2:AB$210, MATCH(B170, Paste_Here!A$2:A$210, 0))))), "At-Promise: Sec", IF(ISNUMBER(SEARCH("At-Promise (Primary Focus)", LOWER(INDEX(Paste_Here!AB$2:AB$210, MATCH(B170, Paste_Here!A$2:A$210, 0))))), "At-Promise: Prim", ""))))), ""), "")</f>
        <v/>
      </c>
      <c r="S170" s="69"/>
      <c r="T170" s="114" t="str">
        <f>IFERROR(IF(P170&lt;&gt;"", IF(ISNUMBER(SEARCH("yes", LOWER(INDEX(Paste_Here!AH$2:AH$210, MATCH(P170, Paste_Here!O$2:O$210, 0))))), "Yes", IF(ISNUMBER(SEARCH("no", LOWER(INDEX(Paste_Here!AH$2:AH$210, MATCH(P170, Paste_Here!O$2:O$210, 0))))), "No", "")), ""), "")</f>
        <v/>
      </c>
      <c r="U170" s="69"/>
      <c r="V170" s="114" t="str">
        <f>IFERROR(IF(R170&lt;&gt;"", IF(ISNUMBER(SEARCH("yes", LOWER(INDEX(Paste_Here!AJ$2:AJ$210, MATCH(R170, Paste_Here!Q$2:Q$210, 0))))), "Yes", IF(ISNUMBER(SEARCH("no", LOWER(INDEX(Paste_Here!AJ$2:AJ$210, MATCH(R170, Paste_Here!Q$2:Q$210, 0))))), "No", "")), ""), "")</f>
        <v/>
      </c>
      <c r="W170" s="69"/>
      <c r="X170" s="69"/>
      <c r="Y170" s="79" t="str">
        <f t="shared" si="15"/>
        <v/>
      </c>
      <c r="Z170" s="69"/>
      <c r="AA170" s="79" t="str">
        <f>IFERROR(IF(B170&lt;&gt;"", IF(AND(INDEX(Paste_Here!W$2:W$210, MATCH(B170, Paste_Here!A$2:A$210, 0))&lt;&gt;"", ISNUMBER(VALUE(INDEX(Paste_Here!W$2:W$210, MATCH(B170, Paste_Here!A$2:A$210, 0))))), INDEX(Paste_Here!W$2:W$210, MATCH(B170, Paste_Here!A$2:A$210, 0)), ""), ""), "")</f>
        <v/>
      </c>
      <c r="AB170" s="69"/>
      <c r="AC170" s="79" t="str">
        <f>IFERROR(IF(B170&lt;&gt;"", IF(AND(INDEX(Paste_Here!V$2:V$210, MATCH(B170, Paste_Here!A$2:A$210, 0))&lt;&gt;"", ISNUMBER(VALUE(INDEX(Paste_Here!V$2:V$210, MATCH(B170, Paste_Here!A$2:A$210, 0))))), TEXT(ROUND(VALUE(INDEX(Paste_Here!V$2:V$210, MATCH(B170, Paste_Here!A$2:A$210, 0))), 2), "0.00"), ""), ""), "")</f>
        <v/>
      </c>
      <c r="AD170" s="69"/>
      <c r="AE170" s="79" t="str">
        <f>IFERROR(IF(B170&lt;&gt;"", IF(LOWER(INDEX(Paste_Here!X$2:X$210, MATCH(B170, Paste_Here!A$2:A$210, 0)))="approaching expectations", "Approaching", IF(LOWER(INDEX(Paste_Here!X$2:X$210, MATCH(B170, Paste_Here!A$2:A$210, 0)))="met expectations", "Met", IF(LOWER(INDEX(Paste_Here!X$2:X$210, MATCH(B170, Paste_Here!A$2:A$210, 0)))="exceeded expectations", "Exceeded", IF(LOWER(INDEX(Paste_Here!X$2:X$210, MATCH(B170, Paste_Here!A$2:A$210, 0)))="below expectations", "Below", "")))), ""), "")</f>
        <v/>
      </c>
      <c r="AF170" s="69"/>
      <c r="AG170" s="79" t="str">
        <f>IFERROR(IF(B170&lt;&gt;"", IF(AND(INDEX(Paste_Here!Y$2:Y$210, MATCH(B170, Paste_Here!A$2:A$210, 0))&lt;&gt;"", ISNUMBER(VALUE(INDEX(Paste_Here!Y$2:Y$210, MATCH(B170, Paste_Here!A$2:A$210, 0))))), INDEX(Paste_Here!Y$2:Y$210, MATCH(B170, Paste_Here!A$2:A$210, 0)), ""), ""), "")</f>
        <v/>
      </c>
      <c r="AH170" s="69"/>
      <c r="AI170" s="79" t="str">
        <f>IFERROR(IF(B170&lt;&gt;"", IF(AND(INDEX(Paste_Here!AK$2:AK$210, MATCH(B170, Paste_Here!A$2:A$210, 0))&lt;&gt;"", ISNUMBER(VALUE(INDEX(Paste_Here!AK$2:AK$210, MATCH(B170, Paste_Here!A$2:A$210, 0))))), INDEX(Paste_Here!AK$2:AK$210, MATCH(B170, Paste_Here!A$2:A$210, 0)), ""), ""), "")</f>
        <v/>
      </c>
      <c r="AJ170" s="69"/>
      <c r="AK170" s="79" t="str">
        <f>IFERROR(IF(B170&lt;&gt;"", IF(ISNUMBER(SEARCH("highrisk", LOWER(INDEX(Paste_Here!AL$2:AL$210, MATCH(B170, Paste_Here!A$2:A$210, 0))))), "High Risk", IF(ISNUMBER(SEARCH("lowrisk", LOWER(INDEX(Paste_Here!AL$2:AL$210, MATCH(B170, Paste_Here!A$2:A$210, 0))))), "Low Risk", IF(ISNUMBER(SEARCH("somerisk", LOWER(INDEX(Paste_Here!AL$2:AL$210, MATCH(B170, Paste_Here!A$2:A$210, 0))))), "Some Risk", ""))), ""), "")</f>
        <v/>
      </c>
      <c r="AL170" s="69"/>
      <c r="AM170" s="79" t="str">
        <f>IFERROR(IF(B170&lt;&gt;"", IF(AND(INDEX(Paste_Here!AT$2:AT$210, MATCH(B170, Paste_Here!A$2:A$210, 0))&lt;&gt;"", ISNUMBER(VALUE(INDEX(Paste_Here!AT$2:AT$210, MATCH(B170, Paste_Here!A$2:A$210, 0))))), INDEX(Paste_Here!AT$2:AT$210, MATCH(B170, Paste_Here!A$2:A$210, 0)), ""), ""), "")</f>
        <v/>
      </c>
      <c r="AN170" s="69"/>
      <c r="AO170" s="79" t="str">
        <f>IFERROR(IF(B170&lt;&gt;"", IF(AND(INDEX(Paste_Here!AM$2:AM$210, MATCH(B170, Paste_Here!A$2:A$210, 0))&lt;&gt;"", ISNUMBER(VALUE(INDEX(Paste_Here!AM$2:AM$210, MATCH(B170, Paste_Here!A$2:A$210, 0))))), INDEX(Paste_Here!AM$2:AM$210, MATCH(B170, Paste_Here!A$2:A$210, 0)), ""), ""), "")</f>
        <v/>
      </c>
      <c r="AP170" s="69"/>
      <c r="AQ170" s="79" t="str">
        <f>IFERROR(IF(B170&lt;&gt;"", IF(ISNUMBER(SEARCH("highrisk", LOWER(INDEX(Paste_Here!AN$2:AN$210, MATCH(B170, Paste_Here!A$2:A$210, 0))))), "High Risk", IF(ISNUMBER(SEARCH("lowrisk", LOWER(INDEX(Paste_Here!AN$2:AN$210, MATCH(B170, Paste_Here!A$2:A$210, 0))))), "Low Risk", IF(ISNUMBER(SEARCH("somerisk", LOWER(INDEX(Paste_Here!AN$2:AN$210, MATCH(B170, Paste_Here!A$2:A$210, 0))))), "Some Risk", ""))), ""), "")</f>
        <v/>
      </c>
      <c r="AR170" s="69"/>
      <c r="AS170" s="79" t="str" cm="1">
        <f t="array" aca="1" ref="AS170" ca="1">IFERROR(IF(ISNUMBER(SEARCH("BR", INDEX(Paste_Here!AO$2:AO$210, MATCH(B170, Paste_Here!A$2:A$210, 0)))), -1, 1) * VALUE(_xlfn.TEXTJOIN("", TRUE, IF(ISNUMBER(--MID(INDEX(Paste_Here!AO$2:AO$210, MATCH(B170, Paste_Here!A$2:A$210, 0)), ROW(INDIRECT("1:"&amp;LEN(INDEX(Paste_Here!AO$2:AO$210, MATCH(B170, Paste_Here!A$2:A$210, 0))))), 1)), MID(INDEX(Paste_Here!AO$2:AO$210, MATCH(B170, Paste_Here!A$2:A$210, 0)), ROW(INDIRECT("1:"&amp;LEN(INDEX(Paste_Here!AO$2:AO$210, MATCH(B170, Paste_Here!A$2:A$210, 0))))), 1), ""))), "")</f>
        <v/>
      </c>
      <c r="AT170" s="69"/>
      <c r="AU170" s="69"/>
      <c r="AV170" s="79"/>
      <c r="AW170" s="69"/>
      <c r="AX170" s="79"/>
      <c r="AY170" s="69"/>
      <c r="AZ170" s="79"/>
      <c r="BA170" s="69"/>
      <c r="BB170" s="79"/>
      <c r="BC170" s="69"/>
      <c r="BD170" s="79"/>
      <c r="BE170" s="69"/>
      <c r="BF170" s="79"/>
      <c r="BG170" s="69"/>
      <c r="BH170" s="79"/>
      <c r="BI170" s="69"/>
      <c r="BJ170" s="79"/>
      <c r="BK170" s="69"/>
      <c r="BL170" s="79"/>
      <c r="BM170" s="69"/>
      <c r="BN170" s="79"/>
      <c r="BO170" s="69"/>
      <c r="BP170" s="79"/>
      <c r="BQ170" s="69"/>
      <c r="BR170" s="69"/>
      <c r="BS170" s="79"/>
      <c r="BT170" s="69"/>
      <c r="BU170" s="79"/>
      <c r="BV170" s="69"/>
      <c r="BW170" s="79"/>
      <c r="BX170" s="69"/>
      <c r="BY170" s="79"/>
      <c r="BZ170" s="69"/>
      <c r="CA170" s="79"/>
      <c r="CB170" s="69"/>
      <c r="CC170" s="79"/>
      <c r="CD170" s="69"/>
      <c r="CE170" s="79"/>
      <c r="CF170" s="69"/>
      <c r="CG170" s="79"/>
      <c r="CH170" s="69"/>
      <c r="CI170" s="79"/>
      <c r="CJ170" s="69"/>
      <c r="CK170" s="79"/>
      <c r="CL170" s="69"/>
      <c r="CM170" s="79"/>
      <c r="CN170" s="69"/>
      <c r="CO170" s="69"/>
      <c r="CP170" s="79" t="str">
        <f t="shared" si="16"/>
        <v/>
      </c>
      <c r="CQ170" s="69"/>
      <c r="CR170" s="79" t="str">
        <f>IFERROR(IF(B170&lt;&gt;"", IF(AND(INDEX(Paste_Here!AD$2:AD$210, MATCH(B170, Paste_Here!A$2:A$210, 0))&lt;&gt;"", ISNUMBER(VALUE(INDEX(Paste_Here!AD$2:AD$210, MATCH(B170, Paste_Here!A$2:A$210, 0))))), INDEX(Paste_Here!AD$2:AD$210, MATCH(B170, Paste_Here!A$2:A$210, 0)), ""), ""), "")</f>
        <v/>
      </c>
      <c r="CS170" s="69"/>
      <c r="CT170" s="79" t="str">
        <f>IFERROR(IF(B170&lt;&gt;"", IF(AND(INDEX(Paste_Here!AC$2:AC$210, MATCH(B170, Paste_Here!A$2:A$210, 0))&lt;&gt;"", ISNUMBER(--INDEX(Paste_Here!AC$2:AC$210, MATCH(B170, Paste_Here!A$2:A$210, 0)))), TEXT(ROUND(--INDEX(Paste_Here!AC$2:AC$210, MATCH(B170, Paste_Here!A$2:A$210, 0)), 2), "0.00"), ""), ""), "")</f>
        <v/>
      </c>
      <c r="CU170" s="69"/>
      <c r="CV170" s="79" t="str">
        <f>IFERROR(IF(B170&lt;&gt;"", IF(LOWER(INDEX(Paste_Here!AE$2:AE$210, MATCH(B170, Paste_Here!A$2:A$210, 0)))="approaching expectations", "Approaching", IF(LOWER(INDEX(Paste_Here!AE$2:AE$210, MATCH(B170, Paste_Here!A$2:A$210, 0)))="met expectations", "Met", IF(LOWER(INDEX(Paste_Here!AE$2:AE$210, MATCH(B170, Paste_Here!A$2:A$210, 0)))="exceeded expectations", "Exceeded", IF(LOWER(INDEX(Paste_Here!AE$2:AE$210, MATCH(B170, Paste_Here!A$2:A$210, 0)))="below expectations", "Below", "")))), ""), "")</f>
        <v/>
      </c>
      <c r="CW170" s="69"/>
      <c r="CX170" s="79" t="str">
        <f>IFERROR(IF(B170&lt;&gt;"", IF(AND(INDEX(Paste_Here!AF$2:AF$210, MATCH(B170, Paste_Here!A$2:A$210, 0))&lt;&gt;"", ISNUMBER(VALUE(INDEX(Paste_Here!AF$2:AF$210, MATCH(B170, Paste_Here!A$2:A$210, 0))))), INDEX(Paste_Here!AF$2:AF$210, MATCH(B170, Paste_Here!A$2:A$210, 0)), ""), ""), "")</f>
        <v/>
      </c>
      <c r="CY170" s="69"/>
      <c r="CZ170" s="79" t="str">
        <f>IFERROR(IF(B170&lt;&gt;"", IF(AND(INDEX(Paste_Here!AU$2:AU$210, MATCH(B170, Paste_Here!A$2:A$210, 0))&lt;&gt;"", ISNUMBER(VALUE(INDEX(Paste_Here!AU$2:AU$210, MATCH(B170, Paste_Here!A$2:A$210, 0))))), INDEX(Paste_Here!AU$2:AU$210, MATCH(B170, Paste_Here!A$2:A$210, 0)), ""), ""), "")</f>
        <v/>
      </c>
      <c r="DA170" s="69"/>
      <c r="DB170" s="79" t="str">
        <f>IFERROR(IF(B170&lt;&gt;"", IF(ISNUMBER(SEARCH("highrisk", LOWER(INDEX(Paste_Here!AV$2:AV$210, MATCH(B170, Paste_Here!A$2:A$210, 0))))), "High Risk", IF(ISNUMBER(SEARCH("lowrisk", LOWER(INDEX(Paste_Here!AV$2:AV$210, MATCH(B170, Paste_Here!A$2:A$210, 0))))), "Low Risk", IF(ISNUMBER(SEARCH("somerisk", LOWER(INDEX(Paste_Here!AV$2:AV$210, MATCH(B170, Paste_Here!A$2:A$210, 0))))), "Some Risk", ""))), ""), "")</f>
        <v/>
      </c>
      <c r="DC170" s="69"/>
      <c r="DD170" s="79" t="str">
        <f>IFERROR(IF(B170&lt;&gt;"", IF(AND(INDEX(Paste_Here!AW$2:AW$210, MATCH(B170, Paste_Here!A$2:A$210, 0))&lt;&gt;"", ISNUMBER(VALUE(INDEX(Paste_Here!AW$2:AW$210, MATCH(B170, Paste_Here!A$2:A$210, 0))))), INDEX(Paste_Here!AW$2:AW$210, MATCH(B170, Paste_Here!A$2:A$210, 0)), ""), ""), "")</f>
        <v/>
      </c>
      <c r="DE170" s="69"/>
      <c r="DF170" s="79" t="str">
        <f>IFERROR(IF(B170&lt;&gt;"", IF(AND(INDEX(Paste_Here!AP$2:AP$210, MATCH(B170, Paste_Here!A$2:A$210, 0))&lt;&gt;"", ISNUMBER(VALUE(INDEX(Paste_Here!AP$2:AP$210, MATCH(B170, Paste_Here!A$2:A$210, 0))))), INDEX(Paste_Here!AP$2:AP$210, MATCH(B170, Paste_Here!A$2:A$210, 0)), ""), ""), "")</f>
        <v/>
      </c>
      <c r="DG170" s="69"/>
      <c r="DH170" s="79" t="str">
        <f>IFERROR(IF(B170&lt;&gt;"", IF(ISNUMBER(SEARCH("highrisk", LOWER(INDEX(Paste_Here!AQ$2:AQ$210, MATCH(B170, Paste_Here!A$2:A$210, 0))))), "High Risk", IF(ISNUMBER(SEARCH("lowrisk", LOWER(INDEX(Paste_Here!AQ$2:AQ$210, MATCH(B170, Paste_Here!A$2:A$210, 0))))), "Low Risk", IF(ISNUMBER(SEARCH("somerisk", LOWER(INDEX(Paste_Here!AQ$2:AQ$210, MATCH(B170, Paste_Here!A$2:A$210, 0))))), "Some Risk", ""))), ""), "")</f>
        <v/>
      </c>
      <c r="DI170" s="69"/>
      <c r="DJ170" s="79" t="str" cm="1">
        <f t="array" aca="1" ref="DJ170" ca="1">IFERROR(VALUE(IF(ISNUMBER(SEARCH("EM", INDEX(Paste_Here!AR$2:AR$500, MATCH(B170, Paste_Here!A$2:A$500, 0)))),"-" &amp; _xlfn.TEXTJOIN("", TRUE, IF(ISNUMBER(--MID(INDEX(Paste_Here!AR$2:AR$500, MATCH(B170, Paste_Here!A$2:A$500, 0)), ROW(INDIRECT("1:"&amp;LEN(INDEX(Paste_Here!AR$2:AR$500, MATCH(B170, Paste_Here!A$2:A$500, 0))))), 1)), MID(INDEX(Paste_Here!AR$2:AR$500, MATCH(B170, Paste_Here!A$2:A$500, 0)), ROW(INDIRECT("1:"&amp;LEN(INDEX(Paste_Here!AR$2:AR$500, MATCH(B170, Paste_Here!A$2:A$500, 0))))), 1), "")), _xlfn.TEXTJOIN("", TRUE, IF(ISNUMBER(--MID(INDEX(Paste_Here!AR$2:AR$500, MATCH(B170, Paste_Here!A$2:AR$500, 0)), ROW(INDIRECT("1:"&amp;LEN(INDEX(Paste_Here!AR$2:AR$500, MATCH(B170, Paste_Here!A$2:AR$500, 0))))), 1)), MID(INDEX(Paste_Here!AR$2:AR$500, MATCH(B170, Paste_Here!A$2:A$500, 0)), ROW(INDIRECT("1:"&amp;LEN(INDEX(Paste_Here!AR$2:AR$500, MATCH(B170, Paste_Here!A$2:A$500, 0))))), 1), "")))), "")</f>
        <v/>
      </c>
      <c r="DK170" s="69"/>
      <c r="DL170" s="69"/>
      <c r="DM170" s="79" t="str">
        <f t="shared" si="17"/>
        <v/>
      </c>
      <c r="DN170" s="69"/>
      <c r="DO170" s="79" t="str">
        <f>IFERROR(IF(B170&lt;&gt;"", IF(AND(INDEX(Paste_Here!AH$2:AH$210, MATCH(B170, Paste_Here!A$2:A$210, 0))&lt;&gt;"", ISNUMBER(VALUE(INDEX(Paste_Here!AH$2:AH$210, MATCH(B170, Paste_Here!A$2:A$210, 0))))), INDEX(Paste_Here!AH$2:AH$210, MATCH(B170, Paste_Here!A$2:A$210, 0)), ""), ""), "")</f>
        <v/>
      </c>
      <c r="DP170" s="69"/>
      <c r="DQ170" s="114"/>
      <c r="DR170" s="69"/>
      <c r="DS170" s="119" t="str">
        <f>IFERROR(IF(B170&lt;&gt;"", IF(LOWER(INDEX(Paste_Here!AI$2:AI$210, MATCH(B170, Paste_Here!A$2:A$210, 0)))="approaching expectations", "Approaching", IF(LOWER(INDEX(Paste_Here!AI$2:AI$210, MATCH(B170, Paste_Here!A$2:A$210, 0)))="met expectations", "Met", IF(LOWER(INDEX(Paste_Here!AI$2:AI$210, MATCH(B170, Paste_Here!A$2:A$210, 0)))="exceeded expectations", "Exceeded", IF(LOWER(INDEX(Paste_Here!AI$2:AI$210, MATCH(B170, Paste_Here!A$2:A$210, 0)))="below expectations", "Below", "")))), ""), "")</f>
        <v/>
      </c>
      <c r="DT170" s="69"/>
      <c r="DU170" s="79" t="str">
        <f>IFERROR(IF(B170&lt;&gt;"", IF(AND(INDEX(Paste_Here!AJ$2:AJ$210, MATCH(B170, Paste_Here!A$2:A$210, 0))&lt;&gt;"", ISNUMBER(VALUE(INDEX(Paste_Here!AJ$2:AJ$210, MATCH(B170, Paste_Here!A$2:A$210, 0))))), INDEX(Paste_Here!AJ$2:AJ$210, MATCH(B170, Paste_Here!A$2:A$210, 0)), ""), ""), "")</f>
        <v/>
      </c>
      <c r="DV170" s="69"/>
      <c r="DW170" s="114"/>
      <c r="DX170" s="69"/>
      <c r="DY170" s="114"/>
      <c r="DZ170" s="69"/>
      <c r="EA170" s="114"/>
      <c r="EB170" s="69"/>
      <c r="EC170" s="114"/>
      <c r="ED170" s="69"/>
      <c r="EE170" s="114"/>
      <c r="EF170" s="69"/>
      <c r="EH170" s="69"/>
      <c r="EI170" s="69"/>
      <c r="EJ170" s="79"/>
      <c r="EK170" s="69"/>
      <c r="EL170" s="79"/>
      <c r="EM170" s="69"/>
      <c r="EN170" s="79"/>
      <c r="EO170" s="69"/>
      <c r="EP170" s="79"/>
      <c r="EQ170" s="69"/>
      <c r="ER170" s="79"/>
      <c r="ES170" s="69"/>
      <c r="ET170" s="79"/>
      <c r="EU170" s="69"/>
      <c r="EV170" s="79"/>
      <c r="EW170" s="69"/>
      <c r="EX170" s="79"/>
      <c r="EY170" s="69"/>
      <c r="EZ170" s="79"/>
      <c r="FA170" s="69"/>
      <c r="FB170" s="79"/>
      <c r="FC170" s="69"/>
      <c r="FD170" s="79"/>
      <c r="FE170" s="69"/>
      <c r="FF170" s="69"/>
      <c r="FG170" s="79" t="str">
        <f t="shared" si="18"/>
        <v/>
      </c>
      <c r="FH170" s="69"/>
      <c r="FI170" s="79" t="str">
        <f>IFERROR(IF(B170&lt;&gt;"", IF(ISNUMBER(VALUE(INDEX(Paste_Here!H$2:H$210, MATCH(B170, Paste_Here!A$2:A$210, 0)))), IF(VALUE(INDEX(Paste_Here!H$2:H$210, MATCH(B170, Paste_Here!A$2:A$210, 0)))=0, "No", IF(AND(VALUE(INDEX(Paste_Here!H$2:H$210, MATCH(B170, Paste_Here!A$2:A$210, 0)))&gt;=1, VALUE(INDEX(Paste_Here!H$2:H$210, MATCH(B170, Paste_Here!A$2:A$210, 0)))&lt;=4), VALUE(INDEX(Paste_Here!H$2:H$210, MATCH(B170, Paste_Here!A$2:A$210, 0))), "")), ""), ""), "")</f>
        <v/>
      </c>
      <c r="FJ170" s="69"/>
      <c r="FK170" s="79" t="str">
        <f>IFERROR(IF(B170&lt;&gt;"", IF(ISNUMBER(VALUE(INDEX(Paste_Here!I$2:I$210, MATCH(B170, Paste_Here!A$2:A$210, 0)))), IF(VALUE(INDEX(Paste_Here!I$2:I$210, MATCH(B170, Paste_Here!A$2:A$210, 0)))=0, "No", IF(AND(VALUE(INDEX(Paste_Here!I$2:I$210, MATCH(B170, Paste_Here!A$2:A$210, 0)))&gt;=1, VALUE(INDEX(Paste_Here!I$2:I$210, MATCH(B170, Paste_Here!A$2:A$210, 0)))&lt;=4), VALUE(INDEX(Paste_Here!I$2:I$210, MATCH(B170, Paste_Here!A$2:A$210, 0))), "")), ""), ""), "")</f>
        <v/>
      </c>
      <c r="FL170" s="69"/>
      <c r="FM170" s="114"/>
      <c r="FN170" s="69"/>
      <c r="FO170" s="114"/>
      <c r="FP170" s="69"/>
      <c r="FQ170" s="114"/>
      <c r="FR170" s="69"/>
      <c r="FS170" s="114"/>
      <c r="FT170" s="69"/>
      <c r="FU170" s="79" t="str">
        <f>IFERROR(IF(B170&lt;&gt;"", IF(AND(INDEX(Paste_Here!R$2:R$210, MATCH(B170, Paste_Here!A$2:A$210, 0))&lt;&gt;"", ISNUMBER(VALUE(INDEX(Paste_Here!R$2:R$210, MATCH(B170, Paste_Here!A$2:A$210, 0))))), INDEX(Paste_Here!R$2:R$210, MATCH(B170, Paste_Here!A$2:A$210, 0)), ""), ""), "")</f>
        <v/>
      </c>
      <c r="FV170" s="69"/>
      <c r="FW170" s="79" t="str">
        <f>IFERROR(IF(B170&lt;&gt;"", IF(AND(INDEX(Paste_Here!BB$2:BB$210, MATCH(B170, Paste_Here!A$2:A$210, 0))&lt;&gt;"", ISNUMBER(VALUE(INDEX(Paste_Here!BB$2:BB$210, MATCH(B170, Paste_Here!A$2:A$210, 0))))), INDEX(Paste_Here!BB$2:BB$210, MATCH(B170, Paste_Here!A$2:A$210, 0)), ""), ""), "")</f>
        <v/>
      </c>
      <c r="FX170" s="69"/>
      <c r="FY170" s="79" t="str">
        <f>IFERROR(IF(B170&lt;&gt;"", IF(AND(INDEX(Paste_Here!AS$2:AS$210, MATCH(B170, Paste_Here!A$2:A$210, 0))&lt;&gt;"", ISNUMBER(VALUE(INDEX(Paste_Here!AS$2:AS$210, MATCH(B170, Paste_Here!A$2:A$210, 0))))), INDEX(Paste_Here!AS$2:AS$210, MATCH(B170, Paste_Here!A$2:A$210, 0)), ""), ""), "")</f>
        <v/>
      </c>
      <c r="FZ170" s="69"/>
      <c r="GA170" s="79" t="str">
        <f>IFERROR(IF(B170&lt;&gt;"", IF(AND(INDEX(Paste_Here!BC$2:BC$210, MATCH(B170, Paste_Here!A$2:A$210, 0))&lt;&gt;"", ISNUMBER(VALUE(INDEX(Paste_Here!BC$2:BC$210, MATCH(B170, Paste_Here!A$2:A$210, 0))))), INDEX(Paste_Here!BC$2:BC$210, MATCH(B170, Paste_Here!A$2:A$210, 0)), ""), ""), "")</f>
        <v/>
      </c>
      <c r="GB170" s="69"/>
      <c r="GC170" s="69"/>
      <c r="GD170" s="79" t="str">
        <f t="shared" si="19"/>
        <v/>
      </c>
      <c r="GE170" s="69"/>
      <c r="GF170" s="79" t="str">
        <f>IFERROR(IF(B170&lt;&gt;"", IF(ISNUMBER(SEARCH("s", LOWER(INDEX(Paste_Here!M$2:M$210, MATCH(B170, Paste_Here!A$2:A$210, 0))))), "Yes", IF(INDEX(Paste_Here!M$2:M$210, MATCH(B170, Paste_Here!A$2:A$210, 0))&lt;&gt;"", "No", "")), ""), "")</f>
        <v/>
      </c>
      <c r="GG170" s="69"/>
      <c r="GH170" s="79" t="str">
        <f>IFERROR(IF(B170&lt;&gt;"", IF(ISNUMBER(SEARCH("yes", LOWER(INDEX(Paste_Here!F$2:F$210, MATCH(B170, Paste_Here!A$2:A$210, 0))))), "Yes", IF(ISNUMBER(SEARCH("no", LOWER(INDEX(Paste_Here!F$2:F$210, MATCH(B170, Paste_Here!A$2:A$210, 0))))), "No", "")), ""), "")</f>
        <v/>
      </c>
      <c r="GI170" s="69"/>
      <c r="GJ170" s="79" t="str">
        <f>IFERROR(IF(B170&lt;&gt;"", IF(ISNUMBER(SEARCH("english language learner", LOWER(INDEX(Paste_Here!C$2:C$210, MATCH(B170, Paste_Here!A$2:A$210, 0))))), "Yes", ""), ""), "")</f>
        <v/>
      </c>
      <c r="GK170" s="69"/>
      <c r="GL170" s="79" t="str">
        <f>IFERROR(IF(B170&lt;&gt;"", IF(OR(ISNUMBER(SEARCH("b", LOWER(INDEX(Paste_Here!K$2:K$210, MATCH(B170, Paste_Here!A$2:A$210, 0))))), ISNUMBER(SEARCH("h", LOWER(INDEX(Paste_Here!K$2:K$210, MATCH(B170, Paste_Here!A$2:A$210, 0))))), ISNUMBER(SEARCH("i", LOWER(INDEX(Paste_Here!K$2:K$210, MATCH(B170, Paste_Here!A$2:A$210, 0)))))), "Yes", IF(INDEX(Paste_Here!K$2:K$210, MATCH(B170, Paste_Here!A$2:A$210, 0))&lt;&gt;"", "No", "")), ""), "")</f>
        <v/>
      </c>
      <c r="GM170" s="69"/>
      <c r="GN170" s="79" t="str">
        <f>IFERROR(IF(B170&lt;&gt;"", IF(ISNUMBER(SEARCH("yes", LOWER(INDEX(Paste_Here!L$2:L$210, MATCH(B170, Paste_Here!A$2:A$210, 0))))), "Yes", IF(ISNUMBER(SEARCH("no", LOWER(INDEX(Paste_Here!L$2:L$210, MATCH(B170, Paste_Here!A$2:A$210, 0))))), "No", "")), ""), "")</f>
        <v/>
      </c>
      <c r="GO170" s="69"/>
      <c r="GP170" s="79" t="str">
        <f>IFERROR(IF(B170&lt;&gt;"", IF(ISNUMBER(SEARCH("transitional 2", LOWER(INDEX(Paste_Here!C$2:C$210, MATCH(B170, Paste_Here!A$2:A$210, 0))))), "T2", IF(ISNUMBER(SEARCH("transitional 1", LOWER(INDEX(Paste_Here!C$2:C$210, MATCH(B170, Paste_Here!A$2:A$210, 0))))), "T1", IF(ISNUMBER(SEARCH("waived ell services", LOWER(INDEX(Paste_Here!C$2:C$210, MATCH(B170, Paste_Here!A$2:A$210, 0))))), "W", ""))), ""), "")</f>
        <v/>
      </c>
      <c r="GQ170" s="69"/>
      <c r="GR170" s="114"/>
      <c r="GS170" s="69"/>
      <c r="GT170" s="114"/>
      <c r="GU170" s="69"/>
      <c r="GV170" s="114"/>
      <c r="GW170" s="69"/>
      <c r="GX170" s="118"/>
      <c r="GY170" s="69"/>
      <c r="GZ170" s="69"/>
      <c r="HA170" s="79"/>
      <c r="HB170" s="69"/>
      <c r="HC170" s="79"/>
      <c r="HD170" s="69"/>
      <c r="HE170" s="79"/>
      <c r="HF170" s="69"/>
      <c r="HG170" s="79"/>
      <c r="HH170" s="69"/>
      <c r="HI170" s="79"/>
      <c r="HJ170" s="69"/>
      <c r="HK170" s="79"/>
      <c r="HL170" s="69"/>
      <c r="HM170" s="79"/>
      <c r="HN170" s="69"/>
      <c r="HO170" s="79"/>
      <c r="HP170" s="69"/>
      <c r="HQ170" s="79"/>
      <c r="HR170" s="69"/>
      <c r="HS170" s="79"/>
      <c r="HT170" s="69"/>
      <c r="HU170" s="79"/>
      <c r="HV170" s="69"/>
      <c r="HW170" s="69"/>
      <c r="HX170" s="79"/>
      <c r="HY170" s="69"/>
      <c r="HZ170" s="79"/>
      <c r="IA170" s="69"/>
      <c r="IB170" s="79"/>
      <c r="IC170" s="69"/>
      <c r="ID170" s="79"/>
      <c r="IE170" s="69"/>
      <c r="IF170" s="79"/>
      <c r="IG170" s="69"/>
      <c r="IH170" s="79"/>
      <c r="II170" s="69"/>
      <c r="IJ170" s="79"/>
      <c r="IK170" s="69"/>
      <c r="IL170" s="79"/>
      <c r="IM170" s="69"/>
      <c r="IN170" s="79"/>
      <c r="IO170" s="69"/>
      <c r="IP170" s="79"/>
      <c r="IQ170" s="69"/>
      <c r="IR170" s="79"/>
      <c r="IS170" s="69"/>
      <c r="IT170" s="69"/>
      <c r="IU170" s="79"/>
      <c r="IV170" s="69"/>
      <c r="IW170" s="79"/>
      <c r="IX170" s="69"/>
      <c r="IY170" s="79"/>
      <c r="IZ170" s="69"/>
      <c r="JA170" s="79"/>
      <c r="JB170" s="69"/>
      <c r="JC170" s="79"/>
      <c r="JD170" s="69"/>
      <c r="JE170" s="79"/>
      <c r="JF170" s="69"/>
      <c r="JG170" s="79"/>
      <c r="JH170" s="69"/>
      <c r="JI170" s="79"/>
      <c r="JJ170" s="69"/>
      <c r="JK170" s="79"/>
      <c r="JL170" s="69"/>
      <c r="JM170" s="79"/>
      <c r="JN170" s="69"/>
      <c r="JO170" s="79"/>
      <c r="JP170" s="69"/>
      <c r="JQ170" s="69"/>
      <c r="JR170" s="79"/>
      <c r="JS170" s="69"/>
      <c r="JT170" s="79"/>
      <c r="JU170" s="69"/>
      <c r="JV170" s="79"/>
      <c r="JW170" s="69"/>
      <c r="JX170" s="79"/>
      <c r="JY170" s="69"/>
      <c r="JZ170" s="79"/>
      <c r="KA170" s="69"/>
      <c r="KB170" s="79"/>
      <c r="KC170" s="69"/>
      <c r="KD170" s="79"/>
      <c r="KE170" s="69"/>
      <c r="KF170" s="79"/>
      <c r="KG170" s="69"/>
      <c r="KH170" s="79"/>
      <c r="KI170" s="69"/>
      <c r="KJ170" s="79"/>
      <c r="KK170" s="69"/>
      <c r="KL170" s="79"/>
      <c r="KM170" s="69"/>
      <c r="KP170" s="1" t="str" cm="1">
        <f t="array" ref="KP170">IFERROR(INDEX(Paste_Here!$B$2:$B$210, MATCH(0, COUNTIF(KP$4:KP169, Paste_Here!$B$2:$B$210) + IF(Paste_Here!$B$2:$B$210="", 1, 0), 0)), "")</f>
        <v/>
      </c>
      <c r="KQ170" s="1" t="str">
        <f>IF(KP170&lt;&gt;"", INDEX(Paste_Here!$A$2:$A$210, MATCH(KP170, Paste_Here!$B$2:$B$210, 0)), "")</f>
        <v/>
      </c>
      <c r="KR170" s="1" t="str">
        <f t="shared" si="20"/>
        <v/>
      </c>
      <c r="KS170" s="1" t="str" cm="1">
        <f t="array" ref="KS170">IFERROR(INDEX($KR$5:$KR$210, MATCH(SMALL(IF($KR$5:$KR$210&lt;&gt;"", COUNTIF($KR$5:$KR$210, "&lt;"&amp;$KR$5:$KR$210)+1), ROW()-ROW($KS$5)+1), COUNTIF($KR$5:$KR$210, "&lt;"&amp;$KR$5:$KR$210)+1, 0)), "")</f>
        <v/>
      </c>
    </row>
    <row r="171" spans="1:305">
      <c r="A171" s="69"/>
      <c r="B171" s="79" t="str">
        <f t="shared" si="14"/>
        <v/>
      </c>
      <c r="C171" s="69"/>
      <c r="D171" s="79" t="str">
        <f>IFERROR(IF(B171&lt;&gt;"", IF(COUNTIF(INDEX(Paste_Here!N$2:Q$210, MATCH(B171, Paste_Here!A$2:A$210, 0), 0), "yes") &gt; 0, "No", IF(COUNTIF(INDEX(Paste_Here!N$2:Q$210, MATCH(B171, Paste_Here!A$2:A$210, 0), 0), "no") &gt; 0, "Yes", "")), ""), "")</f>
        <v/>
      </c>
      <c r="E171" s="69"/>
      <c r="F171" s="79" t="str">
        <f>IFERROR(IF(B171&lt;&gt;"", IF(ISNUMBER(SEARCH("yes", LOWER(INDEX(Paste_Here!S$2:S$210, MATCH(B171, Paste_Here!A$2:A$210, 0))))), "Yes", IF(ISNUMBER(SEARCH("no", LOWER(INDEX(Paste_Here!S$2:S$210, MATCH(B171, Paste_Here!A$2:A$210, 0))))), "No", "")), ""), "")</f>
        <v/>
      </c>
      <c r="G171" s="69"/>
      <c r="H171" s="79" t="str">
        <f>IFERROR(IF(B171&lt;&gt;"", IF(COUNTIF(INDEX(Paste_Here!AX$2:BA$210, MATCH(B171, Paste_Here!A$2:A$210, 0), 0), "yes") &gt; 0, "No", IF(COUNTIF(INDEX(Paste_Here!AX$2:BA$210, MATCH(B171, Paste_Here!A$2:A$210, 0), 0), "no") &gt; 0, "Yes", "")), ""), "")</f>
        <v/>
      </c>
      <c r="I171" s="69"/>
      <c r="J171" s="79" t="str">
        <f>IFERROR(IF(B171&lt;&gt;"", IF(ISNUMBER(SEARCH("yes", LOWER(INDEX(Paste_Here!Z$2:Z$210, MATCH(B171, Paste_Here!A$2:A$210, 0))))), "Yes", IF(ISNUMBER(SEARCH("no", LOWER(INDEX(Paste_Here!Z$2:Z$210, MATCH(B171, Paste_Here!A$2:A$210, 0))))), "No", "")), ""), "")</f>
        <v/>
      </c>
      <c r="K171" s="69"/>
      <c r="L171" s="79" t="str">
        <f>IFERROR(IF(B171&lt;&gt;"", IF(ISNUMBER(SEARCH("yes", LOWER(INDEX(Paste_Here!AG$2:AG$210, MATCH(B171, Paste_Here!A$2:A$210, 0))))), "Yes", IF(ISNUMBER(SEARCH("no", LOWER(INDEX(Paste_Here!AG$2:AG$210, MATCH(B171, Paste_Here!A$2:A$210, 0))))), "No", "")), ""), "")</f>
        <v/>
      </c>
      <c r="M171" s="69"/>
      <c r="N171" s="114" t="str">
        <f>IFERROR(IF(J171&lt;&gt;"", IF(ISNUMBER(SEARCH("yes", LOWER(INDEX(Paste_Here!AB$2:AB$210, MATCH(J171, Paste_Here!I$2:I$210, 0))))), "Yes", IF(ISNUMBER(SEARCH("no", LOWER(INDEX(Paste_Here!AB$2:AB$210, MATCH(J171, Paste_Here!I$2:I$210, 0))))), "No", "")), ""), "")</f>
        <v/>
      </c>
      <c r="O171" s="69"/>
      <c r="P171" s="79" t="str">
        <f>IFERROR(IF(B171&lt;&gt;"", IF(ISNUMBER(SEARCH("Revealed-Potential (Primary Focus)", LOWER(INDEX(Paste_Here!U$2:U$210, MATCH(B171, Paste_Here!A$2:A$210, 0))))), "Rev-Potential: Prim", IF(ISNUMBER(SEARCH("Revealed-Potential (Secondary Focus)", LOWER(INDEX(Paste_Here!U$2:U$210, MATCH(B171, Paste_Here!A$2:A$210, 0))))), "Rev-Potential: Sec", IF(ISNUMBER(SEARCH("Monitoring", LOWER(INDEX(Paste_Here!U$2:U$210, MATCH(B171, Paste_Here!A$2:A$210, 0))))), "Monitoring", IF(ISNUMBER(SEARCH("At-Promise (Secondary Focus)", LOWER(INDEX(Paste_Here!U$2:U$210, MATCH(B171, Paste_Here!A$2:A$210, 0))))), "At-Promise: Sec", IF(ISNUMBER(SEARCH("At-Promise (Primary Focus)", LOWER(INDEX(Paste_Here!U$2:U$210, MATCH(B171, Paste_Here!A$2:A$210, 0))))), "At-Promise: Prim", ""))))), ""), "")</f>
        <v/>
      </c>
      <c r="Q171" s="69"/>
      <c r="R171" s="79" t="str">
        <f>IFERROR(IF(B171&lt;&gt;"", IF(ISNUMBER(SEARCH("Revealed-Potential (Primary Focus)", LOWER(INDEX(Paste_Here!AB$2:AB$210, MATCH(B171, Paste_Here!A$2:A$210, 0))))), "Rev-Potential: Prim", IF(ISNUMBER(SEARCH("Revealed-Potential (Secondary Focus)", LOWER(INDEX(Paste_Here!AB$2:AB$210, MATCH(B171, Paste_Here!A$2:A$210, 0))))), "Rev-Potential: Sec", IF(ISNUMBER(SEARCH("Monitoring", LOWER(INDEX(Paste_Here!AB$2:AB$210, MATCH(B171, Paste_Here!A$2:A$210, 0))))), "Monitoring", IF(ISNUMBER(SEARCH("At-Promise (Secondary Focus)", LOWER(INDEX(Paste_Here!AB$2:AB$210, MATCH(B171, Paste_Here!A$2:A$210, 0))))), "At-Promise: Sec", IF(ISNUMBER(SEARCH("At-Promise (Primary Focus)", LOWER(INDEX(Paste_Here!AB$2:AB$210, MATCH(B171, Paste_Here!A$2:A$210, 0))))), "At-Promise: Prim", ""))))), ""), "")</f>
        <v/>
      </c>
      <c r="S171" s="69"/>
      <c r="T171" s="114" t="str">
        <f>IFERROR(IF(P171&lt;&gt;"", IF(ISNUMBER(SEARCH("yes", LOWER(INDEX(Paste_Here!AH$2:AH$210, MATCH(P171, Paste_Here!O$2:O$210, 0))))), "Yes", IF(ISNUMBER(SEARCH("no", LOWER(INDEX(Paste_Here!AH$2:AH$210, MATCH(P171, Paste_Here!O$2:O$210, 0))))), "No", "")), ""), "")</f>
        <v/>
      </c>
      <c r="U171" s="69"/>
      <c r="V171" s="114" t="str">
        <f>IFERROR(IF(R171&lt;&gt;"", IF(ISNUMBER(SEARCH("yes", LOWER(INDEX(Paste_Here!AJ$2:AJ$210, MATCH(R171, Paste_Here!Q$2:Q$210, 0))))), "Yes", IF(ISNUMBER(SEARCH("no", LOWER(INDEX(Paste_Here!AJ$2:AJ$210, MATCH(R171, Paste_Here!Q$2:Q$210, 0))))), "No", "")), ""), "")</f>
        <v/>
      </c>
      <c r="W171" s="69"/>
      <c r="X171" s="69"/>
      <c r="Y171" s="79" t="str">
        <f t="shared" si="15"/>
        <v/>
      </c>
      <c r="Z171" s="69"/>
      <c r="AA171" s="79" t="str">
        <f>IFERROR(IF(B171&lt;&gt;"", IF(AND(INDEX(Paste_Here!W$2:W$210, MATCH(B171, Paste_Here!A$2:A$210, 0))&lt;&gt;"", ISNUMBER(VALUE(INDEX(Paste_Here!W$2:W$210, MATCH(B171, Paste_Here!A$2:A$210, 0))))), INDEX(Paste_Here!W$2:W$210, MATCH(B171, Paste_Here!A$2:A$210, 0)), ""), ""), "")</f>
        <v/>
      </c>
      <c r="AB171" s="69"/>
      <c r="AC171" s="79" t="str">
        <f>IFERROR(IF(B171&lt;&gt;"", IF(AND(INDEX(Paste_Here!V$2:V$210, MATCH(B171, Paste_Here!A$2:A$210, 0))&lt;&gt;"", ISNUMBER(VALUE(INDEX(Paste_Here!V$2:V$210, MATCH(B171, Paste_Here!A$2:A$210, 0))))), TEXT(ROUND(VALUE(INDEX(Paste_Here!V$2:V$210, MATCH(B171, Paste_Here!A$2:A$210, 0))), 2), "0.00"), ""), ""), "")</f>
        <v/>
      </c>
      <c r="AD171" s="69"/>
      <c r="AE171" s="79" t="str">
        <f>IFERROR(IF(B171&lt;&gt;"", IF(LOWER(INDEX(Paste_Here!X$2:X$210, MATCH(B171, Paste_Here!A$2:A$210, 0)))="approaching expectations", "Approaching", IF(LOWER(INDEX(Paste_Here!X$2:X$210, MATCH(B171, Paste_Here!A$2:A$210, 0)))="met expectations", "Met", IF(LOWER(INDEX(Paste_Here!X$2:X$210, MATCH(B171, Paste_Here!A$2:A$210, 0)))="exceeded expectations", "Exceeded", IF(LOWER(INDEX(Paste_Here!X$2:X$210, MATCH(B171, Paste_Here!A$2:A$210, 0)))="below expectations", "Below", "")))), ""), "")</f>
        <v/>
      </c>
      <c r="AF171" s="69"/>
      <c r="AG171" s="79" t="str">
        <f>IFERROR(IF(B171&lt;&gt;"", IF(AND(INDEX(Paste_Here!Y$2:Y$210, MATCH(B171, Paste_Here!A$2:A$210, 0))&lt;&gt;"", ISNUMBER(VALUE(INDEX(Paste_Here!Y$2:Y$210, MATCH(B171, Paste_Here!A$2:A$210, 0))))), INDEX(Paste_Here!Y$2:Y$210, MATCH(B171, Paste_Here!A$2:A$210, 0)), ""), ""), "")</f>
        <v/>
      </c>
      <c r="AH171" s="69"/>
      <c r="AI171" s="79" t="str">
        <f>IFERROR(IF(B171&lt;&gt;"", IF(AND(INDEX(Paste_Here!AK$2:AK$210, MATCH(B171, Paste_Here!A$2:A$210, 0))&lt;&gt;"", ISNUMBER(VALUE(INDEX(Paste_Here!AK$2:AK$210, MATCH(B171, Paste_Here!A$2:A$210, 0))))), INDEX(Paste_Here!AK$2:AK$210, MATCH(B171, Paste_Here!A$2:A$210, 0)), ""), ""), "")</f>
        <v/>
      </c>
      <c r="AJ171" s="69"/>
      <c r="AK171" s="79" t="str">
        <f>IFERROR(IF(B171&lt;&gt;"", IF(ISNUMBER(SEARCH("highrisk", LOWER(INDEX(Paste_Here!AL$2:AL$210, MATCH(B171, Paste_Here!A$2:A$210, 0))))), "High Risk", IF(ISNUMBER(SEARCH("lowrisk", LOWER(INDEX(Paste_Here!AL$2:AL$210, MATCH(B171, Paste_Here!A$2:A$210, 0))))), "Low Risk", IF(ISNUMBER(SEARCH("somerisk", LOWER(INDEX(Paste_Here!AL$2:AL$210, MATCH(B171, Paste_Here!A$2:A$210, 0))))), "Some Risk", ""))), ""), "")</f>
        <v/>
      </c>
      <c r="AL171" s="69"/>
      <c r="AM171" s="79" t="str">
        <f>IFERROR(IF(B171&lt;&gt;"", IF(AND(INDEX(Paste_Here!AT$2:AT$210, MATCH(B171, Paste_Here!A$2:A$210, 0))&lt;&gt;"", ISNUMBER(VALUE(INDEX(Paste_Here!AT$2:AT$210, MATCH(B171, Paste_Here!A$2:A$210, 0))))), INDEX(Paste_Here!AT$2:AT$210, MATCH(B171, Paste_Here!A$2:A$210, 0)), ""), ""), "")</f>
        <v/>
      </c>
      <c r="AN171" s="69"/>
      <c r="AO171" s="79" t="str">
        <f>IFERROR(IF(B171&lt;&gt;"", IF(AND(INDEX(Paste_Here!AM$2:AM$210, MATCH(B171, Paste_Here!A$2:A$210, 0))&lt;&gt;"", ISNUMBER(VALUE(INDEX(Paste_Here!AM$2:AM$210, MATCH(B171, Paste_Here!A$2:A$210, 0))))), INDEX(Paste_Here!AM$2:AM$210, MATCH(B171, Paste_Here!A$2:A$210, 0)), ""), ""), "")</f>
        <v/>
      </c>
      <c r="AP171" s="69"/>
      <c r="AQ171" s="79" t="str">
        <f>IFERROR(IF(B171&lt;&gt;"", IF(ISNUMBER(SEARCH("highrisk", LOWER(INDEX(Paste_Here!AN$2:AN$210, MATCH(B171, Paste_Here!A$2:A$210, 0))))), "High Risk", IF(ISNUMBER(SEARCH("lowrisk", LOWER(INDEX(Paste_Here!AN$2:AN$210, MATCH(B171, Paste_Here!A$2:A$210, 0))))), "Low Risk", IF(ISNUMBER(SEARCH("somerisk", LOWER(INDEX(Paste_Here!AN$2:AN$210, MATCH(B171, Paste_Here!A$2:A$210, 0))))), "Some Risk", ""))), ""), "")</f>
        <v/>
      </c>
      <c r="AR171" s="69"/>
      <c r="AS171" s="79" t="str" cm="1">
        <f t="array" aca="1" ref="AS171" ca="1">IFERROR(IF(ISNUMBER(SEARCH("BR", INDEX(Paste_Here!AO$2:AO$210, MATCH(B171, Paste_Here!A$2:A$210, 0)))), -1, 1) * VALUE(_xlfn.TEXTJOIN("", TRUE, IF(ISNUMBER(--MID(INDEX(Paste_Here!AO$2:AO$210, MATCH(B171, Paste_Here!A$2:A$210, 0)), ROW(INDIRECT("1:"&amp;LEN(INDEX(Paste_Here!AO$2:AO$210, MATCH(B171, Paste_Here!A$2:A$210, 0))))), 1)), MID(INDEX(Paste_Here!AO$2:AO$210, MATCH(B171, Paste_Here!A$2:A$210, 0)), ROW(INDIRECT("1:"&amp;LEN(INDEX(Paste_Here!AO$2:AO$210, MATCH(B171, Paste_Here!A$2:A$210, 0))))), 1), ""))), "")</f>
        <v/>
      </c>
      <c r="AT171" s="69"/>
      <c r="AU171" s="69"/>
      <c r="AV171" s="79"/>
      <c r="AW171" s="69"/>
      <c r="AX171" s="79"/>
      <c r="AY171" s="69"/>
      <c r="AZ171" s="79"/>
      <c r="BA171" s="69"/>
      <c r="BB171" s="79"/>
      <c r="BC171" s="69"/>
      <c r="BD171" s="79"/>
      <c r="BE171" s="69"/>
      <c r="BF171" s="79"/>
      <c r="BG171" s="69"/>
      <c r="BH171" s="79"/>
      <c r="BI171" s="69"/>
      <c r="BJ171" s="79"/>
      <c r="BK171" s="69"/>
      <c r="BL171" s="79"/>
      <c r="BM171" s="69"/>
      <c r="BN171" s="79"/>
      <c r="BO171" s="69"/>
      <c r="BP171" s="79"/>
      <c r="BQ171" s="69"/>
      <c r="BR171" s="69"/>
      <c r="BS171" s="79"/>
      <c r="BT171" s="69"/>
      <c r="BU171" s="79"/>
      <c r="BV171" s="69"/>
      <c r="BW171" s="79"/>
      <c r="BX171" s="69"/>
      <c r="BY171" s="79"/>
      <c r="BZ171" s="69"/>
      <c r="CA171" s="79"/>
      <c r="CB171" s="69"/>
      <c r="CC171" s="79"/>
      <c r="CD171" s="69"/>
      <c r="CE171" s="79"/>
      <c r="CF171" s="69"/>
      <c r="CG171" s="79"/>
      <c r="CH171" s="69"/>
      <c r="CI171" s="79"/>
      <c r="CJ171" s="69"/>
      <c r="CK171" s="79"/>
      <c r="CL171" s="69"/>
      <c r="CM171" s="79"/>
      <c r="CN171" s="69"/>
      <c r="CO171" s="69"/>
      <c r="CP171" s="79" t="str">
        <f t="shared" si="16"/>
        <v/>
      </c>
      <c r="CQ171" s="69"/>
      <c r="CR171" s="79" t="str">
        <f>IFERROR(IF(B171&lt;&gt;"", IF(AND(INDEX(Paste_Here!AD$2:AD$210, MATCH(B171, Paste_Here!A$2:A$210, 0))&lt;&gt;"", ISNUMBER(VALUE(INDEX(Paste_Here!AD$2:AD$210, MATCH(B171, Paste_Here!A$2:A$210, 0))))), INDEX(Paste_Here!AD$2:AD$210, MATCH(B171, Paste_Here!A$2:A$210, 0)), ""), ""), "")</f>
        <v/>
      </c>
      <c r="CS171" s="69"/>
      <c r="CT171" s="79" t="str">
        <f>IFERROR(IF(B171&lt;&gt;"", IF(AND(INDEX(Paste_Here!AC$2:AC$210, MATCH(B171, Paste_Here!A$2:A$210, 0))&lt;&gt;"", ISNUMBER(--INDEX(Paste_Here!AC$2:AC$210, MATCH(B171, Paste_Here!A$2:A$210, 0)))), TEXT(ROUND(--INDEX(Paste_Here!AC$2:AC$210, MATCH(B171, Paste_Here!A$2:A$210, 0)), 2), "0.00"), ""), ""), "")</f>
        <v/>
      </c>
      <c r="CU171" s="69"/>
      <c r="CV171" s="79" t="str">
        <f>IFERROR(IF(B171&lt;&gt;"", IF(LOWER(INDEX(Paste_Here!AE$2:AE$210, MATCH(B171, Paste_Here!A$2:A$210, 0)))="approaching expectations", "Approaching", IF(LOWER(INDEX(Paste_Here!AE$2:AE$210, MATCH(B171, Paste_Here!A$2:A$210, 0)))="met expectations", "Met", IF(LOWER(INDEX(Paste_Here!AE$2:AE$210, MATCH(B171, Paste_Here!A$2:A$210, 0)))="exceeded expectations", "Exceeded", IF(LOWER(INDEX(Paste_Here!AE$2:AE$210, MATCH(B171, Paste_Here!A$2:A$210, 0)))="below expectations", "Below", "")))), ""), "")</f>
        <v/>
      </c>
      <c r="CW171" s="69"/>
      <c r="CX171" s="79" t="str">
        <f>IFERROR(IF(B171&lt;&gt;"", IF(AND(INDEX(Paste_Here!AF$2:AF$210, MATCH(B171, Paste_Here!A$2:A$210, 0))&lt;&gt;"", ISNUMBER(VALUE(INDEX(Paste_Here!AF$2:AF$210, MATCH(B171, Paste_Here!A$2:A$210, 0))))), INDEX(Paste_Here!AF$2:AF$210, MATCH(B171, Paste_Here!A$2:A$210, 0)), ""), ""), "")</f>
        <v/>
      </c>
      <c r="CY171" s="69"/>
      <c r="CZ171" s="79" t="str">
        <f>IFERROR(IF(B171&lt;&gt;"", IF(AND(INDEX(Paste_Here!AU$2:AU$210, MATCH(B171, Paste_Here!A$2:A$210, 0))&lt;&gt;"", ISNUMBER(VALUE(INDEX(Paste_Here!AU$2:AU$210, MATCH(B171, Paste_Here!A$2:A$210, 0))))), INDEX(Paste_Here!AU$2:AU$210, MATCH(B171, Paste_Here!A$2:A$210, 0)), ""), ""), "")</f>
        <v/>
      </c>
      <c r="DA171" s="69"/>
      <c r="DB171" s="79" t="str">
        <f>IFERROR(IF(B171&lt;&gt;"", IF(ISNUMBER(SEARCH("highrisk", LOWER(INDEX(Paste_Here!AV$2:AV$210, MATCH(B171, Paste_Here!A$2:A$210, 0))))), "High Risk", IF(ISNUMBER(SEARCH("lowrisk", LOWER(INDEX(Paste_Here!AV$2:AV$210, MATCH(B171, Paste_Here!A$2:A$210, 0))))), "Low Risk", IF(ISNUMBER(SEARCH("somerisk", LOWER(INDEX(Paste_Here!AV$2:AV$210, MATCH(B171, Paste_Here!A$2:A$210, 0))))), "Some Risk", ""))), ""), "")</f>
        <v/>
      </c>
      <c r="DC171" s="69"/>
      <c r="DD171" s="79" t="str">
        <f>IFERROR(IF(B171&lt;&gt;"", IF(AND(INDEX(Paste_Here!AW$2:AW$210, MATCH(B171, Paste_Here!A$2:A$210, 0))&lt;&gt;"", ISNUMBER(VALUE(INDEX(Paste_Here!AW$2:AW$210, MATCH(B171, Paste_Here!A$2:A$210, 0))))), INDEX(Paste_Here!AW$2:AW$210, MATCH(B171, Paste_Here!A$2:A$210, 0)), ""), ""), "")</f>
        <v/>
      </c>
      <c r="DE171" s="69"/>
      <c r="DF171" s="79" t="str">
        <f>IFERROR(IF(B171&lt;&gt;"", IF(AND(INDEX(Paste_Here!AP$2:AP$210, MATCH(B171, Paste_Here!A$2:A$210, 0))&lt;&gt;"", ISNUMBER(VALUE(INDEX(Paste_Here!AP$2:AP$210, MATCH(B171, Paste_Here!A$2:A$210, 0))))), INDEX(Paste_Here!AP$2:AP$210, MATCH(B171, Paste_Here!A$2:A$210, 0)), ""), ""), "")</f>
        <v/>
      </c>
      <c r="DG171" s="69"/>
      <c r="DH171" s="79" t="str">
        <f>IFERROR(IF(B171&lt;&gt;"", IF(ISNUMBER(SEARCH("highrisk", LOWER(INDEX(Paste_Here!AQ$2:AQ$210, MATCH(B171, Paste_Here!A$2:A$210, 0))))), "High Risk", IF(ISNUMBER(SEARCH("lowrisk", LOWER(INDEX(Paste_Here!AQ$2:AQ$210, MATCH(B171, Paste_Here!A$2:A$210, 0))))), "Low Risk", IF(ISNUMBER(SEARCH("somerisk", LOWER(INDEX(Paste_Here!AQ$2:AQ$210, MATCH(B171, Paste_Here!A$2:A$210, 0))))), "Some Risk", ""))), ""), "")</f>
        <v/>
      </c>
      <c r="DI171" s="69"/>
      <c r="DJ171" s="79" t="str" cm="1">
        <f t="array" aca="1" ref="DJ171" ca="1">IFERROR(VALUE(IF(ISNUMBER(SEARCH("EM", INDEX(Paste_Here!AR$2:AR$500, MATCH(B171, Paste_Here!A$2:A$500, 0)))),"-" &amp; _xlfn.TEXTJOIN("", TRUE, IF(ISNUMBER(--MID(INDEX(Paste_Here!AR$2:AR$500, MATCH(B171, Paste_Here!A$2:A$500, 0)), ROW(INDIRECT("1:"&amp;LEN(INDEX(Paste_Here!AR$2:AR$500, MATCH(B171, Paste_Here!A$2:A$500, 0))))), 1)), MID(INDEX(Paste_Here!AR$2:AR$500, MATCH(B171, Paste_Here!A$2:A$500, 0)), ROW(INDIRECT("1:"&amp;LEN(INDEX(Paste_Here!AR$2:AR$500, MATCH(B171, Paste_Here!A$2:A$500, 0))))), 1), "")), _xlfn.TEXTJOIN("", TRUE, IF(ISNUMBER(--MID(INDEX(Paste_Here!AR$2:AR$500, MATCH(B171, Paste_Here!A$2:AR$500, 0)), ROW(INDIRECT("1:"&amp;LEN(INDEX(Paste_Here!AR$2:AR$500, MATCH(B171, Paste_Here!A$2:AR$500, 0))))), 1)), MID(INDEX(Paste_Here!AR$2:AR$500, MATCH(B171, Paste_Here!A$2:A$500, 0)), ROW(INDIRECT("1:"&amp;LEN(INDEX(Paste_Here!AR$2:AR$500, MATCH(B171, Paste_Here!A$2:A$500, 0))))), 1), "")))), "")</f>
        <v/>
      </c>
      <c r="DK171" s="69"/>
      <c r="DL171" s="69"/>
      <c r="DM171" s="79" t="str">
        <f t="shared" si="17"/>
        <v/>
      </c>
      <c r="DN171" s="69"/>
      <c r="DO171" s="79" t="str">
        <f>IFERROR(IF(B171&lt;&gt;"", IF(AND(INDEX(Paste_Here!AH$2:AH$210, MATCH(B171, Paste_Here!A$2:A$210, 0))&lt;&gt;"", ISNUMBER(VALUE(INDEX(Paste_Here!AH$2:AH$210, MATCH(B171, Paste_Here!A$2:A$210, 0))))), INDEX(Paste_Here!AH$2:AH$210, MATCH(B171, Paste_Here!A$2:A$210, 0)), ""), ""), "")</f>
        <v/>
      </c>
      <c r="DP171" s="69"/>
      <c r="DQ171" s="114"/>
      <c r="DR171" s="69"/>
      <c r="DS171" s="119" t="str">
        <f>IFERROR(IF(B171&lt;&gt;"", IF(LOWER(INDEX(Paste_Here!AI$2:AI$210, MATCH(B171, Paste_Here!A$2:A$210, 0)))="approaching expectations", "Approaching", IF(LOWER(INDEX(Paste_Here!AI$2:AI$210, MATCH(B171, Paste_Here!A$2:A$210, 0)))="met expectations", "Met", IF(LOWER(INDEX(Paste_Here!AI$2:AI$210, MATCH(B171, Paste_Here!A$2:A$210, 0)))="exceeded expectations", "Exceeded", IF(LOWER(INDEX(Paste_Here!AI$2:AI$210, MATCH(B171, Paste_Here!A$2:A$210, 0)))="below expectations", "Below", "")))), ""), "")</f>
        <v/>
      </c>
      <c r="DT171" s="69"/>
      <c r="DU171" s="79" t="str">
        <f>IFERROR(IF(B171&lt;&gt;"", IF(AND(INDEX(Paste_Here!AJ$2:AJ$210, MATCH(B171, Paste_Here!A$2:A$210, 0))&lt;&gt;"", ISNUMBER(VALUE(INDEX(Paste_Here!AJ$2:AJ$210, MATCH(B171, Paste_Here!A$2:A$210, 0))))), INDEX(Paste_Here!AJ$2:AJ$210, MATCH(B171, Paste_Here!A$2:A$210, 0)), ""), ""), "")</f>
        <v/>
      </c>
      <c r="DV171" s="69"/>
      <c r="DW171" s="114"/>
      <c r="DX171" s="69"/>
      <c r="DY171" s="114"/>
      <c r="DZ171" s="69"/>
      <c r="EA171" s="114"/>
      <c r="EB171" s="69"/>
      <c r="EC171" s="114"/>
      <c r="ED171" s="69"/>
      <c r="EE171" s="114"/>
      <c r="EF171" s="69"/>
      <c r="EH171" s="69"/>
      <c r="EI171" s="69"/>
      <c r="EJ171" s="79"/>
      <c r="EK171" s="69"/>
      <c r="EL171" s="79"/>
      <c r="EM171" s="69"/>
      <c r="EN171" s="79"/>
      <c r="EO171" s="69"/>
      <c r="EP171" s="79"/>
      <c r="EQ171" s="69"/>
      <c r="ER171" s="79"/>
      <c r="ES171" s="69"/>
      <c r="ET171" s="79"/>
      <c r="EU171" s="69"/>
      <c r="EV171" s="79"/>
      <c r="EW171" s="69"/>
      <c r="EX171" s="79"/>
      <c r="EY171" s="69"/>
      <c r="EZ171" s="79"/>
      <c r="FA171" s="69"/>
      <c r="FB171" s="79"/>
      <c r="FC171" s="69"/>
      <c r="FD171" s="79"/>
      <c r="FE171" s="69"/>
      <c r="FF171" s="69"/>
      <c r="FG171" s="79" t="str">
        <f t="shared" si="18"/>
        <v/>
      </c>
      <c r="FH171" s="69"/>
      <c r="FI171" s="79" t="str">
        <f>IFERROR(IF(B171&lt;&gt;"", IF(ISNUMBER(VALUE(INDEX(Paste_Here!H$2:H$210, MATCH(B171, Paste_Here!A$2:A$210, 0)))), IF(VALUE(INDEX(Paste_Here!H$2:H$210, MATCH(B171, Paste_Here!A$2:A$210, 0)))=0, "No", IF(AND(VALUE(INDEX(Paste_Here!H$2:H$210, MATCH(B171, Paste_Here!A$2:A$210, 0)))&gt;=1, VALUE(INDEX(Paste_Here!H$2:H$210, MATCH(B171, Paste_Here!A$2:A$210, 0)))&lt;=4), VALUE(INDEX(Paste_Here!H$2:H$210, MATCH(B171, Paste_Here!A$2:A$210, 0))), "")), ""), ""), "")</f>
        <v/>
      </c>
      <c r="FJ171" s="69"/>
      <c r="FK171" s="79" t="str">
        <f>IFERROR(IF(B171&lt;&gt;"", IF(ISNUMBER(VALUE(INDEX(Paste_Here!I$2:I$210, MATCH(B171, Paste_Here!A$2:A$210, 0)))), IF(VALUE(INDEX(Paste_Here!I$2:I$210, MATCH(B171, Paste_Here!A$2:A$210, 0)))=0, "No", IF(AND(VALUE(INDEX(Paste_Here!I$2:I$210, MATCH(B171, Paste_Here!A$2:A$210, 0)))&gt;=1, VALUE(INDEX(Paste_Here!I$2:I$210, MATCH(B171, Paste_Here!A$2:A$210, 0)))&lt;=4), VALUE(INDEX(Paste_Here!I$2:I$210, MATCH(B171, Paste_Here!A$2:A$210, 0))), "")), ""), ""), "")</f>
        <v/>
      </c>
      <c r="FL171" s="69"/>
      <c r="FM171" s="114"/>
      <c r="FN171" s="69"/>
      <c r="FO171" s="114"/>
      <c r="FP171" s="69"/>
      <c r="FQ171" s="114"/>
      <c r="FR171" s="69"/>
      <c r="FS171" s="114"/>
      <c r="FT171" s="69"/>
      <c r="FU171" s="79" t="str">
        <f>IFERROR(IF(B171&lt;&gt;"", IF(AND(INDEX(Paste_Here!R$2:R$210, MATCH(B171, Paste_Here!A$2:A$210, 0))&lt;&gt;"", ISNUMBER(VALUE(INDEX(Paste_Here!R$2:R$210, MATCH(B171, Paste_Here!A$2:A$210, 0))))), INDEX(Paste_Here!R$2:R$210, MATCH(B171, Paste_Here!A$2:A$210, 0)), ""), ""), "")</f>
        <v/>
      </c>
      <c r="FV171" s="69"/>
      <c r="FW171" s="79" t="str">
        <f>IFERROR(IF(B171&lt;&gt;"", IF(AND(INDEX(Paste_Here!BB$2:BB$210, MATCH(B171, Paste_Here!A$2:A$210, 0))&lt;&gt;"", ISNUMBER(VALUE(INDEX(Paste_Here!BB$2:BB$210, MATCH(B171, Paste_Here!A$2:A$210, 0))))), INDEX(Paste_Here!BB$2:BB$210, MATCH(B171, Paste_Here!A$2:A$210, 0)), ""), ""), "")</f>
        <v/>
      </c>
      <c r="FX171" s="69"/>
      <c r="FY171" s="79" t="str">
        <f>IFERROR(IF(B171&lt;&gt;"", IF(AND(INDEX(Paste_Here!AS$2:AS$210, MATCH(B171, Paste_Here!A$2:A$210, 0))&lt;&gt;"", ISNUMBER(VALUE(INDEX(Paste_Here!AS$2:AS$210, MATCH(B171, Paste_Here!A$2:A$210, 0))))), INDEX(Paste_Here!AS$2:AS$210, MATCH(B171, Paste_Here!A$2:A$210, 0)), ""), ""), "")</f>
        <v/>
      </c>
      <c r="FZ171" s="69"/>
      <c r="GA171" s="79" t="str">
        <f>IFERROR(IF(B171&lt;&gt;"", IF(AND(INDEX(Paste_Here!BC$2:BC$210, MATCH(B171, Paste_Here!A$2:A$210, 0))&lt;&gt;"", ISNUMBER(VALUE(INDEX(Paste_Here!BC$2:BC$210, MATCH(B171, Paste_Here!A$2:A$210, 0))))), INDEX(Paste_Here!BC$2:BC$210, MATCH(B171, Paste_Here!A$2:A$210, 0)), ""), ""), "")</f>
        <v/>
      </c>
      <c r="GB171" s="69"/>
      <c r="GC171" s="69"/>
      <c r="GD171" s="79" t="str">
        <f t="shared" si="19"/>
        <v/>
      </c>
      <c r="GE171" s="69"/>
      <c r="GF171" s="79" t="str">
        <f>IFERROR(IF(B171&lt;&gt;"", IF(ISNUMBER(SEARCH("s", LOWER(INDEX(Paste_Here!M$2:M$210, MATCH(B171, Paste_Here!A$2:A$210, 0))))), "Yes", IF(INDEX(Paste_Here!M$2:M$210, MATCH(B171, Paste_Here!A$2:A$210, 0))&lt;&gt;"", "No", "")), ""), "")</f>
        <v/>
      </c>
      <c r="GG171" s="69"/>
      <c r="GH171" s="79" t="str">
        <f>IFERROR(IF(B171&lt;&gt;"", IF(ISNUMBER(SEARCH("yes", LOWER(INDEX(Paste_Here!F$2:F$210, MATCH(B171, Paste_Here!A$2:A$210, 0))))), "Yes", IF(ISNUMBER(SEARCH("no", LOWER(INDEX(Paste_Here!F$2:F$210, MATCH(B171, Paste_Here!A$2:A$210, 0))))), "No", "")), ""), "")</f>
        <v/>
      </c>
      <c r="GI171" s="69"/>
      <c r="GJ171" s="79" t="str">
        <f>IFERROR(IF(B171&lt;&gt;"", IF(ISNUMBER(SEARCH("english language learner", LOWER(INDEX(Paste_Here!C$2:C$210, MATCH(B171, Paste_Here!A$2:A$210, 0))))), "Yes", ""), ""), "")</f>
        <v/>
      </c>
      <c r="GK171" s="69"/>
      <c r="GL171" s="79" t="str">
        <f>IFERROR(IF(B171&lt;&gt;"", IF(OR(ISNUMBER(SEARCH("b", LOWER(INDEX(Paste_Here!K$2:K$210, MATCH(B171, Paste_Here!A$2:A$210, 0))))), ISNUMBER(SEARCH("h", LOWER(INDEX(Paste_Here!K$2:K$210, MATCH(B171, Paste_Here!A$2:A$210, 0))))), ISNUMBER(SEARCH("i", LOWER(INDEX(Paste_Here!K$2:K$210, MATCH(B171, Paste_Here!A$2:A$210, 0)))))), "Yes", IF(INDEX(Paste_Here!K$2:K$210, MATCH(B171, Paste_Here!A$2:A$210, 0))&lt;&gt;"", "No", "")), ""), "")</f>
        <v/>
      </c>
      <c r="GM171" s="69"/>
      <c r="GN171" s="79" t="str">
        <f>IFERROR(IF(B171&lt;&gt;"", IF(ISNUMBER(SEARCH("yes", LOWER(INDEX(Paste_Here!L$2:L$210, MATCH(B171, Paste_Here!A$2:A$210, 0))))), "Yes", IF(ISNUMBER(SEARCH("no", LOWER(INDEX(Paste_Here!L$2:L$210, MATCH(B171, Paste_Here!A$2:A$210, 0))))), "No", "")), ""), "")</f>
        <v/>
      </c>
      <c r="GO171" s="69"/>
      <c r="GP171" s="79" t="str">
        <f>IFERROR(IF(B171&lt;&gt;"", IF(ISNUMBER(SEARCH("transitional 2", LOWER(INDEX(Paste_Here!C$2:C$210, MATCH(B171, Paste_Here!A$2:A$210, 0))))), "T2", IF(ISNUMBER(SEARCH("transitional 1", LOWER(INDEX(Paste_Here!C$2:C$210, MATCH(B171, Paste_Here!A$2:A$210, 0))))), "T1", IF(ISNUMBER(SEARCH("waived ell services", LOWER(INDEX(Paste_Here!C$2:C$210, MATCH(B171, Paste_Here!A$2:A$210, 0))))), "W", ""))), ""), "")</f>
        <v/>
      </c>
      <c r="GQ171" s="69"/>
      <c r="GR171" s="114"/>
      <c r="GS171" s="69"/>
      <c r="GT171" s="114"/>
      <c r="GU171" s="69"/>
      <c r="GV171" s="114"/>
      <c r="GW171" s="69"/>
      <c r="GX171" s="118"/>
      <c r="GY171" s="69"/>
      <c r="GZ171" s="69"/>
      <c r="HA171" s="79"/>
      <c r="HB171" s="69"/>
      <c r="HC171" s="79"/>
      <c r="HD171" s="69"/>
      <c r="HE171" s="79"/>
      <c r="HF171" s="69"/>
      <c r="HG171" s="79"/>
      <c r="HH171" s="69"/>
      <c r="HI171" s="79"/>
      <c r="HJ171" s="69"/>
      <c r="HK171" s="79"/>
      <c r="HL171" s="69"/>
      <c r="HM171" s="79"/>
      <c r="HN171" s="69"/>
      <c r="HO171" s="79"/>
      <c r="HP171" s="69"/>
      <c r="HQ171" s="79"/>
      <c r="HR171" s="69"/>
      <c r="HS171" s="79"/>
      <c r="HT171" s="69"/>
      <c r="HU171" s="79"/>
      <c r="HV171" s="69"/>
      <c r="HW171" s="69"/>
      <c r="HX171" s="79"/>
      <c r="HY171" s="69"/>
      <c r="HZ171" s="79"/>
      <c r="IA171" s="69"/>
      <c r="IB171" s="79"/>
      <c r="IC171" s="69"/>
      <c r="ID171" s="79"/>
      <c r="IE171" s="69"/>
      <c r="IF171" s="79"/>
      <c r="IG171" s="69"/>
      <c r="IH171" s="79"/>
      <c r="II171" s="69"/>
      <c r="IJ171" s="79"/>
      <c r="IK171" s="69"/>
      <c r="IL171" s="79"/>
      <c r="IM171" s="69"/>
      <c r="IN171" s="79"/>
      <c r="IO171" s="69"/>
      <c r="IP171" s="79"/>
      <c r="IQ171" s="69"/>
      <c r="IR171" s="79"/>
      <c r="IS171" s="69"/>
      <c r="IT171" s="69"/>
      <c r="IU171" s="79"/>
      <c r="IV171" s="69"/>
      <c r="IW171" s="79"/>
      <c r="IX171" s="69"/>
      <c r="IY171" s="79"/>
      <c r="IZ171" s="69"/>
      <c r="JA171" s="79"/>
      <c r="JB171" s="69"/>
      <c r="JC171" s="79"/>
      <c r="JD171" s="69"/>
      <c r="JE171" s="79"/>
      <c r="JF171" s="69"/>
      <c r="JG171" s="79"/>
      <c r="JH171" s="69"/>
      <c r="JI171" s="79"/>
      <c r="JJ171" s="69"/>
      <c r="JK171" s="79"/>
      <c r="JL171" s="69"/>
      <c r="JM171" s="79"/>
      <c r="JN171" s="69"/>
      <c r="JO171" s="79"/>
      <c r="JP171" s="69"/>
      <c r="JQ171" s="69"/>
      <c r="JR171" s="79"/>
      <c r="JS171" s="69"/>
      <c r="JT171" s="79"/>
      <c r="JU171" s="69"/>
      <c r="JV171" s="79"/>
      <c r="JW171" s="69"/>
      <c r="JX171" s="79"/>
      <c r="JY171" s="69"/>
      <c r="JZ171" s="79"/>
      <c r="KA171" s="69"/>
      <c r="KB171" s="79"/>
      <c r="KC171" s="69"/>
      <c r="KD171" s="79"/>
      <c r="KE171" s="69"/>
      <c r="KF171" s="79"/>
      <c r="KG171" s="69"/>
      <c r="KH171" s="79"/>
      <c r="KI171" s="69"/>
      <c r="KJ171" s="79"/>
      <c r="KK171" s="69"/>
      <c r="KL171" s="79"/>
      <c r="KM171" s="69"/>
      <c r="KP171" s="1" t="str" cm="1">
        <f t="array" ref="KP171">IFERROR(INDEX(Paste_Here!$B$2:$B$210, MATCH(0, COUNTIF(KP$4:KP170, Paste_Here!$B$2:$B$210) + IF(Paste_Here!$B$2:$B$210="", 1, 0), 0)), "")</f>
        <v/>
      </c>
      <c r="KQ171" s="1" t="str">
        <f>IF(KP171&lt;&gt;"", INDEX(Paste_Here!$A$2:$A$210, MATCH(KP171, Paste_Here!$B$2:$B$210, 0)), "")</f>
        <v/>
      </c>
      <c r="KR171" s="1" t="str">
        <f t="shared" si="20"/>
        <v/>
      </c>
      <c r="KS171" s="1" t="str" cm="1">
        <f t="array" ref="KS171">IFERROR(INDEX($KR$5:$KR$210, MATCH(SMALL(IF($KR$5:$KR$210&lt;&gt;"", COUNTIF($KR$5:$KR$210, "&lt;"&amp;$KR$5:$KR$210)+1), ROW()-ROW($KS$5)+1), COUNTIF($KR$5:$KR$210, "&lt;"&amp;$KR$5:$KR$210)+1, 0)), "")</f>
        <v/>
      </c>
    </row>
    <row r="172" spans="1:305">
      <c r="A172" s="69"/>
      <c r="B172" s="79" t="str">
        <f t="shared" si="14"/>
        <v/>
      </c>
      <c r="C172" s="69"/>
      <c r="D172" s="79" t="str">
        <f>IFERROR(IF(B172&lt;&gt;"", IF(COUNTIF(INDEX(Paste_Here!N$2:Q$210, MATCH(B172, Paste_Here!A$2:A$210, 0), 0), "yes") &gt; 0, "No", IF(COUNTIF(INDEX(Paste_Here!N$2:Q$210, MATCH(B172, Paste_Here!A$2:A$210, 0), 0), "no") &gt; 0, "Yes", "")), ""), "")</f>
        <v/>
      </c>
      <c r="E172" s="69"/>
      <c r="F172" s="79" t="str">
        <f>IFERROR(IF(B172&lt;&gt;"", IF(ISNUMBER(SEARCH("yes", LOWER(INDEX(Paste_Here!S$2:S$210, MATCH(B172, Paste_Here!A$2:A$210, 0))))), "Yes", IF(ISNUMBER(SEARCH("no", LOWER(INDEX(Paste_Here!S$2:S$210, MATCH(B172, Paste_Here!A$2:A$210, 0))))), "No", "")), ""), "")</f>
        <v/>
      </c>
      <c r="G172" s="69"/>
      <c r="H172" s="79" t="str">
        <f>IFERROR(IF(B172&lt;&gt;"", IF(COUNTIF(INDEX(Paste_Here!AX$2:BA$210, MATCH(B172, Paste_Here!A$2:A$210, 0), 0), "yes") &gt; 0, "No", IF(COUNTIF(INDEX(Paste_Here!AX$2:BA$210, MATCH(B172, Paste_Here!A$2:A$210, 0), 0), "no") &gt; 0, "Yes", "")), ""), "")</f>
        <v/>
      </c>
      <c r="I172" s="69"/>
      <c r="J172" s="79" t="str">
        <f>IFERROR(IF(B172&lt;&gt;"", IF(ISNUMBER(SEARCH("yes", LOWER(INDEX(Paste_Here!Z$2:Z$210, MATCH(B172, Paste_Here!A$2:A$210, 0))))), "Yes", IF(ISNUMBER(SEARCH("no", LOWER(INDEX(Paste_Here!Z$2:Z$210, MATCH(B172, Paste_Here!A$2:A$210, 0))))), "No", "")), ""), "")</f>
        <v/>
      </c>
      <c r="K172" s="69"/>
      <c r="L172" s="79" t="str">
        <f>IFERROR(IF(B172&lt;&gt;"", IF(ISNUMBER(SEARCH("yes", LOWER(INDEX(Paste_Here!AG$2:AG$210, MATCH(B172, Paste_Here!A$2:A$210, 0))))), "Yes", IF(ISNUMBER(SEARCH("no", LOWER(INDEX(Paste_Here!AG$2:AG$210, MATCH(B172, Paste_Here!A$2:A$210, 0))))), "No", "")), ""), "")</f>
        <v/>
      </c>
      <c r="M172" s="69"/>
      <c r="N172" s="114" t="str">
        <f>IFERROR(IF(J172&lt;&gt;"", IF(ISNUMBER(SEARCH("yes", LOWER(INDEX(Paste_Here!AB$2:AB$210, MATCH(J172, Paste_Here!I$2:I$210, 0))))), "Yes", IF(ISNUMBER(SEARCH("no", LOWER(INDEX(Paste_Here!AB$2:AB$210, MATCH(J172, Paste_Here!I$2:I$210, 0))))), "No", "")), ""), "")</f>
        <v/>
      </c>
      <c r="O172" s="69"/>
      <c r="P172" s="79" t="str">
        <f>IFERROR(IF(B172&lt;&gt;"", IF(ISNUMBER(SEARCH("Revealed-Potential (Primary Focus)", LOWER(INDEX(Paste_Here!U$2:U$210, MATCH(B172, Paste_Here!A$2:A$210, 0))))), "Rev-Potential: Prim", IF(ISNUMBER(SEARCH("Revealed-Potential (Secondary Focus)", LOWER(INDEX(Paste_Here!U$2:U$210, MATCH(B172, Paste_Here!A$2:A$210, 0))))), "Rev-Potential: Sec", IF(ISNUMBER(SEARCH("Monitoring", LOWER(INDEX(Paste_Here!U$2:U$210, MATCH(B172, Paste_Here!A$2:A$210, 0))))), "Monitoring", IF(ISNUMBER(SEARCH("At-Promise (Secondary Focus)", LOWER(INDEX(Paste_Here!U$2:U$210, MATCH(B172, Paste_Here!A$2:A$210, 0))))), "At-Promise: Sec", IF(ISNUMBER(SEARCH("At-Promise (Primary Focus)", LOWER(INDEX(Paste_Here!U$2:U$210, MATCH(B172, Paste_Here!A$2:A$210, 0))))), "At-Promise: Prim", ""))))), ""), "")</f>
        <v/>
      </c>
      <c r="Q172" s="69"/>
      <c r="R172" s="79" t="str">
        <f>IFERROR(IF(B172&lt;&gt;"", IF(ISNUMBER(SEARCH("Revealed-Potential (Primary Focus)", LOWER(INDEX(Paste_Here!AB$2:AB$210, MATCH(B172, Paste_Here!A$2:A$210, 0))))), "Rev-Potential: Prim", IF(ISNUMBER(SEARCH("Revealed-Potential (Secondary Focus)", LOWER(INDEX(Paste_Here!AB$2:AB$210, MATCH(B172, Paste_Here!A$2:A$210, 0))))), "Rev-Potential: Sec", IF(ISNUMBER(SEARCH("Monitoring", LOWER(INDEX(Paste_Here!AB$2:AB$210, MATCH(B172, Paste_Here!A$2:A$210, 0))))), "Monitoring", IF(ISNUMBER(SEARCH("At-Promise (Secondary Focus)", LOWER(INDEX(Paste_Here!AB$2:AB$210, MATCH(B172, Paste_Here!A$2:A$210, 0))))), "At-Promise: Sec", IF(ISNUMBER(SEARCH("At-Promise (Primary Focus)", LOWER(INDEX(Paste_Here!AB$2:AB$210, MATCH(B172, Paste_Here!A$2:A$210, 0))))), "At-Promise: Prim", ""))))), ""), "")</f>
        <v/>
      </c>
      <c r="S172" s="69"/>
      <c r="T172" s="114" t="str">
        <f>IFERROR(IF(P172&lt;&gt;"", IF(ISNUMBER(SEARCH("yes", LOWER(INDEX(Paste_Here!AH$2:AH$210, MATCH(P172, Paste_Here!O$2:O$210, 0))))), "Yes", IF(ISNUMBER(SEARCH("no", LOWER(INDEX(Paste_Here!AH$2:AH$210, MATCH(P172, Paste_Here!O$2:O$210, 0))))), "No", "")), ""), "")</f>
        <v/>
      </c>
      <c r="U172" s="69"/>
      <c r="V172" s="114" t="str">
        <f>IFERROR(IF(R172&lt;&gt;"", IF(ISNUMBER(SEARCH("yes", LOWER(INDEX(Paste_Here!AJ$2:AJ$210, MATCH(R172, Paste_Here!Q$2:Q$210, 0))))), "Yes", IF(ISNUMBER(SEARCH("no", LOWER(INDEX(Paste_Here!AJ$2:AJ$210, MATCH(R172, Paste_Here!Q$2:Q$210, 0))))), "No", "")), ""), "")</f>
        <v/>
      </c>
      <c r="W172" s="69"/>
      <c r="X172" s="69"/>
      <c r="Y172" s="79" t="str">
        <f t="shared" si="15"/>
        <v/>
      </c>
      <c r="Z172" s="69"/>
      <c r="AA172" s="79" t="str">
        <f>IFERROR(IF(B172&lt;&gt;"", IF(AND(INDEX(Paste_Here!W$2:W$210, MATCH(B172, Paste_Here!A$2:A$210, 0))&lt;&gt;"", ISNUMBER(VALUE(INDEX(Paste_Here!W$2:W$210, MATCH(B172, Paste_Here!A$2:A$210, 0))))), INDEX(Paste_Here!W$2:W$210, MATCH(B172, Paste_Here!A$2:A$210, 0)), ""), ""), "")</f>
        <v/>
      </c>
      <c r="AB172" s="69"/>
      <c r="AC172" s="79" t="str">
        <f>IFERROR(IF(B172&lt;&gt;"", IF(AND(INDEX(Paste_Here!V$2:V$210, MATCH(B172, Paste_Here!A$2:A$210, 0))&lt;&gt;"", ISNUMBER(VALUE(INDEX(Paste_Here!V$2:V$210, MATCH(B172, Paste_Here!A$2:A$210, 0))))), TEXT(ROUND(VALUE(INDEX(Paste_Here!V$2:V$210, MATCH(B172, Paste_Here!A$2:A$210, 0))), 2), "0.00"), ""), ""), "")</f>
        <v/>
      </c>
      <c r="AD172" s="69"/>
      <c r="AE172" s="79" t="str">
        <f>IFERROR(IF(B172&lt;&gt;"", IF(LOWER(INDEX(Paste_Here!X$2:X$210, MATCH(B172, Paste_Here!A$2:A$210, 0)))="approaching expectations", "Approaching", IF(LOWER(INDEX(Paste_Here!X$2:X$210, MATCH(B172, Paste_Here!A$2:A$210, 0)))="met expectations", "Met", IF(LOWER(INDEX(Paste_Here!X$2:X$210, MATCH(B172, Paste_Here!A$2:A$210, 0)))="exceeded expectations", "Exceeded", IF(LOWER(INDEX(Paste_Here!X$2:X$210, MATCH(B172, Paste_Here!A$2:A$210, 0)))="below expectations", "Below", "")))), ""), "")</f>
        <v/>
      </c>
      <c r="AF172" s="69"/>
      <c r="AG172" s="79" t="str">
        <f>IFERROR(IF(B172&lt;&gt;"", IF(AND(INDEX(Paste_Here!Y$2:Y$210, MATCH(B172, Paste_Here!A$2:A$210, 0))&lt;&gt;"", ISNUMBER(VALUE(INDEX(Paste_Here!Y$2:Y$210, MATCH(B172, Paste_Here!A$2:A$210, 0))))), INDEX(Paste_Here!Y$2:Y$210, MATCH(B172, Paste_Here!A$2:A$210, 0)), ""), ""), "")</f>
        <v/>
      </c>
      <c r="AH172" s="69"/>
      <c r="AI172" s="79" t="str">
        <f>IFERROR(IF(B172&lt;&gt;"", IF(AND(INDEX(Paste_Here!AK$2:AK$210, MATCH(B172, Paste_Here!A$2:A$210, 0))&lt;&gt;"", ISNUMBER(VALUE(INDEX(Paste_Here!AK$2:AK$210, MATCH(B172, Paste_Here!A$2:A$210, 0))))), INDEX(Paste_Here!AK$2:AK$210, MATCH(B172, Paste_Here!A$2:A$210, 0)), ""), ""), "")</f>
        <v/>
      </c>
      <c r="AJ172" s="69"/>
      <c r="AK172" s="79" t="str">
        <f>IFERROR(IF(B172&lt;&gt;"", IF(ISNUMBER(SEARCH("highrisk", LOWER(INDEX(Paste_Here!AL$2:AL$210, MATCH(B172, Paste_Here!A$2:A$210, 0))))), "High Risk", IF(ISNUMBER(SEARCH("lowrisk", LOWER(INDEX(Paste_Here!AL$2:AL$210, MATCH(B172, Paste_Here!A$2:A$210, 0))))), "Low Risk", IF(ISNUMBER(SEARCH("somerisk", LOWER(INDEX(Paste_Here!AL$2:AL$210, MATCH(B172, Paste_Here!A$2:A$210, 0))))), "Some Risk", ""))), ""), "")</f>
        <v/>
      </c>
      <c r="AL172" s="69"/>
      <c r="AM172" s="79" t="str">
        <f>IFERROR(IF(B172&lt;&gt;"", IF(AND(INDEX(Paste_Here!AT$2:AT$210, MATCH(B172, Paste_Here!A$2:A$210, 0))&lt;&gt;"", ISNUMBER(VALUE(INDEX(Paste_Here!AT$2:AT$210, MATCH(B172, Paste_Here!A$2:A$210, 0))))), INDEX(Paste_Here!AT$2:AT$210, MATCH(B172, Paste_Here!A$2:A$210, 0)), ""), ""), "")</f>
        <v/>
      </c>
      <c r="AN172" s="69"/>
      <c r="AO172" s="79" t="str">
        <f>IFERROR(IF(B172&lt;&gt;"", IF(AND(INDEX(Paste_Here!AM$2:AM$210, MATCH(B172, Paste_Here!A$2:A$210, 0))&lt;&gt;"", ISNUMBER(VALUE(INDEX(Paste_Here!AM$2:AM$210, MATCH(B172, Paste_Here!A$2:A$210, 0))))), INDEX(Paste_Here!AM$2:AM$210, MATCH(B172, Paste_Here!A$2:A$210, 0)), ""), ""), "")</f>
        <v/>
      </c>
      <c r="AP172" s="69"/>
      <c r="AQ172" s="79" t="str">
        <f>IFERROR(IF(B172&lt;&gt;"", IF(ISNUMBER(SEARCH("highrisk", LOWER(INDEX(Paste_Here!AN$2:AN$210, MATCH(B172, Paste_Here!A$2:A$210, 0))))), "High Risk", IF(ISNUMBER(SEARCH("lowrisk", LOWER(INDEX(Paste_Here!AN$2:AN$210, MATCH(B172, Paste_Here!A$2:A$210, 0))))), "Low Risk", IF(ISNUMBER(SEARCH("somerisk", LOWER(INDEX(Paste_Here!AN$2:AN$210, MATCH(B172, Paste_Here!A$2:A$210, 0))))), "Some Risk", ""))), ""), "")</f>
        <v/>
      </c>
      <c r="AR172" s="69"/>
      <c r="AS172" s="79" t="str" cm="1">
        <f t="array" aca="1" ref="AS172" ca="1">IFERROR(IF(ISNUMBER(SEARCH("BR", INDEX(Paste_Here!AO$2:AO$210, MATCH(B172, Paste_Here!A$2:A$210, 0)))), -1, 1) * VALUE(_xlfn.TEXTJOIN("", TRUE, IF(ISNUMBER(--MID(INDEX(Paste_Here!AO$2:AO$210, MATCH(B172, Paste_Here!A$2:A$210, 0)), ROW(INDIRECT("1:"&amp;LEN(INDEX(Paste_Here!AO$2:AO$210, MATCH(B172, Paste_Here!A$2:A$210, 0))))), 1)), MID(INDEX(Paste_Here!AO$2:AO$210, MATCH(B172, Paste_Here!A$2:A$210, 0)), ROW(INDIRECT("1:"&amp;LEN(INDEX(Paste_Here!AO$2:AO$210, MATCH(B172, Paste_Here!A$2:A$210, 0))))), 1), ""))), "")</f>
        <v/>
      </c>
      <c r="AT172" s="69"/>
      <c r="AU172" s="69"/>
      <c r="AV172" s="79"/>
      <c r="AW172" s="69"/>
      <c r="AX172" s="79"/>
      <c r="AY172" s="69"/>
      <c r="AZ172" s="79"/>
      <c r="BA172" s="69"/>
      <c r="BB172" s="79"/>
      <c r="BC172" s="69"/>
      <c r="BD172" s="79"/>
      <c r="BE172" s="69"/>
      <c r="BF172" s="79"/>
      <c r="BG172" s="69"/>
      <c r="BH172" s="79"/>
      <c r="BI172" s="69"/>
      <c r="BJ172" s="79"/>
      <c r="BK172" s="69"/>
      <c r="BL172" s="79"/>
      <c r="BM172" s="69"/>
      <c r="BN172" s="79"/>
      <c r="BO172" s="69"/>
      <c r="BP172" s="79"/>
      <c r="BQ172" s="69"/>
      <c r="BR172" s="69"/>
      <c r="BS172" s="79"/>
      <c r="BT172" s="69"/>
      <c r="BU172" s="79"/>
      <c r="BV172" s="69"/>
      <c r="BW172" s="79"/>
      <c r="BX172" s="69"/>
      <c r="BY172" s="79"/>
      <c r="BZ172" s="69"/>
      <c r="CA172" s="79"/>
      <c r="CB172" s="69"/>
      <c r="CC172" s="79"/>
      <c r="CD172" s="69"/>
      <c r="CE172" s="79"/>
      <c r="CF172" s="69"/>
      <c r="CG172" s="79"/>
      <c r="CH172" s="69"/>
      <c r="CI172" s="79"/>
      <c r="CJ172" s="69"/>
      <c r="CK172" s="79"/>
      <c r="CL172" s="69"/>
      <c r="CM172" s="79"/>
      <c r="CN172" s="69"/>
      <c r="CO172" s="69"/>
      <c r="CP172" s="79" t="str">
        <f t="shared" si="16"/>
        <v/>
      </c>
      <c r="CQ172" s="69"/>
      <c r="CR172" s="79" t="str">
        <f>IFERROR(IF(B172&lt;&gt;"", IF(AND(INDEX(Paste_Here!AD$2:AD$210, MATCH(B172, Paste_Here!A$2:A$210, 0))&lt;&gt;"", ISNUMBER(VALUE(INDEX(Paste_Here!AD$2:AD$210, MATCH(B172, Paste_Here!A$2:A$210, 0))))), INDEX(Paste_Here!AD$2:AD$210, MATCH(B172, Paste_Here!A$2:A$210, 0)), ""), ""), "")</f>
        <v/>
      </c>
      <c r="CS172" s="69"/>
      <c r="CT172" s="79" t="str">
        <f>IFERROR(IF(B172&lt;&gt;"", IF(AND(INDEX(Paste_Here!AC$2:AC$210, MATCH(B172, Paste_Here!A$2:A$210, 0))&lt;&gt;"", ISNUMBER(--INDEX(Paste_Here!AC$2:AC$210, MATCH(B172, Paste_Here!A$2:A$210, 0)))), TEXT(ROUND(--INDEX(Paste_Here!AC$2:AC$210, MATCH(B172, Paste_Here!A$2:A$210, 0)), 2), "0.00"), ""), ""), "")</f>
        <v/>
      </c>
      <c r="CU172" s="69"/>
      <c r="CV172" s="79" t="str">
        <f>IFERROR(IF(B172&lt;&gt;"", IF(LOWER(INDEX(Paste_Here!AE$2:AE$210, MATCH(B172, Paste_Here!A$2:A$210, 0)))="approaching expectations", "Approaching", IF(LOWER(INDEX(Paste_Here!AE$2:AE$210, MATCH(B172, Paste_Here!A$2:A$210, 0)))="met expectations", "Met", IF(LOWER(INDEX(Paste_Here!AE$2:AE$210, MATCH(B172, Paste_Here!A$2:A$210, 0)))="exceeded expectations", "Exceeded", IF(LOWER(INDEX(Paste_Here!AE$2:AE$210, MATCH(B172, Paste_Here!A$2:A$210, 0)))="below expectations", "Below", "")))), ""), "")</f>
        <v/>
      </c>
      <c r="CW172" s="69"/>
      <c r="CX172" s="79" t="str">
        <f>IFERROR(IF(B172&lt;&gt;"", IF(AND(INDEX(Paste_Here!AF$2:AF$210, MATCH(B172, Paste_Here!A$2:A$210, 0))&lt;&gt;"", ISNUMBER(VALUE(INDEX(Paste_Here!AF$2:AF$210, MATCH(B172, Paste_Here!A$2:A$210, 0))))), INDEX(Paste_Here!AF$2:AF$210, MATCH(B172, Paste_Here!A$2:A$210, 0)), ""), ""), "")</f>
        <v/>
      </c>
      <c r="CY172" s="69"/>
      <c r="CZ172" s="79" t="str">
        <f>IFERROR(IF(B172&lt;&gt;"", IF(AND(INDEX(Paste_Here!AU$2:AU$210, MATCH(B172, Paste_Here!A$2:A$210, 0))&lt;&gt;"", ISNUMBER(VALUE(INDEX(Paste_Here!AU$2:AU$210, MATCH(B172, Paste_Here!A$2:A$210, 0))))), INDEX(Paste_Here!AU$2:AU$210, MATCH(B172, Paste_Here!A$2:A$210, 0)), ""), ""), "")</f>
        <v/>
      </c>
      <c r="DA172" s="69"/>
      <c r="DB172" s="79" t="str">
        <f>IFERROR(IF(B172&lt;&gt;"", IF(ISNUMBER(SEARCH("highrisk", LOWER(INDEX(Paste_Here!AV$2:AV$210, MATCH(B172, Paste_Here!A$2:A$210, 0))))), "High Risk", IF(ISNUMBER(SEARCH("lowrisk", LOWER(INDEX(Paste_Here!AV$2:AV$210, MATCH(B172, Paste_Here!A$2:A$210, 0))))), "Low Risk", IF(ISNUMBER(SEARCH("somerisk", LOWER(INDEX(Paste_Here!AV$2:AV$210, MATCH(B172, Paste_Here!A$2:A$210, 0))))), "Some Risk", ""))), ""), "")</f>
        <v/>
      </c>
      <c r="DC172" s="69"/>
      <c r="DD172" s="79" t="str">
        <f>IFERROR(IF(B172&lt;&gt;"", IF(AND(INDEX(Paste_Here!AW$2:AW$210, MATCH(B172, Paste_Here!A$2:A$210, 0))&lt;&gt;"", ISNUMBER(VALUE(INDEX(Paste_Here!AW$2:AW$210, MATCH(B172, Paste_Here!A$2:A$210, 0))))), INDEX(Paste_Here!AW$2:AW$210, MATCH(B172, Paste_Here!A$2:A$210, 0)), ""), ""), "")</f>
        <v/>
      </c>
      <c r="DE172" s="69"/>
      <c r="DF172" s="79" t="str">
        <f>IFERROR(IF(B172&lt;&gt;"", IF(AND(INDEX(Paste_Here!AP$2:AP$210, MATCH(B172, Paste_Here!A$2:A$210, 0))&lt;&gt;"", ISNUMBER(VALUE(INDEX(Paste_Here!AP$2:AP$210, MATCH(B172, Paste_Here!A$2:A$210, 0))))), INDEX(Paste_Here!AP$2:AP$210, MATCH(B172, Paste_Here!A$2:A$210, 0)), ""), ""), "")</f>
        <v/>
      </c>
      <c r="DG172" s="69"/>
      <c r="DH172" s="79" t="str">
        <f>IFERROR(IF(B172&lt;&gt;"", IF(ISNUMBER(SEARCH("highrisk", LOWER(INDEX(Paste_Here!AQ$2:AQ$210, MATCH(B172, Paste_Here!A$2:A$210, 0))))), "High Risk", IF(ISNUMBER(SEARCH("lowrisk", LOWER(INDEX(Paste_Here!AQ$2:AQ$210, MATCH(B172, Paste_Here!A$2:A$210, 0))))), "Low Risk", IF(ISNUMBER(SEARCH("somerisk", LOWER(INDEX(Paste_Here!AQ$2:AQ$210, MATCH(B172, Paste_Here!A$2:A$210, 0))))), "Some Risk", ""))), ""), "")</f>
        <v/>
      </c>
      <c r="DI172" s="69"/>
      <c r="DJ172" s="79" t="str" cm="1">
        <f t="array" aca="1" ref="DJ172" ca="1">IFERROR(VALUE(IF(ISNUMBER(SEARCH("EM", INDEX(Paste_Here!AR$2:AR$500, MATCH(B172, Paste_Here!A$2:A$500, 0)))),"-" &amp; _xlfn.TEXTJOIN("", TRUE, IF(ISNUMBER(--MID(INDEX(Paste_Here!AR$2:AR$500, MATCH(B172, Paste_Here!A$2:A$500, 0)), ROW(INDIRECT("1:"&amp;LEN(INDEX(Paste_Here!AR$2:AR$500, MATCH(B172, Paste_Here!A$2:A$500, 0))))), 1)), MID(INDEX(Paste_Here!AR$2:AR$500, MATCH(B172, Paste_Here!A$2:A$500, 0)), ROW(INDIRECT("1:"&amp;LEN(INDEX(Paste_Here!AR$2:AR$500, MATCH(B172, Paste_Here!A$2:A$500, 0))))), 1), "")), _xlfn.TEXTJOIN("", TRUE, IF(ISNUMBER(--MID(INDEX(Paste_Here!AR$2:AR$500, MATCH(B172, Paste_Here!A$2:AR$500, 0)), ROW(INDIRECT("1:"&amp;LEN(INDEX(Paste_Here!AR$2:AR$500, MATCH(B172, Paste_Here!A$2:AR$500, 0))))), 1)), MID(INDEX(Paste_Here!AR$2:AR$500, MATCH(B172, Paste_Here!A$2:A$500, 0)), ROW(INDIRECT("1:"&amp;LEN(INDEX(Paste_Here!AR$2:AR$500, MATCH(B172, Paste_Here!A$2:A$500, 0))))), 1), "")))), "")</f>
        <v/>
      </c>
      <c r="DK172" s="69"/>
      <c r="DL172" s="69"/>
      <c r="DM172" s="79" t="str">
        <f t="shared" si="17"/>
        <v/>
      </c>
      <c r="DN172" s="69"/>
      <c r="DO172" s="79" t="str">
        <f>IFERROR(IF(B172&lt;&gt;"", IF(AND(INDEX(Paste_Here!AH$2:AH$210, MATCH(B172, Paste_Here!A$2:A$210, 0))&lt;&gt;"", ISNUMBER(VALUE(INDEX(Paste_Here!AH$2:AH$210, MATCH(B172, Paste_Here!A$2:A$210, 0))))), INDEX(Paste_Here!AH$2:AH$210, MATCH(B172, Paste_Here!A$2:A$210, 0)), ""), ""), "")</f>
        <v/>
      </c>
      <c r="DP172" s="69"/>
      <c r="DQ172" s="114"/>
      <c r="DR172" s="69"/>
      <c r="DS172" s="119" t="str">
        <f>IFERROR(IF(B172&lt;&gt;"", IF(LOWER(INDEX(Paste_Here!AI$2:AI$210, MATCH(B172, Paste_Here!A$2:A$210, 0)))="approaching expectations", "Approaching", IF(LOWER(INDEX(Paste_Here!AI$2:AI$210, MATCH(B172, Paste_Here!A$2:A$210, 0)))="met expectations", "Met", IF(LOWER(INDEX(Paste_Here!AI$2:AI$210, MATCH(B172, Paste_Here!A$2:A$210, 0)))="exceeded expectations", "Exceeded", IF(LOWER(INDEX(Paste_Here!AI$2:AI$210, MATCH(B172, Paste_Here!A$2:A$210, 0)))="below expectations", "Below", "")))), ""), "")</f>
        <v/>
      </c>
      <c r="DT172" s="69"/>
      <c r="DU172" s="79" t="str">
        <f>IFERROR(IF(B172&lt;&gt;"", IF(AND(INDEX(Paste_Here!AJ$2:AJ$210, MATCH(B172, Paste_Here!A$2:A$210, 0))&lt;&gt;"", ISNUMBER(VALUE(INDEX(Paste_Here!AJ$2:AJ$210, MATCH(B172, Paste_Here!A$2:A$210, 0))))), INDEX(Paste_Here!AJ$2:AJ$210, MATCH(B172, Paste_Here!A$2:A$210, 0)), ""), ""), "")</f>
        <v/>
      </c>
      <c r="DV172" s="69"/>
      <c r="DW172" s="114"/>
      <c r="DX172" s="69"/>
      <c r="DY172" s="114"/>
      <c r="DZ172" s="69"/>
      <c r="EA172" s="114"/>
      <c r="EB172" s="69"/>
      <c r="EC172" s="114"/>
      <c r="ED172" s="69"/>
      <c r="EE172" s="114"/>
      <c r="EF172" s="69"/>
      <c r="EH172" s="69"/>
      <c r="EI172" s="69"/>
      <c r="EJ172" s="79"/>
      <c r="EK172" s="69"/>
      <c r="EL172" s="79"/>
      <c r="EM172" s="69"/>
      <c r="EN172" s="79"/>
      <c r="EO172" s="69"/>
      <c r="EP172" s="79"/>
      <c r="EQ172" s="69"/>
      <c r="ER172" s="79"/>
      <c r="ES172" s="69"/>
      <c r="ET172" s="79"/>
      <c r="EU172" s="69"/>
      <c r="EV172" s="79"/>
      <c r="EW172" s="69"/>
      <c r="EX172" s="79"/>
      <c r="EY172" s="69"/>
      <c r="EZ172" s="79"/>
      <c r="FA172" s="69"/>
      <c r="FB172" s="79"/>
      <c r="FC172" s="69"/>
      <c r="FD172" s="79"/>
      <c r="FE172" s="69"/>
      <c r="FF172" s="69"/>
      <c r="FG172" s="79" t="str">
        <f t="shared" si="18"/>
        <v/>
      </c>
      <c r="FH172" s="69"/>
      <c r="FI172" s="79" t="str">
        <f>IFERROR(IF(B172&lt;&gt;"", IF(ISNUMBER(VALUE(INDEX(Paste_Here!H$2:H$210, MATCH(B172, Paste_Here!A$2:A$210, 0)))), IF(VALUE(INDEX(Paste_Here!H$2:H$210, MATCH(B172, Paste_Here!A$2:A$210, 0)))=0, "No", IF(AND(VALUE(INDEX(Paste_Here!H$2:H$210, MATCH(B172, Paste_Here!A$2:A$210, 0)))&gt;=1, VALUE(INDEX(Paste_Here!H$2:H$210, MATCH(B172, Paste_Here!A$2:A$210, 0)))&lt;=4), VALUE(INDEX(Paste_Here!H$2:H$210, MATCH(B172, Paste_Here!A$2:A$210, 0))), "")), ""), ""), "")</f>
        <v/>
      </c>
      <c r="FJ172" s="69"/>
      <c r="FK172" s="79" t="str">
        <f>IFERROR(IF(B172&lt;&gt;"", IF(ISNUMBER(VALUE(INDEX(Paste_Here!I$2:I$210, MATCH(B172, Paste_Here!A$2:A$210, 0)))), IF(VALUE(INDEX(Paste_Here!I$2:I$210, MATCH(B172, Paste_Here!A$2:A$210, 0)))=0, "No", IF(AND(VALUE(INDEX(Paste_Here!I$2:I$210, MATCH(B172, Paste_Here!A$2:A$210, 0)))&gt;=1, VALUE(INDEX(Paste_Here!I$2:I$210, MATCH(B172, Paste_Here!A$2:A$210, 0)))&lt;=4), VALUE(INDEX(Paste_Here!I$2:I$210, MATCH(B172, Paste_Here!A$2:A$210, 0))), "")), ""), ""), "")</f>
        <v/>
      </c>
      <c r="FL172" s="69"/>
      <c r="FM172" s="114"/>
      <c r="FN172" s="69"/>
      <c r="FO172" s="114"/>
      <c r="FP172" s="69"/>
      <c r="FQ172" s="114"/>
      <c r="FR172" s="69"/>
      <c r="FS172" s="114"/>
      <c r="FT172" s="69"/>
      <c r="FU172" s="79" t="str">
        <f>IFERROR(IF(B172&lt;&gt;"", IF(AND(INDEX(Paste_Here!R$2:R$210, MATCH(B172, Paste_Here!A$2:A$210, 0))&lt;&gt;"", ISNUMBER(VALUE(INDEX(Paste_Here!R$2:R$210, MATCH(B172, Paste_Here!A$2:A$210, 0))))), INDEX(Paste_Here!R$2:R$210, MATCH(B172, Paste_Here!A$2:A$210, 0)), ""), ""), "")</f>
        <v/>
      </c>
      <c r="FV172" s="69"/>
      <c r="FW172" s="79" t="str">
        <f>IFERROR(IF(B172&lt;&gt;"", IF(AND(INDEX(Paste_Here!BB$2:BB$210, MATCH(B172, Paste_Here!A$2:A$210, 0))&lt;&gt;"", ISNUMBER(VALUE(INDEX(Paste_Here!BB$2:BB$210, MATCH(B172, Paste_Here!A$2:A$210, 0))))), INDEX(Paste_Here!BB$2:BB$210, MATCH(B172, Paste_Here!A$2:A$210, 0)), ""), ""), "")</f>
        <v/>
      </c>
      <c r="FX172" s="69"/>
      <c r="FY172" s="79" t="str">
        <f>IFERROR(IF(B172&lt;&gt;"", IF(AND(INDEX(Paste_Here!AS$2:AS$210, MATCH(B172, Paste_Here!A$2:A$210, 0))&lt;&gt;"", ISNUMBER(VALUE(INDEX(Paste_Here!AS$2:AS$210, MATCH(B172, Paste_Here!A$2:A$210, 0))))), INDEX(Paste_Here!AS$2:AS$210, MATCH(B172, Paste_Here!A$2:A$210, 0)), ""), ""), "")</f>
        <v/>
      </c>
      <c r="FZ172" s="69"/>
      <c r="GA172" s="79" t="str">
        <f>IFERROR(IF(B172&lt;&gt;"", IF(AND(INDEX(Paste_Here!BC$2:BC$210, MATCH(B172, Paste_Here!A$2:A$210, 0))&lt;&gt;"", ISNUMBER(VALUE(INDEX(Paste_Here!BC$2:BC$210, MATCH(B172, Paste_Here!A$2:A$210, 0))))), INDEX(Paste_Here!BC$2:BC$210, MATCH(B172, Paste_Here!A$2:A$210, 0)), ""), ""), "")</f>
        <v/>
      </c>
      <c r="GB172" s="69"/>
      <c r="GC172" s="69"/>
      <c r="GD172" s="79" t="str">
        <f t="shared" si="19"/>
        <v/>
      </c>
      <c r="GE172" s="69"/>
      <c r="GF172" s="79" t="str">
        <f>IFERROR(IF(B172&lt;&gt;"", IF(ISNUMBER(SEARCH("s", LOWER(INDEX(Paste_Here!M$2:M$210, MATCH(B172, Paste_Here!A$2:A$210, 0))))), "Yes", IF(INDEX(Paste_Here!M$2:M$210, MATCH(B172, Paste_Here!A$2:A$210, 0))&lt;&gt;"", "No", "")), ""), "")</f>
        <v/>
      </c>
      <c r="GG172" s="69"/>
      <c r="GH172" s="79" t="str">
        <f>IFERROR(IF(B172&lt;&gt;"", IF(ISNUMBER(SEARCH("yes", LOWER(INDEX(Paste_Here!F$2:F$210, MATCH(B172, Paste_Here!A$2:A$210, 0))))), "Yes", IF(ISNUMBER(SEARCH("no", LOWER(INDEX(Paste_Here!F$2:F$210, MATCH(B172, Paste_Here!A$2:A$210, 0))))), "No", "")), ""), "")</f>
        <v/>
      </c>
      <c r="GI172" s="69"/>
      <c r="GJ172" s="79" t="str">
        <f>IFERROR(IF(B172&lt;&gt;"", IF(ISNUMBER(SEARCH("english language learner", LOWER(INDEX(Paste_Here!C$2:C$210, MATCH(B172, Paste_Here!A$2:A$210, 0))))), "Yes", ""), ""), "")</f>
        <v/>
      </c>
      <c r="GK172" s="69"/>
      <c r="GL172" s="79" t="str">
        <f>IFERROR(IF(B172&lt;&gt;"", IF(OR(ISNUMBER(SEARCH("b", LOWER(INDEX(Paste_Here!K$2:K$210, MATCH(B172, Paste_Here!A$2:A$210, 0))))), ISNUMBER(SEARCH("h", LOWER(INDEX(Paste_Here!K$2:K$210, MATCH(B172, Paste_Here!A$2:A$210, 0))))), ISNUMBER(SEARCH("i", LOWER(INDEX(Paste_Here!K$2:K$210, MATCH(B172, Paste_Here!A$2:A$210, 0)))))), "Yes", IF(INDEX(Paste_Here!K$2:K$210, MATCH(B172, Paste_Here!A$2:A$210, 0))&lt;&gt;"", "No", "")), ""), "")</f>
        <v/>
      </c>
      <c r="GM172" s="69"/>
      <c r="GN172" s="79" t="str">
        <f>IFERROR(IF(B172&lt;&gt;"", IF(ISNUMBER(SEARCH("yes", LOWER(INDEX(Paste_Here!L$2:L$210, MATCH(B172, Paste_Here!A$2:A$210, 0))))), "Yes", IF(ISNUMBER(SEARCH("no", LOWER(INDEX(Paste_Here!L$2:L$210, MATCH(B172, Paste_Here!A$2:A$210, 0))))), "No", "")), ""), "")</f>
        <v/>
      </c>
      <c r="GO172" s="69"/>
      <c r="GP172" s="79" t="str">
        <f>IFERROR(IF(B172&lt;&gt;"", IF(ISNUMBER(SEARCH("transitional 2", LOWER(INDEX(Paste_Here!C$2:C$210, MATCH(B172, Paste_Here!A$2:A$210, 0))))), "T2", IF(ISNUMBER(SEARCH("transitional 1", LOWER(INDEX(Paste_Here!C$2:C$210, MATCH(B172, Paste_Here!A$2:A$210, 0))))), "T1", IF(ISNUMBER(SEARCH("waived ell services", LOWER(INDEX(Paste_Here!C$2:C$210, MATCH(B172, Paste_Here!A$2:A$210, 0))))), "W", ""))), ""), "")</f>
        <v/>
      </c>
      <c r="GQ172" s="69"/>
      <c r="GR172" s="114"/>
      <c r="GS172" s="69"/>
      <c r="GT172" s="114"/>
      <c r="GU172" s="69"/>
      <c r="GV172" s="114"/>
      <c r="GW172" s="69"/>
      <c r="GX172" s="118"/>
      <c r="GY172" s="69"/>
      <c r="GZ172" s="69"/>
      <c r="HA172" s="79"/>
      <c r="HB172" s="69"/>
      <c r="HC172" s="79"/>
      <c r="HD172" s="69"/>
      <c r="HE172" s="79"/>
      <c r="HF172" s="69"/>
      <c r="HG172" s="79"/>
      <c r="HH172" s="69"/>
      <c r="HI172" s="79"/>
      <c r="HJ172" s="69"/>
      <c r="HK172" s="79"/>
      <c r="HL172" s="69"/>
      <c r="HM172" s="79"/>
      <c r="HN172" s="69"/>
      <c r="HO172" s="79"/>
      <c r="HP172" s="69"/>
      <c r="HQ172" s="79"/>
      <c r="HR172" s="69"/>
      <c r="HS172" s="79"/>
      <c r="HT172" s="69"/>
      <c r="HU172" s="79"/>
      <c r="HV172" s="69"/>
      <c r="HW172" s="69"/>
      <c r="HX172" s="79"/>
      <c r="HY172" s="69"/>
      <c r="HZ172" s="79"/>
      <c r="IA172" s="69"/>
      <c r="IB172" s="79"/>
      <c r="IC172" s="69"/>
      <c r="ID172" s="79"/>
      <c r="IE172" s="69"/>
      <c r="IF172" s="79"/>
      <c r="IG172" s="69"/>
      <c r="IH172" s="79"/>
      <c r="II172" s="69"/>
      <c r="IJ172" s="79"/>
      <c r="IK172" s="69"/>
      <c r="IL172" s="79"/>
      <c r="IM172" s="69"/>
      <c r="IN172" s="79"/>
      <c r="IO172" s="69"/>
      <c r="IP172" s="79"/>
      <c r="IQ172" s="69"/>
      <c r="IR172" s="79"/>
      <c r="IS172" s="69"/>
      <c r="IT172" s="69"/>
      <c r="IU172" s="79"/>
      <c r="IV172" s="69"/>
      <c r="IW172" s="79"/>
      <c r="IX172" s="69"/>
      <c r="IY172" s="79"/>
      <c r="IZ172" s="69"/>
      <c r="JA172" s="79"/>
      <c r="JB172" s="69"/>
      <c r="JC172" s="79"/>
      <c r="JD172" s="69"/>
      <c r="JE172" s="79"/>
      <c r="JF172" s="69"/>
      <c r="JG172" s="79"/>
      <c r="JH172" s="69"/>
      <c r="JI172" s="79"/>
      <c r="JJ172" s="69"/>
      <c r="JK172" s="79"/>
      <c r="JL172" s="69"/>
      <c r="JM172" s="79"/>
      <c r="JN172" s="69"/>
      <c r="JO172" s="79"/>
      <c r="JP172" s="69"/>
      <c r="JQ172" s="69"/>
      <c r="JR172" s="79"/>
      <c r="JS172" s="69"/>
      <c r="JT172" s="79"/>
      <c r="JU172" s="69"/>
      <c r="JV172" s="79"/>
      <c r="JW172" s="69"/>
      <c r="JX172" s="79"/>
      <c r="JY172" s="69"/>
      <c r="JZ172" s="79"/>
      <c r="KA172" s="69"/>
      <c r="KB172" s="79"/>
      <c r="KC172" s="69"/>
      <c r="KD172" s="79"/>
      <c r="KE172" s="69"/>
      <c r="KF172" s="79"/>
      <c r="KG172" s="69"/>
      <c r="KH172" s="79"/>
      <c r="KI172" s="69"/>
      <c r="KJ172" s="79"/>
      <c r="KK172" s="69"/>
      <c r="KL172" s="79"/>
      <c r="KM172" s="69"/>
      <c r="KP172" s="1" t="str" cm="1">
        <f t="array" ref="KP172">IFERROR(INDEX(Paste_Here!$B$2:$B$210, MATCH(0, COUNTIF(KP$4:KP171, Paste_Here!$B$2:$B$210) + IF(Paste_Here!$B$2:$B$210="", 1, 0), 0)), "")</f>
        <v/>
      </c>
      <c r="KQ172" s="1" t="str">
        <f>IF(KP172&lt;&gt;"", INDEX(Paste_Here!$A$2:$A$210, MATCH(KP172, Paste_Here!$B$2:$B$210, 0)), "")</f>
        <v/>
      </c>
      <c r="KR172" s="1" t="str">
        <f t="shared" si="20"/>
        <v/>
      </c>
      <c r="KS172" s="1" t="str" cm="1">
        <f t="array" ref="KS172">IFERROR(INDEX($KR$5:$KR$210, MATCH(SMALL(IF($KR$5:$KR$210&lt;&gt;"", COUNTIF($KR$5:$KR$210, "&lt;"&amp;$KR$5:$KR$210)+1), ROW()-ROW($KS$5)+1), COUNTIF($KR$5:$KR$210, "&lt;"&amp;$KR$5:$KR$210)+1, 0)), "")</f>
        <v/>
      </c>
    </row>
    <row r="173" spans="1:305">
      <c r="A173" s="69"/>
      <c r="B173" s="79" t="str">
        <f t="shared" si="14"/>
        <v/>
      </c>
      <c r="C173" s="69"/>
      <c r="D173" s="79" t="str">
        <f>IFERROR(IF(B173&lt;&gt;"", IF(COUNTIF(INDEX(Paste_Here!N$2:Q$210, MATCH(B173, Paste_Here!A$2:A$210, 0), 0), "yes") &gt; 0, "No", IF(COUNTIF(INDEX(Paste_Here!N$2:Q$210, MATCH(B173, Paste_Here!A$2:A$210, 0), 0), "no") &gt; 0, "Yes", "")), ""), "")</f>
        <v/>
      </c>
      <c r="E173" s="69"/>
      <c r="F173" s="79" t="str">
        <f>IFERROR(IF(B173&lt;&gt;"", IF(ISNUMBER(SEARCH("yes", LOWER(INDEX(Paste_Here!S$2:S$210, MATCH(B173, Paste_Here!A$2:A$210, 0))))), "Yes", IF(ISNUMBER(SEARCH("no", LOWER(INDEX(Paste_Here!S$2:S$210, MATCH(B173, Paste_Here!A$2:A$210, 0))))), "No", "")), ""), "")</f>
        <v/>
      </c>
      <c r="G173" s="69"/>
      <c r="H173" s="79" t="str">
        <f>IFERROR(IF(B173&lt;&gt;"", IF(COUNTIF(INDEX(Paste_Here!AX$2:BA$210, MATCH(B173, Paste_Here!A$2:A$210, 0), 0), "yes") &gt; 0, "No", IF(COUNTIF(INDEX(Paste_Here!AX$2:BA$210, MATCH(B173, Paste_Here!A$2:A$210, 0), 0), "no") &gt; 0, "Yes", "")), ""), "")</f>
        <v/>
      </c>
      <c r="I173" s="69"/>
      <c r="J173" s="79" t="str">
        <f>IFERROR(IF(B173&lt;&gt;"", IF(ISNUMBER(SEARCH("yes", LOWER(INDEX(Paste_Here!Z$2:Z$210, MATCH(B173, Paste_Here!A$2:A$210, 0))))), "Yes", IF(ISNUMBER(SEARCH("no", LOWER(INDEX(Paste_Here!Z$2:Z$210, MATCH(B173, Paste_Here!A$2:A$210, 0))))), "No", "")), ""), "")</f>
        <v/>
      </c>
      <c r="K173" s="69"/>
      <c r="L173" s="79" t="str">
        <f>IFERROR(IF(B173&lt;&gt;"", IF(ISNUMBER(SEARCH("yes", LOWER(INDEX(Paste_Here!AG$2:AG$210, MATCH(B173, Paste_Here!A$2:A$210, 0))))), "Yes", IF(ISNUMBER(SEARCH("no", LOWER(INDEX(Paste_Here!AG$2:AG$210, MATCH(B173, Paste_Here!A$2:A$210, 0))))), "No", "")), ""), "")</f>
        <v/>
      </c>
      <c r="M173" s="69"/>
      <c r="N173" s="114" t="str">
        <f>IFERROR(IF(J173&lt;&gt;"", IF(ISNUMBER(SEARCH("yes", LOWER(INDEX(Paste_Here!AB$2:AB$210, MATCH(J173, Paste_Here!I$2:I$210, 0))))), "Yes", IF(ISNUMBER(SEARCH("no", LOWER(INDEX(Paste_Here!AB$2:AB$210, MATCH(J173, Paste_Here!I$2:I$210, 0))))), "No", "")), ""), "")</f>
        <v/>
      </c>
      <c r="O173" s="69"/>
      <c r="P173" s="79" t="str">
        <f>IFERROR(IF(B173&lt;&gt;"", IF(ISNUMBER(SEARCH("Revealed-Potential (Primary Focus)", LOWER(INDEX(Paste_Here!U$2:U$210, MATCH(B173, Paste_Here!A$2:A$210, 0))))), "Rev-Potential: Prim", IF(ISNUMBER(SEARCH("Revealed-Potential (Secondary Focus)", LOWER(INDEX(Paste_Here!U$2:U$210, MATCH(B173, Paste_Here!A$2:A$210, 0))))), "Rev-Potential: Sec", IF(ISNUMBER(SEARCH("Monitoring", LOWER(INDEX(Paste_Here!U$2:U$210, MATCH(B173, Paste_Here!A$2:A$210, 0))))), "Monitoring", IF(ISNUMBER(SEARCH("At-Promise (Secondary Focus)", LOWER(INDEX(Paste_Here!U$2:U$210, MATCH(B173, Paste_Here!A$2:A$210, 0))))), "At-Promise: Sec", IF(ISNUMBER(SEARCH("At-Promise (Primary Focus)", LOWER(INDEX(Paste_Here!U$2:U$210, MATCH(B173, Paste_Here!A$2:A$210, 0))))), "At-Promise: Prim", ""))))), ""), "")</f>
        <v/>
      </c>
      <c r="Q173" s="69"/>
      <c r="R173" s="79" t="str">
        <f>IFERROR(IF(B173&lt;&gt;"", IF(ISNUMBER(SEARCH("Revealed-Potential (Primary Focus)", LOWER(INDEX(Paste_Here!AB$2:AB$210, MATCH(B173, Paste_Here!A$2:A$210, 0))))), "Rev-Potential: Prim", IF(ISNUMBER(SEARCH("Revealed-Potential (Secondary Focus)", LOWER(INDEX(Paste_Here!AB$2:AB$210, MATCH(B173, Paste_Here!A$2:A$210, 0))))), "Rev-Potential: Sec", IF(ISNUMBER(SEARCH("Monitoring", LOWER(INDEX(Paste_Here!AB$2:AB$210, MATCH(B173, Paste_Here!A$2:A$210, 0))))), "Monitoring", IF(ISNUMBER(SEARCH("At-Promise (Secondary Focus)", LOWER(INDEX(Paste_Here!AB$2:AB$210, MATCH(B173, Paste_Here!A$2:A$210, 0))))), "At-Promise: Sec", IF(ISNUMBER(SEARCH("At-Promise (Primary Focus)", LOWER(INDEX(Paste_Here!AB$2:AB$210, MATCH(B173, Paste_Here!A$2:A$210, 0))))), "At-Promise: Prim", ""))))), ""), "")</f>
        <v/>
      </c>
      <c r="S173" s="69"/>
      <c r="T173" s="114" t="str">
        <f>IFERROR(IF(P173&lt;&gt;"", IF(ISNUMBER(SEARCH("yes", LOWER(INDEX(Paste_Here!AH$2:AH$210, MATCH(P173, Paste_Here!O$2:O$210, 0))))), "Yes", IF(ISNUMBER(SEARCH("no", LOWER(INDEX(Paste_Here!AH$2:AH$210, MATCH(P173, Paste_Here!O$2:O$210, 0))))), "No", "")), ""), "")</f>
        <v/>
      </c>
      <c r="U173" s="69"/>
      <c r="V173" s="114" t="str">
        <f>IFERROR(IF(R173&lt;&gt;"", IF(ISNUMBER(SEARCH("yes", LOWER(INDEX(Paste_Here!AJ$2:AJ$210, MATCH(R173, Paste_Here!Q$2:Q$210, 0))))), "Yes", IF(ISNUMBER(SEARCH("no", LOWER(INDEX(Paste_Here!AJ$2:AJ$210, MATCH(R173, Paste_Here!Q$2:Q$210, 0))))), "No", "")), ""), "")</f>
        <v/>
      </c>
      <c r="W173" s="69"/>
      <c r="X173" s="69"/>
      <c r="Y173" s="79" t="str">
        <f t="shared" si="15"/>
        <v/>
      </c>
      <c r="Z173" s="69"/>
      <c r="AA173" s="79" t="str">
        <f>IFERROR(IF(B173&lt;&gt;"", IF(AND(INDEX(Paste_Here!W$2:W$210, MATCH(B173, Paste_Here!A$2:A$210, 0))&lt;&gt;"", ISNUMBER(VALUE(INDEX(Paste_Here!W$2:W$210, MATCH(B173, Paste_Here!A$2:A$210, 0))))), INDEX(Paste_Here!W$2:W$210, MATCH(B173, Paste_Here!A$2:A$210, 0)), ""), ""), "")</f>
        <v/>
      </c>
      <c r="AB173" s="69"/>
      <c r="AC173" s="79" t="str">
        <f>IFERROR(IF(B173&lt;&gt;"", IF(AND(INDEX(Paste_Here!V$2:V$210, MATCH(B173, Paste_Here!A$2:A$210, 0))&lt;&gt;"", ISNUMBER(VALUE(INDEX(Paste_Here!V$2:V$210, MATCH(B173, Paste_Here!A$2:A$210, 0))))), TEXT(ROUND(VALUE(INDEX(Paste_Here!V$2:V$210, MATCH(B173, Paste_Here!A$2:A$210, 0))), 2), "0.00"), ""), ""), "")</f>
        <v/>
      </c>
      <c r="AD173" s="69"/>
      <c r="AE173" s="79" t="str">
        <f>IFERROR(IF(B173&lt;&gt;"", IF(LOWER(INDEX(Paste_Here!X$2:X$210, MATCH(B173, Paste_Here!A$2:A$210, 0)))="approaching expectations", "Approaching", IF(LOWER(INDEX(Paste_Here!X$2:X$210, MATCH(B173, Paste_Here!A$2:A$210, 0)))="met expectations", "Met", IF(LOWER(INDEX(Paste_Here!X$2:X$210, MATCH(B173, Paste_Here!A$2:A$210, 0)))="exceeded expectations", "Exceeded", IF(LOWER(INDEX(Paste_Here!X$2:X$210, MATCH(B173, Paste_Here!A$2:A$210, 0)))="below expectations", "Below", "")))), ""), "")</f>
        <v/>
      </c>
      <c r="AF173" s="69"/>
      <c r="AG173" s="79" t="str">
        <f>IFERROR(IF(B173&lt;&gt;"", IF(AND(INDEX(Paste_Here!Y$2:Y$210, MATCH(B173, Paste_Here!A$2:A$210, 0))&lt;&gt;"", ISNUMBER(VALUE(INDEX(Paste_Here!Y$2:Y$210, MATCH(B173, Paste_Here!A$2:A$210, 0))))), INDEX(Paste_Here!Y$2:Y$210, MATCH(B173, Paste_Here!A$2:A$210, 0)), ""), ""), "")</f>
        <v/>
      </c>
      <c r="AH173" s="69"/>
      <c r="AI173" s="79" t="str">
        <f>IFERROR(IF(B173&lt;&gt;"", IF(AND(INDEX(Paste_Here!AK$2:AK$210, MATCH(B173, Paste_Here!A$2:A$210, 0))&lt;&gt;"", ISNUMBER(VALUE(INDEX(Paste_Here!AK$2:AK$210, MATCH(B173, Paste_Here!A$2:A$210, 0))))), INDEX(Paste_Here!AK$2:AK$210, MATCH(B173, Paste_Here!A$2:A$210, 0)), ""), ""), "")</f>
        <v/>
      </c>
      <c r="AJ173" s="69"/>
      <c r="AK173" s="79" t="str">
        <f>IFERROR(IF(B173&lt;&gt;"", IF(ISNUMBER(SEARCH("highrisk", LOWER(INDEX(Paste_Here!AL$2:AL$210, MATCH(B173, Paste_Here!A$2:A$210, 0))))), "High Risk", IF(ISNUMBER(SEARCH("lowrisk", LOWER(INDEX(Paste_Here!AL$2:AL$210, MATCH(B173, Paste_Here!A$2:A$210, 0))))), "Low Risk", IF(ISNUMBER(SEARCH("somerisk", LOWER(INDEX(Paste_Here!AL$2:AL$210, MATCH(B173, Paste_Here!A$2:A$210, 0))))), "Some Risk", ""))), ""), "")</f>
        <v/>
      </c>
      <c r="AL173" s="69"/>
      <c r="AM173" s="79" t="str">
        <f>IFERROR(IF(B173&lt;&gt;"", IF(AND(INDEX(Paste_Here!AT$2:AT$210, MATCH(B173, Paste_Here!A$2:A$210, 0))&lt;&gt;"", ISNUMBER(VALUE(INDEX(Paste_Here!AT$2:AT$210, MATCH(B173, Paste_Here!A$2:A$210, 0))))), INDEX(Paste_Here!AT$2:AT$210, MATCH(B173, Paste_Here!A$2:A$210, 0)), ""), ""), "")</f>
        <v/>
      </c>
      <c r="AN173" s="69"/>
      <c r="AO173" s="79" t="str">
        <f>IFERROR(IF(B173&lt;&gt;"", IF(AND(INDEX(Paste_Here!AM$2:AM$210, MATCH(B173, Paste_Here!A$2:A$210, 0))&lt;&gt;"", ISNUMBER(VALUE(INDEX(Paste_Here!AM$2:AM$210, MATCH(B173, Paste_Here!A$2:A$210, 0))))), INDEX(Paste_Here!AM$2:AM$210, MATCH(B173, Paste_Here!A$2:A$210, 0)), ""), ""), "")</f>
        <v/>
      </c>
      <c r="AP173" s="69"/>
      <c r="AQ173" s="79" t="str">
        <f>IFERROR(IF(B173&lt;&gt;"", IF(ISNUMBER(SEARCH("highrisk", LOWER(INDEX(Paste_Here!AN$2:AN$210, MATCH(B173, Paste_Here!A$2:A$210, 0))))), "High Risk", IF(ISNUMBER(SEARCH("lowrisk", LOWER(INDEX(Paste_Here!AN$2:AN$210, MATCH(B173, Paste_Here!A$2:A$210, 0))))), "Low Risk", IF(ISNUMBER(SEARCH("somerisk", LOWER(INDEX(Paste_Here!AN$2:AN$210, MATCH(B173, Paste_Here!A$2:A$210, 0))))), "Some Risk", ""))), ""), "")</f>
        <v/>
      </c>
      <c r="AR173" s="69"/>
      <c r="AS173" s="79" t="str" cm="1">
        <f t="array" aca="1" ref="AS173" ca="1">IFERROR(IF(ISNUMBER(SEARCH("BR", INDEX(Paste_Here!AO$2:AO$210, MATCH(B173, Paste_Here!A$2:A$210, 0)))), -1, 1) * VALUE(_xlfn.TEXTJOIN("", TRUE, IF(ISNUMBER(--MID(INDEX(Paste_Here!AO$2:AO$210, MATCH(B173, Paste_Here!A$2:A$210, 0)), ROW(INDIRECT("1:"&amp;LEN(INDEX(Paste_Here!AO$2:AO$210, MATCH(B173, Paste_Here!A$2:A$210, 0))))), 1)), MID(INDEX(Paste_Here!AO$2:AO$210, MATCH(B173, Paste_Here!A$2:A$210, 0)), ROW(INDIRECT("1:"&amp;LEN(INDEX(Paste_Here!AO$2:AO$210, MATCH(B173, Paste_Here!A$2:A$210, 0))))), 1), ""))), "")</f>
        <v/>
      </c>
      <c r="AT173" s="69"/>
      <c r="AU173" s="69"/>
      <c r="AV173" s="79"/>
      <c r="AW173" s="69"/>
      <c r="AX173" s="79"/>
      <c r="AY173" s="69"/>
      <c r="AZ173" s="79"/>
      <c r="BA173" s="69"/>
      <c r="BB173" s="79"/>
      <c r="BC173" s="69"/>
      <c r="BD173" s="79"/>
      <c r="BE173" s="69"/>
      <c r="BF173" s="79"/>
      <c r="BG173" s="69"/>
      <c r="BH173" s="79"/>
      <c r="BI173" s="69"/>
      <c r="BJ173" s="79"/>
      <c r="BK173" s="69"/>
      <c r="BL173" s="79"/>
      <c r="BM173" s="69"/>
      <c r="BN173" s="79"/>
      <c r="BO173" s="69"/>
      <c r="BP173" s="79"/>
      <c r="BQ173" s="69"/>
      <c r="BR173" s="69"/>
      <c r="BS173" s="79"/>
      <c r="BT173" s="69"/>
      <c r="BU173" s="79"/>
      <c r="BV173" s="69"/>
      <c r="BW173" s="79"/>
      <c r="BX173" s="69"/>
      <c r="BY173" s="79"/>
      <c r="BZ173" s="69"/>
      <c r="CA173" s="79"/>
      <c r="CB173" s="69"/>
      <c r="CC173" s="79"/>
      <c r="CD173" s="69"/>
      <c r="CE173" s="79"/>
      <c r="CF173" s="69"/>
      <c r="CG173" s="79"/>
      <c r="CH173" s="69"/>
      <c r="CI173" s="79"/>
      <c r="CJ173" s="69"/>
      <c r="CK173" s="79"/>
      <c r="CL173" s="69"/>
      <c r="CM173" s="79"/>
      <c r="CN173" s="69"/>
      <c r="CO173" s="69"/>
      <c r="CP173" s="79" t="str">
        <f t="shared" si="16"/>
        <v/>
      </c>
      <c r="CQ173" s="69"/>
      <c r="CR173" s="79" t="str">
        <f>IFERROR(IF(B173&lt;&gt;"", IF(AND(INDEX(Paste_Here!AD$2:AD$210, MATCH(B173, Paste_Here!A$2:A$210, 0))&lt;&gt;"", ISNUMBER(VALUE(INDEX(Paste_Here!AD$2:AD$210, MATCH(B173, Paste_Here!A$2:A$210, 0))))), INDEX(Paste_Here!AD$2:AD$210, MATCH(B173, Paste_Here!A$2:A$210, 0)), ""), ""), "")</f>
        <v/>
      </c>
      <c r="CS173" s="69"/>
      <c r="CT173" s="79" t="str">
        <f>IFERROR(IF(B173&lt;&gt;"", IF(AND(INDEX(Paste_Here!AC$2:AC$210, MATCH(B173, Paste_Here!A$2:A$210, 0))&lt;&gt;"", ISNUMBER(--INDEX(Paste_Here!AC$2:AC$210, MATCH(B173, Paste_Here!A$2:A$210, 0)))), TEXT(ROUND(--INDEX(Paste_Here!AC$2:AC$210, MATCH(B173, Paste_Here!A$2:A$210, 0)), 2), "0.00"), ""), ""), "")</f>
        <v/>
      </c>
      <c r="CU173" s="69"/>
      <c r="CV173" s="79" t="str">
        <f>IFERROR(IF(B173&lt;&gt;"", IF(LOWER(INDEX(Paste_Here!AE$2:AE$210, MATCH(B173, Paste_Here!A$2:A$210, 0)))="approaching expectations", "Approaching", IF(LOWER(INDEX(Paste_Here!AE$2:AE$210, MATCH(B173, Paste_Here!A$2:A$210, 0)))="met expectations", "Met", IF(LOWER(INDEX(Paste_Here!AE$2:AE$210, MATCH(B173, Paste_Here!A$2:A$210, 0)))="exceeded expectations", "Exceeded", IF(LOWER(INDEX(Paste_Here!AE$2:AE$210, MATCH(B173, Paste_Here!A$2:A$210, 0)))="below expectations", "Below", "")))), ""), "")</f>
        <v/>
      </c>
      <c r="CW173" s="69"/>
      <c r="CX173" s="79" t="str">
        <f>IFERROR(IF(B173&lt;&gt;"", IF(AND(INDEX(Paste_Here!AF$2:AF$210, MATCH(B173, Paste_Here!A$2:A$210, 0))&lt;&gt;"", ISNUMBER(VALUE(INDEX(Paste_Here!AF$2:AF$210, MATCH(B173, Paste_Here!A$2:A$210, 0))))), INDEX(Paste_Here!AF$2:AF$210, MATCH(B173, Paste_Here!A$2:A$210, 0)), ""), ""), "")</f>
        <v/>
      </c>
      <c r="CY173" s="69"/>
      <c r="CZ173" s="79" t="str">
        <f>IFERROR(IF(B173&lt;&gt;"", IF(AND(INDEX(Paste_Here!AU$2:AU$210, MATCH(B173, Paste_Here!A$2:A$210, 0))&lt;&gt;"", ISNUMBER(VALUE(INDEX(Paste_Here!AU$2:AU$210, MATCH(B173, Paste_Here!A$2:A$210, 0))))), INDEX(Paste_Here!AU$2:AU$210, MATCH(B173, Paste_Here!A$2:A$210, 0)), ""), ""), "")</f>
        <v/>
      </c>
      <c r="DA173" s="69"/>
      <c r="DB173" s="79" t="str">
        <f>IFERROR(IF(B173&lt;&gt;"", IF(ISNUMBER(SEARCH("highrisk", LOWER(INDEX(Paste_Here!AV$2:AV$210, MATCH(B173, Paste_Here!A$2:A$210, 0))))), "High Risk", IF(ISNUMBER(SEARCH("lowrisk", LOWER(INDEX(Paste_Here!AV$2:AV$210, MATCH(B173, Paste_Here!A$2:A$210, 0))))), "Low Risk", IF(ISNUMBER(SEARCH("somerisk", LOWER(INDEX(Paste_Here!AV$2:AV$210, MATCH(B173, Paste_Here!A$2:A$210, 0))))), "Some Risk", ""))), ""), "")</f>
        <v/>
      </c>
      <c r="DC173" s="69"/>
      <c r="DD173" s="79" t="str">
        <f>IFERROR(IF(B173&lt;&gt;"", IF(AND(INDEX(Paste_Here!AW$2:AW$210, MATCH(B173, Paste_Here!A$2:A$210, 0))&lt;&gt;"", ISNUMBER(VALUE(INDEX(Paste_Here!AW$2:AW$210, MATCH(B173, Paste_Here!A$2:A$210, 0))))), INDEX(Paste_Here!AW$2:AW$210, MATCH(B173, Paste_Here!A$2:A$210, 0)), ""), ""), "")</f>
        <v/>
      </c>
      <c r="DE173" s="69"/>
      <c r="DF173" s="79" t="str">
        <f>IFERROR(IF(B173&lt;&gt;"", IF(AND(INDEX(Paste_Here!AP$2:AP$210, MATCH(B173, Paste_Here!A$2:A$210, 0))&lt;&gt;"", ISNUMBER(VALUE(INDEX(Paste_Here!AP$2:AP$210, MATCH(B173, Paste_Here!A$2:A$210, 0))))), INDEX(Paste_Here!AP$2:AP$210, MATCH(B173, Paste_Here!A$2:A$210, 0)), ""), ""), "")</f>
        <v/>
      </c>
      <c r="DG173" s="69"/>
      <c r="DH173" s="79" t="str">
        <f>IFERROR(IF(B173&lt;&gt;"", IF(ISNUMBER(SEARCH("highrisk", LOWER(INDEX(Paste_Here!AQ$2:AQ$210, MATCH(B173, Paste_Here!A$2:A$210, 0))))), "High Risk", IF(ISNUMBER(SEARCH("lowrisk", LOWER(INDEX(Paste_Here!AQ$2:AQ$210, MATCH(B173, Paste_Here!A$2:A$210, 0))))), "Low Risk", IF(ISNUMBER(SEARCH("somerisk", LOWER(INDEX(Paste_Here!AQ$2:AQ$210, MATCH(B173, Paste_Here!A$2:A$210, 0))))), "Some Risk", ""))), ""), "")</f>
        <v/>
      </c>
      <c r="DI173" s="69"/>
      <c r="DJ173" s="79" t="str" cm="1">
        <f t="array" aca="1" ref="DJ173" ca="1">IFERROR(VALUE(IF(ISNUMBER(SEARCH("EM", INDEX(Paste_Here!AR$2:AR$500, MATCH(B173, Paste_Here!A$2:A$500, 0)))),"-" &amp; _xlfn.TEXTJOIN("", TRUE, IF(ISNUMBER(--MID(INDEX(Paste_Here!AR$2:AR$500, MATCH(B173, Paste_Here!A$2:A$500, 0)), ROW(INDIRECT("1:"&amp;LEN(INDEX(Paste_Here!AR$2:AR$500, MATCH(B173, Paste_Here!A$2:A$500, 0))))), 1)), MID(INDEX(Paste_Here!AR$2:AR$500, MATCH(B173, Paste_Here!A$2:A$500, 0)), ROW(INDIRECT("1:"&amp;LEN(INDEX(Paste_Here!AR$2:AR$500, MATCH(B173, Paste_Here!A$2:A$500, 0))))), 1), "")), _xlfn.TEXTJOIN("", TRUE, IF(ISNUMBER(--MID(INDEX(Paste_Here!AR$2:AR$500, MATCH(B173, Paste_Here!A$2:AR$500, 0)), ROW(INDIRECT("1:"&amp;LEN(INDEX(Paste_Here!AR$2:AR$500, MATCH(B173, Paste_Here!A$2:AR$500, 0))))), 1)), MID(INDEX(Paste_Here!AR$2:AR$500, MATCH(B173, Paste_Here!A$2:A$500, 0)), ROW(INDIRECT("1:"&amp;LEN(INDEX(Paste_Here!AR$2:AR$500, MATCH(B173, Paste_Here!A$2:A$500, 0))))), 1), "")))), "")</f>
        <v/>
      </c>
      <c r="DK173" s="69"/>
      <c r="DL173" s="69"/>
      <c r="DM173" s="79" t="str">
        <f t="shared" si="17"/>
        <v/>
      </c>
      <c r="DN173" s="69"/>
      <c r="DO173" s="79" t="str">
        <f>IFERROR(IF(B173&lt;&gt;"", IF(AND(INDEX(Paste_Here!AH$2:AH$210, MATCH(B173, Paste_Here!A$2:A$210, 0))&lt;&gt;"", ISNUMBER(VALUE(INDEX(Paste_Here!AH$2:AH$210, MATCH(B173, Paste_Here!A$2:A$210, 0))))), INDEX(Paste_Here!AH$2:AH$210, MATCH(B173, Paste_Here!A$2:A$210, 0)), ""), ""), "")</f>
        <v/>
      </c>
      <c r="DP173" s="69"/>
      <c r="DQ173" s="114"/>
      <c r="DR173" s="69"/>
      <c r="DS173" s="119" t="str">
        <f>IFERROR(IF(B173&lt;&gt;"", IF(LOWER(INDEX(Paste_Here!AI$2:AI$210, MATCH(B173, Paste_Here!A$2:A$210, 0)))="approaching expectations", "Approaching", IF(LOWER(INDEX(Paste_Here!AI$2:AI$210, MATCH(B173, Paste_Here!A$2:A$210, 0)))="met expectations", "Met", IF(LOWER(INDEX(Paste_Here!AI$2:AI$210, MATCH(B173, Paste_Here!A$2:A$210, 0)))="exceeded expectations", "Exceeded", IF(LOWER(INDEX(Paste_Here!AI$2:AI$210, MATCH(B173, Paste_Here!A$2:A$210, 0)))="below expectations", "Below", "")))), ""), "")</f>
        <v/>
      </c>
      <c r="DT173" s="69"/>
      <c r="DU173" s="79" t="str">
        <f>IFERROR(IF(B173&lt;&gt;"", IF(AND(INDEX(Paste_Here!AJ$2:AJ$210, MATCH(B173, Paste_Here!A$2:A$210, 0))&lt;&gt;"", ISNUMBER(VALUE(INDEX(Paste_Here!AJ$2:AJ$210, MATCH(B173, Paste_Here!A$2:A$210, 0))))), INDEX(Paste_Here!AJ$2:AJ$210, MATCH(B173, Paste_Here!A$2:A$210, 0)), ""), ""), "")</f>
        <v/>
      </c>
      <c r="DV173" s="69"/>
      <c r="DW173" s="114"/>
      <c r="DX173" s="69"/>
      <c r="DY173" s="114"/>
      <c r="DZ173" s="69"/>
      <c r="EA173" s="114"/>
      <c r="EB173" s="69"/>
      <c r="EC173" s="114"/>
      <c r="ED173" s="69"/>
      <c r="EE173" s="114"/>
      <c r="EF173" s="69"/>
      <c r="EH173" s="69"/>
      <c r="EI173" s="69"/>
      <c r="EJ173" s="79"/>
      <c r="EK173" s="69"/>
      <c r="EL173" s="79"/>
      <c r="EM173" s="69"/>
      <c r="EN173" s="79"/>
      <c r="EO173" s="69"/>
      <c r="EP173" s="79"/>
      <c r="EQ173" s="69"/>
      <c r="ER173" s="79"/>
      <c r="ES173" s="69"/>
      <c r="ET173" s="79"/>
      <c r="EU173" s="69"/>
      <c r="EV173" s="79"/>
      <c r="EW173" s="69"/>
      <c r="EX173" s="79"/>
      <c r="EY173" s="69"/>
      <c r="EZ173" s="79"/>
      <c r="FA173" s="69"/>
      <c r="FB173" s="79"/>
      <c r="FC173" s="69"/>
      <c r="FD173" s="79"/>
      <c r="FE173" s="69"/>
      <c r="FF173" s="69"/>
      <c r="FG173" s="79" t="str">
        <f t="shared" si="18"/>
        <v/>
      </c>
      <c r="FH173" s="69"/>
      <c r="FI173" s="79" t="str">
        <f>IFERROR(IF(B173&lt;&gt;"", IF(ISNUMBER(VALUE(INDEX(Paste_Here!H$2:H$210, MATCH(B173, Paste_Here!A$2:A$210, 0)))), IF(VALUE(INDEX(Paste_Here!H$2:H$210, MATCH(B173, Paste_Here!A$2:A$210, 0)))=0, "No", IF(AND(VALUE(INDEX(Paste_Here!H$2:H$210, MATCH(B173, Paste_Here!A$2:A$210, 0)))&gt;=1, VALUE(INDEX(Paste_Here!H$2:H$210, MATCH(B173, Paste_Here!A$2:A$210, 0)))&lt;=4), VALUE(INDEX(Paste_Here!H$2:H$210, MATCH(B173, Paste_Here!A$2:A$210, 0))), "")), ""), ""), "")</f>
        <v/>
      </c>
      <c r="FJ173" s="69"/>
      <c r="FK173" s="79" t="str">
        <f>IFERROR(IF(B173&lt;&gt;"", IF(ISNUMBER(VALUE(INDEX(Paste_Here!I$2:I$210, MATCH(B173, Paste_Here!A$2:A$210, 0)))), IF(VALUE(INDEX(Paste_Here!I$2:I$210, MATCH(B173, Paste_Here!A$2:A$210, 0)))=0, "No", IF(AND(VALUE(INDEX(Paste_Here!I$2:I$210, MATCH(B173, Paste_Here!A$2:A$210, 0)))&gt;=1, VALUE(INDEX(Paste_Here!I$2:I$210, MATCH(B173, Paste_Here!A$2:A$210, 0)))&lt;=4), VALUE(INDEX(Paste_Here!I$2:I$210, MATCH(B173, Paste_Here!A$2:A$210, 0))), "")), ""), ""), "")</f>
        <v/>
      </c>
      <c r="FL173" s="69"/>
      <c r="FM173" s="114"/>
      <c r="FN173" s="69"/>
      <c r="FO173" s="114"/>
      <c r="FP173" s="69"/>
      <c r="FQ173" s="114"/>
      <c r="FR173" s="69"/>
      <c r="FS173" s="114"/>
      <c r="FT173" s="69"/>
      <c r="FU173" s="79" t="str">
        <f>IFERROR(IF(B173&lt;&gt;"", IF(AND(INDEX(Paste_Here!R$2:R$210, MATCH(B173, Paste_Here!A$2:A$210, 0))&lt;&gt;"", ISNUMBER(VALUE(INDEX(Paste_Here!R$2:R$210, MATCH(B173, Paste_Here!A$2:A$210, 0))))), INDEX(Paste_Here!R$2:R$210, MATCH(B173, Paste_Here!A$2:A$210, 0)), ""), ""), "")</f>
        <v/>
      </c>
      <c r="FV173" s="69"/>
      <c r="FW173" s="79" t="str">
        <f>IFERROR(IF(B173&lt;&gt;"", IF(AND(INDEX(Paste_Here!BB$2:BB$210, MATCH(B173, Paste_Here!A$2:A$210, 0))&lt;&gt;"", ISNUMBER(VALUE(INDEX(Paste_Here!BB$2:BB$210, MATCH(B173, Paste_Here!A$2:A$210, 0))))), INDEX(Paste_Here!BB$2:BB$210, MATCH(B173, Paste_Here!A$2:A$210, 0)), ""), ""), "")</f>
        <v/>
      </c>
      <c r="FX173" s="69"/>
      <c r="FY173" s="79" t="str">
        <f>IFERROR(IF(B173&lt;&gt;"", IF(AND(INDEX(Paste_Here!AS$2:AS$210, MATCH(B173, Paste_Here!A$2:A$210, 0))&lt;&gt;"", ISNUMBER(VALUE(INDEX(Paste_Here!AS$2:AS$210, MATCH(B173, Paste_Here!A$2:A$210, 0))))), INDEX(Paste_Here!AS$2:AS$210, MATCH(B173, Paste_Here!A$2:A$210, 0)), ""), ""), "")</f>
        <v/>
      </c>
      <c r="FZ173" s="69"/>
      <c r="GA173" s="79" t="str">
        <f>IFERROR(IF(B173&lt;&gt;"", IF(AND(INDEX(Paste_Here!BC$2:BC$210, MATCH(B173, Paste_Here!A$2:A$210, 0))&lt;&gt;"", ISNUMBER(VALUE(INDEX(Paste_Here!BC$2:BC$210, MATCH(B173, Paste_Here!A$2:A$210, 0))))), INDEX(Paste_Here!BC$2:BC$210, MATCH(B173, Paste_Here!A$2:A$210, 0)), ""), ""), "")</f>
        <v/>
      </c>
      <c r="GB173" s="69"/>
      <c r="GC173" s="69"/>
      <c r="GD173" s="79" t="str">
        <f t="shared" si="19"/>
        <v/>
      </c>
      <c r="GE173" s="69"/>
      <c r="GF173" s="79" t="str">
        <f>IFERROR(IF(B173&lt;&gt;"", IF(ISNUMBER(SEARCH("s", LOWER(INDEX(Paste_Here!M$2:M$210, MATCH(B173, Paste_Here!A$2:A$210, 0))))), "Yes", IF(INDEX(Paste_Here!M$2:M$210, MATCH(B173, Paste_Here!A$2:A$210, 0))&lt;&gt;"", "No", "")), ""), "")</f>
        <v/>
      </c>
      <c r="GG173" s="69"/>
      <c r="GH173" s="79" t="str">
        <f>IFERROR(IF(B173&lt;&gt;"", IF(ISNUMBER(SEARCH("yes", LOWER(INDEX(Paste_Here!F$2:F$210, MATCH(B173, Paste_Here!A$2:A$210, 0))))), "Yes", IF(ISNUMBER(SEARCH("no", LOWER(INDEX(Paste_Here!F$2:F$210, MATCH(B173, Paste_Here!A$2:A$210, 0))))), "No", "")), ""), "")</f>
        <v/>
      </c>
      <c r="GI173" s="69"/>
      <c r="GJ173" s="79" t="str">
        <f>IFERROR(IF(B173&lt;&gt;"", IF(ISNUMBER(SEARCH("english language learner", LOWER(INDEX(Paste_Here!C$2:C$210, MATCH(B173, Paste_Here!A$2:A$210, 0))))), "Yes", ""), ""), "")</f>
        <v/>
      </c>
      <c r="GK173" s="69"/>
      <c r="GL173" s="79" t="str">
        <f>IFERROR(IF(B173&lt;&gt;"", IF(OR(ISNUMBER(SEARCH("b", LOWER(INDEX(Paste_Here!K$2:K$210, MATCH(B173, Paste_Here!A$2:A$210, 0))))), ISNUMBER(SEARCH("h", LOWER(INDEX(Paste_Here!K$2:K$210, MATCH(B173, Paste_Here!A$2:A$210, 0))))), ISNUMBER(SEARCH("i", LOWER(INDEX(Paste_Here!K$2:K$210, MATCH(B173, Paste_Here!A$2:A$210, 0)))))), "Yes", IF(INDEX(Paste_Here!K$2:K$210, MATCH(B173, Paste_Here!A$2:A$210, 0))&lt;&gt;"", "No", "")), ""), "")</f>
        <v/>
      </c>
      <c r="GM173" s="69"/>
      <c r="GN173" s="79" t="str">
        <f>IFERROR(IF(B173&lt;&gt;"", IF(ISNUMBER(SEARCH("yes", LOWER(INDEX(Paste_Here!L$2:L$210, MATCH(B173, Paste_Here!A$2:A$210, 0))))), "Yes", IF(ISNUMBER(SEARCH("no", LOWER(INDEX(Paste_Here!L$2:L$210, MATCH(B173, Paste_Here!A$2:A$210, 0))))), "No", "")), ""), "")</f>
        <v/>
      </c>
      <c r="GO173" s="69"/>
      <c r="GP173" s="79" t="str">
        <f>IFERROR(IF(B173&lt;&gt;"", IF(ISNUMBER(SEARCH("transitional 2", LOWER(INDEX(Paste_Here!C$2:C$210, MATCH(B173, Paste_Here!A$2:A$210, 0))))), "T2", IF(ISNUMBER(SEARCH("transitional 1", LOWER(INDEX(Paste_Here!C$2:C$210, MATCH(B173, Paste_Here!A$2:A$210, 0))))), "T1", IF(ISNUMBER(SEARCH("waived ell services", LOWER(INDEX(Paste_Here!C$2:C$210, MATCH(B173, Paste_Here!A$2:A$210, 0))))), "W", ""))), ""), "")</f>
        <v/>
      </c>
      <c r="GQ173" s="69"/>
      <c r="GR173" s="114"/>
      <c r="GS173" s="69"/>
      <c r="GT173" s="114"/>
      <c r="GU173" s="69"/>
      <c r="GV173" s="114"/>
      <c r="GW173" s="69"/>
      <c r="GX173" s="118"/>
      <c r="GY173" s="69"/>
      <c r="GZ173" s="69"/>
      <c r="HA173" s="79"/>
      <c r="HB173" s="69"/>
      <c r="HC173" s="79"/>
      <c r="HD173" s="69"/>
      <c r="HE173" s="79"/>
      <c r="HF173" s="69"/>
      <c r="HG173" s="79"/>
      <c r="HH173" s="69"/>
      <c r="HI173" s="79"/>
      <c r="HJ173" s="69"/>
      <c r="HK173" s="79"/>
      <c r="HL173" s="69"/>
      <c r="HM173" s="79"/>
      <c r="HN173" s="69"/>
      <c r="HO173" s="79"/>
      <c r="HP173" s="69"/>
      <c r="HQ173" s="79"/>
      <c r="HR173" s="69"/>
      <c r="HS173" s="79"/>
      <c r="HT173" s="69"/>
      <c r="HU173" s="79"/>
      <c r="HV173" s="69"/>
      <c r="HW173" s="69"/>
      <c r="HX173" s="79"/>
      <c r="HY173" s="69"/>
      <c r="HZ173" s="79"/>
      <c r="IA173" s="69"/>
      <c r="IB173" s="79"/>
      <c r="IC173" s="69"/>
      <c r="ID173" s="79"/>
      <c r="IE173" s="69"/>
      <c r="IF173" s="79"/>
      <c r="IG173" s="69"/>
      <c r="IH173" s="79"/>
      <c r="II173" s="69"/>
      <c r="IJ173" s="79"/>
      <c r="IK173" s="69"/>
      <c r="IL173" s="79"/>
      <c r="IM173" s="69"/>
      <c r="IN173" s="79"/>
      <c r="IO173" s="69"/>
      <c r="IP173" s="79"/>
      <c r="IQ173" s="69"/>
      <c r="IR173" s="79"/>
      <c r="IS173" s="69"/>
      <c r="IT173" s="69"/>
      <c r="IU173" s="79"/>
      <c r="IV173" s="69"/>
      <c r="IW173" s="79"/>
      <c r="IX173" s="69"/>
      <c r="IY173" s="79"/>
      <c r="IZ173" s="69"/>
      <c r="JA173" s="79"/>
      <c r="JB173" s="69"/>
      <c r="JC173" s="79"/>
      <c r="JD173" s="69"/>
      <c r="JE173" s="79"/>
      <c r="JF173" s="69"/>
      <c r="JG173" s="79"/>
      <c r="JH173" s="69"/>
      <c r="JI173" s="79"/>
      <c r="JJ173" s="69"/>
      <c r="JK173" s="79"/>
      <c r="JL173" s="69"/>
      <c r="JM173" s="79"/>
      <c r="JN173" s="69"/>
      <c r="JO173" s="79"/>
      <c r="JP173" s="69"/>
      <c r="JQ173" s="69"/>
      <c r="JR173" s="79"/>
      <c r="JS173" s="69"/>
      <c r="JT173" s="79"/>
      <c r="JU173" s="69"/>
      <c r="JV173" s="79"/>
      <c r="JW173" s="69"/>
      <c r="JX173" s="79"/>
      <c r="JY173" s="69"/>
      <c r="JZ173" s="79"/>
      <c r="KA173" s="69"/>
      <c r="KB173" s="79"/>
      <c r="KC173" s="69"/>
      <c r="KD173" s="79"/>
      <c r="KE173" s="69"/>
      <c r="KF173" s="79"/>
      <c r="KG173" s="69"/>
      <c r="KH173" s="79"/>
      <c r="KI173" s="69"/>
      <c r="KJ173" s="79"/>
      <c r="KK173" s="69"/>
      <c r="KL173" s="79"/>
      <c r="KM173" s="69"/>
      <c r="KP173" s="1" t="str" cm="1">
        <f t="array" ref="KP173">IFERROR(INDEX(Paste_Here!$B$2:$B$210, MATCH(0, COUNTIF(KP$4:KP172, Paste_Here!$B$2:$B$210) + IF(Paste_Here!$B$2:$B$210="", 1, 0), 0)), "")</f>
        <v/>
      </c>
      <c r="KQ173" s="1" t="str">
        <f>IF(KP173&lt;&gt;"", INDEX(Paste_Here!$A$2:$A$210, MATCH(KP173, Paste_Here!$B$2:$B$210, 0)), "")</f>
        <v/>
      </c>
      <c r="KR173" s="1" t="str">
        <f t="shared" si="20"/>
        <v/>
      </c>
      <c r="KS173" s="1" t="str" cm="1">
        <f t="array" ref="KS173">IFERROR(INDEX($KR$5:$KR$210, MATCH(SMALL(IF($KR$5:$KR$210&lt;&gt;"", COUNTIF($KR$5:$KR$210, "&lt;"&amp;$KR$5:$KR$210)+1), ROW()-ROW($KS$5)+1), COUNTIF($KR$5:$KR$210, "&lt;"&amp;$KR$5:$KR$210)+1, 0)), "")</f>
        <v/>
      </c>
    </row>
    <row r="174" spans="1:305">
      <c r="A174" s="69"/>
      <c r="B174" s="79" t="str">
        <f t="shared" si="14"/>
        <v/>
      </c>
      <c r="C174" s="69"/>
      <c r="D174" s="79" t="str">
        <f>IFERROR(IF(B174&lt;&gt;"", IF(COUNTIF(INDEX(Paste_Here!N$2:Q$210, MATCH(B174, Paste_Here!A$2:A$210, 0), 0), "yes") &gt; 0, "No", IF(COUNTIF(INDEX(Paste_Here!N$2:Q$210, MATCH(B174, Paste_Here!A$2:A$210, 0), 0), "no") &gt; 0, "Yes", "")), ""), "")</f>
        <v/>
      </c>
      <c r="E174" s="69"/>
      <c r="F174" s="79" t="str">
        <f>IFERROR(IF(B174&lt;&gt;"", IF(ISNUMBER(SEARCH("yes", LOWER(INDEX(Paste_Here!S$2:S$210, MATCH(B174, Paste_Here!A$2:A$210, 0))))), "Yes", IF(ISNUMBER(SEARCH("no", LOWER(INDEX(Paste_Here!S$2:S$210, MATCH(B174, Paste_Here!A$2:A$210, 0))))), "No", "")), ""), "")</f>
        <v/>
      </c>
      <c r="G174" s="69"/>
      <c r="H174" s="79" t="str">
        <f>IFERROR(IF(B174&lt;&gt;"", IF(COUNTIF(INDEX(Paste_Here!AX$2:BA$210, MATCH(B174, Paste_Here!A$2:A$210, 0), 0), "yes") &gt; 0, "No", IF(COUNTIF(INDEX(Paste_Here!AX$2:BA$210, MATCH(B174, Paste_Here!A$2:A$210, 0), 0), "no") &gt; 0, "Yes", "")), ""), "")</f>
        <v/>
      </c>
      <c r="I174" s="69"/>
      <c r="J174" s="79" t="str">
        <f>IFERROR(IF(B174&lt;&gt;"", IF(ISNUMBER(SEARCH("yes", LOWER(INDEX(Paste_Here!Z$2:Z$210, MATCH(B174, Paste_Here!A$2:A$210, 0))))), "Yes", IF(ISNUMBER(SEARCH("no", LOWER(INDEX(Paste_Here!Z$2:Z$210, MATCH(B174, Paste_Here!A$2:A$210, 0))))), "No", "")), ""), "")</f>
        <v/>
      </c>
      <c r="K174" s="69"/>
      <c r="L174" s="79" t="str">
        <f>IFERROR(IF(B174&lt;&gt;"", IF(ISNUMBER(SEARCH("yes", LOWER(INDEX(Paste_Here!AG$2:AG$210, MATCH(B174, Paste_Here!A$2:A$210, 0))))), "Yes", IF(ISNUMBER(SEARCH("no", LOWER(INDEX(Paste_Here!AG$2:AG$210, MATCH(B174, Paste_Here!A$2:A$210, 0))))), "No", "")), ""), "")</f>
        <v/>
      </c>
      <c r="M174" s="69"/>
      <c r="N174" s="114" t="str">
        <f>IFERROR(IF(J174&lt;&gt;"", IF(ISNUMBER(SEARCH("yes", LOWER(INDEX(Paste_Here!AB$2:AB$210, MATCH(J174, Paste_Here!I$2:I$210, 0))))), "Yes", IF(ISNUMBER(SEARCH("no", LOWER(INDEX(Paste_Here!AB$2:AB$210, MATCH(J174, Paste_Here!I$2:I$210, 0))))), "No", "")), ""), "")</f>
        <v/>
      </c>
      <c r="O174" s="69"/>
      <c r="P174" s="79" t="str">
        <f>IFERROR(IF(B174&lt;&gt;"", IF(ISNUMBER(SEARCH("Revealed-Potential (Primary Focus)", LOWER(INDEX(Paste_Here!U$2:U$210, MATCH(B174, Paste_Here!A$2:A$210, 0))))), "Rev-Potential: Prim", IF(ISNUMBER(SEARCH("Revealed-Potential (Secondary Focus)", LOWER(INDEX(Paste_Here!U$2:U$210, MATCH(B174, Paste_Here!A$2:A$210, 0))))), "Rev-Potential: Sec", IF(ISNUMBER(SEARCH("Monitoring", LOWER(INDEX(Paste_Here!U$2:U$210, MATCH(B174, Paste_Here!A$2:A$210, 0))))), "Monitoring", IF(ISNUMBER(SEARCH("At-Promise (Secondary Focus)", LOWER(INDEX(Paste_Here!U$2:U$210, MATCH(B174, Paste_Here!A$2:A$210, 0))))), "At-Promise: Sec", IF(ISNUMBER(SEARCH("At-Promise (Primary Focus)", LOWER(INDEX(Paste_Here!U$2:U$210, MATCH(B174, Paste_Here!A$2:A$210, 0))))), "At-Promise: Prim", ""))))), ""), "")</f>
        <v/>
      </c>
      <c r="Q174" s="69"/>
      <c r="R174" s="79" t="str">
        <f>IFERROR(IF(B174&lt;&gt;"", IF(ISNUMBER(SEARCH("Revealed-Potential (Primary Focus)", LOWER(INDEX(Paste_Here!AB$2:AB$210, MATCH(B174, Paste_Here!A$2:A$210, 0))))), "Rev-Potential: Prim", IF(ISNUMBER(SEARCH("Revealed-Potential (Secondary Focus)", LOWER(INDEX(Paste_Here!AB$2:AB$210, MATCH(B174, Paste_Here!A$2:A$210, 0))))), "Rev-Potential: Sec", IF(ISNUMBER(SEARCH("Monitoring", LOWER(INDEX(Paste_Here!AB$2:AB$210, MATCH(B174, Paste_Here!A$2:A$210, 0))))), "Monitoring", IF(ISNUMBER(SEARCH("At-Promise (Secondary Focus)", LOWER(INDEX(Paste_Here!AB$2:AB$210, MATCH(B174, Paste_Here!A$2:A$210, 0))))), "At-Promise: Sec", IF(ISNUMBER(SEARCH("At-Promise (Primary Focus)", LOWER(INDEX(Paste_Here!AB$2:AB$210, MATCH(B174, Paste_Here!A$2:A$210, 0))))), "At-Promise: Prim", ""))))), ""), "")</f>
        <v/>
      </c>
      <c r="S174" s="69"/>
      <c r="T174" s="114" t="str">
        <f>IFERROR(IF(P174&lt;&gt;"", IF(ISNUMBER(SEARCH("yes", LOWER(INDEX(Paste_Here!AH$2:AH$210, MATCH(P174, Paste_Here!O$2:O$210, 0))))), "Yes", IF(ISNUMBER(SEARCH("no", LOWER(INDEX(Paste_Here!AH$2:AH$210, MATCH(P174, Paste_Here!O$2:O$210, 0))))), "No", "")), ""), "")</f>
        <v/>
      </c>
      <c r="U174" s="69"/>
      <c r="V174" s="114" t="str">
        <f>IFERROR(IF(R174&lt;&gt;"", IF(ISNUMBER(SEARCH("yes", LOWER(INDEX(Paste_Here!AJ$2:AJ$210, MATCH(R174, Paste_Here!Q$2:Q$210, 0))))), "Yes", IF(ISNUMBER(SEARCH("no", LOWER(INDEX(Paste_Here!AJ$2:AJ$210, MATCH(R174, Paste_Here!Q$2:Q$210, 0))))), "No", "")), ""), "")</f>
        <v/>
      </c>
      <c r="W174" s="69"/>
      <c r="X174" s="69"/>
      <c r="Y174" s="79" t="str">
        <f t="shared" si="15"/>
        <v/>
      </c>
      <c r="Z174" s="69"/>
      <c r="AA174" s="79" t="str">
        <f>IFERROR(IF(B174&lt;&gt;"", IF(AND(INDEX(Paste_Here!W$2:W$210, MATCH(B174, Paste_Here!A$2:A$210, 0))&lt;&gt;"", ISNUMBER(VALUE(INDEX(Paste_Here!W$2:W$210, MATCH(B174, Paste_Here!A$2:A$210, 0))))), INDEX(Paste_Here!W$2:W$210, MATCH(B174, Paste_Here!A$2:A$210, 0)), ""), ""), "")</f>
        <v/>
      </c>
      <c r="AB174" s="69"/>
      <c r="AC174" s="79" t="str">
        <f>IFERROR(IF(B174&lt;&gt;"", IF(AND(INDEX(Paste_Here!V$2:V$210, MATCH(B174, Paste_Here!A$2:A$210, 0))&lt;&gt;"", ISNUMBER(VALUE(INDEX(Paste_Here!V$2:V$210, MATCH(B174, Paste_Here!A$2:A$210, 0))))), TEXT(ROUND(VALUE(INDEX(Paste_Here!V$2:V$210, MATCH(B174, Paste_Here!A$2:A$210, 0))), 2), "0.00"), ""), ""), "")</f>
        <v/>
      </c>
      <c r="AD174" s="69"/>
      <c r="AE174" s="79" t="str">
        <f>IFERROR(IF(B174&lt;&gt;"", IF(LOWER(INDEX(Paste_Here!X$2:X$210, MATCH(B174, Paste_Here!A$2:A$210, 0)))="approaching expectations", "Approaching", IF(LOWER(INDEX(Paste_Here!X$2:X$210, MATCH(B174, Paste_Here!A$2:A$210, 0)))="met expectations", "Met", IF(LOWER(INDEX(Paste_Here!X$2:X$210, MATCH(B174, Paste_Here!A$2:A$210, 0)))="exceeded expectations", "Exceeded", IF(LOWER(INDEX(Paste_Here!X$2:X$210, MATCH(B174, Paste_Here!A$2:A$210, 0)))="below expectations", "Below", "")))), ""), "")</f>
        <v/>
      </c>
      <c r="AF174" s="69"/>
      <c r="AG174" s="79" t="str">
        <f>IFERROR(IF(B174&lt;&gt;"", IF(AND(INDEX(Paste_Here!Y$2:Y$210, MATCH(B174, Paste_Here!A$2:A$210, 0))&lt;&gt;"", ISNUMBER(VALUE(INDEX(Paste_Here!Y$2:Y$210, MATCH(B174, Paste_Here!A$2:A$210, 0))))), INDEX(Paste_Here!Y$2:Y$210, MATCH(B174, Paste_Here!A$2:A$210, 0)), ""), ""), "")</f>
        <v/>
      </c>
      <c r="AH174" s="69"/>
      <c r="AI174" s="79" t="str">
        <f>IFERROR(IF(B174&lt;&gt;"", IF(AND(INDEX(Paste_Here!AK$2:AK$210, MATCH(B174, Paste_Here!A$2:A$210, 0))&lt;&gt;"", ISNUMBER(VALUE(INDEX(Paste_Here!AK$2:AK$210, MATCH(B174, Paste_Here!A$2:A$210, 0))))), INDEX(Paste_Here!AK$2:AK$210, MATCH(B174, Paste_Here!A$2:A$210, 0)), ""), ""), "")</f>
        <v/>
      </c>
      <c r="AJ174" s="69"/>
      <c r="AK174" s="79" t="str">
        <f>IFERROR(IF(B174&lt;&gt;"", IF(ISNUMBER(SEARCH("highrisk", LOWER(INDEX(Paste_Here!AL$2:AL$210, MATCH(B174, Paste_Here!A$2:A$210, 0))))), "High Risk", IF(ISNUMBER(SEARCH("lowrisk", LOWER(INDEX(Paste_Here!AL$2:AL$210, MATCH(B174, Paste_Here!A$2:A$210, 0))))), "Low Risk", IF(ISNUMBER(SEARCH("somerisk", LOWER(INDEX(Paste_Here!AL$2:AL$210, MATCH(B174, Paste_Here!A$2:A$210, 0))))), "Some Risk", ""))), ""), "")</f>
        <v/>
      </c>
      <c r="AL174" s="69"/>
      <c r="AM174" s="79" t="str">
        <f>IFERROR(IF(B174&lt;&gt;"", IF(AND(INDEX(Paste_Here!AT$2:AT$210, MATCH(B174, Paste_Here!A$2:A$210, 0))&lt;&gt;"", ISNUMBER(VALUE(INDEX(Paste_Here!AT$2:AT$210, MATCH(B174, Paste_Here!A$2:A$210, 0))))), INDEX(Paste_Here!AT$2:AT$210, MATCH(B174, Paste_Here!A$2:A$210, 0)), ""), ""), "")</f>
        <v/>
      </c>
      <c r="AN174" s="69"/>
      <c r="AO174" s="79" t="str">
        <f>IFERROR(IF(B174&lt;&gt;"", IF(AND(INDEX(Paste_Here!AM$2:AM$210, MATCH(B174, Paste_Here!A$2:A$210, 0))&lt;&gt;"", ISNUMBER(VALUE(INDEX(Paste_Here!AM$2:AM$210, MATCH(B174, Paste_Here!A$2:A$210, 0))))), INDEX(Paste_Here!AM$2:AM$210, MATCH(B174, Paste_Here!A$2:A$210, 0)), ""), ""), "")</f>
        <v/>
      </c>
      <c r="AP174" s="69"/>
      <c r="AQ174" s="79" t="str">
        <f>IFERROR(IF(B174&lt;&gt;"", IF(ISNUMBER(SEARCH("highrisk", LOWER(INDEX(Paste_Here!AN$2:AN$210, MATCH(B174, Paste_Here!A$2:A$210, 0))))), "High Risk", IF(ISNUMBER(SEARCH("lowrisk", LOWER(INDEX(Paste_Here!AN$2:AN$210, MATCH(B174, Paste_Here!A$2:A$210, 0))))), "Low Risk", IF(ISNUMBER(SEARCH("somerisk", LOWER(INDEX(Paste_Here!AN$2:AN$210, MATCH(B174, Paste_Here!A$2:A$210, 0))))), "Some Risk", ""))), ""), "")</f>
        <v/>
      </c>
      <c r="AR174" s="69"/>
      <c r="AS174" s="79" t="str" cm="1">
        <f t="array" aca="1" ref="AS174" ca="1">IFERROR(IF(ISNUMBER(SEARCH("BR", INDEX(Paste_Here!AO$2:AO$210, MATCH(B174, Paste_Here!A$2:A$210, 0)))), -1, 1) * VALUE(_xlfn.TEXTJOIN("", TRUE, IF(ISNUMBER(--MID(INDEX(Paste_Here!AO$2:AO$210, MATCH(B174, Paste_Here!A$2:A$210, 0)), ROW(INDIRECT("1:"&amp;LEN(INDEX(Paste_Here!AO$2:AO$210, MATCH(B174, Paste_Here!A$2:A$210, 0))))), 1)), MID(INDEX(Paste_Here!AO$2:AO$210, MATCH(B174, Paste_Here!A$2:A$210, 0)), ROW(INDIRECT("1:"&amp;LEN(INDEX(Paste_Here!AO$2:AO$210, MATCH(B174, Paste_Here!A$2:A$210, 0))))), 1), ""))), "")</f>
        <v/>
      </c>
      <c r="AT174" s="69"/>
      <c r="AU174" s="69"/>
      <c r="AV174" s="79"/>
      <c r="AW174" s="69"/>
      <c r="AX174" s="79"/>
      <c r="AY174" s="69"/>
      <c r="AZ174" s="79"/>
      <c r="BA174" s="69"/>
      <c r="BB174" s="79"/>
      <c r="BC174" s="69"/>
      <c r="BD174" s="79"/>
      <c r="BE174" s="69"/>
      <c r="BF174" s="79"/>
      <c r="BG174" s="69"/>
      <c r="BH174" s="79"/>
      <c r="BI174" s="69"/>
      <c r="BJ174" s="79"/>
      <c r="BK174" s="69"/>
      <c r="BL174" s="79"/>
      <c r="BM174" s="69"/>
      <c r="BN174" s="79"/>
      <c r="BO174" s="69"/>
      <c r="BP174" s="79"/>
      <c r="BQ174" s="69"/>
      <c r="BR174" s="69"/>
      <c r="BS174" s="79"/>
      <c r="BT174" s="69"/>
      <c r="BU174" s="79"/>
      <c r="BV174" s="69"/>
      <c r="BW174" s="79"/>
      <c r="BX174" s="69"/>
      <c r="BY174" s="79"/>
      <c r="BZ174" s="69"/>
      <c r="CA174" s="79"/>
      <c r="CB174" s="69"/>
      <c r="CC174" s="79"/>
      <c r="CD174" s="69"/>
      <c r="CE174" s="79"/>
      <c r="CF174" s="69"/>
      <c r="CG174" s="79"/>
      <c r="CH174" s="69"/>
      <c r="CI174" s="79"/>
      <c r="CJ174" s="69"/>
      <c r="CK174" s="79"/>
      <c r="CL174" s="69"/>
      <c r="CM174" s="79"/>
      <c r="CN174" s="69"/>
      <c r="CO174" s="69"/>
      <c r="CP174" s="79" t="str">
        <f t="shared" si="16"/>
        <v/>
      </c>
      <c r="CQ174" s="69"/>
      <c r="CR174" s="79" t="str">
        <f>IFERROR(IF(B174&lt;&gt;"", IF(AND(INDEX(Paste_Here!AD$2:AD$210, MATCH(B174, Paste_Here!A$2:A$210, 0))&lt;&gt;"", ISNUMBER(VALUE(INDEX(Paste_Here!AD$2:AD$210, MATCH(B174, Paste_Here!A$2:A$210, 0))))), INDEX(Paste_Here!AD$2:AD$210, MATCH(B174, Paste_Here!A$2:A$210, 0)), ""), ""), "")</f>
        <v/>
      </c>
      <c r="CS174" s="69"/>
      <c r="CT174" s="79" t="str">
        <f>IFERROR(IF(B174&lt;&gt;"", IF(AND(INDEX(Paste_Here!AC$2:AC$210, MATCH(B174, Paste_Here!A$2:A$210, 0))&lt;&gt;"", ISNUMBER(--INDEX(Paste_Here!AC$2:AC$210, MATCH(B174, Paste_Here!A$2:A$210, 0)))), TEXT(ROUND(--INDEX(Paste_Here!AC$2:AC$210, MATCH(B174, Paste_Here!A$2:A$210, 0)), 2), "0.00"), ""), ""), "")</f>
        <v/>
      </c>
      <c r="CU174" s="69"/>
      <c r="CV174" s="79" t="str">
        <f>IFERROR(IF(B174&lt;&gt;"", IF(LOWER(INDEX(Paste_Here!AE$2:AE$210, MATCH(B174, Paste_Here!A$2:A$210, 0)))="approaching expectations", "Approaching", IF(LOWER(INDEX(Paste_Here!AE$2:AE$210, MATCH(B174, Paste_Here!A$2:A$210, 0)))="met expectations", "Met", IF(LOWER(INDEX(Paste_Here!AE$2:AE$210, MATCH(B174, Paste_Here!A$2:A$210, 0)))="exceeded expectations", "Exceeded", IF(LOWER(INDEX(Paste_Here!AE$2:AE$210, MATCH(B174, Paste_Here!A$2:A$210, 0)))="below expectations", "Below", "")))), ""), "")</f>
        <v/>
      </c>
      <c r="CW174" s="69"/>
      <c r="CX174" s="79" t="str">
        <f>IFERROR(IF(B174&lt;&gt;"", IF(AND(INDEX(Paste_Here!AF$2:AF$210, MATCH(B174, Paste_Here!A$2:A$210, 0))&lt;&gt;"", ISNUMBER(VALUE(INDEX(Paste_Here!AF$2:AF$210, MATCH(B174, Paste_Here!A$2:A$210, 0))))), INDEX(Paste_Here!AF$2:AF$210, MATCH(B174, Paste_Here!A$2:A$210, 0)), ""), ""), "")</f>
        <v/>
      </c>
      <c r="CY174" s="69"/>
      <c r="CZ174" s="79" t="str">
        <f>IFERROR(IF(B174&lt;&gt;"", IF(AND(INDEX(Paste_Here!AU$2:AU$210, MATCH(B174, Paste_Here!A$2:A$210, 0))&lt;&gt;"", ISNUMBER(VALUE(INDEX(Paste_Here!AU$2:AU$210, MATCH(B174, Paste_Here!A$2:A$210, 0))))), INDEX(Paste_Here!AU$2:AU$210, MATCH(B174, Paste_Here!A$2:A$210, 0)), ""), ""), "")</f>
        <v/>
      </c>
      <c r="DA174" s="69"/>
      <c r="DB174" s="79" t="str">
        <f>IFERROR(IF(B174&lt;&gt;"", IF(ISNUMBER(SEARCH("highrisk", LOWER(INDEX(Paste_Here!AV$2:AV$210, MATCH(B174, Paste_Here!A$2:A$210, 0))))), "High Risk", IF(ISNUMBER(SEARCH("lowrisk", LOWER(INDEX(Paste_Here!AV$2:AV$210, MATCH(B174, Paste_Here!A$2:A$210, 0))))), "Low Risk", IF(ISNUMBER(SEARCH("somerisk", LOWER(INDEX(Paste_Here!AV$2:AV$210, MATCH(B174, Paste_Here!A$2:A$210, 0))))), "Some Risk", ""))), ""), "")</f>
        <v/>
      </c>
      <c r="DC174" s="69"/>
      <c r="DD174" s="79" t="str">
        <f>IFERROR(IF(B174&lt;&gt;"", IF(AND(INDEX(Paste_Here!AW$2:AW$210, MATCH(B174, Paste_Here!A$2:A$210, 0))&lt;&gt;"", ISNUMBER(VALUE(INDEX(Paste_Here!AW$2:AW$210, MATCH(B174, Paste_Here!A$2:A$210, 0))))), INDEX(Paste_Here!AW$2:AW$210, MATCH(B174, Paste_Here!A$2:A$210, 0)), ""), ""), "")</f>
        <v/>
      </c>
      <c r="DE174" s="69"/>
      <c r="DF174" s="79" t="str">
        <f>IFERROR(IF(B174&lt;&gt;"", IF(AND(INDEX(Paste_Here!AP$2:AP$210, MATCH(B174, Paste_Here!A$2:A$210, 0))&lt;&gt;"", ISNUMBER(VALUE(INDEX(Paste_Here!AP$2:AP$210, MATCH(B174, Paste_Here!A$2:A$210, 0))))), INDEX(Paste_Here!AP$2:AP$210, MATCH(B174, Paste_Here!A$2:A$210, 0)), ""), ""), "")</f>
        <v/>
      </c>
      <c r="DG174" s="69"/>
      <c r="DH174" s="79" t="str">
        <f>IFERROR(IF(B174&lt;&gt;"", IF(ISNUMBER(SEARCH("highrisk", LOWER(INDEX(Paste_Here!AQ$2:AQ$210, MATCH(B174, Paste_Here!A$2:A$210, 0))))), "High Risk", IF(ISNUMBER(SEARCH("lowrisk", LOWER(INDEX(Paste_Here!AQ$2:AQ$210, MATCH(B174, Paste_Here!A$2:A$210, 0))))), "Low Risk", IF(ISNUMBER(SEARCH("somerisk", LOWER(INDEX(Paste_Here!AQ$2:AQ$210, MATCH(B174, Paste_Here!A$2:A$210, 0))))), "Some Risk", ""))), ""), "")</f>
        <v/>
      </c>
      <c r="DI174" s="69"/>
      <c r="DJ174" s="79" t="str" cm="1">
        <f t="array" aca="1" ref="DJ174" ca="1">IFERROR(VALUE(IF(ISNUMBER(SEARCH("EM", INDEX(Paste_Here!AR$2:AR$500, MATCH(B174, Paste_Here!A$2:A$500, 0)))),"-" &amp; _xlfn.TEXTJOIN("", TRUE, IF(ISNUMBER(--MID(INDEX(Paste_Here!AR$2:AR$500, MATCH(B174, Paste_Here!A$2:A$500, 0)), ROW(INDIRECT("1:"&amp;LEN(INDEX(Paste_Here!AR$2:AR$500, MATCH(B174, Paste_Here!A$2:A$500, 0))))), 1)), MID(INDEX(Paste_Here!AR$2:AR$500, MATCH(B174, Paste_Here!A$2:A$500, 0)), ROW(INDIRECT("1:"&amp;LEN(INDEX(Paste_Here!AR$2:AR$500, MATCH(B174, Paste_Here!A$2:A$500, 0))))), 1), "")), _xlfn.TEXTJOIN("", TRUE, IF(ISNUMBER(--MID(INDEX(Paste_Here!AR$2:AR$500, MATCH(B174, Paste_Here!A$2:AR$500, 0)), ROW(INDIRECT("1:"&amp;LEN(INDEX(Paste_Here!AR$2:AR$500, MATCH(B174, Paste_Here!A$2:AR$500, 0))))), 1)), MID(INDEX(Paste_Here!AR$2:AR$500, MATCH(B174, Paste_Here!A$2:A$500, 0)), ROW(INDIRECT("1:"&amp;LEN(INDEX(Paste_Here!AR$2:AR$500, MATCH(B174, Paste_Here!A$2:A$500, 0))))), 1), "")))), "")</f>
        <v/>
      </c>
      <c r="DK174" s="69"/>
      <c r="DL174" s="69"/>
      <c r="DM174" s="79" t="str">
        <f t="shared" si="17"/>
        <v/>
      </c>
      <c r="DN174" s="69"/>
      <c r="DO174" s="79" t="str">
        <f>IFERROR(IF(B174&lt;&gt;"", IF(AND(INDEX(Paste_Here!AH$2:AH$210, MATCH(B174, Paste_Here!A$2:A$210, 0))&lt;&gt;"", ISNUMBER(VALUE(INDEX(Paste_Here!AH$2:AH$210, MATCH(B174, Paste_Here!A$2:A$210, 0))))), INDEX(Paste_Here!AH$2:AH$210, MATCH(B174, Paste_Here!A$2:A$210, 0)), ""), ""), "")</f>
        <v/>
      </c>
      <c r="DP174" s="69"/>
      <c r="DQ174" s="114"/>
      <c r="DR174" s="69"/>
      <c r="DS174" s="119" t="str">
        <f>IFERROR(IF(B174&lt;&gt;"", IF(LOWER(INDEX(Paste_Here!AI$2:AI$210, MATCH(B174, Paste_Here!A$2:A$210, 0)))="approaching expectations", "Approaching", IF(LOWER(INDEX(Paste_Here!AI$2:AI$210, MATCH(B174, Paste_Here!A$2:A$210, 0)))="met expectations", "Met", IF(LOWER(INDEX(Paste_Here!AI$2:AI$210, MATCH(B174, Paste_Here!A$2:A$210, 0)))="exceeded expectations", "Exceeded", IF(LOWER(INDEX(Paste_Here!AI$2:AI$210, MATCH(B174, Paste_Here!A$2:A$210, 0)))="below expectations", "Below", "")))), ""), "")</f>
        <v/>
      </c>
      <c r="DT174" s="69"/>
      <c r="DU174" s="79" t="str">
        <f>IFERROR(IF(B174&lt;&gt;"", IF(AND(INDEX(Paste_Here!AJ$2:AJ$210, MATCH(B174, Paste_Here!A$2:A$210, 0))&lt;&gt;"", ISNUMBER(VALUE(INDEX(Paste_Here!AJ$2:AJ$210, MATCH(B174, Paste_Here!A$2:A$210, 0))))), INDEX(Paste_Here!AJ$2:AJ$210, MATCH(B174, Paste_Here!A$2:A$210, 0)), ""), ""), "")</f>
        <v/>
      </c>
      <c r="DV174" s="69"/>
      <c r="DW174" s="114"/>
      <c r="DX174" s="69"/>
      <c r="DY174" s="114"/>
      <c r="DZ174" s="69"/>
      <c r="EA174" s="114"/>
      <c r="EB174" s="69"/>
      <c r="EC174" s="114"/>
      <c r="ED174" s="69"/>
      <c r="EE174" s="114"/>
      <c r="EF174" s="69"/>
      <c r="EH174" s="69"/>
      <c r="EI174" s="69"/>
      <c r="EJ174" s="79"/>
      <c r="EK174" s="69"/>
      <c r="EL174" s="79"/>
      <c r="EM174" s="69"/>
      <c r="EN174" s="79"/>
      <c r="EO174" s="69"/>
      <c r="EP174" s="79"/>
      <c r="EQ174" s="69"/>
      <c r="ER174" s="79"/>
      <c r="ES174" s="69"/>
      <c r="ET174" s="79"/>
      <c r="EU174" s="69"/>
      <c r="EV174" s="79"/>
      <c r="EW174" s="69"/>
      <c r="EX174" s="79"/>
      <c r="EY174" s="69"/>
      <c r="EZ174" s="79"/>
      <c r="FA174" s="69"/>
      <c r="FB174" s="79"/>
      <c r="FC174" s="69"/>
      <c r="FD174" s="79"/>
      <c r="FE174" s="69"/>
      <c r="FF174" s="69"/>
      <c r="FG174" s="79" t="str">
        <f t="shared" si="18"/>
        <v/>
      </c>
      <c r="FH174" s="69"/>
      <c r="FI174" s="79" t="str">
        <f>IFERROR(IF(B174&lt;&gt;"", IF(ISNUMBER(VALUE(INDEX(Paste_Here!H$2:H$210, MATCH(B174, Paste_Here!A$2:A$210, 0)))), IF(VALUE(INDEX(Paste_Here!H$2:H$210, MATCH(B174, Paste_Here!A$2:A$210, 0)))=0, "No", IF(AND(VALUE(INDEX(Paste_Here!H$2:H$210, MATCH(B174, Paste_Here!A$2:A$210, 0)))&gt;=1, VALUE(INDEX(Paste_Here!H$2:H$210, MATCH(B174, Paste_Here!A$2:A$210, 0)))&lt;=4), VALUE(INDEX(Paste_Here!H$2:H$210, MATCH(B174, Paste_Here!A$2:A$210, 0))), "")), ""), ""), "")</f>
        <v/>
      </c>
      <c r="FJ174" s="69"/>
      <c r="FK174" s="79" t="str">
        <f>IFERROR(IF(B174&lt;&gt;"", IF(ISNUMBER(VALUE(INDEX(Paste_Here!I$2:I$210, MATCH(B174, Paste_Here!A$2:A$210, 0)))), IF(VALUE(INDEX(Paste_Here!I$2:I$210, MATCH(B174, Paste_Here!A$2:A$210, 0)))=0, "No", IF(AND(VALUE(INDEX(Paste_Here!I$2:I$210, MATCH(B174, Paste_Here!A$2:A$210, 0)))&gt;=1, VALUE(INDEX(Paste_Here!I$2:I$210, MATCH(B174, Paste_Here!A$2:A$210, 0)))&lt;=4), VALUE(INDEX(Paste_Here!I$2:I$210, MATCH(B174, Paste_Here!A$2:A$210, 0))), "")), ""), ""), "")</f>
        <v/>
      </c>
      <c r="FL174" s="69"/>
      <c r="FM174" s="114"/>
      <c r="FN174" s="69"/>
      <c r="FO174" s="114"/>
      <c r="FP174" s="69"/>
      <c r="FQ174" s="114"/>
      <c r="FR174" s="69"/>
      <c r="FS174" s="114"/>
      <c r="FT174" s="69"/>
      <c r="FU174" s="79" t="str">
        <f>IFERROR(IF(B174&lt;&gt;"", IF(AND(INDEX(Paste_Here!R$2:R$210, MATCH(B174, Paste_Here!A$2:A$210, 0))&lt;&gt;"", ISNUMBER(VALUE(INDEX(Paste_Here!R$2:R$210, MATCH(B174, Paste_Here!A$2:A$210, 0))))), INDEX(Paste_Here!R$2:R$210, MATCH(B174, Paste_Here!A$2:A$210, 0)), ""), ""), "")</f>
        <v/>
      </c>
      <c r="FV174" s="69"/>
      <c r="FW174" s="79" t="str">
        <f>IFERROR(IF(B174&lt;&gt;"", IF(AND(INDEX(Paste_Here!BB$2:BB$210, MATCH(B174, Paste_Here!A$2:A$210, 0))&lt;&gt;"", ISNUMBER(VALUE(INDEX(Paste_Here!BB$2:BB$210, MATCH(B174, Paste_Here!A$2:A$210, 0))))), INDEX(Paste_Here!BB$2:BB$210, MATCH(B174, Paste_Here!A$2:A$210, 0)), ""), ""), "")</f>
        <v/>
      </c>
      <c r="FX174" s="69"/>
      <c r="FY174" s="79" t="str">
        <f>IFERROR(IF(B174&lt;&gt;"", IF(AND(INDEX(Paste_Here!AS$2:AS$210, MATCH(B174, Paste_Here!A$2:A$210, 0))&lt;&gt;"", ISNUMBER(VALUE(INDEX(Paste_Here!AS$2:AS$210, MATCH(B174, Paste_Here!A$2:A$210, 0))))), INDEX(Paste_Here!AS$2:AS$210, MATCH(B174, Paste_Here!A$2:A$210, 0)), ""), ""), "")</f>
        <v/>
      </c>
      <c r="FZ174" s="69"/>
      <c r="GA174" s="79" t="str">
        <f>IFERROR(IF(B174&lt;&gt;"", IF(AND(INDEX(Paste_Here!BC$2:BC$210, MATCH(B174, Paste_Here!A$2:A$210, 0))&lt;&gt;"", ISNUMBER(VALUE(INDEX(Paste_Here!BC$2:BC$210, MATCH(B174, Paste_Here!A$2:A$210, 0))))), INDEX(Paste_Here!BC$2:BC$210, MATCH(B174, Paste_Here!A$2:A$210, 0)), ""), ""), "")</f>
        <v/>
      </c>
      <c r="GB174" s="69"/>
      <c r="GC174" s="69"/>
      <c r="GD174" s="79" t="str">
        <f t="shared" si="19"/>
        <v/>
      </c>
      <c r="GE174" s="69"/>
      <c r="GF174" s="79" t="str">
        <f>IFERROR(IF(B174&lt;&gt;"", IF(ISNUMBER(SEARCH("s", LOWER(INDEX(Paste_Here!M$2:M$210, MATCH(B174, Paste_Here!A$2:A$210, 0))))), "Yes", IF(INDEX(Paste_Here!M$2:M$210, MATCH(B174, Paste_Here!A$2:A$210, 0))&lt;&gt;"", "No", "")), ""), "")</f>
        <v/>
      </c>
      <c r="GG174" s="69"/>
      <c r="GH174" s="79" t="str">
        <f>IFERROR(IF(B174&lt;&gt;"", IF(ISNUMBER(SEARCH("yes", LOWER(INDEX(Paste_Here!F$2:F$210, MATCH(B174, Paste_Here!A$2:A$210, 0))))), "Yes", IF(ISNUMBER(SEARCH("no", LOWER(INDEX(Paste_Here!F$2:F$210, MATCH(B174, Paste_Here!A$2:A$210, 0))))), "No", "")), ""), "")</f>
        <v/>
      </c>
      <c r="GI174" s="69"/>
      <c r="GJ174" s="79" t="str">
        <f>IFERROR(IF(B174&lt;&gt;"", IF(ISNUMBER(SEARCH("english language learner", LOWER(INDEX(Paste_Here!C$2:C$210, MATCH(B174, Paste_Here!A$2:A$210, 0))))), "Yes", ""), ""), "")</f>
        <v/>
      </c>
      <c r="GK174" s="69"/>
      <c r="GL174" s="79" t="str">
        <f>IFERROR(IF(B174&lt;&gt;"", IF(OR(ISNUMBER(SEARCH("b", LOWER(INDEX(Paste_Here!K$2:K$210, MATCH(B174, Paste_Here!A$2:A$210, 0))))), ISNUMBER(SEARCH("h", LOWER(INDEX(Paste_Here!K$2:K$210, MATCH(B174, Paste_Here!A$2:A$210, 0))))), ISNUMBER(SEARCH("i", LOWER(INDEX(Paste_Here!K$2:K$210, MATCH(B174, Paste_Here!A$2:A$210, 0)))))), "Yes", IF(INDEX(Paste_Here!K$2:K$210, MATCH(B174, Paste_Here!A$2:A$210, 0))&lt;&gt;"", "No", "")), ""), "")</f>
        <v/>
      </c>
      <c r="GM174" s="69"/>
      <c r="GN174" s="79" t="str">
        <f>IFERROR(IF(B174&lt;&gt;"", IF(ISNUMBER(SEARCH("yes", LOWER(INDEX(Paste_Here!L$2:L$210, MATCH(B174, Paste_Here!A$2:A$210, 0))))), "Yes", IF(ISNUMBER(SEARCH("no", LOWER(INDEX(Paste_Here!L$2:L$210, MATCH(B174, Paste_Here!A$2:A$210, 0))))), "No", "")), ""), "")</f>
        <v/>
      </c>
      <c r="GO174" s="69"/>
      <c r="GP174" s="79" t="str">
        <f>IFERROR(IF(B174&lt;&gt;"", IF(ISNUMBER(SEARCH("transitional 2", LOWER(INDEX(Paste_Here!C$2:C$210, MATCH(B174, Paste_Here!A$2:A$210, 0))))), "T2", IF(ISNUMBER(SEARCH("transitional 1", LOWER(INDEX(Paste_Here!C$2:C$210, MATCH(B174, Paste_Here!A$2:A$210, 0))))), "T1", IF(ISNUMBER(SEARCH("waived ell services", LOWER(INDEX(Paste_Here!C$2:C$210, MATCH(B174, Paste_Here!A$2:A$210, 0))))), "W", ""))), ""), "")</f>
        <v/>
      </c>
      <c r="GQ174" s="69"/>
      <c r="GR174" s="114"/>
      <c r="GS174" s="69"/>
      <c r="GT174" s="114"/>
      <c r="GU174" s="69"/>
      <c r="GV174" s="114"/>
      <c r="GW174" s="69"/>
      <c r="GX174" s="118"/>
      <c r="GY174" s="69"/>
      <c r="GZ174" s="69"/>
      <c r="HA174" s="79"/>
      <c r="HB174" s="69"/>
      <c r="HC174" s="79"/>
      <c r="HD174" s="69"/>
      <c r="HE174" s="79"/>
      <c r="HF174" s="69"/>
      <c r="HG174" s="79"/>
      <c r="HH174" s="69"/>
      <c r="HI174" s="79"/>
      <c r="HJ174" s="69"/>
      <c r="HK174" s="79"/>
      <c r="HL174" s="69"/>
      <c r="HM174" s="79"/>
      <c r="HN174" s="69"/>
      <c r="HO174" s="79"/>
      <c r="HP174" s="69"/>
      <c r="HQ174" s="79"/>
      <c r="HR174" s="69"/>
      <c r="HS174" s="79"/>
      <c r="HT174" s="69"/>
      <c r="HU174" s="79"/>
      <c r="HV174" s="69"/>
      <c r="HW174" s="69"/>
      <c r="HX174" s="79"/>
      <c r="HY174" s="69"/>
      <c r="HZ174" s="79"/>
      <c r="IA174" s="69"/>
      <c r="IB174" s="79"/>
      <c r="IC174" s="69"/>
      <c r="ID174" s="79"/>
      <c r="IE174" s="69"/>
      <c r="IF174" s="79"/>
      <c r="IG174" s="69"/>
      <c r="IH174" s="79"/>
      <c r="II174" s="69"/>
      <c r="IJ174" s="79"/>
      <c r="IK174" s="69"/>
      <c r="IL174" s="79"/>
      <c r="IM174" s="69"/>
      <c r="IN174" s="79"/>
      <c r="IO174" s="69"/>
      <c r="IP174" s="79"/>
      <c r="IQ174" s="69"/>
      <c r="IR174" s="79"/>
      <c r="IS174" s="69"/>
      <c r="IT174" s="69"/>
      <c r="IU174" s="79"/>
      <c r="IV174" s="69"/>
      <c r="IW174" s="79"/>
      <c r="IX174" s="69"/>
      <c r="IY174" s="79"/>
      <c r="IZ174" s="69"/>
      <c r="JA174" s="79"/>
      <c r="JB174" s="69"/>
      <c r="JC174" s="79"/>
      <c r="JD174" s="69"/>
      <c r="JE174" s="79"/>
      <c r="JF174" s="69"/>
      <c r="JG174" s="79"/>
      <c r="JH174" s="69"/>
      <c r="JI174" s="79"/>
      <c r="JJ174" s="69"/>
      <c r="JK174" s="79"/>
      <c r="JL174" s="69"/>
      <c r="JM174" s="79"/>
      <c r="JN174" s="69"/>
      <c r="JO174" s="79"/>
      <c r="JP174" s="69"/>
      <c r="JQ174" s="69"/>
      <c r="JR174" s="79"/>
      <c r="JS174" s="69"/>
      <c r="JT174" s="79"/>
      <c r="JU174" s="69"/>
      <c r="JV174" s="79"/>
      <c r="JW174" s="69"/>
      <c r="JX174" s="79"/>
      <c r="JY174" s="69"/>
      <c r="JZ174" s="79"/>
      <c r="KA174" s="69"/>
      <c r="KB174" s="79"/>
      <c r="KC174" s="69"/>
      <c r="KD174" s="79"/>
      <c r="KE174" s="69"/>
      <c r="KF174" s="79"/>
      <c r="KG174" s="69"/>
      <c r="KH174" s="79"/>
      <c r="KI174" s="69"/>
      <c r="KJ174" s="79"/>
      <c r="KK174" s="69"/>
      <c r="KL174" s="79"/>
      <c r="KM174" s="69"/>
      <c r="KP174" s="1" t="str" cm="1">
        <f t="array" ref="KP174">IFERROR(INDEX(Paste_Here!$B$2:$B$210, MATCH(0, COUNTIF(KP$4:KP173, Paste_Here!$B$2:$B$210) + IF(Paste_Here!$B$2:$B$210="", 1, 0), 0)), "")</f>
        <v/>
      </c>
      <c r="KQ174" s="1" t="str">
        <f>IF(KP174&lt;&gt;"", INDEX(Paste_Here!$A$2:$A$210, MATCH(KP174, Paste_Here!$B$2:$B$210, 0)), "")</f>
        <v/>
      </c>
      <c r="KR174" s="1" t="str">
        <f t="shared" si="20"/>
        <v/>
      </c>
      <c r="KS174" s="1" t="str" cm="1">
        <f t="array" ref="KS174">IFERROR(INDEX($KR$5:$KR$210, MATCH(SMALL(IF($KR$5:$KR$210&lt;&gt;"", COUNTIF($KR$5:$KR$210, "&lt;"&amp;$KR$5:$KR$210)+1), ROW()-ROW($KS$5)+1), COUNTIF($KR$5:$KR$210, "&lt;"&amp;$KR$5:$KR$210)+1, 0)), "")</f>
        <v/>
      </c>
    </row>
    <row r="175" spans="1:305">
      <c r="A175" s="69"/>
      <c r="B175" s="79" t="str">
        <f t="shared" si="14"/>
        <v/>
      </c>
      <c r="C175" s="69"/>
      <c r="D175" s="79" t="str">
        <f>IFERROR(IF(B175&lt;&gt;"", IF(COUNTIF(INDEX(Paste_Here!N$2:Q$210, MATCH(B175, Paste_Here!A$2:A$210, 0), 0), "yes") &gt; 0, "No", IF(COUNTIF(INDEX(Paste_Here!N$2:Q$210, MATCH(B175, Paste_Here!A$2:A$210, 0), 0), "no") &gt; 0, "Yes", "")), ""), "")</f>
        <v/>
      </c>
      <c r="E175" s="69"/>
      <c r="F175" s="79" t="str">
        <f>IFERROR(IF(B175&lt;&gt;"", IF(ISNUMBER(SEARCH("yes", LOWER(INDEX(Paste_Here!S$2:S$210, MATCH(B175, Paste_Here!A$2:A$210, 0))))), "Yes", IF(ISNUMBER(SEARCH("no", LOWER(INDEX(Paste_Here!S$2:S$210, MATCH(B175, Paste_Here!A$2:A$210, 0))))), "No", "")), ""), "")</f>
        <v/>
      </c>
      <c r="G175" s="69"/>
      <c r="H175" s="79" t="str">
        <f>IFERROR(IF(B175&lt;&gt;"", IF(COUNTIF(INDEX(Paste_Here!AX$2:BA$210, MATCH(B175, Paste_Here!A$2:A$210, 0), 0), "yes") &gt; 0, "No", IF(COUNTIF(INDEX(Paste_Here!AX$2:BA$210, MATCH(B175, Paste_Here!A$2:A$210, 0), 0), "no") &gt; 0, "Yes", "")), ""), "")</f>
        <v/>
      </c>
      <c r="I175" s="69"/>
      <c r="J175" s="79" t="str">
        <f>IFERROR(IF(B175&lt;&gt;"", IF(ISNUMBER(SEARCH("yes", LOWER(INDEX(Paste_Here!Z$2:Z$210, MATCH(B175, Paste_Here!A$2:A$210, 0))))), "Yes", IF(ISNUMBER(SEARCH("no", LOWER(INDEX(Paste_Here!Z$2:Z$210, MATCH(B175, Paste_Here!A$2:A$210, 0))))), "No", "")), ""), "")</f>
        <v/>
      </c>
      <c r="K175" s="69"/>
      <c r="L175" s="79" t="str">
        <f>IFERROR(IF(B175&lt;&gt;"", IF(ISNUMBER(SEARCH("yes", LOWER(INDEX(Paste_Here!AG$2:AG$210, MATCH(B175, Paste_Here!A$2:A$210, 0))))), "Yes", IF(ISNUMBER(SEARCH("no", LOWER(INDEX(Paste_Here!AG$2:AG$210, MATCH(B175, Paste_Here!A$2:A$210, 0))))), "No", "")), ""), "")</f>
        <v/>
      </c>
      <c r="M175" s="69"/>
      <c r="N175" s="114" t="str">
        <f>IFERROR(IF(J175&lt;&gt;"", IF(ISNUMBER(SEARCH("yes", LOWER(INDEX(Paste_Here!AB$2:AB$210, MATCH(J175, Paste_Here!I$2:I$210, 0))))), "Yes", IF(ISNUMBER(SEARCH("no", LOWER(INDEX(Paste_Here!AB$2:AB$210, MATCH(J175, Paste_Here!I$2:I$210, 0))))), "No", "")), ""), "")</f>
        <v/>
      </c>
      <c r="O175" s="69"/>
      <c r="P175" s="79" t="str">
        <f>IFERROR(IF(B175&lt;&gt;"", IF(ISNUMBER(SEARCH("Revealed-Potential (Primary Focus)", LOWER(INDEX(Paste_Here!U$2:U$210, MATCH(B175, Paste_Here!A$2:A$210, 0))))), "Rev-Potential: Prim", IF(ISNUMBER(SEARCH("Revealed-Potential (Secondary Focus)", LOWER(INDEX(Paste_Here!U$2:U$210, MATCH(B175, Paste_Here!A$2:A$210, 0))))), "Rev-Potential: Sec", IF(ISNUMBER(SEARCH("Monitoring", LOWER(INDEX(Paste_Here!U$2:U$210, MATCH(B175, Paste_Here!A$2:A$210, 0))))), "Monitoring", IF(ISNUMBER(SEARCH("At-Promise (Secondary Focus)", LOWER(INDEX(Paste_Here!U$2:U$210, MATCH(B175, Paste_Here!A$2:A$210, 0))))), "At-Promise: Sec", IF(ISNUMBER(SEARCH("At-Promise (Primary Focus)", LOWER(INDEX(Paste_Here!U$2:U$210, MATCH(B175, Paste_Here!A$2:A$210, 0))))), "At-Promise: Prim", ""))))), ""), "")</f>
        <v/>
      </c>
      <c r="Q175" s="69"/>
      <c r="R175" s="79" t="str">
        <f>IFERROR(IF(B175&lt;&gt;"", IF(ISNUMBER(SEARCH("Revealed-Potential (Primary Focus)", LOWER(INDEX(Paste_Here!AB$2:AB$210, MATCH(B175, Paste_Here!A$2:A$210, 0))))), "Rev-Potential: Prim", IF(ISNUMBER(SEARCH("Revealed-Potential (Secondary Focus)", LOWER(INDEX(Paste_Here!AB$2:AB$210, MATCH(B175, Paste_Here!A$2:A$210, 0))))), "Rev-Potential: Sec", IF(ISNUMBER(SEARCH("Monitoring", LOWER(INDEX(Paste_Here!AB$2:AB$210, MATCH(B175, Paste_Here!A$2:A$210, 0))))), "Monitoring", IF(ISNUMBER(SEARCH("At-Promise (Secondary Focus)", LOWER(INDEX(Paste_Here!AB$2:AB$210, MATCH(B175, Paste_Here!A$2:A$210, 0))))), "At-Promise: Sec", IF(ISNUMBER(SEARCH("At-Promise (Primary Focus)", LOWER(INDEX(Paste_Here!AB$2:AB$210, MATCH(B175, Paste_Here!A$2:A$210, 0))))), "At-Promise: Prim", ""))))), ""), "")</f>
        <v/>
      </c>
      <c r="S175" s="69"/>
      <c r="T175" s="114" t="str">
        <f>IFERROR(IF(P175&lt;&gt;"", IF(ISNUMBER(SEARCH("yes", LOWER(INDEX(Paste_Here!AH$2:AH$210, MATCH(P175, Paste_Here!O$2:O$210, 0))))), "Yes", IF(ISNUMBER(SEARCH("no", LOWER(INDEX(Paste_Here!AH$2:AH$210, MATCH(P175, Paste_Here!O$2:O$210, 0))))), "No", "")), ""), "")</f>
        <v/>
      </c>
      <c r="U175" s="69"/>
      <c r="V175" s="114" t="str">
        <f>IFERROR(IF(R175&lt;&gt;"", IF(ISNUMBER(SEARCH("yes", LOWER(INDEX(Paste_Here!AJ$2:AJ$210, MATCH(R175, Paste_Here!Q$2:Q$210, 0))))), "Yes", IF(ISNUMBER(SEARCH("no", LOWER(INDEX(Paste_Here!AJ$2:AJ$210, MATCH(R175, Paste_Here!Q$2:Q$210, 0))))), "No", "")), ""), "")</f>
        <v/>
      </c>
      <c r="W175" s="69"/>
      <c r="X175" s="69"/>
      <c r="Y175" s="79" t="str">
        <f t="shared" si="15"/>
        <v/>
      </c>
      <c r="Z175" s="69"/>
      <c r="AA175" s="79" t="str">
        <f>IFERROR(IF(B175&lt;&gt;"", IF(AND(INDEX(Paste_Here!W$2:W$210, MATCH(B175, Paste_Here!A$2:A$210, 0))&lt;&gt;"", ISNUMBER(VALUE(INDEX(Paste_Here!W$2:W$210, MATCH(B175, Paste_Here!A$2:A$210, 0))))), INDEX(Paste_Here!W$2:W$210, MATCH(B175, Paste_Here!A$2:A$210, 0)), ""), ""), "")</f>
        <v/>
      </c>
      <c r="AB175" s="69"/>
      <c r="AC175" s="79" t="str">
        <f>IFERROR(IF(B175&lt;&gt;"", IF(AND(INDEX(Paste_Here!V$2:V$210, MATCH(B175, Paste_Here!A$2:A$210, 0))&lt;&gt;"", ISNUMBER(VALUE(INDEX(Paste_Here!V$2:V$210, MATCH(B175, Paste_Here!A$2:A$210, 0))))), TEXT(ROUND(VALUE(INDEX(Paste_Here!V$2:V$210, MATCH(B175, Paste_Here!A$2:A$210, 0))), 2), "0.00"), ""), ""), "")</f>
        <v/>
      </c>
      <c r="AD175" s="69"/>
      <c r="AE175" s="79" t="str">
        <f>IFERROR(IF(B175&lt;&gt;"", IF(LOWER(INDEX(Paste_Here!X$2:X$210, MATCH(B175, Paste_Here!A$2:A$210, 0)))="approaching expectations", "Approaching", IF(LOWER(INDEX(Paste_Here!X$2:X$210, MATCH(B175, Paste_Here!A$2:A$210, 0)))="met expectations", "Met", IF(LOWER(INDEX(Paste_Here!X$2:X$210, MATCH(B175, Paste_Here!A$2:A$210, 0)))="exceeded expectations", "Exceeded", IF(LOWER(INDEX(Paste_Here!X$2:X$210, MATCH(B175, Paste_Here!A$2:A$210, 0)))="below expectations", "Below", "")))), ""), "")</f>
        <v/>
      </c>
      <c r="AF175" s="69"/>
      <c r="AG175" s="79" t="str">
        <f>IFERROR(IF(B175&lt;&gt;"", IF(AND(INDEX(Paste_Here!Y$2:Y$210, MATCH(B175, Paste_Here!A$2:A$210, 0))&lt;&gt;"", ISNUMBER(VALUE(INDEX(Paste_Here!Y$2:Y$210, MATCH(B175, Paste_Here!A$2:A$210, 0))))), INDEX(Paste_Here!Y$2:Y$210, MATCH(B175, Paste_Here!A$2:A$210, 0)), ""), ""), "")</f>
        <v/>
      </c>
      <c r="AH175" s="69"/>
      <c r="AI175" s="79" t="str">
        <f>IFERROR(IF(B175&lt;&gt;"", IF(AND(INDEX(Paste_Here!AK$2:AK$210, MATCH(B175, Paste_Here!A$2:A$210, 0))&lt;&gt;"", ISNUMBER(VALUE(INDEX(Paste_Here!AK$2:AK$210, MATCH(B175, Paste_Here!A$2:A$210, 0))))), INDEX(Paste_Here!AK$2:AK$210, MATCH(B175, Paste_Here!A$2:A$210, 0)), ""), ""), "")</f>
        <v/>
      </c>
      <c r="AJ175" s="69"/>
      <c r="AK175" s="79" t="str">
        <f>IFERROR(IF(B175&lt;&gt;"", IF(ISNUMBER(SEARCH("highrisk", LOWER(INDEX(Paste_Here!AL$2:AL$210, MATCH(B175, Paste_Here!A$2:A$210, 0))))), "High Risk", IF(ISNUMBER(SEARCH("lowrisk", LOWER(INDEX(Paste_Here!AL$2:AL$210, MATCH(B175, Paste_Here!A$2:A$210, 0))))), "Low Risk", IF(ISNUMBER(SEARCH("somerisk", LOWER(INDEX(Paste_Here!AL$2:AL$210, MATCH(B175, Paste_Here!A$2:A$210, 0))))), "Some Risk", ""))), ""), "")</f>
        <v/>
      </c>
      <c r="AL175" s="69"/>
      <c r="AM175" s="79" t="str">
        <f>IFERROR(IF(B175&lt;&gt;"", IF(AND(INDEX(Paste_Here!AT$2:AT$210, MATCH(B175, Paste_Here!A$2:A$210, 0))&lt;&gt;"", ISNUMBER(VALUE(INDEX(Paste_Here!AT$2:AT$210, MATCH(B175, Paste_Here!A$2:A$210, 0))))), INDEX(Paste_Here!AT$2:AT$210, MATCH(B175, Paste_Here!A$2:A$210, 0)), ""), ""), "")</f>
        <v/>
      </c>
      <c r="AN175" s="69"/>
      <c r="AO175" s="79" t="str">
        <f>IFERROR(IF(B175&lt;&gt;"", IF(AND(INDEX(Paste_Here!AM$2:AM$210, MATCH(B175, Paste_Here!A$2:A$210, 0))&lt;&gt;"", ISNUMBER(VALUE(INDEX(Paste_Here!AM$2:AM$210, MATCH(B175, Paste_Here!A$2:A$210, 0))))), INDEX(Paste_Here!AM$2:AM$210, MATCH(B175, Paste_Here!A$2:A$210, 0)), ""), ""), "")</f>
        <v/>
      </c>
      <c r="AP175" s="69"/>
      <c r="AQ175" s="79" t="str">
        <f>IFERROR(IF(B175&lt;&gt;"", IF(ISNUMBER(SEARCH("highrisk", LOWER(INDEX(Paste_Here!AN$2:AN$210, MATCH(B175, Paste_Here!A$2:A$210, 0))))), "High Risk", IF(ISNUMBER(SEARCH("lowrisk", LOWER(INDEX(Paste_Here!AN$2:AN$210, MATCH(B175, Paste_Here!A$2:A$210, 0))))), "Low Risk", IF(ISNUMBER(SEARCH("somerisk", LOWER(INDEX(Paste_Here!AN$2:AN$210, MATCH(B175, Paste_Here!A$2:A$210, 0))))), "Some Risk", ""))), ""), "")</f>
        <v/>
      </c>
      <c r="AR175" s="69"/>
      <c r="AS175" s="79" t="str" cm="1">
        <f t="array" aca="1" ref="AS175" ca="1">IFERROR(IF(ISNUMBER(SEARCH("BR", INDEX(Paste_Here!AO$2:AO$210, MATCH(B175, Paste_Here!A$2:A$210, 0)))), -1, 1) * VALUE(_xlfn.TEXTJOIN("", TRUE, IF(ISNUMBER(--MID(INDEX(Paste_Here!AO$2:AO$210, MATCH(B175, Paste_Here!A$2:A$210, 0)), ROW(INDIRECT("1:"&amp;LEN(INDEX(Paste_Here!AO$2:AO$210, MATCH(B175, Paste_Here!A$2:A$210, 0))))), 1)), MID(INDEX(Paste_Here!AO$2:AO$210, MATCH(B175, Paste_Here!A$2:A$210, 0)), ROW(INDIRECT("1:"&amp;LEN(INDEX(Paste_Here!AO$2:AO$210, MATCH(B175, Paste_Here!A$2:A$210, 0))))), 1), ""))), "")</f>
        <v/>
      </c>
      <c r="AT175" s="69"/>
      <c r="AU175" s="69"/>
      <c r="AV175" s="79"/>
      <c r="AW175" s="69"/>
      <c r="AX175" s="79"/>
      <c r="AY175" s="69"/>
      <c r="AZ175" s="79"/>
      <c r="BA175" s="69"/>
      <c r="BB175" s="79"/>
      <c r="BC175" s="69"/>
      <c r="BD175" s="79"/>
      <c r="BE175" s="69"/>
      <c r="BF175" s="79"/>
      <c r="BG175" s="69"/>
      <c r="BH175" s="79"/>
      <c r="BI175" s="69"/>
      <c r="BJ175" s="79"/>
      <c r="BK175" s="69"/>
      <c r="BL175" s="79"/>
      <c r="BM175" s="69"/>
      <c r="BN175" s="79"/>
      <c r="BO175" s="69"/>
      <c r="BP175" s="79"/>
      <c r="BQ175" s="69"/>
      <c r="BR175" s="69"/>
      <c r="BS175" s="79"/>
      <c r="BT175" s="69"/>
      <c r="BU175" s="79"/>
      <c r="BV175" s="69"/>
      <c r="BW175" s="79"/>
      <c r="BX175" s="69"/>
      <c r="BY175" s="79"/>
      <c r="BZ175" s="69"/>
      <c r="CA175" s="79"/>
      <c r="CB175" s="69"/>
      <c r="CC175" s="79"/>
      <c r="CD175" s="69"/>
      <c r="CE175" s="79"/>
      <c r="CF175" s="69"/>
      <c r="CG175" s="79"/>
      <c r="CH175" s="69"/>
      <c r="CI175" s="79"/>
      <c r="CJ175" s="69"/>
      <c r="CK175" s="79"/>
      <c r="CL175" s="69"/>
      <c r="CM175" s="79"/>
      <c r="CN175" s="69"/>
      <c r="CO175" s="69"/>
      <c r="CP175" s="79" t="str">
        <f t="shared" si="16"/>
        <v/>
      </c>
      <c r="CQ175" s="69"/>
      <c r="CR175" s="79" t="str">
        <f>IFERROR(IF(B175&lt;&gt;"", IF(AND(INDEX(Paste_Here!AD$2:AD$210, MATCH(B175, Paste_Here!A$2:A$210, 0))&lt;&gt;"", ISNUMBER(VALUE(INDEX(Paste_Here!AD$2:AD$210, MATCH(B175, Paste_Here!A$2:A$210, 0))))), INDEX(Paste_Here!AD$2:AD$210, MATCH(B175, Paste_Here!A$2:A$210, 0)), ""), ""), "")</f>
        <v/>
      </c>
      <c r="CS175" s="69"/>
      <c r="CT175" s="79" t="str">
        <f>IFERROR(IF(B175&lt;&gt;"", IF(AND(INDEX(Paste_Here!AC$2:AC$210, MATCH(B175, Paste_Here!A$2:A$210, 0))&lt;&gt;"", ISNUMBER(--INDEX(Paste_Here!AC$2:AC$210, MATCH(B175, Paste_Here!A$2:A$210, 0)))), TEXT(ROUND(--INDEX(Paste_Here!AC$2:AC$210, MATCH(B175, Paste_Here!A$2:A$210, 0)), 2), "0.00"), ""), ""), "")</f>
        <v/>
      </c>
      <c r="CU175" s="69"/>
      <c r="CV175" s="79" t="str">
        <f>IFERROR(IF(B175&lt;&gt;"", IF(LOWER(INDEX(Paste_Here!AE$2:AE$210, MATCH(B175, Paste_Here!A$2:A$210, 0)))="approaching expectations", "Approaching", IF(LOWER(INDEX(Paste_Here!AE$2:AE$210, MATCH(B175, Paste_Here!A$2:A$210, 0)))="met expectations", "Met", IF(LOWER(INDEX(Paste_Here!AE$2:AE$210, MATCH(B175, Paste_Here!A$2:A$210, 0)))="exceeded expectations", "Exceeded", IF(LOWER(INDEX(Paste_Here!AE$2:AE$210, MATCH(B175, Paste_Here!A$2:A$210, 0)))="below expectations", "Below", "")))), ""), "")</f>
        <v/>
      </c>
      <c r="CW175" s="69"/>
      <c r="CX175" s="79" t="str">
        <f>IFERROR(IF(B175&lt;&gt;"", IF(AND(INDEX(Paste_Here!AF$2:AF$210, MATCH(B175, Paste_Here!A$2:A$210, 0))&lt;&gt;"", ISNUMBER(VALUE(INDEX(Paste_Here!AF$2:AF$210, MATCH(B175, Paste_Here!A$2:A$210, 0))))), INDEX(Paste_Here!AF$2:AF$210, MATCH(B175, Paste_Here!A$2:A$210, 0)), ""), ""), "")</f>
        <v/>
      </c>
      <c r="CY175" s="69"/>
      <c r="CZ175" s="79" t="str">
        <f>IFERROR(IF(B175&lt;&gt;"", IF(AND(INDEX(Paste_Here!AU$2:AU$210, MATCH(B175, Paste_Here!A$2:A$210, 0))&lt;&gt;"", ISNUMBER(VALUE(INDEX(Paste_Here!AU$2:AU$210, MATCH(B175, Paste_Here!A$2:A$210, 0))))), INDEX(Paste_Here!AU$2:AU$210, MATCH(B175, Paste_Here!A$2:A$210, 0)), ""), ""), "")</f>
        <v/>
      </c>
      <c r="DA175" s="69"/>
      <c r="DB175" s="79" t="str">
        <f>IFERROR(IF(B175&lt;&gt;"", IF(ISNUMBER(SEARCH("highrisk", LOWER(INDEX(Paste_Here!AV$2:AV$210, MATCH(B175, Paste_Here!A$2:A$210, 0))))), "High Risk", IF(ISNUMBER(SEARCH("lowrisk", LOWER(INDEX(Paste_Here!AV$2:AV$210, MATCH(B175, Paste_Here!A$2:A$210, 0))))), "Low Risk", IF(ISNUMBER(SEARCH("somerisk", LOWER(INDEX(Paste_Here!AV$2:AV$210, MATCH(B175, Paste_Here!A$2:A$210, 0))))), "Some Risk", ""))), ""), "")</f>
        <v/>
      </c>
      <c r="DC175" s="69"/>
      <c r="DD175" s="79" t="str">
        <f>IFERROR(IF(B175&lt;&gt;"", IF(AND(INDEX(Paste_Here!AW$2:AW$210, MATCH(B175, Paste_Here!A$2:A$210, 0))&lt;&gt;"", ISNUMBER(VALUE(INDEX(Paste_Here!AW$2:AW$210, MATCH(B175, Paste_Here!A$2:A$210, 0))))), INDEX(Paste_Here!AW$2:AW$210, MATCH(B175, Paste_Here!A$2:A$210, 0)), ""), ""), "")</f>
        <v/>
      </c>
      <c r="DE175" s="69"/>
      <c r="DF175" s="79" t="str">
        <f>IFERROR(IF(B175&lt;&gt;"", IF(AND(INDEX(Paste_Here!AP$2:AP$210, MATCH(B175, Paste_Here!A$2:A$210, 0))&lt;&gt;"", ISNUMBER(VALUE(INDEX(Paste_Here!AP$2:AP$210, MATCH(B175, Paste_Here!A$2:A$210, 0))))), INDEX(Paste_Here!AP$2:AP$210, MATCH(B175, Paste_Here!A$2:A$210, 0)), ""), ""), "")</f>
        <v/>
      </c>
      <c r="DG175" s="69"/>
      <c r="DH175" s="79" t="str">
        <f>IFERROR(IF(B175&lt;&gt;"", IF(ISNUMBER(SEARCH("highrisk", LOWER(INDEX(Paste_Here!AQ$2:AQ$210, MATCH(B175, Paste_Here!A$2:A$210, 0))))), "High Risk", IF(ISNUMBER(SEARCH("lowrisk", LOWER(INDEX(Paste_Here!AQ$2:AQ$210, MATCH(B175, Paste_Here!A$2:A$210, 0))))), "Low Risk", IF(ISNUMBER(SEARCH("somerisk", LOWER(INDEX(Paste_Here!AQ$2:AQ$210, MATCH(B175, Paste_Here!A$2:A$210, 0))))), "Some Risk", ""))), ""), "")</f>
        <v/>
      </c>
      <c r="DI175" s="69"/>
      <c r="DJ175" s="79" t="str" cm="1">
        <f t="array" aca="1" ref="DJ175" ca="1">IFERROR(VALUE(IF(ISNUMBER(SEARCH("EM", INDEX(Paste_Here!AR$2:AR$500, MATCH(B175, Paste_Here!A$2:A$500, 0)))),"-" &amp; _xlfn.TEXTJOIN("", TRUE, IF(ISNUMBER(--MID(INDEX(Paste_Here!AR$2:AR$500, MATCH(B175, Paste_Here!A$2:A$500, 0)), ROW(INDIRECT("1:"&amp;LEN(INDEX(Paste_Here!AR$2:AR$500, MATCH(B175, Paste_Here!A$2:A$500, 0))))), 1)), MID(INDEX(Paste_Here!AR$2:AR$500, MATCH(B175, Paste_Here!A$2:A$500, 0)), ROW(INDIRECT("1:"&amp;LEN(INDEX(Paste_Here!AR$2:AR$500, MATCH(B175, Paste_Here!A$2:A$500, 0))))), 1), "")), _xlfn.TEXTJOIN("", TRUE, IF(ISNUMBER(--MID(INDEX(Paste_Here!AR$2:AR$500, MATCH(B175, Paste_Here!A$2:AR$500, 0)), ROW(INDIRECT("1:"&amp;LEN(INDEX(Paste_Here!AR$2:AR$500, MATCH(B175, Paste_Here!A$2:AR$500, 0))))), 1)), MID(INDEX(Paste_Here!AR$2:AR$500, MATCH(B175, Paste_Here!A$2:A$500, 0)), ROW(INDIRECT("1:"&amp;LEN(INDEX(Paste_Here!AR$2:AR$500, MATCH(B175, Paste_Here!A$2:A$500, 0))))), 1), "")))), "")</f>
        <v/>
      </c>
      <c r="DK175" s="69"/>
      <c r="DL175" s="69"/>
      <c r="DM175" s="79" t="str">
        <f t="shared" si="17"/>
        <v/>
      </c>
      <c r="DN175" s="69"/>
      <c r="DO175" s="79" t="str">
        <f>IFERROR(IF(B175&lt;&gt;"", IF(AND(INDEX(Paste_Here!AH$2:AH$210, MATCH(B175, Paste_Here!A$2:A$210, 0))&lt;&gt;"", ISNUMBER(VALUE(INDEX(Paste_Here!AH$2:AH$210, MATCH(B175, Paste_Here!A$2:A$210, 0))))), INDEX(Paste_Here!AH$2:AH$210, MATCH(B175, Paste_Here!A$2:A$210, 0)), ""), ""), "")</f>
        <v/>
      </c>
      <c r="DP175" s="69"/>
      <c r="DQ175" s="114"/>
      <c r="DR175" s="69"/>
      <c r="DS175" s="119" t="str">
        <f>IFERROR(IF(B175&lt;&gt;"", IF(LOWER(INDEX(Paste_Here!AI$2:AI$210, MATCH(B175, Paste_Here!A$2:A$210, 0)))="approaching expectations", "Approaching", IF(LOWER(INDEX(Paste_Here!AI$2:AI$210, MATCH(B175, Paste_Here!A$2:A$210, 0)))="met expectations", "Met", IF(LOWER(INDEX(Paste_Here!AI$2:AI$210, MATCH(B175, Paste_Here!A$2:A$210, 0)))="exceeded expectations", "Exceeded", IF(LOWER(INDEX(Paste_Here!AI$2:AI$210, MATCH(B175, Paste_Here!A$2:A$210, 0)))="below expectations", "Below", "")))), ""), "")</f>
        <v/>
      </c>
      <c r="DT175" s="69"/>
      <c r="DU175" s="79" t="str">
        <f>IFERROR(IF(B175&lt;&gt;"", IF(AND(INDEX(Paste_Here!AJ$2:AJ$210, MATCH(B175, Paste_Here!A$2:A$210, 0))&lt;&gt;"", ISNUMBER(VALUE(INDEX(Paste_Here!AJ$2:AJ$210, MATCH(B175, Paste_Here!A$2:A$210, 0))))), INDEX(Paste_Here!AJ$2:AJ$210, MATCH(B175, Paste_Here!A$2:A$210, 0)), ""), ""), "")</f>
        <v/>
      </c>
      <c r="DV175" s="69"/>
      <c r="DW175" s="114"/>
      <c r="DX175" s="69"/>
      <c r="DY175" s="114"/>
      <c r="DZ175" s="69"/>
      <c r="EA175" s="114"/>
      <c r="EB175" s="69"/>
      <c r="EC175" s="114"/>
      <c r="ED175" s="69"/>
      <c r="EE175" s="114"/>
      <c r="EF175" s="69"/>
      <c r="EH175" s="69"/>
      <c r="EI175" s="69"/>
      <c r="EJ175" s="79"/>
      <c r="EK175" s="69"/>
      <c r="EL175" s="79"/>
      <c r="EM175" s="69"/>
      <c r="EN175" s="79"/>
      <c r="EO175" s="69"/>
      <c r="EP175" s="79"/>
      <c r="EQ175" s="69"/>
      <c r="ER175" s="79"/>
      <c r="ES175" s="69"/>
      <c r="ET175" s="79"/>
      <c r="EU175" s="69"/>
      <c r="EV175" s="79"/>
      <c r="EW175" s="69"/>
      <c r="EX175" s="79"/>
      <c r="EY175" s="69"/>
      <c r="EZ175" s="79"/>
      <c r="FA175" s="69"/>
      <c r="FB175" s="79"/>
      <c r="FC175" s="69"/>
      <c r="FD175" s="79"/>
      <c r="FE175" s="69"/>
      <c r="FF175" s="69"/>
      <c r="FG175" s="79" t="str">
        <f t="shared" si="18"/>
        <v/>
      </c>
      <c r="FH175" s="69"/>
      <c r="FI175" s="79" t="str">
        <f>IFERROR(IF(B175&lt;&gt;"", IF(ISNUMBER(VALUE(INDEX(Paste_Here!H$2:H$210, MATCH(B175, Paste_Here!A$2:A$210, 0)))), IF(VALUE(INDEX(Paste_Here!H$2:H$210, MATCH(B175, Paste_Here!A$2:A$210, 0)))=0, "No", IF(AND(VALUE(INDEX(Paste_Here!H$2:H$210, MATCH(B175, Paste_Here!A$2:A$210, 0)))&gt;=1, VALUE(INDEX(Paste_Here!H$2:H$210, MATCH(B175, Paste_Here!A$2:A$210, 0)))&lt;=4), VALUE(INDEX(Paste_Here!H$2:H$210, MATCH(B175, Paste_Here!A$2:A$210, 0))), "")), ""), ""), "")</f>
        <v/>
      </c>
      <c r="FJ175" s="69"/>
      <c r="FK175" s="79" t="str">
        <f>IFERROR(IF(B175&lt;&gt;"", IF(ISNUMBER(VALUE(INDEX(Paste_Here!I$2:I$210, MATCH(B175, Paste_Here!A$2:A$210, 0)))), IF(VALUE(INDEX(Paste_Here!I$2:I$210, MATCH(B175, Paste_Here!A$2:A$210, 0)))=0, "No", IF(AND(VALUE(INDEX(Paste_Here!I$2:I$210, MATCH(B175, Paste_Here!A$2:A$210, 0)))&gt;=1, VALUE(INDEX(Paste_Here!I$2:I$210, MATCH(B175, Paste_Here!A$2:A$210, 0)))&lt;=4), VALUE(INDEX(Paste_Here!I$2:I$210, MATCH(B175, Paste_Here!A$2:A$210, 0))), "")), ""), ""), "")</f>
        <v/>
      </c>
      <c r="FL175" s="69"/>
      <c r="FM175" s="114"/>
      <c r="FN175" s="69"/>
      <c r="FO175" s="114"/>
      <c r="FP175" s="69"/>
      <c r="FQ175" s="114"/>
      <c r="FR175" s="69"/>
      <c r="FS175" s="114"/>
      <c r="FT175" s="69"/>
      <c r="FU175" s="79" t="str">
        <f>IFERROR(IF(B175&lt;&gt;"", IF(AND(INDEX(Paste_Here!R$2:R$210, MATCH(B175, Paste_Here!A$2:A$210, 0))&lt;&gt;"", ISNUMBER(VALUE(INDEX(Paste_Here!R$2:R$210, MATCH(B175, Paste_Here!A$2:A$210, 0))))), INDEX(Paste_Here!R$2:R$210, MATCH(B175, Paste_Here!A$2:A$210, 0)), ""), ""), "")</f>
        <v/>
      </c>
      <c r="FV175" s="69"/>
      <c r="FW175" s="79" t="str">
        <f>IFERROR(IF(B175&lt;&gt;"", IF(AND(INDEX(Paste_Here!BB$2:BB$210, MATCH(B175, Paste_Here!A$2:A$210, 0))&lt;&gt;"", ISNUMBER(VALUE(INDEX(Paste_Here!BB$2:BB$210, MATCH(B175, Paste_Here!A$2:A$210, 0))))), INDEX(Paste_Here!BB$2:BB$210, MATCH(B175, Paste_Here!A$2:A$210, 0)), ""), ""), "")</f>
        <v/>
      </c>
      <c r="FX175" s="69"/>
      <c r="FY175" s="79" t="str">
        <f>IFERROR(IF(B175&lt;&gt;"", IF(AND(INDEX(Paste_Here!AS$2:AS$210, MATCH(B175, Paste_Here!A$2:A$210, 0))&lt;&gt;"", ISNUMBER(VALUE(INDEX(Paste_Here!AS$2:AS$210, MATCH(B175, Paste_Here!A$2:A$210, 0))))), INDEX(Paste_Here!AS$2:AS$210, MATCH(B175, Paste_Here!A$2:A$210, 0)), ""), ""), "")</f>
        <v/>
      </c>
      <c r="FZ175" s="69"/>
      <c r="GA175" s="79" t="str">
        <f>IFERROR(IF(B175&lt;&gt;"", IF(AND(INDEX(Paste_Here!BC$2:BC$210, MATCH(B175, Paste_Here!A$2:A$210, 0))&lt;&gt;"", ISNUMBER(VALUE(INDEX(Paste_Here!BC$2:BC$210, MATCH(B175, Paste_Here!A$2:A$210, 0))))), INDEX(Paste_Here!BC$2:BC$210, MATCH(B175, Paste_Here!A$2:A$210, 0)), ""), ""), "")</f>
        <v/>
      </c>
      <c r="GB175" s="69"/>
      <c r="GC175" s="69"/>
      <c r="GD175" s="79" t="str">
        <f t="shared" si="19"/>
        <v/>
      </c>
      <c r="GE175" s="69"/>
      <c r="GF175" s="79" t="str">
        <f>IFERROR(IF(B175&lt;&gt;"", IF(ISNUMBER(SEARCH("s", LOWER(INDEX(Paste_Here!M$2:M$210, MATCH(B175, Paste_Here!A$2:A$210, 0))))), "Yes", IF(INDEX(Paste_Here!M$2:M$210, MATCH(B175, Paste_Here!A$2:A$210, 0))&lt;&gt;"", "No", "")), ""), "")</f>
        <v/>
      </c>
      <c r="GG175" s="69"/>
      <c r="GH175" s="79" t="str">
        <f>IFERROR(IF(B175&lt;&gt;"", IF(ISNUMBER(SEARCH("yes", LOWER(INDEX(Paste_Here!F$2:F$210, MATCH(B175, Paste_Here!A$2:A$210, 0))))), "Yes", IF(ISNUMBER(SEARCH("no", LOWER(INDEX(Paste_Here!F$2:F$210, MATCH(B175, Paste_Here!A$2:A$210, 0))))), "No", "")), ""), "")</f>
        <v/>
      </c>
      <c r="GI175" s="69"/>
      <c r="GJ175" s="79" t="str">
        <f>IFERROR(IF(B175&lt;&gt;"", IF(ISNUMBER(SEARCH("english language learner", LOWER(INDEX(Paste_Here!C$2:C$210, MATCH(B175, Paste_Here!A$2:A$210, 0))))), "Yes", ""), ""), "")</f>
        <v/>
      </c>
      <c r="GK175" s="69"/>
      <c r="GL175" s="79" t="str">
        <f>IFERROR(IF(B175&lt;&gt;"", IF(OR(ISNUMBER(SEARCH("b", LOWER(INDEX(Paste_Here!K$2:K$210, MATCH(B175, Paste_Here!A$2:A$210, 0))))), ISNUMBER(SEARCH("h", LOWER(INDEX(Paste_Here!K$2:K$210, MATCH(B175, Paste_Here!A$2:A$210, 0))))), ISNUMBER(SEARCH("i", LOWER(INDEX(Paste_Here!K$2:K$210, MATCH(B175, Paste_Here!A$2:A$210, 0)))))), "Yes", IF(INDEX(Paste_Here!K$2:K$210, MATCH(B175, Paste_Here!A$2:A$210, 0))&lt;&gt;"", "No", "")), ""), "")</f>
        <v/>
      </c>
      <c r="GM175" s="69"/>
      <c r="GN175" s="79" t="str">
        <f>IFERROR(IF(B175&lt;&gt;"", IF(ISNUMBER(SEARCH("yes", LOWER(INDEX(Paste_Here!L$2:L$210, MATCH(B175, Paste_Here!A$2:A$210, 0))))), "Yes", IF(ISNUMBER(SEARCH("no", LOWER(INDEX(Paste_Here!L$2:L$210, MATCH(B175, Paste_Here!A$2:A$210, 0))))), "No", "")), ""), "")</f>
        <v/>
      </c>
      <c r="GO175" s="69"/>
      <c r="GP175" s="79" t="str">
        <f>IFERROR(IF(B175&lt;&gt;"", IF(ISNUMBER(SEARCH("transitional 2", LOWER(INDEX(Paste_Here!C$2:C$210, MATCH(B175, Paste_Here!A$2:A$210, 0))))), "T2", IF(ISNUMBER(SEARCH("transitional 1", LOWER(INDEX(Paste_Here!C$2:C$210, MATCH(B175, Paste_Here!A$2:A$210, 0))))), "T1", IF(ISNUMBER(SEARCH("waived ell services", LOWER(INDEX(Paste_Here!C$2:C$210, MATCH(B175, Paste_Here!A$2:A$210, 0))))), "W", ""))), ""), "")</f>
        <v/>
      </c>
      <c r="GQ175" s="69"/>
      <c r="GR175" s="114"/>
      <c r="GS175" s="69"/>
      <c r="GT175" s="114"/>
      <c r="GU175" s="69"/>
      <c r="GV175" s="114"/>
      <c r="GW175" s="69"/>
      <c r="GX175" s="118"/>
      <c r="GY175" s="69"/>
      <c r="GZ175" s="69"/>
      <c r="HA175" s="79"/>
      <c r="HB175" s="69"/>
      <c r="HC175" s="79"/>
      <c r="HD175" s="69"/>
      <c r="HE175" s="79"/>
      <c r="HF175" s="69"/>
      <c r="HG175" s="79"/>
      <c r="HH175" s="69"/>
      <c r="HI175" s="79"/>
      <c r="HJ175" s="69"/>
      <c r="HK175" s="79"/>
      <c r="HL175" s="69"/>
      <c r="HM175" s="79"/>
      <c r="HN175" s="69"/>
      <c r="HO175" s="79"/>
      <c r="HP175" s="69"/>
      <c r="HQ175" s="79"/>
      <c r="HR175" s="69"/>
      <c r="HS175" s="79"/>
      <c r="HT175" s="69"/>
      <c r="HU175" s="79"/>
      <c r="HV175" s="69"/>
      <c r="HW175" s="69"/>
      <c r="HX175" s="79"/>
      <c r="HY175" s="69"/>
      <c r="HZ175" s="79"/>
      <c r="IA175" s="69"/>
      <c r="IB175" s="79"/>
      <c r="IC175" s="69"/>
      <c r="ID175" s="79"/>
      <c r="IE175" s="69"/>
      <c r="IF175" s="79"/>
      <c r="IG175" s="69"/>
      <c r="IH175" s="79"/>
      <c r="II175" s="69"/>
      <c r="IJ175" s="79"/>
      <c r="IK175" s="69"/>
      <c r="IL175" s="79"/>
      <c r="IM175" s="69"/>
      <c r="IN175" s="79"/>
      <c r="IO175" s="69"/>
      <c r="IP175" s="79"/>
      <c r="IQ175" s="69"/>
      <c r="IR175" s="79"/>
      <c r="IS175" s="69"/>
      <c r="IT175" s="69"/>
      <c r="IU175" s="79"/>
      <c r="IV175" s="69"/>
      <c r="IW175" s="79"/>
      <c r="IX175" s="69"/>
      <c r="IY175" s="79"/>
      <c r="IZ175" s="69"/>
      <c r="JA175" s="79"/>
      <c r="JB175" s="69"/>
      <c r="JC175" s="79"/>
      <c r="JD175" s="69"/>
      <c r="JE175" s="79"/>
      <c r="JF175" s="69"/>
      <c r="JG175" s="79"/>
      <c r="JH175" s="69"/>
      <c r="JI175" s="79"/>
      <c r="JJ175" s="69"/>
      <c r="JK175" s="79"/>
      <c r="JL175" s="69"/>
      <c r="JM175" s="79"/>
      <c r="JN175" s="69"/>
      <c r="JO175" s="79"/>
      <c r="JP175" s="69"/>
      <c r="JQ175" s="69"/>
      <c r="JR175" s="79"/>
      <c r="JS175" s="69"/>
      <c r="JT175" s="79"/>
      <c r="JU175" s="69"/>
      <c r="JV175" s="79"/>
      <c r="JW175" s="69"/>
      <c r="JX175" s="79"/>
      <c r="JY175" s="69"/>
      <c r="JZ175" s="79"/>
      <c r="KA175" s="69"/>
      <c r="KB175" s="79"/>
      <c r="KC175" s="69"/>
      <c r="KD175" s="79"/>
      <c r="KE175" s="69"/>
      <c r="KF175" s="79"/>
      <c r="KG175" s="69"/>
      <c r="KH175" s="79"/>
      <c r="KI175" s="69"/>
      <c r="KJ175" s="79"/>
      <c r="KK175" s="69"/>
      <c r="KL175" s="79"/>
      <c r="KM175" s="69"/>
      <c r="KP175" s="1" t="str" cm="1">
        <f t="array" ref="KP175">IFERROR(INDEX(Paste_Here!$B$2:$B$210, MATCH(0, COUNTIF(KP$4:KP174, Paste_Here!$B$2:$B$210) + IF(Paste_Here!$B$2:$B$210="", 1, 0), 0)), "")</f>
        <v/>
      </c>
      <c r="KQ175" s="1" t="str">
        <f>IF(KP175&lt;&gt;"", INDEX(Paste_Here!$A$2:$A$210, MATCH(KP175, Paste_Here!$B$2:$B$210, 0)), "")</f>
        <v/>
      </c>
      <c r="KR175" s="1" t="str">
        <f t="shared" si="20"/>
        <v/>
      </c>
      <c r="KS175" s="1" t="str" cm="1">
        <f t="array" ref="KS175">IFERROR(INDEX($KR$5:$KR$210, MATCH(SMALL(IF($KR$5:$KR$210&lt;&gt;"", COUNTIF($KR$5:$KR$210, "&lt;"&amp;$KR$5:$KR$210)+1), ROW()-ROW($KS$5)+1), COUNTIF($KR$5:$KR$210, "&lt;"&amp;$KR$5:$KR$210)+1, 0)), "")</f>
        <v/>
      </c>
    </row>
    <row r="176" spans="1:305">
      <c r="A176" s="69"/>
      <c r="B176" s="79" t="str">
        <f t="shared" si="14"/>
        <v/>
      </c>
      <c r="C176" s="69"/>
      <c r="D176" s="79" t="str">
        <f>IFERROR(IF(B176&lt;&gt;"", IF(COUNTIF(INDEX(Paste_Here!N$2:Q$210, MATCH(B176, Paste_Here!A$2:A$210, 0), 0), "yes") &gt; 0, "No", IF(COUNTIF(INDEX(Paste_Here!N$2:Q$210, MATCH(B176, Paste_Here!A$2:A$210, 0), 0), "no") &gt; 0, "Yes", "")), ""), "")</f>
        <v/>
      </c>
      <c r="E176" s="69"/>
      <c r="F176" s="79" t="str">
        <f>IFERROR(IF(B176&lt;&gt;"", IF(ISNUMBER(SEARCH("yes", LOWER(INDEX(Paste_Here!S$2:S$210, MATCH(B176, Paste_Here!A$2:A$210, 0))))), "Yes", IF(ISNUMBER(SEARCH("no", LOWER(INDEX(Paste_Here!S$2:S$210, MATCH(B176, Paste_Here!A$2:A$210, 0))))), "No", "")), ""), "")</f>
        <v/>
      </c>
      <c r="G176" s="69"/>
      <c r="H176" s="79" t="str">
        <f>IFERROR(IF(B176&lt;&gt;"", IF(COUNTIF(INDEX(Paste_Here!AX$2:BA$210, MATCH(B176, Paste_Here!A$2:A$210, 0), 0), "yes") &gt; 0, "No", IF(COUNTIF(INDEX(Paste_Here!AX$2:BA$210, MATCH(B176, Paste_Here!A$2:A$210, 0), 0), "no") &gt; 0, "Yes", "")), ""), "")</f>
        <v/>
      </c>
      <c r="I176" s="69"/>
      <c r="J176" s="79" t="str">
        <f>IFERROR(IF(B176&lt;&gt;"", IF(ISNUMBER(SEARCH("yes", LOWER(INDEX(Paste_Here!Z$2:Z$210, MATCH(B176, Paste_Here!A$2:A$210, 0))))), "Yes", IF(ISNUMBER(SEARCH("no", LOWER(INDEX(Paste_Here!Z$2:Z$210, MATCH(B176, Paste_Here!A$2:A$210, 0))))), "No", "")), ""), "")</f>
        <v/>
      </c>
      <c r="K176" s="69"/>
      <c r="L176" s="79" t="str">
        <f>IFERROR(IF(B176&lt;&gt;"", IF(ISNUMBER(SEARCH("yes", LOWER(INDEX(Paste_Here!AG$2:AG$210, MATCH(B176, Paste_Here!A$2:A$210, 0))))), "Yes", IF(ISNUMBER(SEARCH("no", LOWER(INDEX(Paste_Here!AG$2:AG$210, MATCH(B176, Paste_Here!A$2:A$210, 0))))), "No", "")), ""), "")</f>
        <v/>
      </c>
      <c r="M176" s="69"/>
      <c r="N176" s="114" t="str">
        <f>IFERROR(IF(J176&lt;&gt;"", IF(ISNUMBER(SEARCH("yes", LOWER(INDEX(Paste_Here!AB$2:AB$210, MATCH(J176, Paste_Here!I$2:I$210, 0))))), "Yes", IF(ISNUMBER(SEARCH("no", LOWER(INDEX(Paste_Here!AB$2:AB$210, MATCH(J176, Paste_Here!I$2:I$210, 0))))), "No", "")), ""), "")</f>
        <v/>
      </c>
      <c r="O176" s="69"/>
      <c r="P176" s="79" t="str">
        <f>IFERROR(IF(B176&lt;&gt;"", IF(ISNUMBER(SEARCH("Revealed-Potential (Primary Focus)", LOWER(INDEX(Paste_Here!U$2:U$210, MATCH(B176, Paste_Here!A$2:A$210, 0))))), "Rev-Potential: Prim", IF(ISNUMBER(SEARCH("Revealed-Potential (Secondary Focus)", LOWER(INDEX(Paste_Here!U$2:U$210, MATCH(B176, Paste_Here!A$2:A$210, 0))))), "Rev-Potential: Sec", IF(ISNUMBER(SEARCH("Monitoring", LOWER(INDEX(Paste_Here!U$2:U$210, MATCH(B176, Paste_Here!A$2:A$210, 0))))), "Monitoring", IF(ISNUMBER(SEARCH("At-Promise (Secondary Focus)", LOWER(INDEX(Paste_Here!U$2:U$210, MATCH(B176, Paste_Here!A$2:A$210, 0))))), "At-Promise: Sec", IF(ISNUMBER(SEARCH("At-Promise (Primary Focus)", LOWER(INDEX(Paste_Here!U$2:U$210, MATCH(B176, Paste_Here!A$2:A$210, 0))))), "At-Promise: Prim", ""))))), ""), "")</f>
        <v/>
      </c>
      <c r="Q176" s="69"/>
      <c r="R176" s="79" t="str">
        <f>IFERROR(IF(B176&lt;&gt;"", IF(ISNUMBER(SEARCH("Revealed-Potential (Primary Focus)", LOWER(INDEX(Paste_Here!AB$2:AB$210, MATCH(B176, Paste_Here!A$2:A$210, 0))))), "Rev-Potential: Prim", IF(ISNUMBER(SEARCH("Revealed-Potential (Secondary Focus)", LOWER(INDEX(Paste_Here!AB$2:AB$210, MATCH(B176, Paste_Here!A$2:A$210, 0))))), "Rev-Potential: Sec", IF(ISNUMBER(SEARCH("Monitoring", LOWER(INDEX(Paste_Here!AB$2:AB$210, MATCH(B176, Paste_Here!A$2:A$210, 0))))), "Monitoring", IF(ISNUMBER(SEARCH("At-Promise (Secondary Focus)", LOWER(INDEX(Paste_Here!AB$2:AB$210, MATCH(B176, Paste_Here!A$2:A$210, 0))))), "At-Promise: Sec", IF(ISNUMBER(SEARCH("At-Promise (Primary Focus)", LOWER(INDEX(Paste_Here!AB$2:AB$210, MATCH(B176, Paste_Here!A$2:A$210, 0))))), "At-Promise: Prim", ""))))), ""), "")</f>
        <v/>
      </c>
      <c r="S176" s="69"/>
      <c r="T176" s="114" t="str">
        <f>IFERROR(IF(P176&lt;&gt;"", IF(ISNUMBER(SEARCH("yes", LOWER(INDEX(Paste_Here!AH$2:AH$210, MATCH(P176, Paste_Here!O$2:O$210, 0))))), "Yes", IF(ISNUMBER(SEARCH("no", LOWER(INDEX(Paste_Here!AH$2:AH$210, MATCH(P176, Paste_Here!O$2:O$210, 0))))), "No", "")), ""), "")</f>
        <v/>
      </c>
      <c r="U176" s="69"/>
      <c r="V176" s="114" t="str">
        <f>IFERROR(IF(R176&lt;&gt;"", IF(ISNUMBER(SEARCH("yes", LOWER(INDEX(Paste_Here!AJ$2:AJ$210, MATCH(R176, Paste_Here!Q$2:Q$210, 0))))), "Yes", IF(ISNUMBER(SEARCH("no", LOWER(INDEX(Paste_Here!AJ$2:AJ$210, MATCH(R176, Paste_Here!Q$2:Q$210, 0))))), "No", "")), ""), "")</f>
        <v/>
      </c>
      <c r="W176" s="69"/>
      <c r="X176" s="69"/>
      <c r="Y176" s="79" t="str">
        <f t="shared" si="15"/>
        <v/>
      </c>
      <c r="Z176" s="69"/>
      <c r="AA176" s="79" t="str">
        <f>IFERROR(IF(B176&lt;&gt;"", IF(AND(INDEX(Paste_Here!W$2:W$210, MATCH(B176, Paste_Here!A$2:A$210, 0))&lt;&gt;"", ISNUMBER(VALUE(INDEX(Paste_Here!W$2:W$210, MATCH(B176, Paste_Here!A$2:A$210, 0))))), INDEX(Paste_Here!W$2:W$210, MATCH(B176, Paste_Here!A$2:A$210, 0)), ""), ""), "")</f>
        <v/>
      </c>
      <c r="AB176" s="69"/>
      <c r="AC176" s="79" t="str">
        <f>IFERROR(IF(B176&lt;&gt;"", IF(AND(INDEX(Paste_Here!V$2:V$210, MATCH(B176, Paste_Here!A$2:A$210, 0))&lt;&gt;"", ISNUMBER(VALUE(INDEX(Paste_Here!V$2:V$210, MATCH(B176, Paste_Here!A$2:A$210, 0))))), TEXT(ROUND(VALUE(INDEX(Paste_Here!V$2:V$210, MATCH(B176, Paste_Here!A$2:A$210, 0))), 2), "0.00"), ""), ""), "")</f>
        <v/>
      </c>
      <c r="AD176" s="69"/>
      <c r="AE176" s="79" t="str">
        <f>IFERROR(IF(B176&lt;&gt;"", IF(LOWER(INDEX(Paste_Here!X$2:X$210, MATCH(B176, Paste_Here!A$2:A$210, 0)))="approaching expectations", "Approaching", IF(LOWER(INDEX(Paste_Here!X$2:X$210, MATCH(B176, Paste_Here!A$2:A$210, 0)))="met expectations", "Met", IF(LOWER(INDEX(Paste_Here!X$2:X$210, MATCH(B176, Paste_Here!A$2:A$210, 0)))="exceeded expectations", "Exceeded", IF(LOWER(INDEX(Paste_Here!X$2:X$210, MATCH(B176, Paste_Here!A$2:A$210, 0)))="below expectations", "Below", "")))), ""), "")</f>
        <v/>
      </c>
      <c r="AF176" s="69"/>
      <c r="AG176" s="79" t="str">
        <f>IFERROR(IF(B176&lt;&gt;"", IF(AND(INDEX(Paste_Here!Y$2:Y$210, MATCH(B176, Paste_Here!A$2:A$210, 0))&lt;&gt;"", ISNUMBER(VALUE(INDEX(Paste_Here!Y$2:Y$210, MATCH(B176, Paste_Here!A$2:A$210, 0))))), INDEX(Paste_Here!Y$2:Y$210, MATCH(B176, Paste_Here!A$2:A$210, 0)), ""), ""), "")</f>
        <v/>
      </c>
      <c r="AH176" s="69"/>
      <c r="AI176" s="79" t="str">
        <f>IFERROR(IF(B176&lt;&gt;"", IF(AND(INDEX(Paste_Here!AK$2:AK$210, MATCH(B176, Paste_Here!A$2:A$210, 0))&lt;&gt;"", ISNUMBER(VALUE(INDEX(Paste_Here!AK$2:AK$210, MATCH(B176, Paste_Here!A$2:A$210, 0))))), INDEX(Paste_Here!AK$2:AK$210, MATCH(B176, Paste_Here!A$2:A$210, 0)), ""), ""), "")</f>
        <v/>
      </c>
      <c r="AJ176" s="69"/>
      <c r="AK176" s="79" t="str">
        <f>IFERROR(IF(B176&lt;&gt;"", IF(ISNUMBER(SEARCH("highrisk", LOWER(INDEX(Paste_Here!AL$2:AL$210, MATCH(B176, Paste_Here!A$2:A$210, 0))))), "High Risk", IF(ISNUMBER(SEARCH("lowrisk", LOWER(INDEX(Paste_Here!AL$2:AL$210, MATCH(B176, Paste_Here!A$2:A$210, 0))))), "Low Risk", IF(ISNUMBER(SEARCH("somerisk", LOWER(INDEX(Paste_Here!AL$2:AL$210, MATCH(B176, Paste_Here!A$2:A$210, 0))))), "Some Risk", ""))), ""), "")</f>
        <v/>
      </c>
      <c r="AL176" s="69"/>
      <c r="AM176" s="79" t="str">
        <f>IFERROR(IF(B176&lt;&gt;"", IF(AND(INDEX(Paste_Here!AT$2:AT$210, MATCH(B176, Paste_Here!A$2:A$210, 0))&lt;&gt;"", ISNUMBER(VALUE(INDEX(Paste_Here!AT$2:AT$210, MATCH(B176, Paste_Here!A$2:A$210, 0))))), INDEX(Paste_Here!AT$2:AT$210, MATCH(B176, Paste_Here!A$2:A$210, 0)), ""), ""), "")</f>
        <v/>
      </c>
      <c r="AN176" s="69"/>
      <c r="AO176" s="79" t="str">
        <f>IFERROR(IF(B176&lt;&gt;"", IF(AND(INDEX(Paste_Here!AM$2:AM$210, MATCH(B176, Paste_Here!A$2:A$210, 0))&lt;&gt;"", ISNUMBER(VALUE(INDEX(Paste_Here!AM$2:AM$210, MATCH(B176, Paste_Here!A$2:A$210, 0))))), INDEX(Paste_Here!AM$2:AM$210, MATCH(B176, Paste_Here!A$2:A$210, 0)), ""), ""), "")</f>
        <v/>
      </c>
      <c r="AP176" s="69"/>
      <c r="AQ176" s="79" t="str">
        <f>IFERROR(IF(B176&lt;&gt;"", IF(ISNUMBER(SEARCH("highrisk", LOWER(INDEX(Paste_Here!AN$2:AN$210, MATCH(B176, Paste_Here!A$2:A$210, 0))))), "High Risk", IF(ISNUMBER(SEARCH("lowrisk", LOWER(INDEX(Paste_Here!AN$2:AN$210, MATCH(B176, Paste_Here!A$2:A$210, 0))))), "Low Risk", IF(ISNUMBER(SEARCH("somerisk", LOWER(INDEX(Paste_Here!AN$2:AN$210, MATCH(B176, Paste_Here!A$2:A$210, 0))))), "Some Risk", ""))), ""), "")</f>
        <v/>
      </c>
      <c r="AR176" s="69"/>
      <c r="AS176" s="79" t="str" cm="1">
        <f t="array" aca="1" ref="AS176" ca="1">IFERROR(IF(ISNUMBER(SEARCH("BR", INDEX(Paste_Here!AO$2:AO$210, MATCH(B176, Paste_Here!A$2:A$210, 0)))), -1, 1) * VALUE(_xlfn.TEXTJOIN("", TRUE, IF(ISNUMBER(--MID(INDEX(Paste_Here!AO$2:AO$210, MATCH(B176, Paste_Here!A$2:A$210, 0)), ROW(INDIRECT("1:"&amp;LEN(INDEX(Paste_Here!AO$2:AO$210, MATCH(B176, Paste_Here!A$2:A$210, 0))))), 1)), MID(INDEX(Paste_Here!AO$2:AO$210, MATCH(B176, Paste_Here!A$2:A$210, 0)), ROW(INDIRECT("1:"&amp;LEN(INDEX(Paste_Here!AO$2:AO$210, MATCH(B176, Paste_Here!A$2:A$210, 0))))), 1), ""))), "")</f>
        <v/>
      </c>
      <c r="AT176" s="69"/>
      <c r="AU176" s="69"/>
      <c r="AV176" s="79"/>
      <c r="AW176" s="69"/>
      <c r="AX176" s="79"/>
      <c r="AY176" s="69"/>
      <c r="AZ176" s="79"/>
      <c r="BA176" s="69"/>
      <c r="BB176" s="79"/>
      <c r="BC176" s="69"/>
      <c r="BD176" s="79"/>
      <c r="BE176" s="69"/>
      <c r="BF176" s="79"/>
      <c r="BG176" s="69"/>
      <c r="BH176" s="79"/>
      <c r="BI176" s="69"/>
      <c r="BJ176" s="79"/>
      <c r="BK176" s="69"/>
      <c r="BL176" s="79"/>
      <c r="BM176" s="69"/>
      <c r="BN176" s="79"/>
      <c r="BO176" s="69"/>
      <c r="BP176" s="79"/>
      <c r="BQ176" s="69"/>
      <c r="BR176" s="69"/>
      <c r="BS176" s="79"/>
      <c r="BT176" s="69"/>
      <c r="BU176" s="79"/>
      <c r="BV176" s="69"/>
      <c r="BW176" s="79"/>
      <c r="BX176" s="69"/>
      <c r="BY176" s="79"/>
      <c r="BZ176" s="69"/>
      <c r="CA176" s="79"/>
      <c r="CB176" s="69"/>
      <c r="CC176" s="79"/>
      <c r="CD176" s="69"/>
      <c r="CE176" s="79"/>
      <c r="CF176" s="69"/>
      <c r="CG176" s="79"/>
      <c r="CH176" s="69"/>
      <c r="CI176" s="79"/>
      <c r="CJ176" s="69"/>
      <c r="CK176" s="79"/>
      <c r="CL176" s="69"/>
      <c r="CM176" s="79"/>
      <c r="CN176" s="69"/>
      <c r="CO176" s="69"/>
      <c r="CP176" s="79" t="str">
        <f t="shared" si="16"/>
        <v/>
      </c>
      <c r="CQ176" s="69"/>
      <c r="CR176" s="79" t="str">
        <f>IFERROR(IF(B176&lt;&gt;"", IF(AND(INDEX(Paste_Here!AD$2:AD$210, MATCH(B176, Paste_Here!A$2:A$210, 0))&lt;&gt;"", ISNUMBER(VALUE(INDEX(Paste_Here!AD$2:AD$210, MATCH(B176, Paste_Here!A$2:A$210, 0))))), INDEX(Paste_Here!AD$2:AD$210, MATCH(B176, Paste_Here!A$2:A$210, 0)), ""), ""), "")</f>
        <v/>
      </c>
      <c r="CS176" s="69"/>
      <c r="CT176" s="79" t="str">
        <f>IFERROR(IF(B176&lt;&gt;"", IF(AND(INDEX(Paste_Here!AC$2:AC$210, MATCH(B176, Paste_Here!A$2:A$210, 0))&lt;&gt;"", ISNUMBER(--INDEX(Paste_Here!AC$2:AC$210, MATCH(B176, Paste_Here!A$2:A$210, 0)))), TEXT(ROUND(--INDEX(Paste_Here!AC$2:AC$210, MATCH(B176, Paste_Here!A$2:A$210, 0)), 2), "0.00"), ""), ""), "")</f>
        <v/>
      </c>
      <c r="CU176" s="69"/>
      <c r="CV176" s="79" t="str">
        <f>IFERROR(IF(B176&lt;&gt;"", IF(LOWER(INDEX(Paste_Here!AE$2:AE$210, MATCH(B176, Paste_Here!A$2:A$210, 0)))="approaching expectations", "Approaching", IF(LOWER(INDEX(Paste_Here!AE$2:AE$210, MATCH(B176, Paste_Here!A$2:A$210, 0)))="met expectations", "Met", IF(LOWER(INDEX(Paste_Here!AE$2:AE$210, MATCH(B176, Paste_Here!A$2:A$210, 0)))="exceeded expectations", "Exceeded", IF(LOWER(INDEX(Paste_Here!AE$2:AE$210, MATCH(B176, Paste_Here!A$2:A$210, 0)))="below expectations", "Below", "")))), ""), "")</f>
        <v/>
      </c>
      <c r="CW176" s="69"/>
      <c r="CX176" s="79" t="str">
        <f>IFERROR(IF(B176&lt;&gt;"", IF(AND(INDEX(Paste_Here!AF$2:AF$210, MATCH(B176, Paste_Here!A$2:A$210, 0))&lt;&gt;"", ISNUMBER(VALUE(INDEX(Paste_Here!AF$2:AF$210, MATCH(B176, Paste_Here!A$2:A$210, 0))))), INDEX(Paste_Here!AF$2:AF$210, MATCH(B176, Paste_Here!A$2:A$210, 0)), ""), ""), "")</f>
        <v/>
      </c>
      <c r="CY176" s="69"/>
      <c r="CZ176" s="79" t="str">
        <f>IFERROR(IF(B176&lt;&gt;"", IF(AND(INDEX(Paste_Here!AU$2:AU$210, MATCH(B176, Paste_Here!A$2:A$210, 0))&lt;&gt;"", ISNUMBER(VALUE(INDEX(Paste_Here!AU$2:AU$210, MATCH(B176, Paste_Here!A$2:A$210, 0))))), INDEX(Paste_Here!AU$2:AU$210, MATCH(B176, Paste_Here!A$2:A$210, 0)), ""), ""), "")</f>
        <v/>
      </c>
      <c r="DA176" s="69"/>
      <c r="DB176" s="79" t="str">
        <f>IFERROR(IF(B176&lt;&gt;"", IF(ISNUMBER(SEARCH("highrisk", LOWER(INDEX(Paste_Here!AV$2:AV$210, MATCH(B176, Paste_Here!A$2:A$210, 0))))), "High Risk", IF(ISNUMBER(SEARCH("lowrisk", LOWER(INDEX(Paste_Here!AV$2:AV$210, MATCH(B176, Paste_Here!A$2:A$210, 0))))), "Low Risk", IF(ISNUMBER(SEARCH("somerisk", LOWER(INDEX(Paste_Here!AV$2:AV$210, MATCH(B176, Paste_Here!A$2:A$210, 0))))), "Some Risk", ""))), ""), "")</f>
        <v/>
      </c>
      <c r="DC176" s="69"/>
      <c r="DD176" s="79" t="str">
        <f>IFERROR(IF(B176&lt;&gt;"", IF(AND(INDEX(Paste_Here!AW$2:AW$210, MATCH(B176, Paste_Here!A$2:A$210, 0))&lt;&gt;"", ISNUMBER(VALUE(INDEX(Paste_Here!AW$2:AW$210, MATCH(B176, Paste_Here!A$2:A$210, 0))))), INDEX(Paste_Here!AW$2:AW$210, MATCH(B176, Paste_Here!A$2:A$210, 0)), ""), ""), "")</f>
        <v/>
      </c>
      <c r="DE176" s="69"/>
      <c r="DF176" s="79" t="str">
        <f>IFERROR(IF(B176&lt;&gt;"", IF(AND(INDEX(Paste_Here!AP$2:AP$210, MATCH(B176, Paste_Here!A$2:A$210, 0))&lt;&gt;"", ISNUMBER(VALUE(INDEX(Paste_Here!AP$2:AP$210, MATCH(B176, Paste_Here!A$2:A$210, 0))))), INDEX(Paste_Here!AP$2:AP$210, MATCH(B176, Paste_Here!A$2:A$210, 0)), ""), ""), "")</f>
        <v/>
      </c>
      <c r="DG176" s="69"/>
      <c r="DH176" s="79" t="str">
        <f>IFERROR(IF(B176&lt;&gt;"", IF(ISNUMBER(SEARCH("highrisk", LOWER(INDEX(Paste_Here!AQ$2:AQ$210, MATCH(B176, Paste_Here!A$2:A$210, 0))))), "High Risk", IF(ISNUMBER(SEARCH("lowrisk", LOWER(INDEX(Paste_Here!AQ$2:AQ$210, MATCH(B176, Paste_Here!A$2:A$210, 0))))), "Low Risk", IF(ISNUMBER(SEARCH("somerisk", LOWER(INDEX(Paste_Here!AQ$2:AQ$210, MATCH(B176, Paste_Here!A$2:A$210, 0))))), "Some Risk", ""))), ""), "")</f>
        <v/>
      </c>
      <c r="DI176" s="69"/>
      <c r="DJ176" s="79" t="str" cm="1">
        <f t="array" aca="1" ref="DJ176" ca="1">IFERROR(VALUE(IF(ISNUMBER(SEARCH("EM", INDEX(Paste_Here!AR$2:AR$500, MATCH(B176, Paste_Here!A$2:A$500, 0)))),"-" &amp; _xlfn.TEXTJOIN("", TRUE, IF(ISNUMBER(--MID(INDEX(Paste_Here!AR$2:AR$500, MATCH(B176, Paste_Here!A$2:A$500, 0)), ROW(INDIRECT("1:"&amp;LEN(INDEX(Paste_Here!AR$2:AR$500, MATCH(B176, Paste_Here!A$2:A$500, 0))))), 1)), MID(INDEX(Paste_Here!AR$2:AR$500, MATCH(B176, Paste_Here!A$2:A$500, 0)), ROW(INDIRECT("1:"&amp;LEN(INDEX(Paste_Here!AR$2:AR$500, MATCH(B176, Paste_Here!A$2:A$500, 0))))), 1), "")), _xlfn.TEXTJOIN("", TRUE, IF(ISNUMBER(--MID(INDEX(Paste_Here!AR$2:AR$500, MATCH(B176, Paste_Here!A$2:AR$500, 0)), ROW(INDIRECT("1:"&amp;LEN(INDEX(Paste_Here!AR$2:AR$500, MATCH(B176, Paste_Here!A$2:AR$500, 0))))), 1)), MID(INDEX(Paste_Here!AR$2:AR$500, MATCH(B176, Paste_Here!A$2:A$500, 0)), ROW(INDIRECT("1:"&amp;LEN(INDEX(Paste_Here!AR$2:AR$500, MATCH(B176, Paste_Here!A$2:A$500, 0))))), 1), "")))), "")</f>
        <v/>
      </c>
      <c r="DK176" s="69"/>
      <c r="DL176" s="69"/>
      <c r="DM176" s="79" t="str">
        <f t="shared" si="17"/>
        <v/>
      </c>
      <c r="DN176" s="69"/>
      <c r="DO176" s="79" t="str">
        <f>IFERROR(IF(B176&lt;&gt;"", IF(AND(INDEX(Paste_Here!AH$2:AH$210, MATCH(B176, Paste_Here!A$2:A$210, 0))&lt;&gt;"", ISNUMBER(VALUE(INDEX(Paste_Here!AH$2:AH$210, MATCH(B176, Paste_Here!A$2:A$210, 0))))), INDEX(Paste_Here!AH$2:AH$210, MATCH(B176, Paste_Here!A$2:A$210, 0)), ""), ""), "")</f>
        <v/>
      </c>
      <c r="DP176" s="69"/>
      <c r="DQ176" s="114"/>
      <c r="DR176" s="69"/>
      <c r="DS176" s="119" t="str">
        <f>IFERROR(IF(B176&lt;&gt;"", IF(LOWER(INDEX(Paste_Here!AI$2:AI$210, MATCH(B176, Paste_Here!A$2:A$210, 0)))="approaching expectations", "Approaching", IF(LOWER(INDEX(Paste_Here!AI$2:AI$210, MATCH(B176, Paste_Here!A$2:A$210, 0)))="met expectations", "Met", IF(LOWER(INDEX(Paste_Here!AI$2:AI$210, MATCH(B176, Paste_Here!A$2:A$210, 0)))="exceeded expectations", "Exceeded", IF(LOWER(INDEX(Paste_Here!AI$2:AI$210, MATCH(B176, Paste_Here!A$2:A$210, 0)))="below expectations", "Below", "")))), ""), "")</f>
        <v/>
      </c>
      <c r="DT176" s="69"/>
      <c r="DU176" s="79" t="str">
        <f>IFERROR(IF(B176&lt;&gt;"", IF(AND(INDEX(Paste_Here!AJ$2:AJ$210, MATCH(B176, Paste_Here!A$2:A$210, 0))&lt;&gt;"", ISNUMBER(VALUE(INDEX(Paste_Here!AJ$2:AJ$210, MATCH(B176, Paste_Here!A$2:A$210, 0))))), INDEX(Paste_Here!AJ$2:AJ$210, MATCH(B176, Paste_Here!A$2:A$210, 0)), ""), ""), "")</f>
        <v/>
      </c>
      <c r="DV176" s="69"/>
      <c r="DW176" s="114"/>
      <c r="DX176" s="69"/>
      <c r="DY176" s="114"/>
      <c r="DZ176" s="69"/>
      <c r="EA176" s="114"/>
      <c r="EB176" s="69"/>
      <c r="EC176" s="114"/>
      <c r="ED176" s="69"/>
      <c r="EE176" s="114"/>
      <c r="EF176" s="69"/>
      <c r="EH176" s="69"/>
      <c r="EI176" s="69"/>
      <c r="EJ176" s="79"/>
      <c r="EK176" s="69"/>
      <c r="EL176" s="79"/>
      <c r="EM176" s="69"/>
      <c r="EN176" s="79"/>
      <c r="EO176" s="69"/>
      <c r="EP176" s="79"/>
      <c r="EQ176" s="69"/>
      <c r="ER176" s="79"/>
      <c r="ES176" s="69"/>
      <c r="ET176" s="79"/>
      <c r="EU176" s="69"/>
      <c r="EV176" s="79"/>
      <c r="EW176" s="69"/>
      <c r="EX176" s="79"/>
      <c r="EY176" s="69"/>
      <c r="EZ176" s="79"/>
      <c r="FA176" s="69"/>
      <c r="FB176" s="79"/>
      <c r="FC176" s="69"/>
      <c r="FD176" s="79"/>
      <c r="FE176" s="69"/>
      <c r="FF176" s="69"/>
      <c r="FG176" s="79" t="str">
        <f t="shared" si="18"/>
        <v/>
      </c>
      <c r="FH176" s="69"/>
      <c r="FI176" s="79" t="str">
        <f>IFERROR(IF(B176&lt;&gt;"", IF(ISNUMBER(VALUE(INDEX(Paste_Here!H$2:H$210, MATCH(B176, Paste_Here!A$2:A$210, 0)))), IF(VALUE(INDEX(Paste_Here!H$2:H$210, MATCH(B176, Paste_Here!A$2:A$210, 0)))=0, "No", IF(AND(VALUE(INDEX(Paste_Here!H$2:H$210, MATCH(B176, Paste_Here!A$2:A$210, 0)))&gt;=1, VALUE(INDEX(Paste_Here!H$2:H$210, MATCH(B176, Paste_Here!A$2:A$210, 0)))&lt;=4), VALUE(INDEX(Paste_Here!H$2:H$210, MATCH(B176, Paste_Here!A$2:A$210, 0))), "")), ""), ""), "")</f>
        <v/>
      </c>
      <c r="FJ176" s="69"/>
      <c r="FK176" s="79" t="str">
        <f>IFERROR(IF(B176&lt;&gt;"", IF(ISNUMBER(VALUE(INDEX(Paste_Here!I$2:I$210, MATCH(B176, Paste_Here!A$2:A$210, 0)))), IF(VALUE(INDEX(Paste_Here!I$2:I$210, MATCH(B176, Paste_Here!A$2:A$210, 0)))=0, "No", IF(AND(VALUE(INDEX(Paste_Here!I$2:I$210, MATCH(B176, Paste_Here!A$2:A$210, 0)))&gt;=1, VALUE(INDEX(Paste_Here!I$2:I$210, MATCH(B176, Paste_Here!A$2:A$210, 0)))&lt;=4), VALUE(INDEX(Paste_Here!I$2:I$210, MATCH(B176, Paste_Here!A$2:A$210, 0))), "")), ""), ""), "")</f>
        <v/>
      </c>
      <c r="FL176" s="69"/>
      <c r="FM176" s="114"/>
      <c r="FN176" s="69"/>
      <c r="FO176" s="114"/>
      <c r="FP176" s="69"/>
      <c r="FQ176" s="114"/>
      <c r="FR176" s="69"/>
      <c r="FS176" s="114"/>
      <c r="FT176" s="69"/>
      <c r="FU176" s="79" t="str">
        <f>IFERROR(IF(B176&lt;&gt;"", IF(AND(INDEX(Paste_Here!R$2:R$210, MATCH(B176, Paste_Here!A$2:A$210, 0))&lt;&gt;"", ISNUMBER(VALUE(INDEX(Paste_Here!R$2:R$210, MATCH(B176, Paste_Here!A$2:A$210, 0))))), INDEX(Paste_Here!R$2:R$210, MATCH(B176, Paste_Here!A$2:A$210, 0)), ""), ""), "")</f>
        <v/>
      </c>
      <c r="FV176" s="69"/>
      <c r="FW176" s="79" t="str">
        <f>IFERROR(IF(B176&lt;&gt;"", IF(AND(INDEX(Paste_Here!BB$2:BB$210, MATCH(B176, Paste_Here!A$2:A$210, 0))&lt;&gt;"", ISNUMBER(VALUE(INDEX(Paste_Here!BB$2:BB$210, MATCH(B176, Paste_Here!A$2:A$210, 0))))), INDEX(Paste_Here!BB$2:BB$210, MATCH(B176, Paste_Here!A$2:A$210, 0)), ""), ""), "")</f>
        <v/>
      </c>
      <c r="FX176" s="69"/>
      <c r="FY176" s="79" t="str">
        <f>IFERROR(IF(B176&lt;&gt;"", IF(AND(INDEX(Paste_Here!AS$2:AS$210, MATCH(B176, Paste_Here!A$2:A$210, 0))&lt;&gt;"", ISNUMBER(VALUE(INDEX(Paste_Here!AS$2:AS$210, MATCH(B176, Paste_Here!A$2:A$210, 0))))), INDEX(Paste_Here!AS$2:AS$210, MATCH(B176, Paste_Here!A$2:A$210, 0)), ""), ""), "")</f>
        <v/>
      </c>
      <c r="FZ176" s="69"/>
      <c r="GA176" s="79" t="str">
        <f>IFERROR(IF(B176&lt;&gt;"", IF(AND(INDEX(Paste_Here!BC$2:BC$210, MATCH(B176, Paste_Here!A$2:A$210, 0))&lt;&gt;"", ISNUMBER(VALUE(INDEX(Paste_Here!BC$2:BC$210, MATCH(B176, Paste_Here!A$2:A$210, 0))))), INDEX(Paste_Here!BC$2:BC$210, MATCH(B176, Paste_Here!A$2:A$210, 0)), ""), ""), "")</f>
        <v/>
      </c>
      <c r="GB176" s="69"/>
      <c r="GC176" s="69"/>
      <c r="GD176" s="79" t="str">
        <f t="shared" si="19"/>
        <v/>
      </c>
      <c r="GE176" s="69"/>
      <c r="GF176" s="79" t="str">
        <f>IFERROR(IF(B176&lt;&gt;"", IF(ISNUMBER(SEARCH("s", LOWER(INDEX(Paste_Here!M$2:M$210, MATCH(B176, Paste_Here!A$2:A$210, 0))))), "Yes", IF(INDEX(Paste_Here!M$2:M$210, MATCH(B176, Paste_Here!A$2:A$210, 0))&lt;&gt;"", "No", "")), ""), "")</f>
        <v/>
      </c>
      <c r="GG176" s="69"/>
      <c r="GH176" s="79" t="str">
        <f>IFERROR(IF(B176&lt;&gt;"", IF(ISNUMBER(SEARCH("yes", LOWER(INDEX(Paste_Here!F$2:F$210, MATCH(B176, Paste_Here!A$2:A$210, 0))))), "Yes", IF(ISNUMBER(SEARCH("no", LOWER(INDEX(Paste_Here!F$2:F$210, MATCH(B176, Paste_Here!A$2:A$210, 0))))), "No", "")), ""), "")</f>
        <v/>
      </c>
      <c r="GI176" s="69"/>
      <c r="GJ176" s="79" t="str">
        <f>IFERROR(IF(B176&lt;&gt;"", IF(ISNUMBER(SEARCH("english language learner", LOWER(INDEX(Paste_Here!C$2:C$210, MATCH(B176, Paste_Here!A$2:A$210, 0))))), "Yes", ""), ""), "")</f>
        <v/>
      </c>
      <c r="GK176" s="69"/>
      <c r="GL176" s="79" t="str">
        <f>IFERROR(IF(B176&lt;&gt;"", IF(OR(ISNUMBER(SEARCH("b", LOWER(INDEX(Paste_Here!K$2:K$210, MATCH(B176, Paste_Here!A$2:A$210, 0))))), ISNUMBER(SEARCH("h", LOWER(INDEX(Paste_Here!K$2:K$210, MATCH(B176, Paste_Here!A$2:A$210, 0))))), ISNUMBER(SEARCH("i", LOWER(INDEX(Paste_Here!K$2:K$210, MATCH(B176, Paste_Here!A$2:A$210, 0)))))), "Yes", IF(INDEX(Paste_Here!K$2:K$210, MATCH(B176, Paste_Here!A$2:A$210, 0))&lt;&gt;"", "No", "")), ""), "")</f>
        <v/>
      </c>
      <c r="GM176" s="69"/>
      <c r="GN176" s="79" t="str">
        <f>IFERROR(IF(B176&lt;&gt;"", IF(ISNUMBER(SEARCH("yes", LOWER(INDEX(Paste_Here!L$2:L$210, MATCH(B176, Paste_Here!A$2:A$210, 0))))), "Yes", IF(ISNUMBER(SEARCH("no", LOWER(INDEX(Paste_Here!L$2:L$210, MATCH(B176, Paste_Here!A$2:A$210, 0))))), "No", "")), ""), "")</f>
        <v/>
      </c>
      <c r="GO176" s="69"/>
      <c r="GP176" s="79" t="str">
        <f>IFERROR(IF(B176&lt;&gt;"", IF(ISNUMBER(SEARCH("transitional 2", LOWER(INDEX(Paste_Here!C$2:C$210, MATCH(B176, Paste_Here!A$2:A$210, 0))))), "T2", IF(ISNUMBER(SEARCH("transitional 1", LOWER(INDEX(Paste_Here!C$2:C$210, MATCH(B176, Paste_Here!A$2:A$210, 0))))), "T1", IF(ISNUMBER(SEARCH("waived ell services", LOWER(INDEX(Paste_Here!C$2:C$210, MATCH(B176, Paste_Here!A$2:A$210, 0))))), "W", ""))), ""), "")</f>
        <v/>
      </c>
      <c r="GQ176" s="69"/>
      <c r="GR176" s="114"/>
      <c r="GS176" s="69"/>
      <c r="GT176" s="114"/>
      <c r="GU176" s="69"/>
      <c r="GV176" s="114"/>
      <c r="GW176" s="69"/>
      <c r="GX176" s="118"/>
      <c r="GY176" s="69"/>
      <c r="GZ176" s="69"/>
      <c r="HA176" s="79"/>
      <c r="HB176" s="69"/>
      <c r="HC176" s="79"/>
      <c r="HD176" s="69"/>
      <c r="HE176" s="79"/>
      <c r="HF176" s="69"/>
      <c r="HG176" s="79"/>
      <c r="HH176" s="69"/>
      <c r="HI176" s="79"/>
      <c r="HJ176" s="69"/>
      <c r="HK176" s="79"/>
      <c r="HL176" s="69"/>
      <c r="HM176" s="79"/>
      <c r="HN176" s="69"/>
      <c r="HO176" s="79"/>
      <c r="HP176" s="69"/>
      <c r="HQ176" s="79"/>
      <c r="HR176" s="69"/>
      <c r="HS176" s="79"/>
      <c r="HT176" s="69"/>
      <c r="HU176" s="79"/>
      <c r="HV176" s="69"/>
      <c r="HW176" s="69"/>
      <c r="HX176" s="79"/>
      <c r="HY176" s="69"/>
      <c r="HZ176" s="79"/>
      <c r="IA176" s="69"/>
      <c r="IB176" s="79"/>
      <c r="IC176" s="69"/>
      <c r="ID176" s="79"/>
      <c r="IE176" s="69"/>
      <c r="IF176" s="79"/>
      <c r="IG176" s="69"/>
      <c r="IH176" s="79"/>
      <c r="II176" s="69"/>
      <c r="IJ176" s="79"/>
      <c r="IK176" s="69"/>
      <c r="IL176" s="79"/>
      <c r="IM176" s="69"/>
      <c r="IN176" s="79"/>
      <c r="IO176" s="69"/>
      <c r="IP176" s="79"/>
      <c r="IQ176" s="69"/>
      <c r="IR176" s="79"/>
      <c r="IS176" s="69"/>
      <c r="IT176" s="69"/>
      <c r="IU176" s="79"/>
      <c r="IV176" s="69"/>
      <c r="IW176" s="79"/>
      <c r="IX176" s="69"/>
      <c r="IY176" s="79"/>
      <c r="IZ176" s="69"/>
      <c r="JA176" s="79"/>
      <c r="JB176" s="69"/>
      <c r="JC176" s="79"/>
      <c r="JD176" s="69"/>
      <c r="JE176" s="79"/>
      <c r="JF176" s="69"/>
      <c r="JG176" s="79"/>
      <c r="JH176" s="69"/>
      <c r="JI176" s="79"/>
      <c r="JJ176" s="69"/>
      <c r="JK176" s="79"/>
      <c r="JL176" s="69"/>
      <c r="JM176" s="79"/>
      <c r="JN176" s="69"/>
      <c r="JO176" s="79"/>
      <c r="JP176" s="69"/>
      <c r="JQ176" s="69"/>
      <c r="JR176" s="79"/>
      <c r="JS176" s="69"/>
      <c r="JT176" s="79"/>
      <c r="JU176" s="69"/>
      <c r="JV176" s="79"/>
      <c r="JW176" s="69"/>
      <c r="JX176" s="79"/>
      <c r="JY176" s="69"/>
      <c r="JZ176" s="79"/>
      <c r="KA176" s="69"/>
      <c r="KB176" s="79"/>
      <c r="KC176" s="69"/>
      <c r="KD176" s="79"/>
      <c r="KE176" s="69"/>
      <c r="KF176" s="79"/>
      <c r="KG176" s="69"/>
      <c r="KH176" s="79"/>
      <c r="KI176" s="69"/>
      <c r="KJ176" s="79"/>
      <c r="KK176" s="69"/>
      <c r="KL176" s="79"/>
      <c r="KM176" s="69"/>
      <c r="KP176" s="1" t="str" cm="1">
        <f t="array" ref="KP176">IFERROR(INDEX(Paste_Here!$B$2:$B$210, MATCH(0, COUNTIF(KP$4:KP175, Paste_Here!$B$2:$B$210) + IF(Paste_Here!$B$2:$B$210="", 1, 0), 0)), "")</f>
        <v/>
      </c>
      <c r="KQ176" s="1" t="str">
        <f>IF(KP176&lt;&gt;"", INDEX(Paste_Here!$A$2:$A$210, MATCH(KP176, Paste_Here!$B$2:$B$210, 0)), "")</f>
        <v/>
      </c>
      <c r="KR176" s="1" t="str">
        <f t="shared" si="20"/>
        <v/>
      </c>
      <c r="KS176" s="1" t="str" cm="1">
        <f t="array" ref="KS176">IFERROR(INDEX($KR$5:$KR$210, MATCH(SMALL(IF($KR$5:$KR$210&lt;&gt;"", COUNTIF($KR$5:$KR$210, "&lt;"&amp;$KR$5:$KR$210)+1), ROW()-ROW($KS$5)+1), COUNTIF($KR$5:$KR$210, "&lt;"&amp;$KR$5:$KR$210)+1, 0)), "")</f>
        <v/>
      </c>
    </row>
    <row r="177" spans="1:305">
      <c r="A177" s="69"/>
      <c r="B177" s="79" t="str">
        <f t="shared" si="14"/>
        <v/>
      </c>
      <c r="C177" s="69"/>
      <c r="D177" s="79" t="str">
        <f>IFERROR(IF(B177&lt;&gt;"", IF(COUNTIF(INDEX(Paste_Here!N$2:Q$210, MATCH(B177, Paste_Here!A$2:A$210, 0), 0), "yes") &gt; 0, "No", IF(COUNTIF(INDEX(Paste_Here!N$2:Q$210, MATCH(B177, Paste_Here!A$2:A$210, 0), 0), "no") &gt; 0, "Yes", "")), ""), "")</f>
        <v/>
      </c>
      <c r="E177" s="69"/>
      <c r="F177" s="79" t="str">
        <f>IFERROR(IF(B177&lt;&gt;"", IF(ISNUMBER(SEARCH("yes", LOWER(INDEX(Paste_Here!S$2:S$210, MATCH(B177, Paste_Here!A$2:A$210, 0))))), "Yes", IF(ISNUMBER(SEARCH("no", LOWER(INDEX(Paste_Here!S$2:S$210, MATCH(B177, Paste_Here!A$2:A$210, 0))))), "No", "")), ""), "")</f>
        <v/>
      </c>
      <c r="G177" s="69"/>
      <c r="H177" s="79" t="str">
        <f>IFERROR(IF(B177&lt;&gt;"", IF(COUNTIF(INDEX(Paste_Here!AX$2:BA$210, MATCH(B177, Paste_Here!A$2:A$210, 0), 0), "yes") &gt; 0, "No", IF(COUNTIF(INDEX(Paste_Here!AX$2:BA$210, MATCH(B177, Paste_Here!A$2:A$210, 0), 0), "no") &gt; 0, "Yes", "")), ""), "")</f>
        <v/>
      </c>
      <c r="I177" s="69"/>
      <c r="J177" s="79" t="str">
        <f>IFERROR(IF(B177&lt;&gt;"", IF(ISNUMBER(SEARCH("yes", LOWER(INDEX(Paste_Here!Z$2:Z$210, MATCH(B177, Paste_Here!A$2:A$210, 0))))), "Yes", IF(ISNUMBER(SEARCH("no", LOWER(INDEX(Paste_Here!Z$2:Z$210, MATCH(B177, Paste_Here!A$2:A$210, 0))))), "No", "")), ""), "")</f>
        <v/>
      </c>
      <c r="K177" s="69"/>
      <c r="L177" s="79" t="str">
        <f>IFERROR(IF(B177&lt;&gt;"", IF(ISNUMBER(SEARCH("yes", LOWER(INDEX(Paste_Here!AG$2:AG$210, MATCH(B177, Paste_Here!A$2:A$210, 0))))), "Yes", IF(ISNUMBER(SEARCH("no", LOWER(INDEX(Paste_Here!AG$2:AG$210, MATCH(B177, Paste_Here!A$2:A$210, 0))))), "No", "")), ""), "")</f>
        <v/>
      </c>
      <c r="M177" s="69"/>
      <c r="N177" s="114" t="str">
        <f>IFERROR(IF(J177&lt;&gt;"", IF(ISNUMBER(SEARCH("yes", LOWER(INDEX(Paste_Here!AB$2:AB$210, MATCH(J177, Paste_Here!I$2:I$210, 0))))), "Yes", IF(ISNUMBER(SEARCH("no", LOWER(INDEX(Paste_Here!AB$2:AB$210, MATCH(J177, Paste_Here!I$2:I$210, 0))))), "No", "")), ""), "")</f>
        <v/>
      </c>
      <c r="O177" s="69"/>
      <c r="P177" s="79" t="str">
        <f>IFERROR(IF(B177&lt;&gt;"", IF(ISNUMBER(SEARCH("Revealed-Potential (Primary Focus)", LOWER(INDEX(Paste_Here!U$2:U$210, MATCH(B177, Paste_Here!A$2:A$210, 0))))), "Rev-Potential: Prim", IF(ISNUMBER(SEARCH("Revealed-Potential (Secondary Focus)", LOWER(INDEX(Paste_Here!U$2:U$210, MATCH(B177, Paste_Here!A$2:A$210, 0))))), "Rev-Potential: Sec", IF(ISNUMBER(SEARCH("Monitoring", LOWER(INDEX(Paste_Here!U$2:U$210, MATCH(B177, Paste_Here!A$2:A$210, 0))))), "Monitoring", IF(ISNUMBER(SEARCH("At-Promise (Secondary Focus)", LOWER(INDEX(Paste_Here!U$2:U$210, MATCH(B177, Paste_Here!A$2:A$210, 0))))), "At-Promise: Sec", IF(ISNUMBER(SEARCH("At-Promise (Primary Focus)", LOWER(INDEX(Paste_Here!U$2:U$210, MATCH(B177, Paste_Here!A$2:A$210, 0))))), "At-Promise: Prim", ""))))), ""), "")</f>
        <v/>
      </c>
      <c r="Q177" s="69"/>
      <c r="R177" s="79" t="str">
        <f>IFERROR(IF(B177&lt;&gt;"", IF(ISNUMBER(SEARCH("Revealed-Potential (Primary Focus)", LOWER(INDEX(Paste_Here!AB$2:AB$210, MATCH(B177, Paste_Here!A$2:A$210, 0))))), "Rev-Potential: Prim", IF(ISNUMBER(SEARCH("Revealed-Potential (Secondary Focus)", LOWER(INDEX(Paste_Here!AB$2:AB$210, MATCH(B177, Paste_Here!A$2:A$210, 0))))), "Rev-Potential: Sec", IF(ISNUMBER(SEARCH("Monitoring", LOWER(INDEX(Paste_Here!AB$2:AB$210, MATCH(B177, Paste_Here!A$2:A$210, 0))))), "Monitoring", IF(ISNUMBER(SEARCH("At-Promise (Secondary Focus)", LOWER(INDEX(Paste_Here!AB$2:AB$210, MATCH(B177, Paste_Here!A$2:A$210, 0))))), "At-Promise: Sec", IF(ISNUMBER(SEARCH("At-Promise (Primary Focus)", LOWER(INDEX(Paste_Here!AB$2:AB$210, MATCH(B177, Paste_Here!A$2:A$210, 0))))), "At-Promise: Prim", ""))))), ""), "")</f>
        <v/>
      </c>
      <c r="S177" s="69"/>
      <c r="T177" s="114" t="str">
        <f>IFERROR(IF(P177&lt;&gt;"", IF(ISNUMBER(SEARCH("yes", LOWER(INDEX(Paste_Here!AH$2:AH$210, MATCH(P177, Paste_Here!O$2:O$210, 0))))), "Yes", IF(ISNUMBER(SEARCH("no", LOWER(INDEX(Paste_Here!AH$2:AH$210, MATCH(P177, Paste_Here!O$2:O$210, 0))))), "No", "")), ""), "")</f>
        <v/>
      </c>
      <c r="U177" s="69"/>
      <c r="V177" s="114" t="str">
        <f>IFERROR(IF(R177&lt;&gt;"", IF(ISNUMBER(SEARCH("yes", LOWER(INDEX(Paste_Here!AJ$2:AJ$210, MATCH(R177, Paste_Here!Q$2:Q$210, 0))))), "Yes", IF(ISNUMBER(SEARCH("no", LOWER(INDEX(Paste_Here!AJ$2:AJ$210, MATCH(R177, Paste_Here!Q$2:Q$210, 0))))), "No", "")), ""), "")</f>
        <v/>
      </c>
      <c r="W177" s="69"/>
      <c r="X177" s="69"/>
      <c r="Y177" s="79" t="str">
        <f t="shared" si="15"/>
        <v/>
      </c>
      <c r="Z177" s="69"/>
      <c r="AA177" s="79" t="str">
        <f>IFERROR(IF(B177&lt;&gt;"", IF(AND(INDEX(Paste_Here!W$2:W$210, MATCH(B177, Paste_Here!A$2:A$210, 0))&lt;&gt;"", ISNUMBER(VALUE(INDEX(Paste_Here!W$2:W$210, MATCH(B177, Paste_Here!A$2:A$210, 0))))), INDEX(Paste_Here!W$2:W$210, MATCH(B177, Paste_Here!A$2:A$210, 0)), ""), ""), "")</f>
        <v/>
      </c>
      <c r="AB177" s="69"/>
      <c r="AC177" s="79" t="str">
        <f>IFERROR(IF(B177&lt;&gt;"", IF(AND(INDEX(Paste_Here!V$2:V$210, MATCH(B177, Paste_Here!A$2:A$210, 0))&lt;&gt;"", ISNUMBER(VALUE(INDEX(Paste_Here!V$2:V$210, MATCH(B177, Paste_Here!A$2:A$210, 0))))), TEXT(ROUND(VALUE(INDEX(Paste_Here!V$2:V$210, MATCH(B177, Paste_Here!A$2:A$210, 0))), 2), "0.00"), ""), ""), "")</f>
        <v/>
      </c>
      <c r="AD177" s="69"/>
      <c r="AE177" s="79" t="str">
        <f>IFERROR(IF(B177&lt;&gt;"", IF(LOWER(INDEX(Paste_Here!X$2:X$210, MATCH(B177, Paste_Here!A$2:A$210, 0)))="approaching expectations", "Approaching", IF(LOWER(INDEX(Paste_Here!X$2:X$210, MATCH(B177, Paste_Here!A$2:A$210, 0)))="met expectations", "Met", IF(LOWER(INDEX(Paste_Here!X$2:X$210, MATCH(B177, Paste_Here!A$2:A$210, 0)))="exceeded expectations", "Exceeded", IF(LOWER(INDEX(Paste_Here!X$2:X$210, MATCH(B177, Paste_Here!A$2:A$210, 0)))="below expectations", "Below", "")))), ""), "")</f>
        <v/>
      </c>
      <c r="AF177" s="69"/>
      <c r="AG177" s="79" t="str">
        <f>IFERROR(IF(B177&lt;&gt;"", IF(AND(INDEX(Paste_Here!Y$2:Y$210, MATCH(B177, Paste_Here!A$2:A$210, 0))&lt;&gt;"", ISNUMBER(VALUE(INDEX(Paste_Here!Y$2:Y$210, MATCH(B177, Paste_Here!A$2:A$210, 0))))), INDEX(Paste_Here!Y$2:Y$210, MATCH(B177, Paste_Here!A$2:A$210, 0)), ""), ""), "")</f>
        <v/>
      </c>
      <c r="AH177" s="69"/>
      <c r="AI177" s="79" t="str">
        <f>IFERROR(IF(B177&lt;&gt;"", IF(AND(INDEX(Paste_Here!AK$2:AK$210, MATCH(B177, Paste_Here!A$2:A$210, 0))&lt;&gt;"", ISNUMBER(VALUE(INDEX(Paste_Here!AK$2:AK$210, MATCH(B177, Paste_Here!A$2:A$210, 0))))), INDEX(Paste_Here!AK$2:AK$210, MATCH(B177, Paste_Here!A$2:A$210, 0)), ""), ""), "")</f>
        <v/>
      </c>
      <c r="AJ177" s="69"/>
      <c r="AK177" s="79" t="str">
        <f>IFERROR(IF(B177&lt;&gt;"", IF(ISNUMBER(SEARCH("highrisk", LOWER(INDEX(Paste_Here!AL$2:AL$210, MATCH(B177, Paste_Here!A$2:A$210, 0))))), "High Risk", IF(ISNUMBER(SEARCH("lowrisk", LOWER(INDEX(Paste_Here!AL$2:AL$210, MATCH(B177, Paste_Here!A$2:A$210, 0))))), "Low Risk", IF(ISNUMBER(SEARCH("somerisk", LOWER(INDEX(Paste_Here!AL$2:AL$210, MATCH(B177, Paste_Here!A$2:A$210, 0))))), "Some Risk", ""))), ""), "")</f>
        <v/>
      </c>
      <c r="AL177" s="69"/>
      <c r="AM177" s="79" t="str">
        <f>IFERROR(IF(B177&lt;&gt;"", IF(AND(INDEX(Paste_Here!AT$2:AT$210, MATCH(B177, Paste_Here!A$2:A$210, 0))&lt;&gt;"", ISNUMBER(VALUE(INDEX(Paste_Here!AT$2:AT$210, MATCH(B177, Paste_Here!A$2:A$210, 0))))), INDEX(Paste_Here!AT$2:AT$210, MATCH(B177, Paste_Here!A$2:A$210, 0)), ""), ""), "")</f>
        <v/>
      </c>
      <c r="AN177" s="69"/>
      <c r="AO177" s="79" t="str">
        <f>IFERROR(IF(B177&lt;&gt;"", IF(AND(INDEX(Paste_Here!AM$2:AM$210, MATCH(B177, Paste_Here!A$2:A$210, 0))&lt;&gt;"", ISNUMBER(VALUE(INDEX(Paste_Here!AM$2:AM$210, MATCH(B177, Paste_Here!A$2:A$210, 0))))), INDEX(Paste_Here!AM$2:AM$210, MATCH(B177, Paste_Here!A$2:A$210, 0)), ""), ""), "")</f>
        <v/>
      </c>
      <c r="AP177" s="69"/>
      <c r="AQ177" s="79" t="str">
        <f>IFERROR(IF(B177&lt;&gt;"", IF(ISNUMBER(SEARCH("highrisk", LOWER(INDEX(Paste_Here!AN$2:AN$210, MATCH(B177, Paste_Here!A$2:A$210, 0))))), "High Risk", IF(ISNUMBER(SEARCH("lowrisk", LOWER(INDEX(Paste_Here!AN$2:AN$210, MATCH(B177, Paste_Here!A$2:A$210, 0))))), "Low Risk", IF(ISNUMBER(SEARCH("somerisk", LOWER(INDEX(Paste_Here!AN$2:AN$210, MATCH(B177, Paste_Here!A$2:A$210, 0))))), "Some Risk", ""))), ""), "")</f>
        <v/>
      </c>
      <c r="AR177" s="69"/>
      <c r="AS177" s="79" t="str" cm="1">
        <f t="array" aca="1" ref="AS177" ca="1">IFERROR(IF(ISNUMBER(SEARCH("BR", INDEX(Paste_Here!AO$2:AO$210, MATCH(B177, Paste_Here!A$2:A$210, 0)))), -1, 1) * VALUE(_xlfn.TEXTJOIN("", TRUE, IF(ISNUMBER(--MID(INDEX(Paste_Here!AO$2:AO$210, MATCH(B177, Paste_Here!A$2:A$210, 0)), ROW(INDIRECT("1:"&amp;LEN(INDEX(Paste_Here!AO$2:AO$210, MATCH(B177, Paste_Here!A$2:A$210, 0))))), 1)), MID(INDEX(Paste_Here!AO$2:AO$210, MATCH(B177, Paste_Here!A$2:A$210, 0)), ROW(INDIRECT("1:"&amp;LEN(INDEX(Paste_Here!AO$2:AO$210, MATCH(B177, Paste_Here!A$2:A$210, 0))))), 1), ""))), "")</f>
        <v/>
      </c>
      <c r="AT177" s="69"/>
      <c r="AU177" s="69"/>
      <c r="AV177" s="79"/>
      <c r="AW177" s="69"/>
      <c r="AX177" s="79"/>
      <c r="AY177" s="69"/>
      <c r="AZ177" s="79"/>
      <c r="BA177" s="69"/>
      <c r="BB177" s="79"/>
      <c r="BC177" s="69"/>
      <c r="BD177" s="79"/>
      <c r="BE177" s="69"/>
      <c r="BF177" s="79"/>
      <c r="BG177" s="69"/>
      <c r="BH177" s="79"/>
      <c r="BI177" s="69"/>
      <c r="BJ177" s="79"/>
      <c r="BK177" s="69"/>
      <c r="BL177" s="79"/>
      <c r="BM177" s="69"/>
      <c r="BN177" s="79"/>
      <c r="BO177" s="69"/>
      <c r="BP177" s="79"/>
      <c r="BQ177" s="69"/>
      <c r="BR177" s="69"/>
      <c r="BS177" s="79"/>
      <c r="BT177" s="69"/>
      <c r="BU177" s="79"/>
      <c r="BV177" s="69"/>
      <c r="BW177" s="79"/>
      <c r="BX177" s="69"/>
      <c r="BY177" s="79"/>
      <c r="BZ177" s="69"/>
      <c r="CA177" s="79"/>
      <c r="CB177" s="69"/>
      <c r="CC177" s="79"/>
      <c r="CD177" s="69"/>
      <c r="CE177" s="79"/>
      <c r="CF177" s="69"/>
      <c r="CG177" s="79"/>
      <c r="CH177" s="69"/>
      <c r="CI177" s="79"/>
      <c r="CJ177" s="69"/>
      <c r="CK177" s="79"/>
      <c r="CL177" s="69"/>
      <c r="CM177" s="79"/>
      <c r="CN177" s="69"/>
      <c r="CO177" s="69"/>
      <c r="CP177" s="79" t="str">
        <f t="shared" si="16"/>
        <v/>
      </c>
      <c r="CQ177" s="69"/>
      <c r="CR177" s="79" t="str">
        <f>IFERROR(IF(B177&lt;&gt;"", IF(AND(INDEX(Paste_Here!AD$2:AD$210, MATCH(B177, Paste_Here!A$2:A$210, 0))&lt;&gt;"", ISNUMBER(VALUE(INDEX(Paste_Here!AD$2:AD$210, MATCH(B177, Paste_Here!A$2:A$210, 0))))), INDEX(Paste_Here!AD$2:AD$210, MATCH(B177, Paste_Here!A$2:A$210, 0)), ""), ""), "")</f>
        <v/>
      </c>
      <c r="CS177" s="69"/>
      <c r="CT177" s="79" t="str">
        <f>IFERROR(IF(B177&lt;&gt;"", IF(AND(INDEX(Paste_Here!AC$2:AC$210, MATCH(B177, Paste_Here!A$2:A$210, 0))&lt;&gt;"", ISNUMBER(--INDEX(Paste_Here!AC$2:AC$210, MATCH(B177, Paste_Here!A$2:A$210, 0)))), TEXT(ROUND(--INDEX(Paste_Here!AC$2:AC$210, MATCH(B177, Paste_Here!A$2:A$210, 0)), 2), "0.00"), ""), ""), "")</f>
        <v/>
      </c>
      <c r="CU177" s="69"/>
      <c r="CV177" s="79" t="str">
        <f>IFERROR(IF(B177&lt;&gt;"", IF(LOWER(INDEX(Paste_Here!AE$2:AE$210, MATCH(B177, Paste_Here!A$2:A$210, 0)))="approaching expectations", "Approaching", IF(LOWER(INDEX(Paste_Here!AE$2:AE$210, MATCH(B177, Paste_Here!A$2:A$210, 0)))="met expectations", "Met", IF(LOWER(INDEX(Paste_Here!AE$2:AE$210, MATCH(B177, Paste_Here!A$2:A$210, 0)))="exceeded expectations", "Exceeded", IF(LOWER(INDEX(Paste_Here!AE$2:AE$210, MATCH(B177, Paste_Here!A$2:A$210, 0)))="below expectations", "Below", "")))), ""), "")</f>
        <v/>
      </c>
      <c r="CW177" s="69"/>
      <c r="CX177" s="79" t="str">
        <f>IFERROR(IF(B177&lt;&gt;"", IF(AND(INDEX(Paste_Here!AF$2:AF$210, MATCH(B177, Paste_Here!A$2:A$210, 0))&lt;&gt;"", ISNUMBER(VALUE(INDEX(Paste_Here!AF$2:AF$210, MATCH(B177, Paste_Here!A$2:A$210, 0))))), INDEX(Paste_Here!AF$2:AF$210, MATCH(B177, Paste_Here!A$2:A$210, 0)), ""), ""), "")</f>
        <v/>
      </c>
      <c r="CY177" s="69"/>
      <c r="CZ177" s="79" t="str">
        <f>IFERROR(IF(B177&lt;&gt;"", IF(AND(INDEX(Paste_Here!AU$2:AU$210, MATCH(B177, Paste_Here!A$2:A$210, 0))&lt;&gt;"", ISNUMBER(VALUE(INDEX(Paste_Here!AU$2:AU$210, MATCH(B177, Paste_Here!A$2:A$210, 0))))), INDEX(Paste_Here!AU$2:AU$210, MATCH(B177, Paste_Here!A$2:A$210, 0)), ""), ""), "")</f>
        <v/>
      </c>
      <c r="DA177" s="69"/>
      <c r="DB177" s="79" t="str">
        <f>IFERROR(IF(B177&lt;&gt;"", IF(ISNUMBER(SEARCH("highrisk", LOWER(INDEX(Paste_Here!AV$2:AV$210, MATCH(B177, Paste_Here!A$2:A$210, 0))))), "High Risk", IF(ISNUMBER(SEARCH("lowrisk", LOWER(INDEX(Paste_Here!AV$2:AV$210, MATCH(B177, Paste_Here!A$2:A$210, 0))))), "Low Risk", IF(ISNUMBER(SEARCH("somerisk", LOWER(INDEX(Paste_Here!AV$2:AV$210, MATCH(B177, Paste_Here!A$2:A$210, 0))))), "Some Risk", ""))), ""), "")</f>
        <v/>
      </c>
      <c r="DC177" s="69"/>
      <c r="DD177" s="79" t="str">
        <f>IFERROR(IF(B177&lt;&gt;"", IF(AND(INDEX(Paste_Here!AW$2:AW$210, MATCH(B177, Paste_Here!A$2:A$210, 0))&lt;&gt;"", ISNUMBER(VALUE(INDEX(Paste_Here!AW$2:AW$210, MATCH(B177, Paste_Here!A$2:A$210, 0))))), INDEX(Paste_Here!AW$2:AW$210, MATCH(B177, Paste_Here!A$2:A$210, 0)), ""), ""), "")</f>
        <v/>
      </c>
      <c r="DE177" s="69"/>
      <c r="DF177" s="79" t="str">
        <f>IFERROR(IF(B177&lt;&gt;"", IF(AND(INDEX(Paste_Here!AP$2:AP$210, MATCH(B177, Paste_Here!A$2:A$210, 0))&lt;&gt;"", ISNUMBER(VALUE(INDEX(Paste_Here!AP$2:AP$210, MATCH(B177, Paste_Here!A$2:A$210, 0))))), INDEX(Paste_Here!AP$2:AP$210, MATCH(B177, Paste_Here!A$2:A$210, 0)), ""), ""), "")</f>
        <v/>
      </c>
      <c r="DG177" s="69"/>
      <c r="DH177" s="79" t="str">
        <f>IFERROR(IF(B177&lt;&gt;"", IF(ISNUMBER(SEARCH("highrisk", LOWER(INDEX(Paste_Here!AQ$2:AQ$210, MATCH(B177, Paste_Here!A$2:A$210, 0))))), "High Risk", IF(ISNUMBER(SEARCH("lowrisk", LOWER(INDEX(Paste_Here!AQ$2:AQ$210, MATCH(B177, Paste_Here!A$2:A$210, 0))))), "Low Risk", IF(ISNUMBER(SEARCH("somerisk", LOWER(INDEX(Paste_Here!AQ$2:AQ$210, MATCH(B177, Paste_Here!A$2:A$210, 0))))), "Some Risk", ""))), ""), "")</f>
        <v/>
      </c>
      <c r="DI177" s="69"/>
      <c r="DJ177" s="79" t="str" cm="1">
        <f t="array" aca="1" ref="DJ177" ca="1">IFERROR(VALUE(IF(ISNUMBER(SEARCH("EM", INDEX(Paste_Here!AR$2:AR$500, MATCH(B177, Paste_Here!A$2:A$500, 0)))),"-" &amp; _xlfn.TEXTJOIN("", TRUE, IF(ISNUMBER(--MID(INDEX(Paste_Here!AR$2:AR$500, MATCH(B177, Paste_Here!A$2:A$500, 0)), ROW(INDIRECT("1:"&amp;LEN(INDEX(Paste_Here!AR$2:AR$500, MATCH(B177, Paste_Here!A$2:A$500, 0))))), 1)), MID(INDEX(Paste_Here!AR$2:AR$500, MATCH(B177, Paste_Here!A$2:A$500, 0)), ROW(INDIRECT("1:"&amp;LEN(INDEX(Paste_Here!AR$2:AR$500, MATCH(B177, Paste_Here!A$2:A$500, 0))))), 1), "")), _xlfn.TEXTJOIN("", TRUE, IF(ISNUMBER(--MID(INDEX(Paste_Here!AR$2:AR$500, MATCH(B177, Paste_Here!A$2:AR$500, 0)), ROW(INDIRECT("1:"&amp;LEN(INDEX(Paste_Here!AR$2:AR$500, MATCH(B177, Paste_Here!A$2:AR$500, 0))))), 1)), MID(INDEX(Paste_Here!AR$2:AR$500, MATCH(B177, Paste_Here!A$2:A$500, 0)), ROW(INDIRECT("1:"&amp;LEN(INDEX(Paste_Here!AR$2:AR$500, MATCH(B177, Paste_Here!A$2:A$500, 0))))), 1), "")))), "")</f>
        <v/>
      </c>
      <c r="DK177" s="69"/>
      <c r="DL177" s="69"/>
      <c r="DM177" s="79" t="str">
        <f t="shared" si="17"/>
        <v/>
      </c>
      <c r="DN177" s="69"/>
      <c r="DO177" s="79" t="str">
        <f>IFERROR(IF(B177&lt;&gt;"", IF(AND(INDEX(Paste_Here!AH$2:AH$210, MATCH(B177, Paste_Here!A$2:A$210, 0))&lt;&gt;"", ISNUMBER(VALUE(INDEX(Paste_Here!AH$2:AH$210, MATCH(B177, Paste_Here!A$2:A$210, 0))))), INDEX(Paste_Here!AH$2:AH$210, MATCH(B177, Paste_Here!A$2:A$210, 0)), ""), ""), "")</f>
        <v/>
      </c>
      <c r="DP177" s="69"/>
      <c r="DQ177" s="114"/>
      <c r="DR177" s="69"/>
      <c r="DS177" s="119" t="str">
        <f>IFERROR(IF(B177&lt;&gt;"", IF(LOWER(INDEX(Paste_Here!AI$2:AI$210, MATCH(B177, Paste_Here!A$2:A$210, 0)))="approaching expectations", "Approaching", IF(LOWER(INDEX(Paste_Here!AI$2:AI$210, MATCH(B177, Paste_Here!A$2:A$210, 0)))="met expectations", "Met", IF(LOWER(INDEX(Paste_Here!AI$2:AI$210, MATCH(B177, Paste_Here!A$2:A$210, 0)))="exceeded expectations", "Exceeded", IF(LOWER(INDEX(Paste_Here!AI$2:AI$210, MATCH(B177, Paste_Here!A$2:A$210, 0)))="below expectations", "Below", "")))), ""), "")</f>
        <v/>
      </c>
      <c r="DT177" s="69"/>
      <c r="DU177" s="79" t="str">
        <f>IFERROR(IF(B177&lt;&gt;"", IF(AND(INDEX(Paste_Here!AJ$2:AJ$210, MATCH(B177, Paste_Here!A$2:A$210, 0))&lt;&gt;"", ISNUMBER(VALUE(INDEX(Paste_Here!AJ$2:AJ$210, MATCH(B177, Paste_Here!A$2:A$210, 0))))), INDEX(Paste_Here!AJ$2:AJ$210, MATCH(B177, Paste_Here!A$2:A$210, 0)), ""), ""), "")</f>
        <v/>
      </c>
      <c r="DV177" s="69"/>
      <c r="DW177" s="114"/>
      <c r="DX177" s="69"/>
      <c r="DY177" s="114"/>
      <c r="DZ177" s="69"/>
      <c r="EA177" s="114"/>
      <c r="EB177" s="69"/>
      <c r="EC177" s="114"/>
      <c r="ED177" s="69"/>
      <c r="EE177" s="114"/>
      <c r="EF177" s="69"/>
      <c r="EH177" s="69"/>
      <c r="EI177" s="69"/>
      <c r="EJ177" s="79"/>
      <c r="EK177" s="69"/>
      <c r="EL177" s="79"/>
      <c r="EM177" s="69"/>
      <c r="EN177" s="79"/>
      <c r="EO177" s="69"/>
      <c r="EP177" s="79"/>
      <c r="EQ177" s="69"/>
      <c r="ER177" s="79"/>
      <c r="ES177" s="69"/>
      <c r="ET177" s="79"/>
      <c r="EU177" s="69"/>
      <c r="EV177" s="79"/>
      <c r="EW177" s="69"/>
      <c r="EX177" s="79"/>
      <c r="EY177" s="69"/>
      <c r="EZ177" s="79"/>
      <c r="FA177" s="69"/>
      <c r="FB177" s="79"/>
      <c r="FC177" s="69"/>
      <c r="FD177" s="79"/>
      <c r="FE177" s="69"/>
      <c r="FF177" s="69"/>
      <c r="FG177" s="79" t="str">
        <f t="shared" si="18"/>
        <v/>
      </c>
      <c r="FH177" s="69"/>
      <c r="FI177" s="79" t="str">
        <f>IFERROR(IF(B177&lt;&gt;"", IF(ISNUMBER(VALUE(INDEX(Paste_Here!H$2:H$210, MATCH(B177, Paste_Here!A$2:A$210, 0)))), IF(VALUE(INDEX(Paste_Here!H$2:H$210, MATCH(B177, Paste_Here!A$2:A$210, 0)))=0, "No", IF(AND(VALUE(INDEX(Paste_Here!H$2:H$210, MATCH(B177, Paste_Here!A$2:A$210, 0)))&gt;=1, VALUE(INDEX(Paste_Here!H$2:H$210, MATCH(B177, Paste_Here!A$2:A$210, 0)))&lt;=4), VALUE(INDEX(Paste_Here!H$2:H$210, MATCH(B177, Paste_Here!A$2:A$210, 0))), "")), ""), ""), "")</f>
        <v/>
      </c>
      <c r="FJ177" s="69"/>
      <c r="FK177" s="79" t="str">
        <f>IFERROR(IF(B177&lt;&gt;"", IF(ISNUMBER(VALUE(INDEX(Paste_Here!I$2:I$210, MATCH(B177, Paste_Here!A$2:A$210, 0)))), IF(VALUE(INDEX(Paste_Here!I$2:I$210, MATCH(B177, Paste_Here!A$2:A$210, 0)))=0, "No", IF(AND(VALUE(INDEX(Paste_Here!I$2:I$210, MATCH(B177, Paste_Here!A$2:A$210, 0)))&gt;=1, VALUE(INDEX(Paste_Here!I$2:I$210, MATCH(B177, Paste_Here!A$2:A$210, 0)))&lt;=4), VALUE(INDEX(Paste_Here!I$2:I$210, MATCH(B177, Paste_Here!A$2:A$210, 0))), "")), ""), ""), "")</f>
        <v/>
      </c>
      <c r="FL177" s="69"/>
      <c r="FM177" s="114"/>
      <c r="FN177" s="69"/>
      <c r="FO177" s="114"/>
      <c r="FP177" s="69"/>
      <c r="FQ177" s="114"/>
      <c r="FR177" s="69"/>
      <c r="FS177" s="114"/>
      <c r="FT177" s="69"/>
      <c r="FU177" s="79" t="str">
        <f>IFERROR(IF(B177&lt;&gt;"", IF(AND(INDEX(Paste_Here!R$2:R$210, MATCH(B177, Paste_Here!A$2:A$210, 0))&lt;&gt;"", ISNUMBER(VALUE(INDEX(Paste_Here!R$2:R$210, MATCH(B177, Paste_Here!A$2:A$210, 0))))), INDEX(Paste_Here!R$2:R$210, MATCH(B177, Paste_Here!A$2:A$210, 0)), ""), ""), "")</f>
        <v/>
      </c>
      <c r="FV177" s="69"/>
      <c r="FW177" s="79" t="str">
        <f>IFERROR(IF(B177&lt;&gt;"", IF(AND(INDEX(Paste_Here!BB$2:BB$210, MATCH(B177, Paste_Here!A$2:A$210, 0))&lt;&gt;"", ISNUMBER(VALUE(INDEX(Paste_Here!BB$2:BB$210, MATCH(B177, Paste_Here!A$2:A$210, 0))))), INDEX(Paste_Here!BB$2:BB$210, MATCH(B177, Paste_Here!A$2:A$210, 0)), ""), ""), "")</f>
        <v/>
      </c>
      <c r="FX177" s="69"/>
      <c r="FY177" s="79" t="str">
        <f>IFERROR(IF(B177&lt;&gt;"", IF(AND(INDEX(Paste_Here!AS$2:AS$210, MATCH(B177, Paste_Here!A$2:A$210, 0))&lt;&gt;"", ISNUMBER(VALUE(INDEX(Paste_Here!AS$2:AS$210, MATCH(B177, Paste_Here!A$2:A$210, 0))))), INDEX(Paste_Here!AS$2:AS$210, MATCH(B177, Paste_Here!A$2:A$210, 0)), ""), ""), "")</f>
        <v/>
      </c>
      <c r="FZ177" s="69"/>
      <c r="GA177" s="79" t="str">
        <f>IFERROR(IF(B177&lt;&gt;"", IF(AND(INDEX(Paste_Here!BC$2:BC$210, MATCH(B177, Paste_Here!A$2:A$210, 0))&lt;&gt;"", ISNUMBER(VALUE(INDEX(Paste_Here!BC$2:BC$210, MATCH(B177, Paste_Here!A$2:A$210, 0))))), INDEX(Paste_Here!BC$2:BC$210, MATCH(B177, Paste_Here!A$2:A$210, 0)), ""), ""), "")</f>
        <v/>
      </c>
      <c r="GB177" s="69"/>
      <c r="GC177" s="69"/>
      <c r="GD177" s="79" t="str">
        <f t="shared" si="19"/>
        <v/>
      </c>
      <c r="GE177" s="69"/>
      <c r="GF177" s="79" t="str">
        <f>IFERROR(IF(B177&lt;&gt;"", IF(ISNUMBER(SEARCH("s", LOWER(INDEX(Paste_Here!M$2:M$210, MATCH(B177, Paste_Here!A$2:A$210, 0))))), "Yes", IF(INDEX(Paste_Here!M$2:M$210, MATCH(B177, Paste_Here!A$2:A$210, 0))&lt;&gt;"", "No", "")), ""), "")</f>
        <v/>
      </c>
      <c r="GG177" s="69"/>
      <c r="GH177" s="79" t="str">
        <f>IFERROR(IF(B177&lt;&gt;"", IF(ISNUMBER(SEARCH("yes", LOWER(INDEX(Paste_Here!F$2:F$210, MATCH(B177, Paste_Here!A$2:A$210, 0))))), "Yes", IF(ISNUMBER(SEARCH("no", LOWER(INDEX(Paste_Here!F$2:F$210, MATCH(B177, Paste_Here!A$2:A$210, 0))))), "No", "")), ""), "")</f>
        <v/>
      </c>
      <c r="GI177" s="69"/>
      <c r="GJ177" s="79" t="str">
        <f>IFERROR(IF(B177&lt;&gt;"", IF(ISNUMBER(SEARCH("english language learner", LOWER(INDEX(Paste_Here!C$2:C$210, MATCH(B177, Paste_Here!A$2:A$210, 0))))), "Yes", ""), ""), "")</f>
        <v/>
      </c>
      <c r="GK177" s="69"/>
      <c r="GL177" s="79" t="str">
        <f>IFERROR(IF(B177&lt;&gt;"", IF(OR(ISNUMBER(SEARCH("b", LOWER(INDEX(Paste_Here!K$2:K$210, MATCH(B177, Paste_Here!A$2:A$210, 0))))), ISNUMBER(SEARCH("h", LOWER(INDEX(Paste_Here!K$2:K$210, MATCH(B177, Paste_Here!A$2:A$210, 0))))), ISNUMBER(SEARCH("i", LOWER(INDEX(Paste_Here!K$2:K$210, MATCH(B177, Paste_Here!A$2:A$210, 0)))))), "Yes", IF(INDEX(Paste_Here!K$2:K$210, MATCH(B177, Paste_Here!A$2:A$210, 0))&lt;&gt;"", "No", "")), ""), "")</f>
        <v/>
      </c>
      <c r="GM177" s="69"/>
      <c r="GN177" s="79" t="str">
        <f>IFERROR(IF(B177&lt;&gt;"", IF(ISNUMBER(SEARCH("yes", LOWER(INDEX(Paste_Here!L$2:L$210, MATCH(B177, Paste_Here!A$2:A$210, 0))))), "Yes", IF(ISNUMBER(SEARCH("no", LOWER(INDEX(Paste_Here!L$2:L$210, MATCH(B177, Paste_Here!A$2:A$210, 0))))), "No", "")), ""), "")</f>
        <v/>
      </c>
      <c r="GO177" s="69"/>
      <c r="GP177" s="79" t="str">
        <f>IFERROR(IF(B177&lt;&gt;"", IF(ISNUMBER(SEARCH("transitional 2", LOWER(INDEX(Paste_Here!C$2:C$210, MATCH(B177, Paste_Here!A$2:A$210, 0))))), "T2", IF(ISNUMBER(SEARCH("transitional 1", LOWER(INDEX(Paste_Here!C$2:C$210, MATCH(B177, Paste_Here!A$2:A$210, 0))))), "T1", IF(ISNUMBER(SEARCH("waived ell services", LOWER(INDEX(Paste_Here!C$2:C$210, MATCH(B177, Paste_Here!A$2:A$210, 0))))), "W", ""))), ""), "")</f>
        <v/>
      </c>
      <c r="GQ177" s="69"/>
      <c r="GR177" s="114"/>
      <c r="GS177" s="69"/>
      <c r="GT177" s="114"/>
      <c r="GU177" s="69"/>
      <c r="GV177" s="114"/>
      <c r="GW177" s="69"/>
      <c r="GX177" s="118"/>
      <c r="GY177" s="69"/>
      <c r="GZ177" s="69"/>
      <c r="HA177" s="79"/>
      <c r="HB177" s="69"/>
      <c r="HC177" s="79"/>
      <c r="HD177" s="69"/>
      <c r="HE177" s="79"/>
      <c r="HF177" s="69"/>
      <c r="HG177" s="79"/>
      <c r="HH177" s="69"/>
      <c r="HI177" s="79"/>
      <c r="HJ177" s="69"/>
      <c r="HK177" s="79"/>
      <c r="HL177" s="69"/>
      <c r="HM177" s="79"/>
      <c r="HN177" s="69"/>
      <c r="HO177" s="79"/>
      <c r="HP177" s="69"/>
      <c r="HQ177" s="79"/>
      <c r="HR177" s="69"/>
      <c r="HS177" s="79"/>
      <c r="HT177" s="69"/>
      <c r="HU177" s="79"/>
      <c r="HV177" s="69"/>
      <c r="HW177" s="69"/>
      <c r="HX177" s="79"/>
      <c r="HY177" s="69"/>
      <c r="HZ177" s="79"/>
      <c r="IA177" s="69"/>
      <c r="IB177" s="79"/>
      <c r="IC177" s="69"/>
      <c r="ID177" s="79"/>
      <c r="IE177" s="69"/>
      <c r="IF177" s="79"/>
      <c r="IG177" s="69"/>
      <c r="IH177" s="79"/>
      <c r="II177" s="69"/>
      <c r="IJ177" s="79"/>
      <c r="IK177" s="69"/>
      <c r="IL177" s="79"/>
      <c r="IM177" s="69"/>
      <c r="IN177" s="79"/>
      <c r="IO177" s="69"/>
      <c r="IP177" s="79"/>
      <c r="IQ177" s="69"/>
      <c r="IR177" s="79"/>
      <c r="IS177" s="69"/>
      <c r="IT177" s="69"/>
      <c r="IU177" s="79"/>
      <c r="IV177" s="69"/>
      <c r="IW177" s="79"/>
      <c r="IX177" s="69"/>
      <c r="IY177" s="79"/>
      <c r="IZ177" s="69"/>
      <c r="JA177" s="79"/>
      <c r="JB177" s="69"/>
      <c r="JC177" s="79"/>
      <c r="JD177" s="69"/>
      <c r="JE177" s="79"/>
      <c r="JF177" s="69"/>
      <c r="JG177" s="79"/>
      <c r="JH177" s="69"/>
      <c r="JI177" s="79"/>
      <c r="JJ177" s="69"/>
      <c r="JK177" s="79"/>
      <c r="JL177" s="69"/>
      <c r="JM177" s="79"/>
      <c r="JN177" s="69"/>
      <c r="JO177" s="79"/>
      <c r="JP177" s="69"/>
      <c r="JQ177" s="69"/>
      <c r="JR177" s="79"/>
      <c r="JS177" s="69"/>
      <c r="JT177" s="79"/>
      <c r="JU177" s="69"/>
      <c r="JV177" s="79"/>
      <c r="JW177" s="69"/>
      <c r="JX177" s="79"/>
      <c r="JY177" s="69"/>
      <c r="JZ177" s="79"/>
      <c r="KA177" s="69"/>
      <c r="KB177" s="79"/>
      <c r="KC177" s="69"/>
      <c r="KD177" s="79"/>
      <c r="KE177" s="69"/>
      <c r="KF177" s="79"/>
      <c r="KG177" s="69"/>
      <c r="KH177" s="79"/>
      <c r="KI177" s="69"/>
      <c r="KJ177" s="79"/>
      <c r="KK177" s="69"/>
      <c r="KL177" s="79"/>
      <c r="KM177" s="69"/>
      <c r="KP177" s="1" t="str" cm="1">
        <f t="array" ref="KP177">IFERROR(INDEX(Paste_Here!$B$2:$B$210, MATCH(0, COUNTIF(KP$4:KP176, Paste_Here!$B$2:$B$210) + IF(Paste_Here!$B$2:$B$210="", 1, 0), 0)), "")</f>
        <v/>
      </c>
      <c r="KQ177" s="1" t="str">
        <f>IF(KP177&lt;&gt;"", INDEX(Paste_Here!$A$2:$A$210, MATCH(KP177, Paste_Here!$B$2:$B$210, 0)), "")</f>
        <v/>
      </c>
      <c r="KR177" s="1" t="str">
        <f t="shared" si="20"/>
        <v/>
      </c>
      <c r="KS177" s="1" t="str" cm="1">
        <f t="array" ref="KS177">IFERROR(INDEX($KR$5:$KR$210, MATCH(SMALL(IF($KR$5:$KR$210&lt;&gt;"", COUNTIF($KR$5:$KR$210, "&lt;"&amp;$KR$5:$KR$210)+1), ROW()-ROW($KS$5)+1), COUNTIF($KR$5:$KR$210, "&lt;"&amp;$KR$5:$KR$210)+1, 0)), "")</f>
        <v/>
      </c>
    </row>
    <row r="178" spans="1:305">
      <c r="A178" s="69"/>
      <c r="B178" s="79" t="str">
        <f t="shared" si="14"/>
        <v/>
      </c>
      <c r="C178" s="69"/>
      <c r="D178" s="79" t="str">
        <f>IFERROR(IF(B178&lt;&gt;"", IF(COUNTIF(INDEX(Paste_Here!N$2:Q$210, MATCH(B178, Paste_Here!A$2:A$210, 0), 0), "yes") &gt; 0, "No", IF(COUNTIF(INDEX(Paste_Here!N$2:Q$210, MATCH(B178, Paste_Here!A$2:A$210, 0), 0), "no") &gt; 0, "Yes", "")), ""), "")</f>
        <v/>
      </c>
      <c r="E178" s="69"/>
      <c r="F178" s="79" t="str">
        <f>IFERROR(IF(B178&lt;&gt;"", IF(ISNUMBER(SEARCH("yes", LOWER(INDEX(Paste_Here!S$2:S$210, MATCH(B178, Paste_Here!A$2:A$210, 0))))), "Yes", IF(ISNUMBER(SEARCH("no", LOWER(INDEX(Paste_Here!S$2:S$210, MATCH(B178, Paste_Here!A$2:A$210, 0))))), "No", "")), ""), "")</f>
        <v/>
      </c>
      <c r="G178" s="69"/>
      <c r="H178" s="79" t="str">
        <f>IFERROR(IF(B178&lt;&gt;"", IF(COUNTIF(INDEX(Paste_Here!AX$2:BA$210, MATCH(B178, Paste_Here!A$2:A$210, 0), 0), "yes") &gt; 0, "No", IF(COUNTIF(INDEX(Paste_Here!AX$2:BA$210, MATCH(B178, Paste_Here!A$2:A$210, 0), 0), "no") &gt; 0, "Yes", "")), ""), "")</f>
        <v/>
      </c>
      <c r="I178" s="69"/>
      <c r="J178" s="79" t="str">
        <f>IFERROR(IF(B178&lt;&gt;"", IF(ISNUMBER(SEARCH("yes", LOWER(INDEX(Paste_Here!Z$2:Z$210, MATCH(B178, Paste_Here!A$2:A$210, 0))))), "Yes", IF(ISNUMBER(SEARCH("no", LOWER(INDEX(Paste_Here!Z$2:Z$210, MATCH(B178, Paste_Here!A$2:A$210, 0))))), "No", "")), ""), "")</f>
        <v/>
      </c>
      <c r="K178" s="69"/>
      <c r="L178" s="79" t="str">
        <f>IFERROR(IF(B178&lt;&gt;"", IF(ISNUMBER(SEARCH("yes", LOWER(INDEX(Paste_Here!AG$2:AG$210, MATCH(B178, Paste_Here!A$2:A$210, 0))))), "Yes", IF(ISNUMBER(SEARCH("no", LOWER(INDEX(Paste_Here!AG$2:AG$210, MATCH(B178, Paste_Here!A$2:A$210, 0))))), "No", "")), ""), "")</f>
        <v/>
      </c>
      <c r="M178" s="69"/>
      <c r="N178" s="114" t="str">
        <f>IFERROR(IF(J178&lt;&gt;"", IF(ISNUMBER(SEARCH("yes", LOWER(INDEX(Paste_Here!AB$2:AB$210, MATCH(J178, Paste_Here!I$2:I$210, 0))))), "Yes", IF(ISNUMBER(SEARCH("no", LOWER(INDEX(Paste_Here!AB$2:AB$210, MATCH(J178, Paste_Here!I$2:I$210, 0))))), "No", "")), ""), "")</f>
        <v/>
      </c>
      <c r="O178" s="69"/>
      <c r="P178" s="79" t="str">
        <f>IFERROR(IF(B178&lt;&gt;"", IF(ISNUMBER(SEARCH("Revealed-Potential (Primary Focus)", LOWER(INDEX(Paste_Here!U$2:U$210, MATCH(B178, Paste_Here!A$2:A$210, 0))))), "Rev-Potential: Prim", IF(ISNUMBER(SEARCH("Revealed-Potential (Secondary Focus)", LOWER(INDEX(Paste_Here!U$2:U$210, MATCH(B178, Paste_Here!A$2:A$210, 0))))), "Rev-Potential: Sec", IF(ISNUMBER(SEARCH("Monitoring", LOWER(INDEX(Paste_Here!U$2:U$210, MATCH(B178, Paste_Here!A$2:A$210, 0))))), "Monitoring", IF(ISNUMBER(SEARCH("At-Promise (Secondary Focus)", LOWER(INDEX(Paste_Here!U$2:U$210, MATCH(B178, Paste_Here!A$2:A$210, 0))))), "At-Promise: Sec", IF(ISNUMBER(SEARCH("At-Promise (Primary Focus)", LOWER(INDEX(Paste_Here!U$2:U$210, MATCH(B178, Paste_Here!A$2:A$210, 0))))), "At-Promise: Prim", ""))))), ""), "")</f>
        <v/>
      </c>
      <c r="Q178" s="69"/>
      <c r="R178" s="79" t="str">
        <f>IFERROR(IF(B178&lt;&gt;"", IF(ISNUMBER(SEARCH("Revealed-Potential (Primary Focus)", LOWER(INDEX(Paste_Here!AB$2:AB$210, MATCH(B178, Paste_Here!A$2:A$210, 0))))), "Rev-Potential: Prim", IF(ISNUMBER(SEARCH("Revealed-Potential (Secondary Focus)", LOWER(INDEX(Paste_Here!AB$2:AB$210, MATCH(B178, Paste_Here!A$2:A$210, 0))))), "Rev-Potential: Sec", IF(ISNUMBER(SEARCH("Monitoring", LOWER(INDEX(Paste_Here!AB$2:AB$210, MATCH(B178, Paste_Here!A$2:A$210, 0))))), "Monitoring", IF(ISNUMBER(SEARCH("At-Promise (Secondary Focus)", LOWER(INDEX(Paste_Here!AB$2:AB$210, MATCH(B178, Paste_Here!A$2:A$210, 0))))), "At-Promise: Sec", IF(ISNUMBER(SEARCH("At-Promise (Primary Focus)", LOWER(INDEX(Paste_Here!AB$2:AB$210, MATCH(B178, Paste_Here!A$2:A$210, 0))))), "At-Promise: Prim", ""))))), ""), "")</f>
        <v/>
      </c>
      <c r="S178" s="69"/>
      <c r="T178" s="114" t="str">
        <f>IFERROR(IF(P178&lt;&gt;"", IF(ISNUMBER(SEARCH("yes", LOWER(INDEX(Paste_Here!AH$2:AH$210, MATCH(P178, Paste_Here!O$2:O$210, 0))))), "Yes", IF(ISNUMBER(SEARCH("no", LOWER(INDEX(Paste_Here!AH$2:AH$210, MATCH(P178, Paste_Here!O$2:O$210, 0))))), "No", "")), ""), "")</f>
        <v/>
      </c>
      <c r="U178" s="69"/>
      <c r="V178" s="114" t="str">
        <f>IFERROR(IF(R178&lt;&gt;"", IF(ISNUMBER(SEARCH("yes", LOWER(INDEX(Paste_Here!AJ$2:AJ$210, MATCH(R178, Paste_Here!Q$2:Q$210, 0))))), "Yes", IF(ISNUMBER(SEARCH("no", LOWER(INDEX(Paste_Here!AJ$2:AJ$210, MATCH(R178, Paste_Here!Q$2:Q$210, 0))))), "No", "")), ""), "")</f>
        <v/>
      </c>
      <c r="W178" s="69"/>
      <c r="X178" s="69"/>
      <c r="Y178" s="79" t="str">
        <f t="shared" si="15"/>
        <v/>
      </c>
      <c r="Z178" s="69"/>
      <c r="AA178" s="79" t="str">
        <f>IFERROR(IF(B178&lt;&gt;"", IF(AND(INDEX(Paste_Here!W$2:W$210, MATCH(B178, Paste_Here!A$2:A$210, 0))&lt;&gt;"", ISNUMBER(VALUE(INDEX(Paste_Here!W$2:W$210, MATCH(B178, Paste_Here!A$2:A$210, 0))))), INDEX(Paste_Here!W$2:W$210, MATCH(B178, Paste_Here!A$2:A$210, 0)), ""), ""), "")</f>
        <v/>
      </c>
      <c r="AB178" s="69"/>
      <c r="AC178" s="79" t="str">
        <f>IFERROR(IF(B178&lt;&gt;"", IF(AND(INDEX(Paste_Here!V$2:V$210, MATCH(B178, Paste_Here!A$2:A$210, 0))&lt;&gt;"", ISNUMBER(VALUE(INDEX(Paste_Here!V$2:V$210, MATCH(B178, Paste_Here!A$2:A$210, 0))))), TEXT(ROUND(VALUE(INDEX(Paste_Here!V$2:V$210, MATCH(B178, Paste_Here!A$2:A$210, 0))), 2), "0.00"), ""), ""), "")</f>
        <v/>
      </c>
      <c r="AD178" s="69"/>
      <c r="AE178" s="79" t="str">
        <f>IFERROR(IF(B178&lt;&gt;"", IF(LOWER(INDEX(Paste_Here!X$2:X$210, MATCH(B178, Paste_Here!A$2:A$210, 0)))="approaching expectations", "Approaching", IF(LOWER(INDEX(Paste_Here!X$2:X$210, MATCH(B178, Paste_Here!A$2:A$210, 0)))="met expectations", "Met", IF(LOWER(INDEX(Paste_Here!X$2:X$210, MATCH(B178, Paste_Here!A$2:A$210, 0)))="exceeded expectations", "Exceeded", IF(LOWER(INDEX(Paste_Here!X$2:X$210, MATCH(B178, Paste_Here!A$2:A$210, 0)))="below expectations", "Below", "")))), ""), "")</f>
        <v/>
      </c>
      <c r="AF178" s="69"/>
      <c r="AG178" s="79" t="str">
        <f>IFERROR(IF(B178&lt;&gt;"", IF(AND(INDEX(Paste_Here!Y$2:Y$210, MATCH(B178, Paste_Here!A$2:A$210, 0))&lt;&gt;"", ISNUMBER(VALUE(INDEX(Paste_Here!Y$2:Y$210, MATCH(B178, Paste_Here!A$2:A$210, 0))))), INDEX(Paste_Here!Y$2:Y$210, MATCH(B178, Paste_Here!A$2:A$210, 0)), ""), ""), "")</f>
        <v/>
      </c>
      <c r="AH178" s="69"/>
      <c r="AI178" s="79" t="str">
        <f>IFERROR(IF(B178&lt;&gt;"", IF(AND(INDEX(Paste_Here!AK$2:AK$210, MATCH(B178, Paste_Here!A$2:A$210, 0))&lt;&gt;"", ISNUMBER(VALUE(INDEX(Paste_Here!AK$2:AK$210, MATCH(B178, Paste_Here!A$2:A$210, 0))))), INDEX(Paste_Here!AK$2:AK$210, MATCH(B178, Paste_Here!A$2:A$210, 0)), ""), ""), "")</f>
        <v/>
      </c>
      <c r="AJ178" s="69"/>
      <c r="AK178" s="79" t="str">
        <f>IFERROR(IF(B178&lt;&gt;"", IF(ISNUMBER(SEARCH("highrisk", LOWER(INDEX(Paste_Here!AL$2:AL$210, MATCH(B178, Paste_Here!A$2:A$210, 0))))), "High Risk", IF(ISNUMBER(SEARCH("lowrisk", LOWER(INDEX(Paste_Here!AL$2:AL$210, MATCH(B178, Paste_Here!A$2:A$210, 0))))), "Low Risk", IF(ISNUMBER(SEARCH("somerisk", LOWER(INDEX(Paste_Here!AL$2:AL$210, MATCH(B178, Paste_Here!A$2:A$210, 0))))), "Some Risk", ""))), ""), "")</f>
        <v/>
      </c>
      <c r="AL178" s="69"/>
      <c r="AM178" s="79" t="str">
        <f>IFERROR(IF(B178&lt;&gt;"", IF(AND(INDEX(Paste_Here!AT$2:AT$210, MATCH(B178, Paste_Here!A$2:A$210, 0))&lt;&gt;"", ISNUMBER(VALUE(INDEX(Paste_Here!AT$2:AT$210, MATCH(B178, Paste_Here!A$2:A$210, 0))))), INDEX(Paste_Here!AT$2:AT$210, MATCH(B178, Paste_Here!A$2:A$210, 0)), ""), ""), "")</f>
        <v/>
      </c>
      <c r="AN178" s="69"/>
      <c r="AO178" s="79" t="str">
        <f>IFERROR(IF(B178&lt;&gt;"", IF(AND(INDEX(Paste_Here!AM$2:AM$210, MATCH(B178, Paste_Here!A$2:A$210, 0))&lt;&gt;"", ISNUMBER(VALUE(INDEX(Paste_Here!AM$2:AM$210, MATCH(B178, Paste_Here!A$2:A$210, 0))))), INDEX(Paste_Here!AM$2:AM$210, MATCH(B178, Paste_Here!A$2:A$210, 0)), ""), ""), "")</f>
        <v/>
      </c>
      <c r="AP178" s="69"/>
      <c r="AQ178" s="79" t="str">
        <f>IFERROR(IF(B178&lt;&gt;"", IF(ISNUMBER(SEARCH("highrisk", LOWER(INDEX(Paste_Here!AN$2:AN$210, MATCH(B178, Paste_Here!A$2:A$210, 0))))), "High Risk", IF(ISNUMBER(SEARCH("lowrisk", LOWER(INDEX(Paste_Here!AN$2:AN$210, MATCH(B178, Paste_Here!A$2:A$210, 0))))), "Low Risk", IF(ISNUMBER(SEARCH("somerisk", LOWER(INDEX(Paste_Here!AN$2:AN$210, MATCH(B178, Paste_Here!A$2:A$210, 0))))), "Some Risk", ""))), ""), "")</f>
        <v/>
      </c>
      <c r="AR178" s="69"/>
      <c r="AS178" s="79" t="str" cm="1">
        <f t="array" aca="1" ref="AS178" ca="1">IFERROR(IF(ISNUMBER(SEARCH("BR", INDEX(Paste_Here!AO$2:AO$210, MATCH(B178, Paste_Here!A$2:A$210, 0)))), -1, 1) * VALUE(_xlfn.TEXTJOIN("", TRUE, IF(ISNUMBER(--MID(INDEX(Paste_Here!AO$2:AO$210, MATCH(B178, Paste_Here!A$2:A$210, 0)), ROW(INDIRECT("1:"&amp;LEN(INDEX(Paste_Here!AO$2:AO$210, MATCH(B178, Paste_Here!A$2:A$210, 0))))), 1)), MID(INDEX(Paste_Here!AO$2:AO$210, MATCH(B178, Paste_Here!A$2:A$210, 0)), ROW(INDIRECT("1:"&amp;LEN(INDEX(Paste_Here!AO$2:AO$210, MATCH(B178, Paste_Here!A$2:A$210, 0))))), 1), ""))), "")</f>
        <v/>
      </c>
      <c r="AT178" s="69"/>
      <c r="AU178" s="69"/>
      <c r="AV178" s="79"/>
      <c r="AW178" s="69"/>
      <c r="AX178" s="79"/>
      <c r="AY178" s="69"/>
      <c r="AZ178" s="79"/>
      <c r="BA178" s="69"/>
      <c r="BB178" s="79"/>
      <c r="BC178" s="69"/>
      <c r="BD178" s="79"/>
      <c r="BE178" s="69"/>
      <c r="BF178" s="79"/>
      <c r="BG178" s="69"/>
      <c r="BH178" s="79"/>
      <c r="BI178" s="69"/>
      <c r="BJ178" s="79"/>
      <c r="BK178" s="69"/>
      <c r="BL178" s="79"/>
      <c r="BM178" s="69"/>
      <c r="BN178" s="79"/>
      <c r="BO178" s="69"/>
      <c r="BP178" s="79"/>
      <c r="BQ178" s="69"/>
      <c r="BR178" s="69"/>
      <c r="BS178" s="79"/>
      <c r="BT178" s="69"/>
      <c r="BU178" s="79"/>
      <c r="BV178" s="69"/>
      <c r="BW178" s="79"/>
      <c r="BX178" s="69"/>
      <c r="BY178" s="79"/>
      <c r="BZ178" s="69"/>
      <c r="CA178" s="79"/>
      <c r="CB178" s="69"/>
      <c r="CC178" s="79"/>
      <c r="CD178" s="69"/>
      <c r="CE178" s="79"/>
      <c r="CF178" s="69"/>
      <c r="CG178" s="79"/>
      <c r="CH178" s="69"/>
      <c r="CI178" s="79"/>
      <c r="CJ178" s="69"/>
      <c r="CK178" s="79"/>
      <c r="CL178" s="69"/>
      <c r="CM178" s="79"/>
      <c r="CN178" s="69"/>
      <c r="CO178" s="69"/>
      <c r="CP178" s="79" t="str">
        <f t="shared" si="16"/>
        <v/>
      </c>
      <c r="CQ178" s="69"/>
      <c r="CR178" s="79" t="str">
        <f>IFERROR(IF(B178&lt;&gt;"", IF(AND(INDEX(Paste_Here!AD$2:AD$210, MATCH(B178, Paste_Here!A$2:A$210, 0))&lt;&gt;"", ISNUMBER(VALUE(INDEX(Paste_Here!AD$2:AD$210, MATCH(B178, Paste_Here!A$2:A$210, 0))))), INDEX(Paste_Here!AD$2:AD$210, MATCH(B178, Paste_Here!A$2:A$210, 0)), ""), ""), "")</f>
        <v/>
      </c>
      <c r="CS178" s="69"/>
      <c r="CT178" s="79" t="str">
        <f>IFERROR(IF(B178&lt;&gt;"", IF(AND(INDEX(Paste_Here!AC$2:AC$210, MATCH(B178, Paste_Here!A$2:A$210, 0))&lt;&gt;"", ISNUMBER(--INDEX(Paste_Here!AC$2:AC$210, MATCH(B178, Paste_Here!A$2:A$210, 0)))), TEXT(ROUND(--INDEX(Paste_Here!AC$2:AC$210, MATCH(B178, Paste_Here!A$2:A$210, 0)), 2), "0.00"), ""), ""), "")</f>
        <v/>
      </c>
      <c r="CU178" s="69"/>
      <c r="CV178" s="79" t="str">
        <f>IFERROR(IF(B178&lt;&gt;"", IF(LOWER(INDEX(Paste_Here!AE$2:AE$210, MATCH(B178, Paste_Here!A$2:A$210, 0)))="approaching expectations", "Approaching", IF(LOWER(INDEX(Paste_Here!AE$2:AE$210, MATCH(B178, Paste_Here!A$2:A$210, 0)))="met expectations", "Met", IF(LOWER(INDEX(Paste_Here!AE$2:AE$210, MATCH(B178, Paste_Here!A$2:A$210, 0)))="exceeded expectations", "Exceeded", IF(LOWER(INDEX(Paste_Here!AE$2:AE$210, MATCH(B178, Paste_Here!A$2:A$210, 0)))="below expectations", "Below", "")))), ""), "")</f>
        <v/>
      </c>
      <c r="CW178" s="69"/>
      <c r="CX178" s="79" t="str">
        <f>IFERROR(IF(B178&lt;&gt;"", IF(AND(INDEX(Paste_Here!AF$2:AF$210, MATCH(B178, Paste_Here!A$2:A$210, 0))&lt;&gt;"", ISNUMBER(VALUE(INDEX(Paste_Here!AF$2:AF$210, MATCH(B178, Paste_Here!A$2:A$210, 0))))), INDEX(Paste_Here!AF$2:AF$210, MATCH(B178, Paste_Here!A$2:A$210, 0)), ""), ""), "")</f>
        <v/>
      </c>
      <c r="CY178" s="69"/>
      <c r="CZ178" s="79" t="str">
        <f>IFERROR(IF(B178&lt;&gt;"", IF(AND(INDEX(Paste_Here!AU$2:AU$210, MATCH(B178, Paste_Here!A$2:A$210, 0))&lt;&gt;"", ISNUMBER(VALUE(INDEX(Paste_Here!AU$2:AU$210, MATCH(B178, Paste_Here!A$2:A$210, 0))))), INDEX(Paste_Here!AU$2:AU$210, MATCH(B178, Paste_Here!A$2:A$210, 0)), ""), ""), "")</f>
        <v/>
      </c>
      <c r="DA178" s="69"/>
      <c r="DB178" s="79" t="str">
        <f>IFERROR(IF(B178&lt;&gt;"", IF(ISNUMBER(SEARCH("highrisk", LOWER(INDEX(Paste_Here!AV$2:AV$210, MATCH(B178, Paste_Here!A$2:A$210, 0))))), "High Risk", IF(ISNUMBER(SEARCH("lowrisk", LOWER(INDEX(Paste_Here!AV$2:AV$210, MATCH(B178, Paste_Here!A$2:A$210, 0))))), "Low Risk", IF(ISNUMBER(SEARCH("somerisk", LOWER(INDEX(Paste_Here!AV$2:AV$210, MATCH(B178, Paste_Here!A$2:A$210, 0))))), "Some Risk", ""))), ""), "")</f>
        <v/>
      </c>
      <c r="DC178" s="69"/>
      <c r="DD178" s="79" t="str">
        <f>IFERROR(IF(B178&lt;&gt;"", IF(AND(INDEX(Paste_Here!AW$2:AW$210, MATCH(B178, Paste_Here!A$2:A$210, 0))&lt;&gt;"", ISNUMBER(VALUE(INDEX(Paste_Here!AW$2:AW$210, MATCH(B178, Paste_Here!A$2:A$210, 0))))), INDEX(Paste_Here!AW$2:AW$210, MATCH(B178, Paste_Here!A$2:A$210, 0)), ""), ""), "")</f>
        <v/>
      </c>
      <c r="DE178" s="69"/>
      <c r="DF178" s="79" t="str">
        <f>IFERROR(IF(B178&lt;&gt;"", IF(AND(INDEX(Paste_Here!AP$2:AP$210, MATCH(B178, Paste_Here!A$2:A$210, 0))&lt;&gt;"", ISNUMBER(VALUE(INDEX(Paste_Here!AP$2:AP$210, MATCH(B178, Paste_Here!A$2:A$210, 0))))), INDEX(Paste_Here!AP$2:AP$210, MATCH(B178, Paste_Here!A$2:A$210, 0)), ""), ""), "")</f>
        <v/>
      </c>
      <c r="DG178" s="69"/>
      <c r="DH178" s="79" t="str">
        <f>IFERROR(IF(B178&lt;&gt;"", IF(ISNUMBER(SEARCH("highrisk", LOWER(INDEX(Paste_Here!AQ$2:AQ$210, MATCH(B178, Paste_Here!A$2:A$210, 0))))), "High Risk", IF(ISNUMBER(SEARCH("lowrisk", LOWER(INDEX(Paste_Here!AQ$2:AQ$210, MATCH(B178, Paste_Here!A$2:A$210, 0))))), "Low Risk", IF(ISNUMBER(SEARCH("somerisk", LOWER(INDEX(Paste_Here!AQ$2:AQ$210, MATCH(B178, Paste_Here!A$2:A$210, 0))))), "Some Risk", ""))), ""), "")</f>
        <v/>
      </c>
      <c r="DI178" s="69"/>
      <c r="DJ178" s="79" t="str" cm="1">
        <f t="array" aca="1" ref="DJ178" ca="1">IFERROR(VALUE(IF(ISNUMBER(SEARCH("EM", INDEX(Paste_Here!AR$2:AR$500, MATCH(B178, Paste_Here!A$2:A$500, 0)))),"-" &amp; _xlfn.TEXTJOIN("", TRUE, IF(ISNUMBER(--MID(INDEX(Paste_Here!AR$2:AR$500, MATCH(B178, Paste_Here!A$2:A$500, 0)), ROW(INDIRECT("1:"&amp;LEN(INDEX(Paste_Here!AR$2:AR$500, MATCH(B178, Paste_Here!A$2:A$500, 0))))), 1)), MID(INDEX(Paste_Here!AR$2:AR$500, MATCH(B178, Paste_Here!A$2:A$500, 0)), ROW(INDIRECT("1:"&amp;LEN(INDEX(Paste_Here!AR$2:AR$500, MATCH(B178, Paste_Here!A$2:A$500, 0))))), 1), "")), _xlfn.TEXTJOIN("", TRUE, IF(ISNUMBER(--MID(INDEX(Paste_Here!AR$2:AR$500, MATCH(B178, Paste_Here!A$2:AR$500, 0)), ROW(INDIRECT("1:"&amp;LEN(INDEX(Paste_Here!AR$2:AR$500, MATCH(B178, Paste_Here!A$2:AR$500, 0))))), 1)), MID(INDEX(Paste_Here!AR$2:AR$500, MATCH(B178, Paste_Here!A$2:A$500, 0)), ROW(INDIRECT("1:"&amp;LEN(INDEX(Paste_Here!AR$2:AR$500, MATCH(B178, Paste_Here!A$2:A$500, 0))))), 1), "")))), "")</f>
        <v/>
      </c>
      <c r="DK178" s="69"/>
      <c r="DL178" s="69"/>
      <c r="DM178" s="79" t="str">
        <f t="shared" si="17"/>
        <v/>
      </c>
      <c r="DN178" s="69"/>
      <c r="DO178" s="79" t="str">
        <f>IFERROR(IF(B178&lt;&gt;"", IF(AND(INDEX(Paste_Here!AH$2:AH$210, MATCH(B178, Paste_Here!A$2:A$210, 0))&lt;&gt;"", ISNUMBER(VALUE(INDEX(Paste_Here!AH$2:AH$210, MATCH(B178, Paste_Here!A$2:A$210, 0))))), INDEX(Paste_Here!AH$2:AH$210, MATCH(B178, Paste_Here!A$2:A$210, 0)), ""), ""), "")</f>
        <v/>
      </c>
      <c r="DP178" s="69"/>
      <c r="DQ178" s="114"/>
      <c r="DR178" s="69"/>
      <c r="DS178" s="119" t="str">
        <f>IFERROR(IF(B178&lt;&gt;"", IF(LOWER(INDEX(Paste_Here!AI$2:AI$210, MATCH(B178, Paste_Here!A$2:A$210, 0)))="approaching expectations", "Approaching", IF(LOWER(INDEX(Paste_Here!AI$2:AI$210, MATCH(B178, Paste_Here!A$2:A$210, 0)))="met expectations", "Met", IF(LOWER(INDEX(Paste_Here!AI$2:AI$210, MATCH(B178, Paste_Here!A$2:A$210, 0)))="exceeded expectations", "Exceeded", IF(LOWER(INDEX(Paste_Here!AI$2:AI$210, MATCH(B178, Paste_Here!A$2:A$210, 0)))="below expectations", "Below", "")))), ""), "")</f>
        <v/>
      </c>
      <c r="DT178" s="69"/>
      <c r="DU178" s="79" t="str">
        <f>IFERROR(IF(B178&lt;&gt;"", IF(AND(INDEX(Paste_Here!AJ$2:AJ$210, MATCH(B178, Paste_Here!A$2:A$210, 0))&lt;&gt;"", ISNUMBER(VALUE(INDEX(Paste_Here!AJ$2:AJ$210, MATCH(B178, Paste_Here!A$2:A$210, 0))))), INDEX(Paste_Here!AJ$2:AJ$210, MATCH(B178, Paste_Here!A$2:A$210, 0)), ""), ""), "")</f>
        <v/>
      </c>
      <c r="DV178" s="69"/>
      <c r="DW178" s="114"/>
      <c r="DX178" s="69"/>
      <c r="DY178" s="114"/>
      <c r="DZ178" s="69"/>
      <c r="EA178" s="114"/>
      <c r="EB178" s="69"/>
      <c r="EC178" s="114"/>
      <c r="ED178" s="69"/>
      <c r="EE178" s="114"/>
      <c r="EF178" s="69"/>
      <c r="EH178" s="69"/>
      <c r="EI178" s="69"/>
      <c r="EJ178" s="79"/>
      <c r="EK178" s="69"/>
      <c r="EL178" s="79"/>
      <c r="EM178" s="69"/>
      <c r="EN178" s="79"/>
      <c r="EO178" s="69"/>
      <c r="EP178" s="79"/>
      <c r="EQ178" s="69"/>
      <c r="ER178" s="79"/>
      <c r="ES178" s="69"/>
      <c r="ET178" s="79"/>
      <c r="EU178" s="69"/>
      <c r="EV178" s="79"/>
      <c r="EW178" s="69"/>
      <c r="EX178" s="79"/>
      <c r="EY178" s="69"/>
      <c r="EZ178" s="79"/>
      <c r="FA178" s="69"/>
      <c r="FB178" s="79"/>
      <c r="FC178" s="69"/>
      <c r="FD178" s="79"/>
      <c r="FE178" s="69"/>
      <c r="FF178" s="69"/>
      <c r="FG178" s="79" t="str">
        <f t="shared" si="18"/>
        <v/>
      </c>
      <c r="FH178" s="69"/>
      <c r="FI178" s="79" t="str">
        <f>IFERROR(IF(B178&lt;&gt;"", IF(ISNUMBER(VALUE(INDEX(Paste_Here!H$2:H$210, MATCH(B178, Paste_Here!A$2:A$210, 0)))), IF(VALUE(INDEX(Paste_Here!H$2:H$210, MATCH(B178, Paste_Here!A$2:A$210, 0)))=0, "No", IF(AND(VALUE(INDEX(Paste_Here!H$2:H$210, MATCH(B178, Paste_Here!A$2:A$210, 0)))&gt;=1, VALUE(INDEX(Paste_Here!H$2:H$210, MATCH(B178, Paste_Here!A$2:A$210, 0)))&lt;=4), VALUE(INDEX(Paste_Here!H$2:H$210, MATCH(B178, Paste_Here!A$2:A$210, 0))), "")), ""), ""), "")</f>
        <v/>
      </c>
      <c r="FJ178" s="69"/>
      <c r="FK178" s="79" t="str">
        <f>IFERROR(IF(B178&lt;&gt;"", IF(ISNUMBER(VALUE(INDEX(Paste_Here!I$2:I$210, MATCH(B178, Paste_Here!A$2:A$210, 0)))), IF(VALUE(INDEX(Paste_Here!I$2:I$210, MATCH(B178, Paste_Here!A$2:A$210, 0)))=0, "No", IF(AND(VALUE(INDEX(Paste_Here!I$2:I$210, MATCH(B178, Paste_Here!A$2:A$210, 0)))&gt;=1, VALUE(INDEX(Paste_Here!I$2:I$210, MATCH(B178, Paste_Here!A$2:A$210, 0)))&lt;=4), VALUE(INDEX(Paste_Here!I$2:I$210, MATCH(B178, Paste_Here!A$2:A$210, 0))), "")), ""), ""), "")</f>
        <v/>
      </c>
      <c r="FL178" s="69"/>
      <c r="FM178" s="114"/>
      <c r="FN178" s="69"/>
      <c r="FO178" s="114"/>
      <c r="FP178" s="69"/>
      <c r="FQ178" s="114"/>
      <c r="FR178" s="69"/>
      <c r="FS178" s="114"/>
      <c r="FT178" s="69"/>
      <c r="FU178" s="79" t="str">
        <f>IFERROR(IF(B178&lt;&gt;"", IF(AND(INDEX(Paste_Here!R$2:R$210, MATCH(B178, Paste_Here!A$2:A$210, 0))&lt;&gt;"", ISNUMBER(VALUE(INDEX(Paste_Here!R$2:R$210, MATCH(B178, Paste_Here!A$2:A$210, 0))))), INDEX(Paste_Here!R$2:R$210, MATCH(B178, Paste_Here!A$2:A$210, 0)), ""), ""), "")</f>
        <v/>
      </c>
      <c r="FV178" s="69"/>
      <c r="FW178" s="79" t="str">
        <f>IFERROR(IF(B178&lt;&gt;"", IF(AND(INDEX(Paste_Here!BB$2:BB$210, MATCH(B178, Paste_Here!A$2:A$210, 0))&lt;&gt;"", ISNUMBER(VALUE(INDEX(Paste_Here!BB$2:BB$210, MATCH(B178, Paste_Here!A$2:A$210, 0))))), INDEX(Paste_Here!BB$2:BB$210, MATCH(B178, Paste_Here!A$2:A$210, 0)), ""), ""), "")</f>
        <v/>
      </c>
      <c r="FX178" s="69"/>
      <c r="FY178" s="79" t="str">
        <f>IFERROR(IF(B178&lt;&gt;"", IF(AND(INDEX(Paste_Here!AS$2:AS$210, MATCH(B178, Paste_Here!A$2:A$210, 0))&lt;&gt;"", ISNUMBER(VALUE(INDEX(Paste_Here!AS$2:AS$210, MATCH(B178, Paste_Here!A$2:A$210, 0))))), INDEX(Paste_Here!AS$2:AS$210, MATCH(B178, Paste_Here!A$2:A$210, 0)), ""), ""), "")</f>
        <v/>
      </c>
      <c r="FZ178" s="69"/>
      <c r="GA178" s="79" t="str">
        <f>IFERROR(IF(B178&lt;&gt;"", IF(AND(INDEX(Paste_Here!BC$2:BC$210, MATCH(B178, Paste_Here!A$2:A$210, 0))&lt;&gt;"", ISNUMBER(VALUE(INDEX(Paste_Here!BC$2:BC$210, MATCH(B178, Paste_Here!A$2:A$210, 0))))), INDEX(Paste_Here!BC$2:BC$210, MATCH(B178, Paste_Here!A$2:A$210, 0)), ""), ""), "")</f>
        <v/>
      </c>
      <c r="GB178" s="69"/>
      <c r="GC178" s="69"/>
      <c r="GD178" s="79" t="str">
        <f t="shared" si="19"/>
        <v/>
      </c>
      <c r="GE178" s="69"/>
      <c r="GF178" s="79" t="str">
        <f>IFERROR(IF(B178&lt;&gt;"", IF(ISNUMBER(SEARCH("s", LOWER(INDEX(Paste_Here!M$2:M$210, MATCH(B178, Paste_Here!A$2:A$210, 0))))), "Yes", IF(INDEX(Paste_Here!M$2:M$210, MATCH(B178, Paste_Here!A$2:A$210, 0))&lt;&gt;"", "No", "")), ""), "")</f>
        <v/>
      </c>
      <c r="GG178" s="69"/>
      <c r="GH178" s="79" t="str">
        <f>IFERROR(IF(B178&lt;&gt;"", IF(ISNUMBER(SEARCH("yes", LOWER(INDEX(Paste_Here!F$2:F$210, MATCH(B178, Paste_Here!A$2:A$210, 0))))), "Yes", IF(ISNUMBER(SEARCH("no", LOWER(INDEX(Paste_Here!F$2:F$210, MATCH(B178, Paste_Here!A$2:A$210, 0))))), "No", "")), ""), "")</f>
        <v/>
      </c>
      <c r="GI178" s="69"/>
      <c r="GJ178" s="79" t="str">
        <f>IFERROR(IF(B178&lt;&gt;"", IF(ISNUMBER(SEARCH("english language learner", LOWER(INDEX(Paste_Here!C$2:C$210, MATCH(B178, Paste_Here!A$2:A$210, 0))))), "Yes", ""), ""), "")</f>
        <v/>
      </c>
      <c r="GK178" s="69"/>
      <c r="GL178" s="79" t="str">
        <f>IFERROR(IF(B178&lt;&gt;"", IF(OR(ISNUMBER(SEARCH("b", LOWER(INDEX(Paste_Here!K$2:K$210, MATCH(B178, Paste_Here!A$2:A$210, 0))))), ISNUMBER(SEARCH("h", LOWER(INDEX(Paste_Here!K$2:K$210, MATCH(B178, Paste_Here!A$2:A$210, 0))))), ISNUMBER(SEARCH("i", LOWER(INDEX(Paste_Here!K$2:K$210, MATCH(B178, Paste_Here!A$2:A$210, 0)))))), "Yes", IF(INDEX(Paste_Here!K$2:K$210, MATCH(B178, Paste_Here!A$2:A$210, 0))&lt;&gt;"", "No", "")), ""), "")</f>
        <v/>
      </c>
      <c r="GM178" s="69"/>
      <c r="GN178" s="79" t="str">
        <f>IFERROR(IF(B178&lt;&gt;"", IF(ISNUMBER(SEARCH("yes", LOWER(INDEX(Paste_Here!L$2:L$210, MATCH(B178, Paste_Here!A$2:A$210, 0))))), "Yes", IF(ISNUMBER(SEARCH("no", LOWER(INDEX(Paste_Here!L$2:L$210, MATCH(B178, Paste_Here!A$2:A$210, 0))))), "No", "")), ""), "")</f>
        <v/>
      </c>
      <c r="GO178" s="69"/>
      <c r="GP178" s="79" t="str">
        <f>IFERROR(IF(B178&lt;&gt;"", IF(ISNUMBER(SEARCH("transitional 2", LOWER(INDEX(Paste_Here!C$2:C$210, MATCH(B178, Paste_Here!A$2:A$210, 0))))), "T2", IF(ISNUMBER(SEARCH("transitional 1", LOWER(INDEX(Paste_Here!C$2:C$210, MATCH(B178, Paste_Here!A$2:A$210, 0))))), "T1", IF(ISNUMBER(SEARCH("waived ell services", LOWER(INDEX(Paste_Here!C$2:C$210, MATCH(B178, Paste_Here!A$2:A$210, 0))))), "W", ""))), ""), "")</f>
        <v/>
      </c>
      <c r="GQ178" s="69"/>
      <c r="GR178" s="114"/>
      <c r="GS178" s="69"/>
      <c r="GT178" s="114"/>
      <c r="GU178" s="69"/>
      <c r="GV178" s="114"/>
      <c r="GW178" s="69"/>
      <c r="GX178" s="118"/>
      <c r="GY178" s="69"/>
      <c r="GZ178" s="69"/>
      <c r="HA178" s="79"/>
      <c r="HB178" s="69"/>
      <c r="HC178" s="79"/>
      <c r="HD178" s="69"/>
      <c r="HE178" s="79"/>
      <c r="HF178" s="69"/>
      <c r="HG178" s="79"/>
      <c r="HH178" s="69"/>
      <c r="HI178" s="79"/>
      <c r="HJ178" s="69"/>
      <c r="HK178" s="79"/>
      <c r="HL178" s="69"/>
      <c r="HM178" s="79"/>
      <c r="HN178" s="69"/>
      <c r="HO178" s="79"/>
      <c r="HP178" s="69"/>
      <c r="HQ178" s="79"/>
      <c r="HR178" s="69"/>
      <c r="HS178" s="79"/>
      <c r="HT178" s="69"/>
      <c r="HU178" s="79"/>
      <c r="HV178" s="69"/>
      <c r="HW178" s="69"/>
      <c r="HX178" s="79"/>
      <c r="HY178" s="69"/>
      <c r="HZ178" s="79"/>
      <c r="IA178" s="69"/>
      <c r="IB178" s="79"/>
      <c r="IC178" s="69"/>
      <c r="ID178" s="79"/>
      <c r="IE178" s="69"/>
      <c r="IF178" s="79"/>
      <c r="IG178" s="69"/>
      <c r="IH178" s="79"/>
      <c r="II178" s="69"/>
      <c r="IJ178" s="79"/>
      <c r="IK178" s="69"/>
      <c r="IL178" s="79"/>
      <c r="IM178" s="69"/>
      <c r="IN178" s="79"/>
      <c r="IO178" s="69"/>
      <c r="IP178" s="79"/>
      <c r="IQ178" s="69"/>
      <c r="IR178" s="79"/>
      <c r="IS178" s="69"/>
      <c r="IT178" s="69"/>
      <c r="IU178" s="79"/>
      <c r="IV178" s="69"/>
      <c r="IW178" s="79"/>
      <c r="IX178" s="69"/>
      <c r="IY178" s="79"/>
      <c r="IZ178" s="69"/>
      <c r="JA178" s="79"/>
      <c r="JB178" s="69"/>
      <c r="JC178" s="79"/>
      <c r="JD178" s="69"/>
      <c r="JE178" s="79"/>
      <c r="JF178" s="69"/>
      <c r="JG178" s="79"/>
      <c r="JH178" s="69"/>
      <c r="JI178" s="79"/>
      <c r="JJ178" s="69"/>
      <c r="JK178" s="79"/>
      <c r="JL178" s="69"/>
      <c r="JM178" s="79"/>
      <c r="JN178" s="69"/>
      <c r="JO178" s="79"/>
      <c r="JP178" s="69"/>
      <c r="JQ178" s="69"/>
      <c r="JR178" s="79"/>
      <c r="JS178" s="69"/>
      <c r="JT178" s="79"/>
      <c r="JU178" s="69"/>
      <c r="JV178" s="79"/>
      <c r="JW178" s="69"/>
      <c r="JX178" s="79"/>
      <c r="JY178" s="69"/>
      <c r="JZ178" s="79"/>
      <c r="KA178" s="69"/>
      <c r="KB178" s="79"/>
      <c r="KC178" s="69"/>
      <c r="KD178" s="79"/>
      <c r="KE178" s="69"/>
      <c r="KF178" s="79"/>
      <c r="KG178" s="69"/>
      <c r="KH178" s="79"/>
      <c r="KI178" s="69"/>
      <c r="KJ178" s="79"/>
      <c r="KK178" s="69"/>
      <c r="KL178" s="79"/>
      <c r="KM178" s="69"/>
      <c r="KP178" s="1" t="str" cm="1">
        <f t="array" ref="KP178">IFERROR(INDEX(Paste_Here!$B$2:$B$210, MATCH(0, COUNTIF(KP$4:KP177, Paste_Here!$B$2:$B$210) + IF(Paste_Here!$B$2:$B$210="", 1, 0), 0)), "")</f>
        <v/>
      </c>
      <c r="KQ178" s="1" t="str">
        <f>IF(KP178&lt;&gt;"", INDEX(Paste_Here!$A$2:$A$210, MATCH(KP178, Paste_Here!$B$2:$B$210, 0)), "")</f>
        <v/>
      </c>
      <c r="KR178" s="1" t="str">
        <f t="shared" si="20"/>
        <v/>
      </c>
      <c r="KS178" s="1" t="str" cm="1">
        <f t="array" ref="KS178">IFERROR(INDEX($KR$5:$KR$210, MATCH(SMALL(IF($KR$5:$KR$210&lt;&gt;"", COUNTIF($KR$5:$KR$210, "&lt;"&amp;$KR$5:$KR$210)+1), ROW()-ROW($KS$5)+1), COUNTIF($KR$5:$KR$210, "&lt;"&amp;$KR$5:$KR$210)+1, 0)), "")</f>
        <v/>
      </c>
    </row>
    <row r="179" spans="1:305">
      <c r="A179" s="69"/>
      <c r="B179" s="79" t="str">
        <f t="shared" si="14"/>
        <v/>
      </c>
      <c r="C179" s="69"/>
      <c r="D179" s="79" t="str">
        <f>IFERROR(IF(B179&lt;&gt;"", IF(COUNTIF(INDEX(Paste_Here!N$2:Q$210, MATCH(B179, Paste_Here!A$2:A$210, 0), 0), "yes") &gt; 0, "No", IF(COUNTIF(INDEX(Paste_Here!N$2:Q$210, MATCH(B179, Paste_Here!A$2:A$210, 0), 0), "no") &gt; 0, "Yes", "")), ""), "")</f>
        <v/>
      </c>
      <c r="E179" s="69"/>
      <c r="F179" s="79" t="str">
        <f>IFERROR(IF(B179&lt;&gt;"", IF(ISNUMBER(SEARCH("yes", LOWER(INDEX(Paste_Here!S$2:S$210, MATCH(B179, Paste_Here!A$2:A$210, 0))))), "Yes", IF(ISNUMBER(SEARCH("no", LOWER(INDEX(Paste_Here!S$2:S$210, MATCH(B179, Paste_Here!A$2:A$210, 0))))), "No", "")), ""), "")</f>
        <v/>
      </c>
      <c r="G179" s="69"/>
      <c r="H179" s="79" t="str">
        <f>IFERROR(IF(B179&lt;&gt;"", IF(COUNTIF(INDEX(Paste_Here!AX$2:BA$210, MATCH(B179, Paste_Here!A$2:A$210, 0), 0), "yes") &gt; 0, "No", IF(COUNTIF(INDEX(Paste_Here!AX$2:BA$210, MATCH(B179, Paste_Here!A$2:A$210, 0), 0), "no") &gt; 0, "Yes", "")), ""), "")</f>
        <v/>
      </c>
      <c r="I179" s="69"/>
      <c r="J179" s="79" t="str">
        <f>IFERROR(IF(B179&lt;&gt;"", IF(ISNUMBER(SEARCH("yes", LOWER(INDEX(Paste_Here!Z$2:Z$210, MATCH(B179, Paste_Here!A$2:A$210, 0))))), "Yes", IF(ISNUMBER(SEARCH("no", LOWER(INDEX(Paste_Here!Z$2:Z$210, MATCH(B179, Paste_Here!A$2:A$210, 0))))), "No", "")), ""), "")</f>
        <v/>
      </c>
      <c r="K179" s="69"/>
      <c r="L179" s="79" t="str">
        <f>IFERROR(IF(B179&lt;&gt;"", IF(ISNUMBER(SEARCH("yes", LOWER(INDEX(Paste_Here!AG$2:AG$210, MATCH(B179, Paste_Here!A$2:A$210, 0))))), "Yes", IF(ISNUMBER(SEARCH("no", LOWER(INDEX(Paste_Here!AG$2:AG$210, MATCH(B179, Paste_Here!A$2:A$210, 0))))), "No", "")), ""), "")</f>
        <v/>
      </c>
      <c r="M179" s="69"/>
      <c r="N179" s="114" t="str">
        <f>IFERROR(IF(J179&lt;&gt;"", IF(ISNUMBER(SEARCH("yes", LOWER(INDEX(Paste_Here!AB$2:AB$210, MATCH(J179, Paste_Here!I$2:I$210, 0))))), "Yes", IF(ISNUMBER(SEARCH("no", LOWER(INDEX(Paste_Here!AB$2:AB$210, MATCH(J179, Paste_Here!I$2:I$210, 0))))), "No", "")), ""), "")</f>
        <v/>
      </c>
      <c r="O179" s="69"/>
      <c r="P179" s="79" t="str">
        <f>IFERROR(IF(B179&lt;&gt;"", IF(ISNUMBER(SEARCH("Revealed-Potential (Primary Focus)", LOWER(INDEX(Paste_Here!U$2:U$210, MATCH(B179, Paste_Here!A$2:A$210, 0))))), "Rev-Potential: Prim", IF(ISNUMBER(SEARCH("Revealed-Potential (Secondary Focus)", LOWER(INDEX(Paste_Here!U$2:U$210, MATCH(B179, Paste_Here!A$2:A$210, 0))))), "Rev-Potential: Sec", IF(ISNUMBER(SEARCH("Monitoring", LOWER(INDEX(Paste_Here!U$2:U$210, MATCH(B179, Paste_Here!A$2:A$210, 0))))), "Monitoring", IF(ISNUMBER(SEARCH("At-Promise (Secondary Focus)", LOWER(INDEX(Paste_Here!U$2:U$210, MATCH(B179, Paste_Here!A$2:A$210, 0))))), "At-Promise: Sec", IF(ISNUMBER(SEARCH("At-Promise (Primary Focus)", LOWER(INDEX(Paste_Here!U$2:U$210, MATCH(B179, Paste_Here!A$2:A$210, 0))))), "At-Promise: Prim", ""))))), ""), "")</f>
        <v/>
      </c>
      <c r="Q179" s="69"/>
      <c r="R179" s="79" t="str">
        <f>IFERROR(IF(B179&lt;&gt;"", IF(ISNUMBER(SEARCH("Revealed-Potential (Primary Focus)", LOWER(INDEX(Paste_Here!AB$2:AB$210, MATCH(B179, Paste_Here!A$2:A$210, 0))))), "Rev-Potential: Prim", IF(ISNUMBER(SEARCH("Revealed-Potential (Secondary Focus)", LOWER(INDEX(Paste_Here!AB$2:AB$210, MATCH(B179, Paste_Here!A$2:A$210, 0))))), "Rev-Potential: Sec", IF(ISNUMBER(SEARCH("Monitoring", LOWER(INDEX(Paste_Here!AB$2:AB$210, MATCH(B179, Paste_Here!A$2:A$210, 0))))), "Monitoring", IF(ISNUMBER(SEARCH("At-Promise (Secondary Focus)", LOWER(INDEX(Paste_Here!AB$2:AB$210, MATCH(B179, Paste_Here!A$2:A$210, 0))))), "At-Promise: Sec", IF(ISNUMBER(SEARCH("At-Promise (Primary Focus)", LOWER(INDEX(Paste_Here!AB$2:AB$210, MATCH(B179, Paste_Here!A$2:A$210, 0))))), "At-Promise: Prim", ""))))), ""), "")</f>
        <v/>
      </c>
      <c r="S179" s="69"/>
      <c r="T179" s="114" t="str">
        <f>IFERROR(IF(P179&lt;&gt;"", IF(ISNUMBER(SEARCH("yes", LOWER(INDEX(Paste_Here!AH$2:AH$210, MATCH(P179, Paste_Here!O$2:O$210, 0))))), "Yes", IF(ISNUMBER(SEARCH("no", LOWER(INDEX(Paste_Here!AH$2:AH$210, MATCH(P179, Paste_Here!O$2:O$210, 0))))), "No", "")), ""), "")</f>
        <v/>
      </c>
      <c r="U179" s="69"/>
      <c r="V179" s="114" t="str">
        <f>IFERROR(IF(R179&lt;&gt;"", IF(ISNUMBER(SEARCH("yes", LOWER(INDEX(Paste_Here!AJ$2:AJ$210, MATCH(R179, Paste_Here!Q$2:Q$210, 0))))), "Yes", IF(ISNUMBER(SEARCH("no", LOWER(INDEX(Paste_Here!AJ$2:AJ$210, MATCH(R179, Paste_Here!Q$2:Q$210, 0))))), "No", "")), ""), "")</f>
        <v/>
      </c>
      <c r="W179" s="69"/>
      <c r="X179" s="69"/>
      <c r="Y179" s="79" t="str">
        <f t="shared" si="15"/>
        <v/>
      </c>
      <c r="Z179" s="69"/>
      <c r="AA179" s="79" t="str">
        <f>IFERROR(IF(B179&lt;&gt;"", IF(AND(INDEX(Paste_Here!W$2:W$210, MATCH(B179, Paste_Here!A$2:A$210, 0))&lt;&gt;"", ISNUMBER(VALUE(INDEX(Paste_Here!W$2:W$210, MATCH(B179, Paste_Here!A$2:A$210, 0))))), INDEX(Paste_Here!W$2:W$210, MATCH(B179, Paste_Here!A$2:A$210, 0)), ""), ""), "")</f>
        <v/>
      </c>
      <c r="AB179" s="69"/>
      <c r="AC179" s="79" t="str">
        <f>IFERROR(IF(B179&lt;&gt;"", IF(AND(INDEX(Paste_Here!V$2:V$210, MATCH(B179, Paste_Here!A$2:A$210, 0))&lt;&gt;"", ISNUMBER(VALUE(INDEX(Paste_Here!V$2:V$210, MATCH(B179, Paste_Here!A$2:A$210, 0))))), TEXT(ROUND(VALUE(INDEX(Paste_Here!V$2:V$210, MATCH(B179, Paste_Here!A$2:A$210, 0))), 2), "0.00"), ""), ""), "")</f>
        <v/>
      </c>
      <c r="AD179" s="69"/>
      <c r="AE179" s="79" t="str">
        <f>IFERROR(IF(B179&lt;&gt;"", IF(LOWER(INDEX(Paste_Here!X$2:X$210, MATCH(B179, Paste_Here!A$2:A$210, 0)))="approaching expectations", "Approaching", IF(LOWER(INDEX(Paste_Here!X$2:X$210, MATCH(B179, Paste_Here!A$2:A$210, 0)))="met expectations", "Met", IF(LOWER(INDEX(Paste_Here!X$2:X$210, MATCH(B179, Paste_Here!A$2:A$210, 0)))="exceeded expectations", "Exceeded", IF(LOWER(INDEX(Paste_Here!X$2:X$210, MATCH(B179, Paste_Here!A$2:A$210, 0)))="below expectations", "Below", "")))), ""), "")</f>
        <v/>
      </c>
      <c r="AF179" s="69"/>
      <c r="AG179" s="79" t="str">
        <f>IFERROR(IF(B179&lt;&gt;"", IF(AND(INDEX(Paste_Here!Y$2:Y$210, MATCH(B179, Paste_Here!A$2:A$210, 0))&lt;&gt;"", ISNUMBER(VALUE(INDEX(Paste_Here!Y$2:Y$210, MATCH(B179, Paste_Here!A$2:A$210, 0))))), INDEX(Paste_Here!Y$2:Y$210, MATCH(B179, Paste_Here!A$2:A$210, 0)), ""), ""), "")</f>
        <v/>
      </c>
      <c r="AH179" s="69"/>
      <c r="AI179" s="79" t="str">
        <f>IFERROR(IF(B179&lt;&gt;"", IF(AND(INDEX(Paste_Here!AK$2:AK$210, MATCH(B179, Paste_Here!A$2:A$210, 0))&lt;&gt;"", ISNUMBER(VALUE(INDEX(Paste_Here!AK$2:AK$210, MATCH(B179, Paste_Here!A$2:A$210, 0))))), INDEX(Paste_Here!AK$2:AK$210, MATCH(B179, Paste_Here!A$2:A$210, 0)), ""), ""), "")</f>
        <v/>
      </c>
      <c r="AJ179" s="69"/>
      <c r="AK179" s="79" t="str">
        <f>IFERROR(IF(B179&lt;&gt;"", IF(ISNUMBER(SEARCH("highrisk", LOWER(INDEX(Paste_Here!AL$2:AL$210, MATCH(B179, Paste_Here!A$2:A$210, 0))))), "High Risk", IF(ISNUMBER(SEARCH("lowrisk", LOWER(INDEX(Paste_Here!AL$2:AL$210, MATCH(B179, Paste_Here!A$2:A$210, 0))))), "Low Risk", IF(ISNUMBER(SEARCH("somerisk", LOWER(INDEX(Paste_Here!AL$2:AL$210, MATCH(B179, Paste_Here!A$2:A$210, 0))))), "Some Risk", ""))), ""), "")</f>
        <v/>
      </c>
      <c r="AL179" s="69"/>
      <c r="AM179" s="79" t="str">
        <f>IFERROR(IF(B179&lt;&gt;"", IF(AND(INDEX(Paste_Here!AT$2:AT$210, MATCH(B179, Paste_Here!A$2:A$210, 0))&lt;&gt;"", ISNUMBER(VALUE(INDEX(Paste_Here!AT$2:AT$210, MATCH(B179, Paste_Here!A$2:A$210, 0))))), INDEX(Paste_Here!AT$2:AT$210, MATCH(B179, Paste_Here!A$2:A$210, 0)), ""), ""), "")</f>
        <v/>
      </c>
      <c r="AN179" s="69"/>
      <c r="AO179" s="79" t="str">
        <f>IFERROR(IF(B179&lt;&gt;"", IF(AND(INDEX(Paste_Here!AM$2:AM$210, MATCH(B179, Paste_Here!A$2:A$210, 0))&lt;&gt;"", ISNUMBER(VALUE(INDEX(Paste_Here!AM$2:AM$210, MATCH(B179, Paste_Here!A$2:A$210, 0))))), INDEX(Paste_Here!AM$2:AM$210, MATCH(B179, Paste_Here!A$2:A$210, 0)), ""), ""), "")</f>
        <v/>
      </c>
      <c r="AP179" s="69"/>
      <c r="AQ179" s="79" t="str">
        <f>IFERROR(IF(B179&lt;&gt;"", IF(ISNUMBER(SEARCH("highrisk", LOWER(INDEX(Paste_Here!AN$2:AN$210, MATCH(B179, Paste_Here!A$2:A$210, 0))))), "High Risk", IF(ISNUMBER(SEARCH("lowrisk", LOWER(INDEX(Paste_Here!AN$2:AN$210, MATCH(B179, Paste_Here!A$2:A$210, 0))))), "Low Risk", IF(ISNUMBER(SEARCH("somerisk", LOWER(INDEX(Paste_Here!AN$2:AN$210, MATCH(B179, Paste_Here!A$2:A$210, 0))))), "Some Risk", ""))), ""), "")</f>
        <v/>
      </c>
      <c r="AR179" s="69"/>
      <c r="AS179" s="79" t="str" cm="1">
        <f t="array" aca="1" ref="AS179" ca="1">IFERROR(IF(ISNUMBER(SEARCH("BR", INDEX(Paste_Here!AO$2:AO$210, MATCH(B179, Paste_Here!A$2:A$210, 0)))), -1, 1) * VALUE(_xlfn.TEXTJOIN("", TRUE, IF(ISNUMBER(--MID(INDEX(Paste_Here!AO$2:AO$210, MATCH(B179, Paste_Here!A$2:A$210, 0)), ROW(INDIRECT("1:"&amp;LEN(INDEX(Paste_Here!AO$2:AO$210, MATCH(B179, Paste_Here!A$2:A$210, 0))))), 1)), MID(INDEX(Paste_Here!AO$2:AO$210, MATCH(B179, Paste_Here!A$2:A$210, 0)), ROW(INDIRECT("1:"&amp;LEN(INDEX(Paste_Here!AO$2:AO$210, MATCH(B179, Paste_Here!A$2:A$210, 0))))), 1), ""))), "")</f>
        <v/>
      </c>
      <c r="AT179" s="69"/>
      <c r="AU179" s="69"/>
      <c r="AV179" s="79"/>
      <c r="AW179" s="69"/>
      <c r="AX179" s="79"/>
      <c r="AY179" s="69"/>
      <c r="AZ179" s="79"/>
      <c r="BA179" s="69"/>
      <c r="BB179" s="79"/>
      <c r="BC179" s="69"/>
      <c r="BD179" s="79"/>
      <c r="BE179" s="69"/>
      <c r="BF179" s="79"/>
      <c r="BG179" s="69"/>
      <c r="BH179" s="79"/>
      <c r="BI179" s="69"/>
      <c r="BJ179" s="79"/>
      <c r="BK179" s="69"/>
      <c r="BL179" s="79"/>
      <c r="BM179" s="69"/>
      <c r="BN179" s="79"/>
      <c r="BO179" s="69"/>
      <c r="BP179" s="79"/>
      <c r="BQ179" s="69"/>
      <c r="BR179" s="69"/>
      <c r="BS179" s="79"/>
      <c r="BT179" s="69"/>
      <c r="BU179" s="79"/>
      <c r="BV179" s="69"/>
      <c r="BW179" s="79"/>
      <c r="BX179" s="69"/>
      <c r="BY179" s="79"/>
      <c r="BZ179" s="69"/>
      <c r="CA179" s="79"/>
      <c r="CB179" s="69"/>
      <c r="CC179" s="79"/>
      <c r="CD179" s="69"/>
      <c r="CE179" s="79"/>
      <c r="CF179" s="69"/>
      <c r="CG179" s="79"/>
      <c r="CH179" s="69"/>
      <c r="CI179" s="79"/>
      <c r="CJ179" s="69"/>
      <c r="CK179" s="79"/>
      <c r="CL179" s="69"/>
      <c r="CM179" s="79"/>
      <c r="CN179" s="69"/>
      <c r="CO179" s="69"/>
      <c r="CP179" s="79" t="str">
        <f t="shared" si="16"/>
        <v/>
      </c>
      <c r="CQ179" s="69"/>
      <c r="CR179" s="79" t="str">
        <f>IFERROR(IF(B179&lt;&gt;"", IF(AND(INDEX(Paste_Here!AD$2:AD$210, MATCH(B179, Paste_Here!A$2:A$210, 0))&lt;&gt;"", ISNUMBER(VALUE(INDEX(Paste_Here!AD$2:AD$210, MATCH(B179, Paste_Here!A$2:A$210, 0))))), INDEX(Paste_Here!AD$2:AD$210, MATCH(B179, Paste_Here!A$2:A$210, 0)), ""), ""), "")</f>
        <v/>
      </c>
      <c r="CS179" s="69"/>
      <c r="CT179" s="79" t="str">
        <f>IFERROR(IF(B179&lt;&gt;"", IF(AND(INDEX(Paste_Here!AC$2:AC$210, MATCH(B179, Paste_Here!A$2:A$210, 0))&lt;&gt;"", ISNUMBER(--INDEX(Paste_Here!AC$2:AC$210, MATCH(B179, Paste_Here!A$2:A$210, 0)))), TEXT(ROUND(--INDEX(Paste_Here!AC$2:AC$210, MATCH(B179, Paste_Here!A$2:A$210, 0)), 2), "0.00"), ""), ""), "")</f>
        <v/>
      </c>
      <c r="CU179" s="69"/>
      <c r="CV179" s="79" t="str">
        <f>IFERROR(IF(B179&lt;&gt;"", IF(LOWER(INDEX(Paste_Here!AE$2:AE$210, MATCH(B179, Paste_Here!A$2:A$210, 0)))="approaching expectations", "Approaching", IF(LOWER(INDEX(Paste_Here!AE$2:AE$210, MATCH(B179, Paste_Here!A$2:A$210, 0)))="met expectations", "Met", IF(LOWER(INDEX(Paste_Here!AE$2:AE$210, MATCH(B179, Paste_Here!A$2:A$210, 0)))="exceeded expectations", "Exceeded", IF(LOWER(INDEX(Paste_Here!AE$2:AE$210, MATCH(B179, Paste_Here!A$2:A$210, 0)))="below expectations", "Below", "")))), ""), "")</f>
        <v/>
      </c>
      <c r="CW179" s="69"/>
      <c r="CX179" s="79" t="str">
        <f>IFERROR(IF(B179&lt;&gt;"", IF(AND(INDEX(Paste_Here!AF$2:AF$210, MATCH(B179, Paste_Here!A$2:A$210, 0))&lt;&gt;"", ISNUMBER(VALUE(INDEX(Paste_Here!AF$2:AF$210, MATCH(B179, Paste_Here!A$2:A$210, 0))))), INDEX(Paste_Here!AF$2:AF$210, MATCH(B179, Paste_Here!A$2:A$210, 0)), ""), ""), "")</f>
        <v/>
      </c>
      <c r="CY179" s="69"/>
      <c r="CZ179" s="79" t="str">
        <f>IFERROR(IF(B179&lt;&gt;"", IF(AND(INDEX(Paste_Here!AU$2:AU$210, MATCH(B179, Paste_Here!A$2:A$210, 0))&lt;&gt;"", ISNUMBER(VALUE(INDEX(Paste_Here!AU$2:AU$210, MATCH(B179, Paste_Here!A$2:A$210, 0))))), INDEX(Paste_Here!AU$2:AU$210, MATCH(B179, Paste_Here!A$2:A$210, 0)), ""), ""), "")</f>
        <v/>
      </c>
      <c r="DA179" s="69"/>
      <c r="DB179" s="79" t="str">
        <f>IFERROR(IF(B179&lt;&gt;"", IF(ISNUMBER(SEARCH("highrisk", LOWER(INDEX(Paste_Here!AV$2:AV$210, MATCH(B179, Paste_Here!A$2:A$210, 0))))), "High Risk", IF(ISNUMBER(SEARCH("lowrisk", LOWER(INDEX(Paste_Here!AV$2:AV$210, MATCH(B179, Paste_Here!A$2:A$210, 0))))), "Low Risk", IF(ISNUMBER(SEARCH("somerisk", LOWER(INDEX(Paste_Here!AV$2:AV$210, MATCH(B179, Paste_Here!A$2:A$210, 0))))), "Some Risk", ""))), ""), "")</f>
        <v/>
      </c>
      <c r="DC179" s="69"/>
      <c r="DD179" s="79" t="str">
        <f>IFERROR(IF(B179&lt;&gt;"", IF(AND(INDEX(Paste_Here!AW$2:AW$210, MATCH(B179, Paste_Here!A$2:A$210, 0))&lt;&gt;"", ISNUMBER(VALUE(INDEX(Paste_Here!AW$2:AW$210, MATCH(B179, Paste_Here!A$2:A$210, 0))))), INDEX(Paste_Here!AW$2:AW$210, MATCH(B179, Paste_Here!A$2:A$210, 0)), ""), ""), "")</f>
        <v/>
      </c>
      <c r="DE179" s="69"/>
      <c r="DF179" s="79" t="str">
        <f>IFERROR(IF(B179&lt;&gt;"", IF(AND(INDEX(Paste_Here!AP$2:AP$210, MATCH(B179, Paste_Here!A$2:A$210, 0))&lt;&gt;"", ISNUMBER(VALUE(INDEX(Paste_Here!AP$2:AP$210, MATCH(B179, Paste_Here!A$2:A$210, 0))))), INDEX(Paste_Here!AP$2:AP$210, MATCH(B179, Paste_Here!A$2:A$210, 0)), ""), ""), "")</f>
        <v/>
      </c>
      <c r="DG179" s="69"/>
      <c r="DH179" s="79" t="str">
        <f>IFERROR(IF(B179&lt;&gt;"", IF(ISNUMBER(SEARCH("highrisk", LOWER(INDEX(Paste_Here!AQ$2:AQ$210, MATCH(B179, Paste_Here!A$2:A$210, 0))))), "High Risk", IF(ISNUMBER(SEARCH("lowrisk", LOWER(INDEX(Paste_Here!AQ$2:AQ$210, MATCH(B179, Paste_Here!A$2:A$210, 0))))), "Low Risk", IF(ISNUMBER(SEARCH("somerisk", LOWER(INDEX(Paste_Here!AQ$2:AQ$210, MATCH(B179, Paste_Here!A$2:A$210, 0))))), "Some Risk", ""))), ""), "")</f>
        <v/>
      </c>
      <c r="DI179" s="69"/>
      <c r="DJ179" s="79" t="str" cm="1">
        <f t="array" aca="1" ref="DJ179" ca="1">IFERROR(VALUE(IF(ISNUMBER(SEARCH("EM", INDEX(Paste_Here!AR$2:AR$500, MATCH(B179, Paste_Here!A$2:A$500, 0)))),"-" &amp; _xlfn.TEXTJOIN("", TRUE, IF(ISNUMBER(--MID(INDEX(Paste_Here!AR$2:AR$500, MATCH(B179, Paste_Here!A$2:A$500, 0)), ROW(INDIRECT("1:"&amp;LEN(INDEX(Paste_Here!AR$2:AR$500, MATCH(B179, Paste_Here!A$2:A$500, 0))))), 1)), MID(INDEX(Paste_Here!AR$2:AR$500, MATCH(B179, Paste_Here!A$2:A$500, 0)), ROW(INDIRECT("1:"&amp;LEN(INDEX(Paste_Here!AR$2:AR$500, MATCH(B179, Paste_Here!A$2:A$500, 0))))), 1), "")), _xlfn.TEXTJOIN("", TRUE, IF(ISNUMBER(--MID(INDEX(Paste_Here!AR$2:AR$500, MATCH(B179, Paste_Here!A$2:AR$500, 0)), ROW(INDIRECT("1:"&amp;LEN(INDEX(Paste_Here!AR$2:AR$500, MATCH(B179, Paste_Here!A$2:AR$500, 0))))), 1)), MID(INDEX(Paste_Here!AR$2:AR$500, MATCH(B179, Paste_Here!A$2:A$500, 0)), ROW(INDIRECT("1:"&amp;LEN(INDEX(Paste_Here!AR$2:AR$500, MATCH(B179, Paste_Here!A$2:A$500, 0))))), 1), "")))), "")</f>
        <v/>
      </c>
      <c r="DK179" s="69"/>
      <c r="DL179" s="69"/>
      <c r="DM179" s="79" t="str">
        <f t="shared" si="17"/>
        <v/>
      </c>
      <c r="DN179" s="69"/>
      <c r="DO179" s="79" t="str">
        <f>IFERROR(IF(B179&lt;&gt;"", IF(AND(INDEX(Paste_Here!AH$2:AH$210, MATCH(B179, Paste_Here!A$2:A$210, 0))&lt;&gt;"", ISNUMBER(VALUE(INDEX(Paste_Here!AH$2:AH$210, MATCH(B179, Paste_Here!A$2:A$210, 0))))), INDEX(Paste_Here!AH$2:AH$210, MATCH(B179, Paste_Here!A$2:A$210, 0)), ""), ""), "")</f>
        <v/>
      </c>
      <c r="DP179" s="69"/>
      <c r="DQ179" s="114"/>
      <c r="DR179" s="69"/>
      <c r="DS179" s="119" t="str">
        <f>IFERROR(IF(B179&lt;&gt;"", IF(LOWER(INDEX(Paste_Here!AI$2:AI$210, MATCH(B179, Paste_Here!A$2:A$210, 0)))="approaching expectations", "Approaching", IF(LOWER(INDEX(Paste_Here!AI$2:AI$210, MATCH(B179, Paste_Here!A$2:A$210, 0)))="met expectations", "Met", IF(LOWER(INDEX(Paste_Here!AI$2:AI$210, MATCH(B179, Paste_Here!A$2:A$210, 0)))="exceeded expectations", "Exceeded", IF(LOWER(INDEX(Paste_Here!AI$2:AI$210, MATCH(B179, Paste_Here!A$2:A$210, 0)))="below expectations", "Below", "")))), ""), "")</f>
        <v/>
      </c>
      <c r="DT179" s="69"/>
      <c r="DU179" s="79" t="str">
        <f>IFERROR(IF(B179&lt;&gt;"", IF(AND(INDEX(Paste_Here!AJ$2:AJ$210, MATCH(B179, Paste_Here!A$2:A$210, 0))&lt;&gt;"", ISNUMBER(VALUE(INDEX(Paste_Here!AJ$2:AJ$210, MATCH(B179, Paste_Here!A$2:A$210, 0))))), INDEX(Paste_Here!AJ$2:AJ$210, MATCH(B179, Paste_Here!A$2:A$210, 0)), ""), ""), "")</f>
        <v/>
      </c>
      <c r="DV179" s="69"/>
      <c r="DW179" s="114"/>
      <c r="DX179" s="69"/>
      <c r="DY179" s="114"/>
      <c r="DZ179" s="69"/>
      <c r="EA179" s="114"/>
      <c r="EB179" s="69"/>
      <c r="EC179" s="114"/>
      <c r="ED179" s="69"/>
      <c r="EE179" s="114"/>
      <c r="EF179" s="69"/>
      <c r="EH179" s="69"/>
      <c r="EI179" s="69"/>
      <c r="EJ179" s="79"/>
      <c r="EK179" s="69"/>
      <c r="EL179" s="79"/>
      <c r="EM179" s="69"/>
      <c r="EN179" s="79"/>
      <c r="EO179" s="69"/>
      <c r="EP179" s="79"/>
      <c r="EQ179" s="69"/>
      <c r="ER179" s="79"/>
      <c r="ES179" s="69"/>
      <c r="ET179" s="79"/>
      <c r="EU179" s="69"/>
      <c r="EV179" s="79"/>
      <c r="EW179" s="69"/>
      <c r="EX179" s="79"/>
      <c r="EY179" s="69"/>
      <c r="EZ179" s="79"/>
      <c r="FA179" s="69"/>
      <c r="FB179" s="79"/>
      <c r="FC179" s="69"/>
      <c r="FD179" s="79"/>
      <c r="FE179" s="69"/>
      <c r="FF179" s="69"/>
      <c r="FG179" s="79" t="str">
        <f t="shared" si="18"/>
        <v/>
      </c>
      <c r="FH179" s="69"/>
      <c r="FI179" s="79" t="str">
        <f>IFERROR(IF(B179&lt;&gt;"", IF(ISNUMBER(VALUE(INDEX(Paste_Here!H$2:H$210, MATCH(B179, Paste_Here!A$2:A$210, 0)))), IF(VALUE(INDEX(Paste_Here!H$2:H$210, MATCH(B179, Paste_Here!A$2:A$210, 0)))=0, "No", IF(AND(VALUE(INDEX(Paste_Here!H$2:H$210, MATCH(B179, Paste_Here!A$2:A$210, 0)))&gt;=1, VALUE(INDEX(Paste_Here!H$2:H$210, MATCH(B179, Paste_Here!A$2:A$210, 0)))&lt;=4), VALUE(INDEX(Paste_Here!H$2:H$210, MATCH(B179, Paste_Here!A$2:A$210, 0))), "")), ""), ""), "")</f>
        <v/>
      </c>
      <c r="FJ179" s="69"/>
      <c r="FK179" s="79" t="str">
        <f>IFERROR(IF(B179&lt;&gt;"", IF(ISNUMBER(VALUE(INDEX(Paste_Here!I$2:I$210, MATCH(B179, Paste_Here!A$2:A$210, 0)))), IF(VALUE(INDEX(Paste_Here!I$2:I$210, MATCH(B179, Paste_Here!A$2:A$210, 0)))=0, "No", IF(AND(VALUE(INDEX(Paste_Here!I$2:I$210, MATCH(B179, Paste_Here!A$2:A$210, 0)))&gt;=1, VALUE(INDEX(Paste_Here!I$2:I$210, MATCH(B179, Paste_Here!A$2:A$210, 0)))&lt;=4), VALUE(INDEX(Paste_Here!I$2:I$210, MATCH(B179, Paste_Here!A$2:A$210, 0))), "")), ""), ""), "")</f>
        <v/>
      </c>
      <c r="FL179" s="69"/>
      <c r="FM179" s="114"/>
      <c r="FN179" s="69"/>
      <c r="FO179" s="114"/>
      <c r="FP179" s="69"/>
      <c r="FQ179" s="114"/>
      <c r="FR179" s="69"/>
      <c r="FS179" s="114"/>
      <c r="FT179" s="69"/>
      <c r="FU179" s="79" t="str">
        <f>IFERROR(IF(B179&lt;&gt;"", IF(AND(INDEX(Paste_Here!R$2:R$210, MATCH(B179, Paste_Here!A$2:A$210, 0))&lt;&gt;"", ISNUMBER(VALUE(INDEX(Paste_Here!R$2:R$210, MATCH(B179, Paste_Here!A$2:A$210, 0))))), INDEX(Paste_Here!R$2:R$210, MATCH(B179, Paste_Here!A$2:A$210, 0)), ""), ""), "")</f>
        <v/>
      </c>
      <c r="FV179" s="69"/>
      <c r="FW179" s="79" t="str">
        <f>IFERROR(IF(B179&lt;&gt;"", IF(AND(INDEX(Paste_Here!BB$2:BB$210, MATCH(B179, Paste_Here!A$2:A$210, 0))&lt;&gt;"", ISNUMBER(VALUE(INDEX(Paste_Here!BB$2:BB$210, MATCH(B179, Paste_Here!A$2:A$210, 0))))), INDEX(Paste_Here!BB$2:BB$210, MATCH(B179, Paste_Here!A$2:A$210, 0)), ""), ""), "")</f>
        <v/>
      </c>
      <c r="FX179" s="69"/>
      <c r="FY179" s="79" t="str">
        <f>IFERROR(IF(B179&lt;&gt;"", IF(AND(INDEX(Paste_Here!AS$2:AS$210, MATCH(B179, Paste_Here!A$2:A$210, 0))&lt;&gt;"", ISNUMBER(VALUE(INDEX(Paste_Here!AS$2:AS$210, MATCH(B179, Paste_Here!A$2:A$210, 0))))), INDEX(Paste_Here!AS$2:AS$210, MATCH(B179, Paste_Here!A$2:A$210, 0)), ""), ""), "")</f>
        <v/>
      </c>
      <c r="FZ179" s="69"/>
      <c r="GA179" s="79" t="str">
        <f>IFERROR(IF(B179&lt;&gt;"", IF(AND(INDEX(Paste_Here!BC$2:BC$210, MATCH(B179, Paste_Here!A$2:A$210, 0))&lt;&gt;"", ISNUMBER(VALUE(INDEX(Paste_Here!BC$2:BC$210, MATCH(B179, Paste_Here!A$2:A$210, 0))))), INDEX(Paste_Here!BC$2:BC$210, MATCH(B179, Paste_Here!A$2:A$210, 0)), ""), ""), "")</f>
        <v/>
      </c>
      <c r="GB179" s="69"/>
      <c r="GC179" s="69"/>
      <c r="GD179" s="79" t="str">
        <f t="shared" si="19"/>
        <v/>
      </c>
      <c r="GE179" s="69"/>
      <c r="GF179" s="79" t="str">
        <f>IFERROR(IF(B179&lt;&gt;"", IF(ISNUMBER(SEARCH("s", LOWER(INDEX(Paste_Here!M$2:M$210, MATCH(B179, Paste_Here!A$2:A$210, 0))))), "Yes", IF(INDEX(Paste_Here!M$2:M$210, MATCH(B179, Paste_Here!A$2:A$210, 0))&lt;&gt;"", "No", "")), ""), "")</f>
        <v/>
      </c>
      <c r="GG179" s="69"/>
      <c r="GH179" s="79" t="str">
        <f>IFERROR(IF(B179&lt;&gt;"", IF(ISNUMBER(SEARCH("yes", LOWER(INDEX(Paste_Here!F$2:F$210, MATCH(B179, Paste_Here!A$2:A$210, 0))))), "Yes", IF(ISNUMBER(SEARCH("no", LOWER(INDEX(Paste_Here!F$2:F$210, MATCH(B179, Paste_Here!A$2:A$210, 0))))), "No", "")), ""), "")</f>
        <v/>
      </c>
      <c r="GI179" s="69"/>
      <c r="GJ179" s="79" t="str">
        <f>IFERROR(IF(B179&lt;&gt;"", IF(ISNUMBER(SEARCH("english language learner", LOWER(INDEX(Paste_Here!C$2:C$210, MATCH(B179, Paste_Here!A$2:A$210, 0))))), "Yes", ""), ""), "")</f>
        <v/>
      </c>
      <c r="GK179" s="69"/>
      <c r="GL179" s="79" t="str">
        <f>IFERROR(IF(B179&lt;&gt;"", IF(OR(ISNUMBER(SEARCH("b", LOWER(INDEX(Paste_Here!K$2:K$210, MATCH(B179, Paste_Here!A$2:A$210, 0))))), ISNUMBER(SEARCH("h", LOWER(INDEX(Paste_Here!K$2:K$210, MATCH(B179, Paste_Here!A$2:A$210, 0))))), ISNUMBER(SEARCH("i", LOWER(INDEX(Paste_Here!K$2:K$210, MATCH(B179, Paste_Here!A$2:A$210, 0)))))), "Yes", IF(INDEX(Paste_Here!K$2:K$210, MATCH(B179, Paste_Here!A$2:A$210, 0))&lt;&gt;"", "No", "")), ""), "")</f>
        <v/>
      </c>
      <c r="GM179" s="69"/>
      <c r="GN179" s="79" t="str">
        <f>IFERROR(IF(B179&lt;&gt;"", IF(ISNUMBER(SEARCH("yes", LOWER(INDEX(Paste_Here!L$2:L$210, MATCH(B179, Paste_Here!A$2:A$210, 0))))), "Yes", IF(ISNUMBER(SEARCH("no", LOWER(INDEX(Paste_Here!L$2:L$210, MATCH(B179, Paste_Here!A$2:A$210, 0))))), "No", "")), ""), "")</f>
        <v/>
      </c>
      <c r="GO179" s="69"/>
      <c r="GP179" s="79" t="str">
        <f>IFERROR(IF(B179&lt;&gt;"", IF(ISNUMBER(SEARCH("transitional 2", LOWER(INDEX(Paste_Here!C$2:C$210, MATCH(B179, Paste_Here!A$2:A$210, 0))))), "T2", IF(ISNUMBER(SEARCH("transitional 1", LOWER(INDEX(Paste_Here!C$2:C$210, MATCH(B179, Paste_Here!A$2:A$210, 0))))), "T1", IF(ISNUMBER(SEARCH("waived ell services", LOWER(INDEX(Paste_Here!C$2:C$210, MATCH(B179, Paste_Here!A$2:A$210, 0))))), "W", ""))), ""), "")</f>
        <v/>
      </c>
      <c r="GQ179" s="69"/>
      <c r="GR179" s="114"/>
      <c r="GS179" s="69"/>
      <c r="GT179" s="114"/>
      <c r="GU179" s="69"/>
      <c r="GV179" s="114"/>
      <c r="GW179" s="69"/>
      <c r="GX179" s="118"/>
      <c r="GY179" s="69"/>
      <c r="GZ179" s="69"/>
      <c r="HA179" s="79"/>
      <c r="HB179" s="69"/>
      <c r="HC179" s="79"/>
      <c r="HD179" s="69"/>
      <c r="HE179" s="79"/>
      <c r="HF179" s="69"/>
      <c r="HG179" s="79"/>
      <c r="HH179" s="69"/>
      <c r="HI179" s="79"/>
      <c r="HJ179" s="69"/>
      <c r="HK179" s="79"/>
      <c r="HL179" s="69"/>
      <c r="HM179" s="79"/>
      <c r="HN179" s="69"/>
      <c r="HO179" s="79"/>
      <c r="HP179" s="69"/>
      <c r="HQ179" s="79"/>
      <c r="HR179" s="69"/>
      <c r="HS179" s="79"/>
      <c r="HT179" s="69"/>
      <c r="HU179" s="79"/>
      <c r="HV179" s="69"/>
      <c r="HW179" s="69"/>
      <c r="HX179" s="79"/>
      <c r="HY179" s="69"/>
      <c r="HZ179" s="79"/>
      <c r="IA179" s="69"/>
      <c r="IB179" s="79"/>
      <c r="IC179" s="69"/>
      <c r="ID179" s="79"/>
      <c r="IE179" s="69"/>
      <c r="IF179" s="79"/>
      <c r="IG179" s="69"/>
      <c r="IH179" s="79"/>
      <c r="II179" s="69"/>
      <c r="IJ179" s="79"/>
      <c r="IK179" s="69"/>
      <c r="IL179" s="79"/>
      <c r="IM179" s="69"/>
      <c r="IN179" s="79"/>
      <c r="IO179" s="69"/>
      <c r="IP179" s="79"/>
      <c r="IQ179" s="69"/>
      <c r="IR179" s="79"/>
      <c r="IS179" s="69"/>
      <c r="IT179" s="69"/>
      <c r="IU179" s="79"/>
      <c r="IV179" s="69"/>
      <c r="IW179" s="79"/>
      <c r="IX179" s="69"/>
      <c r="IY179" s="79"/>
      <c r="IZ179" s="69"/>
      <c r="JA179" s="79"/>
      <c r="JB179" s="69"/>
      <c r="JC179" s="79"/>
      <c r="JD179" s="69"/>
      <c r="JE179" s="79"/>
      <c r="JF179" s="69"/>
      <c r="JG179" s="79"/>
      <c r="JH179" s="69"/>
      <c r="JI179" s="79"/>
      <c r="JJ179" s="69"/>
      <c r="JK179" s="79"/>
      <c r="JL179" s="69"/>
      <c r="JM179" s="79"/>
      <c r="JN179" s="69"/>
      <c r="JO179" s="79"/>
      <c r="JP179" s="69"/>
      <c r="JQ179" s="69"/>
      <c r="JR179" s="79"/>
      <c r="JS179" s="69"/>
      <c r="JT179" s="79"/>
      <c r="JU179" s="69"/>
      <c r="JV179" s="79"/>
      <c r="JW179" s="69"/>
      <c r="JX179" s="79"/>
      <c r="JY179" s="69"/>
      <c r="JZ179" s="79"/>
      <c r="KA179" s="69"/>
      <c r="KB179" s="79"/>
      <c r="KC179" s="69"/>
      <c r="KD179" s="79"/>
      <c r="KE179" s="69"/>
      <c r="KF179" s="79"/>
      <c r="KG179" s="69"/>
      <c r="KH179" s="79"/>
      <c r="KI179" s="69"/>
      <c r="KJ179" s="79"/>
      <c r="KK179" s="69"/>
      <c r="KL179" s="79"/>
      <c r="KM179" s="69"/>
      <c r="KP179" s="1" t="str" cm="1">
        <f t="array" ref="KP179">IFERROR(INDEX(Paste_Here!$B$2:$B$210, MATCH(0, COUNTIF(KP$4:KP178, Paste_Here!$B$2:$B$210) + IF(Paste_Here!$B$2:$B$210="", 1, 0), 0)), "")</f>
        <v/>
      </c>
      <c r="KQ179" s="1" t="str">
        <f>IF(KP179&lt;&gt;"", INDEX(Paste_Here!$A$2:$A$210, MATCH(KP179, Paste_Here!$B$2:$B$210, 0)), "")</f>
        <v/>
      </c>
      <c r="KR179" s="1" t="str">
        <f t="shared" si="20"/>
        <v/>
      </c>
      <c r="KS179" s="1" t="str" cm="1">
        <f t="array" ref="KS179">IFERROR(INDEX($KR$5:$KR$210, MATCH(SMALL(IF($KR$5:$KR$210&lt;&gt;"", COUNTIF($KR$5:$KR$210, "&lt;"&amp;$KR$5:$KR$210)+1), ROW()-ROW($KS$5)+1), COUNTIF($KR$5:$KR$210, "&lt;"&amp;$KR$5:$KR$210)+1, 0)), "")</f>
        <v/>
      </c>
    </row>
    <row r="180" spans="1:305">
      <c r="A180" s="69"/>
      <c r="B180" s="79" t="str">
        <f t="shared" si="14"/>
        <v/>
      </c>
      <c r="C180" s="69"/>
      <c r="D180" s="79" t="str">
        <f>IFERROR(IF(B180&lt;&gt;"", IF(COUNTIF(INDEX(Paste_Here!N$2:Q$210, MATCH(B180, Paste_Here!A$2:A$210, 0), 0), "yes") &gt; 0, "No", IF(COUNTIF(INDEX(Paste_Here!N$2:Q$210, MATCH(B180, Paste_Here!A$2:A$210, 0), 0), "no") &gt; 0, "Yes", "")), ""), "")</f>
        <v/>
      </c>
      <c r="E180" s="69"/>
      <c r="F180" s="79" t="str">
        <f>IFERROR(IF(B180&lt;&gt;"", IF(ISNUMBER(SEARCH("yes", LOWER(INDEX(Paste_Here!S$2:S$210, MATCH(B180, Paste_Here!A$2:A$210, 0))))), "Yes", IF(ISNUMBER(SEARCH("no", LOWER(INDEX(Paste_Here!S$2:S$210, MATCH(B180, Paste_Here!A$2:A$210, 0))))), "No", "")), ""), "")</f>
        <v/>
      </c>
      <c r="G180" s="69"/>
      <c r="H180" s="79" t="str">
        <f>IFERROR(IF(B180&lt;&gt;"", IF(COUNTIF(INDEX(Paste_Here!AX$2:BA$210, MATCH(B180, Paste_Here!A$2:A$210, 0), 0), "yes") &gt; 0, "No", IF(COUNTIF(INDEX(Paste_Here!AX$2:BA$210, MATCH(B180, Paste_Here!A$2:A$210, 0), 0), "no") &gt; 0, "Yes", "")), ""), "")</f>
        <v/>
      </c>
      <c r="I180" s="69"/>
      <c r="J180" s="79" t="str">
        <f>IFERROR(IF(B180&lt;&gt;"", IF(ISNUMBER(SEARCH("yes", LOWER(INDEX(Paste_Here!Z$2:Z$210, MATCH(B180, Paste_Here!A$2:A$210, 0))))), "Yes", IF(ISNUMBER(SEARCH("no", LOWER(INDEX(Paste_Here!Z$2:Z$210, MATCH(B180, Paste_Here!A$2:A$210, 0))))), "No", "")), ""), "")</f>
        <v/>
      </c>
      <c r="K180" s="69"/>
      <c r="L180" s="79" t="str">
        <f>IFERROR(IF(B180&lt;&gt;"", IF(ISNUMBER(SEARCH("yes", LOWER(INDEX(Paste_Here!AG$2:AG$210, MATCH(B180, Paste_Here!A$2:A$210, 0))))), "Yes", IF(ISNUMBER(SEARCH("no", LOWER(INDEX(Paste_Here!AG$2:AG$210, MATCH(B180, Paste_Here!A$2:A$210, 0))))), "No", "")), ""), "")</f>
        <v/>
      </c>
      <c r="M180" s="69"/>
      <c r="N180" s="114" t="str">
        <f>IFERROR(IF(J180&lt;&gt;"", IF(ISNUMBER(SEARCH("yes", LOWER(INDEX(Paste_Here!AB$2:AB$210, MATCH(J180, Paste_Here!I$2:I$210, 0))))), "Yes", IF(ISNUMBER(SEARCH("no", LOWER(INDEX(Paste_Here!AB$2:AB$210, MATCH(J180, Paste_Here!I$2:I$210, 0))))), "No", "")), ""), "")</f>
        <v/>
      </c>
      <c r="O180" s="69"/>
      <c r="P180" s="79" t="str">
        <f>IFERROR(IF(B180&lt;&gt;"", IF(ISNUMBER(SEARCH("Revealed-Potential (Primary Focus)", LOWER(INDEX(Paste_Here!U$2:U$210, MATCH(B180, Paste_Here!A$2:A$210, 0))))), "Rev-Potential: Prim", IF(ISNUMBER(SEARCH("Revealed-Potential (Secondary Focus)", LOWER(INDEX(Paste_Here!U$2:U$210, MATCH(B180, Paste_Here!A$2:A$210, 0))))), "Rev-Potential: Sec", IF(ISNUMBER(SEARCH("Monitoring", LOWER(INDEX(Paste_Here!U$2:U$210, MATCH(B180, Paste_Here!A$2:A$210, 0))))), "Monitoring", IF(ISNUMBER(SEARCH("At-Promise (Secondary Focus)", LOWER(INDEX(Paste_Here!U$2:U$210, MATCH(B180, Paste_Here!A$2:A$210, 0))))), "At-Promise: Sec", IF(ISNUMBER(SEARCH("At-Promise (Primary Focus)", LOWER(INDEX(Paste_Here!U$2:U$210, MATCH(B180, Paste_Here!A$2:A$210, 0))))), "At-Promise: Prim", ""))))), ""), "")</f>
        <v/>
      </c>
      <c r="Q180" s="69"/>
      <c r="R180" s="79" t="str">
        <f>IFERROR(IF(B180&lt;&gt;"", IF(ISNUMBER(SEARCH("Revealed-Potential (Primary Focus)", LOWER(INDEX(Paste_Here!AB$2:AB$210, MATCH(B180, Paste_Here!A$2:A$210, 0))))), "Rev-Potential: Prim", IF(ISNUMBER(SEARCH("Revealed-Potential (Secondary Focus)", LOWER(INDEX(Paste_Here!AB$2:AB$210, MATCH(B180, Paste_Here!A$2:A$210, 0))))), "Rev-Potential: Sec", IF(ISNUMBER(SEARCH("Monitoring", LOWER(INDEX(Paste_Here!AB$2:AB$210, MATCH(B180, Paste_Here!A$2:A$210, 0))))), "Monitoring", IF(ISNUMBER(SEARCH("At-Promise (Secondary Focus)", LOWER(INDEX(Paste_Here!AB$2:AB$210, MATCH(B180, Paste_Here!A$2:A$210, 0))))), "At-Promise: Sec", IF(ISNUMBER(SEARCH("At-Promise (Primary Focus)", LOWER(INDEX(Paste_Here!AB$2:AB$210, MATCH(B180, Paste_Here!A$2:A$210, 0))))), "At-Promise: Prim", ""))))), ""), "")</f>
        <v/>
      </c>
      <c r="S180" s="69"/>
      <c r="T180" s="114" t="str">
        <f>IFERROR(IF(P180&lt;&gt;"", IF(ISNUMBER(SEARCH("yes", LOWER(INDEX(Paste_Here!AH$2:AH$210, MATCH(P180, Paste_Here!O$2:O$210, 0))))), "Yes", IF(ISNUMBER(SEARCH("no", LOWER(INDEX(Paste_Here!AH$2:AH$210, MATCH(P180, Paste_Here!O$2:O$210, 0))))), "No", "")), ""), "")</f>
        <v/>
      </c>
      <c r="U180" s="69"/>
      <c r="V180" s="114" t="str">
        <f>IFERROR(IF(R180&lt;&gt;"", IF(ISNUMBER(SEARCH("yes", LOWER(INDEX(Paste_Here!AJ$2:AJ$210, MATCH(R180, Paste_Here!Q$2:Q$210, 0))))), "Yes", IF(ISNUMBER(SEARCH("no", LOWER(INDEX(Paste_Here!AJ$2:AJ$210, MATCH(R180, Paste_Here!Q$2:Q$210, 0))))), "No", "")), ""), "")</f>
        <v/>
      </c>
      <c r="W180" s="69"/>
      <c r="X180" s="69"/>
      <c r="Y180" s="79" t="str">
        <f t="shared" si="15"/>
        <v/>
      </c>
      <c r="Z180" s="69"/>
      <c r="AA180" s="79" t="str">
        <f>IFERROR(IF(B180&lt;&gt;"", IF(AND(INDEX(Paste_Here!W$2:W$210, MATCH(B180, Paste_Here!A$2:A$210, 0))&lt;&gt;"", ISNUMBER(VALUE(INDEX(Paste_Here!W$2:W$210, MATCH(B180, Paste_Here!A$2:A$210, 0))))), INDEX(Paste_Here!W$2:W$210, MATCH(B180, Paste_Here!A$2:A$210, 0)), ""), ""), "")</f>
        <v/>
      </c>
      <c r="AB180" s="69"/>
      <c r="AC180" s="79" t="str">
        <f>IFERROR(IF(B180&lt;&gt;"", IF(AND(INDEX(Paste_Here!V$2:V$210, MATCH(B180, Paste_Here!A$2:A$210, 0))&lt;&gt;"", ISNUMBER(VALUE(INDEX(Paste_Here!V$2:V$210, MATCH(B180, Paste_Here!A$2:A$210, 0))))), TEXT(ROUND(VALUE(INDEX(Paste_Here!V$2:V$210, MATCH(B180, Paste_Here!A$2:A$210, 0))), 2), "0.00"), ""), ""), "")</f>
        <v/>
      </c>
      <c r="AD180" s="69"/>
      <c r="AE180" s="79" t="str">
        <f>IFERROR(IF(B180&lt;&gt;"", IF(LOWER(INDEX(Paste_Here!X$2:X$210, MATCH(B180, Paste_Here!A$2:A$210, 0)))="approaching expectations", "Approaching", IF(LOWER(INDEX(Paste_Here!X$2:X$210, MATCH(B180, Paste_Here!A$2:A$210, 0)))="met expectations", "Met", IF(LOWER(INDEX(Paste_Here!X$2:X$210, MATCH(B180, Paste_Here!A$2:A$210, 0)))="exceeded expectations", "Exceeded", IF(LOWER(INDEX(Paste_Here!X$2:X$210, MATCH(B180, Paste_Here!A$2:A$210, 0)))="below expectations", "Below", "")))), ""), "")</f>
        <v/>
      </c>
      <c r="AF180" s="69"/>
      <c r="AG180" s="79" t="str">
        <f>IFERROR(IF(B180&lt;&gt;"", IF(AND(INDEX(Paste_Here!Y$2:Y$210, MATCH(B180, Paste_Here!A$2:A$210, 0))&lt;&gt;"", ISNUMBER(VALUE(INDEX(Paste_Here!Y$2:Y$210, MATCH(B180, Paste_Here!A$2:A$210, 0))))), INDEX(Paste_Here!Y$2:Y$210, MATCH(B180, Paste_Here!A$2:A$210, 0)), ""), ""), "")</f>
        <v/>
      </c>
      <c r="AH180" s="69"/>
      <c r="AI180" s="79" t="str">
        <f>IFERROR(IF(B180&lt;&gt;"", IF(AND(INDEX(Paste_Here!AK$2:AK$210, MATCH(B180, Paste_Here!A$2:A$210, 0))&lt;&gt;"", ISNUMBER(VALUE(INDEX(Paste_Here!AK$2:AK$210, MATCH(B180, Paste_Here!A$2:A$210, 0))))), INDEX(Paste_Here!AK$2:AK$210, MATCH(B180, Paste_Here!A$2:A$210, 0)), ""), ""), "")</f>
        <v/>
      </c>
      <c r="AJ180" s="69"/>
      <c r="AK180" s="79" t="str">
        <f>IFERROR(IF(B180&lt;&gt;"", IF(ISNUMBER(SEARCH("highrisk", LOWER(INDEX(Paste_Here!AL$2:AL$210, MATCH(B180, Paste_Here!A$2:A$210, 0))))), "High Risk", IF(ISNUMBER(SEARCH("lowrisk", LOWER(INDEX(Paste_Here!AL$2:AL$210, MATCH(B180, Paste_Here!A$2:A$210, 0))))), "Low Risk", IF(ISNUMBER(SEARCH("somerisk", LOWER(INDEX(Paste_Here!AL$2:AL$210, MATCH(B180, Paste_Here!A$2:A$210, 0))))), "Some Risk", ""))), ""), "")</f>
        <v/>
      </c>
      <c r="AL180" s="69"/>
      <c r="AM180" s="79" t="str">
        <f>IFERROR(IF(B180&lt;&gt;"", IF(AND(INDEX(Paste_Here!AT$2:AT$210, MATCH(B180, Paste_Here!A$2:A$210, 0))&lt;&gt;"", ISNUMBER(VALUE(INDEX(Paste_Here!AT$2:AT$210, MATCH(B180, Paste_Here!A$2:A$210, 0))))), INDEX(Paste_Here!AT$2:AT$210, MATCH(B180, Paste_Here!A$2:A$210, 0)), ""), ""), "")</f>
        <v/>
      </c>
      <c r="AN180" s="69"/>
      <c r="AO180" s="79" t="str">
        <f>IFERROR(IF(B180&lt;&gt;"", IF(AND(INDEX(Paste_Here!AM$2:AM$210, MATCH(B180, Paste_Here!A$2:A$210, 0))&lt;&gt;"", ISNUMBER(VALUE(INDEX(Paste_Here!AM$2:AM$210, MATCH(B180, Paste_Here!A$2:A$210, 0))))), INDEX(Paste_Here!AM$2:AM$210, MATCH(B180, Paste_Here!A$2:A$210, 0)), ""), ""), "")</f>
        <v/>
      </c>
      <c r="AP180" s="69"/>
      <c r="AQ180" s="79" t="str">
        <f>IFERROR(IF(B180&lt;&gt;"", IF(ISNUMBER(SEARCH("highrisk", LOWER(INDEX(Paste_Here!AN$2:AN$210, MATCH(B180, Paste_Here!A$2:A$210, 0))))), "High Risk", IF(ISNUMBER(SEARCH("lowrisk", LOWER(INDEX(Paste_Here!AN$2:AN$210, MATCH(B180, Paste_Here!A$2:A$210, 0))))), "Low Risk", IF(ISNUMBER(SEARCH("somerisk", LOWER(INDEX(Paste_Here!AN$2:AN$210, MATCH(B180, Paste_Here!A$2:A$210, 0))))), "Some Risk", ""))), ""), "")</f>
        <v/>
      </c>
      <c r="AR180" s="69"/>
      <c r="AS180" s="79" t="str" cm="1">
        <f t="array" aca="1" ref="AS180" ca="1">IFERROR(IF(ISNUMBER(SEARCH("BR", INDEX(Paste_Here!AO$2:AO$210, MATCH(B180, Paste_Here!A$2:A$210, 0)))), -1, 1) * VALUE(_xlfn.TEXTJOIN("", TRUE, IF(ISNUMBER(--MID(INDEX(Paste_Here!AO$2:AO$210, MATCH(B180, Paste_Here!A$2:A$210, 0)), ROW(INDIRECT("1:"&amp;LEN(INDEX(Paste_Here!AO$2:AO$210, MATCH(B180, Paste_Here!A$2:A$210, 0))))), 1)), MID(INDEX(Paste_Here!AO$2:AO$210, MATCH(B180, Paste_Here!A$2:A$210, 0)), ROW(INDIRECT("1:"&amp;LEN(INDEX(Paste_Here!AO$2:AO$210, MATCH(B180, Paste_Here!A$2:A$210, 0))))), 1), ""))), "")</f>
        <v/>
      </c>
      <c r="AT180" s="69"/>
      <c r="AU180" s="69"/>
      <c r="AV180" s="79"/>
      <c r="AW180" s="69"/>
      <c r="AX180" s="79"/>
      <c r="AY180" s="69"/>
      <c r="AZ180" s="79"/>
      <c r="BA180" s="69"/>
      <c r="BB180" s="79"/>
      <c r="BC180" s="69"/>
      <c r="BD180" s="79"/>
      <c r="BE180" s="69"/>
      <c r="BF180" s="79"/>
      <c r="BG180" s="69"/>
      <c r="BH180" s="79"/>
      <c r="BI180" s="69"/>
      <c r="BJ180" s="79"/>
      <c r="BK180" s="69"/>
      <c r="BL180" s="79"/>
      <c r="BM180" s="69"/>
      <c r="BN180" s="79"/>
      <c r="BO180" s="69"/>
      <c r="BP180" s="79"/>
      <c r="BQ180" s="69"/>
      <c r="BR180" s="69"/>
      <c r="BS180" s="79"/>
      <c r="BT180" s="69"/>
      <c r="BU180" s="79"/>
      <c r="BV180" s="69"/>
      <c r="BW180" s="79"/>
      <c r="BX180" s="69"/>
      <c r="BY180" s="79"/>
      <c r="BZ180" s="69"/>
      <c r="CA180" s="79"/>
      <c r="CB180" s="69"/>
      <c r="CC180" s="79"/>
      <c r="CD180" s="69"/>
      <c r="CE180" s="79"/>
      <c r="CF180" s="69"/>
      <c r="CG180" s="79"/>
      <c r="CH180" s="69"/>
      <c r="CI180" s="79"/>
      <c r="CJ180" s="69"/>
      <c r="CK180" s="79"/>
      <c r="CL180" s="69"/>
      <c r="CM180" s="79"/>
      <c r="CN180" s="69"/>
      <c r="CO180" s="69"/>
      <c r="CP180" s="79" t="str">
        <f t="shared" si="16"/>
        <v/>
      </c>
      <c r="CQ180" s="69"/>
      <c r="CR180" s="79" t="str">
        <f>IFERROR(IF(B180&lt;&gt;"", IF(AND(INDEX(Paste_Here!AD$2:AD$210, MATCH(B180, Paste_Here!A$2:A$210, 0))&lt;&gt;"", ISNUMBER(VALUE(INDEX(Paste_Here!AD$2:AD$210, MATCH(B180, Paste_Here!A$2:A$210, 0))))), INDEX(Paste_Here!AD$2:AD$210, MATCH(B180, Paste_Here!A$2:A$210, 0)), ""), ""), "")</f>
        <v/>
      </c>
      <c r="CS180" s="69"/>
      <c r="CT180" s="79" t="str">
        <f>IFERROR(IF(B180&lt;&gt;"", IF(AND(INDEX(Paste_Here!AC$2:AC$210, MATCH(B180, Paste_Here!A$2:A$210, 0))&lt;&gt;"", ISNUMBER(--INDEX(Paste_Here!AC$2:AC$210, MATCH(B180, Paste_Here!A$2:A$210, 0)))), TEXT(ROUND(--INDEX(Paste_Here!AC$2:AC$210, MATCH(B180, Paste_Here!A$2:A$210, 0)), 2), "0.00"), ""), ""), "")</f>
        <v/>
      </c>
      <c r="CU180" s="69"/>
      <c r="CV180" s="79" t="str">
        <f>IFERROR(IF(B180&lt;&gt;"", IF(LOWER(INDEX(Paste_Here!AE$2:AE$210, MATCH(B180, Paste_Here!A$2:A$210, 0)))="approaching expectations", "Approaching", IF(LOWER(INDEX(Paste_Here!AE$2:AE$210, MATCH(B180, Paste_Here!A$2:A$210, 0)))="met expectations", "Met", IF(LOWER(INDEX(Paste_Here!AE$2:AE$210, MATCH(B180, Paste_Here!A$2:A$210, 0)))="exceeded expectations", "Exceeded", IF(LOWER(INDEX(Paste_Here!AE$2:AE$210, MATCH(B180, Paste_Here!A$2:A$210, 0)))="below expectations", "Below", "")))), ""), "")</f>
        <v/>
      </c>
      <c r="CW180" s="69"/>
      <c r="CX180" s="79" t="str">
        <f>IFERROR(IF(B180&lt;&gt;"", IF(AND(INDEX(Paste_Here!AF$2:AF$210, MATCH(B180, Paste_Here!A$2:A$210, 0))&lt;&gt;"", ISNUMBER(VALUE(INDEX(Paste_Here!AF$2:AF$210, MATCH(B180, Paste_Here!A$2:A$210, 0))))), INDEX(Paste_Here!AF$2:AF$210, MATCH(B180, Paste_Here!A$2:A$210, 0)), ""), ""), "")</f>
        <v/>
      </c>
      <c r="CY180" s="69"/>
      <c r="CZ180" s="79" t="str">
        <f>IFERROR(IF(B180&lt;&gt;"", IF(AND(INDEX(Paste_Here!AU$2:AU$210, MATCH(B180, Paste_Here!A$2:A$210, 0))&lt;&gt;"", ISNUMBER(VALUE(INDEX(Paste_Here!AU$2:AU$210, MATCH(B180, Paste_Here!A$2:A$210, 0))))), INDEX(Paste_Here!AU$2:AU$210, MATCH(B180, Paste_Here!A$2:A$210, 0)), ""), ""), "")</f>
        <v/>
      </c>
      <c r="DA180" s="69"/>
      <c r="DB180" s="79" t="str">
        <f>IFERROR(IF(B180&lt;&gt;"", IF(ISNUMBER(SEARCH("highrisk", LOWER(INDEX(Paste_Here!AV$2:AV$210, MATCH(B180, Paste_Here!A$2:A$210, 0))))), "High Risk", IF(ISNUMBER(SEARCH("lowrisk", LOWER(INDEX(Paste_Here!AV$2:AV$210, MATCH(B180, Paste_Here!A$2:A$210, 0))))), "Low Risk", IF(ISNUMBER(SEARCH("somerisk", LOWER(INDEX(Paste_Here!AV$2:AV$210, MATCH(B180, Paste_Here!A$2:A$210, 0))))), "Some Risk", ""))), ""), "")</f>
        <v/>
      </c>
      <c r="DC180" s="69"/>
      <c r="DD180" s="79" t="str">
        <f>IFERROR(IF(B180&lt;&gt;"", IF(AND(INDEX(Paste_Here!AW$2:AW$210, MATCH(B180, Paste_Here!A$2:A$210, 0))&lt;&gt;"", ISNUMBER(VALUE(INDEX(Paste_Here!AW$2:AW$210, MATCH(B180, Paste_Here!A$2:A$210, 0))))), INDEX(Paste_Here!AW$2:AW$210, MATCH(B180, Paste_Here!A$2:A$210, 0)), ""), ""), "")</f>
        <v/>
      </c>
      <c r="DE180" s="69"/>
      <c r="DF180" s="79" t="str">
        <f>IFERROR(IF(B180&lt;&gt;"", IF(AND(INDEX(Paste_Here!AP$2:AP$210, MATCH(B180, Paste_Here!A$2:A$210, 0))&lt;&gt;"", ISNUMBER(VALUE(INDEX(Paste_Here!AP$2:AP$210, MATCH(B180, Paste_Here!A$2:A$210, 0))))), INDEX(Paste_Here!AP$2:AP$210, MATCH(B180, Paste_Here!A$2:A$210, 0)), ""), ""), "")</f>
        <v/>
      </c>
      <c r="DG180" s="69"/>
      <c r="DH180" s="79" t="str">
        <f>IFERROR(IF(B180&lt;&gt;"", IF(ISNUMBER(SEARCH("highrisk", LOWER(INDEX(Paste_Here!AQ$2:AQ$210, MATCH(B180, Paste_Here!A$2:A$210, 0))))), "High Risk", IF(ISNUMBER(SEARCH("lowrisk", LOWER(INDEX(Paste_Here!AQ$2:AQ$210, MATCH(B180, Paste_Here!A$2:A$210, 0))))), "Low Risk", IF(ISNUMBER(SEARCH("somerisk", LOWER(INDEX(Paste_Here!AQ$2:AQ$210, MATCH(B180, Paste_Here!A$2:A$210, 0))))), "Some Risk", ""))), ""), "")</f>
        <v/>
      </c>
      <c r="DI180" s="69"/>
      <c r="DJ180" s="79" t="str" cm="1">
        <f t="array" aca="1" ref="DJ180" ca="1">IFERROR(VALUE(IF(ISNUMBER(SEARCH("EM", INDEX(Paste_Here!AR$2:AR$500, MATCH(B180, Paste_Here!A$2:A$500, 0)))),"-" &amp; _xlfn.TEXTJOIN("", TRUE, IF(ISNUMBER(--MID(INDEX(Paste_Here!AR$2:AR$500, MATCH(B180, Paste_Here!A$2:A$500, 0)), ROW(INDIRECT("1:"&amp;LEN(INDEX(Paste_Here!AR$2:AR$500, MATCH(B180, Paste_Here!A$2:A$500, 0))))), 1)), MID(INDEX(Paste_Here!AR$2:AR$500, MATCH(B180, Paste_Here!A$2:A$500, 0)), ROW(INDIRECT("1:"&amp;LEN(INDEX(Paste_Here!AR$2:AR$500, MATCH(B180, Paste_Here!A$2:A$500, 0))))), 1), "")), _xlfn.TEXTJOIN("", TRUE, IF(ISNUMBER(--MID(INDEX(Paste_Here!AR$2:AR$500, MATCH(B180, Paste_Here!A$2:AR$500, 0)), ROW(INDIRECT("1:"&amp;LEN(INDEX(Paste_Here!AR$2:AR$500, MATCH(B180, Paste_Here!A$2:AR$500, 0))))), 1)), MID(INDEX(Paste_Here!AR$2:AR$500, MATCH(B180, Paste_Here!A$2:A$500, 0)), ROW(INDIRECT("1:"&amp;LEN(INDEX(Paste_Here!AR$2:AR$500, MATCH(B180, Paste_Here!A$2:A$500, 0))))), 1), "")))), "")</f>
        <v/>
      </c>
      <c r="DK180" s="69"/>
      <c r="DL180" s="69"/>
      <c r="DM180" s="79" t="str">
        <f t="shared" si="17"/>
        <v/>
      </c>
      <c r="DN180" s="69"/>
      <c r="DO180" s="79" t="str">
        <f>IFERROR(IF(B180&lt;&gt;"", IF(AND(INDEX(Paste_Here!AH$2:AH$210, MATCH(B180, Paste_Here!A$2:A$210, 0))&lt;&gt;"", ISNUMBER(VALUE(INDEX(Paste_Here!AH$2:AH$210, MATCH(B180, Paste_Here!A$2:A$210, 0))))), INDEX(Paste_Here!AH$2:AH$210, MATCH(B180, Paste_Here!A$2:A$210, 0)), ""), ""), "")</f>
        <v/>
      </c>
      <c r="DP180" s="69"/>
      <c r="DQ180" s="114"/>
      <c r="DR180" s="69"/>
      <c r="DS180" s="119" t="str">
        <f>IFERROR(IF(B180&lt;&gt;"", IF(LOWER(INDEX(Paste_Here!AI$2:AI$210, MATCH(B180, Paste_Here!A$2:A$210, 0)))="approaching expectations", "Approaching", IF(LOWER(INDEX(Paste_Here!AI$2:AI$210, MATCH(B180, Paste_Here!A$2:A$210, 0)))="met expectations", "Met", IF(LOWER(INDEX(Paste_Here!AI$2:AI$210, MATCH(B180, Paste_Here!A$2:A$210, 0)))="exceeded expectations", "Exceeded", IF(LOWER(INDEX(Paste_Here!AI$2:AI$210, MATCH(B180, Paste_Here!A$2:A$210, 0)))="below expectations", "Below", "")))), ""), "")</f>
        <v/>
      </c>
      <c r="DT180" s="69"/>
      <c r="DU180" s="79" t="str">
        <f>IFERROR(IF(B180&lt;&gt;"", IF(AND(INDEX(Paste_Here!AJ$2:AJ$210, MATCH(B180, Paste_Here!A$2:A$210, 0))&lt;&gt;"", ISNUMBER(VALUE(INDEX(Paste_Here!AJ$2:AJ$210, MATCH(B180, Paste_Here!A$2:A$210, 0))))), INDEX(Paste_Here!AJ$2:AJ$210, MATCH(B180, Paste_Here!A$2:A$210, 0)), ""), ""), "")</f>
        <v/>
      </c>
      <c r="DV180" s="69"/>
      <c r="DW180" s="114"/>
      <c r="DX180" s="69"/>
      <c r="DY180" s="114"/>
      <c r="DZ180" s="69"/>
      <c r="EA180" s="114"/>
      <c r="EB180" s="69"/>
      <c r="EC180" s="114"/>
      <c r="ED180" s="69"/>
      <c r="EE180" s="114"/>
      <c r="EF180" s="69"/>
      <c r="EH180" s="69"/>
      <c r="EI180" s="69"/>
      <c r="EJ180" s="79"/>
      <c r="EK180" s="69"/>
      <c r="EL180" s="79"/>
      <c r="EM180" s="69"/>
      <c r="EN180" s="79"/>
      <c r="EO180" s="69"/>
      <c r="EP180" s="79"/>
      <c r="EQ180" s="69"/>
      <c r="ER180" s="79"/>
      <c r="ES180" s="69"/>
      <c r="ET180" s="79"/>
      <c r="EU180" s="69"/>
      <c r="EV180" s="79"/>
      <c r="EW180" s="69"/>
      <c r="EX180" s="79"/>
      <c r="EY180" s="69"/>
      <c r="EZ180" s="79"/>
      <c r="FA180" s="69"/>
      <c r="FB180" s="79"/>
      <c r="FC180" s="69"/>
      <c r="FD180" s="79"/>
      <c r="FE180" s="69"/>
      <c r="FF180" s="69"/>
      <c r="FG180" s="79" t="str">
        <f t="shared" si="18"/>
        <v/>
      </c>
      <c r="FH180" s="69"/>
      <c r="FI180" s="79" t="str">
        <f>IFERROR(IF(B180&lt;&gt;"", IF(ISNUMBER(VALUE(INDEX(Paste_Here!H$2:H$210, MATCH(B180, Paste_Here!A$2:A$210, 0)))), IF(VALUE(INDEX(Paste_Here!H$2:H$210, MATCH(B180, Paste_Here!A$2:A$210, 0)))=0, "No", IF(AND(VALUE(INDEX(Paste_Here!H$2:H$210, MATCH(B180, Paste_Here!A$2:A$210, 0)))&gt;=1, VALUE(INDEX(Paste_Here!H$2:H$210, MATCH(B180, Paste_Here!A$2:A$210, 0)))&lt;=4), VALUE(INDEX(Paste_Here!H$2:H$210, MATCH(B180, Paste_Here!A$2:A$210, 0))), "")), ""), ""), "")</f>
        <v/>
      </c>
      <c r="FJ180" s="69"/>
      <c r="FK180" s="79" t="str">
        <f>IFERROR(IF(B180&lt;&gt;"", IF(ISNUMBER(VALUE(INDEX(Paste_Here!I$2:I$210, MATCH(B180, Paste_Here!A$2:A$210, 0)))), IF(VALUE(INDEX(Paste_Here!I$2:I$210, MATCH(B180, Paste_Here!A$2:A$210, 0)))=0, "No", IF(AND(VALUE(INDEX(Paste_Here!I$2:I$210, MATCH(B180, Paste_Here!A$2:A$210, 0)))&gt;=1, VALUE(INDEX(Paste_Here!I$2:I$210, MATCH(B180, Paste_Here!A$2:A$210, 0)))&lt;=4), VALUE(INDEX(Paste_Here!I$2:I$210, MATCH(B180, Paste_Here!A$2:A$210, 0))), "")), ""), ""), "")</f>
        <v/>
      </c>
      <c r="FL180" s="69"/>
      <c r="FM180" s="114"/>
      <c r="FN180" s="69"/>
      <c r="FO180" s="114"/>
      <c r="FP180" s="69"/>
      <c r="FQ180" s="114"/>
      <c r="FR180" s="69"/>
      <c r="FS180" s="114"/>
      <c r="FT180" s="69"/>
      <c r="FU180" s="79" t="str">
        <f>IFERROR(IF(B180&lt;&gt;"", IF(AND(INDEX(Paste_Here!R$2:R$210, MATCH(B180, Paste_Here!A$2:A$210, 0))&lt;&gt;"", ISNUMBER(VALUE(INDEX(Paste_Here!R$2:R$210, MATCH(B180, Paste_Here!A$2:A$210, 0))))), INDEX(Paste_Here!R$2:R$210, MATCH(B180, Paste_Here!A$2:A$210, 0)), ""), ""), "")</f>
        <v/>
      </c>
      <c r="FV180" s="69"/>
      <c r="FW180" s="79" t="str">
        <f>IFERROR(IF(B180&lt;&gt;"", IF(AND(INDEX(Paste_Here!BB$2:BB$210, MATCH(B180, Paste_Here!A$2:A$210, 0))&lt;&gt;"", ISNUMBER(VALUE(INDEX(Paste_Here!BB$2:BB$210, MATCH(B180, Paste_Here!A$2:A$210, 0))))), INDEX(Paste_Here!BB$2:BB$210, MATCH(B180, Paste_Here!A$2:A$210, 0)), ""), ""), "")</f>
        <v/>
      </c>
      <c r="FX180" s="69"/>
      <c r="FY180" s="79" t="str">
        <f>IFERROR(IF(B180&lt;&gt;"", IF(AND(INDEX(Paste_Here!AS$2:AS$210, MATCH(B180, Paste_Here!A$2:A$210, 0))&lt;&gt;"", ISNUMBER(VALUE(INDEX(Paste_Here!AS$2:AS$210, MATCH(B180, Paste_Here!A$2:A$210, 0))))), INDEX(Paste_Here!AS$2:AS$210, MATCH(B180, Paste_Here!A$2:A$210, 0)), ""), ""), "")</f>
        <v/>
      </c>
      <c r="FZ180" s="69"/>
      <c r="GA180" s="79" t="str">
        <f>IFERROR(IF(B180&lt;&gt;"", IF(AND(INDEX(Paste_Here!BC$2:BC$210, MATCH(B180, Paste_Here!A$2:A$210, 0))&lt;&gt;"", ISNUMBER(VALUE(INDEX(Paste_Here!BC$2:BC$210, MATCH(B180, Paste_Here!A$2:A$210, 0))))), INDEX(Paste_Here!BC$2:BC$210, MATCH(B180, Paste_Here!A$2:A$210, 0)), ""), ""), "")</f>
        <v/>
      </c>
      <c r="GB180" s="69"/>
      <c r="GC180" s="69"/>
      <c r="GD180" s="79" t="str">
        <f t="shared" si="19"/>
        <v/>
      </c>
      <c r="GE180" s="69"/>
      <c r="GF180" s="79" t="str">
        <f>IFERROR(IF(B180&lt;&gt;"", IF(ISNUMBER(SEARCH("s", LOWER(INDEX(Paste_Here!M$2:M$210, MATCH(B180, Paste_Here!A$2:A$210, 0))))), "Yes", IF(INDEX(Paste_Here!M$2:M$210, MATCH(B180, Paste_Here!A$2:A$210, 0))&lt;&gt;"", "No", "")), ""), "")</f>
        <v/>
      </c>
      <c r="GG180" s="69"/>
      <c r="GH180" s="79" t="str">
        <f>IFERROR(IF(B180&lt;&gt;"", IF(ISNUMBER(SEARCH("yes", LOWER(INDEX(Paste_Here!F$2:F$210, MATCH(B180, Paste_Here!A$2:A$210, 0))))), "Yes", IF(ISNUMBER(SEARCH("no", LOWER(INDEX(Paste_Here!F$2:F$210, MATCH(B180, Paste_Here!A$2:A$210, 0))))), "No", "")), ""), "")</f>
        <v/>
      </c>
      <c r="GI180" s="69"/>
      <c r="GJ180" s="79" t="str">
        <f>IFERROR(IF(B180&lt;&gt;"", IF(ISNUMBER(SEARCH("english language learner", LOWER(INDEX(Paste_Here!C$2:C$210, MATCH(B180, Paste_Here!A$2:A$210, 0))))), "Yes", ""), ""), "")</f>
        <v/>
      </c>
      <c r="GK180" s="69"/>
      <c r="GL180" s="79" t="str">
        <f>IFERROR(IF(B180&lt;&gt;"", IF(OR(ISNUMBER(SEARCH("b", LOWER(INDEX(Paste_Here!K$2:K$210, MATCH(B180, Paste_Here!A$2:A$210, 0))))), ISNUMBER(SEARCH("h", LOWER(INDEX(Paste_Here!K$2:K$210, MATCH(B180, Paste_Here!A$2:A$210, 0))))), ISNUMBER(SEARCH("i", LOWER(INDEX(Paste_Here!K$2:K$210, MATCH(B180, Paste_Here!A$2:A$210, 0)))))), "Yes", IF(INDEX(Paste_Here!K$2:K$210, MATCH(B180, Paste_Here!A$2:A$210, 0))&lt;&gt;"", "No", "")), ""), "")</f>
        <v/>
      </c>
      <c r="GM180" s="69"/>
      <c r="GN180" s="79" t="str">
        <f>IFERROR(IF(B180&lt;&gt;"", IF(ISNUMBER(SEARCH("yes", LOWER(INDEX(Paste_Here!L$2:L$210, MATCH(B180, Paste_Here!A$2:A$210, 0))))), "Yes", IF(ISNUMBER(SEARCH("no", LOWER(INDEX(Paste_Here!L$2:L$210, MATCH(B180, Paste_Here!A$2:A$210, 0))))), "No", "")), ""), "")</f>
        <v/>
      </c>
      <c r="GO180" s="69"/>
      <c r="GP180" s="79" t="str">
        <f>IFERROR(IF(B180&lt;&gt;"", IF(ISNUMBER(SEARCH("transitional 2", LOWER(INDEX(Paste_Here!C$2:C$210, MATCH(B180, Paste_Here!A$2:A$210, 0))))), "T2", IF(ISNUMBER(SEARCH("transitional 1", LOWER(INDEX(Paste_Here!C$2:C$210, MATCH(B180, Paste_Here!A$2:A$210, 0))))), "T1", IF(ISNUMBER(SEARCH("waived ell services", LOWER(INDEX(Paste_Here!C$2:C$210, MATCH(B180, Paste_Here!A$2:A$210, 0))))), "W", ""))), ""), "")</f>
        <v/>
      </c>
      <c r="GQ180" s="69"/>
      <c r="GR180" s="114"/>
      <c r="GS180" s="69"/>
      <c r="GT180" s="114"/>
      <c r="GU180" s="69"/>
      <c r="GV180" s="114"/>
      <c r="GW180" s="69"/>
      <c r="GX180" s="118"/>
      <c r="GY180" s="69"/>
      <c r="GZ180" s="69"/>
      <c r="HA180" s="79"/>
      <c r="HB180" s="69"/>
      <c r="HC180" s="79"/>
      <c r="HD180" s="69"/>
      <c r="HE180" s="79"/>
      <c r="HF180" s="69"/>
      <c r="HG180" s="79"/>
      <c r="HH180" s="69"/>
      <c r="HI180" s="79"/>
      <c r="HJ180" s="69"/>
      <c r="HK180" s="79"/>
      <c r="HL180" s="69"/>
      <c r="HM180" s="79"/>
      <c r="HN180" s="69"/>
      <c r="HO180" s="79"/>
      <c r="HP180" s="69"/>
      <c r="HQ180" s="79"/>
      <c r="HR180" s="69"/>
      <c r="HS180" s="79"/>
      <c r="HT180" s="69"/>
      <c r="HU180" s="79"/>
      <c r="HV180" s="69"/>
      <c r="HW180" s="69"/>
      <c r="HX180" s="79"/>
      <c r="HY180" s="69"/>
      <c r="HZ180" s="79"/>
      <c r="IA180" s="69"/>
      <c r="IB180" s="79"/>
      <c r="IC180" s="69"/>
      <c r="ID180" s="79"/>
      <c r="IE180" s="69"/>
      <c r="IF180" s="79"/>
      <c r="IG180" s="69"/>
      <c r="IH180" s="79"/>
      <c r="II180" s="69"/>
      <c r="IJ180" s="79"/>
      <c r="IK180" s="69"/>
      <c r="IL180" s="79"/>
      <c r="IM180" s="69"/>
      <c r="IN180" s="79"/>
      <c r="IO180" s="69"/>
      <c r="IP180" s="79"/>
      <c r="IQ180" s="69"/>
      <c r="IR180" s="79"/>
      <c r="IS180" s="69"/>
      <c r="IT180" s="69"/>
      <c r="IU180" s="79"/>
      <c r="IV180" s="69"/>
      <c r="IW180" s="79"/>
      <c r="IX180" s="69"/>
      <c r="IY180" s="79"/>
      <c r="IZ180" s="69"/>
      <c r="JA180" s="79"/>
      <c r="JB180" s="69"/>
      <c r="JC180" s="79"/>
      <c r="JD180" s="69"/>
      <c r="JE180" s="79"/>
      <c r="JF180" s="69"/>
      <c r="JG180" s="79"/>
      <c r="JH180" s="69"/>
      <c r="JI180" s="79"/>
      <c r="JJ180" s="69"/>
      <c r="JK180" s="79"/>
      <c r="JL180" s="69"/>
      <c r="JM180" s="79"/>
      <c r="JN180" s="69"/>
      <c r="JO180" s="79"/>
      <c r="JP180" s="69"/>
      <c r="JQ180" s="69"/>
      <c r="JR180" s="79"/>
      <c r="JS180" s="69"/>
      <c r="JT180" s="79"/>
      <c r="JU180" s="69"/>
      <c r="JV180" s="79"/>
      <c r="JW180" s="69"/>
      <c r="JX180" s="79"/>
      <c r="JY180" s="69"/>
      <c r="JZ180" s="79"/>
      <c r="KA180" s="69"/>
      <c r="KB180" s="79"/>
      <c r="KC180" s="69"/>
      <c r="KD180" s="79"/>
      <c r="KE180" s="69"/>
      <c r="KF180" s="79"/>
      <c r="KG180" s="69"/>
      <c r="KH180" s="79"/>
      <c r="KI180" s="69"/>
      <c r="KJ180" s="79"/>
      <c r="KK180" s="69"/>
      <c r="KL180" s="79"/>
      <c r="KM180" s="69"/>
      <c r="KP180" s="1" t="str" cm="1">
        <f t="array" ref="KP180">IFERROR(INDEX(Paste_Here!$B$2:$B$210, MATCH(0, COUNTIF(KP$4:KP179, Paste_Here!$B$2:$B$210) + IF(Paste_Here!$B$2:$B$210="", 1, 0), 0)), "")</f>
        <v/>
      </c>
      <c r="KQ180" s="1" t="str">
        <f>IF(KP180&lt;&gt;"", INDEX(Paste_Here!$A$2:$A$210, MATCH(KP180, Paste_Here!$B$2:$B$210, 0)), "")</f>
        <v/>
      </c>
      <c r="KR180" s="1" t="str">
        <f t="shared" si="20"/>
        <v/>
      </c>
      <c r="KS180" s="1" t="str" cm="1">
        <f t="array" ref="KS180">IFERROR(INDEX($KR$5:$KR$210, MATCH(SMALL(IF($KR$5:$KR$210&lt;&gt;"", COUNTIF($KR$5:$KR$210, "&lt;"&amp;$KR$5:$KR$210)+1), ROW()-ROW($KS$5)+1), COUNTIF($KR$5:$KR$210, "&lt;"&amp;$KR$5:$KR$210)+1, 0)), "")</f>
        <v/>
      </c>
    </row>
    <row r="181" spans="1:305">
      <c r="A181" s="69"/>
      <c r="B181" s="79" t="str">
        <f t="shared" si="14"/>
        <v/>
      </c>
      <c r="C181" s="69"/>
      <c r="D181" s="79" t="str">
        <f>IFERROR(IF(B181&lt;&gt;"", IF(COUNTIF(INDEX(Paste_Here!N$2:Q$210, MATCH(B181, Paste_Here!A$2:A$210, 0), 0), "yes") &gt; 0, "No", IF(COUNTIF(INDEX(Paste_Here!N$2:Q$210, MATCH(B181, Paste_Here!A$2:A$210, 0), 0), "no") &gt; 0, "Yes", "")), ""), "")</f>
        <v/>
      </c>
      <c r="E181" s="69"/>
      <c r="F181" s="79" t="str">
        <f>IFERROR(IF(B181&lt;&gt;"", IF(ISNUMBER(SEARCH("yes", LOWER(INDEX(Paste_Here!S$2:S$210, MATCH(B181, Paste_Here!A$2:A$210, 0))))), "Yes", IF(ISNUMBER(SEARCH("no", LOWER(INDEX(Paste_Here!S$2:S$210, MATCH(B181, Paste_Here!A$2:A$210, 0))))), "No", "")), ""), "")</f>
        <v/>
      </c>
      <c r="G181" s="69"/>
      <c r="H181" s="79" t="str">
        <f>IFERROR(IF(B181&lt;&gt;"", IF(COUNTIF(INDEX(Paste_Here!AX$2:BA$210, MATCH(B181, Paste_Here!A$2:A$210, 0), 0), "yes") &gt; 0, "No", IF(COUNTIF(INDEX(Paste_Here!AX$2:BA$210, MATCH(B181, Paste_Here!A$2:A$210, 0), 0), "no") &gt; 0, "Yes", "")), ""), "")</f>
        <v/>
      </c>
      <c r="I181" s="69"/>
      <c r="J181" s="79" t="str">
        <f>IFERROR(IF(B181&lt;&gt;"", IF(ISNUMBER(SEARCH("yes", LOWER(INDEX(Paste_Here!Z$2:Z$210, MATCH(B181, Paste_Here!A$2:A$210, 0))))), "Yes", IF(ISNUMBER(SEARCH("no", LOWER(INDEX(Paste_Here!Z$2:Z$210, MATCH(B181, Paste_Here!A$2:A$210, 0))))), "No", "")), ""), "")</f>
        <v/>
      </c>
      <c r="K181" s="69"/>
      <c r="L181" s="79" t="str">
        <f>IFERROR(IF(B181&lt;&gt;"", IF(ISNUMBER(SEARCH("yes", LOWER(INDEX(Paste_Here!AG$2:AG$210, MATCH(B181, Paste_Here!A$2:A$210, 0))))), "Yes", IF(ISNUMBER(SEARCH("no", LOWER(INDEX(Paste_Here!AG$2:AG$210, MATCH(B181, Paste_Here!A$2:A$210, 0))))), "No", "")), ""), "")</f>
        <v/>
      </c>
      <c r="M181" s="69"/>
      <c r="N181" s="114" t="str">
        <f>IFERROR(IF(J181&lt;&gt;"", IF(ISNUMBER(SEARCH("yes", LOWER(INDEX(Paste_Here!AB$2:AB$210, MATCH(J181, Paste_Here!I$2:I$210, 0))))), "Yes", IF(ISNUMBER(SEARCH("no", LOWER(INDEX(Paste_Here!AB$2:AB$210, MATCH(J181, Paste_Here!I$2:I$210, 0))))), "No", "")), ""), "")</f>
        <v/>
      </c>
      <c r="O181" s="69"/>
      <c r="P181" s="79" t="str">
        <f>IFERROR(IF(B181&lt;&gt;"", IF(ISNUMBER(SEARCH("Revealed-Potential (Primary Focus)", LOWER(INDEX(Paste_Here!U$2:U$210, MATCH(B181, Paste_Here!A$2:A$210, 0))))), "Rev-Potential: Prim", IF(ISNUMBER(SEARCH("Revealed-Potential (Secondary Focus)", LOWER(INDEX(Paste_Here!U$2:U$210, MATCH(B181, Paste_Here!A$2:A$210, 0))))), "Rev-Potential: Sec", IF(ISNUMBER(SEARCH("Monitoring", LOWER(INDEX(Paste_Here!U$2:U$210, MATCH(B181, Paste_Here!A$2:A$210, 0))))), "Monitoring", IF(ISNUMBER(SEARCH("At-Promise (Secondary Focus)", LOWER(INDEX(Paste_Here!U$2:U$210, MATCH(B181, Paste_Here!A$2:A$210, 0))))), "At-Promise: Sec", IF(ISNUMBER(SEARCH("At-Promise (Primary Focus)", LOWER(INDEX(Paste_Here!U$2:U$210, MATCH(B181, Paste_Here!A$2:A$210, 0))))), "At-Promise: Prim", ""))))), ""), "")</f>
        <v/>
      </c>
      <c r="Q181" s="69"/>
      <c r="R181" s="79" t="str">
        <f>IFERROR(IF(B181&lt;&gt;"", IF(ISNUMBER(SEARCH("Revealed-Potential (Primary Focus)", LOWER(INDEX(Paste_Here!AB$2:AB$210, MATCH(B181, Paste_Here!A$2:A$210, 0))))), "Rev-Potential: Prim", IF(ISNUMBER(SEARCH("Revealed-Potential (Secondary Focus)", LOWER(INDEX(Paste_Here!AB$2:AB$210, MATCH(B181, Paste_Here!A$2:A$210, 0))))), "Rev-Potential: Sec", IF(ISNUMBER(SEARCH("Monitoring", LOWER(INDEX(Paste_Here!AB$2:AB$210, MATCH(B181, Paste_Here!A$2:A$210, 0))))), "Monitoring", IF(ISNUMBER(SEARCH("At-Promise (Secondary Focus)", LOWER(INDEX(Paste_Here!AB$2:AB$210, MATCH(B181, Paste_Here!A$2:A$210, 0))))), "At-Promise: Sec", IF(ISNUMBER(SEARCH("At-Promise (Primary Focus)", LOWER(INDEX(Paste_Here!AB$2:AB$210, MATCH(B181, Paste_Here!A$2:A$210, 0))))), "At-Promise: Prim", ""))))), ""), "")</f>
        <v/>
      </c>
      <c r="S181" s="69"/>
      <c r="T181" s="114" t="str">
        <f>IFERROR(IF(P181&lt;&gt;"", IF(ISNUMBER(SEARCH("yes", LOWER(INDEX(Paste_Here!AH$2:AH$210, MATCH(P181, Paste_Here!O$2:O$210, 0))))), "Yes", IF(ISNUMBER(SEARCH("no", LOWER(INDEX(Paste_Here!AH$2:AH$210, MATCH(P181, Paste_Here!O$2:O$210, 0))))), "No", "")), ""), "")</f>
        <v/>
      </c>
      <c r="U181" s="69"/>
      <c r="V181" s="114" t="str">
        <f>IFERROR(IF(R181&lt;&gt;"", IF(ISNUMBER(SEARCH("yes", LOWER(INDEX(Paste_Here!AJ$2:AJ$210, MATCH(R181, Paste_Here!Q$2:Q$210, 0))))), "Yes", IF(ISNUMBER(SEARCH("no", LOWER(INDEX(Paste_Here!AJ$2:AJ$210, MATCH(R181, Paste_Here!Q$2:Q$210, 0))))), "No", "")), ""), "")</f>
        <v/>
      </c>
      <c r="W181" s="69"/>
      <c r="X181" s="69"/>
      <c r="Y181" s="79" t="str">
        <f t="shared" si="15"/>
        <v/>
      </c>
      <c r="Z181" s="69"/>
      <c r="AA181" s="79" t="str">
        <f>IFERROR(IF(B181&lt;&gt;"", IF(AND(INDEX(Paste_Here!W$2:W$210, MATCH(B181, Paste_Here!A$2:A$210, 0))&lt;&gt;"", ISNUMBER(VALUE(INDEX(Paste_Here!W$2:W$210, MATCH(B181, Paste_Here!A$2:A$210, 0))))), INDEX(Paste_Here!W$2:W$210, MATCH(B181, Paste_Here!A$2:A$210, 0)), ""), ""), "")</f>
        <v/>
      </c>
      <c r="AB181" s="69"/>
      <c r="AC181" s="79" t="str">
        <f>IFERROR(IF(B181&lt;&gt;"", IF(AND(INDEX(Paste_Here!V$2:V$210, MATCH(B181, Paste_Here!A$2:A$210, 0))&lt;&gt;"", ISNUMBER(VALUE(INDEX(Paste_Here!V$2:V$210, MATCH(B181, Paste_Here!A$2:A$210, 0))))), TEXT(ROUND(VALUE(INDEX(Paste_Here!V$2:V$210, MATCH(B181, Paste_Here!A$2:A$210, 0))), 2), "0.00"), ""), ""), "")</f>
        <v/>
      </c>
      <c r="AD181" s="69"/>
      <c r="AE181" s="79" t="str">
        <f>IFERROR(IF(B181&lt;&gt;"", IF(LOWER(INDEX(Paste_Here!X$2:X$210, MATCH(B181, Paste_Here!A$2:A$210, 0)))="approaching expectations", "Approaching", IF(LOWER(INDEX(Paste_Here!X$2:X$210, MATCH(B181, Paste_Here!A$2:A$210, 0)))="met expectations", "Met", IF(LOWER(INDEX(Paste_Here!X$2:X$210, MATCH(B181, Paste_Here!A$2:A$210, 0)))="exceeded expectations", "Exceeded", IF(LOWER(INDEX(Paste_Here!X$2:X$210, MATCH(B181, Paste_Here!A$2:A$210, 0)))="below expectations", "Below", "")))), ""), "")</f>
        <v/>
      </c>
      <c r="AF181" s="69"/>
      <c r="AG181" s="79" t="str">
        <f>IFERROR(IF(B181&lt;&gt;"", IF(AND(INDEX(Paste_Here!Y$2:Y$210, MATCH(B181, Paste_Here!A$2:A$210, 0))&lt;&gt;"", ISNUMBER(VALUE(INDEX(Paste_Here!Y$2:Y$210, MATCH(B181, Paste_Here!A$2:A$210, 0))))), INDEX(Paste_Here!Y$2:Y$210, MATCH(B181, Paste_Here!A$2:A$210, 0)), ""), ""), "")</f>
        <v/>
      </c>
      <c r="AH181" s="69"/>
      <c r="AI181" s="79" t="str">
        <f>IFERROR(IF(B181&lt;&gt;"", IF(AND(INDEX(Paste_Here!AK$2:AK$210, MATCH(B181, Paste_Here!A$2:A$210, 0))&lt;&gt;"", ISNUMBER(VALUE(INDEX(Paste_Here!AK$2:AK$210, MATCH(B181, Paste_Here!A$2:A$210, 0))))), INDEX(Paste_Here!AK$2:AK$210, MATCH(B181, Paste_Here!A$2:A$210, 0)), ""), ""), "")</f>
        <v/>
      </c>
      <c r="AJ181" s="69"/>
      <c r="AK181" s="79" t="str">
        <f>IFERROR(IF(B181&lt;&gt;"", IF(ISNUMBER(SEARCH("highrisk", LOWER(INDEX(Paste_Here!AL$2:AL$210, MATCH(B181, Paste_Here!A$2:A$210, 0))))), "High Risk", IF(ISNUMBER(SEARCH("lowrisk", LOWER(INDEX(Paste_Here!AL$2:AL$210, MATCH(B181, Paste_Here!A$2:A$210, 0))))), "Low Risk", IF(ISNUMBER(SEARCH("somerisk", LOWER(INDEX(Paste_Here!AL$2:AL$210, MATCH(B181, Paste_Here!A$2:A$210, 0))))), "Some Risk", ""))), ""), "")</f>
        <v/>
      </c>
      <c r="AL181" s="69"/>
      <c r="AM181" s="79" t="str">
        <f>IFERROR(IF(B181&lt;&gt;"", IF(AND(INDEX(Paste_Here!AT$2:AT$210, MATCH(B181, Paste_Here!A$2:A$210, 0))&lt;&gt;"", ISNUMBER(VALUE(INDEX(Paste_Here!AT$2:AT$210, MATCH(B181, Paste_Here!A$2:A$210, 0))))), INDEX(Paste_Here!AT$2:AT$210, MATCH(B181, Paste_Here!A$2:A$210, 0)), ""), ""), "")</f>
        <v/>
      </c>
      <c r="AN181" s="69"/>
      <c r="AO181" s="79" t="str">
        <f>IFERROR(IF(B181&lt;&gt;"", IF(AND(INDEX(Paste_Here!AM$2:AM$210, MATCH(B181, Paste_Here!A$2:A$210, 0))&lt;&gt;"", ISNUMBER(VALUE(INDEX(Paste_Here!AM$2:AM$210, MATCH(B181, Paste_Here!A$2:A$210, 0))))), INDEX(Paste_Here!AM$2:AM$210, MATCH(B181, Paste_Here!A$2:A$210, 0)), ""), ""), "")</f>
        <v/>
      </c>
      <c r="AP181" s="69"/>
      <c r="AQ181" s="79" t="str">
        <f>IFERROR(IF(B181&lt;&gt;"", IF(ISNUMBER(SEARCH("highrisk", LOWER(INDEX(Paste_Here!AN$2:AN$210, MATCH(B181, Paste_Here!A$2:A$210, 0))))), "High Risk", IF(ISNUMBER(SEARCH("lowrisk", LOWER(INDEX(Paste_Here!AN$2:AN$210, MATCH(B181, Paste_Here!A$2:A$210, 0))))), "Low Risk", IF(ISNUMBER(SEARCH("somerisk", LOWER(INDEX(Paste_Here!AN$2:AN$210, MATCH(B181, Paste_Here!A$2:A$210, 0))))), "Some Risk", ""))), ""), "")</f>
        <v/>
      </c>
      <c r="AR181" s="69"/>
      <c r="AS181" s="79" t="str" cm="1">
        <f t="array" aca="1" ref="AS181" ca="1">IFERROR(IF(ISNUMBER(SEARCH("BR", INDEX(Paste_Here!AO$2:AO$210, MATCH(B181, Paste_Here!A$2:A$210, 0)))), -1, 1) * VALUE(_xlfn.TEXTJOIN("", TRUE, IF(ISNUMBER(--MID(INDEX(Paste_Here!AO$2:AO$210, MATCH(B181, Paste_Here!A$2:A$210, 0)), ROW(INDIRECT("1:"&amp;LEN(INDEX(Paste_Here!AO$2:AO$210, MATCH(B181, Paste_Here!A$2:A$210, 0))))), 1)), MID(INDEX(Paste_Here!AO$2:AO$210, MATCH(B181, Paste_Here!A$2:A$210, 0)), ROW(INDIRECT("1:"&amp;LEN(INDEX(Paste_Here!AO$2:AO$210, MATCH(B181, Paste_Here!A$2:A$210, 0))))), 1), ""))), "")</f>
        <v/>
      </c>
      <c r="AT181" s="69"/>
      <c r="AU181" s="69"/>
      <c r="AV181" s="79"/>
      <c r="AW181" s="69"/>
      <c r="AX181" s="79"/>
      <c r="AY181" s="69"/>
      <c r="AZ181" s="79"/>
      <c r="BA181" s="69"/>
      <c r="BB181" s="79"/>
      <c r="BC181" s="69"/>
      <c r="BD181" s="79"/>
      <c r="BE181" s="69"/>
      <c r="BF181" s="79"/>
      <c r="BG181" s="69"/>
      <c r="BH181" s="79"/>
      <c r="BI181" s="69"/>
      <c r="BJ181" s="79"/>
      <c r="BK181" s="69"/>
      <c r="BL181" s="79"/>
      <c r="BM181" s="69"/>
      <c r="BN181" s="79"/>
      <c r="BO181" s="69"/>
      <c r="BP181" s="79"/>
      <c r="BQ181" s="69"/>
      <c r="BR181" s="69"/>
      <c r="BS181" s="79"/>
      <c r="BT181" s="69"/>
      <c r="BU181" s="79"/>
      <c r="BV181" s="69"/>
      <c r="BW181" s="79"/>
      <c r="BX181" s="69"/>
      <c r="BY181" s="79"/>
      <c r="BZ181" s="69"/>
      <c r="CA181" s="79"/>
      <c r="CB181" s="69"/>
      <c r="CC181" s="79"/>
      <c r="CD181" s="69"/>
      <c r="CE181" s="79"/>
      <c r="CF181" s="69"/>
      <c r="CG181" s="79"/>
      <c r="CH181" s="69"/>
      <c r="CI181" s="79"/>
      <c r="CJ181" s="69"/>
      <c r="CK181" s="79"/>
      <c r="CL181" s="69"/>
      <c r="CM181" s="79"/>
      <c r="CN181" s="69"/>
      <c r="CO181" s="69"/>
      <c r="CP181" s="79" t="str">
        <f t="shared" si="16"/>
        <v/>
      </c>
      <c r="CQ181" s="69"/>
      <c r="CR181" s="79" t="str">
        <f>IFERROR(IF(B181&lt;&gt;"", IF(AND(INDEX(Paste_Here!AD$2:AD$210, MATCH(B181, Paste_Here!A$2:A$210, 0))&lt;&gt;"", ISNUMBER(VALUE(INDEX(Paste_Here!AD$2:AD$210, MATCH(B181, Paste_Here!A$2:A$210, 0))))), INDEX(Paste_Here!AD$2:AD$210, MATCH(B181, Paste_Here!A$2:A$210, 0)), ""), ""), "")</f>
        <v/>
      </c>
      <c r="CS181" s="69"/>
      <c r="CT181" s="79" t="str">
        <f>IFERROR(IF(B181&lt;&gt;"", IF(AND(INDEX(Paste_Here!AC$2:AC$210, MATCH(B181, Paste_Here!A$2:A$210, 0))&lt;&gt;"", ISNUMBER(--INDEX(Paste_Here!AC$2:AC$210, MATCH(B181, Paste_Here!A$2:A$210, 0)))), TEXT(ROUND(--INDEX(Paste_Here!AC$2:AC$210, MATCH(B181, Paste_Here!A$2:A$210, 0)), 2), "0.00"), ""), ""), "")</f>
        <v/>
      </c>
      <c r="CU181" s="69"/>
      <c r="CV181" s="79" t="str">
        <f>IFERROR(IF(B181&lt;&gt;"", IF(LOWER(INDEX(Paste_Here!AE$2:AE$210, MATCH(B181, Paste_Here!A$2:A$210, 0)))="approaching expectations", "Approaching", IF(LOWER(INDEX(Paste_Here!AE$2:AE$210, MATCH(B181, Paste_Here!A$2:A$210, 0)))="met expectations", "Met", IF(LOWER(INDEX(Paste_Here!AE$2:AE$210, MATCH(B181, Paste_Here!A$2:A$210, 0)))="exceeded expectations", "Exceeded", IF(LOWER(INDEX(Paste_Here!AE$2:AE$210, MATCH(B181, Paste_Here!A$2:A$210, 0)))="below expectations", "Below", "")))), ""), "")</f>
        <v/>
      </c>
      <c r="CW181" s="69"/>
      <c r="CX181" s="79" t="str">
        <f>IFERROR(IF(B181&lt;&gt;"", IF(AND(INDEX(Paste_Here!AF$2:AF$210, MATCH(B181, Paste_Here!A$2:A$210, 0))&lt;&gt;"", ISNUMBER(VALUE(INDEX(Paste_Here!AF$2:AF$210, MATCH(B181, Paste_Here!A$2:A$210, 0))))), INDEX(Paste_Here!AF$2:AF$210, MATCH(B181, Paste_Here!A$2:A$210, 0)), ""), ""), "")</f>
        <v/>
      </c>
      <c r="CY181" s="69"/>
      <c r="CZ181" s="79" t="str">
        <f>IFERROR(IF(B181&lt;&gt;"", IF(AND(INDEX(Paste_Here!AU$2:AU$210, MATCH(B181, Paste_Here!A$2:A$210, 0))&lt;&gt;"", ISNUMBER(VALUE(INDEX(Paste_Here!AU$2:AU$210, MATCH(B181, Paste_Here!A$2:A$210, 0))))), INDEX(Paste_Here!AU$2:AU$210, MATCH(B181, Paste_Here!A$2:A$210, 0)), ""), ""), "")</f>
        <v/>
      </c>
      <c r="DA181" s="69"/>
      <c r="DB181" s="79" t="str">
        <f>IFERROR(IF(B181&lt;&gt;"", IF(ISNUMBER(SEARCH("highrisk", LOWER(INDEX(Paste_Here!AV$2:AV$210, MATCH(B181, Paste_Here!A$2:A$210, 0))))), "High Risk", IF(ISNUMBER(SEARCH("lowrisk", LOWER(INDEX(Paste_Here!AV$2:AV$210, MATCH(B181, Paste_Here!A$2:A$210, 0))))), "Low Risk", IF(ISNUMBER(SEARCH("somerisk", LOWER(INDEX(Paste_Here!AV$2:AV$210, MATCH(B181, Paste_Here!A$2:A$210, 0))))), "Some Risk", ""))), ""), "")</f>
        <v/>
      </c>
      <c r="DC181" s="69"/>
      <c r="DD181" s="79" t="str">
        <f>IFERROR(IF(B181&lt;&gt;"", IF(AND(INDEX(Paste_Here!AW$2:AW$210, MATCH(B181, Paste_Here!A$2:A$210, 0))&lt;&gt;"", ISNUMBER(VALUE(INDEX(Paste_Here!AW$2:AW$210, MATCH(B181, Paste_Here!A$2:A$210, 0))))), INDEX(Paste_Here!AW$2:AW$210, MATCH(B181, Paste_Here!A$2:A$210, 0)), ""), ""), "")</f>
        <v/>
      </c>
      <c r="DE181" s="69"/>
      <c r="DF181" s="79" t="str">
        <f>IFERROR(IF(B181&lt;&gt;"", IF(AND(INDEX(Paste_Here!AP$2:AP$210, MATCH(B181, Paste_Here!A$2:A$210, 0))&lt;&gt;"", ISNUMBER(VALUE(INDEX(Paste_Here!AP$2:AP$210, MATCH(B181, Paste_Here!A$2:A$210, 0))))), INDEX(Paste_Here!AP$2:AP$210, MATCH(B181, Paste_Here!A$2:A$210, 0)), ""), ""), "")</f>
        <v/>
      </c>
      <c r="DG181" s="69"/>
      <c r="DH181" s="79" t="str">
        <f>IFERROR(IF(B181&lt;&gt;"", IF(ISNUMBER(SEARCH("highrisk", LOWER(INDEX(Paste_Here!AQ$2:AQ$210, MATCH(B181, Paste_Here!A$2:A$210, 0))))), "High Risk", IF(ISNUMBER(SEARCH("lowrisk", LOWER(INDEX(Paste_Here!AQ$2:AQ$210, MATCH(B181, Paste_Here!A$2:A$210, 0))))), "Low Risk", IF(ISNUMBER(SEARCH("somerisk", LOWER(INDEX(Paste_Here!AQ$2:AQ$210, MATCH(B181, Paste_Here!A$2:A$210, 0))))), "Some Risk", ""))), ""), "")</f>
        <v/>
      </c>
      <c r="DI181" s="69"/>
      <c r="DJ181" s="79" t="str" cm="1">
        <f t="array" aca="1" ref="DJ181" ca="1">IFERROR(VALUE(IF(ISNUMBER(SEARCH("EM", INDEX(Paste_Here!AR$2:AR$500, MATCH(B181, Paste_Here!A$2:A$500, 0)))),"-" &amp; _xlfn.TEXTJOIN("", TRUE, IF(ISNUMBER(--MID(INDEX(Paste_Here!AR$2:AR$500, MATCH(B181, Paste_Here!A$2:A$500, 0)), ROW(INDIRECT("1:"&amp;LEN(INDEX(Paste_Here!AR$2:AR$500, MATCH(B181, Paste_Here!A$2:A$500, 0))))), 1)), MID(INDEX(Paste_Here!AR$2:AR$500, MATCH(B181, Paste_Here!A$2:A$500, 0)), ROW(INDIRECT("1:"&amp;LEN(INDEX(Paste_Here!AR$2:AR$500, MATCH(B181, Paste_Here!A$2:A$500, 0))))), 1), "")), _xlfn.TEXTJOIN("", TRUE, IF(ISNUMBER(--MID(INDEX(Paste_Here!AR$2:AR$500, MATCH(B181, Paste_Here!A$2:AR$500, 0)), ROW(INDIRECT("1:"&amp;LEN(INDEX(Paste_Here!AR$2:AR$500, MATCH(B181, Paste_Here!A$2:AR$500, 0))))), 1)), MID(INDEX(Paste_Here!AR$2:AR$500, MATCH(B181, Paste_Here!A$2:A$500, 0)), ROW(INDIRECT("1:"&amp;LEN(INDEX(Paste_Here!AR$2:AR$500, MATCH(B181, Paste_Here!A$2:A$500, 0))))), 1), "")))), "")</f>
        <v/>
      </c>
      <c r="DK181" s="69"/>
      <c r="DL181" s="69"/>
      <c r="DM181" s="79" t="str">
        <f t="shared" si="17"/>
        <v/>
      </c>
      <c r="DN181" s="69"/>
      <c r="DO181" s="79" t="str">
        <f>IFERROR(IF(B181&lt;&gt;"", IF(AND(INDEX(Paste_Here!AH$2:AH$210, MATCH(B181, Paste_Here!A$2:A$210, 0))&lt;&gt;"", ISNUMBER(VALUE(INDEX(Paste_Here!AH$2:AH$210, MATCH(B181, Paste_Here!A$2:A$210, 0))))), INDEX(Paste_Here!AH$2:AH$210, MATCH(B181, Paste_Here!A$2:A$210, 0)), ""), ""), "")</f>
        <v/>
      </c>
      <c r="DP181" s="69"/>
      <c r="DQ181" s="114"/>
      <c r="DR181" s="69"/>
      <c r="DS181" s="119" t="str">
        <f>IFERROR(IF(B181&lt;&gt;"", IF(LOWER(INDEX(Paste_Here!AI$2:AI$210, MATCH(B181, Paste_Here!A$2:A$210, 0)))="approaching expectations", "Approaching", IF(LOWER(INDEX(Paste_Here!AI$2:AI$210, MATCH(B181, Paste_Here!A$2:A$210, 0)))="met expectations", "Met", IF(LOWER(INDEX(Paste_Here!AI$2:AI$210, MATCH(B181, Paste_Here!A$2:A$210, 0)))="exceeded expectations", "Exceeded", IF(LOWER(INDEX(Paste_Here!AI$2:AI$210, MATCH(B181, Paste_Here!A$2:A$210, 0)))="below expectations", "Below", "")))), ""), "")</f>
        <v/>
      </c>
      <c r="DT181" s="69"/>
      <c r="DU181" s="79" t="str">
        <f>IFERROR(IF(B181&lt;&gt;"", IF(AND(INDEX(Paste_Here!AJ$2:AJ$210, MATCH(B181, Paste_Here!A$2:A$210, 0))&lt;&gt;"", ISNUMBER(VALUE(INDEX(Paste_Here!AJ$2:AJ$210, MATCH(B181, Paste_Here!A$2:A$210, 0))))), INDEX(Paste_Here!AJ$2:AJ$210, MATCH(B181, Paste_Here!A$2:A$210, 0)), ""), ""), "")</f>
        <v/>
      </c>
      <c r="DV181" s="69"/>
      <c r="DW181" s="114"/>
      <c r="DX181" s="69"/>
      <c r="DY181" s="114"/>
      <c r="DZ181" s="69"/>
      <c r="EA181" s="114"/>
      <c r="EB181" s="69"/>
      <c r="EC181" s="114"/>
      <c r="ED181" s="69"/>
      <c r="EE181" s="114"/>
      <c r="EF181" s="69"/>
      <c r="EH181" s="69"/>
      <c r="EI181" s="69"/>
      <c r="EJ181" s="79"/>
      <c r="EK181" s="69"/>
      <c r="EL181" s="79"/>
      <c r="EM181" s="69"/>
      <c r="EN181" s="79"/>
      <c r="EO181" s="69"/>
      <c r="EP181" s="79"/>
      <c r="EQ181" s="69"/>
      <c r="ER181" s="79"/>
      <c r="ES181" s="69"/>
      <c r="ET181" s="79"/>
      <c r="EU181" s="69"/>
      <c r="EV181" s="79"/>
      <c r="EW181" s="69"/>
      <c r="EX181" s="79"/>
      <c r="EY181" s="69"/>
      <c r="EZ181" s="79"/>
      <c r="FA181" s="69"/>
      <c r="FB181" s="79"/>
      <c r="FC181" s="69"/>
      <c r="FD181" s="79"/>
      <c r="FE181" s="69"/>
      <c r="FF181" s="69"/>
      <c r="FG181" s="79" t="str">
        <f t="shared" si="18"/>
        <v/>
      </c>
      <c r="FH181" s="69"/>
      <c r="FI181" s="79" t="str">
        <f>IFERROR(IF(B181&lt;&gt;"", IF(ISNUMBER(VALUE(INDEX(Paste_Here!H$2:H$210, MATCH(B181, Paste_Here!A$2:A$210, 0)))), IF(VALUE(INDEX(Paste_Here!H$2:H$210, MATCH(B181, Paste_Here!A$2:A$210, 0)))=0, "No", IF(AND(VALUE(INDEX(Paste_Here!H$2:H$210, MATCH(B181, Paste_Here!A$2:A$210, 0)))&gt;=1, VALUE(INDEX(Paste_Here!H$2:H$210, MATCH(B181, Paste_Here!A$2:A$210, 0)))&lt;=4), VALUE(INDEX(Paste_Here!H$2:H$210, MATCH(B181, Paste_Here!A$2:A$210, 0))), "")), ""), ""), "")</f>
        <v/>
      </c>
      <c r="FJ181" s="69"/>
      <c r="FK181" s="79" t="str">
        <f>IFERROR(IF(B181&lt;&gt;"", IF(ISNUMBER(VALUE(INDEX(Paste_Here!I$2:I$210, MATCH(B181, Paste_Here!A$2:A$210, 0)))), IF(VALUE(INDEX(Paste_Here!I$2:I$210, MATCH(B181, Paste_Here!A$2:A$210, 0)))=0, "No", IF(AND(VALUE(INDEX(Paste_Here!I$2:I$210, MATCH(B181, Paste_Here!A$2:A$210, 0)))&gt;=1, VALUE(INDEX(Paste_Here!I$2:I$210, MATCH(B181, Paste_Here!A$2:A$210, 0)))&lt;=4), VALUE(INDEX(Paste_Here!I$2:I$210, MATCH(B181, Paste_Here!A$2:A$210, 0))), "")), ""), ""), "")</f>
        <v/>
      </c>
      <c r="FL181" s="69"/>
      <c r="FM181" s="114"/>
      <c r="FN181" s="69"/>
      <c r="FO181" s="114"/>
      <c r="FP181" s="69"/>
      <c r="FQ181" s="114"/>
      <c r="FR181" s="69"/>
      <c r="FS181" s="114"/>
      <c r="FT181" s="69"/>
      <c r="FU181" s="79" t="str">
        <f>IFERROR(IF(B181&lt;&gt;"", IF(AND(INDEX(Paste_Here!R$2:R$210, MATCH(B181, Paste_Here!A$2:A$210, 0))&lt;&gt;"", ISNUMBER(VALUE(INDEX(Paste_Here!R$2:R$210, MATCH(B181, Paste_Here!A$2:A$210, 0))))), INDEX(Paste_Here!R$2:R$210, MATCH(B181, Paste_Here!A$2:A$210, 0)), ""), ""), "")</f>
        <v/>
      </c>
      <c r="FV181" s="69"/>
      <c r="FW181" s="79" t="str">
        <f>IFERROR(IF(B181&lt;&gt;"", IF(AND(INDEX(Paste_Here!BB$2:BB$210, MATCH(B181, Paste_Here!A$2:A$210, 0))&lt;&gt;"", ISNUMBER(VALUE(INDEX(Paste_Here!BB$2:BB$210, MATCH(B181, Paste_Here!A$2:A$210, 0))))), INDEX(Paste_Here!BB$2:BB$210, MATCH(B181, Paste_Here!A$2:A$210, 0)), ""), ""), "")</f>
        <v/>
      </c>
      <c r="FX181" s="69"/>
      <c r="FY181" s="79" t="str">
        <f>IFERROR(IF(B181&lt;&gt;"", IF(AND(INDEX(Paste_Here!AS$2:AS$210, MATCH(B181, Paste_Here!A$2:A$210, 0))&lt;&gt;"", ISNUMBER(VALUE(INDEX(Paste_Here!AS$2:AS$210, MATCH(B181, Paste_Here!A$2:A$210, 0))))), INDEX(Paste_Here!AS$2:AS$210, MATCH(B181, Paste_Here!A$2:A$210, 0)), ""), ""), "")</f>
        <v/>
      </c>
      <c r="FZ181" s="69"/>
      <c r="GA181" s="79" t="str">
        <f>IFERROR(IF(B181&lt;&gt;"", IF(AND(INDEX(Paste_Here!BC$2:BC$210, MATCH(B181, Paste_Here!A$2:A$210, 0))&lt;&gt;"", ISNUMBER(VALUE(INDEX(Paste_Here!BC$2:BC$210, MATCH(B181, Paste_Here!A$2:A$210, 0))))), INDEX(Paste_Here!BC$2:BC$210, MATCH(B181, Paste_Here!A$2:A$210, 0)), ""), ""), "")</f>
        <v/>
      </c>
      <c r="GB181" s="69"/>
      <c r="GC181" s="69"/>
      <c r="GD181" s="79" t="str">
        <f t="shared" si="19"/>
        <v/>
      </c>
      <c r="GE181" s="69"/>
      <c r="GF181" s="79" t="str">
        <f>IFERROR(IF(B181&lt;&gt;"", IF(ISNUMBER(SEARCH("s", LOWER(INDEX(Paste_Here!M$2:M$210, MATCH(B181, Paste_Here!A$2:A$210, 0))))), "Yes", IF(INDEX(Paste_Here!M$2:M$210, MATCH(B181, Paste_Here!A$2:A$210, 0))&lt;&gt;"", "No", "")), ""), "")</f>
        <v/>
      </c>
      <c r="GG181" s="69"/>
      <c r="GH181" s="79" t="str">
        <f>IFERROR(IF(B181&lt;&gt;"", IF(ISNUMBER(SEARCH("yes", LOWER(INDEX(Paste_Here!F$2:F$210, MATCH(B181, Paste_Here!A$2:A$210, 0))))), "Yes", IF(ISNUMBER(SEARCH("no", LOWER(INDEX(Paste_Here!F$2:F$210, MATCH(B181, Paste_Here!A$2:A$210, 0))))), "No", "")), ""), "")</f>
        <v/>
      </c>
      <c r="GI181" s="69"/>
      <c r="GJ181" s="79" t="str">
        <f>IFERROR(IF(B181&lt;&gt;"", IF(ISNUMBER(SEARCH("english language learner", LOWER(INDEX(Paste_Here!C$2:C$210, MATCH(B181, Paste_Here!A$2:A$210, 0))))), "Yes", ""), ""), "")</f>
        <v/>
      </c>
      <c r="GK181" s="69"/>
      <c r="GL181" s="79" t="str">
        <f>IFERROR(IF(B181&lt;&gt;"", IF(OR(ISNUMBER(SEARCH("b", LOWER(INDEX(Paste_Here!K$2:K$210, MATCH(B181, Paste_Here!A$2:A$210, 0))))), ISNUMBER(SEARCH("h", LOWER(INDEX(Paste_Here!K$2:K$210, MATCH(B181, Paste_Here!A$2:A$210, 0))))), ISNUMBER(SEARCH("i", LOWER(INDEX(Paste_Here!K$2:K$210, MATCH(B181, Paste_Here!A$2:A$210, 0)))))), "Yes", IF(INDEX(Paste_Here!K$2:K$210, MATCH(B181, Paste_Here!A$2:A$210, 0))&lt;&gt;"", "No", "")), ""), "")</f>
        <v/>
      </c>
      <c r="GM181" s="69"/>
      <c r="GN181" s="79" t="str">
        <f>IFERROR(IF(B181&lt;&gt;"", IF(ISNUMBER(SEARCH("yes", LOWER(INDEX(Paste_Here!L$2:L$210, MATCH(B181, Paste_Here!A$2:A$210, 0))))), "Yes", IF(ISNUMBER(SEARCH("no", LOWER(INDEX(Paste_Here!L$2:L$210, MATCH(B181, Paste_Here!A$2:A$210, 0))))), "No", "")), ""), "")</f>
        <v/>
      </c>
      <c r="GO181" s="69"/>
      <c r="GP181" s="79" t="str">
        <f>IFERROR(IF(B181&lt;&gt;"", IF(ISNUMBER(SEARCH("transitional 2", LOWER(INDEX(Paste_Here!C$2:C$210, MATCH(B181, Paste_Here!A$2:A$210, 0))))), "T2", IF(ISNUMBER(SEARCH("transitional 1", LOWER(INDEX(Paste_Here!C$2:C$210, MATCH(B181, Paste_Here!A$2:A$210, 0))))), "T1", IF(ISNUMBER(SEARCH("waived ell services", LOWER(INDEX(Paste_Here!C$2:C$210, MATCH(B181, Paste_Here!A$2:A$210, 0))))), "W", ""))), ""), "")</f>
        <v/>
      </c>
      <c r="GQ181" s="69"/>
      <c r="GR181" s="114"/>
      <c r="GS181" s="69"/>
      <c r="GT181" s="114"/>
      <c r="GU181" s="69"/>
      <c r="GV181" s="114"/>
      <c r="GW181" s="69"/>
      <c r="GX181" s="118"/>
      <c r="GY181" s="69"/>
      <c r="GZ181" s="69"/>
      <c r="HA181" s="79"/>
      <c r="HB181" s="69"/>
      <c r="HC181" s="79"/>
      <c r="HD181" s="69"/>
      <c r="HE181" s="79"/>
      <c r="HF181" s="69"/>
      <c r="HG181" s="79"/>
      <c r="HH181" s="69"/>
      <c r="HI181" s="79"/>
      <c r="HJ181" s="69"/>
      <c r="HK181" s="79"/>
      <c r="HL181" s="69"/>
      <c r="HM181" s="79"/>
      <c r="HN181" s="69"/>
      <c r="HO181" s="79"/>
      <c r="HP181" s="69"/>
      <c r="HQ181" s="79"/>
      <c r="HR181" s="69"/>
      <c r="HS181" s="79"/>
      <c r="HT181" s="69"/>
      <c r="HU181" s="79"/>
      <c r="HV181" s="69"/>
      <c r="HW181" s="69"/>
      <c r="HX181" s="79"/>
      <c r="HY181" s="69"/>
      <c r="HZ181" s="79"/>
      <c r="IA181" s="69"/>
      <c r="IB181" s="79"/>
      <c r="IC181" s="69"/>
      <c r="ID181" s="79"/>
      <c r="IE181" s="69"/>
      <c r="IF181" s="79"/>
      <c r="IG181" s="69"/>
      <c r="IH181" s="79"/>
      <c r="II181" s="69"/>
      <c r="IJ181" s="79"/>
      <c r="IK181" s="69"/>
      <c r="IL181" s="79"/>
      <c r="IM181" s="69"/>
      <c r="IN181" s="79"/>
      <c r="IO181" s="69"/>
      <c r="IP181" s="79"/>
      <c r="IQ181" s="69"/>
      <c r="IR181" s="79"/>
      <c r="IS181" s="69"/>
      <c r="IT181" s="69"/>
      <c r="IU181" s="79"/>
      <c r="IV181" s="69"/>
      <c r="IW181" s="79"/>
      <c r="IX181" s="69"/>
      <c r="IY181" s="79"/>
      <c r="IZ181" s="69"/>
      <c r="JA181" s="79"/>
      <c r="JB181" s="69"/>
      <c r="JC181" s="79"/>
      <c r="JD181" s="69"/>
      <c r="JE181" s="79"/>
      <c r="JF181" s="69"/>
      <c r="JG181" s="79"/>
      <c r="JH181" s="69"/>
      <c r="JI181" s="79"/>
      <c r="JJ181" s="69"/>
      <c r="JK181" s="79"/>
      <c r="JL181" s="69"/>
      <c r="JM181" s="79"/>
      <c r="JN181" s="69"/>
      <c r="JO181" s="79"/>
      <c r="JP181" s="69"/>
      <c r="JQ181" s="69"/>
      <c r="JR181" s="79"/>
      <c r="JS181" s="69"/>
      <c r="JT181" s="79"/>
      <c r="JU181" s="69"/>
      <c r="JV181" s="79"/>
      <c r="JW181" s="69"/>
      <c r="JX181" s="79"/>
      <c r="JY181" s="69"/>
      <c r="JZ181" s="79"/>
      <c r="KA181" s="69"/>
      <c r="KB181" s="79"/>
      <c r="KC181" s="69"/>
      <c r="KD181" s="79"/>
      <c r="KE181" s="69"/>
      <c r="KF181" s="79"/>
      <c r="KG181" s="69"/>
      <c r="KH181" s="79"/>
      <c r="KI181" s="69"/>
      <c r="KJ181" s="79"/>
      <c r="KK181" s="69"/>
      <c r="KL181" s="79"/>
      <c r="KM181" s="69"/>
      <c r="KP181" s="1" t="str" cm="1">
        <f t="array" ref="KP181">IFERROR(INDEX(Paste_Here!$B$2:$B$210, MATCH(0, COUNTIF(KP$4:KP180, Paste_Here!$B$2:$B$210) + IF(Paste_Here!$B$2:$B$210="", 1, 0), 0)), "")</f>
        <v/>
      </c>
      <c r="KQ181" s="1" t="str">
        <f>IF(KP181&lt;&gt;"", INDEX(Paste_Here!$A$2:$A$210, MATCH(KP181, Paste_Here!$B$2:$B$210, 0)), "")</f>
        <v/>
      </c>
      <c r="KR181" s="1" t="str">
        <f t="shared" si="20"/>
        <v/>
      </c>
      <c r="KS181" s="1" t="str" cm="1">
        <f t="array" ref="KS181">IFERROR(INDEX($KR$5:$KR$210, MATCH(SMALL(IF($KR$5:$KR$210&lt;&gt;"", COUNTIF($KR$5:$KR$210, "&lt;"&amp;$KR$5:$KR$210)+1), ROW()-ROW($KS$5)+1), COUNTIF($KR$5:$KR$210, "&lt;"&amp;$KR$5:$KR$210)+1, 0)), "")</f>
        <v/>
      </c>
    </row>
    <row r="182" spans="1:305">
      <c r="A182" s="69"/>
      <c r="B182" s="79" t="str">
        <f t="shared" si="14"/>
        <v/>
      </c>
      <c r="C182" s="69"/>
      <c r="D182" s="79" t="str">
        <f>IFERROR(IF(B182&lt;&gt;"", IF(COUNTIF(INDEX(Paste_Here!N$2:Q$210, MATCH(B182, Paste_Here!A$2:A$210, 0), 0), "yes") &gt; 0, "No", IF(COUNTIF(INDEX(Paste_Here!N$2:Q$210, MATCH(B182, Paste_Here!A$2:A$210, 0), 0), "no") &gt; 0, "Yes", "")), ""), "")</f>
        <v/>
      </c>
      <c r="E182" s="69"/>
      <c r="F182" s="79" t="str">
        <f>IFERROR(IF(B182&lt;&gt;"", IF(ISNUMBER(SEARCH("yes", LOWER(INDEX(Paste_Here!S$2:S$210, MATCH(B182, Paste_Here!A$2:A$210, 0))))), "Yes", IF(ISNUMBER(SEARCH("no", LOWER(INDEX(Paste_Here!S$2:S$210, MATCH(B182, Paste_Here!A$2:A$210, 0))))), "No", "")), ""), "")</f>
        <v/>
      </c>
      <c r="G182" s="69"/>
      <c r="H182" s="79" t="str">
        <f>IFERROR(IF(B182&lt;&gt;"", IF(COUNTIF(INDEX(Paste_Here!AX$2:BA$210, MATCH(B182, Paste_Here!A$2:A$210, 0), 0), "yes") &gt; 0, "No", IF(COUNTIF(INDEX(Paste_Here!AX$2:BA$210, MATCH(B182, Paste_Here!A$2:A$210, 0), 0), "no") &gt; 0, "Yes", "")), ""), "")</f>
        <v/>
      </c>
      <c r="I182" s="69"/>
      <c r="J182" s="79" t="str">
        <f>IFERROR(IF(B182&lt;&gt;"", IF(ISNUMBER(SEARCH("yes", LOWER(INDEX(Paste_Here!Z$2:Z$210, MATCH(B182, Paste_Here!A$2:A$210, 0))))), "Yes", IF(ISNUMBER(SEARCH("no", LOWER(INDEX(Paste_Here!Z$2:Z$210, MATCH(B182, Paste_Here!A$2:A$210, 0))))), "No", "")), ""), "")</f>
        <v/>
      </c>
      <c r="K182" s="69"/>
      <c r="L182" s="79" t="str">
        <f>IFERROR(IF(B182&lt;&gt;"", IF(ISNUMBER(SEARCH("yes", LOWER(INDEX(Paste_Here!AG$2:AG$210, MATCH(B182, Paste_Here!A$2:A$210, 0))))), "Yes", IF(ISNUMBER(SEARCH("no", LOWER(INDEX(Paste_Here!AG$2:AG$210, MATCH(B182, Paste_Here!A$2:A$210, 0))))), "No", "")), ""), "")</f>
        <v/>
      </c>
      <c r="M182" s="69"/>
      <c r="N182" s="114" t="str">
        <f>IFERROR(IF(J182&lt;&gt;"", IF(ISNUMBER(SEARCH("yes", LOWER(INDEX(Paste_Here!AB$2:AB$210, MATCH(J182, Paste_Here!I$2:I$210, 0))))), "Yes", IF(ISNUMBER(SEARCH("no", LOWER(INDEX(Paste_Here!AB$2:AB$210, MATCH(J182, Paste_Here!I$2:I$210, 0))))), "No", "")), ""), "")</f>
        <v/>
      </c>
      <c r="O182" s="69"/>
      <c r="P182" s="79" t="str">
        <f>IFERROR(IF(B182&lt;&gt;"", IF(ISNUMBER(SEARCH("Revealed-Potential (Primary Focus)", LOWER(INDEX(Paste_Here!U$2:U$210, MATCH(B182, Paste_Here!A$2:A$210, 0))))), "Rev-Potential: Prim", IF(ISNUMBER(SEARCH("Revealed-Potential (Secondary Focus)", LOWER(INDEX(Paste_Here!U$2:U$210, MATCH(B182, Paste_Here!A$2:A$210, 0))))), "Rev-Potential: Sec", IF(ISNUMBER(SEARCH("Monitoring", LOWER(INDEX(Paste_Here!U$2:U$210, MATCH(B182, Paste_Here!A$2:A$210, 0))))), "Monitoring", IF(ISNUMBER(SEARCH("At-Promise (Secondary Focus)", LOWER(INDEX(Paste_Here!U$2:U$210, MATCH(B182, Paste_Here!A$2:A$210, 0))))), "At-Promise: Sec", IF(ISNUMBER(SEARCH("At-Promise (Primary Focus)", LOWER(INDEX(Paste_Here!U$2:U$210, MATCH(B182, Paste_Here!A$2:A$210, 0))))), "At-Promise: Prim", ""))))), ""), "")</f>
        <v/>
      </c>
      <c r="Q182" s="69"/>
      <c r="R182" s="79" t="str">
        <f>IFERROR(IF(B182&lt;&gt;"", IF(ISNUMBER(SEARCH("Revealed-Potential (Primary Focus)", LOWER(INDEX(Paste_Here!AB$2:AB$210, MATCH(B182, Paste_Here!A$2:A$210, 0))))), "Rev-Potential: Prim", IF(ISNUMBER(SEARCH("Revealed-Potential (Secondary Focus)", LOWER(INDEX(Paste_Here!AB$2:AB$210, MATCH(B182, Paste_Here!A$2:A$210, 0))))), "Rev-Potential: Sec", IF(ISNUMBER(SEARCH("Monitoring", LOWER(INDEX(Paste_Here!AB$2:AB$210, MATCH(B182, Paste_Here!A$2:A$210, 0))))), "Monitoring", IF(ISNUMBER(SEARCH("At-Promise (Secondary Focus)", LOWER(INDEX(Paste_Here!AB$2:AB$210, MATCH(B182, Paste_Here!A$2:A$210, 0))))), "At-Promise: Sec", IF(ISNUMBER(SEARCH("At-Promise (Primary Focus)", LOWER(INDEX(Paste_Here!AB$2:AB$210, MATCH(B182, Paste_Here!A$2:A$210, 0))))), "At-Promise: Prim", ""))))), ""), "")</f>
        <v/>
      </c>
      <c r="S182" s="69"/>
      <c r="T182" s="114" t="str">
        <f>IFERROR(IF(P182&lt;&gt;"", IF(ISNUMBER(SEARCH("yes", LOWER(INDEX(Paste_Here!AH$2:AH$210, MATCH(P182, Paste_Here!O$2:O$210, 0))))), "Yes", IF(ISNUMBER(SEARCH("no", LOWER(INDEX(Paste_Here!AH$2:AH$210, MATCH(P182, Paste_Here!O$2:O$210, 0))))), "No", "")), ""), "")</f>
        <v/>
      </c>
      <c r="U182" s="69"/>
      <c r="V182" s="114" t="str">
        <f>IFERROR(IF(R182&lt;&gt;"", IF(ISNUMBER(SEARCH("yes", LOWER(INDEX(Paste_Here!AJ$2:AJ$210, MATCH(R182, Paste_Here!Q$2:Q$210, 0))))), "Yes", IF(ISNUMBER(SEARCH("no", LOWER(INDEX(Paste_Here!AJ$2:AJ$210, MATCH(R182, Paste_Here!Q$2:Q$210, 0))))), "No", "")), ""), "")</f>
        <v/>
      </c>
      <c r="W182" s="69"/>
      <c r="X182" s="69"/>
      <c r="Y182" s="79" t="str">
        <f t="shared" si="15"/>
        <v/>
      </c>
      <c r="Z182" s="69"/>
      <c r="AA182" s="79" t="str">
        <f>IFERROR(IF(B182&lt;&gt;"", IF(AND(INDEX(Paste_Here!W$2:W$210, MATCH(B182, Paste_Here!A$2:A$210, 0))&lt;&gt;"", ISNUMBER(VALUE(INDEX(Paste_Here!W$2:W$210, MATCH(B182, Paste_Here!A$2:A$210, 0))))), INDEX(Paste_Here!W$2:W$210, MATCH(B182, Paste_Here!A$2:A$210, 0)), ""), ""), "")</f>
        <v/>
      </c>
      <c r="AB182" s="69"/>
      <c r="AC182" s="79" t="str">
        <f>IFERROR(IF(B182&lt;&gt;"", IF(AND(INDEX(Paste_Here!V$2:V$210, MATCH(B182, Paste_Here!A$2:A$210, 0))&lt;&gt;"", ISNUMBER(VALUE(INDEX(Paste_Here!V$2:V$210, MATCH(B182, Paste_Here!A$2:A$210, 0))))), TEXT(ROUND(VALUE(INDEX(Paste_Here!V$2:V$210, MATCH(B182, Paste_Here!A$2:A$210, 0))), 2), "0.00"), ""), ""), "")</f>
        <v/>
      </c>
      <c r="AD182" s="69"/>
      <c r="AE182" s="79" t="str">
        <f>IFERROR(IF(B182&lt;&gt;"", IF(LOWER(INDEX(Paste_Here!X$2:X$210, MATCH(B182, Paste_Here!A$2:A$210, 0)))="approaching expectations", "Approaching", IF(LOWER(INDEX(Paste_Here!X$2:X$210, MATCH(B182, Paste_Here!A$2:A$210, 0)))="met expectations", "Met", IF(LOWER(INDEX(Paste_Here!X$2:X$210, MATCH(B182, Paste_Here!A$2:A$210, 0)))="exceeded expectations", "Exceeded", IF(LOWER(INDEX(Paste_Here!X$2:X$210, MATCH(B182, Paste_Here!A$2:A$210, 0)))="below expectations", "Below", "")))), ""), "")</f>
        <v/>
      </c>
      <c r="AF182" s="69"/>
      <c r="AG182" s="79" t="str">
        <f>IFERROR(IF(B182&lt;&gt;"", IF(AND(INDEX(Paste_Here!Y$2:Y$210, MATCH(B182, Paste_Here!A$2:A$210, 0))&lt;&gt;"", ISNUMBER(VALUE(INDEX(Paste_Here!Y$2:Y$210, MATCH(B182, Paste_Here!A$2:A$210, 0))))), INDEX(Paste_Here!Y$2:Y$210, MATCH(B182, Paste_Here!A$2:A$210, 0)), ""), ""), "")</f>
        <v/>
      </c>
      <c r="AH182" s="69"/>
      <c r="AI182" s="79" t="str">
        <f>IFERROR(IF(B182&lt;&gt;"", IF(AND(INDEX(Paste_Here!AK$2:AK$210, MATCH(B182, Paste_Here!A$2:A$210, 0))&lt;&gt;"", ISNUMBER(VALUE(INDEX(Paste_Here!AK$2:AK$210, MATCH(B182, Paste_Here!A$2:A$210, 0))))), INDEX(Paste_Here!AK$2:AK$210, MATCH(B182, Paste_Here!A$2:A$210, 0)), ""), ""), "")</f>
        <v/>
      </c>
      <c r="AJ182" s="69"/>
      <c r="AK182" s="79" t="str">
        <f>IFERROR(IF(B182&lt;&gt;"", IF(ISNUMBER(SEARCH("highrisk", LOWER(INDEX(Paste_Here!AL$2:AL$210, MATCH(B182, Paste_Here!A$2:A$210, 0))))), "High Risk", IF(ISNUMBER(SEARCH("lowrisk", LOWER(INDEX(Paste_Here!AL$2:AL$210, MATCH(B182, Paste_Here!A$2:A$210, 0))))), "Low Risk", IF(ISNUMBER(SEARCH("somerisk", LOWER(INDEX(Paste_Here!AL$2:AL$210, MATCH(B182, Paste_Here!A$2:A$210, 0))))), "Some Risk", ""))), ""), "")</f>
        <v/>
      </c>
      <c r="AL182" s="69"/>
      <c r="AM182" s="79" t="str">
        <f>IFERROR(IF(B182&lt;&gt;"", IF(AND(INDEX(Paste_Here!AT$2:AT$210, MATCH(B182, Paste_Here!A$2:A$210, 0))&lt;&gt;"", ISNUMBER(VALUE(INDEX(Paste_Here!AT$2:AT$210, MATCH(B182, Paste_Here!A$2:A$210, 0))))), INDEX(Paste_Here!AT$2:AT$210, MATCH(B182, Paste_Here!A$2:A$210, 0)), ""), ""), "")</f>
        <v/>
      </c>
      <c r="AN182" s="69"/>
      <c r="AO182" s="79" t="str">
        <f>IFERROR(IF(B182&lt;&gt;"", IF(AND(INDEX(Paste_Here!AM$2:AM$210, MATCH(B182, Paste_Here!A$2:A$210, 0))&lt;&gt;"", ISNUMBER(VALUE(INDEX(Paste_Here!AM$2:AM$210, MATCH(B182, Paste_Here!A$2:A$210, 0))))), INDEX(Paste_Here!AM$2:AM$210, MATCH(B182, Paste_Here!A$2:A$210, 0)), ""), ""), "")</f>
        <v/>
      </c>
      <c r="AP182" s="69"/>
      <c r="AQ182" s="79" t="str">
        <f>IFERROR(IF(B182&lt;&gt;"", IF(ISNUMBER(SEARCH("highrisk", LOWER(INDEX(Paste_Here!AN$2:AN$210, MATCH(B182, Paste_Here!A$2:A$210, 0))))), "High Risk", IF(ISNUMBER(SEARCH("lowrisk", LOWER(INDEX(Paste_Here!AN$2:AN$210, MATCH(B182, Paste_Here!A$2:A$210, 0))))), "Low Risk", IF(ISNUMBER(SEARCH("somerisk", LOWER(INDEX(Paste_Here!AN$2:AN$210, MATCH(B182, Paste_Here!A$2:A$210, 0))))), "Some Risk", ""))), ""), "")</f>
        <v/>
      </c>
      <c r="AR182" s="69"/>
      <c r="AS182" s="79" t="str" cm="1">
        <f t="array" aca="1" ref="AS182" ca="1">IFERROR(IF(ISNUMBER(SEARCH("BR", INDEX(Paste_Here!AO$2:AO$210, MATCH(B182, Paste_Here!A$2:A$210, 0)))), -1, 1) * VALUE(_xlfn.TEXTJOIN("", TRUE, IF(ISNUMBER(--MID(INDEX(Paste_Here!AO$2:AO$210, MATCH(B182, Paste_Here!A$2:A$210, 0)), ROW(INDIRECT("1:"&amp;LEN(INDEX(Paste_Here!AO$2:AO$210, MATCH(B182, Paste_Here!A$2:A$210, 0))))), 1)), MID(INDEX(Paste_Here!AO$2:AO$210, MATCH(B182, Paste_Here!A$2:A$210, 0)), ROW(INDIRECT("1:"&amp;LEN(INDEX(Paste_Here!AO$2:AO$210, MATCH(B182, Paste_Here!A$2:A$210, 0))))), 1), ""))), "")</f>
        <v/>
      </c>
      <c r="AT182" s="69"/>
      <c r="AU182" s="69"/>
      <c r="AV182" s="79"/>
      <c r="AW182" s="69"/>
      <c r="AX182" s="79"/>
      <c r="AY182" s="69"/>
      <c r="AZ182" s="79"/>
      <c r="BA182" s="69"/>
      <c r="BB182" s="79"/>
      <c r="BC182" s="69"/>
      <c r="BD182" s="79"/>
      <c r="BE182" s="69"/>
      <c r="BF182" s="79"/>
      <c r="BG182" s="69"/>
      <c r="BH182" s="79"/>
      <c r="BI182" s="69"/>
      <c r="BJ182" s="79"/>
      <c r="BK182" s="69"/>
      <c r="BL182" s="79"/>
      <c r="BM182" s="69"/>
      <c r="BN182" s="79"/>
      <c r="BO182" s="69"/>
      <c r="BP182" s="79"/>
      <c r="BQ182" s="69"/>
      <c r="BR182" s="69"/>
      <c r="BS182" s="79"/>
      <c r="BT182" s="69"/>
      <c r="BU182" s="79"/>
      <c r="BV182" s="69"/>
      <c r="BW182" s="79"/>
      <c r="BX182" s="69"/>
      <c r="BY182" s="79"/>
      <c r="BZ182" s="69"/>
      <c r="CA182" s="79"/>
      <c r="CB182" s="69"/>
      <c r="CC182" s="79"/>
      <c r="CD182" s="69"/>
      <c r="CE182" s="79"/>
      <c r="CF182" s="69"/>
      <c r="CG182" s="79"/>
      <c r="CH182" s="69"/>
      <c r="CI182" s="79"/>
      <c r="CJ182" s="69"/>
      <c r="CK182" s="79"/>
      <c r="CL182" s="69"/>
      <c r="CM182" s="79"/>
      <c r="CN182" s="69"/>
      <c r="CO182" s="69"/>
      <c r="CP182" s="79" t="str">
        <f t="shared" si="16"/>
        <v/>
      </c>
      <c r="CQ182" s="69"/>
      <c r="CR182" s="79" t="str">
        <f>IFERROR(IF(B182&lt;&gt;"", IF(AND(INDEX(Paste_Here!AD$2:AD$210, MATCH(B182, Paste_Here!A$2:A$210, 0))&lt;&gt;"", ISNUMBER(VALUE(INDEX(Paste_Here!AD$2:AD$210, MATCH(B182, Paste_Here!A$2:A$210, 0))))), INDEX(Paste_Here!AD$2:AD$210, MATCH(B182, Paste_Here!A$2:A$210, 0)), ""), ""), "")</f>
        <v/>
      </c>
      <c r="CS182" s="69"/>
      <c r="CT182" s="79" t="str">
        <f>IFERROR(IF(B182&lt;&gt;"", IF(AND(INDEX(Paste_Here!AC$2:AC$210, MATCH(B182, Paste_Here!A$2:A$210, 0))&lt;&gt;"", ISNUMBER(--INDEX(Paste_Here!AC$2:AC$210, MATCH(B182, Paste_Here!A$2:A$210, 0)))), TEXT(ROUND(--INDEX(Paste_Here!AC$2:AC$210, MATCH(B182, Paste_Here!A$2:A$210, 0)), 2), "0.00"), ""), ""), "")</f>
        <v/>
      </c>
      <c r="CU182" s="69"/>
      <c r="CV182" s="79" t="str">
        <f>IFERROR(IF(B182&lt;&gt;"", IF(LOWER(INDEX(Paste_Here!AE$2:AE$210, MATCH(B182, Paste_Here!A$2:A$210, 0)))="approaching expectations", "Approaching", IF(LOWER(INDEX(Paste_Here!AE$2:AE$210, MATCH(B182, Paste_Here!A$2:A$210, 0)))="met expectations", "Met", IF(LOWER(INDEX(Paste_Here!AE$2:AE$210, MATCH(B182, Paste_Here!A$2:A$210, 0)))="exceeded expectations", "Exceeded", IF(LOWER(INDEX(Paste_Here!AE$2:AE$210, MATCH(B182, Paste_Here!A$2:A$210, 0)))="below expectations", "Below", "")))), ""), "")</f>
        <v/>
      </c>
      <c r="CW182" s="69"/>
      <c r="CX182" s="79" t="str">
        <f>IFERROR(IF(B182&lt;&gt;"", IF(AND(INDEX(Paste_Here!AF$2:AF$210, MATCH(B182, Paste_Here!A$2:A$210, 0))&lt;&gt;"", ISNUMBER(VALUE(INDEX(Paste_Here!AF$2:AF$210, MATCH(B182, Paste_Here!A$2:A$210, 0))))), INDEX(Paste_Here!AF$2:AF$210, MATCH(B182, Paste_Here!A$2:A$210, 0)), ""), ""), "")</f>
        <v/>
      </c>
      <c r="CY182" s="69"/>
      <c r="CZ182" s="79" t="str">
        <f>IFERROR(IF(B182&lt;&gt;"", IF(AND(INDEX(Paste_Here!AU$2:AU$210, MATCH(B182, Paste_Here!A$2:A$210, 0))&lt;&gt;"", ISNUMBER(VALUE(INDEX(Paste_Here!AU$2:AU$210, MATCH(B182, Paste_Here!A$2:A$210, 0))))), INDEX(Paste_Here!AU$2:AU$210, MATCH(B182, Paste_Here!A$2:A$210, 0)), ""), ""), "")</f>
        <v/>
      </c>
      <c r="DA182" s="69"/>
      <c r="DB182" s="79" t="str">
        <f>IFERROR(IF(B182&lt;&gt;"", IF(ISNUMBER(SEARCH("highrisk", LOWER(INDEX(Paste_Here!AV$2:AV$210, MATCH(B182, Paste_Here!A$2:A$210, 0))))), "High Risk", IF(ISNUMBER(SEARCH("lowrisk", LOWER(INDEX(Paste_Here!AV$2:AV$210, MATCH(B182, Paste_Here!A$2:A$210, 0))))), "Low Risk", IF(ISNUMBER(SEARCH("somerisk", LOWER(INDEX(Paste_Here!AV$2:AV$210, MATCH(B182, Paste_Here!A$2:A$210, 0))))), "Some Risk", ""))), ""), "")</f>
        <v/>
      </c>
      <c r="DC182" s="69"/>
      <c r="DD182" s="79" t="str">
        <f>IFERROR(IF(B182&lt;&gt;"", IF(AND(INDEX(Paste_Here!AW$2:AW$210, MATCH(B182, Paste_Here!A$2:A$210, 0))&lt;&gt;"", ISNUMBER(VALUE(INDEX(Paste_Here!AW$2:AW$210, MATCH(B182, Paste_Here!A$2:A$210, 0))))), INDEX(Paste_Here!AW$2:AW$210, MATCH(B182, Paste_Here!A$2:A$210, 0)), ""), ""), "")</f>
        <v/>
      </c>
      <c r="DE182" s="69"/>
      <c r="DF182" s="79" t="str">
        <f>IFERROR(IF(B182&lt;&gt;"", IF(AND(INDEX(Paste_Here!AP$2:AP$210, MATCH(B182, Paste_Here!A$2:A$210, 0))&lt;&gt;"", ISNUMBER(VALUE(INDEX(Paste_Here!AP$2:AP$210, MATCH(B182, Paste_Here!A$2:A$210, 0))))), INDEX(Paste_Here!AP$2:AP$210, MATCH(B182, Paste_Here!A$2:A$210, 0)), ""), ""), "")</f>
        <v/>
      </c>
      <c r="DG182" s="69"/>
      <c r="DH182" s="79" t="str">
        <f>IFERROR(IF(B182&lt;&gt;"", IF(ISNUMBER(SEARCH("highrisk", LOWER(INDEX(Paste_Here!AQ$2:AQ$210, MATCH(B182, Paste_Here!A$2:A$210, 0))))), "High Risk", IF(ISNUMBER(SEARCH("lowrisk", LOWER(INDEX(Paste_Here!AQ$2:AQ$210, MATCH(B182, Paste_Here!A$2:A$210, 0))))), "Low Risk", IF(ISNUMBER(SEARCH("somerisk", LOWER(INDEX(Paste_Here!AQ$2:AQ$210, MATCH(B182, Paste_Here!A$2:A$210, 0))))), "Some Risk", ""))), ""), "")</f>
        <v/>
      </c>
      <c r="DI182" s="69"/>
      <c r="DJ182" s="79" t="str" cm="1">
        <f t="array" aca="1" ref="DJ182" ca="1">IFERROR(VALUE(IF(ISNUMBER(SEARCH("EM", INDEX(Paste_Here!AR$2:AR$500, MATCH(B182, Paste_Here!A$2:A$500, 0)))),"-" &amp; _xlfn.TEXTJOIN("", TRUE, IF(ISNUMBER(--MID(INDEX(Paste_Here!AR$2:AR$500, MATCH(B182, Paste_Here!A$2:A$500, 0)), ROW(INDIRECT("1:"&amp;LEN(INDEX(Paste_Here!AR$2:AR$500, MATCH(B182, Paste_Here!A$2:A$500, 0))))), 1)), MID(INDEX(Paste_Here!AR$2:AR$500, MATCH(B182, Paste_Here!A$2:A$500, 0)), ROW(INDIRECT("1:"&amp;LEN(INDEX(Paste_Here!AR$2:AR$500, MATCH(B182, Paste_Here!A$2:A$500, 0))))), 1), "")), _xlfn.TEXTJOIN("", TRUE, IF(ISNUMBER(--MID(INDEX(Paste_Here!AR$2:AR$500, MATCH(B182, Paste_Here!A$2:AR$500, 0)), ROW(INDIRECT("1:"&amp;LEN(INDEX(Paste_Here!AR$2:AR$500, MATCH(B182, Paste_Here!A$2:AR$500, 0))))), 1)), MID(INDEX(Paste_Here!AR$2:AR$500, MATCH(B182, Paste_Here!A$2:A$500, 0)), ROW(INDIRECT("1:"&amp;LEN(INDEX(Paste_Here!AR$2:AR$500, MATCH(B182, Paste_Here!A$2:A$500, 0))))), 1), "")))), "")</f>
        <v/>
      </c>
      <c r="DK182" s="69"/>
      <c r="DL182" s="69"/>
      <c r="DM182" s="79" t="str">
        <f t="shared" si="17"/>
        <v/>
      </c>
      <c r="DN182" s="69"/>
      <c r="DO182" s="79" t="str">
        <f>IFERROR(IF(B182&lt;&gt;"", IF(AND(INDEX(Paste_Here!AH$2:AH$210, MATCH(B182, Paste_Here!A$2:A$210, 0))&lt;&gt;"", ISNUMBER(VALUE(INDEX(Paste_Here!AH$2:AH$210, MATCH(B182, Paste_Here!A$2:A$210, 0))))), INDEX(Paste_Here!AH$2:AH$210, MATCH(B182, Paste_Here!A$2:A$210, 0)), ""), ""), "")</f>
        <v/>
      </c>
      <c r="DP182" s="69"/>
      <c r="DQ182" s="114"/>
      <c r="DR182" s="69"/>
      <c r="DS182" s="119" t="str">
        <f>IFERROR(IF(B182&lt;&gt;"", IF(LOWER(INDEX(Paste_Here!AI$2:AI$210, MATCH(B182, Paste_Here!A$2:A$210, 0)))="approaching expectations", "Approaching", IF(LOWER(INDEX(Paste_Here!AI$2:AI$210, MATCH(B182, Paste_Here!A$2:A$210, 0)))="met expectations", "Met", IF(LOWER(INDEX(Paste_Here!AI$2:AI$210, MATCH(B182, Paste_Here!A$2:A$210, 0)))="exceeded expectations", "Exceeded", IF(LOWER(INDEX(Paste_Here!AI$2:AI$210, MATCH(B182, Paste_Here!A$2:A$210, 0)))="below expectations", "Below", "")))), ""), "")</f>
        <v/>
      </c>
      <c r="DT182" s="69"/>
      <c r="DU182" s="79" t="str">
        <f>IFERROR(IF(B182&lt;&gt;"", IF(AND(INDEX(Paste_Here!AJ$2:AJ$210, MATCH(B182, Paste_Here!A$2:A$210, 0))&lt;&gt;"", ISNUMBER(VALUE(INDEX(Paste_Here!AJ$2:AJ$210, MATCH(B182, Paste_Here!A$2:A$210, 0))))), INDEX(Paste_Here!AJ$2:AJ$210, MATCH(B182, Paste_Here!A$2:A$210, 0)), ""), ""), "")</f>
        <v/>
      </c>
      <c r="DV182" s="69"/>
      <c r="DW182" s="114"/>
      <c r="DX182" s="69"/>
      <c r="DY182" s="114"/>
      <c r="DZ182" s="69"/>
      <c r="EA182" s="114"/>
      <c r="EB182" s="69"/>
      <c r="EC182" s="114"/>
      <c r="ED182" s="69"/>
      <c r="EE182" s="114"/>
      <c r="EF182" s="69"/>
      <c r="EH182" s="69"/>
      <c r="EI182" s="69"/>
      <c r="EJ182" s="79"/>
      <c r="EK182" s="69"/>
      <c r="EL182" s="79"/>
      <c r="EM182" s="69"/>
      <c r="EN182" s="79"/>
      <c r="EO182" s="69"/>
      <c r="EP182" s="79"/>
      <c r="EQ182" s="69"/>
      <c r="ER182" s="79"/>
      <c r="ES182" s="69"/>
      <c r="ET182" s="79"/>
      <c r="EU182" s="69"/>
      <c r="EV182" s="79"/>
      <c r="EW182" s="69"/>
      <c r="EX182" s="79"/>
      <c r="EY182" s="69"/>
      <c r="EZ182" s="79"/>
      <c r="FA182" s="69"/>
      <c r="FB182" s="79"/>
      <c r="FC182" s="69"/>
      <c r="FD182" s="79"/>
      <c r="FE182" s="69"/>
      <c r="FF182" s="69"/>
      <c r="FG182" s="79" t="str">
        <f t="shared" si="18"/>
        <v/>
      </c>
      <c r="FH182" s="69"/>
      <c r="FI182" s="79" t="str">
        <f>IFERROR(IF(B182&lt;&gt;"", IF(ISNUMBER(VALUE(INDEX(Paste_Here!H$2:H$210, MATCH(B182, Paste_Here!A$2:A$210, 0)))), IF(VALUE(INDEX(Paste_Here!H$2:H$210, MATCH(B182, Paste_Here!A$2:A$210, 0)))=0, "No", IF(AND(VALUE(INDEX(Paste_Here!H$2:H$210, MATCH(B182, Paste_Here!A$2:A$210, 0)))&gt;=1, VALUE(INDEX(Paste_Here!H$2:H$210, MATCH(B182, Paste_Here!A$2:A$210, 0)))&lt;=4), VALUE(INDEX(Paste_Here!H$2:H$210, MATCH(B182, Paste_Here!A$2:A$210, 0))), "")), ""), ""), "")</f>
        <v/>
      </c>
      <c r="FJ182" s="69"/>
      <c r="FK182" s="79" t="str">
        <f>IFERROR(IF(B182&lt;&gt;"", IF(ISNUMBER(VALUE(INDEX(Paste_Here!I$2:I$210, MATCH(B182, Paste_Here!A$2:A$210, 0)))), IF(VALUE(INDEX(Paste_Here!I$2:I$210, MATCH(B182, Paste_Here!A$2:A$210, 0)))=0, "No", IF(AND(VALUE(INDEX(Paste_Here!I$2:I$210, MATCH(B182, Paste_Here!A$2:A$210, 0)))&gt;=1, VALUE(INDEX(Paste_Here!I$2:I$210, MATCH(B182, Paste_Here!A$2:A$210, 0)))&lt;=4), VALUE(INDEX(Paste_Here!I$2:I$210, MATCH(B182, Paste_Here!A$2:A$210, 0))), "")), ""), ""), "")</f>
        <v/>
      </c>
      <c r="FL182" s="69"/>
      <c r="FM182" s="114"/>
      <c r="FN182" s="69"/>
      <c r="FO182" s="114"/>
      <c r="FP182" s="69"/>
      <c r="FQ182" s="114"/>
      <c r="FR182" s="69"/>
      <c r="FS182" s="114"/>
      <c r="FT182" s="69"/>
      <c r="FU182" s="79" t="str">
        <f>IFERROR(IF(B182&lt;&gt;"", IF(AND(INDEX(Paste_Here!R$2:R$210, MATCH(B182, Paste_Here!A$2:A$210, 0))&lt;&gt;"", ISNUMBER(VALUE(INDEX(Paste_Here!R$2:R$210, MATCH(B182, Paste_Here!A$2:A$210, 0))))), INDEX(Paste_Here!R$2:R$210, MATCH(B182, Paste_Here!A$2:A$210, 0)), ""), ""), "")</f>
        <v/>
      </c>
      <c r="FV182" s="69"/>
      <c r="FW182" s="79" t="str">
        <f>IFERROR(IF(B182&lt;&gt;"", IF(AND(INDEX(Paste_Here!BB$2:BB$210, MATCH(B182, Paste_Here!A$2:A$210, 0))&lt;&gt;"", ISNUMBER(VALUE(INDEX(Paste_Here!BB$2:BB$210, MATCH(B182, Paste_Here!A$2:A$210, 0))))), INDEX(Paste_Here!BB$2:BB$210, MATCH(B182, Paste_Here!A$2:A$210, 0)), ""), ""), "")</f>
        <v/>
      </c>
      <c r="FX182" s="69"/>
      <c r="FY182" s="79" t="str">
        <f>IFERROR(IF(B182&lt;&gt;"", IF(AND(INDEX(Paste_Here!AS$2:AS$210, MATCH(B182, Paste_Here!A$2:A$210, 0))&lt;&gt;"", ISNUMBER(VALUE(INDEX(Paste_Here!AS$2:AS$210, MATCH(B182, Paste_Here!A$2:A$210, 0))))), INDEX(Paste_Here!AS$2:AS$210, MATCH(B182, Paste_Here!A$2:A$210, 0)), ""), ""), "")</f>
        <v/>
      </c>
      <c r="FZ182" s="69"/>
      <c r="GA182" s="79" t="str">
        <f>IFERROR(IF(B182&lt;&gt;"", IF(AND(INDEX(Paste_Here!BC$2:BC$210, MATCH(B182, Paste_Here!A$2:A$210, 0))&lt;&gt;"", ISNUMBER(VALUE(INDEX(Paste_Here!BC$2:BC$210, MATCH(B182, Paste_Here!A$2:A$210, 0))))), INDEX(Paste_Here!BC$2:BC$210, MATCH(B182, Paste_Here!A$2:A$210, 0)), ""), ""), "")</f>
        <v/>
      </c>
      <c r="GB182" s="69"/>
      <c r="GC182" s="69"/>
      <c r="GD182" s="79" t="str">
        <f t="shared" si="19"/>
        <v/>
      </c>
      <c r="GE182" s="69"/>
      <c r="GF182" s="79" t="str">
        <f>IFERROR(IF(B182&lt;&gt;"", IF(ISNUMBER(SEARCH("s", LOWER(INDEX(Paste_Here!M$2:M$210, MATCH(B182, Paste_Here!A$2:A$210, 0))))), "Yes", IF(INDEX(Paste_Here!M$2:M$210, MATCH(B182, Paste_Here!A$2:A$210, 0))&lt;&gt;"", "No", "")), ""), "")</f>
        <v/>
      </c>
      <c r="GG182" s="69"/>
      <c r="GH182" s="79" t="str">
        <f>IFERROR(IF(B182&lt;&gt;"", IF(ISNUMBER(SEARCH("yes", LOWER(INDEX(Paste_Here!F$2:F$210, MATCH(B182, Paste_Here!A$2:A$210, 0))))), "Yes", IF(ISNUMBER(SEARCH("no", LOWER(INDEX(Paste_Here!F$2:F$210, MATCH(B182, Paste_Here!A$2:A$210, 0))))), "No", "")), ""), "")</f>
        <v/>
      </c>
      <c r="GI182" s="69"/>
      <c r="GJ182" s="79" t="str">
        <f>IFERROR(IF(B182&lt;&gt;"", IF(ISNUMBER(SEARCH("english language learner", LOWER(INDEX(Paste_Here!C$2:C$210, MATCH(B182, Paste_Here!A$2:A$210, 0))))), "Yes", ""), ""), "")</f>
        <v/>
      </c>
      <c r="GK182" s="69"/>
      <c r="GL182" s="79" t="str">
        <f>IFERROR(IF(B182&lt;&gt;"", IF(OR(ISNUMBER(SEARCH("b", LOWER(INDEX(Paste_Here!K$2:K$210, MATCH(B182, Paste_Here!A$2:A$210, 0))))), ISNUMBER(SEARCH("h", LOWER(INDEX(Paste_Here!K$2:K$210, MATCH(B182, Paste_Here!A$2:A$210, 0))))), ISNUMBER(SEARCH("i", LOWER(INDEX(Paste_Here!K$2:K$210, MATCH(B182, Paste_Here!A$2:A$210, 0)))))), "Yes", IF(INDEX(Paste_Here!K$2:K$210, MATCH(B182, Paste_Here!A$2:A$210, 0))&lt;&gt;"", "No", "")), ""), "")</f>
        <v/>
      </c>
      <c r="GM182" s="69"/>
      <c r="GN182" s="79" t="str">
        <f>IFERROR(IF(B182&lt;&gt;"", IF(ISNUMBER(SEARCH("yes", LOWER(INDEX(Paste_Here!L$2:L$210, MATCH(B182, Paste_Here!A$2:A$210, 0))))), "Yes", IF(ISNUMBER(SEARCH("no", LOWER(INDEX(Paste_Here!L$2:L$210, MATCH(B182, Paste_Here!A$2:A$210, 0))))), "No", "")), ""), "")</f>
        <v/>
      </c>
      <c r="GO182" s="69"/>
      <c r="GP182" s="79" t="str">
        <f>IFERROR(IF(B182&lt;&gt;"", IF(ISNUMBER(SEARCH("transitional 2", LOWER(INDEX(Paste_Here!C$2:C$210, MATCH(B182, Paste_Here!A$2:A$210, 0))))), "T2", IF(ISNUMBER(SEARCH("transitional 1", LOWER(INDEX(Paste_Here!C$2:C$210, MATCH(B182, Paste_Here!A$2:A$210, 0))))), "T1", IF(ISNUMBER(SEARCH("waived ell services", LOWER(INDEX(Paste_Here!C$2:C$210, MATCH(B182, Paste_Here!A$2:A$210, 0))))), "W", ""))), ""), "")</f>
        <v/>
      </c>
      <c r="GQ182" s="69"/>
      <c r="GR182" s="114"/>
      <c r="GS182" s="69"/>
      <c r="GT182" s="114"/>
      <c r="GU182" s="69"/>
      <c r="GV182" s="114"/>
      <c r="GW182" s="69"/>
      <c r="GX182" s="118"/>
      <c r="GY182" s="69"/>
      <c r="GZ182" s="69"/>
      <c r="HA182" s="79"/>
      <c r="HB182" s="69"/>
      <c r="HC182" s="79"/>
      <c r="HD182" s="69"/>
      <c r="HE182" s="79"/>
      <c r="HF182" s="69"/>
      <c r="HG182" s="79"/>
      <c r="HH182" s="69"/>
      <c r="HI182" s="79"/>
      <c r="HJ182" s="69"/>
      <c r="HK182" s="79"/>
      <c r="HL182" s="69"/>
      <c r="HM182" s="79"/>
      <c r="HN182" s="69"/>
      <c r="HO182" s="79"/>
      <c r="HP182" s="69"/>
      <c r="HQ182" s="79"/>
      <c r="HR182" s="69"/>
      <c r="HS182" s="79"/>
      <c r="HT182" s="69"/>
      <c r="HU182" s="79"/>
      <c r="HV182" s="69"/>
      <c r="HW182" s="69"/>
      <c r="HX182" s="79"/>
      <c r="HY182" s="69"/>
      <c r="HZ182" s="79"/>
      <c r="IA182" s="69"/>
      <c r="IB182" s="79"/>
      <c r="IC182" s="69"/>
      <c r="ID182" s="79"/>
      <c r="IE182" s="69"/>
      <c r="IF182" s="79"/>
      <c r="IG182" s="69"/>
      <c r="IH182" s="79"/>
      <c r="II182" s="69"/>
      <c r="IJ182" s="79"/>
      <c r="IK182" s="69"/>
      <c r="IL182" s="79"/>
      <c r="IM182" s="69"/>
      <c r="IN182" s="79"/>
      <c r="IO182" s="69"/>
      <c r="IP182" s="79"/>
      <c r="IQ182" s="69"/>
      <c r="IR182" s="79"/>
      <c r="IS182" s="69"/>
      <c r="IT182" s="69"/>
      <c r="IU182" s="79"/>
      <c r="IV182" s="69"/>
      <c r="IW182" s="79"/>
      <c r="IX182" s="69"/>
      <c r="IY182" s="79"/>
      <c r="IZ182" s="69"/>
      <c r="JA182" s="79"/>
      <c r="JB182" s="69"/>
      <c r="JC182" s="79"/>
      <c r="JD182" s="69"/>
      <c r="JE182" s="79"/>
      <c r="JF182" s="69"/>
      <c r="JG182" s="79"/>
      <c r="JH182" s="69"/>
      <c r="JI182" s="79"/>
      <c r="JJ182" s="69"/>
      <c r="JK182" s="79"/>
      <c r="JL182" s="69"/>
      <c r="JM182" s="79"/>
      <c r="JN182" s="69"/>
      <c r="JO182" s="79"/>
      <c r="JP182" s="69"/>
      <c r="JQ182" s="69"/>
      <c r="JR182" s="79"/>
      <c r="JS182" s="69"/>
      <c r="JT182" s="79"/>
      <c r="JU182" s="69"/>
      <c r="JV182" s="79"/>
      <c r="JW182" s="69"/>
      <c r="JX182" s="79"/>
      <c r="JY182" s="69"/>
      <c r="JZ182" s="79"/>
      <c r="KA182" s="69"/>
      <c r="KB182" s="79"/>
      <c r="KC182" s="69"/>
      <c r="KD182" s="79"/>
      <c r="KE182" s="69"/>
      <c r="KF182" s="79"/>
      <c r="KG182" s="69"/>
      <c r="KH182" s="79"/>
      <c r="KI182" s="69"/>
      <c r="KJ182" s="79"/>
      <c r="KK182" s="69"/>
      <c r="KL182" s="79"/>
      <c r="KM182" s="69"/>
      <c r="KP182" s="1" t="str" cm="1">
        <f t="array" ref="KP182">IFERROR(INDEX(Paste_Here!$B$2:$B$210, MATCH(0, COUNTIF(KP$4:KP181, Paste_Here!$B$2:$B$210) + IF(Paste_Here!$B$2:$B$210="", 1, 0), 0)), "")</f>
        <v/>
      </c>
      <c r="KQ182" s="1" t="str">
        <f>IF(KP182&lt;&gt;"", INDEX(Paste_Here!$A$2:$A$210, MATCH(KP182, Paste_Here!$B$2:$B$210, 0)), "")</f>
        <v/>
      </c>
      <c r="KR182" s="1" t="str">
        <f t="shared" si="20"/>
        <v/>
      </c>
      <c r="KS182" s="1" t="str" cm="1">
        <f t="array" ref="KS182">IFERROR(INDEX($KR$5:$KR$210, MATCH(SMALL(IF($KR$5:$KR$210&lt;&gt;"", COUNTIF($KR$5:$KR$210, "&lt;"&amp;$KR$5:$KR$210)+1), ROW()-ROW($KS$5)+1), COUNTIF($KR$5:$KR$210, "&lt;"&amp;$KR$5:$KR$210)+1, 0)), "")</f>
        <v/>
      </c>
    </row>
    <row r="183" spans="1:305">
      <c r="A183" s="69"/>
      <c r="B183" s="79" t="str">
        <f t="shared" si="14"/>
        <v/>
      </c>
      <c r="C183" s="69"/>
      <c r="D183" s="79" t="str">
        <f>IFERROR(IF(B183&lt;&gt;"", IF(COUNTIF(INDEX(Paste_Here!N$2:Q$210, MATCH(B183, Paste_Here!A$2:A$210, 0), 0), "yes") &gt; 0, "No", IF(COUNTIF(INDEX(Paste_Here!N$2:Q$210, MATCH(B183, Paste_Here!A$2:A$210, 0), 0), "no") &gt; 0, "Yes", "")), ""), "")</f>
        <v/>
      </c>
      <c r="E183" s="69"/>
      <c r="F183" s="79" t="str">
        <f>IFERROR(IF(B183&lt;&gt;"", IF(ISNUMBER(SEARCH("yes", LOWER(INDEX(Paste_Here!S$2:S$210, MATCH(B183, Paste_Here!A$2:A$210, 0))))), "Yes", IF(ISNUMBER(SEARCH("no", LOWER(INDEX(Paste_Here!S$2:S$210, MATCH(B183, Paste_Here!A$2:A$210, 0))))), "No", "")), ""), "")</f>
        <v/>
      </c>
      <c r="G183" s="69"/>
      <c r="H183" s="79" t="str">
        <f>IFERROR(IF(B183&lt;&gt;"", IF(COUNTIF(INDEX(Paste_Here!AX$2:BA$210, MATCH(B183, Paste_Here!A$2:A$210, 0), 0), "yes") &gt; 0, "No", IF(COUNTIF(INDEX(Paste_Here!AX$2:BA$210, MATCH(B183, Paste_Here!A$2:A$210, 0), 0), "no") &gt; 0, "Yes", "")), ""), "")</f>
        <v/>
      </c>
      <c r="I183" s="69"/>
      <c r="J183" s="79" t="str">
        <f>IFERROR(IF(B183&lt;&gt;"", IF(ISNUMBER(SEARCH("yes", LOWER(INDEX(Paste_Here!Z$2:Z$210, MATCH(B183, Paste_Here!A$2:A$210, 0))))), "Yes", IF(ISNUMBER(SEARCH("no", LOWER(INDEX(Paste_Here!Z$2:Z$210, MATCH(B183, Paste_Here!A$2:A$210, 0))))), "No", "")), ""), "")</f>
        <v/>
      </c>
      <c r="K183" s="69"/>
      <c r="L183" s="79" t="str">
        <f>IFERROR(IF(B183&lt;&gt;"", IF(ISNUMBER(SEARCH("yes", LOWER(INDEX(Paste_Here!AG$2:AG$210, MATCH(B183, Paste_Here!A$2:A$210, 0))))), "Yes", IF(ISNUMBER(SEARCH("no", LOWER(INDEX(Paste_Here!AG$2:AG$210, MATCH(B183, Paste_Here!A$2:A$210, 0))))), "No", "")), ""), "")</f>
        <v/>
      </c>
      <c r="M183" s="69"/>
      <c r="N183" s="114" t="str">
        <f>IFERROR(IF(J183&lt;&gt;"", IF(ISNUMBER(SEARCH("yes", LOWER(INDEX(Paste_Here!AB$2:AB$210, MATCH(J183, Paste_Here!I$2:I$210, 0))))), "Yes", IF(ISNUMBER(SEARCH("no", LOWER(INDEX(Paste_Here!AB$2:AB$210, MATCH(J183, Paste_Here!I$2:I$210, 0))))), "No", "")), ""), "")</f>
        <v/>
      </c>
      <c r="O183" s="69"/>
      <c r="P183" s="79" t="str">
        <f>IFERROR(IF(B183&lt;&gt;"", IF(ISNUMBER(SEARCH("Revealed-Potential (Primary Focus)", LOWER(INDEX(Paste_Here!U$2:U$210, MATCH(B183, Paste_Here!A$2:A$210, 0))))), "Rev-Potential: Prim", IF(ISNUMBER(SEARCH("Revealed-Potential (Secondary Focus)", LOWER(INDEX(Paste_Here!U$2:U$210, MATCH(B183, Paste_Here!A$2:A$210, 0))))), "Rev-Potential: Sec", IF(ISNUMBER(SEARCH("Monitoring", LOWER(INDEX(Paste_Here!U$2:U$210, MATCH(B183, Paste_Here!A$2:A$210, 0))))), "Monitoring", IF(ISNUMBER(SEARCH("At-Promise (Secondary Focus)", LOWER(INDEX(Paste_Here!U$2:U$210, MATCH(B183, Paste_Here!A$2:A$210, 0))))), "At-Promise: Sec", IF(ISNUMBER(SEARCH("At-Promise (Primary Focus)", LOWER(INDEX(Paste_Here!U$2:U$210, MATCH(B183, Paste_Here!A$2:A$210, 0))))), "At-Promise: Prim", ""))))), ""), "")</f>
        <v/>
      </c>
      <c r="Q183" s="69"/>
      <c r="R183" s="79" t="str">
        <f>IFERROR(IF(B183&lt;&gt;"", IF(ISNUMBER(SEARCH("Revealed-Potential (Primary Focus)", LOWER(INDEX(Paste_Here!AB$2:AB$210, MATCH(B183, Paste_Here!A$2:A$210, 0))))), "Rev-Potential: Prim", IF(ISNUMBER(SEARCH("Revealed-Potential (Secondary Focus)", LOWER(INDEX(Paste_Here!AB$2:AB$210, MATCH(B183, Paste_Here!A$2:A$210, 0))))), "Rev-Potential: Sec", IF(ISNUMBER(SEARCH("Monitoring", LOWER(INDEX(Paste_Here!AB$2:AB$210, MATCH(B183, Paste_Here!A$2:A$210, 0))))), "Monitoring", IF(ISNUMBER(SEARCH("At-Promise (Secondary Focus)", LOWER(INDEX(Paste_Here!AB$2:AB$210, MATCH(B183, Paste_Here!A$2:A$210, 0))))), "At-Promise: Sec", IF(ISNUMBER(SEARCH("At-Promise (Primary Focus)", LOWER(INDEX(Paste_Here!AB$2:AB$210, MATCH(B183, Paste_Here!A$2:A$210, 0))))), "At-Promise: Prim", ""))))), ""), "")</f>
        <v/>
      </c>
      <c r="S183" s="69"/>
      <c r="T183" s="114" t="str">
        <f>IFERROR(IF(P183&lt;&gt;"", IF(ISNUMBER(SEARCH("yes", LOWER(INDEX(Paste_Here!AH$2:AH$210, MATCH(P183, Paste_Here!O$2:O$210, 0))))), "Yes", IF(ISNUMBER(SEARCH("no", LOWER(INDEX(Paste_Here!AH$2:AH$210, MATCH(P183, Paste_Here!O$2:O$210, 0))))), "No", "")), ""), "")</f>
        <v/>
      </c>
      <c r="U183" s="69"/>
      <c r="V183" s="114" t="str">
        <f>IFERROR(IF(R183&lt;&gt;"", IF(ISNUMBER(SEARCH("yes", LOWER(INDEX(Paste_Here!AJ$2:AJ$210, MATCH(R183, Paste_Here!Q$2:Q$210, 0))))), "Yes", IF(ISNUMBER(SEARCH("no", LOWER(INDEX(Paste_Here!AJ$2:AJ$210, MATCH(R183, Paste_Here!Q$2:Q$210, 0))))), "No", "")), ""), "")</f>
        <v/>
      </c>
      <c r="W183" s="69"/>
      <c r="X183" s="69"/>
      <c r="Y183" s="79" t="str">
        <f t="shared" si="15"/>
        <v/>
      </c>
      <c r="Z183" s="69"/>
      <c r="AA183" s="79" t="str">
        <f>IFERROR(IF(B183&lt;&gt;"", IF(AND(INDEX(Paste_Here!W$2:W$210, MATCH(B183, Paste_Here!A$2:A$210, 0))&lt;&gt;"", ISNUMBER(VALUE(INDEX(Paste_Here!W$2:W$210, MATCH(B183, Paste_Here!A$2:A$210, 0))))), INDEX(Paste_Here!W$2:W$210, MATCH(B183, Paste_Here!A$2:A$210, 0)), ""), ""), "")</f>
        <v/>
      </c>
      <c r="AB183" s="69"/>
      <c r="AC183" s="79" t="str">
        <f>IFERROR(IF(B183&lt;&gt;"", IF(AND(INDEX(Paste_Here!V$2:V$210, MATCH(B183, Paste_Here!A$2:A$210, 0))&lt;&gt;"", ISNUMBER(VALUE(INDEX(Paste_Here!V$2:V$210, MATCH(B183, Paste_Here!A$2:A$210, 0))))), TEXT(ROUND(VALUE(INDEX(Paste_Here!V$2:V$210, MATCH(B183, Paste_Here!A$2:A$210, 0))), 2), "0.00"), ""), ""), "")</f>
        <v/>
      </c>
      <c r="AD183" s="69"/>
      <c r="AE183" s="79" t="str">
        <f>IFERROR(IF(B183&lt;&gt;"", IF(LOWER(INDEX(Paste_Here!X$2:X$210, MATCH(B183, Paste_Here!A$2:A$210, 0)))="approaching expectations", "Approaching", IF(LOWER(INDEX(Paste_Here!X$2:X$210, MATCH(B183, Paste_Here!A$2:A$210, 0)))="met expectations", "Met", IF(LOWER(INDEX(Paste_Here!X$2:X$210, MATCH(B183, Paste_Here!A$2:A$210, 0)))="exceeded expectations", "Exceeded", IF(LOWER(INDEX(Paste_Here!X$2:X$210, MATCH(B183, Paste_Here!A$2:A$210, 0)))="below expectations", "Below", "")))), ""), "")</f>
        <v/>
      </c>
      <c r="AF183" s="69"/>
      <c r="AG183" s="79" t="str">
        <f>IFERROR(IF(B183&lt;&gt;"", IF(AND(INDEX(Paste_Here!Y$2:Y$210, MATCH(B183, Paste_Here!A$2:A$210, 0))&lt;&gt;"", ISNUMBER(VALUE(INDEX(Paste_Here!Y$2:Y$210, MATCH(B183, Paste_Here!A$2:A$210, 0))))), INDEX(Paste_Here!Y$2:Y$210, MATCH(B183, Paste_Here!A$2:A$210, 0)), ""), ""), "")</f>
        <v/>
      </c>
      <c r="AH183" s="69"/>
      <c r="AI183" s="79" t="str">
        <f>IFERROR(IF(B183&lt;&gt;"", IF(AND(INDEX(Paste_Here!AK$2:AK$210, MATCH(B183, Paste_Here!A$2:A$210, 0))&lt;&gt;"", ISNUMBER(VALUE(INDEX(Paste_Here!AK$2:AK$210, MATCH(B183, Paste_Here!A$2:A$210, 0))))), INDEX(Paste_Here!AK$2:AK$210, MATCH(B183, Paste_Here!A$2:A$210, 0)), ""), ""), "")</f>
        <v/>
      </c>
      <c r="AJ183" s="69"/>
      <c r="AK183" s="79" t="str">
        <f>IFERROR(IF(B183&lt;&gt;"", IF(ISNUMBER(SEARCH("highrisk", LOWER(INDEX(Paste_Here!AL$2:AL$210, MATCH(B183, Paste_Here!A$2:A$210, 0))))), "High Risk", IF(ISNUMBER(SEARCH("lowrisk", LOWER(INDEX(Paste_Here!AL$2:AL$210, MATCH(B183, Paste_Here!A$2:A$210, 0))))), "Low Risk", IF(ISNUMBER(SEARCH("somerisk", LOWER(INDEX(Paste_Here!AL$2:AL$210, MATCH(B183, Paste_Here!A$2:A$210, 0))))), "Some Risk", ""))), ""), "")</f>
        <v/>
      </c>
      <c r="AL183" s="69"/>
      <c r="AM183" s="79" t="str">
        <f>IFERROR(IF(B183&lt;&gt;"", IF(AND(INDEX(Paste_Here!AT$2:AT$210, MATCH(B183, Paste_Here!A$2:A$210, 0))&lt;&gt;"", ISNUMBER(VALUE(INDEX(Paste_Here!AT$2:AT$210, MATCH(B183, Paste_Here!A$2:A$210, 0))))), INDEX(Paste_Here!AT$2:AT$210, MATCH(B183, Paste_Here!A$2:A$210, 0)), ""), ""), "")</f>
        <v/>
      </c>
      <c r="AN183" s="69"/>
      <c r="AO183" s="79" t="str">
        <f>IFERROR(IF(B183&lt;&gt;"", IF(AND(INDEX(Paste_Here!AM$2:AM$210, MATCH(B183, Paste_Here!A$2:A$210, 0))&lt;&gt;"", ISNUMBER(VALUE(INDEX(Paste_Here!AM$2:AM$210, MATCH(B183, Paste_Here!A$2:A$210, 0))))), INDEX(Paste_Here!AM$2:AM$210, MATCH(B183, Paste_Here!A$2:A$210, 0)), ""), ""), "")</f>
        <v/>
      </c>
      <c r="AP183" s="69"/>
      <c r="AQ183" s="79" t="str">
        <f>IFERROR(IF(B183&lt;&gt;"", IF(ISNUMBER(SEARCH("highrisk", LOWER(INDEX(Paste_Here!AN$2:AN$210, MATCH(B183, Paste_Here!A$2:A$210, 0))))), "High Risk", IF(ISNUMBER(SEARCH("lowrisk", LOWER(INDEX(Paste_Here!AN$2:AN$210, MATCH(B183, Paste_Here!A$2:A$210, 0))))), "Low Risk", IF(ISNUMBER(SEARCH("somerisk", LOWER(INDEX(Paste_Here!AN$2:AN$210, MATCH(B183, Paste_Here!A$2:A$210, 0))))), "Some Risk", ""))), ""), "")</f>
        <v/>
      </c>
      <c r="AR183" s="69"/>
      <c r="AS183" s="79" t="str" cm="1">
        <f t="array" aca="1" ref="AS183" ca="1">IFERROR(IF(ISNUMBER(SEARCH("BR", INDEX(Paste_Here!AO$2:AO$210, MATCH(B183, Paste_Here!A$2:A$210, 0)))), -1, 1) * VALUE(_xlfn.TEXTJOIN("", TRUE, IF(ISNUMBER(--MID(INDEX(Paste_Here!AO$2:AO$210, MATCH(B183, Paste_Here!A$2:A$210, 0)), ROW(INDIRECT("1:"&amp;LEN(INDEX(Paste_Here!AO$2:AO$210, MATCH(B183, Paste_Here!A$2:A$210, 0))))), 1)), MID(INDEX(Paste_Here!AO$2:AO$210, MATCH(B183, Paste_Here!A$2:A$210, 0)), ROW(INDIRECT("1:"&amp;LEN(INDEX(Paste_Here!AO$2:AO$210, MATCH(B183, Paste_Here!A$2:A$210, 0))))), 1), ""))), "")</f>
        <v/>
      </c>
      <c r="AT183" s="69"/>
      <c r="AU183" s="69"/>
      <c r="AV183" s="79"/>
      <c r="AW183" s="69"/>
      <c r="AX183" s="79"/>
      <c r="AY183" s="69"/>
      <c r="AZ183" s="79"/>
      <c r="BA183" s="69"/>
      <c r="BB183" s="79"/>
      <c r="BC183" s="69"/>
      <c r="BD183" s="79"/>
      <c r="BE183" s="69"/>
      <c r="BF183" s="79"/>
      <c r="BG183" s="69"/>
      <c r="BH183" s="79"/>
      <c r="BI183" s="69"/>
      <c r="BJ183" s="79"/>
      <c r="BK183" s="69"/>
      <c r="BL183" s="79"/>
      <c r="BM183" s="69"/>
      <c r="BN183" s="79"/>
      <c r="BO183" s="69"/>
      <c r="BP183" s="79"/>
      <c r="BQ183" s="69"/>
      <c r="BR183" s="69"/>
      <c r="BS183" s="79"/>
      <c r="BT183" s="69"/>
      <c r="BU183" s="79"/>
      <c r="BV183" s="69"/>
      <c r="BW183" s="79"/>
      <c r="BX183" s="69"/>
      <c r="BY183" s="79"/>
      <c r="BZ183" s="69"/>
      <c r="CA183" s="79"/>
      <c r="CB183" s="69"/>
      <c r="CC183" s="79"/>
      <c r="CD183" s="69"/>
      <c r="CE183" s="79"/>
      <c r="CF183" s="69"/>
      <c r="CG183" s="79"/>
      <c r="CH183" s="69"/>
      <c r="CI183" s="79"/>
      <c r="CJ183" s="69"/>
      <c r="CK183" s="79"/>
      <c r="CL183" s="69"/>
      <c r="CM183" s="79"/>
      <c r="CN183" s="69"/>
      <c r="CO183" s="69"/>
      <c r="CP183" s="79" t="str">
        <f t="shared" si="16"/>
        <v/>
      </c>
      <c r="CQ183" s="69"/>
      <c r="CR183" s="79" t="str">
        <f>IFERROR(IF(B183&lt;&gt;"", IF(AND(INDEX(Paste_Here!AD$2:AD$210, MATCH(B183, Paste_Here!A$2:A$210, 0))&lt;&gt;"", ISNUMBER(VALUE(INDEX(Paste_Here!AD$2:AD$210, MATCH(B183, Paste_Here!A$2:A$210, 0))))), INDEX(Paste_Here!AD$2:AD$210, MATCH(B183, Paste_Here!A$2:A$210, 0)), ""), ""), "")</f>
        <v/>
      </c>
      <c r="CS183" s="69"/>
      <c r="CT183" s="79" t="str">
        <f>IFERROR(IF(B183&lt;&gt;"", IF(AND(INDEX(Paste_Here!AC$2:AC$210, MATCH(B183, Paste_Here!A$2:A$210, 0))&lt;&gt;"", ISNUMBER(--INDEX(Paste_Here!AC$2:AC$210, MATCH(B183, Paste_Here!A$2:A$210, 0)))), TEXT(ROUND(--INDEX(Paste_Here!AC$2:AC$210, MATCH(B183, Paste_Here!A$2:A$210, 0)), 2), "0.00"), ""), ""), "")</f>
        <v/>
      </c>
      <c r="CU183" s="69"/>
      <c r="CV183" s="79" t="str">
        <f>IFERROR(IF(B183&lt;&gt;"", IF(LOWER(INDEX(Paste_Here!AE$2:AE$210, MATCH(B183, Paste_Here!A$2:A$210, 0)))="approaching expectations", "Approaching", IF(LOWER(INDEX(Paste_Here!AE$2:AE$210, MATCH(B183, Paste_Here!A$2:A$210, 0)))="met expectations", "Met", IF(LOWER(INDEX(Paste_Here!AE$2:AE$210, MATCH(B183, Paste_Here!A$2:A$210, 0)))="exceeded expectations", "Exceeded", IF(LOWER(INDEX(Paste_Here!AE$2:AE$210, MATCH(B183, Paste_Here!A$2:A$210, 0)))="below expectations", "Below", "")))), ""), "")</f>
        <v/>
      </c>
      <c r="CW183" s="69"/>
      <c r="CX183" s="79" t="str">
        <f>IFERROR(IF(B183&lt;&gt;"", IF(AND(INDEX(Paste_Here!AF$2:AF$210, MATCH(B183, Paste_Here!A$2:A$210, 0))&lt;&gt;"", ISNUMBER(VALUE(INDEX(Paste_Here!AF$2:AF$210, MATCH(B183, Paste_Here!A$2:A$210, 0))))), INDEX(Paste_Here!AF$2:AF$210, MATCH(B183, Paste_Here!A$2:A$210, 0)), ""), ""), "")</f>
        <v/>
      </c>
      <c r="CY183" s="69"/>
      <c r="CZ183" s="79" t="str">
        <f>IFERROR(IF(B183&lt;&gt;"", IF(AND(INDEX(Paste_Here!AU$2:AU$210, MATCH(B183, Paste_Here!A$2:A$210, 0))&lt;&gt;"", ISNUMBER(VALUE(INDEX(Paste_Here!AU$2:AU$210, MATCH(B183, Paste_Here!A$2:A$210, 0))))), INDEX(Paste_Here!AU$2:AU$210, MATCH(B183, Paste_Here!A$2:A$210, 0)), ""), ""), "")</f>
        <v/>
      </c>
      <c r="DA183" s="69"/>
      <c r="DB183" s="79" t="str">
        <f>IFERROR(IF(B183&lt;&gt;"", IF(ISNUMBER(SEARCH("highrisk", LOWER(INDEX(Paste_Here!AV$2:AV$210, MATCH(B183, Paste_Here!A$2:A$210, 0))))), "High Risk", IF(ISNUMBER(SEARCH("lowrisk", LOWER(INDEX(Paste_Here!AV$2:AV$210, MATCH(B183, Paste_Here!A$2:A$210, 0))))), "Low Risk", IF(ISNUMBER(SEARCH("somerisk", LOWER(INDEX(Paste_Here!AV$2:AV$210, MATCH(B183, Paste_Here!A$2:A$210, 0))))), "Some Risk", ""))), ""), "")</f>
        <v/>
      </c>
      <c r="DC183" s="69"/>
      <c r="DD183" s="79" t="str">
        <f>IFERROR(IF(B183&lt;&gt;"", IF(AND(INDEX(Paste_Here!AW$2:AW$210, MATCH(B183, Paste_Here!A$2:A$210, 0))&lt;&gt;"", ISNUMBER(VALUE(INDEX(Paste_Here!AW$2:AW$210, MATCH(B183, Paste_Here!A$2:A$210, 0))))), INDEX(Paste_Here!AW$2:AW$210, MATCH(B183, Paste_Here!A$2:A$210, 0)), ""), ""), "")</f>
        <v/>
      </c>
      <c r="DE183" s="69"/>
      <c r="DF183" s="79" t="str">
        <f>IFERROR(IF(B183&lt;&gt;"", IF(AND(INDEX(Paste_Here!AP$2:AP$210, MATCH(B183, Paste_Here!A$2:A$210, 0))&lt;&gt;"", ISNUMBER(VALUE(INDEX(Paste_Here!AP$2:AP$210, MATCH(B183, Paste_Here!A$2:A$210, 0))))), INDEX(Paste_Here!AP$2:AP$210, MATCH(B183, Paste_Here!A$2:A$210, 0)), ""), ""), "")</f>
        <v/>
      </c>
      <c r="DG183" s="69"/>
      <c r="DH183" s="79" t="str">
        <f>IFERROR(IF(B183&lt;&gt;"", IF(ISNUMBER(SEARCH("highrisk", LOWER(INDEX(Paste_Here!AQ$2:AQ$210, MATCH(B183, Paste_Here!A$2:A$210, 0))))), "High Risk", IF(ISNUMBER(SEARCH("lowrisk", LOWER(INDEX(Paste_Here!AQ$2:AQ$210, MATCH(B183, Paste_Here!A$2:A$210, 0))))), "Low Risk", IF(ISNUMBER(SEARCH("somerisk", LOWER(INDEX(Paste_Here!AQ$2:AQ$210, MATCH(B183, Paste_Here!A$2:A$210, 0))))), "Some Risk", ""))), ""), "")</f>
        <v/>
      </c>
      <c r="DI183" s="69"/>
      <c r="DJ183" s="79" t="str" cm="1">
        <f t="array" aca="1" ref="DJ183" ca="1">IFERROR(VALUE(IF(ISNUMBER(SEARCH("EM", INDEX(Paste_Here!AR$2:AR$500, MATCH(B183, Paste_Here!A$2:A$500, 0)))),"-" &amp; _xlfn.TEXTJOIN("", TRUE, IF(ISNUMBER(--MID(INDEX(Paste_Here!AR$2:AR$500, MATCH(B183, Paste_Here!A$2:A$500, 0)), ROW(INDIRECT("1:"&amp;LEN(INDEX(Paste_Here!AR$2:AR$500, MATCH(B183, Paste_Here!A$2:A$500, 0))))), 1)), MID(INDEX(Paste_Here!AR$2:AR$500, MATCH(B183, Paste_Here!A$2:A$500, 0)), ROW(INDIRECT("1:"&amp;LEN(INDEX(Paste_Here!AR$2:AR$500, MATCH(B183, Paste_Here!A$2:A$500, 0))))), 1), "")), _xlfn.TEXTJOIN("", TRUE, IF(ISNUMBER(--MID(INDEX(Paste_Here!AR$2:AR$500, MATCH(B183, Paste_Here!A$2:AR$500, 0)), ROW(INDIRECT("1:"&amp;LEN(INDEX(Paste_Here!AR$2:AR$500, MATCH(B183, Paste_Here!A$2:AR$500, 0))))), 1)), MID(INDEX(Paste_Here!AR$2:AR$500, MATCH(B183, Paste_Here!A$2:A$500, 0)), ROW(INDIRECT("1:"&amp;LEN(INDEX(Paste_Here!AR$2:AR$500, MATCH(B183, Paste_Here!A$2:A$500, 0))))), 1), "")))), "")</f>
        <v/>
      </c>
      <c r="DK183" s="69"/>
      <c r="DL183" s="69"/>
      <c r="DM183" s="79" t="str">
        <f t="shared" si="17"/>
        <v/>
      </c>
      <c r="DN183" s="69"/>
      <c r="DO183" s="79" t="str">
        <f>IFERROR(IF(B183&lt;&gt;"", IF(AND(INDEX(Paste_Here!AH$2:AH$210, MATCH(B183, Paste_Here!A$2:A$210, 0))&lt;&gt;"", ISNUMBER(VALUE(INDEX(Paste_Here!AH$2:AH$210, MATCH(B183, Paste_Here!A$2:A$210, 0))))), INDEX(Paste_Here!AH$2:AH$210, MATCH(B183, Paste_Here!A$2:A$210, 0)), ""), ""), "")</f>
        <v/>
      </c>
      <c r="DP183" s="69"/>
      <c r="DQ183" s="114"/>
      <c r="DR183" s="69"/>
      <c r="DS183" s="119" t="str">
        <f>IFERROR(IF(B183&lt;&gt;"", IF(LOWER(INDEX(Paste_Here!AI$2:AI$210, MATCH(B183, Paste_Here!A$2:A$210, 0)))="approaching expectations", "Approaching", IF(LOWER(INDEX(Paste_Here!AI$2:AI$210, MATCH(B183, Paste_Here!A$2:A$210, 0)))="met expectations", "Met", IF(LOWER(INDEX(Paste_Here!AI$2:AI$210, MATCH(B183, Paste_Here!A$2:A$210, 0)))="exceeded expectations", "Exceeded", IF(LOWER(INDEX(Paste_Here!AI$2:AI$210, MATCH(B183, Paste_Here!A$2:A$210, 0)))="below expectations", "Below", "")))), ""), "")</f>
        <v/>
      </c>
      <c r="DT183" s="69"/>
      <c r="DU183" s="79" t="str">
        <f>IFERROR(IF(B183&lt;&gt;"", IF(AND(INDEX(Paste_Here!AJ$2:AJ$210, MATCH(B183, Paste_Here!A$2:A$210, 0))&lt;&gt;"", ISNUMBER(VALUE(INDEX(Paste_Here!AJ$2:AJ$210, MATCH(B183, Paste_Here!A$2:A$210, 0))))), INDEX(Paste_Here!AJ$2:AJ$210, MATCH(B183, Paste_Here!A$2:A$210, 0)), ""), ""), "")</f>
        <v/>
      </c>
      <c r="DV183" s="69"/>
      <c r="DW183" s="114"/>
      <c r="DX183" s="69"/>
      <c r="DY183" s="114"/>
      <c r="DZ183" s="69"/>
      <c r="EA183" s="114"/>
      <c r="EB183" s="69"/>
      <c r="EC183" s="114"/>
      <c r="ED183" s="69"/>
      <c r="EE183" s="114"/>
      <c r="EF183" s="69"/>
      <c r="EH183" s="69"/>
      <c r="EI183" s="69"/>
      <c r="EJ183" s="79"/>
      <c r="EK183" s="69"/>
      <c r="EL183" s="79"/>
      <c r="EM183" s="69"/>
      <c r="EN183" s="79"/>
      <c r="EO183" s="69"/>
      <c r="EP183" s="79"/>
      <c r="EQ183" s="69"/>
      <c r="ER183" s="79"/>
      <c r="ES183" s="69"/>
      <c r="ET183" s="79"/>
      <c r="EU183" s="69"/>
      <c r="EV183" s="79"/>
      <c r="EW183" s="69"/>
      <c r="EX183" s="79"/>
      <c r="EY183" s="69"/>
      <c r="EZ183" s="79"/>
      <c r="FA183" s="69"/>
      <c r="FB183" s="79"/>
      <c r="FC183" s="69"/>
      <c r="FD183" s="79"/>
      <c r="FE183" s="69"/>
      <c r="FF183" s="69"/>
      <c r="FG183" s="79" t="str">
        <f t="shared" si="18"/>
        <v/>
      </c>
      <c r="FH183" s="69"/>
      <c r="FI183" s="79" t="str">
        <f>IFERROR(IF(B183&lt;&gt;"", IF(ISNUMBER(VALUE(INDEX(Paste_Here!H$2:H$210, MATCH(B183, Paste_Here!A$2:A$210, 0)))), IF(VALUE(INDEX(Paste_Here!H$2:H$210, MATCH(B183, Paste_Here!A$2:A$210, 0)))=0, "No", IF(AND(VALUE(INDEX(Paste_Here!H$2:H$210, MATCH(B183, Paste_Here!A$2:A$210, 0)))&gt;=1, VALUE(INDEX(Paste_Here!H$2:H$210, MATCH(B183, Paste_Here!A$2:A$210, 0)))&lt;=4), VALUE(INDEX(Paste_Here!H$2:H$210, MATCH(B183, Paste_Here!A$2:A$210, 0))), "")), ""), ""), "")</f>
        <v/>
      </c>
      <c r="FJ183" s="69"/>
      <c r="FK183" s="79" t="str">
        <f>IFERROR(IF(B183&lt;&gt;"", IF(ISNUMBER(VALUE(INDEX(Paste_Here!I$2:I$210, MATCH(B183, Paste_Here!A$2:A$210, 0)))), IF(VALUE(INDEX(Paste_Here!I$2:I$210, MATCH(B183, Paste_Here!A$2:A$210, 0)))=0, "No", IF(AND(VALUE(INDEX(Paste_Here!I$2:I$210, MATCH(B183, Paste_Here!A$2:A$210, 0)))&gt;=1, VALUE(INDEX(Paste_Here!I$2:I$210, MATCH(B183, Paste_Here!A$2:A$210, 0)))&lt;=4), VALUE(INDEX(Paste_Here!I$2:I$210, MATCH(B183, Paste_Here!A$2:A$210, 0))), "")), ""), ""), "")</f>
        <v/>
      </c>
      <c r="FL183" s="69"/>
      <c r="FM183" s="114"/>
      <c r="FN183" s="69"/>
      <c r="FO183" s="114"/>
      <c r="FP183" s="69"/>
      <c r="FQ183" s="114"/>
      <c r="FR183" s="69"/>
      <c r="FS183" s="114"/>
      <c r="FT183" s="69"/>
      <c r="FU183" s="79" t="str">
        <f>IFERROR(IF(B183&lt;&gt;"", IF(AND(INDEX(Paste_Here!R$2:R$210, MATCH(B183, Paste_Here!A$2:A$210, 0))&lt;&gt;"", ISNUMBER(VALUE(INDEX(Paste_Here!R$2:R$210, MATCH(B183, Paste_Here!A$2:A$210, 0))))), INDEX(Paste_Here!R$2:R$210, MATCH(B183, Paste_Here!A$2:A$210, 0)), ""), ""), "")</f>
        <v/>
      </c>
      <c r="FV183" s="69"/>
      <c r="FW183" s="79" t="str">
        <f>IFERROR(IF(B183&lt;&gt;"", IF(AND(INDEX(Paste_Here!BB$2:BB$210, MATCH(B183, Paste_Here!A$2:A$210, 0))&lt;&gt;"", ISNUMBER(VALUE(INDEX(Paste_Here!BB$2:BB$210, MATCH(B183, Paste_Here!A$2:A$210, 0))))), INDEX(Paste_Here!BB$2:BB$210, MATCH(B183, Paste_Here!A$2:A$210, 0)), ""), ""), "")</f>
        <v/>
      </c>
      <c r="FX183" s="69"/>
      <c r="FY183" s="79" t="str">
        <f>IFERROR(IF(B183&lt;&gt;"", IF(AND(INDEX(Paste_Here!AS$2:AS$210, MATCH(B183, Paste_Here!A$2:A$210, 0))&lt;&gt;"", ISNUMBER(VALUE(INDEX(Paste_Here!AS$2:AS$210, MATCH(B183, Paste_Here!A$2:A$210, 0))))), INDEX(Paste_Here!AS$2:AS$210, MATCH(B183, Paste_Here!A$2:A$210, 0)), ""), ""), "")</f>
        <v/>
      </c>
      <c r="FZ183" s="69"/>
      <c r="GA183" s="79" t="str">
        <f>IFERROR(IF(B183&lt;&gt;"", IF(AND(INDEX(Paste_Here!BC$2:BC$210, MATCH(B183, Paste_Here!A$2:A$210, 0))&lt;&gt;"", ISNUMBER(VALUE(INDEX(Paste_Here!BC$2:BC$210, MATCH(B183, Paste_Here!A$2:A$210, 0))))), INDEX(Paste_Here!BC$2:BC$210, MATCH(B183, Paste_Here!A$2:A$210, 0)), ""), ""), "")</f>
        <v/>
      </c>
      <c r="GB183" s="69"/>
      <c r="GC183" s="69"/>
      <c r="GD183" s="79" t="str">
        <f t="shared" si="19"/>
        <v/>
      </c>
      <c r="GE183" s="69"/>
      <c r="GF183" s="79" t="str">
        <f>IFERROR(IF(B183&lt;&gt;"", IF(ISNUMBER(SEARCH("s", LOWER(INDEX(Paste_Here!M$2:M$210, MATCH(B183, Paste_Here!A$2:A$210, 0))))), "Yes", IF(INDEX(Paste_Here!M$2:M$210, MATCH(B183, Paste_Here!A$2:A$210, 0))&lt;&gt;"", "No", "")), ""), "")</f>
        <v/>
      </c>
      <c r="GG183" s="69"/>
      <c r="GH183" s="79" t="str">
        <f>IFERROR(IF(B183&lt;&gt;"", IF(ISNUMBER(SEARCH("yes", LOWER(INDEX(Paste_Here!F$2:F$210, MATCH(B183, Paste_Here!A$2:A$210, 0))))), "Yes", IF(ISNUMBER(SEARCH("no", LOWER(INDEX(Paste_Here!F$2:F$210, MATCH(B183, Paste_Here!A$2:A$210, 0))))), "No", "")), ""), "")</f>
        <v/>
      </c>
      <c r="GI183" s="69"/>
      <c r="GJ183" s="79" t="str">
        <f>IFERROR(IF(B183&lt;&gt;"", IF(ISNUMBER(SEARCH("english language learner", LOWER(INDEX(Paste_Here!C$2:C$210, MATCH(B183, Paste_Here!A$2:A$210, 0))))), "Yes", ""), ""), "")</f>
        <v/>
      </c>
      <c r="GK183" s="69"/>
      <c r="GL183" s="79" t="str">
        <f>IFERROR(IF(B183&lt;&gt;"", IF(OR(ISNUMBER(SEARCH("b", LOWER(INDEX(Paste_Here!K$2:K$210, MATCH(B183, Paste_Here!A$2:A$210, 0))))), ISNUMBER(SEARCH("h", LOWER(INDEX(Paste_Here!K$2:K$210, MATCH(B183, Paste_Here!A$2:A$210, 0))))), ISNUMBER(SEARCH("i", LOWER(INDEX(Paste_Here!K$2:K$210, MATCH(B183, Paste_Here!A$2:A$210, 0)))))), "Yes", IF(INDEX(Paste_Here!K$2:K$210, MATCH(B183, Paste_Here!A$2:A$210, 0))&lt;&gt;"", "No", "")), ""), "")</f>
        <v/>
      </c>
      <c r="GM183" s="69"/>
      <c r="GN183" s="79" t="str">
        <f>IFERROR(IF(B183&lt;&gt;"", IF(ISNUMBER(SEARCH("yes", LOWER(INDEX(Paste_Here!L$2:L$210, MATCH(B183, Paste_Here!A$2:A$210, 0))))), "Yes", IF(ISNUMBER(SEARCH("no", LOWER(INDEX(Paste_Here!L$2:L$210, MATCH(B183, Paste_Here!A$2:A$210, 0))))), "No", "")), ""), "")</f>
        <v/>
      </c>
      <c r="GO183" s="69"/>
      <c r="GP183" s="79" t="str">
        <f>IFERROR(IF(B183&lt;&gt;"", IF(ISNUMBER(SEARCH("transitional 2", LOWER(INDEX(Paste_Here!C$2:C$210, MATCH(B183, Paste_Here!A$2:A$210, 0))))), "T2", IF(ISNUMBER(SEARCH("transitional 1", LOWER(INDEX(Paste_Here!C$2:C$210, MATCH(B183, Paste_Here!A$2:A$210, 0))))), "T1", IF(ISNUMBER(SEARCH("waived ell services", LOWER(INDEX(Paste_Here!C$2:C$210, MATCH(B183, Paste_Here!A$2:A$210, 0))))), "W", ""))), ""), "")</f>
        <v/>
      </c>
      <c r="GQ183" s="69"/>
      <c r="GR183" s="114"/>
      <c r="GS183" s="69"/>
      <c r="GT183" s="114"/>
      <c r="GU183" s="69"/>
      <c r="GV183" s="114"/>
      <c r="GW183" s="69"/>
      <c r="GX183" s="118"/>
      <c r="GY183" s="69"/>
      <c r="GZ183" s="69"/>
      <c r="HA183" s="79"/>
      <c r="HB183" s="69"/>
      <c r="HC183" s="79"/>
      <c r="HD183" s="69"/>
      <c r="HE183" s="79"/>
      <c r="HF183" s="69"/>
      <c r="HG183" s="79"/>
      <c r="HH183" s="69"/>
      <c r="HI183" s="79"/>
      <c r="HJ183" s="69"/>
      <c r="HK183" s="79"/>
      <c r="HL183" s="69"/>
      <c r="HM183" s="79"/>
      <c r="HN183" s="69"/>
      <c r="HO183" s="79"/>
      <c r="HP183" s="69"/>
      <c r="HQ183" s="79"/>
      <c r="HR183" s="69"/>
      <c r="HS183" s="79"/>
      <c r="HT183" s="69"/>
      <c r="HU183" s="79"/>
      <c r="HV183" s="69"/>
      <c r="HW183" s="69"/>
      <c r="HX183" s="79"/>
      <c r="HY183" s="69"/>
      <c r="HZ183" s="79"/>
      <c r="IA183" s="69"/>
      <c r="IB183" s="79"/>
      <c r="IC183" s="69"/>
      <c r="ID183" s="79"/>
      <c r="IE183" s="69"/>
      <c r="IF183" s="79"/>
      <c r="IG183" s="69"/>
      <c r="IH183" s="79"/>
      <c r="II183" s="69"/>
      <c r="IJ183" s="79"/>
      <c r="IK183" s="69"/>
      <c r="IL183" s="79"/>
      <c r="IM183" s="69"/>
      <c r="IN183" s="79"/>
      <c r="IO183" s="69"/>
      <c r="IP183" s="79"/>
      <c r="IQ183" s="69"/>
      <c r="IR183" s="79"/>
      <c r="IS183" s="69"/>
      <c r="IT183" s="69"/>
      <c r="IU183" s="79"/>
      <c r="IV183" s="69"/>
      <c r="IW183" s="79"/>
      <c r="IX183" s="69"/>
      <c r="IY183" s="79"/>
      <c r="IZ183" s="69"/>
      <c r="JA183" s="79"/>
      <c r="JB183" s="69"/>
      <c r="JC183" s="79"/>
      <c r="JD183" s="69"/>
      <c r="JE183" s="79"/>
      <c r="JF183" s="69"/>
      <c r="JG183" s="79"/>
      <c r="JH183" s="69"/>
      <c r="JI183" s="79"/>
      <c r="JJ183" s="69"/>
      <c r="JK183" s="79"/>
      <c r="JL183" s="69"/>
      <c r="JM183" s="79"/>
      <c r="JN183" s="69"/>
      <c r="JO183" s="79"/>
      <c r="JP183" s="69"/>
      <c r="JQ183" s="69"/>
      <c r="JR183" s="79"/>
      <c r="JS183" s="69"/>
      <c r="JT183" s="79"/>
      <c r="JU183" s="69"/>
      <c r="JV183" s="79"/>
      <c r="JW183" s="69"/>
      <c r="JX183" s="79"/>
      <c r="JY183" s="69"/>
      <c r="JZ183" s="79"/>
      <c r="KA183" s="69"/>
      <c r="KB183" s="79"/>
      <c r="KC183" s="69"/>
      <c r="KD183" s="79"/>
      <c r="KE183" s="69"/>
      <c r="KF183" s="79"/>
      <c r="KG183" s="69"/>
      <c r="KH183" s="79"/>
      <c r="KI183" s="69"/>
      <c r="KJ183" s="79"/>
      <c r="KK183" s="69"/>
      <c r="KL183" s="79"/>
      <c r="KM183" s="69"/>
      <c r="KP183" s="1" t="str" cm="1">
        <f t="array" ref="KP183">IFERROR(INDEX(Paste_Here!$B$2:$B$210, MATCH(0, COUNTIF(KP$4:KP182, Paste_Here!$B$2:$B$210) + IF(Paste_Here!$B$2:$B$210="", 1, 0), 0)), "")</f>
        <v/>
      </c>
      <c r="KQ183" s="1" t="str">
        <f>IF(KP183&lt;&gt;"", INDEX(Paste_Here!$A$2:$A$210, MATCH(KP183, Paste_Here!$B$2:$B$210, 0)), "")</f>
        <v/>
      </c>
      <c r="KR183" s="1" t="str">
        <f t="shared" si="20"/>
        <v/>
      </c>
      <c r="KS183" s="1" t="str" cm="1">
        <f t="array" ref="KS183">IFERROR(INDEX($KR$5:$KR$210, MATCH(SMALL(IF($KR$5:$KR$210&lt;&gt;"", COUNTIF($KR$5:$KR$210, "&lt;"&amp;$KR$5:$KR$210)+1), ROW()-ROW($KS$5)+1), COUNTIF($KR$5:$KR$210, "&lt;"&amp;$KR$5:$KR$210)+1, 0)), "")</f>
        <v/>
      </c>
    </row>
    <row r="184" spans="1:305">
      <c r="A184" s="69"/>
      <c r="B184" s="79" t="str">
        <f t="shared" si="14"/>
        <v/>
      </c>
      <c r="C184" s="69"/>
      <c r="D184" s="79" t="str">
        <f>IFERROR(IF(B184&lt;&gt;"", IF(COUNTIF(INDEX(Paste_Here!N$2:Q$210, MATCH(B184, Paste_Here!A$2:A$210, 0), 0), "yes") &gt; 0, "No", IF(COUNTIF(INDEX(Paste_Here!N$2:Q$210, MATCH(B184, Paste_Here!A$2:A$210, 0), 0), "no") &gt; 0, "Yes", "")), ""), "")</f>
        <v/>
      </c>
      <c r="E184" s="69"/>
      <c r="F184" s="79" t="str">
        <f>IFERROR(IF(B184&lt;&gt;"", IF(ISNUMBER(SEARCH("yes", LOWER(INDEX(Paste_Here!S$2:S$210, MATCH(B184, Paste_Here!A$2:A$210, 0))))), "Yes", IF(ISNUMBER(SEARCH("no", LOWER(INDEX(Paste_Here!S$2:S$210, MATCH(B184, Paste_Here!A$2:A$210, 0))))), "No", "")), ""), "")</f>
        <v/>
      </c>
      <c r="G184" s="69"/>
      <c r="H184" s="79" t="str">
        <f>IFERROR(IF(B184&lt;&gt;"", IF(COUNTIF(INDEX(Paste_Here!AX$2:BA$210, MATCH(B184, Paste_Here!A$2:A$210, 0), 0), "yes") &gt; 0, "No", IF(COUNTIF(INDEX(Paste_Here!AX$2:BA$210, MATCH(B184, Paste_Here!A$2:A$210, 0), 0), "no") &gt; 0, "Yes", "")), ""), "")</f>
        <v/>
      </c>
      <c r="I184" s="69"/>
      <c r="J184" s="79" t="str">
        <f>IFERROR(IF(B184&lt;&gt;"", IF(ISNUMBER(SEARCH("yes", LOWER(INDEX(Paste_Here!Z$2:Z$210, MATCH(B184, Paste_Here!A$2:A$210, 0))))), "Yes", IF(ISNUMBER(SEARCH("no", LOWER(INDEX(Paste_Here!Z$2:Z$210, MATCH(B184, Paste_Here!A$2:A$210, 0))))), "No", "")), ""), "")</f>
        <v/>
      </c>
      <c r="K184" s="69"/>
      <c r="L184" s="79" t="str">
        <f>IFERROR(IF(B184&lt;&gt;"", IF(ISNUMBER(SEARCH("yes", LOWER(INDEX(Paste_Here!AG$2:AG$210, MATCH(B184, Paste_Here!A$2:A$210, 0))))), "Yes", IF(ISNUMBER(SEARCH("no", LOWER(INDEX(Paste_Here!AG$2:AG$210, MATCH(B184, Paste_Here!A$2:A$210, 0))))), "No", "")), ""), "")</f>
        <v/>
      </c>
      <c r="M184" s="69"/>
      <c r="N184" s="114" t="str">
        <f>IFERROR(IF(J184&lt;&gt;"", IF(ISNUMBER(SEARCH("yes", LOWER(INDEX(Paste_Here!AB$2:AB$210, MATCH(J184, Paste_Here!I$2:I$210, 0))))), "Yes", IF(ISNUMBER(SEARCH("no", LOWER(INDEX(Paste_Here!AB$2:AB$210, MATCH(J184, Paste_Here!I$2:I$210, 0))))), "No", "")), ""), "")</f>
        <v/>
      </c>
      <c r="O184" s="69"/>
      <c r="P184" s="79" t="str">
        <f>IFERROR(IF(B184&lt;&gt;"", IF(ISNUMBER(SEARCH("Revealed-Potential (Primary Focus)", LOWER(INDEX(Paste_Here!U$2:U$210, MATCH(B184, Paste_Here!A$2:A$210, 0))))), "Rev-Potential: Prim", IF(ISNUMBER(SEARCH("Revealed-Potential (Secondary Focus)", LOWER(INDEX(Paste_Here!U$2:U$210, MATCH(B184, Paste_Here!A$2:A$210, 0))))), "Rev-Potential: Sec", IF(ISNUMBER(SEARCH("Monitoring", LOWER(INDEX(Paste_Here!U$2:U$210, MATCH(B184, Paste_Here!A$2:A$210, 0))))), "Monitoring", IF(ISNUMBER(SEARCH("At-Promise (Secondary Focus)", LOWER(INDEX(Paste_Here!U$2:U$210, MATCH(B184, Paste_Here!A$2:A$210, 0))))), "At-Promise: Sec", IF(ISNUMBER(SEARCH("At-Promise (Primary Focus)", LOWER(INDEX(Paste_Here!U$2:U$210, MATCH(B184, Paste_Here!A$2:A$210, 0))))), "At-Promise: Prim", ""))))), ""), "")</f>
        <v/>
      </c>
      <c r="Q184" s="69"/>
      <c r="R184" s="79" t="str">
        <f>IFERROR(IF(B184&lt;&gt;"", IF(ISNUMBER(SEARCH("Revealed-Potential (Primary Focus)", LOWER(INDEX(Paste_Here!AB$2:AB$210, MATCH(B184, Paste_Here!A$2:A$210, 0))))), "Rev-Potential: Prim", IF(ISNUMBER(SEARCH("Revealed-Potential (Secondary Focus)", LOWER(INDEX(Paste_Here!AB$2:AB$210, MATCH(B184, Paste_Here!A$2:A$210, 0))))), "Rev-Potential: Sec", IF(ISNUMBER(SEARCH("Monitoring", LOWER(INDEX(Paste_Here!AB$2:AB$210, MATCH(B184, Paste_Here!A$2:A$210, 0))))), "Monitoring", IF(ISNUMBER(SEARCH("At-Promise (Secondary Focus)", LOWER(INDEX(Paste_Here!AB$2:AB$210, MATCH(B184, Paste_Here!A$2:A$210, 0))))), "At-Promise: Sec", IF(ISNUMBER(SEARCH("At-Promise (Primary Focus)", LOWER(INDEX(Paste_Here!AB$2:AB$210, MATCH(B184, Paste_Here!A$2:A$210, 0))))), "At-Promise: Prim", ""))))), ""), "")</f>
        <v/>
      </c>
      <c r="S184" s="69"/>
      <c r="T184" s="114" t="str">
        <f>IFERROR(IF(P184&lt;&gt;"", IF(ISNUMBER(SEARCH("yes", LOWER(INDEX(Paste_Here!AH$2:AH$210, MATCH(P184, Paste_Here!O$2:O$210, 0))))), "Yes", IF(ISNUMBER(SEARCH("no", LOWER(INDEX(Paste_Here!AH$2:AH$210, MATCH(P184, Paste_Here!O$2:O$210, 0))))), "No", "")), ""), "")</f>
        <v/>
      </c>
      <c r="U184" s="69"/>
      <c r="V184" s="114" t="str">
        <f>IFERROR(IF(R184&lt;&gt;"", IF(ISNUMBER(SEARCH("yes", LOWER(INDEX(Paste_Here!AJ$2:AJ$210, MATCH(R184, Paste_Here!Q$2:Q$210, 0))))), "Yes", IF(ISNUMBER(SEARCH("no", LOWER(INDEX(Paste_Here!AJ$2:AJ$210, MATCH(R184, Paste_Here!Q$2:Q$210, 0))))), "No", "")), ""), "")</f>
        <v/>
      </c>
      <c r="W184" s="69"/>
      <c r="X184" s="69"/>
      <c r="Y184" s="79" t="str">
        <f t="shared" si="15"/>
        <v/>
      </c>
      <c r="Z184" s="69"/>
      <c r="AA184" s="79" t="str">
        <f>IFERROR(IF(B184&lt;&gt;"", IF(AND(INDEX(Paste_Here!W$2:W$210, MATCH(B184, Paste_Here!A$2:A$210, 0))&lt;&gt;"", ISNUMBER(VALUE(INDEX(Paste_Here!W$2:W$210, MATCH(B184, Paste_Here!A$2:A$210, 0))))), INDEX(Paste_Here!W$2:W$210, MATCH(B184, Paste_Here!A$2:A$210, 0)), ""), ""), "")</f>
        <v/>
      </c>
      <c r="AB184" s="69"/>
      <c r="AC184" s="79" t="str">
        <f>IFERROR(IF(B184&lt;&gt;"", IF(AND(INDEX(Paste_Here!V$2:V$210, MATCH(B184, Paste_Here!A$2:A$210, 0))&lt;&gt;"", ISNUMBER(VALUE(INDEX(Paste_Here!V$2:V$210, MATCH(B184, Paste_Here!A$2:A$210, 0))))), TEXT(ROUND(VALUE(INDEX(Paste_Here!V$2:V$210, MATCH(B184, Paste_Here!A$2:A$210, 0))), 2), "0.00"), ""), ""), "")</f>
        <v/>
      </c>
      <c r="AD184" s="69"/>
      <c r="AE184" s="79" t="str">
        <f>IFERROR(IF(B184&lt;&gt;"", IF(LOWER(INDEX(Paste_Here!X$2:X$210, MATCH(B184, Paste_Here!A$2:A$210, 0)))="approaching expectations", "Approaching", IF(LOWER(INDEX(Paste_Here!X$2:X$210, MATCH(B184, Paste_Here!A$2:A$210, 0)))="met expectations", "Met", IF(LOWER(INDEX(Paste_Here!X$2:X$210, MATCH(B184, Paste_Here!A$2:A$210, 0)))="exceeded expectations", "Exceeded", IF(LOWER(INDEX(Paste_Here!X$2:X$210, MATCH(B184, Paste_Here!A$2:A$210, 0)))="below expectations", "Below", "")))), ""), "")</f>
        <v/>
      </c>
      <c r="AF184" s="69"/>
      <c r="AG184" s="79" t="str">
        <f>IFERROR(IF(B184&lt;&gt;"", IF(AND(INDEX(Paste_Here!Y$2:Y$210, MATCH(B184, Paste_Here!A$2:A$210, 0))&lt;&gt;"", ISNUMBER(VALUE(INDEX(Paste_Here!Y$2:Y$210, MATCH(B184, Paste_Here!A$2:A$210, 0))))), INDEX(Paste_Here!Y$2:Y$210, MATCH(B184, Paste_Here!A$2:A$210, 0)), ""), ""), "")</f>
        <v/>
      </c>
      <c r="AH184" s="69"/>
      <c r="AI184" s="79" t="str">
        <f>IFERROR(IF(B184&lt;&gt;"", IF(AND(INDEX(Paste_Here!AK$2:AK$210, MATCH(B184, Paste_Here!A$2:A$210, 0))&lt;&gt;"", ISNUMBER(VALUE(INDEX(Paste_Here!AK$2:AK$210, MATCH(B184, Paste_Here!A$2:A$210, 0))))), INDEX(Paste_Here!AK$2:AK$210, MATCH(B184, Paste_Here!A$2:A$210, 0)), ""), ""), "")</f>
        <v/>
      </c>
      <c r="AJ184" s="69"/>
      <c r="AK184" s="79" t="str">
        <f>IFERROR(IF(B184&lt;&gt;"", IF(ISNUMBER(SEARCH("highrisk", LOWER(INDEX(Paste_Here!AL$2:AL$210, MATCH(B184, Paste_Here!A$2:A$210, 0))))), "High Risk", IF(ISNUMBER(SEARCH("lowrisk", LOWER(INDEX(Paste_Here!AL$2:AL$210, MATCH(B184, Paste_Here!A$2:A$210, 0))))), "Low Risk", IF(ISNUMBER(SEARCH("somerisk", LOWER(INDEX(Paste_Here!AL$2:AL$210, MATCH(B184, Paste_Here!A$2:A$210, 0))))), "Some Risk", ""))), ""), "")</f>
        <v/>
      </c>
      <c r="AL184" s="69"/>
      <c r="AM184" s="79" t="str">
        <f>IFERROR(IF(B184&lt;&gt;"", IF(AND(INDEX(Paste_Here!AT$2:AT$210, MATCH(B184, Paste_Here!A$2:A$210, 0))&lt;&gt;"", ISNUMBER(VALUE(INDEX(Paste_Here!AT$2:AT$210, MATCH(B184, Paste_Here!A$2:A$210, 0))))), INDEX(Paste_Here!AT$2:AT$210, MATCH(B184, Paste_Here!A$2:A$210, 0)), ""), ""), "")</f>
        <v/>
      </c>
      <c r="AN184" s="69"/>
      <c r="AO184" s="79" t="str">
        <f>IFERROR(IF(B184&lt;&gt;"", IF(AND(INDEX(Paste_Here!AM$2:AM$210, MATCH(B184, Paste_Here!A$2:A$210, 0))&lt;&gt;"", ISNUMBER(VALUE(INDEX(Paste_Here!AM$2:AM$210, MATCH(B184, Paste_Here!A$2:A$210, 0))))), INDEX(Paste_Here!AM$2:AM$210, MATCH(B184, Paste_Here!A$2:A$210, 0)), ""), ""), "")</f>
        <v/>
      </c>
      <c r="AP184" s="69"/>
      <c r="AQ184" s="79" t="str">
        <f>IFERROR(IF(B184&lt;&gt;"", IF(ISNUMBER(SEARCH("highrisk", LOWER(INDEX(Paste_Here!AN$2:AN$210, MATCH(B184, Paste_Here!A$2:A$210, 0))))), "High Risk", IF(ISNUMBER(SEARCH("lowrisk", LOWER(INDEX(Paste_Here!AN$2:AN$210, MATCH(B184, Paste_Here!A$2:A$210, 0))))), "Low Risk", IF(ISNUMBER(SEARCH("somerisk", LOWER(INDEX(Paste_Here!AN$2:AN$210, MATCH(B184, Paste_Here!A$2:A$210, 0))))), "Some Risk", ""))), ""), "")</f>
        <v/>
      </c>
      <c r="AR184" s="69"/>
      <c r="AS184" s="79" t="str" cm="1">
        <f t="array" aca="1" ref="AS184" ca="1">IFERROR(IF(ISNUMBER(SEARCH("BR", INDEX(Paste_Here!AO$2:AO$210, MATCH(B184, Paste_Here!A$2:A$210, 0)))), -1, 1) * VALUE(_xlfn.TEXTJOIN("", TRUE, IF(ISNUMBER(--MID(INDEX(Paste_Here!AO$2:AO$210, MATCH(B184, Paste_Here!A$2:A$210, 0)), ROW(INDIRECT("1:"&amp;LEN(INDEX(Paste_Here!AO$2:AO$210, MATCH(B184, Paste_Here!A$2:A$210, 0))))), 1)), MID(INDEX(Paste_Here!AO$2:AO$210, MATCH(B184, Paste_Here!A$2:A$210, 0)), ROW(INDIRECT("1:"&amp;LEN(INDEX(Paste_Here!AO$2:AO$210, MATCH(B184, Paste_Here!A$2:A$210, 0))))), 1), ""))), "")</f>
        <v/>
      </c>
      <c r="AT184" s="69"/>
      <c r="AU184" s="69"/>
      <c r="AV184" s="79"/>
      <c r="AW184" s="69"/>
      <c r="AX184" s="79"/>
      <c r="AY184" s="69"/>
      <c r="AZ184" s="79"/>
      <c r="BA184" s="69"/>
      <c r="BB184" s="79"/>
      <c r="BC184" s="69"/>
      <c r="BD184" s="79"/>
      <c r="BE184" s="69"/>
      <c r="BF184" s="79"/>
      <c r="BG184" s="69"/>
      <c r="BH184" s="79"/>
      <c r="BI184" s="69"/>
      <c r="BJ184" s="79"/>
      <c r="BK184" s="69"/>
      <c r="BL184" s="79"/>
      <c r="BM184" s="69"/>
      <c r="BN184" s="79"/>
      <c r="BO184" s="69"/>
      <c r="BP184" s="79"/>
      <c r="BQ184" s="69"/>
      <c r="BR184" s="69"/>
      <c r="BS184" s="79"/>
      <c r="BT184" s="69"/>
      <c r="BU184" s="79"/>
      <c r="BV184" s="69"/>
      <c r="BW184" s="79"/>
      <c r="BX184" s="69"/>
      <c r="BY184" s="79"/>
      <c r="BZ184" s="69"/>
      <c r="CA184" s="79"/>
      <c r="CB184" s="69"/>
      <c r="CC184" s="79"/>
      <c r="CD184" s="69"/>
      <c r="CE184" s="79"/>
      <c r="CF184" s="69"/>
      <c r="CG184" s="79"/>
      <c r="CH184" s="69"/>
      <c r="CI184" s="79"/>
      <c r="CJ184" s="69"/>
      <c r="CK184" s="79"/>
      <c r="CL184" s="69"/>
      <c r="CM184" s="79"/>
      <c r="CN184" s="69"/>
      <c r="CO184" s="69"/>
      <c r="CP184" s="79" t="str">
        <f t="shared" si="16"/>
        <v/>
      </c>
      <c r="CQ184" s="69"/>
      <c r="CR184" s="79" t="str">
        <f>IFERROR(IF(B184&lt;&gt;"", IF(AND(INDEX(Paste_Here!AD$2:AD$210, MATCH(B184, Paste_Here!A$2:A$210, 0))&lt;&gt;"", ISNUMBER(VALUE(INDEX(Paste_Here!AD$2:AD$210, MATCH(B184, Paste_Here!A$2:A$210, 0))))), INDEX(Paste_Here!AD$2:AD$210, MATCH(B184, Paste_Here!A$2:A$210, 0)), ""), ""), "")</f>
        <v/>
      </c>
      <c r="CS184" s="69"/>
      <c r="CT184" s="79" t="str">
        <f>IFERROR(IF(B184&lt;&gt;"", IF(AND(INDEX(Paste_Here!AC$2:AC$210, MATCH(B184, Paste_Here!A$2:A$210, 0))&lt;&gt;"", ISNUMBER(--INDEX(Paste_Here!AC$2:AC$210, MATCH(B184, Paste_Here!A$2:A$210, 0)))), TEXT(ROUND(--INDEX(Paste_Here!AC$2:AC$210, MATCH(B184, Paste_Here!A$2:A$210, 0)), 2), "0.00"), ""), ""), "")</f>
        <v/>
      </c>
      <c r="CU184" s="69"/>
      <c r="CV184" s="79" t="str">
        <f>IFERROR(IF(B184&lt;&gt;"", IF(LOWER(INDEX(Paste_Here!AE$2:AE$210, MATCH(B184, Paste_Here!A$2:A$210, 0)))="approaching expectations", "Approaching", IF(LOWER(INDEX(Paste_Here!AE$2:AE$210, MATCH(B184, Paste_Here!A$2:A$210, 0)))="met expectations", "Met", IF(LOWER(INDEX(Paste_Here!AE$2:AE$210, MATCH(B184, Paste_Here!A$2:A$210, 0)))="exceeded expectations", "Exceeded", IF(LOWER(INDEX(Paste_Here!AE$2:AE$210, MATCH(B184, Paste_Here!A$2:A$210, 0)))="below expectations", "Below", "")))), ""), "")</f>
        <v/>
      </c>
      <c r="CW184" s="69"/>
      <c r="CX184" s="79" t="str">
        <f>IFERROR(IF(B184&lt;&gt;"", IF(AND(INDEX(Paste_Here!AF$2:AF$210, MATCH(B184, Paste_Here!A$2:A$210, 0))&lt;&gt;"", ISNUMBER(VALUE(INDEX(Paste_Here!AF$2:AF$210, MATCH(B184, Paste_Here!A$2:A$210, 0))))), INDEX(Paste_Here!AF$2:AF$210, MATCH(B184, Paste_Here!A$2:A$210, 0)), ""), ""), "")</f>
        <v/>
      </c>
      <c r="CY184" s="69"/>
      <c r="CZ184" s="79" t="str">
        <f>IFERROR(IF(B184&lt;&gt;"", IF(AND(INDEX(Paste_Here!AU$2:AU$210, MATCH(B184, Paste_Here!A$2:A$210, 0))&lt;&gt;"", ISNUMBER(VALUE(INDEX(Paste_Here!AU$2:AU$210, MATCH(B184, Paste_Here!A$2:A$210, 0))))), INDEX(Paste_Here!AU$2:AU$210, MATCH(B184, Paste_Here!A$2:A$210, 0)), ""), ""), "")</f>
        <v/>
      </c>
      <c r="DA184" s="69"/>
      <c r="DB184" s="79" t="str">
        <f>IFERROR(IF(B184&lt;&gt;"", IF(ISNUMBER(SEARCH("highrisk", LOWER(INDEX(Paste_Here!AV$2:AV$210, MATCH(B184, Paste_Here!A$2:A$210, 0))))), "High Risk", IF(ISNUMBER(SEARCH("lowrisk", LOWER(INDEX(Paste_Here!AV$2:AV$210, MATCH(B184, Paste_Here!A$2:A$210, 0))))), "Low Risk", IF(ISNUMBER(SEARCH("somerisk", LOWER(INDEX(Paste_Here!AV$2:AV$210, MATCH(B184, Paste_Here!A$2:A$210, 0))))), "Some Risk", ""))), ""), "")</f>
        <v/>
      </c>
      <c r="DC184" s="69"/>
      <c r="DD184" s="79" t="str">
        <f>IFERROR(IF(B184&lt;&gt;"", IF(AND(INDEX(Paste_Here!AW$2:AW$210, MATCH(B184, Paste_Here!A$2:A$210, 0))&lt;&gt;"", ISNUMBER(VALUE(INDEX(Paste_Here!AW$2:AW$210, MATCH(B184, Paste_Here!A$2:A$210, 0))))), INDEX(Paste_Here!AW$2:AW$210, MATCH(B184, Paste_Here!A$2:A$210, 0)), ""), ""), "")</f>
        <v/>
      </c>
      <c r="DE184" s="69"/>
      <c r="DF184" s="79" t="str">
        <f>IFERROR(IF(B184&lt;&gt;"", IF(AND(INDEX(Paste_Here!AP$2:AP$210, MATCH(B184, Paste_Here!A$2:A$210, 0))&lt;&gt;"", ISNUMBER(VALUE(INDEX(Paste_Here!AP$2:AP$210, MATCH(B184, Paste_Here!A$2:A$210, 0))))), INDEX(Paste_Here!AP$2:AP$210, MATCH(B184, Paste_Here!A$2:A$210, 0)), ""), ""), "")</f>
        <v/>
      </c>
      <c r="DG184" s="69"/>
      <c r="DH184" s="79" t="str">
        <f>IFERROR(IF(B184&lt;&gt;"", IF(ISNUMBER(SEARCH("highrisk", LOWER(INDEX(Paste_Here!AQ$2:AQ$210, MATCH(B184, Paste_Here!A$2:A$210, 0))))), "High Risk", IF(ISNUMBER(SEARCH("lowrisk", LOWER(INDEX(Paste_Here!AQ$2:AQ$210, MATCH(B184, Paste_Here!A$2:A$210, 0))))), "Low Risk", IF(ISNUMBER(SEARCH("somerisk", LOWER(INDEX(Paste_Here!AQ$2:AQ$210, MATCH(B184, Paste_Here!A$2:A$210, 0))))), "Some Risk", ""))), ""), "")</f>
        <v/>
      </c>
      <c r="DI184" s="69"/>
      <c r="DJ184" s="79" t="str" cm="1">
        <f t="array" aca="1" ref="DJ184" ca="1">IFERROR(VALUE(IF(ISNUMBER(SEARCH("EM", INDEX(Paste_Here!AR$2:AR$500, MATCH(B184, Paste_Here!A$2:A$500, 0)))),"-" &amp; _xlfn.TEXTJOIN("", TRUE, IF(ISNUMBER(--MID(INDEX(Paste_Here!AR$2:AR$500, MATCH(B184, Paste_Here!A$2:A$500, 0)), ROW(INDIRECT("1:"&amp;LEN(INDEX(Paste_Here!AR$2:AR$500, MATCH(B184, Paste_Here!A$2:A$500, 0))))), 1)), MID(INDEX(Paste_Here!AR$2:AR$500, MATCH(B184, Paste_Here!A$2:A$500, 0)), ROW(INDIRECT("1:"&amp;LEN(INDEX(Paste_Here!AR$2:AR$500, MATCH(B184, Paste_Here!A$2:A$500, 0))))), 1), "")), _xlfn.TEXTJOIN("", TRUE, IF(ISNUMBER(--MID(INDEX(Paste_Here!AR$2:AR$500, MATCH(B184, Paste_Here!A$2:AR$500, 0)), ROW(INDIRECT("1:"&amp;LEN(INDEX(Paste_Here!AR$2:AR$500, MATCH(B184, Paste_Here!A$2:AR$500, 0))))), 1)), MID(INDEX(Paste_Here!AR$2:AR$500, MATCH(B184, Paste_Here!A$2:A$500, 0)), ROW(INDIRECT("1:"&amp;LEN(INDEX(Paste_Here!AR$2:AR$500, MATCH(B184, Paste_Here!A$2:A$500, 0))))), 1), "")))), "")</f>
        <v/>
      </c>
      <c r="DK184" s="69"/>
      <c r="DL184" s="69"/>
      <c r="DM184" s="79" t="str">
        <f t="shared" si="17"/>
        <v/>
      </c>
      <c r="DN184" s="69"/>
      <c r="DO184" s="79" t="str">
        <f>IFERROR(IF(B184&lt;&gt;"", IF(AND(INDEX(Paste_Here!AH$2:AH$210, MATCH(B184, Paste_Here!A$2:A$210, 0))&lt;&gt;"", ISNUMBER(VALUE(INDEX(Paste_Here!AH$2:AH$210, MATCH(B184, Paste_Here!A$2:A$210, 0))))), INDEX(Paste_Here!AH$2:AH$210, MATCH(B184, Paste_Here!A$2:A$210, 0)), ""), ""), "")</f>
        <v/>
      </c>
      <c r="DP184" s="69"/>
      <c r="DQ184" s="114"/>
      <c r="DR184" s="69"/>
      <c r="DS184" s="119" t="str">
        <f>IFERROR(IF(B184&lt;&gt;"", IF(LOWER(INDEX(Paste_Here!AI$2:AI$210, MATCH(B184, Paste_Here!A$2:A$210, 0)))="approaching expectations", "Approaching", IF(LOWER(INDEX(Paste_Here!AI$2:AI$210, MATCH(B184, Paste_Here!A$2:A$210, 0)))="met expectations", "Met", IF(LOWER(INDEX(Paste_Here!AI$2:AI$210, MATCH(B184, Paste_Here!A$2:A$210, 0)))="exceeded expectations", "Exceeded", IF(LOWER(INDEX(Paste_Here!AI$2:AI$210, MATCH(B184, Paste_Here!A$2:A$210, 0)))="below expectations", "Below", "")))), ""), "")</f>
        <v/>
      </c>
      <c r="DT184" s="69"/>
      <c r="DU184" s="79" t="str">
        <f>IFERROR(IF(B184&lt;&gt;"", IF(AND(INDEX(Paste_Here!AJ$2:AJ$210, MATCH(B184, Paste_Here!A$2:A$210, 0))&lt;&gt;"", ISNUMBER(VALUE(INDEX(Paste_Here!AJ$2:AJ$210, MATCH(B184, Paste_Here!A$2:A$210, 0))))), INDEX(Paste_Here!AJ$2:AJ$210, MATCH(B184, Paste_Here!A$2:A$210, 0)), ""), ""), "")</f>
        <v/>
      </c>
      <c r="DV184" s="69"/>
      <c r="DW184" s="114"/>
      <c r="DX184" s="69"/>
      <c r="DY184" s="114"/>
      <c r="DZ184" s="69"/>
      <c r="EA184" s="114"/>
      <c r="EB184" s="69"/>
      <c r="EC184" s="114"/>
      <c r="ED184" s="69"/>
      <c r="EE184" s="114"/>
      <c r="EF184" s="69"/>
      <c r="EH184" s="69"/>
      <c r="EI184" s="69"/>
      <c r="EJ184" s="79"/>
      <c r="EK184" s="69"/>
      <c r="EL184" s="79"/>
      <c r="EM184" s="69"/>
      <c r="EN184" s="79"/>
      <c r="EO184" s="69"/>
      <c r="EP184" s="79"/>
      <c r="EQ184" s="69"/>
      <c r="ER184" s="79"/>
      <c r="ES184" s="69"/>
      <c r="ET184" s="79"/>
      <c r="EU184" s="69"/>
      <c r="EV184" s="79"/>
      <c r="EW184" s="69"/>
      <c r="EX184" s="79"/>
      <c r="EY184" s="69"/>
      <c r="EZ184" s="79"/>
      <c r="FA184" s="69"/>
      <c r="FB184" s="79"/>
      <c r="FC184" s="69"/>
      <c r="FD184" s="79"/>
      <c r="FE184" s="69"/>
      <c r="FF184" s="69"/>
      <c r="FG184" s="79" t="str">
        <f t="shared" si="18"/>
        <v/>
      </c>
      <c r="FH184" s="69"/>
      <c r="FI184" s="79" t="str">
        <f>IFERROR(IF(B184&lt;&gt;"", IF(ISNUMBER(VALUE(INDEX(Paste_Here!H$2:H$210, MATCH(B184, Paste_Here!A$2:A$210, 0)))), IF(VALUE(INDEX(Paste_Here!H$2:H$210, MATCH(B184, Paste_Here!A$2:A$210, 0)))=0, "No", IF(AND(VALUE(INDEX(Paste_Here!H$2:H$210, MATCH(B184, Paste_Here!A$2:A$210, 0)))&gt;=1, VALUE(INDEX(Paste_Here!H$2:H$210, MATCH(B184, Paste_Here!A$2:A$210, 0)))&lt;=4), VALUE(INDEX(Paste_Here!H$2:H$210, MATCH(B184, Paste_Here!A$2:A$210, 0))), "")), ""), ""), "")</f>
        <v/>
      </c>
      <c r="FJ184" s="69"/>
      <c r="FK184" s="79" t="str">
        <f>IFERROR(IF(B184&lt;&gt;"", IF(ISNUMBER(VALUE(INDEX(Paste_Here!I$2:I$210, MATCH(B184, Paste_Here!A$2:A$210, 0)))), IF(VALUE(INDEX(Paste_Here!I$2:I$210, MATCH(B184, Paste_Here!A$2:A$210, 0)))=0, "No", IF(AND(VALUE(INDEX(Paste_Here!I$2:I$210, MATCH(B184, Paste_Here!A$2:A$210, 0)))&gt;=1, VALUE(INDEX(Paste_Here!I$2:I$210, MATCH(B184, Paste_Here!A$2:A$210, 0)))&lt;=4), VALUE(INDEX(Paste_Here!I$2:I$210, MATCH(B184, Paste_Here!A$2:A$210, 0))), "")), ""), ""), "")</f>
        <v/>
      </c>
      <c r="FL184" s="69"/>
      <c r="FM184" s="114"/>
      <c r="FN184" s="69"/>
      <c r="FO184" s="114"/>
      <c r="FP184" s="69"/>
      <c r="FQ184" s="114"/>
      <c r="FR184" s="69"/>
      <c r="FS184" s="114"/>
      <c r="FT184" s="69"/>
      <c r="FU184" s="79" t="str">
        <f>IFERROR(IF(B184&lt;&gt;"", IF(AND(INDEX(Paste_Here!R$2:R$210, MATCH(B184, Paste_Here!A$2:A$210, 0))&lt;&gt;"", ISNUMBER(VALUE(INDEX(Paste_Here!R$2:R$210, MATCH(B184, Paste_Here!A$2:A$210, 0))))), INDEX(Paste_Here!R$2:R$210, MATCH(B184, Paste_Here!A$2:A$210, 0)), ""), ""), "")</f>
        <v/>
      </c>
      <c r="FV184" s="69"/>
      <c r="FW184" s="79" t="str">
        <f>IFERROR(IF(B184&lt;&gt;"", IF(AND(INDEX(Paste_Here!BB$2:BB$210, MATCH(B184, Paste_Here!A$2:A$210, 0))&lt;&gt;"", ISNUMBER(VALUE(INDEX(Paste_Here!BB$2:BB$210, MATCH(B184, Paste_Here!A$2:A$210, 0))))), INDEX(Paste_Here!BB$2:BB$210, MATCH(B184, Paste_Here!A$2:A$210, 0)), ""), ""), "")</f>
        <v/>
      </c>
      <c r="FX184" s="69"/>
      <c r="FY184" s="79" t="str">
        <f>IFERROR(IF(B184&lt;&gt;"", IF(AND(INDEX(Paste_Here!AS$2:AS$210, MATCH(B184, Paste_Here!A$2:A$210, 0))&lt;&gt;"", ISNUMBER(VALUE(INDEX(Paste_Here!AS$2:AS$210, MATCH(B184, Paste_Here!A$2:A$210, 0))))), INDEX(Paste_Here!AS$2:AS$210, MATCH(B184, Paste_Here!A$2:A$210, 0)), ""), ""), "")</f>
        <v/>
      </c>
      <c r="FZ184" s="69"/>
      <c r="GA184" s="79" t="str">
        <f>IFERROR(IF(B184&lt;&gt;"", IF(AND(INDEX(Paste_Here!BC$2:BC$210, MATCH(B184, Paste_Here!A$2:A$210, 0))&lt;&gt;"", ISNUMBER(VALUE(INDEX(Paste_Here!BC$2:BC$210, MATCH(B184, Paste_Here!A$2:A$210, 0))))), INDEX(Paste_Here!BC$2:BC$210, MATCH(B184, Paste_Here!A$2:A$210, 0)), ""), ""), "")</f>
        <v/>
      </c>
      <c r="GB184" s="69"/>
      <c r="GC184" s="69"/>
      <c r="GD184" s="79" t="str">
        <f t="shared" si="19"/>
        <v/>
      </c>
      <c r="GE184" s="69"/>
      <c r="GF184" s="79" t="str">
        <f>IFERROR(IF(B184&lt;&gt;"", IF(ISNUMBER(SEARCH("s", LOWER(INDEX(Paste_Here!M$2:M$210, MATCH(B184, Paste_Here!A$2:A$210, 0))))), "Yes", IF(INDEX(Paste_Here!M$2:M$210, MATCH(B184, Paste_Here!A$2:A$210, 0))&lt;&gt;"", "No", "")), ""), "")</f>
        <v/>
      </c>
      <c r="GG184" s="69"/>
      <c r="GH184" s="79" t="str">
        <f>IFERROR(IF(B184&lt;&gt;"", IF(ISNUMBER(SEARCH("yes", LOWER(INDEX(Paste_Here!F$2:F$210, MATCH(B184, Paste_Here!A$2:A$210, 0))))), "Yes", IF(ISNUMBER(SEARCH("no", LOWER(INDEX(Paste_Here!F$2:F$210, MATCH(B184, Paste_Here!A$2:A$210, 0))))), "No", "")), ""), "")</f>
        <v/>
      </c>
      <c r="GI184" s="69"/>
      <c r="GJ184" s="79" t="str">
        <f>IFERROR(IF(B184&lt;&gt;"", IF(ISNUMBER(SEARCH("english language learner", LOWER(INDEX(Paste_Here!C$2:C$210, MATCH(B184, Paste_Here!A$2:A$210, 0))))), "Yes", ""), ""), "")</f>
        <v/>
      </c>
      <c r="GK184" s="69"/>
      <c r="GL184" s="79" t="str">
        <f>IFERROR(IF(B184&lt;&gt;"", IF(OR(ISNUMBER(SEARCH("b", LOWER(INDEX(Paste_Here!K$2:K$210, MATCH(B184, Paste_Here!A$2:A$210, 0))))), ISNUMBER(SEARCH("h", LOWER(INDEX(Paste_Here!K$2:K$210, MATCH(B184, Paste_Here!A$2:A$210, 0))))), ISNUMBER(SEARCH("i", LOWER(INDEX(Paste_Here!K$2:K$210, MATCH(B184, Paste_Here!A$2:A$210, 0)))))), "Yes", IF(INDEX(Paste_Here!K$2:K$210, MATCH(B184, Paste_Here!A$2:A$210, 0))&lt;&gt;"", "No", "")), ""), "")</f>
        <v/>
      </c>
      <c r="GM184" s="69"/>
      <c r="GN184" s="79" t="str">
        <f>IFERROR(IF(B184&lt;&gt;"", IF(ISNUMBER(SEARCH("yes", LOWER(INDEX(Paste_Here!L$2:L$210, MATCH(B184, Paste_Here!A$2:A$210, 0))))), "Yes", IF(ISNUMBER(SEARCH("no", LOWER(INDEX(Paste_Here!L$2:L$210, MATCH(B184, Paste_Here!A$2:A$210, 0))))), "No", "")), ""), "")</f>
        <v/>
      </c>
      <c r="GO184" s="69"/>
      <c r="GP184" s="79" t="str">
        <f>IFERROR(IF(B184&lt;&gt;"", IF(ISNUMBER(SEARCH("transitional 2", LOWER(INDEX(Paste_Here!C$2:C$210, MATCH(B184, Paste_Here!A$2:A$210, 0))))), "T2", IF(ISNUMBER(SEARCH("transitional 1", LOWER(INDEX(Paste_Here!C$2:C$210, MATCH(B184, Paste_Here!A$2:A$210, 0))))), "T1", IF(ISNUMBER(SEARCH("waived ell services", LOWER(INDEX(Paste_Here!C$2:C$210, MATCH(B184, Paste_Here!A$2:A$210, 0))))), "W", ""))), ""), "")</f>
        <v/>
      </c>
      <c r="GQ184" s="69"/>
      <c r="GR184" s="114"/>
      <c r="GS184" s="69"/>
      <c r="GT184" s="114"/>
      <c r="GU184" s="69"/>
      <c r="GV184" s="114"/>
      <c r="GW184" s="69"/>
      <c r="GX184" s="118"/>
      <c r="GY184" s="69"/>
      <c r="GZ184" s="69"/>
      <c r="HA184" s="79"/>
      <c r="HB184" s="69"/>
      <c r="HC184" s="79"/>
      <c r="HD184" s="69"/>
      <c r="HE184" s="79"/>
      <c r="HF184" s="69"/>
      <c r="HG184" s="79"/>
      <c r="HH184" s="69"/>
      <c r="HI184" s="79"/>
      <c r="HJ184" s="69"/>
      <c r="HK184" s="79"/>
      <c r="HL184" s="69"/>
      <c r="HM184" s="79"/>
      <c r="HN184" s="69"/>
      <c r="HO184" s="79"/>
      <c r="HP184" s="69"/>
      <c r="HQ184" s="79"/>
      <c r="HR184" s="69"/>
      <c r="HS184" s="79"/>
      <c r="HT184" s="69"/>
      <c r="HU184" s="79"/>
      <c r="HV184" s="69"/>
      <c r="HW184" s="69"/>
      <c r="HX184" s="79"/>
      <c r="HY184" s="69"/>
      <c r="HZ184" s="79"/>
      <c r="IA184" s="69"/>
      <c r="IB184" s="79"/>
      <c r="IC184" s="69"/>
      <c r="ID184" s="79"/>
      <c r="IE184" s="69"/>
      <c r="IF184" s="79"/>
      <c r="IG184" s="69"/>
      <c r="IH184" s="79"/>
      <c r="II184" s="69"/>
      <c r="IJ184" s="79"/>
      <c r="IK184" s="69"/>
      <c r="IL184" s="79"/>
      <c r="IM184" s="69"/>
      <c r="IN184" s="79"/>
      <c r="IO184" s="69"/>
      <c r="IP184" s="79"/>
      <c r="IQ184" s="69"/>
      <c r="IR184" s="79"/>
      <c r="IS184" s="69"/>
      <c r="IT184" s="69"/>
      <c r="IU184" s="79"/>
      <c r="IV184" s="69"/>
      <c r="IW184" s="79"/>
      <c r="IX184" s="69"/>
      <c r="IY184" s="79"/>
      <c r="IZ184" s="69"/>
      <c r="JA184" s="79"/>
      <c r="JB184" s="69"/>
      <c r="JC184" s="79"/>
      <c r="JD184" s="69"/>
      <c r="JE184" s="79"/>
      <c r="JF184" s="69"/>
      <c r="JG184" s="79"/>
      <c r="JH184" s="69"/>
      <c r="JI184" s="79"/>
      <c r="JJ184" s="69"/>
      <c r="JK184" s="79"/>
      <c r="JL184" s="69"/>
      <c r="JM184" s="79"/>
      <c r="JN184" s="69"/>
      <c r="JO184" s="79"/>
      <c r="JP184" s="69"/>
      <c r="JQ184" s="69"/>
      <c r="JR184" s="79"/>
      <c r="JS184" s="69"/>
      <c r="JT184" s="79"/>
      <c r="JU184" s="69"/>
      <c r="JV184" s="79"/>
      <c r="JW184" s="69"/>
      <c r="JX184" s="79"/>
      <c r="JY184" s="69"/>
      <c r="JZ184" s="79"/>
      <c r="KA184" s="69"/>
      <c r="KB184" s="79"/>
      <c r="KC184" s="69"/>
      <c r="KD184" s="79"/>
      <c r="KE184" s="69"/>
      <c r="KF184" s="79"/>
      <c r="KG184" s="69"/>
      <c r="KH184" s="79"/>
      <c r="KI184" s="69"/>
      <c r="KJ184" s="79"/>
      <c r="KK184" s="69"/>
      <c r="KL184" s="79"/>
      <c r="KM184" s="69"/>
      <c r="KP184" s="1" t="str" cm="1">
        <f t="array" ref="KP184">IFERROR(INDEX(Paste_Here!$B$2:$B$210, MATCH(0, COUNTIF(KP$4:KP183, Paste_Here!$B$2:$B$210) + IF(Paste_Here!$B$2:$B$210="", 1, 0), 0)), "")</f>
        <v/>
      </c>
      <c r="KQ184" s="1" t="str">
        <f>IF(KP184&lt;&gt;"", INDEX(Paste_Here!$A$2:$A$210, MATCH(KP184, Paste_Here!$B$2:$B$210, 0)), "")</f>
        <v/>
      </c>
      <c r="KR184" s="1" t="str">
        <f t="shared" si="20"/>
        <v/>
      </c>
      <c r="KS184" s="1" t="str" cm="1">
        <f t="array" ref="KS184">IFERROR(INDEX($KR$5:$KR$210, MATCH(SMALL(IF($KR$5:$KR$210&lt;&gt;"", COUNTIF($KR$5:$KR$210, "&lt;"&amp;$KR$5:$KR$210)+1), ROW()-ROW($KS$5)+1), COUNTIF($KR$5:$KR$210, "&lt;"&amp;$KR$5:$KR$210)+1, 0)), "")</f>
        <v/>
      </c>
    </row>
    <row r="185" spans="1:305">
      <c r="A185" s="69"/>
      <c r="B185" s="79" t="str">
        <f t="shared" si="14"/>
        <v/>
      </c>
      <c r="C185" s="69"/>
      <c r="D185" s="79" t="str">
        <f>IFERROR(IF(B185&lt;&gt;"", IF(COUNTIF(INDEX(Paste_Here!N$2:Q$210, MATCH(B185, Paste_Here!A$2:A$210, 0), 0), "yes") &gt; 0, "No", IF(COUNTIF(INDEX(Paste_Here!N$2:Q$210, MATCH(B185, Paste_Here!A$2:A$210, 0), 0), "no") &gt; 0, "Yes", "")), ""), "")</f>
        <v/>
      </c>
      <c r="E185" s="69"/>
      <c r="F185" s="79" t="str">
        <f>IFERROR(IF(B185&lt;&gt;"", IF(ISNUMBER(SEARCH("yes", LOWER(INDEX(Paste_Here!S$2:S$210, MATCH(B185, Paste_Here!A$2:A$210, 0))))), "Yes", IF(ISNUMBER(SEARCH("no", LOWER(INDEX(Paste_Here!S$2:S$210, MATCH(B185, Paste_Here!A$2:A$210, 0))))), "No", "")), ""), "")</f>
        <v/>
      </c>
      <c r="G185" s="69"/>
      <c r="H185" s="79" t="str">
        <f>IFERROR(IF(B185&lt;&gt;"", IF(COUNTIF(INDEX(Paste_Here!AX$2:BA$210, MATCH(B185, Paste_Here!A$2:A$210, 0), 0), "yes") &gt; 0, "No", IF(COUNTIF(INDEX(Paste_Here!AX$2:BA$210, MATCH(B185, Paste_Here!A$2:A$210, 0), 0), "no") &gt; 0, "Yes", "")), ""), "")</f>
        <v/>
      </c>
      <c r="I185" s="69"/>
      <c r="J185" s="79" t="str">
        <f>IFERROR(IF(B185&lt;&gt;"", IF(ISNUMBER(SEARCH("yes", LOWER(INDEX(Paste_Here!Z$2:Z$210, MATCH(B185, Paste_Here!A$2:A$210, 0))))), "Yes", IF(ISNUMBER(SEARCH("no", LOWER(INDEX(Paste_Here!Z$2:Z$210, MATCH(B185, Paste_Here!A$2:A$210, 0))))), "No", "")), ""), "")</f>
        <v/>
      </c>
      <c r="K185" s="69"/>
      <c r="L185" s="79" t="str">
        <f>IFERROR(IF(B185&lt;&gt;"", IF(ISNUMBER(SEARCH("yes", LOWER(INDEX(Paste_Here!AG$2:AG$210, MATCH(B185, Paste_Here!A$2:A$210, 0))))), "Yes", IF(ISNUMBER(SEARCH("no", LOWER(INDEX(Paste_Here!AG$2:AG$210, MATCH(B185, Paste_Here!A$2:A$210, 0))))), "No", "")), ""), "")</f>
        <v/>
      </c>
      <c r="M185" s="69"/>
      <c r="N185" s="114" t="str">
        <f>IFERROR(IF(J185&lt;&gt;"", IF(ISNUMBER(SEARCH("yes", LOWER(INDEX(Paste_Here!AB$2:AB$210, MATCH(J185, Paste_Here!I$2:I$210, 0))))), "Yes", IF(ISNUMBER(SEARCH("no", LOWER(INDEX(Paste_Here!AB$2:AB$210, MATCH(J185, Paste_Here!I$2:I$210, 0))))), "No", "")), ""), "")</f>
        <v/>
      </c>
      <c r="O185" s="69"/>
      <c r="P185" s="79" t="str">
        <f>IFERROR(IF(B185&lt;&gt;"", IF(ISNUMBER(SEARCH("Revealed-Potential (Primary Focus)", LOWER(INDEX(Paste_Here!U$2:U$210, MATCH(B185, Paste_Here!A$2:A$210, 0))))), "Rev-Potential: Prim", IF(ISNUMBER(SEARCH("Revealed-Potential (Secondary Focus)", LOWER(INDEX(Paste_Here!U$2:U$210, MATCH(B185, Paste_Here!A$2:A$210, 0))))), "Rev-Potential: Sec", IF(ISNUMBER(SEARCH("Monitoring", LOWER(INDEX(Paste_Here!U$2:U$210, MATCH(B185, Paste_Here!A$2:A$210, 0))))), "Monitoring", IF(ISNUMBER(SEARCH("At-Promise (Secondary Focus)", LOWER(INDEX(Paste_Here!U$2:U$210, MATCH(B185, Paste_Here!A$2:A$210, 0))))), "At-Promise: Sec", IF(ISNUMBER(SEARCH("At-Promise (Primary Focus)", LOWER(INDEX(Paste_Here!U$2:U$210, MATCH(B185, Paste_Here!A$2:A$210, 0))))), "At-Promise: Prim", ""))))), ""), "")</f>
        <v/>
      </c>
      <c r="Q185" s="69"/>
      <c r="R185" s="79" t="str">
        <f>IFERROR(IF(B185&lt;&gt;"", IF(ISNUMBER(SEARCH("Revealed-Potential (Primary Focus)", LOWER(INDEX(Paste_Here!AB$2:AB$210, MATCH(B185, Paste_Here!A$2:A$210, 0))))), "Rev-Potential: Prim", IF(ISNUMBER(SEARCH("Revealed-Potential (Secondary Focus)", LOWER(INDEX(Paste_Here!AB$2:AB$210, MATCH(B185, Paste_Here!A$2:A$210, 0))))), "Rev-Potential: Sec", IF(ISNUMBER(SEARCH("Monitoring", LOWER(INDEX(Paste_Here!AB$2:AB$210, MATCH(B185, Paste_Here!A$2:A$210, 0))))), "Monitoring", IF(ISNUMBER(SEARCH("At-Promise (Secondary Focus)", LOWER(INDEX(Paste_Here!AB$2:AB$210, MATCH(B185, Paste_Here!A$2:A$210, 0))))), "At-Promise: Sec", IF(ISNUMBER(SEARCH("At-Promise (Primary Focus)", LOWER(INDEX(Paste_Here!AB$2:AB$210, MATCH(B185, Paste_Here!A$2:A$210, 0))))), "At-Promise: Prim", ""))))), ""), "")</f>
        <v/>
      </c>
      <c r="S185" s="69"/>
      <c r="T185" s="114" t="str">
        <f>IFERROR(IF(P185&lt;&gt;"", IF(ISNUMBER(SEARCH("yes", LOWER(INDEX(Paste_Here!AH$2:AH$210, MATCH(P185, Paste_Here!O$2:O$210, 0))))), "Yes", IF(ISNUMBER(SEARCH("no", LOWER(INDEX(Paste_Here!AH$2:AH$210, MATCH(P185, Paste_Here!O$2:O$210, 0))))), "No", "")), ""), "")</f>
        <v/>
      </c>
      <c r="U185" s="69"/>
      <c r="V185" s="114" t="str">
        <f>IFERROR(IF(R185&lt;&gt;"", IF(ISNUMBER(SEARCH("yes", LOWER(INDEX(Paste_Here!AJ$2:AJ$210, MATCH(R185, Paste_Here!Q$2:Q$210, 0))))), "Yes", IF(ISNUMBER(SEARCH("no", LOWER(INDEX(Paste_Here!AJ$2:AJ$210, MATCH(R185, Paste_Here!Q$2:Q$210, 0))))), "No", "")), ""), "")</f>
        <v/>
      </c>
      <c r="W185" s="69"/>
      <c r="X185" s="69"/>
      <c r="Y185" s="79" t="str">
        <f t="shared" si="15"/>
        <v/>
      </c>
      <c r="Z185" s="69"/>
      <c r="AA185" s="79" t="str">
        <f>IFERROR(IF(B185&lt;&gt;"", IF(AND(INDEX(Paste_Here!W$2:W$210, MATCH(B185, Paste_Here!A$2:A$210, 0))&lt;&gt;"", ISNUMBER(VALUE(INDEX(Paste_Here!W$2:W$210, MATCH(B185, Paste_Here!A$2:A$210, 0))))), INDEX(Paste_Here!W$2:W$210, MATCH(B185, Paste_Here!A$2:A$210, 0)), ""), ""), "")</f>
        <v/>
      </c>
      <c r="AB185" s="69"/>
      <c r="AC185" s="79" t="str">
        <f>IFERROR(IF(B185&lt;&gt;"", IF(AND(INDEX(Paste_Here!V$2:V$210, MATCH(B185, Paste_Here!A$2:A$210, 0))&lt;&gt;"", ISNUMBER(VALUE(INDEX(Paste_Here!V$2:V$210, MATCH(B185, Paste_Here!A$2:A$210, 0))))), TEXT(ROUND(VALUE(INDEX(Paste_Here!V$2:V$210, MATCH(B185, Paste_Here!A$2:A$210, 0))), 2), "0.00"), ""), ""), "")</f>
        <v/>
      </c>
      <c r="AD185" s="69"/>
      <c r="AE185" s="79" t="str">
        <f>IFERROR(IF(B185&lt;&gt;"", IF(LOWER(INDEX(Paste_Here!X$2:X$210, MATCH(B185, Paste_Here!A$2:A$210, 0)))="approaching expectations", "Approaching", IF(LOWER(INDEX(Paste_Here!X$2:X$210, MATCH(B185, Paste_Here!A$2:A$210, 0)))="met expectations", "Met", IF(LOWER(INDEX(Paste_Here!X$2:X$210, MATCH(B185, Paste_Here!A$2:A$210, 0)))="exceeded expectations", "Exceeded", IF(LOWER(INDEX(Paste_Here!X$2:X$210, MATCH(B185, Paste_Here!A$2:A$210, 0)))="below expectations", "Below", "")))), ""), "")</f>
        <v/>
      </c>
      <c r="AF185" s="69"/>
      <c r="AG185" s="79" t="str">
        <f>IFERROR(IF(B185&lt;&gt;"", IF(AND(INDEX(Paste_Here!Y$2:Y$210, MATCH(B185, Paste_Here!A$2:A$210, 0))&lt;&gt;"", ISNUMBER(VALUE(INDEX(Paste_Here!Y$2:Y$210, MATCH(B185, Paste_Here!A$2:A$210, 0))))), INDEX(Paste_Here!Y$2:Y$210, MATCH(B185, Paste_Here!A$2:A$210, 0)), ""), ""), "")</f>
        <v/>
      </c>
      <c r="AH185" s="69"/>
      <c r="AI185" s="79" t="str">
        <f>IFERROR(IF(B185&lt;&gt;"", IF(AND(INDEX(Paste_Here!AK$2:AK$210, MATCH(B185, Paste_Here!A$2:A$210, 0))&lt;&gt;"", ISNUMBER(VALUE(INDEX(Paste_Here!AK$2:AK$210, MATCH(B185, Paste_Here!A$2:A$210, 0))))), INDEX(Paste_Here!AK$2:AK$210, MATCH(B185, Paste_Here!A$2:A$210, 0)), ""), ""), "")</f>
        <v/>
      </c>
      <c r="AJ185" s="69"/>
      <c r="AK185" s="79" t="str">
        <f>IFERROR(IF(B185&lt;&gt;"", IF(ISNUMBER(SEARCH("highrisk", LOWER(INDEX(Paste_Here!AL$2:AL$210, MATCH(B185, Paste_Here!A$2:A$210, 0))))), "High Risk", IF(ISNUMBER(SEARCH("lowrisk", LOWER(INDEX(Paste_Here!AL$2:AL$210, MATCH(B185, Paste_Here!A$2:A$210, 0))))), "Low Risk", IF(ISNUMBER(SEARCH("somerisk", LOWER(INDEX(Paste_Here!AL$2:AL$210, MATCH(B185, Paste_Here!A$2:A$210, 0))))), "Some Risk", ""))), ""), "")</f>
        <v/>
      </c>
      <c r="AL185" s="69"/>
      <c r="AM185" s="79" t="str">
        <f>IFERROR(IF(B185&lt;&gt;"", IF(AND(INDEX(Paste_Here!AT$2:AT$210, MATCH(B185, Paste_Here!A$2:A$210, 0))&lt;&gt;"", ISNUMBER(VALUE(INDEX(Paste_Here!AT$2:AT$210, MATCH(B185, Paste_Here!A$2:A$210, 0))))), INDEX(Paste_Here!AT$2:AT$210, MATCH(B185, Paste_Here!A$2:A$210, 0)), ""), ""), "")</f>
        <v/>
      </c>
      <c r="AN185" s="69"/>
      <c r="AO185" s="79" t="str">
        <f>IFERROR(IF(B185&lt;&gt;"", IF(AND(INDEX(Paste_Here!AM$2:AM$210, MATCH(B185, Paste_Here!A$2:A$210, 0))&lt;&gt;"", ISNUMBER(VALUE(INDEX(Paste_Here!AM$2:AM$210, MATCH(B185, Paste_Here!A$2:A$210, 0))))), INDEX(Paste_Here!AM$2:AM$210, MATCH(B185, Paste_Here!A$2:A$210, 0)), ""), ""), "")</f>
        <v/>
      </c>
      <c r="AP185" s="69"/>
      <c r="AQ185" s="79" t="str">
        <f>IFERROR(IF(B185&lt;&gt;"", IF(ISNUMBER(SEARCH("highrisk", LOWER(INDEX(Paste_Here!AN$2:AN$210, MATCH(B185, Paste_Here!A$2:A$210, 0))))), "High Risk", IF(ISNUMBER(SEARCH("lowrisk", LOWER(INDEX(Paste_Here!AN$2:AN$210, MATCH(B185, Paste_Here!A$2:A$210, 0))))), "Low Risk", IF(ISNUMBER(SEARCH("somerisk", LOWER(INDEX(Paste_Here!AN$2:AN$210, MATCH(B185, Paste_Here!A$2:A$210, 0))))), "Some Risk", ""))), ""), "")</f>
        <v/>
      </c>
      <c r="AR185" s="69"/>
      <c r="AS185" s="79" t="str" cm="1">
        <f t="array" aca="1" ref="AS185" ca="1">IFERROR(IF(ISNUMBER(SEARCH("BR", INDEX(Paste_Here!AO$2:AO$210, MATCH(B185, Paste_Here!A$2:A$210, 0)))), -1, 1) * VALUE(_xlfn.TEXTJOIN("", TRUE, IF(ISNUMBER(--MID(INDEX(Paste_Here!AO$2:AO$210, MATCH(B185, Paste_Here!A$2:A$210, 0)), ROW(INDIRECT("1:"&amp;LEN(INDEX(Paste_Here!AO$2:AO$210, MATCH(B185, Paste_Here!A$2:A$210, 0))))), 1)), MID(INDEX(Paste_Here!AO$2:AO$210, MATCH(B185, Paste_Here!A$2:A$210, 0)), ROW(INDIRECT("1:"&amp;LEN(INDEX(Paste_Here!AO$2:AO$210, MATCH(B185, Paste_Here!A$2:A$210, 0))))), 1), ""))), "")</f>
        <v/>
      </c>
      <c r="AT185" s="69"/>
      <c r="AU185" s="69"/>
      <c r="AV185" s="79"/>
      <c r="AW185" s="69"/>
      <c r="AX185" s="79"/>
      <c r="AY185" s="69"/>
      <c r="AZ185" s="79"/>
      <c r="BA185" s="69"/>
      <c r="BB185" s="79"/>
      <c r="BC185" s="69"/>
      <c r="BD185" s="79"/>
      <c r="BE185" s="69"/>
      <c r="BF185" s="79"/>
      <c r="BG185" s="69"/>
      <c r="BH185" s="79"/>
      <c r="BI185" s="69"/>
      <c r="BJ185" s="79"/>
      <c r="BK185" s="69"/>
      <c r="BL185" s="79"/>
      <c r="BM185" s="69"/>
      <c r="BN185" s="79"/>
      <c r="BO185" s="69"/>
      <c r="BP185" s="79"/>
      <c r="BQ185" s="69"/>
      <c r="BR185" s="69"/>
      <c r="BS185" s="79"/>
      <c r="BT185" s="69"/>
      <c r="BU185" s="79"/>
      <c r="BV185" s="69"/>
      <c r="BW185" s="79"/>
      <c r="BX185" s="69"/>
      <c r="BY185" s="79"/>
      <c r="BZ185" s="69"/>
      <c r="CA185" s="79"/>
      <c r="CB185" s="69"/>
      <c r="CC185" s="79"/>
      <c r="CD185" s="69"/>
      <c r="CE185" s="79"/>
      <c r="CF185" s="69"/>
      <c r="CG185" s="79"/>
      <c r="CH185" s="69"/>
      <c r="CI185" s="79"/>
      <c r="CJ185" s="69"/>
      <c r="CK185" s="79"/>
      <c r="CL185" s="69"/>
      <c r="CM185" s="79"/>
      <c r="CN185" s="69"/>
      <c r="CO185" s="69"/>
      <c r="CP185" s="79" t="str">
        <f t="shared" si="16"/>
        <v/>
      </c>
      <c r="CQ185" s="69"/>
      <c r="CR185" s="79" t="str">
        <f>IFERROR(IF(B185&lt;&gt;"", IF(AND(INDEX(Paste_Here!AD$2:AD$210, MATCH(B185, Paste_Here!A$2:A$210, 0))&lt;&gt;"", ISNUMBER(VALUE(INDEX(Paste_Here!AD$2:AD$210, MATCH(B185, Paste_Here!A$2:A$210, 0))))), INDEX(Paste_Here!AD$2:AD$210, MATCH(B185, Paste_Here!A$2:A$210, 0)), ""), ""), "")</f>
        <v/>
      </c>
      <c r="CS185" s="69"/>
      <c r="CT185" s="79" t="str">
        <f>IFERROR(IF(B185&lt;&gt;"", IF(AND(INDEX(Paste_Here!AC$2:AC$210, MATCH(B185, Paste_Here!A$2:A$210, 0))&lt;&gt;"", ISNUMBER(--INDEX(Paste_Here!AC$2:AC$210, MATCH(B185, Paste_Here!A$2:A$210, 0)))), TEXT(ROUND(--INDEX(Paste_Here!AC$2:AC$210, MATCH(B185, Paste_Here!A$2:A$210, 0)), 2), "0.00"), ""), ""), "")</f>
        <v/>
      </c>
      <c r="CU185" s="69"/>
      <c r="CV185" s="79" t="str">
        <f>IFERROR(IF(B185&lt;&gt;"", IF(LOWER(INDEX(Paste_Here!AE$2:AE$210, MATCH(B185, Paste_Here!A$2:A$210, 0)))="approaching expectations", "Approaching", IF(LOWER(INDEX(Paste_Here!AE$2:AE$210, MATCH(B185, Paste_Here!A$2:A$210, 0)))="met expectations", "Met", IF(LOWER(INDEX(Paste_Here!AE$2:AE$210, MATCH(B185, Paste_Here!A$2:A$210, 0)))="exceeded expectations", "Exceeded", IF(LOWER(INDEX(Paste_Here!AE$2:AE$210, MATCH(B185, Paste_Here!A$2:A$210, 0)))="below expectations", "Below", "")))), ""), "")</f>
        <v/>
      </c>
      <c r="CW185" s="69"/>
      <c r="CX185" s="79" t="str">
        <f>IFERROR(IF(B185&lt;&gt;"", IF(AND(INDEX(Paste_Here!AF$2:AF$210, MATCH(B185, Paste_Here!A$2:A$210, 0))&lt;&gt;"", ISNUMBER(VALUE(INDEX(Paste_Here!AF$2:AF$210, MATCH(B185, Paste_Here!A$2:A$210, 0))))), INDEX(Paste_Here!AF$2:AF$210, MATCH(B185, Paste_Here!A$2:A$210, 0)), ""), ""), "")</f>
        <v/>
      </c>
      <c r="CY185" s="69"/>
      <c r="CZ185" s="79" t="str">
        <f>IFERROR(IF(B185&lt;&gt;"", IF(AND(INDEX(Paste_Here!AU$2:AU$210, MATCH(B185, Paste_Here!A$2:A$210, 0))&lt;&gt;"", ISNUMBER(VALUE(INDEX(Paste_Here!AU$2:AU$210, MATCH(B185, Paste_Here!A$2:A$210, 0))))), INDEX(Paste_Here!AU$2:AU$210, MATCH(B185, Paste_Here!A$2:A$210, 0)), ""), ""), "")</f>
        <v/>
      </c>
      <c r="DA185" s="69"/>
      <c r="DB185" s="79" t="str">
        <f>IFERROR(IF(B185&lt;&gt;"", IF(ISNUMBER(SEARCH("highrisk", LOWER(INDEX(Paste_Here!AV$2:AV$210, MATCH(B185, Paste_Here!A$2:A$210, 0))))), "High Risk", IF(ISNUMBER(SEARCH("lowrisk", LOWER(INDEX(Paste_Here!AV$2:AV$210, MATCH(B185, Paste_Here!A$2:A$210, 0))))), "Low Risk", IF(ISNUMBER(SEARCH("somerisk", LOWER(INDEX(Paste_Here!AV$2:AV$210, MATCH(B185, Paste_Here!A$2:A$210, 0))))), "Some Risk", ""))), ""), "")</f>
        <v/>
      </c>
      <c r="DC185" s="69"/>
      <c r="DD185" s="79" t="str">
        <f>IFERROR(IF(B185&lt;&gt;"", IF(AND(INDEX(Paste_Here!AW$2:AW$210, MATCH(B185, Paste_Here!A$2:A$210, 0))&lt;&gt;"", ISNUMBER(VALUE(INDEX(Paste_Here!AW$2:AW$210, MATCH(B185, Paste_Here!A$2:A$210, 0))))), INDEX(Paste_Here!AW$2:AW$210, MATCH(B185, Paste_Here!A$2:A$210, 0)), ""), ""), "")</f>
        <v/>
      </c>
      <c r="DE185" s="69"/>
      <c r="DF185" s="79" t="str">
        <f>IFERROR(IF(B185&lt;&gt;"", IF(AND(INDEX(Paste_Here!AP$2:AP$210, MATCH(B185, Paste_Here!A$2:A$210, 0))&lt;&gt;"", ISNUMBER(VALUE(INDEX(Paste_Here!AP$2:AP$210, MATCH(B185, Paste_Here!A$2:A$210, 0))))), INDEX(Paste_Here!AP$2:AP$210, MATCH(B185, Paste_Here!A$2:A$210, 0)), ""), ""), "")</f>
        <v/>
      </c>
      <c r="DG185" s="69"/>
      <c r="DH185" s="79" t="str">
        <f>IFERROR(IF(B185&lt;&gt;"", IF(ISNUMBER(SEARCH("highrisk", LOWER(INDEX(Paste_Here!AQ$2:AQ$210, MATCH(B185, Paste_Here!A$2:A$210, 0))))), "High Risk", IF(ISNUMBER(SEARCH("lowrisk", LOWER(INDEX(Paste_Here!AQ$2:AQ$210, MATCH(B185, Paste_Here!A$2:A$210, 0))))), "Low Risk", IF(ISNUMBER(SEARCH("somerisk", LOWER(INDEX(Paste_Here!AQ$2:AQ$210, MATCH(B185, Paste_Here!A$2:A$210, 0))))), "Some Risk", ""))), ""), "")</f>
        <v/>
      </c>
      <c r="DI185" s="69"/>
      <c r="DJ185" s="79" t="str" cm="1">
        <f t="array" aca="1" ref="DJ185" ca="1">IFERROR(VALUE(IF(ISNUMBER(SEARCH("EM", INDEX(Paste_Here!AR$2:AR$500, MATCH(B185, Paste_Here!A$2:A$500, 0)))),"-" &amp; _xlfn.TEXTJOIN("", TRUE, IF(ISNUMBER(--MID(INDEX(Paste_Here!AR$2:AR$500, MATCH(B185, Paste_Here!A$2:A$500, 0)), ROW(INDIRECT("1:"&amp;LEN(INDEX(Paste_Here!AR$2:AR$500, MATCH(B185, Paste_Here!A$2:A$500, 0))))), 1)), MID(INDEX(Paste_Here!AR$2:AR$500, MATCH(B185, Paste_Here!A$2:A$500, 0)), ROW(INDIRECT("1:"&amp;LEN(INDEX(Paste_Here!AR$2:AR$500, MATCH(B185, Paste_Here!A$2:A$500, 0))))), 1), "")), _xlfn.TEXTJOIN("", TRUE, IF(ISNUMBER(--MID(INDEX(Paste_Here!AR$2:AR$500, MATCH(B185, Paste_Here!A$2:AR$500, 0)), ROW(INDIRECT("1:"&amp;LEN(INDEX(Paste_Here!AR$2:AR$500, MATCH(B185, Paste_Here!A$2:AR$500, 0))))), 1)), MID(INDEX(Paste_Here!AR$2:AR$500, MATCH(B185, Paste_Here!A$2:A$500, 0)), ROW(INDIRECT("1:"&amp;LEN(INDEX(Paste_Here!AR$2:AR$500, MATCH(B185, Paste_Here!A$2:A$500, 0))))), 1), "")))), "")</f>
        <v/>
      </c>
      <c r="DK185" s="69"/>
      <c r="DL185" s="69"/>
      <c r="DM185" s="79" t="str">
        <f t="shared" si="17"/>
        <v/>
      </c>
      <c r="DN185" s="69"/>
      <c r="DO185" s="79" t="str">
        <f>IFERROR(IF(B185&lt;&gt;"", IF(AND(INDEX(Paste_Here!AH$2:AH$210, MATCH(B185, Paste_Here!A$2:A$210, 0))&lt;&gt;"", ISNUMBER(VALUE(INDEX(Paste_Here!AH$2:AH$210, MATCH(B185, Paste_Here!A$2:A$210, 0))))), INDEX(Paste_Here!AH$2:AH$210, MATCH(B185, Paste_Here!A$2:A$210, 0)), ""), ""), "")</f>
        <v/>
      </c>
      <c r="DP185" s="69"/>
      <c r="DQ185" s="114"/>
      <c r="DR185" s="69"/>
      <c r="DS185" s="119" t="str">
        <f>IFERROR(IF(B185&lt;&gt;"", IF(LOWER(INDEX(Paste_Here!AI$2:AI$210, MATCH(B185, Paste_Here!A$2:A$210, 0)))="approaching expectations", "Approaching", IF(LOWER(INDEX(Paste_Here!AI$2:AI$210, MATCH(B185, Paste_Here!A$2:A$210, 0)))="met expectations", "Met", IF(LOWER(INDEX(Paste_Here!AI$2:AI$210, MATCH(B185, Paste_Here!A$2:A$210, 0)))="exceeded expectations", "Exceeded", IF(LOWER(INDEX(Paste_Here!AI$2:AI$210, MATCH(B185, Paste_Here!A$2:A$210, 0)))="below expectations", "Below", "")))), ""), "")</f>
        <v/>
      </c>
      <c r="DT185" s="69"/>
      <c r="DU185" s="79" t="str">
        <f>IFERROR(IF(B185&lt;&gt;"", IF(AND(INDEX(Paste_Here!AJ$2:AJ$210, MATCH(B185, Paste_Here!A$2:A$210, 0))&lt;&gt;"", ISNUMBER(VALUE(INDEX(Paste_Here!AJ$2:AJ$210, MATCH(B185, Paste_Here!A$2:A$210, 0))))), INDEX(Paste_Here!AJ$2:AJ$210, MATCH(B185, Paste_Here!A$2:A$210, 0)), ""), ""), "")</f>
        <v/>
      </c>
      <c r="DV185" s="69"/>
      <c r="DW185" s="114"/>
      <c r="DX185" s="69"/>
      <c r="DY185" s="114"/>
      <c r="DZ185" s="69"/>
      <c r="EA185" s="114"/>
      <c r="EB185" s="69"/>
      <c r="EC185" s="114"/>
      <c r="ED185" s="69"/>
      <c r="EE185" s="114"/>
      <c r="EF185" s="69"/>
      <c r="EH185" s="69"/>
      <c r="EI185" s="69"/>
      <c r="EJ185" s="79"/>
      <c r="EK185" s="69"/>
      <c r="EL185" s="79"/>
      <c r="EM185" s="69"/>
      <c r="EN185" s="79"/>
      <c r="EO185" s="69"/>
      <c r="EP185" s="79"/>
      <c r="EQ185" s="69"/>
      <c r="ER185" s="79"/>
      <c r="ES185" s="69"/>
      <c r="ET185" s="79"/>
      <c r="EU185" s="69"/>
      <c r="EV185" s="79"/>
      <c r="EW185" s="69"/>
      <c r="EX185" s="79"/>
      <c r="EY185" s="69"/>
      <c r="EZ185" s="79"/>
      <c r="FA185" s="69"/>
      <c r="FB185" s="79"/>
      <c r="FC185" s="69"/>
      <c r="FD185" s="79"/>
      <c r="FE185" s="69"/>
      <c r="FF185" s="69"/>
      <c r="FG185" s="79" t="str">
        <f t="shared" si="18"/>
        <v/>
      </c>
      <c r="FH185" s="69"/>
      <c r="FI185" s="79" t="str">
        <f>IFERROR(IF(B185&lt;&gt;"", IF(ISNUMBER(VALUE(INDEX(Paste_Here!H$2:H$210, MATCH(B185, Paste_Here!A$2:A$210, 0)))), IF(VALUE(INDEX(Paste_Here!H$2:H$210, MATCH(B185, Paste_Here!A$2:A$210, 0)))=0, "No", IF(AND(VALUE(INDEX(Paste_Here!H$2:H$210, MATCH(B185, Paste_Here!A$2:A$210, 0)))&gt;=1, VALUE(INDEX(Paste_Here!H$2:H$210, MATCH(B185, Paste_Here!A$2:A$210, 0)))&lt;=4), VALUE(INDEX(Paste_Here!H$2:H$210, MATCH(B185, Paste_Here!A$2:A$210, 0))), "")), ""), ""), "")</f>
        <v/>
      </c>
      <c r="FJ185" s="69"/>
      <c r="FK185" s="79" t="str">
        <f>IFERROR(IF(B185&lt;&gt;"", IF(ISNUMBER(VALUE(INDEX(Paste_Here!I$2:I$210, MATCH(B185, Paste_Here!A$2:A$210, 0)))), IF(VALUE(INDEX(Paste_Here!I$2:I$210, MATCH(B185, Paste_Here!A$2:A$210, 0)))=0, "No", IF(AND(VALUE(INDEX(Paste_Here!I$2:I$210, MATCH(B185, Paste_Here!A$2:A$210, 0)))&gt;=1, VALUE(INDEX(Paste_Here!I$2:I$210, MATCH(B185, Paste_Here!A$2:A$210, 0)))&lt;=4), VALUE(INDEX(Paste_Here!I$2:I$210, MATCH(B185, Paste_Here!A$2:A$210, 0))), "")), ""), ""), "")</f>
        <v/>
      </c>
      <c r="FL185" s="69"/>
      <c r="FM185" s="114"/>
      <c r="FN185" s="69"/>
      <c r="FO185" s="114"/>
      <c r="FP185" s="69"/>
      <c r="FQ185" s="114"/>
      <c r="FR185" s="69"/>
      <c r="FS185" s="114"/>
      <c r="FT185" s="69"/>
      <c r="FU185" s="79" t="str">
        <f>IFERROR(IF(B185&lt;&gt;"", IF(AND(INDEX(Paste_Here!R$2:R$210, MATCH(B185, Paste_Here!A$2:A$210, 0))&lt;&gt;"", ISNUMBER(VALUE(INDEX(Paste_Here!R$2:R$210, MATCH(B185, Paste_Here!A$2:A$210, 0))))), INDEX(Paste_Here!R$2:R$210, MATCH(B185, Paste_Here!A$2:A$210, 0)), ""), ""), "")</f>
        <v/>
      </c>
      <c r="FV185" s="69"/>
      <c r="FW185" s="79" t="str">
        <f>IFERROR(IF(B185&lt;&gt;"", IF(AND(INDEX(Paste_Here!BB$2:BB$210, MATCH(B185, Paste_Here!A$2:A$210, 0))&lt;&gt;"", ISNUMBER(VALUE(INDEX(Paste_Here!BB$2:BB$210, MATCH(B185, Paste_Here!A$2:A$210, 0))))), INDEX(Paste_Here!BB$2:BB$210, MATCH(B185, Paste_Here!A$2:A$210, 0)), ""), ""), "")</f>
        <v/>
      </c>
      <c r="FX185" s="69"/>
      <c r="FY185" s="79" t="str">
        <f>IFERROR(IF(B185&lt;&gt;"", IF(AND(INDEX(Paste_Here!AS$2:AS$210, MATCH(B185, Paste_Here!A$2:A$210, 0))&lt;&gt;"", ISNUMBER(VALUE(INDEX(Paste_Here!AS$2:AS$210, MATCH(B185, Paste_Here!A$2:A$210, 0))))), INDEX(Paste_Here!AS$2:AS$210, MATCH(B185, Paste_Here!A$2:A$210, 0)), ""), ""), "")</f>
        <v/>
      </c>
      <c r="FZ185" s="69"/>
      <c r="GA185" s="79" t="str">
        <f>IFERROR(IF(B185&lt;&gt;"", IF(AND(INDEX(Paste_Here!BC$2:BC$210, MATCH(B185, Paste_Here!A$2:A$210, 0))&lt;&gt;"", ISNUMBER(VALUE(INDEX(Paste_Here!BC$2:BC$210, MATCH(B185, Paste_Here!A$2:A$210, 0))))), INDEX(Paste_Here!BC$2:BC$210, MATCH(B185, Paste_Here!A$2:A$210, 0)), ""), ""), "")</f>
        <v/>
      </c>
      <c r="GB185" s="69"/>
      <c r="GC185" s="69"/>
      <c r="GD185" s="79" t="str">
        <f t="shared" si="19"/>
        <v/>
      </c>
      <c r="GE185" s="69"/>
      <c r="GF185" s="79" t="str">
        <f>IFERROR(IF(B185&lt;&gt;"", IF(ISNUMBER(SEARCH("s", LOWER(INDEX(Paste_Here!M$2:M$210, MATCH(B185, Paste_Here!A$2:A$210, 0))))), "Yes", IF(INDEX(Paste_Here!M$2:M$210, MATCH(B185, Paste_Here!A$2:A$210, 0))&lt;&gt;"", "No", "")), ""), "")</f>
        <v/>
      </c>
      <c r="GG185" s="69"/>
      <c r="GH185" s="79" t="str">
        <f>IFERROR(IF(B185&lt;&gt;"", IF(ISNUMBER(SEARCH("yes", LOWER(INDEX(Paste_Here!F$2:F$210, MATCH(B185, Paste_Here!A$2:A$210, 0))))), "Yes", IF(ISNUMBER(SEARCH("no", LOWER(INDEX(Paste_Here!F$2:F$210, MATCH(B185, Paste_Here!A$2:A$210, 0))))), "No", "")), ""), "")</f>
        <v/>
      </c>
      <c r="GI185" s="69"/>
      <c r="GJ185" s="79" t="str">
        <f>IFERROR(IF(B185&lt;&gt;"", IF(ISNUMBER(SEARCH("english language learner", LOWER(INDEX(Paste_Here!C$2:C$210, MATCH(B185, Paste_Here!A$2:A$210, 0))))), "Yes", ""), ""), "")</f>
        <v/>
      </c>
      <c r="GK185" s="69"/>
      <c r="GL185" s="79" t="str">
        <f>IFERROR(IF(B185&lt;&gt;"", IF(OR(ISNUMBER(SEARCH("b", LOWER(INDEX(Paste_Here!K$2:K$210, MATCH(B185, Paste_Here!A$2:A$210, 0))))), ISNUMBER(SEARCH("h", LOWER(INDEX(Paste_Here!K$2:K$210, MATCH(B185, Paste_Here!A$2:A$210, 0))))), ISNUMBER(SEARCH("i", LOWER(INDEX(Paste_Here!K$2:K$210, MATCH(B185, Paste_Here!A$2:A$210, 0)))))), "Yes", IF(INDEX(Paste_Here!K$2:K$210, MATCH(B185, Paste_Here!A$2:A$210, 0))&lt;&gt;"", "No", "")), ""), "")</f>
        <v/>
      </c>
      <c r="GM185" s="69"/>
      <c r="GN185" s="79" t="str">
        <f>IFERROR(IF(B185&lt;&gt;"", IF(ISNUMBER(SEARCH("yes", LOWER(INDEX(Paste_Here!L$2:L$210, MATCH(B185, Paste_Here!A$2:A$210, 0))))), "Yes", IF(ISNUMBER(SEARCH("no", LOWER(INDEX(Paste_Here!L$2:L$210, MATCH(B185, Paste_Here!A$2:A$210, 0))))), "No", "")), ""), "")</f>
        <v/>
      </c>
      <c r="GO185" s="69"/>
      <c r="GP185" s="79" t="str">
        <f>IFERROR(IF(B185&lt;&gt;"", IF(ISNUMBER(SEARCH("transitional 2", LOWER(INDEX(Paste_Here!C$2:C$210, MATCH(B185, Paste_Here!A$2:A$210, 0))))), "T2", IF(ISNUMBER(SEARCH("transitional 1", LOWER(INDEX(Paste_Here!C$2:C$210, MATCH(B185, Paste_Here!A$2:A$210, 0))))), "T1", IF(ISNUMBER(SEARCH("waived ell services", LOWER(INDEX(Paste_Here!C$2:C$210, MATCH(B185, Paste_Here!A$2:A$210, 0))))), "W", ""))), ""), "")</f>
        <v/>
      </c>
      <c r="GQ185" s="69"/>
      <c r="GR185" s="114"/>
      <c r="GS185" s="69"/>
      <c r="GT185" s="114"/>
      <c r="GU185" s="69"/>
      <c r="GV185" s="114"/>
      <c r="GW185" s="69"/>
      <c r="GX185" s="118"/>
      <c r="GY185" s="69"/>
      <c r="GZ185" s="69"/>
      <c r="HA185" s="79"/>
      <c r="HB185" s="69"/>
      <c r="HC185" s="79"/>
      <c r="HD185" s="69"/>
      <c r="HE185" s="79"/>
      <c r="HF185" s="69"/>
      <c r="HG185" s="79"/>
      <c r="HH185" s="69"/>
      <c r="HI185" s="79"/>
      <c r="HJ185" s="69"/>
      <c r="HK185" s="79"/>
      <c r="HL185" s="69"/>
      <c r="HM185" s="79"/>
      <c r="HN185" s="69"/>
      <c r="HO185" s="79"/>
      <c r="HP185" s="69"/>
      <c r="HQ185" s="79"/>
      <c r="HR185" s="69"/>
      <c r="HS185" s="79"/>
      <c r="HT185" s="69"/>
      <c r="HU185" s="79"/>
      <c r="HV185" s="69"/>
      <c r="HW185" s="69"/>
      <c r="HX185" s="79"/>
      <c r="HY185" s="69"/>
      <c r="HZ185" s="79"/>
      <c r="IA185" s="69"/>
      <c r="IB185" s="79"/>
      <c r="IC185" s="69"/>
      <c r="ID185" s="79"/>
      <c r="IE185" s="69"/>
      <c r="IF185" s="79"/>
      <c r="IG185" s="69"/>
      <c r="IH185" s="79"/>
      <c r="II185" s="69"/>
      <c r="IJ185" s="79"/>
      <c r="IK185" s="69"/>
      <c r="IL185" s="79"/>
      <c r="IM185" s="69"/>
      <c r="IN185" s="79"/>
      <c r="IO185" s="69"/>
      <c r="IP185" s="79"/>
      <c r="IQ185" s="69"/>
      <c r="IR185" s="79"/>
      <c r="IS185" s="69"/>
      <c r="IT185" s="69"/>
      <c r="IU185" s="79"/>
      <c r="IV185" s="69"/>
      <c r="IW185" s="79"/>
      <c r="IX185" s="69"/>
      <c r="IY185" s="79"/>
      <c r="IZ185" s="69"/>
      <c r="JA185" s="79"/>
      <c r="JB185" s="69"/>
      <c r="JC185" s="79"/>
      <c r="JD185" s="69"/>
      <c r="JE185" s="79"/>
      <c r="JF185" s="69"/>
      <c r="JG185" s="79"/>
      <c r="JH185" s="69"/>
      <c r="JI185" s="79"/>
      <c r="JJ185" s="69"/>
      <c r="JK185" s="79"/>
      <c r="JL185" s="69"/>
      <c r="JM185" s="79"/>
      <c r="JN185" s="69"/>
      <c r="JO185" s="79"/>
      <c r="JP185" s="69"/>
      <c r="JQ185" s="69"/>
      <c r="JR185" s="79"/>
      <c r="JS185" s="69"/>
      <c r="JT185" s="79"/>
      <c r="JU185" s="69"/>
      <c r="JV185" s="79"/>
      <c r="JW185" s="69"/>
      <c r="JX185" s="79"/>
      <c r="JY185" s="69"/>
      <c r="JZ185" s="79"/>
      <c r="KA185" s="69"/>
      <c r="KB185" s="79"/>
      <c r="KC185" s="69"/>
      <c r="KD185" s="79"/>
      <c r="KE185" s="69"/>
      <c r="KF185" s="79"/>
      <c r="KG185" s="69"/>
      <c r="KH185" s="79"/>
      <c r="KI185" s="69"/>
      <c r="KJ185" s="79"/>
      <c r="KK185" s="69"/>
      <c r="KL185" s="79"/>
      <c r="KM185" s="69"/>
      <c r="KP185" s="1" t="str" cm="1">
        <f t="array" ref="KP185">IFERROR(INDEX(Paste_Here!$B$2:$B$210, MATCH(0, COUNTIF(KP$4:KP184, Paste_Here!$B$2:$B$210) + IF(Paste_Here!$B$2:$B$210="", 1, 0), 0)), "")</f>
        <v/>
      </c>
      <c r="KQ185" s="1" t="str">
        <f>IF(KP185&lt;&gt;"", INDEX(Paste_Here!$A$2:$A$210, MATCH(KP185, Paste_Here!$B$2:$B$210, 0)), "")</f>
        <v/>
      </c>
      <c r="KR185" s="1" t="str">
        <f t="shared" si="20"/>
        <v/>
      </c>
      <c r="KS185" s="1" t="str" cm="1">
        <f t="array" ref="KS185">IFERROR(INDEX($KR$5:$KR$210, MATCH(SMALL(IF($KR$5:$KR$210&lt;&gt;"", COUNTIF($KR$5:$KR$210, "&lt;"&amp;$KR$5:$KR$210)+1), ROW()-ROW($KS$5)+1), COUNTIF($KR$5:$KR$210, "&lt;"&amp;$KR$5:$KR$210)+1, 0)), "")</f>
        <v/>
      </c>
    </row>
    <row r="186" spans="1:305">
      <c r="A186" s="69"/>
      <c r="B186" s="79" t="str">
        <f t="shared" si="14"/>
        <v/>
      </c>
      <c r="C186" s="69"/>
      <c r="D186" s="79" t="str">
        <f>IFERROR(IF(B186&lt;&gt;"", IF(COUNTIF(INDEX(Paste_Here!N$2:Q$210, MATCH(B186, Paste_Here!A$2:A$210, 0), 0), "yes") &gt; 0, "No", IF(COUNTIF(INDEX(Paste_Here!N$2:Q$210, MATCH(B186, Paste_Here!A$2:A$210, 0), 0), "no") &gt; 0, "Yes", "")), ""), "")</f>
        <v/>
      </c>
      <c r="E186" s="69"/>
      <c r="F186" s="79" t="str">
        <f>IFERROR(IF(B186&lt;&gt;"", IF(ISNUMBER(SEARCH("yes", LOWER(INDEX(Paste_Here!S$2:S$210, MATCH(B186, Paste_Here!A$2:A$210, 0))))), "Yes", IF(ISNUMBER(SEARCH("no", LOWER(INDEX(Paste_Here!S$2:S$210, MATCH(B186, Paste_Here!A$2:A$210, 0))))), "No", "")), ""), "")</f>
        <v/>
      </c>
      <c r="G186" s="69"/>
      <c r="H186" s="79" t="str">
        <f>IFERROR(IF(B186&lt;&gt;"", IF(COUNTIF(INDEX(Paste_Here!AX$2:BA$210, MATCH(B186, Paste_Here!A$2:A$210, 0), 0), "yes") &gt; 0, "No", IF(COUNTIF(INDEX(Paste_Here!AX$2:BA$210, MATCH(B186, Paste_Here!A$2:A$210, 0), 0), "no") &gt; 0, "Yes", "")), ""), "")</f>
        <v/>
      </c>
      <c r="I186" s="69"/>
      <c r="J186" s="79" t="str">
        <f>IFERROR(IF(B186&lt;&gt;"", IF(ISNUMBER(SEARCH("yes", LOWER(INDEX(Paste_Here!Z$2:Z$210, MATCH(B186, Paste_Here!A$2:A$210, 0))))), "Yes", IF(ISNUMBER(SEARCH("no", LOWER(INDEX(Paste_Here!Z$2:Z$210, MATCH(B186, Paste_Here!A$2:A$210, 0))))), "No", "")), ""), "")</f>
        <v/>
      </c>
      <c r="K186" s="69"/>
      <c r="L186" s="79" t="str">
        <f>IFERROR(IF(B186&lt;&gt;"", IF(ISNUMBER(SEARCH("yes", LOWER(INDEX(Paste_Here!AG$2:AG$210, MATCH(B186, Paste_Here!A$2:A$210, 0))))), "Yes", IF(ISNUMBER(SEARCH("no", LOWER(INDEX(Paste_Here!AG$2:AG$210, MATCH(B186, Paste_Here!A$2:A$210, 0))))), "No", "")), ""), "")</f>
        <v/>
      </c>
      <c r="M186" s="69"/>
      <c r="N186" s="114" t="str">
        <f>IFERROR(IF(J186&lt;&gt;"", IF(ISNUMBER(SEARCH("yes", LOWER(INDEX(Paste_Here!AB$2:AB$210, MATCH(J186, Paste_Here!I$2:I$210, 0))))), "Yes", IF(ISNUMBER(SEARCH("no", LOWER(INDEX(Paste_Here!AB$2:AB$210, MATCH(J186, Paste_Here!I$2:I$210, 0))))), "No", "")), ""), "")</f>
        <v/>
      </c>
      <c r="O186" s="69"/>
      <c r="P186" s="79" t="str">
        <f>IFERROR(IF(B186&lt;&gt;"", IF(ISNUMBER(SEARCH("Revealed-Potential (Primary Focus)", LOWER(INDEX(Paste_Here!U$2:U$210, MATCH(B186, Paste_Here!A$2:A$210, 0))))), "Rev-Potential: Prim", IF(ISNUMBER(SEARCH("Revealed-Potential (Secondary Focus)", LOWER(INDEX(Paste_Here!U$2:U$210, MATCH(B186, Paste_Here!A$2:A$210, 0))))), "Rev-Potential: Sec", IF(ISNUMBER(SEARCH("Monitoring", LOWER(INDEX(Paste_Here!U$2:U$210, MATCH(B186, Paste_Here!A$2:A$210, 0))))), "Monitoring", IF(ISNUMBER(SEARCH("At-Promise (Secondary Focus)", LOWER(INDEX(Paste_Here!U$2:U$210, MATCH(B186, Paste_Here!A$2:A$210, 0))))), "At-Promise: Sec", IF(ISNUMBER(SEARCH("At-Promise (Primary Focus)", LOWER(INDEX(Paste_Here!U$2:U$210, MATCH(B186, Paste_Here!A$2:A$210, 0))))), "At-Promise: Prim", ""))))), ""), "")</f>
        <v/>
      </c>
      <c r="Q186" s="69"/>
      <c r="R186" s="79" t="str">
        <f>IFERROR(IF(B186&lt;&gt;"", IF(ISNUMBER(SEARCH("Revealed-Potential (Primary Focus)", LOWER(INDEX(Paste_Here!AB$2:AB$210, MATCH(B186, Paste_Here!A$2:A$210, 0))))), "Rev-Potential: Prim", IF(ISNUMBER(SEARCH("Revealed-Potential (Secondary Focus)", LOWER(INDEX(Paste_Here!AB$2:AB$210, MATCH(B186, Paste_Here!A$2:A$210, 0))))), "Rev-Potential: Sec", IF(ISNUMBER(SEARCH("Monitoring", LOWER(INDEX(Paste_Here!AB$2:AB$210, MATCH(B186, Paste_Here!A$2:A$210, 0))))), "Monitoring", IF(ISNUMBER(SEARCH("At-Promise (Secondary Focus)", LOWER(INDEX(Paste_Here!AB$2:AB$210, MATCH(B186, Paste_Here!A$2:A$210, 0))))), "At-Promise: Sec", IF(ISNUMBER(SEARCH("At-Promise (Primary Focus)", LOWER(INDEX(Paste_Here!AB$2:AB$210, MATCH(B186, Paste_Here!A$2:A$210, 0))))), "At-Promise: Prim", ""))))), ""), "")</f>
        <v/>
      </c>
      <c r="S186" s="69"/>
      <c r="T186" s="114" t="str">
        <f>IFERROR(IF(P186&lt;&gt;"", IF(ISNUMBER(SEARCH("yes", LOWER(INDEX(Paste_Here!AH$2:AH$210, MATCH(P186, Paste_Here!O$2:O$210, 0))))), "Yes", IF(ISNUMBER(SEARCH("no", LOWER(INDEX(Paste_Here!AH$2:AH$210, MATCH(P186, Paste_Here!O$2:O$210, 0))))), "No", "")), ""), "")</f>
        <v/>
      </c>
      <c r="U186" s="69"/>
      <c r="V186" s="114" t="str">
        <f>IFERROR(IF(R186&lt;&gt;"", IF(ISNUMBER(SEARCH("yes", LOWER(INDEX(Paste_Here!AJ$2:AJ$210, MATCH(R186, Paste_Here!Q$2:Q$210, 0))))), "Yes", IF(ISNUMBER(SEARCH("no", LOWER(INDEX(Paste_Here!AJ$2:AJ$210, MATCH(R186, Paste_Here!Q$2:Q$210, 0))))), "No", "")), ""), "")</f>
        <v/>
      </c>
      <c r="W186" s="69"/>
      <c r="X186" s="69"/>
      <c r="Y186" s="79" t="str">
        <f t="shared" si="15"/>
        <v/>
      </c>
      <c r="Z186" s="69"/>
      <c r="AA186" s="79" t="str">
        <f>IFERROR(IF(B186&lt;&gt;"", IF(AND(INDEX(Paste_Here!W$2:W$210, MATCH(B186, Paste_Here!A$2:A$210, 0))&lt;&gt;"", ISNUMBER(VALUE(INDEX(Paste_Here!W$2:W$210, MATCH(B186, Paste_Here!A$2:A$210, 0))))), INDEX(Paste_Here!W$2:W$210, MATCH(B186, Paste_Here!A$2:A$210, 0)), ""), ""), "")</f>
        <v/>
      </c>
      <c r="AB186" s="69"/>
      <c r="AC186" s="79" t="str">
        <f>IFERROR(IF(B186&lt;&gt;"", IF(AND(INDEX(Paste_Here!V$2:V$210, MATCH(B186, Paste_Here!A$2:A$210, 0))&lt;&gt;"", ISNUMBER(VALUE(INDEX(Paste_Here!V$2:V$210, MATCH(B186, Paste_Here!A$2:A$210, 0))))), TEXT(ROUND(VALUE(INDEX(Paste_Here!V$2:V$210, MATCH(B186, Paste_Here!A$2:A$210, 0))), 2), "0.00"), ""), ""), "")</f>
        <v/>
      </c>
      <c r="AD186" s="69"/>
      <c r="AE186" s="79" t="str">
        <f>IFERROR(IF(B186&lt;&gt;"", IF(LOWER(INDEX(Paste_Here!X$2:X$210, MATCH(B186, Paste_Here!A$2:A$210, 0)))="approaching expectations", "Approaching", IF(LOWER(INDEX(Paste_Here!X$2:X$210, MATCH(B186, Paste_Here!A$2:A$210, 0)))="met expectations", "Met", IF(LOWER(INDEX(Paste_Here!X$2:X$210, MATCH(B186, Paste_Here!A$2:A$210, 0)))="exceeded expectations", "Exceeded", IF(LOWER(INDEX(Paste_Here!X$2:X$210, MATCH(B186, Paste_Here!A$2:A$210, 0)))="below expectations", "Below", "")))), ""), "")</f>
        <v/>
      </c>
      <c r="AF186" s="69"/>
      <c r="AG186" s="79" t="str">
        <f>IFERROR(IF(B186&lt;&gt;"", IF(AND(INDEX(Paste_Here!Y$2:Y$210, MATCH(B186, Paste_Here!A$2:A$210, 0))&lt;&gt;"", ISNUMBER(VALUE(INDEX(Paste_Here!Y$2:Y$210, MATCH(B186, Paste_Here!A$2:A$210, 0))))), INDEX(Paste_Here!Y$2:Y$210, MATCH(B186, Paste_Here!A$2:A$210, 0)), ""), ""), "")</f>
        <v/>
      </c>
      <c r="AH186" s="69"/>
      <c r="AI186" s="79" t="str">
        <f>IFERROR(IF(B186&lt;&gt;"", IF(AND(INDEX(Paste_Here!AK$2:AK$210, MATCH(B186, Paste_Here!A$2:A$210, 0))&lt;&gt;"", ISNUMBER(VALUE(INDEX(Paste_Here!AK$2:AK$210, MATCH(B186, Paste_Here!A$2:A$210, 0))))), INDEX(Paste_Here!AK$2:AK$210, MATCH(B186, Paste_Here!A$2:A$210, 0)), ""), ""), "")</f>
        <v/>
      </c>
      <c r="AJ186" s="69"/>
      <c r="AK186" s="79" t="str">
        <f>IFERROR(IF(B186&lt;&gt;"", IF(ISNUMBER(SEARCH("highrisk", LOWER(INDEX(Paste_Here!AL$2:AL$210, MATCH(B186, Paste_Here!A$2:A$210, 0))))), "High Risk", IF(ISNUMBER(SEARCH("lowrisk", LOWER(INDEX(Paste_Here!AL$2:AL$210, MATCH(B186, Paste_Here!A$2:A$210, 0))))), "Low Risk", IF(ISNUMBER(SEARCH("somerisk", LOWER(INDEX(Paste_Here!AL$2:AL$210, MATCH(B186, Paste_Here!A$2:A$210, 0))))), "Some Risk", ""))), ""), "")</f>
        <v/>
      </c>
      <c r="AL186" s="69"/>
      <c r="AM186" s="79" t="str">
        <f>IFERROR(IF(B186&lt;&gt;"", IF(AND(INDEX(Paste_Here!AT$2:AT$210, MATCH(B186, Paste_Here!A$2:A$210, 0))&lt;&gt;"", ISNUMBER(VALUE(INDEX(Paste_Here!AT$2:AT$210, MATCH(B186, Paste_Here!A$2:A$210, 0))))), INDEX(Paste_Here!AT$2:AT$210, MATCH(B186, Paste_Here!A$2:A$210, 0)), ""), ""), "")</f>
        <v/>
      </c>
      <c r="AN186" s="69"/>
      <c r="AO186" s="79" t="str">
        <f>IFERROR(IF(B186&lt;&gt;"", IF(AND(INDEX(Paste_Here!AM$2:AM$210, MATCH(B186, Paste_Here!A$2:A$210, 0))&lt;&gt;"", ISNUMBER(VALUE(INDEX(Paste_Here!AM$2:AM$210, MATCH(B186, Paste_Here!A$2:A$210, 0))))), INDEX(Paste_Here!AM$2:AM$210, MATCH(B186, Paste_Here!A$2:A$210, 0)), ""), ""), "")</f>
        <v/>
      </c>
      <c r="AP186" s="69"/>
      <c r="AQ186" s="79" t="str">
        <f>IFERROR(IF(B186&lt;&gt;"", IF(ISNUMBER(SEARCH("highrisk", LOWER(INDEX(Paste_Here!AN$2:AN$210, MATCH(B186, Paste_Here!A$2:A$210, 0))))), "High Risk", IF(ISNUMBER(SEARCH("lowrisk", LOWER(INDEX(Paste_Here!AN$2:AN$210, MATCH(B186, Paste_Here!A$2:A$210, 0))))), "Low Risk", IF(ISNUMBER(SEARCH("somerisk", LOWER(INDEX(Paste_Here!AN$2:AN$210, MATCH(B186, Paste_Here!A$2:A$210, 0))))), "Some Risk", ""))), ""), "")</f>
        <v/>
      </c>
      <c r="AR186" s="69"/>
      <c r="AS186" s="79" t="str" cm="1">
        <f t="array" aca="1" ref="AS186" ca="1">IFERROR(IF(ISNUMBER(SEARCH("BR", INDEX(Paste_Here!AO$2:AO$210, MATCH(B186, Paste_Here!A$2:A$210, 0)))), -1, 1) * VALUE(_xlfn.TEXTJOIN("", TRUE, IF(ISNUMBER(--MID(INDEX(Paste_Here!AO$2:AO$210, MATCH(B186, Paste_Here!A$2:A$210, 0)), ROW(INDIRECT("1:"&amp;LEN(INDEX(Paste_Here!AO$2:AO$210, MATCH(B186, Paste_Here!A$2:A$210, 0))))), 1)), MID(INDEX(Paste_Here!AO$2:AO$210, MATCH(B186, Paste_Here!A$2:A$210, 0)), ROW(INDIRECT("1:"&amp;LEN(INDEX(Paste_Here!AO$2:AO$210, MATCH(B186, Paste_Here!A$2:A$210, 0))))), 1), ""))), "")</f>
        <v/>
      </c>
      <c r="AT186" s="69"/>
      <c r="AU186" s="69"/>
      <c r="AV186" s="79"/>
      <c r="AW186" s="69"/>
      <c r="AX186" s="79"/>
      <c r="AY186" s="69"/>
      <c r="AZ186" s="79"/>
      <c r="BA186" s="69"/>
      <c r="BB186" s="79"/>
      <c r="BC186" s="69"/>
      <c r="BD186" s="79"/>
      <c r="BE186" s="69"/>
      <c r="BF186" s="79"/>
      <c r="BG186" s="69"/>
      <c r="BH186" s="79"/>
      <c r="BI186" s="69"/>
      <c r="BJ186" s="79"/>
      <c r="BK186" s="69"/>
      <c r="BL186" s="79"/>
      <c r="BM186" s="69"/>
      <c r="BN186" s="79"/>
      <c r="BO186" s="69"/>
      <c r="BP186" s="79"/>
      <c r="BQ186" s="69"/>
      <c r="BR186" s="69"/>
      <c r="BS186" s="79"/>
      <c r="BT186" s="69"/>
      <c r="BU186" s="79"/>
      <c r="BV186" s="69"/>
      <c r="BW186" s="79"/>
      <c r="BX186" s="69"/>
      <c r="BY186" s="79"/>
      <c r="BZ186" s="69"/>
      <c r="CA186" s="79"/>
      <c r="CB186" s="69"/>
      <c r="CC186" s="79"/>
      <c r="CD186" s="69"/>
      <c r="CE186" s="79"/>
      <c r="CF186" s="69"/>
      <c r="CG186" s="79"/>
      <c r="CH186" s="69"/>
      <c r="CI186" s="79"/>
      <c r="CJ186" s="69"/>
      <c r="CK186" s="79"/>
      <c r="CL186" s="69"/>
      <c r="CM186" s="79"/>
      <c r="CN186" s="69"/>
      <c r="CO186" s="69"/>
      <c r="CP186" s="79" t="str">
        <f t="shared" si="16"/>
        <v/>
      </c>
      <c r="CQ186" s="69"/>
      <c r="CR186" s="79" t="str">
        <f>IFERROR(IF(B186&lt;&gt;"", IF(AND(INDEX(Paste_Here!AD$2:AD$210, MATCH(B186, Paste_Here!A$2:A$210, 0))&lt;&gt;"", ISNUMBER(VALUE(INDEX(Paste_Here!AD$2:AD$210, MATCH(B186, Paste_Here!A$2:A$210, 0))))), INDEX(Paste_Here!AD$2:AD$210, MATCH(B186, Paste_Here!A$2:A$210, 0)), ""), ""), "")</f>
        <v/>
      </c>
      <c r="CS186" s="69"/>
      <c r="CT186" s="79" t="str">
        <f>IFERROR(IF(B186&lt;&gt;"", IF(AND(INDEX(Paste_Here!AC$2:AC$210, MATCH(B186, Paste_Here!A$2:A$210, 0))&lt;&gt;"", ISNUMBER(--INDEX(Paste_Here!AC$2:AC$210, MATCH(B186, Paste_Here!A$2:A$210, 0)))), TEXT(ROUND(--INDEX(Paste_Here!AC$2:AC$210, MATCH(B186, Paste_Here!A$2:A$210, 0)), 2), "0.00"), ""), ""), "")</f>
        <v/>
      </c>
      <c r="CU186" s="69"/>
      <c r="CV186" s="79" t="str">
        <f>IFERROR(IF(B186&lt;&gt;"", IF(LOWER(INDEX(Paste_Here!AE$2:AE$210, MATCH(B186, Paste_Here!A$2:A$210, 0)))="approaching expectations", "Approaching", IF(LOWER(INDEX(Paste_Here!AE$2:AE$210, MATCH(B186, Paste_Here!A$2:A$210, 0)))="met expectations", "Met", IF(LOWER(INDEX(Paste_Here!AE$2:AE$210, MATCH(B186, Paste_Here!A$2:A$210, 0)))="exceeded expectations", "Exceeded", IF(LOWER(INDEX(Paste_Here!AE$2:AE$210, MATCH(B186, Paste_Here!A$2:A$210, 0)))="below expectations", "Below", "")))), ""), "")</f>
        <v/>
      </c>
      <c r="CW186" s="69"/>
      <c r="CX186" s="79" t="str">
        <f>IFERROR(IF(B186&lt;&gt;"", IF(AND(INDEX(Paste_Here!AF$2:AF$210, MATCH(B186, Paste_Here!A$2:A$210, 0))&lt;&gt;"", ISNUMBER(VALUE(INDEX(Paste_Here!AF$2:AF$210, MATCH(B186, Paste_Here!A$2:A$210, 0))))), INDEX(Paste_Here!AF$2:AF$210, MATCH(B186, Paste_Here!A$2:A$210, 0)), ""), ""), "")</f>
        <v/>
      </c>
      <c r="CY186" s="69"/>
      <c r="CZ186" s="79" t="str">
        <f>IFERROR(IF(B186&lt;&gt;"", IF(AND(INDEX(Paste_Here!AU$2:AU$210, MATCH(B186, Paste_Here!A$2:A$210, 0))&lt;&gt;"", ISNUMBER(VALUE(INDEX(Paste_Here!AU$2:AU$210, MATCH(B186, Paste_Here!A$2:A$210, 0))))), INDEX(Paste_Here!AU$2:AU$210, MATCH(B186, Paste_Here!A$2:A$210, 0)), ""), ""), "")</f>
        <v/>
      </c>
      <c r="DA186" s="69"/>
      <c r="DB186" s="79" t="str">
        <f>IFERROR(IF(B186&lt;&gt;"", IF(ISNUMBER(SEARCH("highrisk", LOWER(INDEX(Paste_Here!AV$2:AV$210, MATCH(B186, Paste_Here!A$2:A$210, 0))))), "High Risk", IF(ISNUMBER(SEARCH("lowrisk", LOWER(INDEX(Paste_Here!AV$2:AV$210, MATCH(B186, Paste_Here!A$2:A$210, 0))))), "Low Risk", IF(ISNUMBER(SEARCH("somerisk", LOWER(INDEX(Paste_Here!AV$2:AV$210, MATCH(B186, Paste_Here!A$2:A$210, 0))))), "Some Risk", ""))), ""), "")</f>
        <v/>
      </c>
      <c r="DC186" s="69"/>
      <c r="DD186" s="79" t="str">
        <f>IFERROR(IF(B186&lt;&gt;"", IF(AND(INDEX(Paste_Here!AW$2:AW$210, MATCH(B186, Paste_Here!A$2:A$210, 0))&lt;&gt;"", ISNUMBER(VALUE(INDEX(Paste_Here!AW$2:AW$210, MATCH(B186, Paste_Here!A$2:A$210, 0))))), INDEX(Paste_Here!AW$2:AW$210, MATCH(B186, Paste_Here!A$2:A$210, 0)), ""), ""), "")</f>
        <v/>
      </c>
      <c r="DE186" s="69"/>
      <c r="DF186" s="79" t="str">
        <f>IFERROR(IF(B186&lt;&gt;"", IF(AND(INDEX(Paste_Here!AP$2:AP$210, MATCH(B186, Paste_Here!A$2:A$210, 0))&lt;&gt;"", ISNUMBER(VALUE(INDEX(Paste_Here!AP$2:AP$210, MATCH(B186, Paste_Here!A$2:A$210, 0))))), INDEX(Paste_Here!AP$2:AP$210, MATCH(B186, Paste_Here!A$2:A$210, 0)), ""), ""), "")</f>
        <v/>
      </c>
      <c r="DG186" s="69"/>
      <c r="DH186" s="79" t="str">
        <f>IFERROR(IF(B186&lt;&gt;"", IF(ISNUMBER(SEARCH("highrisk", LOWER(INDEX(Paste_Here!AQ$2:AQ$210, MATCH(B186, Paste_Here!A$2:A$210, 0))))), "High Risk", IF(ISNUMBER(SEARCH("lowrisk", LOWER(INDEX(Paste_Here!AQ$2:AQ$210, MATCH(B186, Paste_Here!A$2:A$210, 0))))), "Low Risk", IF(ISNUMBER(SEARCH("somerisk", LOWER(INDEX(Paste_Here!AQ$2:AQ$210, MATCH(B186, Paste_Here!A$2:A$210, 0))))), "Some Risk", ""))), ""), "")</f>
        <v/>
      </c>
      <c r="DI186" s="69"/>
      <c r="DJ186" s="79" t="str" cm="1">
        <f t="array" aca="1" ref="DJ186" ca="1">IFERROR(VALUE(IF(ISNUMBER(SEARCH("EM", INDEX(Paste_Here!AR$2:AR$500, MATCH(B186, Paste_Here!A$2:A$500, 0)))),"-" &amp; _xlfn.TEXTJOIN("", TRUE, IF(ISNUMBER(--MID(INDEX(Paste_Here!AR$2:AR$500, MATCH(B186, Paste_Here!A$2:A$500, 0)), ROW(INDIRECT("1:"&amp;LEN(INDEX(Paste_Here!AR$2:AR$500, MATCH(B186, Paste_Here!A$2:A$500, 0))))), 1)), MID(INDEX(Paste_Here!AR$2:AR$500, MATCH(B186, Paste_Here!A$2:A$500, 0)), ROW(INDIRECT("1:"&amp;LEN(INDEX(Paste_Here!AR$2:AR$500, MATCH(B186, Paste_Here!A$2:A$500, 0))))), 1), "")), _xlfn.TEXTJOIN("", TRUE, IF(ISNUMBER(--MID(INDEX(Paste_Here!AR$2:AR$500, MATCH(B186, Paste_Here!A$2:AR$500, 0)), ROW(INDIRECT("1:"&amp;LEN(INDEX(Paste_Here!AR$2:AR$500, MATCH(B186, Paste_Here!A$2:AR$500, 0))))), 1)), MID(INDEX(Paste_Here!AR$2:AR$500, MATCH(B186, Paste_Here!A$2:A$500, 0)), ROW(INDIRECT("1:"&amp;LEN(INDEX(Paste_Here!AR$2:AR$500, MATCH(B186, Paste_Here!A$2:A$500, 0))))), 1), "")))), "")</f>
        <v/>
      </c>
      <c r="DK186" s="69"/>
      <c r="DL186" s="69"/>
      <c r="DM186" s="79" t="str">
        <f t="shared" si="17"/>
        <v/>
      </c>
      <c r="DN186" s="69"/>
      <c r="DO186" s="79" t="str">
        <f>IFERROR(IF(B186&lt;&gt;"", IF(AND(INDEX(Paste_Here!AH$2:AH$210, MATCH(B186, Paste_Here!A$2:A$210, 0))&lt;&gt;"", ISNUMBER(VALUE(INDEX(Paste_Here!AH$2:AH$210, MATCH(B186, Paste_Here!A$2:A$210, 0))))), INDEX(Paste_Here!AH$2:AH$210, MATCH(B186, Paste_Here!A$2:A$210, 0)), ""), ""), "")</f>
        <v/>
      </c>
      <c r="DP186" s="69"/>
      <c r="DQ186" s="114"/>
      <c r="DR186" s="69"/>
      <c r="DS186" s="119" t="str">
        <f>IFERROR(IF(B186&lt;&gt;"", IF(LOWER(INDEX(Paste_Here!AI$2:AI$210, MATCH(B186, Paste_Here!A$2:A$210, 0)))="approaching expectations", "Approaching", IF(LOWER(INDEX(Paste_Here!AI$2:AI$210, MATCH(B186, Paste_Here!A$2:A$210, 0)))="met expectations", "Met", IF(LOWER(INDEX(Paste_Here!AI$2:AI$210, MATCH(B186, Paste_Here!A$2:A$210, 0)))="exceeded expectations", "Exceeded", IF(LOWER(INDEX(Paste_Here!AI$2:AI$210, MATCH(B186, Paste_Here!A$2:A$210, 0)))="below expectations", "Below", "")))), ""), "")</f>
        <v/>
      </c>
      <c r="DT186" s="69"/>
      <c r="DU186" s="79" t="str">
        <f>IFERROR(IF(B186&lt;&gt;"", IF(AND(INDEX(Paste_Here!AJ$2:AJ$210, MATCH(B186, Paste_Here!A$2:A$210, 0))&lt;&gt;"", ISNUMBER(VALUE(INDEX(Paste_Here!AJ$2:AJ$210, MATCH(B186, Paste_Here!A$2:A$210, 0))))), INDEX(Paste_Here!AJ$2:AJ$210, MATCH(B186, Paste_Here!A$2:A$210, 0)), ""), ""), "")</f>
        <v/>
      </c>
      <c r="DV186" s="69"/>
      <c r="DW186" s="114"/>
      <c r="DX186" s="69"/>
      <c r="DY186" s="114"/>
      <c r="DZ186" s="69"/>
      <c r="EA186" s="114"/>
      <c r="EB186" s="69"/>
      <c r="EC186" s="114"/>
      <c r="ED186" s="69"/>
      <c r="EE186" s="114"/>
      <c r="EF186" s="69"/>
      <c r="EH186" s="69"/>
      <c r="EI186" s="69"/>
      <c r="EJ186" s="79"/>
      <c r="EK186" s="69"/>
      <c r="EL186" s="79"/>
      <c r="EM186" s="69"/>
      <c r="EN186" s="79"/>
      <c r="EO186" s="69"/>
      <c r="EP186" s="79"/>
      <c r="EQ186" s="69"/>
      <c r="ER186" s="79"/>
      <c r="ES186" s="69"/>
      <c r="ET186" s="79"/>
      <c r="EU186" s="69"/>
      <c r="EV186" s="79"/>
      <c r="EW186" s="69"/>
      <c r="EX186" s="79"/>
      <c r="EY186" s="69"/>
      <c r="EZ186" s="79"/>
      <c r="FA186" s="69"/>
      <c r="FB186" s="79"/>
      <c r="FC186" s="69"/>
      <c r="FD186" s="79"/>
      <c r="FE186" s="69"/>
      <c r="FF186" s="69"/>
      <c r="FG186" s="79" t="str">
        <f t="shared" si="18"/>
        <v/>
      </c>
      <c r="FH186" s="69"/>
      <c r="FI186" s="79" t="str">
        <f>IFERROR(IF(B186&lt;&gt;"", IF(ISNUMBER(VALUE(INDEX(Paste_Here!H$2:H$210, MATCH(B186, Paste_Here!A$2:A$210, 0)))), IF(VALUE(INDEX(Paste_Here!H$2:H$210, MATCH(B186, Paste_Here!A$2:A$210, 0)))=0, "No", IF(AND(VALUE(INDEX(Paste_Here!H$2:H$210, MATCH(B186, Paste_Here!A$2:A$210, 0)))&gt;=1, VALUE(INDEX(Paste_Here!H$2:H$210, MATCH(B186, Paste_Here!A$2:A$210, 0)))&lt;=4), VALUE(INDEX(Paste_Here!H$2:H$210, MATCH(B186, Paste_Here!A$2:A$210, 0))), "")), ""), ""), "")</f>
        <v/>
      </c>
      <c r="FJ186" s="69"/>
      <c r="FK186" s="79" t="str">
        <f>IFERROR(IF(B186&lt;&gt;"", IF(ISNUMBER(VALUE(INDEX(Paste_Here!I$2:I$210, MATCH(B186, Paste_Here!A$2:A$210, 0)))), IF(VALUE(INDEX(Paste_Here!I$2:I$210, MATCH(B186, Paste_Here!A$2:A$210, 0)))=0, "No", IF(AND(VALUE(INDEX(Paste_Here!I$2:I$210, MATCH(B186, Paste_Here!A$2:A$210, 0)))&gt;=1, VALUE(INDEX(Paste_Here!I$2:I$210, MATCH(B186, Paste_Here!A$2:A$210, 0)))&lt;=4), VALUE(INDEX(Paste_Here!I$2:I$210, MATCH(B186, Paste_Here!A$2:A$210, 0))), "")), ""), ""), "")</f>
        <v/>
      </c>
      <c r="FL186" s="69"/>
      <c r="FM186" s="114"/>
      <c r="FN186" s="69"/>
      <c r="FO186" s="114"/>
      <c r="FP186" s="69"/>
      <c r="FQ186" s="114"/>
      <c r="FR186" s="69"/>
      <c r="FS186" s="114"/>
      <c r="FT186" s="69"/>
      <c r="FU186" s="79" t="str">
        <f>IFERROR(IF(B186&lt;&gt;"", IF(AND(INDEX(Paste_Here!R$2:R$210, MATCH(B186, Paste_Here!A$2:A$210, 0))&lt;&gt;"", ISNUMBER(VALUE(INDEX(Paste_Here!R$2:R$210, MATCH(B186, Paste_Here!A$2:A$210, 0))))), INDEX(Paste_Here!R$2:R$210, MATCH(B186, Paste_Here!A$2:A$210, 0)), ""), ""), "")</f>
        <v/>
      </c>
      <c r="FV186" s="69"/>
      <c r="FW186" s="79" t="str">
        <f>IFERROR(IF(B186&lt;&gt;"", IF(AND(INDEX(Paste_Here!BB$2:BB$210, MATCH(B186, Paste_Here!A$2:A$210, 0))&lt;&gt;"", ISNUMBER(VALUE(INDEX(Paste_Here!BB$2:BB$210, MATCH(B186, Paste_Here!A$2:A$210, 0))))), INDEX(Paste_Here!BB$2:BB$210, MATCH(B186, Paste_Here!A$2:A$210, 0)), ""), ""), "")</f>
        <v/>
      </c>
      <c r="FX186" s="69"/>
      <c r="FY186" s="79" t="str">
        <f>IFERROR(IF(B186&lt;&gt;"", IF(AND(INDEX(Paste_Here!AS$2:AS$210, MATCH(B186, Paste_Here!A$2:A$210, 0))&lt;&gt;"", ISNUMBER(VALUE(INDEX(Paste_Here!AS$2:AS$210, MATCH(B186, Paste_Here!A$2:A$210, 0))))), INDEX(Paste_Here!AS$2:AS$210, MATCH(B186, Paste_Here!A$2:A$210, 0)), ""), ""), "")</f>
        <v/>
      </c>
      <c r="FZ186" s="69"/>
      <c r="GA186" s="79" t="str">
        <f>IFERROR(IF(B186&lt;&gt;"", IF(AND(INDEX(Paste_Here!BC$2:BC$210, MATCH(B186, Paste_Here!A$2:A$210, 0))&lt;&gt;"", ISNUMBER(VALUE(INDEX(Paste_Here!BC$2:BC$210, MATCH(B186, Paste_Here!A$2:A$210, 0))))), INDEX(Paste_Here!BC$2:BC$210, MATCH(B186, Paste_Here!A$2:A$210, 0)), ""), ""), "")</f>
        <v/>
      </c>
      <c r="GB186" s="69"/>
      <c r="GC186" s="69"/>
      <c r="GD186" s="79" t="str">
        <f t="shared" si="19"/>
        <v/>
      </c>
      <c r="GE186" s="69"/>
      <c r="GF186" s="79" t="str">
        <f>IFERROR(IF(B186&lt;&gt;"", IF(ISNUMBER(SEARCH("s", LOWER(INDEX(Paste_Here!M$2:M$210, MATCH(B186, Paste_Here!A$2:A$210, 0))))), "Yes", IF(INDEX(Paste_Here!M$2:M$210, MATCH(B186, Paste_Here!A$2:A$210, 0))&lt;&gt;"", "No", "")), ""), "")</f>
        <v/>
      </c>
      <c r="GG186" s="69"/>
      <c r="GH186" s="79" t="str">
        <f>IFERROR(IF(B186&lt;&gt;"", IF(ISNUMBER(SEARCH("yes", LOWER(INDEX(Paste_Here!F$2:F$210, MATCH(B186, Paste_Here!A$2:A$210, 0))))), "Yes", IF(ISNUMBER(SEARCH("no", LOWER(INDEX(Paste_Here!F$2:F$210, MATCH(B186, Paste_Here!A$2:A$210, 0))))), "No", "")), ""), "")</f>
        <v/>
      </c>
      <c r="GI186" s="69"/>
      <c r="GJ186" s="79" t="str">
        <f>IFERROR(IF(B186&lt;&gt;"", IF(ISNUMBER(SEARCH("english language learner", LOWER(INDEX(Paste_Here!C$2:C$210, MATCH(B186, Paste_Here!A$2:A$210, 0))))), "Yes", ""), ""), "")</f>
        <v/>
      </c>
      <c r="GK186" s="69"/>
      <c r="GL186" s="79" t="str">
        <f>IFERROR(IF(B186&lt;&gt;"", IF(OR(ISNUMBER(SEARCH("b", LOWER(INDEX(Paste_Here!K$2:K$210, MATCH(B186, Paste_Here!A$2:A$210, 0))))), ISNUMBER(SEARCH("h", LOWER(INDEX(Paste_Here!K$2:K$210, MATCH(B186, Paste_Here!A$2:A$210, 0))))), ISNUMBER(SEARCH("i", LOWER(INDEX(Paste_Here!K$2:K$210, MATCH(B186, Paste_Here!A$2:A$210, 0)))))), "Yes", IF(INDEX(Paste_Here!K$2:K$210, MATCH(B186, Paste_Here!A$2:A$210, 0))&lt;&gt;"", "No", "")), ""), "")</f>
        <v/>
      </c>
      <c r="GM186" s="69"/>
      <c r="GN186" s="79" t="str">
        <f>IFERROR(IF(B186&lt;&gt;"", IF(ISNUMBER(SEARCH("yes", LOWER(INDEX(Paste_Here!L$2:L$210, MATCH(B186, Paste_Here!A$2:A$210, 0))))), "Yes", IF(ISNUMBER(SEARCH("no", LOWER(INDEX(Paste_Here!L$2:L$210, MATCH(B186, Paste_Here!A$2:A$210, 0))))), "No", "")), ""), "")</f>
        <v/>
      </c>
      <c r="GO186" s="69"/>
      <c r="GP186" s="79" t="str">
        <f>IFERROR(IF(B186&lt;&gt;"", IF(ISNUMBER(SEARCH("transitional 2", LOWER(INDEX(Paste_Here!C$2:C$210, MATCH(B186, Paste_Here!A$2:A$210, 0))))), "T2", IF(ISNUMBER(SEARCH("transitional 1", LOWER(INDEX(Paste_Here!C$2:C$210, MATCH(B186, Paste_Here!A$2:A$210, 0))))), "T1", IF(ISNUMBER(SEARCH("waived ell services", LOWER(INDEX(Paste_Here!C$2:C$210, MATCH(B186, Paste_Here!A$2:A$210, 0))))), "W", ""))), ""), "")</f>
        <v/>
      </c>
      <c r="GQ186" s="69"/>
      <c r="GR186" s="114"/>
      <c r="GS186" s="69"/>
      <c r="GT186" s="114"/>
      <c r="GU186" s="69"/>
      <c r="GV186" s="114"/>
      <c r="GW186" s="69"/>
      <c r="GX186" s="118"/>
      <c r="GY186" s="69"/>
      <c r="GZ186" s="69"/>
      <c r="HA186" s="79"/>
      <c r="HB186" s="69"/>
      <c r="HC186" s="79"/>
      <c r="HD186" s="69"/>
      <c r="HE186" s="79"/>
      <c r="HF186" s="69"/>
      <c r="HG186" s="79"/>
      <c r="HH186" s="69"/>
      <c r="HI186" s="79"/>
      <c r="HJ186" s="69"/>
      <c r="HK186" s="79"/>
      <c r="HL186" s="69"/>
      <c r="HM186" s="79"/>
      <c r="HN186" s="69"/>
      <c r="HO186" s="79"/>
      <c r="HP186" s="69"/>
      <c r="HQ186" s="79"/>
      <c r="HR186" s="69"/>
      <c r="HS186" s="79"/>
      <c r="HT186" s="69"/>
      <c r="HU186" s="79"/>
      <c r="HV186" s="69"/>
      <c r="HW186" s="69"/>
      <c r="HX186" s="79"/>
      <c r="HY186" s="69"/>
      <c r="HZ186" s="79"/>
      <c r="IA186" s="69"/>
      <c r="IB186" s="79"/>
      <c r="IC186" s="69"/>
      <c r="ID186" s="79"/>
      <c r="IE186" s="69"/>
      <c r="IF186" s="79"/>
      <c r="IG186" s="69"/>
      <c r="IH186" s="79"/>
      <c r="II186" s="69"/>
      <c r="IJ186" s="79"/>
      <c r="IK186" s="69"/>
      <c r="IL186" s="79"/>
      <c r="IM186" s="69"/>
      <c r="IN186" s="79"/>
      <c r="IO186" s="69"/>
      <c r="IP186" s="79"/>
      <c r="IQ186" s="69"/>
      <c r="IR186" s="79"/>
      <c r="IS186" s="69"/>
      <c r="IT186" s="69"/>
      <c r="IU186" s="79"/>
      <c r="IV186" s="69"/>
      <c r="IW186" s="79"/>
      <c r="IX186" s="69"/>
      <c r="IY186" s="79"/>
      <c r="IZ186" s="69"/>
      <c r="JA186" s="79"/>
      <c r="JB186" s="69"/>
      <c r="JC186" s="79"/>
      <c r="JD186" s="69"/>
      <c r="JE186" s="79"/>
      <c r="JF186" s="69"/>
      <c r="JG186" s="79"/>
      <c r="JH186" s="69"/>
      <c r="JI186" s="79"/>
      <c r="JJ186" s="69"/>
      <c r="JK186" s="79"/>
      <c r="JL186" s="69"/>
      <c r="JM186" s="79"/>
      <c r="JN186" s="69"/>
      <c r="JO186" s="79"/>
      <c r="JP186" s="69"/>
      <c r="JQ186" s="69"/>
      <c r="JR186" s="79"/>
      <c r="JS186" s="69"/>
      <c r="JT186" s="79"/>
      <c r="JU186" s="69"/>
      <c r="JV186" s="79"/>
      <c r="JW186" s="69"/>
      <c r="JX186" s="79"/>
      <c r="JY186" s="69"/>
      <c r="JZ186" s="79"/>
      <c r="KA186" s="69"/>
      <c r="KB186" s="79"/>
      <c r="KC186" s="69"/>
      <c r="KD186" s="79"/>
      <c r="KE186" s="69"/>
      <c r="KF186" s="79"/>
      <c r="KG186" s="69"/>
      <c r="KH186" s="79"/>
      <c r="KI186" s="69"/>
      <c r="KJ186" s="79"/>
      <c r="KK186" s="69"/>
      <c r="KL186" s="79"/>
      <c r="KM186" s="69"/>
      <c r="KP186" s="1" t="str" cm="1">
        <f t="array" ref="KP186">IFERROR(INDEX(Paste_Here!$B$2:$B$210, MATCH(0, COUNTIF(KP$4:KP185, Paste_Here!$B$2:$B$210) + IF(Paste_Here!$B$2:$B$210="", 1, 0), 0)), "")</f>
        <v/>
      </c>
      <c r="KQ186" s="1" t="str">
        <f>IF(KP186&lt;&gt;"", INDEX(Paste_Here!$A$2:$A$210, MATCH(KP186, Paste_Here!$B$2:$B$210, 0)), "")</f>
        <v/>
      </c>
      <c r="KR186" s="1" t="str">
        <f t="shared" si="20"/>
        <v/>
      </c>
      <c r="KS186" s="1" t="str" cm="1">
        <f t="array" ref="KS186">IFERROR(INDEX($KR$5:$KR$210, MATCH(SMALL(IF($KR$5:$KR$210&lt;&gt;"", COUNTIF($KR$5:$KR$210, "&lt;"&amp;$KR$5:$KR$210)+1), ROW()-ROW($KS$5)+1), COUNTIF($KR$5:$KR$210, "&lt;"&amp;$KR$5:$KR$210)+1, 0)), "")</f>
        <v/>
      </c>
    </row>
    <row r="187" spans="1:305">
      <c r="A187" s="69"/>
      <c r="B187" s="79" t="str">
        <f t="shared" si="14"/>
        <v/>
      </c>
      <c r="C187" s="69"/>
      <c r="D187" s="79" t="str">
        <f>IFERROR(IF(B187&lt;&gt;"", IF(COUNTIF(INDEX(Paste_Here!N$2:Q$210, MATCH(B187, Paste_Here!A$2:A$210, 0), 0), "yes") &gt; 0, "No", IF(COUNTIF(INDEX(Paste_Here!N$2:Q$210, MATCH(B187, Paste_Here!A$2:A$210, 0), 0), "no") &gt; 0, "Yes", "")), ""), "")</f>
        <v/>
      </c>
      <c r="E187" s="69"/>
      <c r="F187" s="79" t="str">
        <f>IFERROR(IF(B187&lt;&gt;"", IF(ISNUMBER(SEARCH("yes", LOWER(INDEX(Paste_Here!S$2:S$210, MATCH(B187, Paste_Here!A$2:A$210, 0))))), "Yes", IF(ISNUMBER(SEARCH("no", LOWER(INDEX(Paste_Here!S$2:S$210, MATCH(B187, Paste_Here!A$2:A$210, 0))))), "No", "")), ""), "")</f>
        <v/>
      </c>
      <c r="G187" s="69"/>
      <c r="H187" s="79" t="str">
        <f>IFERROR(IF(B187&lt;&gt;"", IF(COUNTIF(INDEX(Paste_Here!AX$2:BA$210, MATCH(B187, Paste_Here!A$2:A$210, 0), 0), "yes") &gt; 0, "No", IF(COUNTIF(INDEX(Paste_Here!AX$2:BA$210, MATCH(B187, Paste_Here!A$2:A$210, 0), 0), "no") &gt; 0, "Yes", "")), ""), "")</f>
        <v/>
      </c>
      <c r="I187" s="69"/>
      <c r="J187" s="79" t="str">
        <f>IFERROR(IF(B187&lt;&gt;"", IF(ISNUMBER(SEARCH("yes", LOWER(INDEX(Paste_Here!Z$2:Z$210, MATCH(B187, Paste_Here!A$2:A$210, 0))))), "Yes", IF(ISNUMBER(SEARCH("no", LOWER(INDEX(Paste_Here!Z$2:Z$210, MATCH(B187, Paste_Here!A$2:A$210, 0))))), "No", "")), ""), "")</f>
        <v/>
      </c>
      <c r="K187" s="69"/>
      <c r="L187" s="79" t="str">
        <f>IFERROR(IF(B187&lt;&gt;"", IF(ISNUMBER(SEARCH("yes", LOWER(INDEX(Paste_Here!AG$2:AG$210, MATCH(B187, Paste_Here!A$2:A$210, 0))))), "Yes", IF(ISNUMBER(SEARCH("no", LOWER(INDEX(Paste_Here!AG$2:AG$210, MATCH(B187, Paste_Here!A$2:A$210, 0))))), "No", "")), ""), "")</f>
        <v/>
      </c>
      <c r="M187" s="69"/>
      <c r="N187" s="114" t="str">
        <f>IFERROR(IF(J187&lt;&gt;"", IF(ISNUMBER(SEARCH("yes", LOWER(INDEX(Paste_Here!AB$2:AB$210, MATCH(J187, Paste_Here!I$2:I$210, 0))))), "Yes", IF(ISNUMBER(SEARCH("no", LOWER(INDEX(Paste_Here!AB$2:AB$210, MATCH(J187, Paste_Here!I$2:I$210, 0))))), "No", "")), ""), "")</f>
        <v/>
      </c>
      <c r="O187" s="69"/>
      <c r="P187" s="79" t="str">
        <f>IFERROR(IF(B187&lt;&gt;"", IF(ISNUMBER(SEARCH("Revealed-Potential (Primary Focus)", LOWER(INDEX(Paste_Here!U$2:U$210, MATCH(B187, Paste_Here!A$2:A$210, 0))))), "Rev-Potential: Prim", IF(ISNUMBER(SEARCH("Revealed-Potential (Secondary Focus)", LOWER(INDEX(Paste_Here!U$2:U$210, MATCH(B187, Paste_Here!A$2:A$210, 0))))), "Rev-Potential: Sec", IF(ISNUMBER(SEARCH("Monitoring", LOWER(INDEX(Paste_Here!U$2:U$210, MATCH(B187, Paste_Here!A$2:A$210, 0))))), "Monitoring", IF(ISNUMBER(SEARCH("At-Promise (Secondary Focus)", LOWER(INDEX(Paste_Here!U$2:U$210, MATCH(B187, Paste_Here!A$2:A$210, 0))))), "At-Promise: Sec", IF(ISNUMBER(SEARCH("At-Promise (Primary Focus)", LOWER(INDEX(Paste_Here!U$2:U$210, MATCH(B187, Paste_Here!A$2:A$210, 0))))), "At-Promise: Prim", ""))))), ""), "")</f>
        <v/>
      </c>
      <c r="Q187" s="69"/>
      <c r="R187" s="79" t="str">
        <f>IFERROR(IF(B187&lt;&gt;"", IF(ISNUMBER(SEARCH("Revealed-Potential (Primary Focus)", LOWER(INDEX(Paste_Here!AB$2:AB$210, MATCH(B187, Paste_Here!A$2:A$210, 0))))), "Rev-Potential: Prim", IF(ISNUMBER(SEARCH("Revealed-Potential (Secondary Focus)", LOWER(INDEX(Paste_Here!AB$2:AB$210, MATCH(B187, Paste_Here!A$2:A$210, 0))))), "Rev-Potential: Sec", IF(ISNUMBER(SEARCH("Monitoring", LOWER(INDEX(Paste_Here!AB$2:AB$210, MATCH(B187, Paste_Here!A$2:A$210, 0))))), "Monitoring", IF(ISNUMBER(SEARCH("At-Promise (Secondary Focus)", LOWER(INDEX(Paste_Here!AB$2:AB$210, MATCH(B187, Paste_Here!A$2:A$210, 0))))), "At-Promise: Sec", IF(ISNUMBER(SEARCH("At-Promise (Primary Focus)", LOWER(INDEX(Paste_Here!AB$2:AB$210, MATCH(B187, Paste_Here!A$2:A$210, 0))))), "At-Promise: Prim", ""))))), ""), "")</f>
        <v/>
      </c>
      <c r="S187" s="69"/>
      <c r="T187" s="114" t="str">
        <f>IFERROR(IF(P187&lt;&gt;"", IF(ISNUMBER(SEARCH("yes", LOWER(INDEX(Paste_Here!AH$2:AH$210, MATCH(P187, Paste_Here!O$2:O$210, 0))))), "Yes", IF(ISNUMBER(SEARCH("no", LOWER(INDEX(Paste_Here!AH$2:AH$210, MATCH(P187, Paste_Here!O$2:O$210, 0))))), "No", "")), ""), "")</f>
        <v/>
      </c>
      <c r="U187" s="69"/>
      <c r="V187" s="114" t="str">
        <f>IFERROR(IF(R187&lt;&gt;"", IF(ISNUMBER(SEARCH("yes", LOWER(INDEX(Paste_Here!AJ$2:AJ$210, MATCH(R187, Paste_Here!Q$2:Q$210, 0))))), "Yes", IF(ISNUMBER(SEARCH("no", LOWER(INDEX(Paste_Here!AJ$2:AJ$210, MATCH(R187, Paste_Here!Q$2:Q$210, 0))))), "No", "")), ""), "")</f>
        <v/>
      </c>
      <c r="W187" s="69"/>
      <c r="X187" s="69"/>
      <c r="Y187" s="79" t="str">
        <f t="shared" si="15"/>
        <v/>
      </c>
      <c r="Z187" s="69"/>
      <c r="AA187" s="79" t="str">
        <f>IFERROR(IF(B187&lt;&gt;"", IF(AND(INDEX(Paste_Here!W$2:W$210, MATCH(B187, Paste_Here!A$2:A$210, 0))&lt;&gt;"", ISNUMBER(VALUE(INDEX(Paste_Here!W$2:W$210, MATCH(B187, Paste_Here!A$2:A$210, 0))))), INDEX(Paste_Here!W$2:W$210, MATCH(B187, Paste_Here!A$2:A$210, 0)), ""), ""), "")</f>
        <v/>
      </c>
      <c r="AB187" s="69"/>
      <c r="AC187" s="79" t="str">
        <f>IFERROR(IF(B187&lt;&gt;"", IF(AND(INDEX(Paste_Here!V$2:V$210, MATCH(B187, Paste_Here!A$2:A$210, 0))&lt;&gt;"", ISNUMBER(VALUE(INDEX(Paste_Here!V$2:V$210, MATCH(B187, Paste_Here!A$2:A$210, 0))))), TEXT(ROUND(VALUE(INDEX(Paste_Here!V$2:V$210, MATCH(B187, Paste_Here!A$2:A$210, 0))), 2), "0.00"), ""), ""), "")</f>
        <v/>
      </c>
      <c r="AD187" s="69"/>
      <c r="AE187" s="79" t="str">
        <f>IFERROR(IF(B187&lt;&gt;"", IF(LOWER(INDEX(Paste_Here!X$2:X$210, MATCH(B187, Paste_Here!A$2:A$210, 0)))="approaching expectations", "Approaching", IF(LOWER(INDEX(Paste_Here!X$2:X$210, MATCH(B187, Paste_Here!A$2:A$210, 0)))="met expectations", "Met", IF(LOWER(INDEX(Paste_Here!X$2:X$210, MATCH(B187, Paste_Here!A$2:A$210, 0)))="exceeded expectations", "Exceeded", IF(LOWER(INDEX(Paste_Here!X$2:X$210, MATCH(B187, Paste_Here!A$2:A$210, 0)))="below expectations", "Below", "")))), ""), "")</f>
        <v/>
      </c>
      <c r="AF187" s="69"/>
      <c r="AG187" s="79" t="str">
        <f>IFERROR(IF(B187&lt;&gt;"", IF(AND(INDEX(Paste_Here!Y$2:Y$210, MATCH(B187, Paste_Here!A$2:A$210, 0))&lt;&gt;"", ISNUMBER(VALUE(INDEX(Paste_Here!Y$2:Y$210, MATCH(B187, Paste_Here!A$2:A$210, 0))))), INDEX(Paste_Here!Y$2:Y$210, MATCH(B187, Paste_Here!A$2:A$210, 0)), ""), ""), "")</f>
        <v/>
      </c>
      <c r="AH187" s="69"/>
      <c r="AI187" s="79" t="str">
        <f>IFERROR(IF(B187&lt;&gt;"", IF(AND(INDEX(Paste_Here!AK$2:AK$210, MATCH(B187, Paste_Here!A$2:A$210, 0))&lt;&gt;"", ISNUMBER(VALUE(INDEX(Paste_Here!AK$2:AK$210, MATCH(B187, Paste_Here!A$2:A$210, 0))))), INDEX(Paste_Here!AK$2:AK$210, MATCH(B187, Paste_Here!A$2:A$210, 0)), ""), ""), "")</f>
        <v/>
      </c>
      <c r="AJ187" s="69"/>
      <c r="AK187" s="79" t="str">
        <f>IFERROR(IF(B187&lt;&gt;"", IF(ISNUMBER(SEARCH("highrisk", LOWER(INDEX(Paste_Here!AL$2:AL$210, MATCH(B187, Paste_Here!A$2:A$210, 0))))), "High Risk", IF(ISNUMBER(SEARCH("lowrisk", LOWER(INDEX(Paste_Here!AL$2:AL$210, MATCH(B187, Paste_Here!A$2:A$210, 0))))), "Low Risk", IF(ISNUMBER(SEARCH("somerisk", LOWER(INDEX(Paste_Here!AL$2:AL$210, MATCH(B187, Paste_Here!A$2:A$210, 0))))), "Some Risk", ""))), ""), "")</f>
        <v/>
      </c>
      <c r="AL187" s="69"/>
      <c r="AM187" s="79" t="str">
        <f>IFERROR(IF(B187&lt;&gt;"", IF(AND(INDEX(Paste_Here!AT$2:AT$210, MATCH(B187, Paste_Here!A$2:A$210, 0))&lt;&gt;"", ISNUMBER(VALUE(INDEX(Paste_Here!AT$2:AT$210, MATCH(B187, Paste_Here!A$2:A$210, 0))))), INDEX(Paste_Here!AT$2:AT$210, MATCH(B187, Paste_Here!A$2:A$210, 0)), ""), ""), "")</f>
        <v/>
      </c>
      <c r="AN187" s="69"/>
      <c r="AO187" s="79" t="str">
        <f>IFERROR(IF(B187&lt;&gt;"", IF(AND(INDEX(Paste_Here!AM$2:AM$210, MATCH(B187, Paste_Here!A$2:A$210, 0))&lt;&gt;"", ISNUMBER(VALUE(INDEX(Paste_Here!AM$2:AM$210, MATCH(B187, Paste_Here!A$2:A$210, 0))))), INDEX(Paste_Here!AM$2:AM$210, MATCH(B187, Paste_Here!A$2:A$210, 0)), ""), ""), "")</f>
        <v/>
      </c>
      <c r="AP187" s="69"/>
      <c r="AQ187" s="79" t="str">
        <f>IFERROR(IF(B187&lt;&gt;"", IF(ISNUMBER(SEARCH("highrisk", LOWER(INDEX(Paste_Here!AN$2:AN$210, MATCH(B187, Paste_Here!A$2:A$210, 0))))), "High Risk", IF(ISNUMBER(SEARCH("lowrisk", LOWER(INDEX(Paste_Here!AN$2:AN$210, MATCH(B187, Paste_Here!A$2:A$210, 0))))), "Low Risk", IF(ISNUMBER(SEARCH("somerisk", LOWER(INDEX(Paste_Here!AN$2:AN$210, MATCH(B187, Paste_Here!A$2:A$210, 0))))), "Some Risk", ""))), ""), "")</f>
        <v/>
      </c>
      <c r="AR187" s="69"/>
      <c r="AS187" s="79" t="str" cm="1">
        <f t="array" aca="1" ref="AS187" ca="1">IFERROR(IF(ISNUMBER(SEARCH("BR", INDEX(Paste_Here!AO$2:AO$210, MATCH(B187, Paste_Here!A$2:A$210, 0)))), -1, 1) * VALUE(_xlfn.TEXTJOIN("", TRUE, IF(ISNUMBER(--MID(INDEX(Paste_Here!AO$2:AO$210, MATCH(B187, Paste_Here!A$2:A$210, 0)), ROW(INDIRECT("1:"&amp;LEN(INDEX(Paste_Here!AO$2:AO$210, MATCH(B187, Paste_Here!A$2:A$210, 0))))), 1)), MID(INDEX(Paste_Here!AO$2:AO$210, MATCH(B187, Paste_Here!A$2:A$210, 0)), ROW(INDIRECT("1:"&amp;LEN(INDEX(Paste_Here!AO$2:AO$210, MATCH(B187, Paste_Here!A$2:A$210, 0))))), 1), ""))), "")</f>
        <v/>
      </c>
      <c r="AT187" s="69"/>
      <c r="AU187" s="69"/>
      <c r="AV187" s="79"/>
      <c r="AW187" s="69"/>
      <c r="AX187" s="79"/>
      <c r="AY187" s="69"/>
      <c r="AZ187" s="79"/>
      <c r="BA187" s="69"/>
      <c r="BB187" s="79"/>
      <c r="BC187" s="69"/>
      <c r="BD187" s="79"/>
      <c r="BE187" s="69"/>
      <c r="BF187" s="79"/>
      <c r="BG187" s="69"/>
      <c r="BH187" s="79"/>
      <c r="BI187" s="69"/>
      <c r="BJ187" s="79"/>
      <c r="BK187" s="69"/>
      <c r="BL187" s="79"/>
      <c r="BM187" s="69"/>
      <c r="BN187" s="79"/>
      <c r="BO187" s="69"/>
      <c r="BP187" s="79"/>
      <c r="BQ187" s="69"/>
      <c r="BR187" s="69"/>
      <c r="BS187" s="79"/>
      <c r="BT187" s="69"/>
      <c r="BU187" s="79"/>
      <c r="BV187" s="69"/>
      <c r="BW187" s="79"/>
      <c r="BX187" s="69"/>
      <c r="BY187" s="79"/>
      <c r="BZ187" s="69"/>
      <c r="CA187" s="79"/>
      <c r="CB187" s="69"/>
      <c r="CC187" s="79"/>
      <c r="CD187" s="69"/>
      <c r="CE187" s="79"/>
      <c r="CF187" s="69"/>
      <c r="CG187" s="79"/>
      <c r="CH187" s="69"/>
      <c r="CI187" s="79"/>
      <c r="CJ187" s="69"/>
      <c r="CK187" s="79"/>
      <c r="CL187" s="69"/>
      <c r="CM187" s="79"/>
      <c r="CN187" s="69"/>
      <c r="CO187" s="69"/>
      <c r="CP187" s="79" t="str">
        <f t="shared" si="16"/>
        <v/>
      </c>
      <c r="CQ187" s="69"/>
      <c r="CR187" s="79" t="str">
        <f>IFERROR(IF(B187&lt;&gt;"", IF(AND(INDEX(Paste_Here!AD$2:AD$210, MATCH(B187, Paste_Here!A$2:A$210, 0))&lt;&gt;"", ISNUMBER(VALUE(INDEX(Paste_Here!AD$2:AD$210, MATCH(B187, Paste_Here!A$2:A$210, 0))))), INDEX(Paste_Here!AD$2:AD$210, MATCH(B187, Paste_Here!A$2:A$210, 0)), ""), ""), "")</f>
        <v/>
      </c>
      <c r="CS187" s="69"/>
      <c r="CT187" s="79" t="str">
        <f>IFERROR(IF(B187&lt;&gt;"", IF(AND(INDEX(Paste_Here!AC$2:AC$210, MATCH(B187, Paste_Here!A$2:A$210, 0))&lt;&gt;"", ISNUMBER(--INDEX(Paste_Here!AC$2:AC$210, MATCH(B187, Paste_Here!A$2:A$210, 0)))), TEXT(ROUND(--INDEX(Paste_Here!AC$2:AC$210, MATCH(B187, Paste_Here!A$2:A$210, 0)), 2), "0.00"), ""), ""), "")</f>
        <v/>
      </c>
      <c r="CU187" s="69"/>
      <c r="CV187" s="79" t="str">
        <f>IFERROR(IF(B187&lt;&gt;"", IF(LOWER(INDEX(Paste_Here!AE$2:AE$210, MATCH(B187, Paste_Here!A$2:A$210, 0)))="approaching expectations", "Approaching", IF(LOWER(INDEX(Paste_Here!AE$2:AE$210, MATCH(B187, Paste_Here!A$2:A$210, 0)))="met expectations", "Met", IF(LOWER(INDEX(Paste_Here!AE$2:AE$210, MATCH(B187, Paste_Here!A$2:A$210, 0)))="exceeded expectations", "Exceeded", IF(LOWER(INDEX(Paste_Here!AE$2:AE$210, MATCH(B187, Paste_Here!A$2:A$210, 0)))="below expectations", "Below", "")))), ""), "")</f>
        <v/>
      </c>
      <c r="CW187" s="69"/>
      <c r="CX187" s="79" t="str">
        <f>IFERROR(IF(B187&lt;&gt;"", IF(AND(INDEX(Paste_Here!AF$2:AF$210, MATCH(B187, Paste_Here!A$2:A$210, 0))&lt;&gt;"", ISNUMBER(VALUE(INDEX(Paste_Here!AF$2:AF$210, MATCH(B187, Paste_Here!A$2:A$210, 0))))), INDEX(Paste_Here!AF$2:AF$210, MATCH(B187, Paste_Here!A$2:A$210, 0)), ""), ""), "")</f>
        <v/>
      </c>
      <c r="CY187" s="69"/>
      <c r="CZ187" s="79" t="str">
        <f>IFERROR(IF(B187&lt;&gt;"", IF(AND(INDEX(Paste_Here!AU$2:AU$210, MATCH(B187, Paste_Here!A$2:A$210, 0))&lt;&gt;"", ISNUMBER(VALUE(INDEX(Paste_Here!AU$2:AU$210, MATCH(B187, Paste_Here!A$2:A$210, 0))))), INDEX(Paste_Here!AU$2:AU$210, MATCH(B187, Paste_Here!A$2:A$210, 0)), ""), ""), "")</f>
        <v/>
      </c>
      <c r="DA187" s="69"/>
      <c r="DB187" s="79" t="str">
        <f>IFERROR(IF(B187&lt;&gt;"", IF(ISNUMBER(SEARCH("highrisk", LOWER(INDEX(Paste_Here!AV$2:AV$210, MATCH(B187, Paste_Here!A$2:A$210, 0))))), "High Risk", IF(ISNUMBER(SEARCH("lowrisk", LOWER(INDEX(Paste_Here!AV$2:AV$210, MATCH(B187, Paste_Here!A$2:A$210, 0))))), "Low Risk", IF(ISNUMBER(SEARCH("somerisk", LOWER(INDEX(Paste_Here!AV$2:AV$210, MATCH(B187, Paste_Here!A$2:A$210, 0))))), "Some Risk", ""))), ""), "")</f>
        <v/>
      </c>
      <c r="DC187" s="69"/>
      <c r="DD187" s="79" t="str">
        <f>IFERROR(IF(B187&lt;&gt;"", IF(AND(INDEX(Paste_Here!AW$2:AW$210, MATCH(B187, Paste_Here!A$2:A$210, 0))&lt;&gt;"", ISNUMBER(VALUE(INDEX(Paste_Here!AW$2:AW$210, MATCH(B187, Paste_Here!A$2:A$210, 0))))), INDEX(Paste_Here!AW$2:AW$210, MATCH(B187, Paste_Here!A$2:A$210, 0)), ""), ""), "")</f>
        <v/>
      </c>
      <c r="DE187" s="69"/>
      <c r="DF187" s="79" t="str">
        <f>IFERROR(IF(B187&lt;&gt;"", IF(AND(INDEX(Paste_Here!AP$2:AP$210, MATCH(B187, Paste_Here!A$2:A$210, 0))&lt;&gt;"", ISNUMBER(VALUE(INDEX(Paste_Here!AP$2:AP$210, MATCH(B187, Paste_Here!A$2:A$210, 0))))), INDEX(Paste_Here!AP$2:AP$210, MATCH(B187, Paste_Here!A$2:A$210, 0)), ""), ""), "")</f>
        <v/>
      </c>
      <c r="DG187" s="69"/>
      <c r="DH187" s="79" t="str">
        <f>IFERROR(IF(B187&lt;&gt;"", IF(ISNUMBER(SEARCH("highrisk", LOWER(INDEX(Paste_Here!AQ$2:AQ$210, MATCH(B187, Paste_Here!A$2:A$210, 0))))), "High Risk", IF(ISNUMBER(SEARCH("lowrisk", LOWER(INDEX(Paste_Here!AQ$2:AQ$210, MATCH(B187, Paste_Here!A$2:A$210, 0))))), "Low Risk", IF(ISNUMBER(SEARCH("somerisk", LOWER(INDEX(Paste_Here!AQ$2:AQ$210, MATCH(B187, Paste_Here!A$2:A$210, 0))))), "Some Risk", ""))), ""), "")</f>
        <v/>
      </c>
      <c r="DI187" s="69"/>
      <c r="DJ187" s="79" t="str" cm="1">
        <f t="array" aca="1" ref="DJ187" ca="1">IFERROR(VALUE(IF(ISNUMBER(SEARCH("EM", INDEX(Paste_Here!AR$2:AR$500, MATCH(B187, Paste_Here!A$2:A$500, 0)))),"-" &amp; _xlfn.TEXTJOIN("", TRUE, IF(ISNUMBER(--MID(INDEX(Paste_Here!AR$2:AR$500, MATCH(B187, Paste_Here!A$2:A$500, 0)), ROW(INDIRECT("1:"&amp;LEN(INDEX(Paste_Here!AR$2:AR$500, MATCH(B187, Paste_Here!A$2:A$500, 0))))), 1)), MID(INDEX(Paste_Here!AR$2:AR$500, MATCH(B187, Paste_Here!A$2:A$500, 0)), ROW(INDIRECT("1:"&amp;LEN(INDEX(Paste_Here!AR$2:AR$500, MATCH(B187, Paste_Here!A$2:A$500, 0))))), 1), "")), _xlfn.TEXTJOIN("", TRUE, IF(ISNUMBER(--MID(INDEX(Paste_Here!AR$2:AR$500, MATCH(B187, Paste_Here!A$2:AR$500, 0)), ROW(INDIRECT("1:"&amp;LEN(INDEX(Paste_Here!AR$2:AR$500, MATCH(B187, Paste_Here!A$2:AR$500, 0))))), 1)), MID(INDEX(Paste_Here!AR$2:AR$500, MATCH(B187, Paste_Here!A$2:A$500, 0)), ROW(INDIRECT("1:"&amp;LEN(INDEX(Paste_Here!AR$2:AR$500, MATCH(B187, Paste_Here!A$2:A$500, 0))))), 1), "")))), "")</f>
        <v/>
      </c>
      <c r="DK187" s="69"/>
      <c r="DL187" s="69"/>
      <c r="DM187" s="79" t="str">
        <f t="shared" si="17"/>
        <v/>
      </c>
      <c r="DN187" s="69"/>
      <c r="DO187" s="79" t="str">
        <f>IFERROR(IF(B187&lt;&gt;"", IF(AND(INDEX(Paste_Here!AH$2:AH$210, MATCH(B187, Paste_Here!A$2:A$210, 0))&lt;&gt;"", ISNUMBER(VALUE(INDEX(Paste_Here!AH$2:AH$210, MATCH(B187, Paste_Here!A$2:A$210, 0))))), INDEX(Paste_Here!AH$2:AH$210, MATCH(B187, Paste_Here!A$2:A$210, 0)), ""), ""), "")</f>
        <v/>
      </c>
      <c r="DP187" s="69"/>
      <c r="DQ187" s="114"/>
      <c r="DR187" s="69"/>
      <c r="DS187" s="119" t="str">
        <f>IFERROR(IF(B187&lt;&gt;"", IF(LOWER(INDEX(Paste_Here!AI$2:AI$210, MATCH(B187, Paste_Here!A$2:A$210, 0)))="approaching expectations", "Approaching", IF(LOWER(INDEX(Paste_Here!AI$2:AI$210, MATCH(B187, Paste_Here!A$2:A$210, 0)))="met expectations", "Met", IF(LOWER(INDEX(Paste_Here!AI$2:AI$210, MATCH(B187, Paste_Here!A$2:A$210, 0)))="exceeded expectations", "Exceeded", IF(LOWER(INDEX(Paste_Here!AI$2:AI$210, MATCH(B187, Paste_Here!A$2:A$210, 0)))="below expectations", "Below", "")))), ""), "")</f>
        <v/>
      </c>
      <c r="DT187" s="69"/>
      <c r="DU187" s="79" t="str">
        <f>IFERROR(IF(B187&lt;&gt;"", IF(AND(INDEX(Paste_Here!AJ$2:AJ$210, MATCH(B187, Paste_Here!A$2:A$210, 0))&lt;&gt;"", ISNUMBER(VALUE(INDEX(Paste_Here!AJ$2:AJ$210, MATCH(B187, Paste_Here!A$2:A$210, 0))))), INDEX(Paste_Here!AJ$2:AJ$210, MATCH(B187, Paste_Here!A$2:A$210, 0)), ""), ""), "")</f>
        <v/>
      </c>
      <c r="DV187" s="69"/>
      <c r="DW187" s="114"/>
      <c r="DX187" s="69"/>
      <c r="DY187" s="114"/>
      <c r="DZ187" s="69"/>
      <c r="EA187" s="114"/>
      <c r="EB187" s="69"/>
      <c r="EC187" s="114"/>
      <c r="ED187" s="69"/>
      <c r="EE187" s="114"/>
      <c r="EF187" s="69"/>
      <c r="EH187" s="69"/>
      <c r="EI187" s="69"/>
      <c r="EJ187" s="79"/>
      <c r="EK187" s="69"/>
      <c r="EL187" s="79"/>
      <c r="EM187" s="69"/>
      <c r="EN187" s="79"/>
      <c r="EO187" s="69"/>
      <c r="EP187" s="79"/>
      <c r="EQ187" s="69"/>
      <c r="ER187" s="79"/>
      <c r="ES187" s="69"/>
      <c r="ET187" s="79"/>
      <c r="EU187" s="69"/>
      <c r="EV187" s="79"/>
      <c r="EW187" s="69"/>
      <c r="EX187" s="79"/>
      <c r="EY187" s="69"/>
      <c r="EZ187" s="79"/>
      <c r="FA187" s="69"/>
      <c r="FB187" s="79"/>
      <c r="FC187" s="69"/>
      <c r="FD187" s="79"/>
      <c r="FE187" s="69"/>
      <c r="FF187" s="69"/>
      <c r="FG187" s="79" t="str">
        <f t="shared" si="18"/>
        <v/>
      </c>
      <c r="FH187" s="69"/>
      <c r="FI187" s="79" t="str">
        <f>IFERROR(IF(B187&lt;&gt;"", IF(ISNUMBER(VALUE(INDEX(Paste_Here!H$2:H$210, MATCH(B187, Paste_Here!A$2:A$210, 0)))), IF(VALUE(INDEX(Paste_Here!H$2:H$210, MATCH(B187, Paste_Here!A$2:A$210, 0)))=0, "No", IF(AND(VALUE(INDEX(Paste_Here!H$2:H$210, MATCH(B187, Paste_Here!A$2:A$210, 0)))&gt;=1, VALUE(INDEX(Paste_Here!H$2:H$210, MATCH(B187, Paste_Here!A$2:A$210, 0)))&lt;=4), VALUE(INDEX(Paste_Here!H$2:H$210, MATCH(B187, Paste_Here!A$2:A$210, 0))), "")), ""), ""), "")</f>
        <v/>
      </c>
      <c r="FJ187" s="69"/>
      <c r="FK187" s="79" t="str">
        <f>IFERROR(IF(B187&lt;&gt;"", IF(ISNUMBER(VALUE(INDEX(Paste_Here!I$2:I$210, MATCH(B187, Paste_Here!A$2:A$210, 0)))), IF(VALUE(INDEX(Paste_Here!I$2:I$210, MATCH(B187, Paste_Here!A$2:A$210, 0)))=0, "No", IF(AND(VALUE(INDEX(Paste_Here!I$2:I$210, MATCH(B187, Paste_Here!A$2:A$210, 0)))&gt;=1, VALUE(INDEX(Paste_Here!I$2:I$210, MATCH(B187, Paste_Here!A$2:A$210, 0)))&lt;=4), VALUE(INDEX(Paste_Here!I$2:I$210, MATCH(B187, Paste_Here!A$2:A$210, 0))), "")), ""), ""), "")</f>
        <v/>
      </c>
      <c r="FL187" s="69"/>
      <c r="FM187" s="114"/>
      <c r="FN187" s="69"/>
      <c r="FO187" s="114"/>
      <c r="FP187" s="69"/>
      <c r="FQ187" s="114"/>
      <c r="FR187" s="69"/>
      <c r="FS187" s="114"/>
      <c r="FT187" s="69"/>
      <c r="FU187" s="79" t="str">
        <f>IFERROR(IF(B187&lt;&gt;"", IF(AND(INDEX(Paste_Here!R$2:R$210, MATCH(B187, Paste_Here!A$2:A$210, 0))&lt;&gt;"", ISNUMBER(VALUE(INDEX(Paste_Here!R$2:R$210, MATCH(B187, Paste_Here!A$2:A$210, 0))))), INDEX(Paste_Here!R$2:R$210, MATCH(B187, Paste_Here!A$2:A$210, 0)), ""), ""), "")</f>
        <v/>
      </c>
      <c r="FV187" s="69"/>
      <c r="FW187" s="79" t="str">
        <f>IFERROR(IF(B187&lt;&gt;"", IF(AND(INDEX(Paste_Here!BB$2:BB$210, MATCH(B187, Paste_Here!A$2:A$210, 0))&lt;&gt;"", ISNUMBER(VALUE(INDEX(Paste_Here!BB$2:BB$210, MATCH(B187, Paste_Here!A$2:A$210, 0))))), INDEX(Paste_Here!BB$2:BB$210, MATCH(B187, Paste_Here!A$2:A$210, 0)), ""), ""), "")</f>
        <v/>
      </c>
      <c r="FX187" s="69"/>
      <c r="FY187" s="79" t="str">
        <f>IFERROR(IF(B187&lt;&gt;"", IF(AND(INDEX(Paste_Here!AS$2:AS$210, MATCH(B187, Paste_Here!A$2:A$210, 0))&lt;&gt;"", ISNUMBER(VALUE(INDEX(Paste_Here!AS$2:AS$210, MATCH(B187, Paste_Here!A$2:A$210, 0))))), INDEX(Paste_Here!AS$2:AS$210, MATCH(B187, Paste_Here!A$2:A$210, 0)), ""), ""), "")</f>
        <v/>
      </c>
      <c r="FZ187" s="69"/>
      <c r="GA187" s="79" t="str">
        <f>IFERROR(IF(B187&lt;&gt;"", IF(AND(INDEX(Paste_Here!BC$2:BC$210, MATCH(B187, Paste_Here!A$2:A$210, 0))&lt;&gt;"", ISNUMBER(VALUE(INDEX(Paste_Here!BC$2:BC$210, MATCH(B187, Paste_Here!A$2:A$210, 0))))), INDEX(Paste_Here!BC$2:BC$210, MATCH(B187, Paste_Here!A$2:A$210, 0)), ""), ""), "")</f>
        <v/>
      </c>
      <c r="GB187" s="69"/>
      <c r="GC187" s="69"/>
      <c r="GD187" s="79" t="str">
        <f t="shared" si="19"/>
        <v/>
      </c>
      <c r="GE187" s="69"/>
      <c r="GF187" s="79" t="str">
        <f>IFERROR(IF(B187&lt;&gt;"", IF(ISNUMBER(SEARCH("s", LOWER(INDEX(Paste_Here!M$2:M$210, MATCH(B187, Paste_Here!A$2:A$210, 0))))), "Yes", IF(INDEX(Paste_Here!M$2:M$210, MATCH(B187, Paste_Here!A$2:A$210, 0))&lt;&gt;"", "No", "")), ""), "")</f>
        <v/>
      </c>
      <c r="GG187" s="69"/>
      <c r="GH187" s="79" t="str">
        <f>IFERROR(IF(B187&lt;&gt;"", IF(ISNUMBER(SEARCH("yes", LOWER(INDEX(Paste_Here!F$2:F$210, MATCH(B187, Paste_Here!A$2:A$210, 0))))), "Yes", IF(ISNUMBER(SEARCH("no", LOWER(INDEX(Paste_Here!F$2:F$210, MATCH(B187, Paste_Here!A$2:A$210, 0))))), "No", "")), ""), "")</f>
        <v/>
      </c>
      <c r="GI187" s="69"/>
      <c r="GJ187" s="79" t="str">
        <f>IFERROR(IF(B187&lt;&gt;"", IF(ISNUMBER(SEARCH("english language learner", LOWER(INDEX(Paste_Here!C$2:C$210, MATCH(B187, Paste_Here!A$2:A$210, 0))))), "Yes", ""), ""), "")</f>
        <v/>
      </c>
      <c r="GK187" s="69"/>
      <c r="GL187" s="79" t="str">
        <f>IFERROR(IF(B187&lt;&gt;"", IF(OR(ISNUMBER(SEARCH("b", LOWER(INDEX(Paste_Here!K$2:K$210, MATCH(B187, Paste_Here!A$2:A$210, 0))))), ISNUMBER(SEARCH("h", LOWER(INDEX(Paste_Here!K$2:K$210, MATCH(B187, Paste_Here!A$2:A$210, 0))))), ISNUMBER(SEARCH("i", LOWER(INDEX(Paste_Here!K$2:K$210, MATCH(B187, Paste_Here!A$2:A$210, 0)))))), "Yes", IF(INDEX(Paste_Here!K$2:K$210, MATCH(B187, Paste_Here!A$2:A$210, 0))&lt;&gt;"", "No", "")), ""), "")</f>
        <v/>
      </c>
      <c r="GM187" s="69"/>
      <c r="GN187" s="79" t="str">
        <f>IFERROR(IF(B187&lt;&gt;"", IF(ISNUMBER(SEARCH("yes", LOWER(INDEX(Paste_Here!L$2:L$210, MATCH(B187, Paste_Here!A$2:A$210, 0))))), "Yes", IF(ISNUMBER(SEARCH("no", LOWER(INDEX(Paste_Here!L$2:L$210, MATCH(B187, Paste_Here!A$2:A$210, 0))))), "No", "")), ""), "")</f>
        <v/>
      </c>
      <c r="GO187" s="69"/>
      <c r="GP187" s="79" t="str">
        <f>IFERROR(IF(B187&lt;&gt;"", IF(ISNUMBER(SEARCH("transitional 2", LOWER(INDEX(Paste_Here!C$2:C$210, MATCH(B187, Paste_Here!A$2:A$210, 0))))), "T2", IF(ISNUMBER(SEARCH("transitional 1", LOWER(INDEX(Paste_Here!C$2:C$210, MATCH(B187, Paste_Here!A$2:A$210, 0))))), "T1", IF(ISNUMBER(SEARCH("waived ell services", LOWER(INDEX(Paste_Here!C$2:C$210, MATCH(B187, Paste_Here!A$2:A$210, 0))))), "W", ""))), ""), "")</f>
        <v/>
      </c>
      <c r="GQ187" s="69"/>
      <c r="GR187" s="114"/>
      <c r="GS187" s="69"/>
      <c r="GT187" s="114"/>
      <c r="GU187" s="69"/>
      <c r="GV187" s="114"/>
      <c r="GW187" s="69"/>
      <c r="GX187" s="118"/>
      <c r="GY187" s="69"/>
      <c r="GZ187" s="69"/>
      <c r="HA187" s="79"/>
      <c r="HB187" s="69"/>
      <c r="HC187" s="79"/>
      <c r="HD187" s="69"/>
      <c r="HE187" s="79"/>
      <c r="HF187" s="69"/>
      <c r="HG187" s="79"/>
      <c r="HH187" s="69"/>
      <c r="HI187" s="79"/>
      <c r="HJ187" s="69"/>
      <c r="HK187" s="79"/>
      <c r="HL187" s="69"/>
      <c r="HM187" s="79"/>
      <c r="HN187" s="69"/>
      <c r="HO187" s="79"/>
      <c r="HP187" s="69"/>
      <c r="HQ187" s="79"/>
      <c r="HR187" s="69"/>
      <c r="HS187" s="79"/>
      <c r="HT187" s="69"/>
      <c r="HU187" s="79"/>
      <c r="HV187" s="69"/>
      <c r="HW187" s="69"/>
      <c r="HX187" s="79"/>
      <c r="HY187" s="69"/>
      <c r="HZ187" s="79"/>
      <c r="IA187" s="69"/>
      <c r="IB187" s="79"/>
      <c r="IC187" s="69"/>
      <c r="ID187" s="79"/>
      <c r="IE187" s="69"/>
      <c r="IF187" s="79"/>
      <c r="IG187" s="69"/>
      <c r="IH187" s="79"/>
      <c r="II187" s="69"/>
      <c r="IJ187" s="79"/>
      <c r="IK187" s="69"/>
      <c r="IL187" s="79"/>
      <c r="IM187" s="69"/>
      <c r="IN187" s="79"/>
      <c r="IO187" s="69"/>
      <c r="IP187" s="79"/>
      <c r="IQ187" s="69"/>
      <c r="IR187" s="79"/>
      <c r="IS187" s="69"/>
      <c r="IT187" s="69"/>
      <c r="IU187" s="79"/>
      <c r="IV187" s="69"/>
      <c r="IW187" s="79"/>
      <c r="IX187" s="69"/>
      <c r="IY187" s="79"/>
      <c r="IZ187" s="69"/>
      <c r="JA187" s="79"/>
      <c r="JB187" s="69"/>
      <c r="JC187" s="79"/>
      <c r="JD187" s="69"/>
      <c r="JE187" s="79"/>
      <c r="JF187" s="69"/>
      <c r="JG187" s="79"/>
      <c r="JH187" s="69"/>
      <c r="JI187" s="79"/>
      <c r="JJ187" s="69"/>
      <c r="JK187" s="79"/>
      <c r="JL187" s="69"/>
      <c r="JM187" s="79"/>
      <c r="JN187" s="69"/>
      <c r="JO187" s="79"/>
      <c r="JP187" s="69"/>
      <c r="JQ187" s="69"/>
      <c r="JR187" s="79"/>
      <c r="JS187" s="69"/>
      <c r="JT187" s="79"/>
      <c r="JU187" s="69"/>
      <c r="JV187" s="79"/>
      <c r="JW187" s="69"/>
      <c r="JX187" s="79"/>
      <c r="JY187" s="69"/>
      <c r="JZ187" s="79"/>
      <c r="KA187" s="69"/>
      <c r="KB187" s="79"/>
      <c r="KC187" s="69"/>
      <c r="KD187" s="79"/>
      <c r="KE187" s="69"/>
      <c r="KF187" s="79"/>
      <c r="KG187" s="69"/>
      <c r="KH187" s="79"/>
      <c r="KI187" s="69"/>
      <c r="KJ187" s="79"/>
      <c r="KK187" s="69"/>
      <c r="KL187" s="79"/>
      <c r="KM187" s="69"/>
      <c r="KP187" s="1" t="str" cm="1">
        <f t="array" ref="KP187">IFERROR(INDEX(Paste_Here!$B$2:$B$210, MATCH(0, COUNTIF(KP$4:KP186, Paste_Here!$B$2:$B$210) + IF(Paste_Here!$B$2:$B$210="", 1, 0), 0)), "")</f>
        <v/>
      </c>
      <c r="KQ187" s="1" t="str">
        <f>IF(KP187&lt;&gt;"", INDEX(Paste_Here!$A$2:$A$210, MATCH(KP187, Paste_Here!$B$2:$B$210, 0)), "")</f>
        <v/>
      </c>
      <c r="KR187" s="1" t="str">
        <f t="shared" si="20"/>
        <v/>
      </c>
      <c r="KS187" s="1" t="str" cm="1">
        <f t="array" ref="KS187">IFERROR(INDEX($KR$5:$KR$210, MATCH(SMALL(IF($KR$5:$KR$210&lt;&gt;"", COUNTIF($KR$5:$KR$210, "&lt;"&amp;$KR$5:$KR$210)+1), ROW()-ROW($KS$5)+1), COUNTIF($KR$5:$KR$210, "&lt;"&amp;$KR$5:$KR$210)+1, 0)), "")</f>
        <v/>
      </c>
    </row>
    <row r="188" spans="1:305">
      <c r="A188" s="69"/>
      <c r="B188" s="79" t="str">
        <f t="shared" si="14"/>
        <v/>
      </c>
      <c r="C188" s="69"/>
      <c r="D188" s="79" t="str">
        <f>IFERROR(IF(B188&lt;&gt;"", IF(COUNTIF(INDEX(Paste_Here!N$2:Q$210, MATCH(B188, Paste_Here!A$2:A$210, 0), 0), "yes") &gt; 0, "No", IF(COUNTIF(INDEX(Paste_Here!N$2:Q$210, MATCH(B188, Paste_Here!A$2:A$210, 0), 0), "no") &gt; 0, "Yes", "")), ""), "")</f>
        <v/>
      </c>
      <c r="E188" s="69"/>
      <c r="F188" s="79" t="str">
        <f>IFERROR(IF(B188&lt;&gt;"", IF(ISNUMBER(SEARCH("yes", LOWER(INDEX(Paste_Here!S$2:S$210, MATCH(B188, Paste_Here!A$2:A$210, 0))))), "Yes", IF(ISNUMBER(SEARCH("no", LOWER(INDEX(Paste_Here!S$2:S$210, MATCH(B188, Paste_Here!A$2:A$210, 0))))), "No", "")), ""), "")</f>
        <v/>
      </c>
      <c r="G188" s="69"/>
      <c r="H188" s="79" t="str">
        <f>IFERROR(IF(B188&lt;&gt;"", IF(COUNTIF(INDEX(Paste_Here!AX$2:BA$210, MATCH(B188, Paste_Here!A$2:A$210, 0), 0), "yes") &gt; 0, "No", IF(COUNTIF(INDEX(Paste_Here!AX$2:BA$210, MATCH(B188, Paste_Here!A$2:A$210, 0), 0), "no") &gt; 0, "Yes", "")), ""), "")</f>
        <v/>
      </c>
      <c r="I188" s="69"/>
      <c r="J188" s="79" t="str">
        <f>IFERROR(IF(B188&lt;&gt;"", IF(ISNUMBER(SEARCH("yes", LOWER(INDEX(Paste_Here!Z$2:Z$210, MATCH(B188, Paste_Here!A$2:A$210, 0))))), "Yes", IF(ISNUMBER(SEARCH("no", LOWER(INDEX(Paste_Here!Z$2:Z$210, MATCH(B188, Paste_Here!A$2:A$210, 0))))), "No", "")), ""), "")</f>
        <v/>
      </c>
      <c r="K188" s="69"/>
      <c r="L188" s="79" t="str">
        <f>IFERROR(IF(B188&lt;&gt;"", IF(ISNUMBER(SEARCH("yes", LOWER(INDEX(Paste_Here!AG$2:AG$210, MATCH(B188, Paste_Here!A$2:A$210, 0))))), "Yes", IF(ISNUMBER(SEARCH("no", LOWER(INDEX(Paste_Here!AG$2:AG$210, MATCH(B188, Paste_Here!A$2:A$210, 0))))), "No", "")), ""), "")</f>
        <v/>
      </c>
      <c r="M188" s="69"/>
      <c r="N188" s="114" t="str">
        <f>IFERROR(IF(J188&lt;&gt;"", IF(ISNUMBER(SEARCH("yes", LOWER(INDEX(Paste_Here!AB$2:AB$210, MATCH(J188, Paste_Here!I$2:I$210, 0))))), "Yes", IF(ISNUMBER(SEARCH("no", LOWER(INDEX(Paste_Here!AB$2:AB$210, MATCH(J188, Paste_Here!I$2:I$210, 0))))), "No", "")), ""), "")</f>
        <v/>
      </c>
      <c r="O188" s="69"/>
      <c r="P188" s="79" t="str">
        <f>IFERROR(IF(B188&lt;&gt;"", IF(ISNUMBER(SEARCH("Revealed-Potential (Primary Focus)", LOWER(INDEX(Paste_Here!U$2:U$210, MATCH(B188, Paste_Here!A$2:A$210, 0))))), "Rev-Potential: Prim", IF(ISNUMBER(SEARCH("Revealed-Potential (Secondary Focus)", LOWER(INDEX(Paste_Here!U$2:U$210, MATCH(B188, Paste_Here!A$2:A$210, 0))))), "Rev-Potential: Sec", IF(ISNUMBER(SEARCH("Monitoring", LOWER(INDEX(Paste_Here!U$2:U$210, MATCH(B188, Paste_Here!A$2:A$210, 0))))), "Monitoring", IF(ISNUMBER(SEARCH("At-Promise (Secondary Focus)", LOWER(INDEX(Paste_Here!U$2:U$210, MATCH(B188, Paste_Here!A$2:A$210, 0))))), "At-Promise: Sec", IF(ISNUMBER(SEARCH("At-Promise (Primary Focus)", LOWER(INDEX(Paste_Here!U$2:U$210, MATCH(B188, Paste_Here!A$2:A$210, 0))))), "At-Promise: Prim", ""))))), ""), "")</f>
        <v/>
      </c>
      <c r="Q188" s="69"/>
      <c r="R188" s="79" t="str">
        <f>IFERROR(IF(B188&lt;&gt;"", IF(ISNUMBER(SEARCH("Revealed-Potential (Primary Focus)", LOWER(INDEX(Paste_Here!AB$2:AB$210, MATCH(B188, Paste_Here!A$2:A$210, 0))))), "Rev-Potential: Prim", IF(ISNUMBER(SEARCH("Revealed-Potential (Secondary Focus)", LOWER(INDEX(Paste_Here!AB$2:AB$210, MATCH(B188, Paste_Here!A$2:A$210, 0))))), "Rev-Potential: Sec", IF(ISNUMBER(SEARCH("Monitoring", LOWER(INDEX(Paste_Here!AB$2:AB$210, MATCH(B188, Paste_Here!A$2:A$210, 0))))), "Monitoring", IF(ISNUMBER(SEARCH("At-Promise (Secondary Focus)", LOWER(INDEX(Paste_Here!AB$2:AB$210, MATCH(B188, Paste_Here!A$2:A$210, 0))))), "At-Promise: Sec", IF(ISNUMBER(SEARCH("At-Promise (Primary Focus)", LOWER(INDEX(Paste_Here!AB$2:AB$210, MATCH(B188, Paste_Here!A$2:A$210, 0))))), "At-Promise: Prim", ""))))), ""), "")</f>
        <v/>
      </c>
      <c r="S188" s="69"/>
      <c r="T188" s="114" t="str">
        <f>IFERROR(IF(P188&lt;&gt;"", IF(ISNUMBER(SEARCH("yes", LOWER(INDEX(Paste_Here!AH$2:AH$210, MATCH(P188, Paste_Here!O$2:O$210, 0))))), "Yes", IF(ISNUMBER(SEARCH("no", LOWER(INDEX(Paste_Here!AH$2:AH$210, MATCH(P188, Paste_Here!O$2:O$210, 0))))), "No", "")), ""), "")</f>
        <v/>
      </c>
      <c r="U188" s="69"/>
      <c r="V188" s="114" t="str">
        <f>IFERROR(IF(R188&lt;&gt;"", IF(ISNUMBER(SEARCH("yes", LOWER(INDEX(Paste_Here!AJ$2:AJ$210, MATCH(R188, Paste_Here!Q$2:Q$210, 0))))), "Yes", IF(ISNUMBER(SEARCH("no", LOWER(INDEX(Paste_Here!AJ$2:AJ$210, MATCH(R188, Paste_Here!Q$2:Q$210, 0))))), "No", "")), ""), "")</f>
        <v/>
      </c>
      <c r="W188" s="69"/>
      <c r="X188" s="69"/>
      <c r="Y188" s="79" t="str">
        <f t="shared" si="15"/>
        <v/>
      </c>
      <c r="Z188" s="69"/>
      <c r="AA188" s="79" t="str">
        <f>IFERROR(IF(B188&lt;&gt;"", IF(AND(INDEX(Paste_Here!W$2:W$210, MATCH(B188, Paste_Here!A$2:A$210, 0))&lt;&gt;"", ISNUMBER(VALUE(INDEX(Paste_Here!W$2:W$210, MATCH(B188, Paste_Here!A$2:A$210, 0))))), INDEX(Paste_Here!W$2:W$210, MATCH(B188, Paste_Here!A$2:A$210, 0)), ""), ""), "")</f>
        <v/>
      </c>
      <c r="AB188" s="69"/>
      <c r="AC188" s="79" t="str">
        <f>IFERROR(IF(B188&lt;&gt;"", IF(AND(INDEX(Paste_Here!V$2:V$210, MATCH(B188, Paste_Here!A$2:A$210, 0))&lt;&gt;"", ISNUMBER(VALUE(INDEX(Paste_Here!V$2:V$210, MATCH(B188, Paste_Here!A$2:A$210, 0))))), TEXT(ROUND(VALUE(INDEX(Paste_Here!V$2:V$210, MATCH(B188, Paste_Here!A$2:A$210, 0))), 2), "0.00"), ""), ""), "")</f>
        <v/>
      </c>
      <c r="AD188" s="69"/>
      <c r="AE188" s="79" t="str">
        <f>IFERROR(IF(B188&lt;&gt;"", IF(LOWER(INDEX(Paste_Here!X$2:X$210, MATCH(B188, Paste_Here!A$2:A$210, 0)))="approaching expectations", "Approaching", IF(LOWER(INDEX(Paste_Here!X$2:X$210, MATCH(B188, Paste_Here!A$2:A$210, 0)))="met expectations", "Met", IF(LOWER(INDEX(Paste_Here!X$2:X$210, MATCH(B188, Paste_Here!A$2:A$210, 0)))="exceeded expectations", "Exceeded", IF(LOWER(INDEX(Paste_Here!X$2:X$210, MATCH(B188, Paste_Here!A$2:A$210, 0)))="below expectations", "Below", "")))), ""), "")</f>
        <v/>
      </c>
      <c r="AF188" s="69"/>
      <c r="AG188" s="79" t="str">
        <f>IFERROR(IF(B188&lt;&gt;"", IF(AND(INDEX(Paste_Here!Y$2:Y$210, MATCH(B188, Paste_Here!A$2:A$210, 0))&lt;&gt;"", ISNUMBER(VALUE(INDEX(Paste_Here!Y$2:Y$210, MATCH(B188, Paste_Here!A$2:A$210, 0))))), INDEX(Paste_Here!Y$2:Y$210, MATCH(B188, Paste_Here!A$2:A$210, 0)), ""), ""), "")</f>
        <v/>
      </c>
      <c r="AH188" s="69"/>
      <c r="AI188" s="79" t="str">
        <f>IFERROR(IF(B188&lt;&gt;"", IF(AND(INDEX(Paste_Here!AK$2:AK$210, MATCH(B188, Paste_Here!A$2:A$210, 0))&lt;&gt;"", ISNUMBER(VALUE(INDEX(Paste_Here!AK$2:AK$210, MATCH(B188, Paste_Here!A$2:A$210, 0))))), INDEX(Paste_Here!AK$2:AK$210, MATCH(B188, Paste_Here!A$2:A$210, 0)), ""), ""), "")</f>
        <v/>
      </c>
      <c r="AJ188" s="69"/>
      <c r="AK188" s="79" t="str">
        <f>IFERROR(IF(B188&lt;&gt;"", IF(ISNUMBER(SEARCH("highrisk", LOWER(INDEX(Paste_Here!AL$2:AL$210, MATCH(B188, Paste_Here!A$2:A$210, 0))))), "High Risk", IF(ISNUMBER(SEARCH("lowrisk", LOWER(INDEX(Paste_Here!AL$2:AL$210, MATCH(B188, Paste_Here!A$2:A$210, 0))))), "Low Risk", IF(ISNUMBER(SEARCH("somerisk", LOWER(INDEX(Paste_Here!AL$2:AL$210, MATCH(B188, Paste_Here!A$2:A$210, 0))))), "Some Risk", ""))), ""), "")</f>
        <v/>
      </c>
      <c r="AL188" s="69"/>
      <c r="AM188" s="79" t="str">
        <f>IFERROR(IF(B188&lt;&gt;"", IF(AND(INDEX(Paste_Here!AT$2:AT$210, MATCH(B188, Paste_Here!A$2:A$210, 0))&lt;&gt;"", ISNUMBER(VALUE(INDEX(Paste_Here!AT$2:AT$210, MATCH(B188, Paste_Here!A$2:A$210, 0))))), INDEX(Paste_Here!AT$2:AT$210, MATCH(B188, Paste_Here!A$2:A$210, 0)), ""), ""), "")</f>
        <v/>
      </c>
      <c r="AN188" s="69"/>
      <c r="AO188" s="79" t="str">
        <f>IFERROR(IF(B188&lt;&gt;"", IF(AND(INDEX(Paste_Here!AM$2:AM$210, MATCH(B188, Paste_Here!A$2:A$210, 0))&lt;&gt;"", ISNUMBER(VALUE(INDEX(Paste_Here!AM$2:AM$210, MATCH(B188, Paste_Here!A$2:A$210, 0))))), INDEX(Paste_Here!AM$2:AM$210, MATCH(B188, Paste_Here!A$2:A$210, 0)), ""), ""), "")</f>
        <v/>
      </c>
      <c r="AP188" s="69"/>
      <c r="AQ188" s="79" t="str">
        <f>IFERROR(IF(B188&lt;&gt;"", IF(ISNUMBER(SEARCH("highrisk", LOWER(INDEX(Paste_Here!AN$2:AN$210, MATCH(B188, Paste_Here!A$2:A$210, 0))))), "High Risk", IF(ISNUMBER(SEARCH("lowrisk", LOWER(INDEX(Paste_Here!AN$2:AN$210, MATCH(B188, Paste_Here!A$2:A$210, 0))))), "Low Risk", IF(ISNUMBER(SEARCH("somerisk", LOWER(INDEX(Paste_Here!AN$2:AN$210, MATCH(B188, Paste_Here!A$2:A$210, 0))))), "Some Risk", ""))), ""), "")</f>
        <v/>
      </c>
      <c r="AR188" s="69"/>
      <c r="AS188" s="79" t="str" cm="1">
        <f t="array" aca="1" ref="AS188" ca="1">IFERROR(IF(ISNUMBER(SEARCH("BR", INDEX(Paste_Here!AO$2:AO$210, MATCH(B188, Paste_Here!A$2:A$210, 0)))), -1, 1) * VALUE(_xlfn.TEXTJOIN("", TRUE, IF(ISNUMBER(--MID(INDEX(Paste_Here!AO$2:AO$210, MATCH(B188, Paste_Here!A$2:A$210, 0)), ROW(INDIRECT("1:"&amp;LEN(INDEX(Paste_Here!AO$2:AO$210, MATCH(B188, Paste_Here!A$2:A$210, 0))))), 1)), MID(INDEX(Paste_Here!AO$2:AO$210, MATCH(B188, Paste_Here!A$2:A$210, 0)), ROW(INDIRECT("1:"&amp;LEN(INDEX(Paste_Here!AO$2:AO$210, MATCH(B188, Paste_Here!A$2:A$210, 0))))), 1), ""))), "")</f>
        <v/>
      </c>
      <c r="AT188" s="69"/>
      <c r="AU188" s="69"/>
      <c r="AV188" s="79"/>
      <c r="AW188" s="69"/>
      <c r="AX188" s="79"/>
      <c r="AY188" s="69"/>
      <c r="AZ188" s="79"/>
      <c r="BA188" s="69"/>
      <c r="BB188" s="79"/>
      <c r="BC188" s="69"/>
      <c r="BD188" s="79"/>
      <c r="BE188" s="69"/>
      <c r="BF188" s="79"/>
      <c r="BG188" s="69"/>
      <c r="BH188" s="79"/>
      <c r="BI188" s="69"/>
      <c r="BJ188" s="79"/>
      <c r="BK188" s="69"/>
      <c r="BL188" s="79"/>
      <c r="BM188" s="69"/>
      <c r="BN188" s="79"/>
      <c r="BO188" s="69"/>
      <c r="BP188" s="79"/>
      <c r="BQ188" s="69"/>
      <c r="BR188" s="69"/>
      <c r="BS188" s="79"/>
      <c r="BT188" s="69"/>
      <c r="BU188" s="79"/>
      <c r="BV188" s="69"/>
      <c r="BW188" s="79"/>
      <c r="BX188" s="69"/>
      <c r="BY188" s="79"/>
      <c r="BZ188" s="69"/>
      <c r="CA188" s="79"/>
      <c r="CB188" s="69"/>
      <c r="CC188" s="79"/>
      <c r="CD188" s="69"/>
      <c r="CE188" s="79"/>
      <c r="CF188" s="69"/>
      <c r="CG188" s="79"/>
      <c r="CH188" s="69"/>
      <c r="CI188" s="79"/>
      <c r="CJ188" s="69"/>
      <c r="CK188" s="79"/>
      <c r="CL188" s="69"/>
      <c r="CM188" s="79"/>
      <c r="CN188" s="69"/>
      <c r="CO188" s="69"/>
      <c r="CP188" s="79" t="str">
        <f t="shared" si="16"/>
        <v/>
      </c>
      <c r="CQ188" s="69"/>
      <c r="CR188" s="79" t="str">
        <f>IFERROR(IF(B188&lt;&gt;"", IF(AND(INDEX(Paste_Here!AD$2:AD$210, MATCH(B188, Paste_Here!A$2:A$210, 0))&lt;&gt;"", ISNUMBER(VALUE(INDEX(Paste_Here!AD$2:AD$210, MATCH(B188, Paste_Here!A$2:A$210, 0))))), INDEX(Paste_Here!AD$2:AD$210, MATCH(B188, Paste_Here!A$2:A$210, 0)), ""), ""), "")</f>
        <v/>
      </c>
      <c r="CS188" s="69"/>
      <c r="CT188" s="79" t="str">
        <f>IFERROR(IF(B188&lt;&gt;"", IF(AND(INDEX(Paste_Here!AC$2:AC$210, MATCH(B188, Paste_Here!A$2:A$210, 0))&lt;&gt;"", ISNUMBER(--INDEX(Paste_Here!AC$2:AC$210, MATCH(B188, Paste_Here!A$2:A$210, 0)))), TEXT(ROUND(--INDEX(Paste_Here!AC$2:AC$210, MATCH(B188, Paste_Here!A$2:A$210, 0)), 2), "0.00"), ""), ""), "")</f>
        <v/>
      </c>
      <c r="CU188" s="69"/>
      <c r="CV188" s="79" t="str">
        <f>IFERROR(IF(B188&lt;&gt;"", IF(LOWER(INDEX(Paste_Here!AE$2:AE$210, MATCH(B188, Paste_Here!A$2:A$210, 0)))="approaching expectations", "Approaching", IF(LOWER(INDEX(Paste_Here!AE$2:AE$210, MATCH(B188, Paste_Here!A$2:A$210, 0)))="met expectations", "Met", IF(LOWER(INDEX(Paste_Here!AE$2:AE$210, MATCH(B188, Paste_Here!A$2:A$210, 0)))="exceeded expectations", "Exceeded", IF(LOWER(INDEX(Paste_Here!AE$2:AE$210, MATCH(B188, Paste_Here!A$2:A$210, 0)))="below expectations", "Below", "")))), ""), "")</f>
        <v/>
      </c>
      <c r="CW188" s="69"/>
      <c r="CX188" s="79" t="str">
        <f>IFERROR(IF(B188&lt;&gt;"", IF(AND(INDEX(Paste_Here!AF$2:AF$210, MATCH(B188, Paste_Here!A$2:A$210, 0))&lt;&gt;"", ISNUMBER(VALUE(INDEX(Paste_Here!AF$2:AF$210, MATCH(B188, Paste_Here!A$2:A$210, 0))))), INDEX(Paste_Here!AF$2:AF$210, MATCH(B188, Paste_Here!A$2:A$210, 0)), ""), ""), "")</f>
        <v/>
      </c>
      <c r="CY188" s="69"/>
      <c r="CZ188" s="79" t="str">
        <f>IFERROR(IF(B188&lt;&gt;"", IF(AND(INDEX(Paste_Here!AU$2:AU$210, MATCH(B188, Paste_Here!A$2:A$210, 0))&lt;&gt;"", ISNUMBER(VALUE(INDEX(Paste_Here!AU$2:AU$210, MATCH(B188, Paste_Here!A$2:A$210, 0))))), INDEX(Paste_Here!AU$2:AU$210, MATCH(B188, Paste_Here!A$2:A$210, 0)), ""), ""), "")</f>
        <v/>
      </c>
      <c r="DA188" s="69"/>
      <c r="DB188" s="79" t="str">
        <f>IFERROR(IF(B188&lt;&gt;"", IF(ISNUMBER(SEARCH("highrisk", LOWER(INDEX(Paste_Here!AV$2:AV$210, MATCH(B188, Paste_Here!A$2:A$210, 0))))), "High Risk", IF(ISNUMBER(SEARCH("lowrisk", LOWER(INDEX(Paste_Here!AV$2:AV$210, MATCH(B188, Paste_Here!A$2:A$210, 0))))), "Low Risk", IF(ISNUMBER(SEARCH("somerisk", LOWER(INDEX(Paste_Here!AV$2:AV$210, MATCH(B188, Paste_Here!A$2:A$210, 0))))), "Some Risk", ""))), ""), "")</f>
        <v/>
      </c>
      <c r="DC188" s="69"/>
      <c r="DD188" s="79" t="str">
        <f>IFERROR(IF(B188&lt;&gt;"", IF(AND(INDEX(Paste_Here!AW$2:AW$210, MATCH(B188, Paste_Here!A$2:A$210, 0))&lt;&gt;"", ISNUMBER(VALUE(INDEX(Paste_Here!AW$2:AW$210, MATCH(B188, Paste_Here!A$2:A$210, 0))))), INDEX(Paste_Here!AW$2:AW$210, MATCH(B188, Paste_Here!A$2:A$210, 0)), ""), ""), "")</f>
        <v/>
      </c>
      <c r="DE188" s="69"/>
      <c r="DF188" s="79" t="str">
        <f>IFERROR(IF(B188&lt;&gt;"", IF(AND(INDEX(Paste_Here!AP$2:AP$210, MATCH(B188, Paste_Here!A$2:A$210, 0))&lt;&gt;"", ISNUMBER(VALUE(INDEX(Paste_Here!AP$2:AP$210, MATCH(B188, Paste_Here!A$2:A$210, 0))))), INDEX(Paste_Here!AP$2:AP$210, MATCH(B188, Paste_Here!A$2:A$210, 0)), ""), ""), "")</f>
        <v/>
      </c>
      <c r="DG188" s="69"/>
      <c r="DH188" s="79" t="str">
        <f>IFERROR(IF(B188&lt;&gt;"", IF(ISNUMBER(SEARCH("highrisk", LOWER(INDEX(Paste_Here!AQ$2:AQ$210, MATCH(B188, Paste_Here!A$2:A$210, 0))))), "High Risk", IF(ISNUMBER(SEARCH("lowrisk", LOWER(INDEX(Paste_Here!AQ$2:AQ$210, MATCH(B188, Paste_Here!A$2:A$210, 0))))), "Low Risk", IF(ISNUMBER(SEARCH("somerisk", LOWER(INDEX(Paste_Here!AQ$2:AQ$210, MATCH(B188, Paste_Here!A$2:A$210, 0))))), "Some Risk", ""))), ""), "")</f>
        <v/>
      </c>
      <c r="DI188" s="69"/>
      <c r="DJ188" s="79" t="str" cm="1">
        <f t="array" aca="1" ref="DJ188" ca="1">IFERROR(VALUE(IF(ISNUMBER(SEARCH("EM", INDEX(Paste_Here!AR$2:AR$500, MATCH(B188, Paste_Here!A$2:A$500, 0)))),"-" &amp; _xlfn.TEXTJOIN("", TRUE, IF(ISNUMBER(--MID(INDEX(Paste_Here!AR$2:AR$500, MATCH(B188, Paste_Here!A$2:A$500, 0)), ROW(INDIRECT("1:"&amp;LEN(INDEX(Paste_Here!AR$2:AR$500, MATCH(B188, Paste_Here!A$2:A$500, 0))))), 1)), MID(INDEX(Paste_Here!AR$2:AR$500, MATCH(B188, Paste_Here!A$2:A$500, 0)), ROW(INDIRECT("1:"&amp;LEN(INDEX(Paste_Here!AR$2:AR$500, MATCH(B188, Paste_Here!A$2:A$500, 0))))), 1), "")), _xlfn.TEXTJOIN("", TRUE, IF(ISNUMBER(--MID(INDEX(Paste_Here!AR$2:AR$500, MATCH(B188, Paste_Here!A$2:AR$500, 0)), ROW(INDIRECT("1:"&amp;LEN(INDEX(Paste_Here!AR$2:AR$500, MATCH(B188, Paste_Here!A$2:AR$500, 0))))), 1)), MID(INDEX(Paste_Here!AR$2:AR$500, MATCH(B188, Paste_Here!A$2:A$500, 0)), ROW(INDIRECT("1:"&amp;LEN(INDEX(Paste_Here!AR$2:AR$500, MATCH(B188, Paste_Here!A$2:A$500, 0))))), 1), "")))), "")</f>
        <v/>
      </c>
      <c r="DK188" s="69"/>
      <c r="DL188" s="69"/>
      <c r="DM188" s="79" t="str">
        <f t="shared" si="17"/>
        <v/>
      </c>
      <c r="DN188" s="69"/>
      <c r="DO188" s="79" t="str">
        <f>IFERROR(IF(B188&lt;&gt;"", IF(AND(INDEX(Paste_Here!AH$2:AH$210, MATCH(B188, Paste_Here!A$2:A$210, 0))&lt;&gt;"", ISNUMBER(VALUE(INDEX(Paste_Here!AH$2:AH$210, MATCH(B188, Paste_Here!A$2:A$210, 0))))), INDEX(Paste_Here!AH$2:AH$210, MATCH(B188, Paste_Here!A$2:A$210, 0)), ""), ""), "")</f>
        <v/>
      </c>
      <c r="DP188" s="69"/>
      <c r="DQ188" s="114"/>
      <c r="DR188" s="69"/>
      <c r="DS188" s="119" t="str">
        <f>IFERROR(IF(B188&lt;&gt;"", IF(LOWER(INDEX(Paste_Here!AI$2:AI$210, MATCH(B188, Paste_Here!A$2:A$210, 0)))="approaching expectations", "Approaching", IF(LOWER(INDEX(Paste_Here!AI$2:AI$210, MATCH(B188, Paste_Here!A$2:A$210, 0)))="met expectations", "Met", IF(LOWER(INDEX(Paste_Here!AI$2:AI$210, MATCH(B188, Paste_Here!A$2:A$210, 0)))="exceeded expectations", "Exceeded", IF(LOWER(INDEX(Paste_Here!AI$2:AI$210, MATCH(B188, Paste_Here!A$2:A$210, 0)))="below expectations", "Below", "")))), ""), "")</f>
        <v/>
      </c>
      <c r="DT188" s="69"/>
      <c r="DU188" s="79" t="str">
        <f>IFERROR(IF(B188&lt;&gt;"", IF(AND(INDEX(Paste_Here!AJ$2:AJ$210, MATCH(B188, Paste_Here!A$2:A$210, 0))&lt;&gt;"", ISNUMBER(VALUE(INDEX(Paste_Here!AJ$2:AJ$210, MATCH(B188, Paste_Here!A$2:A$210, 0))))), INDEX(Paste_Here!AJ$2:AJ$210, MATCH(B188, Paste_Here!A$2:A$210, 0)), ""), ""), "")</f>
        <v/>
      </c>
      <c r="DV188" s="69"/>
      <c r="DW188" s="114"/>
      <c r="DX188" s="69"/>
      <c r="DY188" s="114"/>
      <c r="DZ188" s="69"/>
      <c r="EA188" s="114"/>
      <c r="EB188" s="69"/>
      <c r="EC188" s="114"/>
      <c r="ED188" s="69"/>
      <c r="EE188" s="114"/>
      <c r="EF188" s="69"/>
      <c r="EH188" s="69"/>
      <c r="EI188" s="69"/>
      <c r="EJ188" s="79"/>
      <c r="EK188" s="69"/>
      <c r="EL188" s="79"/>
      <c r="EM188" s="69"/>
      <c r="EN188" s="79"/>
      <c r="EO188" s="69"/>
      <c r="EP188" s="79"/>
      <c r="EQ188" s="69"/>
      <c r="ER188" s="79"/>
      <c r="ES188" s="69"/>
      <c r="ET188" s="79"/>
      <c r="EU188" s="69"/>
      <c r="EV188" s="79"/>
      <c r="EW188" s="69"/>
      <c r="EX188" s="79"/>
      <c r="EY188" s="69"/>
      <c r="EZ188" s="79"/>
      <c r="FA188" s="69"/>
      <c r="FB188" s="79"/>
      <c r="FC188" s="69"/>
      <c r="FD188" s="79"/>
      <c r="FE188" s="69"/>
      <c r="FF188" s="69"/>
      <c r="FG188" s="79" t="str">
        <f t="shared" si="18"/>
        <v/>
      </c>
      <c r="FH188" s="69"/>
      <c r="FI188" s="79" t="str">
        <f>IFERROR(IF(B188&lt;&gt;"", IF(ISNUMBER(VALUE(INDEX(Paste_Here!H$2:H$210, MATCH(B188, Paste_Here!A$2:A$210, 0)))), IF(VALUE(INDEX(Paste_Here!H$2:H$210, MATCH(B188, Paste_Here!A$2:A$210, 0)))=0, "No", IF(AND(VALUE(INDEX(Paste_Here!H$2:H$210, MATCH(B188, Paste_Here!A$2:A$210, 0)))&gt;=1, VALUE(INDEX(Paste_Here!H$2:H$210, MATCH(B188, Paste_Here!A$2:A$210, 0)))&lt;=4), VALUE(INDEX(Paste_Here!H$2:H$210, MATCH(B188, Paste_Here!A$2:A$210, 0))), "")), ""), ""), "")</f>
        <v/>
      </c>
      <c r="FJ188" s="69"/>
      <c r="FK188" s="79" t="str">
        <f>IFERROR(IF(B188&lt;&gt;"", IF(ISNUMBER(VALUE(INDEX(Paste_Here!I$2:I$210, MATCH(B188, Paste_Here!A$2:A$210, 0)))), IF(VALUE(INDEX(Paste_Here!I$2:I$210, MATCH(B188, Paste_Here!A$2:A$210, 0)))=0, "No", IF(AND(VALUE(INDEX(Paste_Here!I$2:I$210, MATCH(B188, Paste_Here!A$2:A$210, 0)))&gt;=1, VALUE(INDEX(Paste_Here!I$2:I$210, MATCH(B188, Paste_Here!A$2:A$210, 0)))&lt;=4), VALUE(INDEX(Paste_Here!I$2:I$210, MATCH(B188, Paste_Here!A$2:A$210, 0))), "")), ""), ""), "")</f>
        <v/>
      </c>
      <c r="FL188" s="69"/>
      <c r="FM188" s="114"/>
      <c r="FN188" s="69"/>
      <c r="FO188" s="114"/>
      <c r="FP188" s="69"/>
      <c r="FQ188" s="114"/>
      <c r="FR188" s="69"/>
      <c r="FS188" s="114"/>
      <c r="FT188" s="69"/>
      <c r="FU188" s="79" t="str">
        <f>IFERROR(IF(B188&lt;&gt;"", IF(AND(INDEX(Paste_Here!R$2:R$210, MATCH(B188, Paste_Here!A$2:A$210, 0))&lt;&gt;"", ISNUMBER(VALUE(INDEX(Paste_Here!R$2:R$210, MATCH(B188, Paste_Here!A$2:A$210, 0))))), INDEX(Paste_Here!R$2:R$210, MATCH(B188, Paste_Here!A$2:A$210, 0)), ""), ""), "")</f>
        <v/>
      </c>
      <c r="FV188" s="69"/>
      <c r="FW188" s="79" t="str">
        <f>IFERROR(IF(B188&lt;&gt;"", IF(AND(INDEX(Paste_Here!BB$2:BB$210, MATCH(B188, Paste_Here!A$2:A$210, 0))&lt;&gt;"", ISNUMBER(VALUE(INDEX(Paste_Here!BB$2:BB$210, MATCH(B188, Paste_Here!A$2:A$210, 0))))), INDEX(Paste_Here!BB$2:BB$210, MATCH(B188, Paste_Here!A$2:A$210, 0)), ""), ""), "")</f>
        <v/>
      </c>
      <c r="FX188" s="69"/>
      <c r="FY188" s="79" t="str">
        <f>IFERROR(IF(B188&lt;&gt;"", IF(AND(INDEX(Paste_Here!AS$2:AS$210, MATCH(B188, Paste_Here!A$2:A$210, 0))&lt;&gt;"", ISNUMBER(VALUE(INDEX(Paste_Here!AS$2:AS$210, MATCH(B188, Paste_Here!A$2:A$210, 0))))), INDEX(Paste_Here!AS$2:AS$210, MATCH(B188, Paste_Here!A$2:A$210, 0)), ""), ""), "")</f>
        <v/>
      </c>
      <c r="FZ188" s="69"/>
      <c r="GA188" s="79" t="str">
        <f>IFERROR(IF(B188&lt;&gt;"", IF(AND(INDEX(Paste_Here!BC$2:BC$210, MATCH(B188, Paste_Here!A$2:A$210, 0))&lt;&gt;"", ISNUMBER(VALUE(INDEX(Paste_Here!BC$2:BC$210, MATCH(B188, Paste_Here!A$2:A$210, 0))))), INDEX(Paste_Here!BC$2:BC$210, MATCH(B188, Paste_Here!A$2:A$210, 0)), ""), ""), "")</f>
        <v/>
      </c>
      <c r="GB188" s="69"/>
      <c r="GC188" s="69"/>
      <c r="GD188" s="79" t="str">
        <f t="shared" si="19"/>
        <v/>
      </c>
      <c r="GE188" s="69"/>
      <c r="GF188" s="79" t="str">
        <f>IFERROR(IF(B188&lt;&gt;"", IF(ISNUMBER(SEARCH("s", LOWER(INDEX(Paste_Here!M$2:M$210, MATCH(B188, Paste_Here!A$2:A$210, 0))))), "Yes", IF(INDEX(Paste_Here!M$2:M$210, MATCH(B188, Paste_Here!A$2:A$210, 0))&lt;&gt;"", "No", "")), ""), "")</f>
        <v/>
      </c>
      <c r="GG188" s="69"/>
      <c r="GH188" s="79" t="str">
        <f>IFERROR(IF(B188&lt;&gt;"", IF(ISNUMBER(SEARCH("yes", LOWER(INDEX(Paste_Here!F$2:F$210, MATCH(B188, Paste_Here!A$2:A$210, 0))))), "Yes", IF(ISNUMBER(SEARCH("no", LOWER(INDEX(Paste_Here!F$2:F$210, MATCH(B188, Paste_Here!A$2:A$210, 0))))), "No", "")), ""), "")</f>
        <v/>
      </c>
      <c r="GI188" s="69"/>
      <c r="GJ188" s="79" t="str">
        <f>IFERROR(IF(B188&lt;&gt;"", IF(ISNUMBER(SEARCH("english language learner", LOWER(INDEX(Paste_Here!C$2:C$210, MATCH(B188, Paste_Here!A$2:A$210, 0))))), "Yes", ""), ""), "")</f>
        <v/>
      </c>
      <c r="GK188" s="69"/>
      <c r="GL188" s="79" t="str">
        <f>IFERROR(IF(B188&lt;&gt;"", IF(OR(ISNUMBER(SEARCH("b", LOWER(INDEX(Paste_Here!K$2:K$210, MATCH(B188, Paste_Here!A$2:A$210, 0))))), ISNUMBER(SEARCH("h", LOWER(INDEX(Paste_Here!K$2:K$210, MATCH(B188, Paste_Here!A$2:A$210, 0))))), ISNUMBER(SEARCH("i", LOWER(INDEX(Paste_Here!K$2:K$210, MATCH(B188, Paste_Here!A$2:A$210, 0)))))), "Yes", IF(INDEX(Paste_Here!K$2:K$210, MATCH(B188, Paste_Here!A$2:A$210, 0))&lt;&gt;"", "No", "")), ""), "")</f>
        <v/>
      </c>
      <c r="GM188" s="69"/>
      <c r="GN188" s="79" t="str">
        <f>IFERROR(IF(B188&lt;&gt;"", IF(ISNUMBER(SEARCH("yes", LOWER(INDEX(Paste_Here!L$2:L$210, MATCH(B188, Paste_Here!A$2:A$210, 0))))), "Yes", IF(ISNUMBER(SEARCH("no", LOWER(INDEX(Paste_Here!L$2:L$210, MATCH(B188, Paste_Here!A$2:A$210, 0))))), "No", "")), ""), "")</f>
        <v/>
      </c>
      <c r="GO188" s="69"/>
      <c r="GP188" s="79" t="str">
        <f>IFERROR(IF(B188&lt;&gt;"", IF(ISNUMBER(SEARCH("transitional 2", LOWER(INDEX(Paste_Here!C$2:C$210, MATCH(B188, Paste_Here!A$2:A$210, 0))))), "T2", IF(ISNUMBER(SEARCH("transitional 1", LOWER(INDEX(Paste_Here!C$2:C$210, MATCH(B188, Paste_Here!A$2:A$210, 0))))), "T1", IF(ISNUMBER(SEARCH("waived ell services", LOWER(INDEX(Paste_Here!C$2:C$210, MATCH(B188, Paste_Here!A$2:A$210, 0))))), "W", ""))), ""), "")</f>
        <v/>
      </c>
      <c r="GQ188" s="69"/>
      <c r="GR188" s="114"/>
      <c r="GS188" s="69"/>
      <c r="GT188" s="114"/>
      <c r="GU188" s="69"/>
      <c r="GV188" s="114"/>
      <c r="GW188" s="69"/>
      <c r="GX188" s="118"/>
      <c r="GY188" s="69"/>
      <c r="GZ188" s="69"/>
      <c r="HA188" s="79"/>
      <c r="HB188" s="69"/>
      <c r="HC188" s="79"/>
      <c r="HD188" s="69"/>
      <c r="HE188" s="79"/>
      <c r="HF188" s="69"/>
      <c r="HG188" s="79"/>
      <c r="HH188" s="69"/>
      <c r="HI188" s="79"/>
      <c r="HJ188" s="69"/>
      <c r="HK188" s="79"/>
      <c r="HL188" s="69"/>
      <c r="HM188" s="79"/>
      <c r="HN188" s="69"/>
      <c r="HO188" s="79"/>
      <c r="HP188" s="69"/>
      <c r="HQ188" s="79"/>
      <c r="HR188" s="69"/>
      <c r="HS188" s="79"/>
      <c r="HT188" s="69"/>
      <c r="HU188" s="79"/>
      <c r="HV188" s="69"/>
      <c r="HW188" s="69"/>
      <c r="HX188" s="79"/>
      <c r="HY188" s="69"/>
      <c r="HZ188" s="79"/>
      <c r="IA188" s="69"/>
      <c r="IB188" s="79"/>
      <c r="IC188" s="69"/>
      <c r="ID188" s="79"/>
      <c r="IE188" s="69"/>
      <c r="IF188" s="79"/>
      <c r="IG188" s="69"/>
      <c r="IH188" s="79"/>
      <c r="II188" s="69"/>
      <c r="IJ188" s="79"/>
      <c r="IK188" s="69"/>
      <c r="IL188" s="79"/>
      <c r="IM188" s="69"/>
      <c r="IN188" s="79"/>
      <c r="IO188" s="69"/>
      <c r="IP188" s="79"/>
      <c r="IQ188" s="69"/>
      <c r="IR188" s="79"/>
      <c r="IS188" s="69"/>
      <c r="IT188" s="69"/>
      <c r="IU188" s="79"/>
      <c r="IV188" s="69"/>
      <c r="IW188" s="79"/>
      <c r="IX188" s="69"/>
      <c r="IY188" s="79"/>
      <c r="IZ188" s="69"/>
      <c r="JA188" s="79"/>
      <c r="JB188" s="69"/>
      <c r="JC188" s="79"/>
      <c r="JD188" s="69"/>
      <c r="JE188" s="79"/>
      <c r="JF188" s="69"/>
      <c r="JG188" s="79"/>
      <c r="JH188" s="69"/>
      <c r="JI188" s="79"/>
      <c r="JJ188" s="69"/>
      <c r="JK188" s="79"/>
      <c r="JL188" s="69"/>
      <c r="JM188" s="79"/>
      <c r="JN188" s="69"/>
      <c r="JO188" s="79"/>
      <c r="JP188" s="69"/>
      <c r="JQ188" s="69"/>
      <c r="JR188" s="79"/>
      <c r="JS188" s="69"/>
      <c r="JT188" s="79"/>
      <c r="JU188" s="69"/>
      <c r="JV188" s="79"/>
      <c r="JW188" s="69"/>
      <c r="JX188" s="79"/>
      <c r="JY188" s="69"/>
      <c r="JZ188" s="79"/>
      <c r="KA188" s="69"/>
      <c r="KB188" s="79"/>
      <c r="KC188" s="69"/>
      <c r="KD188" s="79"/>
      <c r="KE188" s="69"/>
      <c r="KF188" s="79"/>
      <c r="KG188" s="69"/>
      <c r="KH188" s="79"/>
      <c r="KI188" s="69"/>
      <c r="KJ188" s="79"/>
      <c r="KK188" s="69"/>
      <c r="KL188" s="79"/>
      <c r="KM188" s="69"/>
      <c r="KP188" s="1" t="str" cm="1">
        <f t="array" ref="KP188">IFERROR(INDEX(Paste_Here!$B$2:$B$210, MATCH(0, COUNTIF(KP$4:KP187, Paste_Here!$B$2:$B$210) + IF(Paste_Here!$B$2:$B$210="", 1, 0), 0)), "")</f>
        <v/>
      </c>
      <c r="KQ188" s="1" t="str">
        <f>IF(KP188&lt;&gt;"", INDEX(Paste_Here!$A$2:$A$210, MATCH(KP188, Paste_Here!$B$2:$B$210, 0)), "")</f>
        <v/>
      </c>
      <c r="KR188" s="1" t="str">
        <f t="shared" si="20"/>
        <v/>
      </c>
      <c r="KS188" s="1" t="str" cm="1">
        <f t="array" ref="KS188">IFERROR(INDEX($KR$5:$KR$210, MATCH(SMALL(IF($KR$5:$KR$210&lt;&gt;"", COUNTIF($KR$5:$KR$210, "&lt;"&amp;$KR$5:$KR$210)+1), ROW()-ROW($KS$5)+1), COUNTIF($KR$5:$KR$210, "&lt;"&amp;$KR$5:$KR$210)+1, 0)), "")</f>
        <v/>
      </c>
    </row>
    <row r="189" spans="1:305">
      <c r="A189" s="69"/>
      <c r="B189" s="79" t="str">
        <f t="shared" si="14"/>
        <v/>
      </c>
      <c r="C189" s="69"/>
      <c r="D189" s="79" t="str">
        <f>IFERROR(IF(B189&lt;&gt;"", IF(COUNTIF(INDEX(Paste_Here!N$2:Q$210, MATCH(B189, Paste_Here!A$2:A$210, 0), 0), "yes") &gt; 0, "No", IF(COUNTIF(INDEX(Paste_Here!N$2:Q$210, MATCH(B189, Paste_Here!A$2:A$210, 0), 0), "no") &gt; 0, "Yes", "")), ""), "")</f>
        <v/>
      </c>
      <c r="E189" s="69"/>
      <c r="F189" s="79" t="str">
        <f>IFERROR(IF(B189&lt;&gt;"", IF(ISNUMBER(SEARCH("yes", LOWER(INDEX(Paste_Here!S$2:S$210, MATCH(B189, Paste_Here!A$2:A$210, 0))))), "Yes", IF(ISNUMBER(SEARCH("no", LOWER(INDEX(Paste_Here!S$2:S$210, MATCH(B189, Paste_Here!A$2:A$210, 0))))), "No", "")), ""), "")</f>
        <v/>
      </c>
      <c r="G189" s="69"/>
      <c r="H189" s="79" t="str">
        <f>IFERROR(IF(B189&lt;&gt;"", IF(COUNTIF(INDEX(Paste_Here!AX$2:BA$210, MATCH(B189, Paste_Here!A$2:A$210, 0), 0), "yes") &gt; 0, "No", IF(COUNTIF(INDEX(Paste_Here!AX$2:BA$210, MATCH(B189, Paste_Here!A$2:A$210, 0), 0), "no") &gt; 0, "Yes", "")), ""), "")</f>
        <v/>
      </c>
      <c r="I189" s="69"/>
      <c r="J189" s="79" t="str">
        <f>IFERROR(IF(B189&lt;&gt;"", IF(ISNUMBER(SEARCH("yes", LOWER(INDEX(Paste_Here!Z$2:Z$210, MATCH(B189, Paste_Here!A$2:A$210, 0))))), "Yes", IF(ISNUMBER(SEARCH("no", LOWER(INDEX(Paste_Here!Z$2:Z$210, MATCH(B189, Paste_Here!A$2:A$210, 0))))), "No", "")), ""), "")</f>
        <v/>
      </c>
      <c r="K189" s="69"/>
      <c r="L189" s="79" t="str">
        <f>IFERROR(IF(B189&lt;&gt;"", IF(ISNUMBER(SEARCH("yes", LOWER(INDEX(Paste_Here!AG$2:AG$210, MATCH(B189, Paste_Here!A$2:A$210, 0))))), "Yes", IF(ISNUMBER(SEARCH("no", LOWER(INDEX(Paste_Here!AG$2:AG$210, MATCH(B189, Paste_Here!A$2:A$210, 0))))), "No", "")), ""), "")</f>
        <v/>
      </c>
      <c r="M189" s="69"/>
      <c r="N189" s="114" t="str">
        <f>IFERROR(IF(J189&lt;&gt;"", IF(ISNUMBER(SEARCH("yes", LOWER(INDEX(Paste_Here!AB$2:AB$210, MATCH(J189, Paste_Here!I$2:I$210, 0))))), "Yes", IF(ISNUMBER(SEARCH("no", LOWER(INDEX(Paste_Here!AB$2:AB$210, MATCH(J189, Paste_Here!I$2:I$210, 0))))), "No", "")), ""), "")</f>
        <v/>
      </c>
      <c r="O189" s="69"/>
      <c r="P189" s="79" t="str">
        <f>IFERROR(IF(B189&lt;&gt;"", IF(ISNUMBER(SEARCH("Revealed-Potential (Primary Focus)", LOWER(INDEX(Paste_Here!U$2:U$210, MATCH(B189, Paste_Here!A$2:A$210, 0))))), "Rev-Potential: Prim", IF(ISNUMBER(SEARCH("Revealed-Potential (Secondary Focus)", LOWER(INDEX(Paste_Here!U$2:U$210, MATCH(B189, Paste_Here!A$2:A$210, 0))))), "Rev-Potential: Sec", IF(ISNUMBER(SEARCH("Monitoring", LOWER(INDEX(Paste_Here!U$2:U$210, MATCH(B189, Paste_Here!A$2:A$210, 0))))), "Monitoring", IF(ISNUMBER(SEARCH("At-Promise (Secondary Focus)", LOWER(INDEX(Paste_Here!U$2:U$210, MATCH(B189, Paste_Here!A$2:A$210, 0))))), "At-Promise: Sec", IF(ISNUMBER(SEARCH("At-Promise (Primary Focus)", LOWER(INDEX(Paste_Here!U$2:U$210, MATCH(B189, Paste_Here!A$2:A$210, 0))))), "At-Promise: Prim", ""))))), ""), "")</f>
        <v/>
      </c>
      <c r="Q189" s="69"/>
      <c r="R189" s="79" t="str">
        <f>IFERROR(IF(B189&lt;&gt;"", IF(ISNUMBER(SEARCH("Revealed-Potential (Primary Focus)", LOWER(INDEX(Paste_Here!AB$2:AB$210, MATCH(B189, Paste_Here!A$2:A$210, 0))))), "Rev-Potential: Prim", IF(ISNUMBER(SEARCH("Revealed-Potential (Secondary Focus)", LOWER(INDEX(Paste_Here!AB$2:AB$210, MATCH(B189, Paste_Here!A$2:A$210, 0))))), "Rev-Potential: Sec", IF(ISNUMBER(SEARCH("Monitoring", LOWER(INDEX(Paste_Here!AB$2:AB$210, MATCH(B189, Paste_Here!A$2:A$210, 0))))), "Monitoring", IF(ISNUMBER(SEARCH("At-Promise (Secondary Focus)", LOWER(INDEX(Paste_Here!AB$2:AB$210, MATCH(B189, Paste_Here!A$2:A$210, 0))))), "At-Promise: Sec", IF(ISNUMBER(SEARCH("At-Promise (Primary Focus)", LOWER(INDEX(Paste_Here!AB$2:AB$210, MATCH(B189, Paste_Here!A$2:A$210, 0))))), "At-Promise: Prim", ""))))), ""), "")</f>
        <v/>
      </c>
      <c r="S189" s="69"/>
      <c r="T189" s="114" t="str">
        <f>IFERROR(IF(P189&lt;&gt;"", IF(ISNUMBER(SEARCH("yes", LOWER(INDEX(Paste_Here!AH$2:AH$210, MATCH(P189, Paste_Here!O$2:O$210, 0))))), "Yes", IF(ISNUMBER(SEARCH("no", LOWER(INDEX(Paste_Here!AH$2:AH$210, MATCH(P189, Paste_Here!O$2:O$210, 0))))), "No", "")), ""), "")</f>
        <v/>
      </c>
      <c r="U189" s="69"/>
      <c r="V189" s="114" t="str">
        <f>IFERROR(IF(R189&lt;&gt;"", IF(ISNUMBER(SEARCH("yes", LOWER(INDEX(Paste_Here!AJ$2:AJ$210, MATCH(R189, Paste_Here!Q$2:Q$210, 0))))), "Yes", IF(ISNUMBER(SEARCH("no", LOWER(INDEX(Paste_Here!AJ$2:AJ$210, MATCH(R189, Paste_Here!Q$2:Q$210, 0))))), "No", "")), ""), "")</f>
        <v/>
      </c>
      <c r="W189" s="69"/>
      <c r="X189" s="69"/>
      <c r="Y189" s="79" t="str">
        <f t="shared" si="15"/>
        <v/>
      </c>
      <c r="Z189" s="69"/>
      <c r="AA189" s="79" t="str">
        <f>IFERROR(IF(B189&lt;&gt;"", IF(AND(INDEX(Paste_Here!W$2:W$210, MATCH(B189, Paste_Here!A$2:A$210, 0))&lt;&gt;"", ISNUMBER(VALUE(INDEX(Paste_Here!W$2:W$210, MATCH(B189, Paste_Here!A$2:A$210, 0))))), INDEX(Paste_Here!W$2:W$210, MATCH(B189, Paste_Here!A$2:A$210, 0)), ""), ""), "")</f>
        <v/>
      </c>
      <c r="AB189" s="69"/>
      <c r="AC189" s="79" t="str">
        <f>IFERROR(IF(B189&lt;&gt;"", IF(AND(INDEX(Paste_Here!V$2:V$210, MATCH(B189, Paste_Here!A$2:A$210, 0))&lt;&gt;"", ISNUMBER(VALUE(INDEX(Paste_Here!V$2:V$210, MATCH(B189, Paste_Here!A$2:A$210, 0))))), TEXT(ROUND(VALUE(INDEX(Paste_Here!V$2:V$210, MATCH(B189, Paste_Here!A$2:A$210, 0))), 2), "0.00"), ""), ""), "")</f>
        <v/>
      </c>
      <c r="AD189" s="69"/>
      <c r="AE189" s="79" t="str">
        <f>IFERROR(IF(B189&lt;&gt;"", IF(LOWER(INDEX(Paste_Here!X$2:X$210, MATCH(B189, Paste_Here!A$2:A$210, 0)))="approaching expectations", "Approaching", IF(LOWER(INDEX(Paste_Here!X$2:X$210, MATCH(B189, Paste_Here!A$2:A$210, 0)))="met expectations", "Met", IF(LOWER(INDEX(Paste_Here!X$2:X$210, MATCH(B189, Paste_Here!A$2:A$210, 0)))="exceeded expectations", "Exceeded", IF(LOWER(INDEX(Paste_Here!X$2:X$210, MATCH(B189, Paste_Here!A$2:A$210, 0)))="below expectations", "Below", "")))), ""), "")</f>
        <v/>
      </c>
      <c r="AF189" s="69"/>
      <c r="AG189" s="79" t="str">
        <f>IFERROR(IF(B189&lt;&gt;"", IF(AND(INDEX(Paste_Here!Y$2:Y$210, MATCH(B189, Paste_Here!A$2:A$210, 0))&lt;&gt;"", ISNUMBER(VALUE(INDEX(Paste_Here!Y$2:Y$210, MATCH(B189, Paste_Here!A$2:A$210, 0))))), INDEX(Paste_Here!Y$2:Y$210, MATCH(B189, Paste_Here!A$2:A$210, 0)), ""), ""), "")</f>
        <v/>
      </c>
      <c r="AH189" s="69"/>
      <c r="AI189" s="79" t="str">
        <f>IFERROR(IF(B189&lt;&gt;"", IF(AND(INDEX(Paste_Here!AK$2:AK$210, MATCH(B189, Paste_Here!A$2:A$210, 0))&lt;&gt;"", ISNUMBER(VALUE(INDEX(Paste_Here!AK$2:AK$210, MATCH(B189, Paste_Here!A$2:A$210, 0))))), INDEX(Paste_Here!AK$2:AK$210, MATCH(B189, Paste_Here!A$2:A$210, 0)), ""), ""), "")</f>
        <v/>
      </c>
      <c r="AJ189" s="69"/>
      <c r="AK189" s="79" t="str">
        <f>IFERROR(IF(B189&lt;&gt;"", IF(ISNUMBER(SEARCH("highrisk", LOWER(INDEX(Paste_Here!AL$2:AL$210, MATCH(B189, Paste_Here!A$2:A$210, 0))))), "High Risk", IF(ISNUMBER(SEARCH("lowrisk", LOWER(INDEX(Paste_Here!AL$2:AL$210, MATCH(B189, Paste_Here!A$2:A$210, 0))))), "Low Risk", IF(ISNUMBER(SEARCH("somerisk", LOWER(INDEX(Paste_Here!AL$2:AL$210, MATCH(B189, Paste_Here!A$2:A$210, 0))))), "Some Risk", ""))), ""), "")</f>
        <v/>
      </c>
      <c r="AL189" s="69"/>
      <c r="AM189" s="79" t="str">
        <f>IFERROR(IF(B189&lt;&gt;"", IF(AND(INDEX(Paste_Here!AT$2:AT$210, MATCH(B189, Paste_Here!A$2:A$210, 0))&lt;&gt;"", ISNUMBER(VALUE(INDEX(Paste_Here!AT$2:AT$210, MATCH(B189, Paste_Here!A$2:A$210, 0))))), INDEX(Paste_Here!AT$2:AT$210, MATCH(B189, Paste_Here!A$2:A$210, 0)), ""), ""), "")</f>
        <v/>
      </c>
      <c r="AN189" s="69"/>
      <c r="AO189" s="79" t="str">
        <f>IFERROR(IF(B189&lt;&gt;"", IF(AND(INDEX(Paste_Here!AM$2:AM$210, MATCH(B189, Paste_Here!A$2:A$210, 0))&lt;&gt;"", ISNUMBER(VALUE(INDEX(Paste_Here!AM$2:AM$210, MATCH(B189, Paste_Here!A$2:A$210, 0))))), INDEX(Paste_Here!AM$2:AM$210, MATCH(B189, Paste_Here!A$2:A$210, 0)), ""), ""), "")</f>
        <v/>
      </c>
      <c r="AP189" s="69"/>
      <c r="AQ189" s="79" t="str">
        <f>IFERROR(IF(B189&lt;&gt;"", IF(ISNUMBER(SEARCH("highrisk", LOWER(INDEX(Paste_Here!AN$2:AN$210, MATCH(B189, Paste_Here!A$2:A$210, 0))))), "High Risk", IF(ISNUMBER(SEARCH("lowrisk", LOWER(INDEX(Paste_Here!AN$2:AN$210, MATCH(B189, Paste_Here!A$2:A$210, 0))))), "Low Risk", IF(ISNUMBER(SEARCH("somerisk", LOWER(INDEX(Paste_Here!AN$2:AN$210, MATCH(B189, Paste_Here!A$2:A$210, 0))))), "Some Risk", ""))), ""), "")</f>
        <v/>
      </c>
      <c r="AR189" s="69"/>
      <c r="AS189" s="79" t="str" cm="1">
        <f t="array" aca="1" ref="AS189" ca="1">IFERROR(IF(ISNUMBER(SEARCH("BR", INDEX(Paste_Here!AO$2:AO$210, MATCH(B189, Paste_Here!A$2:A$210, 0)))), -1, 1) * VALUE(_xlfn.TEXTJOIN("", TRUE, IF(ISNUMBER(--MID(INDEX(Paste_Here!AO$2:AO$210, MATCH(B189, Paste_Here!A$2:A$210, 0)), ROW(INDIRECT("1:"&amp;LEN(INDEX(Paste_Here!AO$2:AO$210, MATCH(B189, Paste_Here!A$2:A$210, 0))))), 1)), MID(INDEX(Paste_Here!AO$2:AO$210, MATCH(B189, Paste_Here!A$2:A$210, 0)), ROW(INDIRECT("1:"&amp;LEN(INDEX(Paste_Here!AO$2:AO$210, MATCH(B189, Paste_Here!A$2:A$210, 0))))), 1), ""))), "")</f>
        <v/>
      </c>
      <c r="AT189" s="69"/>
      <c r="AU189" s="69"/>
      <c r="AV189" s="79"/>
      <c r="AW189" s="69"/>
      <c r="AX189" s="79"/>
      <c r="AY189" s="69"/>
      <c r="AZ189" s="79"/>
      <c r="BA189" s="69"/>
      <c r="BB189" s="79"/>
      <c r="BC189" s="69"/>
      <c r="BD189" s="79"/>
      <c r="BE189" s="69"/>
      <c r="BF189" s="79"/>
      <c r="BG189" s="69"/>
      <c r="BH189" s="79"/>
      <c r="BI189" s="69"/>
      <c r="BJ189" s="79"/>
      <c r="BK189" s="69"/>
      <c r="BL189" s="79"/>
      <c r="BM189" s="69"/>
      <c r="BN189" s="79"/>
      <c r="BO189" s="69"/>
      <c r="BP189" s="79"/>
      <c r="BQ189" s="69"/>
      <c r="BR189" s="69"/>
      <c r="BS189" s="79"/>
      <c r="BT189" s="69"/>
      <c r="BU189" s="79"/>
      <c r="BV189" s="69"/>
      <c r="BW189" s="79"/>
      <c r="BX189" s="69"/>
      <c r="BY189" s="79"/>
      <c r="BZ189" s="69"/>
      <c r="CA189" s="79"/>
      <c r="CB189" s="69"/>
      <c r="CC189" s="79"/>
      <c r="CD189" s="69"/>
      <c r="CE189" s="79"/>
      <c r="CF189" s="69"/>
      <c r="CG189" s="79"/>
      <c r="CH189" s="69"/>
      <c r="CI189" s="79"/>
      <c r="CJ189" s="69"/>
      <c r="CK189" s="79"/>
      <c r="CL189" s="69"/>
      <c r="CM189" s="79"/>
      <c r="CN189" s="69"/>
      <c r="CO189" s="69"/>
      <c r="CP189" s="79" t="str">
        <f t="shared" si="16"/>
        <v/>
      </c>
      <c r="CQ189" s="69"/>
      <c r="CR189" s="79" t="str">
        <f>IFERROR(IF(B189&lt;&gt;"", IF(AND(INDEX(Paste_Here!AD$2:AD$210, MATCH(B189, Paste_Here!A$2:A$210, 0))&lt;&gt;"", ISNUMBER(VALUE(INDEX(Paste_Here!AD$2:AD$210, MATCH(B189, Paste_Here!A$2:A$210, 0))))), INDEX(Paste_Here!AD$2:AD$210, MATCH(B189, Paste_Here!A$2:A$210, 0)), ""), ""), "")</f>
        <v/>
      </c>
      <c r="CS189" s="69"/>
      <c r="CT189" s="79" t="str">
        <f>IFERROR(IF(B189&lt;&gt;"", IF(AND(INDEX(Paste_Here!AC$2:AC$210, MATCH(B189, Paste_Here!A$2:A$210, 0))&lt;&gt;"", ISNUMBER(--INDEX(Paste_Here!AC$2:AC$210, MATCH(B189, Paste_Here!A$2:A$210, 0)))), TEXT(ROUND(--INDEX(Paste_Here!AC$2:AC$210, MATCH(B189, Paste_Here!A$2:A$210, 0)), 2), "0.00"), ""), ""), "")</f>
        <v/>
      </c>
      <c r="CU189" s="69"/>
      <c r="CV189" s="79" t="str">
        <f>IFERROR(IF(B189&lt;&gt;"", IF(LOWER(INDEX(Paste_Here!AE$2:AE$210, MATCH(B189, Paste_Here!A$2:A$210, 0)))="approaching expectations", "Approaching", IF(LOWER(INDEX(Paste_Here!AE$2:AE$210, MATCH(B189, Paste_Here!A$2:A$210, 0)))="met expectations", "Met", IF(LOWER(INDEX(Paste_Here!AE$2:AE$210, MATCH(B189, Paste_Here!A$2:A$210, 0)))="exceeded expectations", "Exceeded", IF(LOWER(INDEX(Paste_Here!AE$2:AE$210, MATCH(B189, Paste_Here!A$2:A$210, 0)))="below expectations", "Below", "")))), ""), "")</f>
        <v/>
      </c>
      <c r="CW189" s="69"/>
      <c r="CX189" s="79" t="str">
        <f>IFERROR(IF(B189&lt;&gt;"", IF(AND(INDEX(Paste_Here!AF$2:AF$210, MATCH(B189, Paste_Here!A$2:A$210, 0))&lt;&gt;"", ISNUMBER(VALUE(INDEX(Paste_Here!AF$2:AF$210, MATCH(B189, Paste_Here!A$2:A$210, 0))))), INDEX(Paste_Here!AF$2:AF$210, MATCH(B189, Paste_Here!A$2:A$210, 0)), ""), ""), "")</f>
        <v/>
      </c>
      <c r="CY189" s="69"/>
      <c r="CZ189" s="79" t="str">
        <f>IFERROR(IF(B189&lt;&gt;"", IF(AND(INDEX(Paste_Here!AU$2:AU$210, MATCH(B189, Paste_Here!A$2:A$210, 0))&lt;&gt;"", ISNUMBER(VALUE(INDEX(Paste_Here!AU$2:AU$210, MATCH(B189, Paste_Here!A$2:A$210, 0))))), INDEX(Paste_Here!AU$2:AU$210, MATCH(B189, Paste_Here!A$2:A$210, 0)), ""), ""), "")</f>
        <v/>
      </c>
      <c r="DA189" s="69"/>
      <c r="DB189" s="79" t="str">
        <f>IFERROR(IF(B189&lt;&gt;"", IF(ISNUMBER(SEARCH("highrisk", LOWER(INDEX(Paste_Here!AV$2:AV$210, MATCH(B189, Paste_Here!A$2:A$210, 0))))), "High Risk", IF(ISNUMBER(SEARCH("lowrisk", LOWER(INDEX(Paste_Here!AV$2:AV$210, MATCH(B189, Paste_Here!A$2:A$210, 0))))), "Low Risk", IF(ISNUMBER(SEARCH("somerisk", LOWER(INDEX(Paste_Here!AV$2:AV$210, MATCH(B189, Paste_Here!A$2:A$210, 0))))), "Some Risk", ""))), ""), "")</f>
        <v/>
      </c>
      <c r="DC189" s="69"/>
      <c r="DD189" s="79" t="str">
        <f>IFERROR(IF(B189&lt;&gt;"", IF(AND(INDEX(Paste_Here!AW$2:AW$210, MATCH(B189, Paste_Here!A$2:A$210, 0))&lt;&gt;"", ISNUMBER(VALUE(INDEX(Paste_Here!AW$2:AW$210, MATCH(B189, Paste_Here!A$2:A$210, 0))))), INDEX(Paste_Here!AW$2:AW$210, MATCH(B189, Paste_Here!A$2:A$210, 0)), ""), ""), "")</f>
        <v/>
      </c>
      <c r="DE189" s="69"/>
      <c r="DF189" s="79" t="str">
        <f>IFERROR(IF(B189&lt;&gt;"", IF(AND(INDEX(Paste_Here!AP$2:AP$210, MATCH(B189, Paste_Here!A$2:A$210, 0))&lt;&gt;"", ISNUMBER(VALUE(INDEX(Paste_Here!AP$2:AP$210, MATCH(B189, Paste_Here!A$2:A$210, 0))))), INDEX(Paste_Here!AP$2:AP$210, MATCH(B189, Paste_Here!A$2:A$210, 0)), ""), ""), "")</f>
        <v/>
      </c>
      <c r="DG189" s="69"/>
      <c r="DH189" s="79" t="str">
        <f>IFERROR(IF(B189&lt;&gt;"", IF(ISNUMBER(SEARCH("highrisk", LOWER(INDEX(Paste_Here!AQ$2:AQ$210, MATCH(B189, Paste_Here!A$2:A$210, 0))))), "High Risk", IF(ISNUMBER(SEARCH("lowrisk", LOWER(INDEX(Paste_Here!AQ$2:AQ$210, MATCH(B189, Paste_Here!A$2:A$210, 0))))), "Low Risk", IF(ISNUMBER(SEARCH("somerisk", LOWER(INDEX(Paste_Here!AQ$2:AQ$210, MATCH(B189, Paste_Here!A$2:A$210, 0))))), "Some Risk", ""))), ""), "")</f>
        <v/>
      </c>
      <c r="DI189" s="69"/>
      <c r="DJ189" s="79" t="str" cm="1">
        <f t="array" aca="1" ref="DJ189" ca="1">IFERROR(VALUE(IF(ISNUMBER(SEARCH("EM", INDEX(Paste_Here!AR$2:AR$500, MATCH(B189, Paste_Here!A$2:A$500, 0)))),"-" &amp; _xlfn.TEXTJOIN("", TRUE, IF(ISNUMBER(--MID(INDEX(Paste_Here!AR$2:AR$500, MATCH(B189, Paste_Here!A$2:A$500, 0)), ROW(INDIRECT("1:"&amp;LEN(INDEX(Paste_Here!AR$2:AR$500, MATCH(B189, Paste_Here!A$2:A$500, 0))))), 1)), MID(INDEX(Paste_Here!AR$2:AR$500, MATCH(B189, Paste_Here!A$2:A$500, 0)), ROW(INDIRECT("1:"&amp;LEN(INDEX(Paste_Here!AR$2:AR$500, MATCH(B189, Paste_Here!A$2:A$500, 0))))), 1), "")), _xlfn.TEXTJOIN("", TRUE, IF(ISNUMBER(--MID(INDEX(Paste_Here!AR$2:AR$500, MATCH(B189, Paste_Here!A$2:AR$500, 0)), ROW(INDIRECT("1:"&amp;LEN(INDEX(Paste_Here!AR$2:AR$500, MATCH(B189, Paste_Here!A$2:AR$500, 0))))), 1)), MID(INDEX(Paste_Here!AR$2:AR$500, MATCH(B189, Paste_Here!A$2:A$500, 0)), ROW(INDIRECT("1:"&amp;LEN(INDEX(Paste_Here!AR$2:AR$500, MATCH(B189, Paste_Here!A$2:A$500, 0))))), 1), "")))), "")</f>
        <v/>
      </c>
      <c r="DK189" s="69"/>
      <c r="DL189" s="69"/>
      <c r="DM189" s="79" t="str">
        <f t="shared" si="17"/>
        <v/>
      </c>
      <c r="DN189" s="69"/>
      <c r="DO189" s="79" t="str">
        <f>IFERROR(IF(B189&lt;&gt;"", IF(AND(INDEX(Paste_Here!AH$2:AH$210, MATCH(B189, Paste_Here!A$2:A$210, 0))&lt;&gt;"", ISNUMBER(VALUE(INDEX(Paste_Here!AH$2:AH$210, MATCH(B189, Paste_Here!A$2:A$210, 0))))), INDEX(Paste_Here!AH$2:AH$210, MATCH(B189, Paste_Here!A$2:A$210, 0)), ""), ""), "")</f>
        <v/>
      </c>
      <c r="DP189" s="69"/>
      <c r="DQ189" s="114"/>
      <c r="DR189" s="69"/>
      <c r="DS189" s="119" t="str">
        <f>IFERROR(IF(B189&lt;&gt;"", IF(LOWER(INDEX(Paste_Here!AI$2:AI$210, MATCH(B189, Paste_Here!A$2:A$210, 0)))="approaching expectations", "Approaching", IF(LOWER(INDEX(Paste_Here!AI$2:AI$210, MATCH(B189, Paste_Here!A$2:A$210, 0)))="met expectations", "Met", IF(LOWER(INDEX(Paste_Here!AI$2:AI$210, MATCH(B189, Paste_Here!A$2:A$210, 0)))="exceeded expectations", "Exceeded", IF(LOWER(INDEX(Paste_Here!AI$2:AI$210, MATCH(B189, Paste_Here!A$2:A$210, 0)))="below expectations", "Below", "")))), ""), "")</f>
        <v/>
      </c>
      <c r="DT189" s="69"/>
      <c r="DU189" s="79" t="str">
        <f>IFERROR(IF(B189&lt;&gt;"", IF(AND(INDEX(Paste_Here!AJ$2:AJ$210, MATCH(B189, Paste_Here!A$2:A$210, 0))&lt;&gt;"", ISNUMBER(VALUE(INDEX(Paste_Here!AJ$2:AJ$210, MATCH(B189, Paste_Here!A$2:A$210, 0))))), INDEX(Paste_Here!AJ$2:AJ$210, MATCH(B189, Paste_Here!A$2:A$210, 0)), ""), ""), "")</f>
        <v/>
      </c>
      <c r="DV189" s="69"/>
      <c r="DW189" s="114"/>
      <c r="DX189" s="69"/>
      <c r="DY189" s="114"/>
      <c r="DZ189" s="69"/>
      <c r="EA189" s="114"/>
      <c r="EB189" s="69"/>
      <c r="EC189" s="114"/>
      <c r="ED189" s="69"/>
      <c r="EE189" s="114"/>
      <c r="EF189" s="69"/>
      <c r="EH189" s="69"/>
      <c r="EI189" s="69"/>
      <c r="EJ189" s="79"/>
      <c r="EK189" s="69"/>
      <c r="EL189" s="79"/>
      <c r="EM189" s="69"/>
      <c r="EN189" s="79"/>
      <c r="EO189" s="69"/>
      <c r="EP189" s="79"/>
      <c r="EQ189" s="69"/>
      <c r="ER189" s="79"/>
      <c r="ES189" s="69"/>
      <c r="ET189" s="79"/>
      <c r="EU189" s="69"/>
      <c r="EV189" s="79"/>
      <c r="EW189" s="69"/>
      <c r="EX189" s="79"/>
      <c r="EY189" s="69"/>
      <c r="EZ189" s="79"/>
      <c r="FA189" s="69"/>
      <c r="FB189" s="79"/>
      <c r="FC189" s="69"/>
      <c r="FD189" s="79"/>
      <c r="FE189" s="69"/>
      <c r="FF189" s="69"/>
      <c r="FG189" s="79" t="str">
        <f t="shared" si="18"/>
        <v/>
      </c>
      <c r="FH189" s="69"/>
      <c r="FI189" s="79" t="str">
        <f>IFERROR(IF(B189&lt;&gt;"", IF(ISNUMBER(VALUE(INDEX(Paste_Here!H$2:H$210, MATCH(B189, Paste_Here!A$2:A$210, 0)))), IF(VALUE(INDEX(Paste_Here!H$2:H$210, MATCH(B189, Paste_Here!A$2:A$210, 0)))=0, "No", IF(AND(VALUE(INDEX(Paste_Here!H$2:H$210, MATCH(B189, Paste_Here!A$2:A$210, 0)))&gt;=1, VALUE(INDEX(Paste_Here!H$2:H$210, MATCH(B189, Paste_Here!A$2:A$210, 0)))&lt;=4), VALUE(INDEX(Paste_Here!H$2:H$210, MATCH(B189, Paste_Here!A$2:A$210, 0))), "")), ""), ""), "")</f>
        <v/>
      </c>
      <c r="FJ189" s="69"/>
      <c r="FK189" s="79" t="str">
        <f>IFERROR(IF(B189&lt;&gt;"", IF(ISNUMBER(VALUE(INDEX(Paste_Here!I$2:I$210, MATCH(B189, Paste_Here!A$2:A$210, 0)))), IF(VALUE(INDEX(Paste_Here!I$2:I$210, MATCH(B189, Paste_Here!A$2:A$210, 0)))=0, "No", IF(AND(VALUE(INDEX(Paste_Here!I$2:I$210, MATCH(B189, Paste_Here!A$2:A$210, 0)))&gt;=1, VALUE(INDEX(Paste_Here!I$2:I$210, MATCH(B189, Paste_Here!A$2:A$210, 0)))&lt;=4), VALUE(INDEX(Paste_Here!I$2:I$210, MATCH(B189, Paste_Here!A$2:A$210, 0))), "")), ""), ""), "")</f>
        <v/>
      </c>
      <c r="FL189" s="69"/>
      <c r="FM189" s="114"/>
      <c r="FN189" s="69"/>
      <c r="FO189" s="114"/>
      <c r="FP189" s="69"/>
      <c r="FQ189" s="114"/>
      <c r="FR189" s="69"/>
      <c r="FS189" s="114"/>
      <c r="FT189" s="69"/>
      <c r="FU189" s="79" t="str">
        <f>IFERROR(IF(B189&lt;&gt;"", IF(AND(INDEX(Paste_Here!R$2:R$210, MATCH(B189, Paste_Here!A$2:A$210, 0))&lt;&gt;"", ISNUMBER(VALUE(INDEX(Paste_Here!R$2:R$210, MATCH(B189, Paste_Here!A$2:A$210, 0))))), INDEX(Paste_Here!R$2:R$210, MATCH(B189, Paste_Here!A$2:A$210, 0)), ""), ""), "")</f>
        <v/>
      </c>
      <c r="FV189" s="69"/>
      <c r="FW189" s="79" t="str">
        <f>IFERROR(IF(B189&lt;&gt;"", IF(AND(INDEX(Paste_Here!BB$2:BB$210, MATCH(B189, Paste_Here!A$2:A$210, 0))&lt;&gt;"", ISNUMBER(VALUE(INDEX(Paste_Here!BB$2:BB$210, MATCH(B189, Paste_Here!A$2:A$210, 0))))), INDEX(Paste_Here!BB$2:BB$210, MATCH(B189, Paste_Here!A$2:A$210, 0)), ""), ""), "")</f>
        <v/>
      </c>
      <c r="FX189" s="69"/>
      <c r="FY189" s="79" t="str">
        <f>IFERROR(IF(B189&lt;&gt;"", IF(AND(INDEX(Paste_Here!AS$2:AS$210, MATCH(B189, Paste_Here!A$2:A$210, 0))&lt;&gt;"", ISNUMBER(VALUE(INDEX(Paste_Here!AS$2:AS$210, MATCH(B189, Paste_Here!A$2:A$210, 0))))), INDEX(Paste_Here!AS$2:AS$210, MATCH(B189, Paste_Here!A$2:A$210, 0)), ""), ""), "")</f>
        <v/>
      </c>
      <c r="FZ189" s="69"/>
      <c r="GA189" s="79" t="str">
        <f>IFERROR(IF(B189&lt;&gt;"", IF(AND(INDEX(Paste_Here!BC$2:BC$210, MATCH(B189, Paste_Here!A$2:A$210, 0))&lt;&gt;"", ISNUMBER(VALUE(INDEX(Paste_Here!BC$2:BC$210, MATCH(B189, Paste_Here!A$2:A$210, 0))))), INDEX(Paste_Here!BC$2:BC$210, MATCH(B189, Paste_Here!A$2:A$210, 0)), ""), ""), "")</f>
        <v/>
      </c>
      <c r="GB189" s="69"/>
      <c r="GC189" s="69"/>
      <c r="GD189" s="79" t="str">
        <f t="shared" si="19"/>
        <v/>
      </c>
      <c r="GE189" s="69"/>
      <c r="GF189" s="79" t="str">
        <f>IFERROR(IF(B189&lt;&gt;"", IF(ISNUMBER(SEARCH("s", LOWER(INDEX(Paste_Here!M$2:M$210, MATCH(B189, Paste_Here!A$2:A$210, 0))))), "Yes", IF(INDEX(Paste_Here!M$2:M$210, MATCH(B189, Paste_Here!A$2:A$210, 0))&lt;&gt;"", "No", "")), ""), "")</f>
        <v/>
      </c>
      <c r="GG189" s="69"/>
      <c r="GH189" s="79" t="str">
        <f>IFERROR(IF(B189&lt;&gt;"", IF(ISNUMBER(SEARCH("yes", LOWER(INDEX(Paste_Here!F$2:F$210, MATCH(B189, Paste_Here!A$2:A$210, 0))))), "Yes", IF(ISNUMBER(SEARCH("no", LOWER(INDEX(Paste_Here!F$2:F$210, MATCH(B189, Paste_Here!A$2:A$210, 0))))), "No", "")), ""), "")</f>
        <v/>
      </c>
      <c r="GI189" s="69"/>
      <c r="GJ189" s="79" t="str">
        <f>IFERROR(IF(B189&lt;&gt;"", IF(ISNUMBER(SEARCH("english language learner", LOWER(INDEX(Paste_Here!C$2:C$210, MATCH(B189, Paste_Here!A$2:A$210, 0))))), "Yes", ""), ""), "")</f>
        <v/>
      </c>
      <c r="GK189" s="69"/>
      <c r="GL189" s="79" t="str">
        <f>IFERROR(IF(B189&lt;&gt;"", IF(OR(ISNUMBER(SEARCH("b", LOWER(INDEX(Paste_Here!K$2:K$210, MATCH(B189, Paste_Here!A$2:A$210, 0))))), ISNUMBER(SEARCH("h", LOWER(INDEX(Paste_Here!K$2:K$210, MATCH(B189, Paste_Here!A$2:A$210, 0))))), ISNUMBER(SEARCH("i", LOWER(INDEX(Paste_Here!K$2:K$210, MATCH(B189, Paste_Here!A$2:A$210, 0)))))), "Yes", IF(INDEX(Paste_Here!K$2:K$210, MATCH(B189, Paste_Here!A$2:A$210, 0))&lt;&gt;"", "No", "")), ""), "")</f>
        <v/>
      </c>
      <c r="GM189" s="69"/>
      <c r="GN189" s="79" t="str">
        <f>IFERROR(IF(B189&lt;&gt;"", IF(ISNUMBER(SEARCH("yes", LOWER(INDEX(Paste_Here!L$2:L$210, MATCH(B189, Paste_Here!A$2:A$210, 0))))), "Yes", IF(ISNUMBER(SEARCH("no", LOWER(INDEX(Paste_Here!L$2:L$210, MATCH(B189, Paste_Here!A$2:A$210, 0))))), "No", "")), ""), "")</f>
        <v/>
      </c>
      <c r="GO189" s="69"/>
      <c r="GP189" s="79" t="str">
        <f>IFERROR(IF(B189&lt;&gt;"", IF(ISNUMBER(SEARCH("transitional 2", LOWER(INDEX(Paste_Here!C$2:C$210, MATCH(B189, Paste_Here!A$2:A$210, 0))))), "T2", IF(ISNUMBER(SEARCH("transitional 1", LOWER(INDEX(Paste_Here!C$2:C$210, MATCH(B189, Paste_Here!A$2:A$210, 0))))), "T1", IF(ISNUMBER(SEARCH("waived ell services", LOWER(INDEX(Paste_Here!C$2:C$210, MATCH(B189, Paste_Here!A$2:A$210, 0))))), "W", ""))), ""), "")</f>
        <v/>
      </c>
      <c r="GQ189" s="69"/>
      <c r="GR189" s="114"/>
      <c r="GS189" s="69"/>
      <c r="GT189" s="114"/>
      <c r="GU189" s="69"/>
      <c r="GV189" s="114"/>
      <c r="GW189" s="69"/>
      <c r="GX189" s="118"/>
      <c r="GY189" s="69"/>
      <c r="GZ189" s="69"/>
      <c r="HA189" s="79"/>
      <c r="HB189" s="69"/>
      <c r="HC189" s="79"/>
      <c r="HD189" s="69"/>
      <c r="HE189" s="79"/>
      <c r="HF189" s="69"/>
      <c r="HG189" s="79"/>
      <c r="HH189" s="69"/>
      <c r="HI189" s="79"/>
      <c r="HJ189" s="69"/>
      <c r="HK189" s="79"/>
      <c r="HL189" s="69"/>
      <c r="HM189" s="79"/>
      <c r="HN189" s="69"/>
      <c r="HO189" s="79"/>
      <c r="HP189" s="69"/>
      <c r="HQ189" s="79"/>
      <c r="HR189" s="69"/>
      <c r="HS189" s="79"/>
      <c r="HT189" s="69"/>
      <c r="HU189" s="79"/>
      <c r="HV189" s="69"/>
      <c r="HW189" s="69"/>
      <c r="HX189" s="79"/>
      <c r="HY189" s="69"/>
      <c r="HZ189" s="79"/>
      <c r="IA189" s="69"/>
      <c r="IB189" s="79"/>
      <c r="IC189" s="69"/>
      <c r="ID189" s="79"/>
      <c r="IE189" s="69"/>
      <c r="IF189" s="79"/>
      <c r="IG189" s="69"/>
      <c r="IH189" s="79"/>
      <c r="II189" s="69"/>
      <c r="IJ189" s="79"/>
      <c r="IK189" s="69"/>
      <c r="IL189" s="79"/>
      <c r="IM189" s="69"/>
      <c r="IN189" s="79"/>
      <c r="IO189" s="69"/>
      <c r="IP189" s="79"/>
      <c r="IQ189" s="69"/>
      <c r="IR189" s="79"/>
      <c r="IS189" s="69"/>
      <c r="IT189" s="69"/>
      <c r="IU189" s="79"/>
      <c r="IV189" s="69"/>
      <c r="IW189" s="79"/>
      <c r="IX189" s="69"/>
      <c r="IY189" s="79"/>
      <c r="IZ189" s="69"/>
      <c r="JA189" s="79"/>
      <c r="JB189" s="69"/>
      <c r="JC189" s="79"/>
      <c r="JD189" s="69"/>
      <c r="JE189" s="79"/>
      <c r="JF189" s="69"/>
      <c r="JG189" s="79"/>
      <c r="JH189" s="69"/>
      <c r="JI189" s="79"/>
      <c r="JJ189" s="69"/>
      <c r="JK189" s="79"/>
      <c r="JL189" s="69"/>
      <c r="JM189" s="79"/>
      <c r="JN189" s="69"/>
      <c r="JO189" s="79"/>
      <c r="JP189" s="69"/>
      <c r="JQ189" s="69"/>
      <c r="JR189" s="79"/>
      <c r="JS189" s="69"/>
      <c r="JT189" s="79"/>
      <c r="JU189" s="69"/>
      <c r="JV189" s="79"/>
      <c r="JW189" s="69"/>
      <c r="JX189" s="79"/>
      <c r="JY189" s="69"/>
      <c r="JZ189" s="79"/>
      <c r="KA189" s="69"/>
      <c r="KB189" s="79"/>
      <c r="KC189" s="69"/>
      <c r="KD189" s="79"/>
      <c r="KE189" s="69"/>
      <c r="KF189" s="79"/>
      <c r="KG189" s="69"/>
      <c r="KH189" s="79"/>
      <c r="KI189" s="69"/>
      <c r="KJ189" s="79"/>
      <c r="KK189" s="69"/>
      <c r="KL189" s="79"/>
      <c r="KM189" s="69"/>
      <c r="KP189" s="1" t="str" cm="1">
        <f t="array" ref="KP189">IFERROR(INDEX(Paste_Here!$B$2:$B$210, MATCH(0, COUNTIF(KP$4:KP188, Paste_Here!$B$2:$B$210) + IF(Paste_Here!$B$2:$B$210="", 1, 0), 0)), "")</f>
        <v/>
      </c>
      <c r="KQ189" s="1" t="str">
        <f>IF(KP189&lt;&gt;"", INDEX(Paste_Here!$A$2:$A$210, MATCH(KP189, Paste_Here!$B$2:$B$210, 0)), "")</f>
        <v/>
      </c>
      <c r="KR189" s="1" t="str">
        <f t="shared" si="20"/>
        <v/>
      </c>
      <c r="KS189" s="1" t="str" cm="1">
        <f t="array" ref="KS189">IFERROR(INDEX($KR$5:$KR$210, MATCH(SMALL(IF($KR$5:$KR$210&lt;&gt;"", COUNTIF($KR$5:$KR$210, "&lt;"&amp;$KR$5:$KR$210)+1), ROW()-ROW($KS$5)+1), COUNTIF($KR$5:$KR$210, "&lt;"&amp;$KR$5:$KR$210)+1, 0)), "")</f>
        <v/>
      </c>
    </row>
    <row r="190" spans="1:305">
      <c r="A190" s="69"/>
      <c r="B190" s="79" t="str">
        <f t="shared" si="14"/>
        <v/>
      </c>
      <c r="C190" s="69"/>
      <c r="D190" s="79" t="str">
        <f>IFERROR(IF(B190&lt;&gt;"", IF(COUNTIF(INDEX(Paste_Here!N$2:Q$210, MATCH(B190, Paste_Here!A$2:A$210, 0), 0), "yes") &gt; 0, "No", IF(COUNTIF(INDEX(Paste_Here!N$2:Q$210, MATCH(B190, Paste_Here!A$2:A$210, 0), 0), "no") &gt; 0, "Yes", "")), ""), "")</f>
        <v/>
      </c>
      <c r="E190" s="69"/>
      <c r="F190" s="79" t="str">
        <f>IFERROR(IF(B190&lt;&gt;"", IF(ISNUMBER(SEARCH("yes", LOWER(INDEX(Paste_Here!S$2:S$210, MATCH(B190, Paste_Here!A$2:A$210, 0))))), "Yes", IF(ISNUMBER(SEARCH("no", LOWER(INDEX(Paste_Here!S$2:S$210, MATCH(B190, Paste_Here!A$2:A$210, 0))))), "No", "")), ""), "")</f>
        <v/>
      </c>
      <c r="G190" s="69"/>
      <c r="H190" s="79" t="str">
        <f>IFERROR(IF(B190&lt;&gt;"", IF(COUNTIF(INDEX(Paste_Here!AX$2:BA$210, MATCH(B190, Paste_Here!A$2:A$210, 0), 0), "yes") &gt; 0, "No", IF(COUNTIF(INDEX(Paste_Here!AX$2:BA$210, MATCH(B190, Paste_Here!A$2:A$210, 0), 0), "no") &gt; 0, "Yes", "")), ""), "")</f>
        <v/>
      </c>
      <c r="I190" s="69"/>
      <c r="J190" s="79" t="str">
        <f>IFERROR(IF(B190&lt;&gt;"", IF(ISNUMBER(SEARCH("yes", LOWER(INDEX(Paste_Here!Z$2:Z$210, MATCH(B190, Paste_Here!A$2:A$210, 0))))), "Yes", IF(ISNUMBER(SEARCH("no", LOWER(INDEX(Paste_Here!Z$2:Z$210, MATCH(B190, Paste_Here!A$2:A$210, 0))))), "No", "")), ""), "")</f>
        <v/>
      </c>
      <c r="K190" s="69"/>
      <c r="L190" s="79" t="str">
        <f>IFERROR(IF(B190&lt;&gt;"", IF(ISNUMBER(SEARCH("yes", LOWER(INDEX(Paste_Here!AG$2:AG$210, MATCH(B190, Paste_Here!A$2:A$210, 0))))), "Yes", IF(ISNUMBER(SEARCH("no", LOWER(INDEX(Paste_Here!AG$2:AG$210, MATCH(B190, Paste_Here!A$2:A$210, 0))))), "No", "")), ""), "")</f>
        <v/>
      </c>
      <c r="M190" s="69"/>
      <c r="N190" s="114" t="str">
        <f>IFERROR(IF(J190&lt;&gt;"", IF(ISNUMBER(SEARCH("yes", LOWER(INDEX(Paste_Here!AB$2:AB$210, MATCH(J190, Paste_Here!I$2:I$210, 0))))), "Yes", IF(ISNUMBER(SEARCH("no", LOWER(INDEX(Paste_Here!AB$2:AB$210, MATCH(J190, Paste_Here!I$2:I$210, 0))))), "No", "")), ""), "")</f>
        <v/>
      </c>
      <c r="O190" s="69"/>
      <c r="P190" s="79" t="str">
        <f>IFERROR(IF(B190&lt;&gt;"", IF(ISNUMBER(SEARCH("Revealed-Potential (Primary Focus)", LOWER(INDEX(Paste_Here!U$2:U$210, MATCH(B190, Paste_Here!A$2:A$210, 0))))), "Rev-Potential: Prim", IF(ISNUMBER(SEARCH("Revealed-Potential (Secondary Focus)", LOWER(INDEX(Paste_Here!U$2:U$210, MATCH(B190, Paste_Here!A$2:A$210, 0))))), "Rev-Potential: Sec", IF(ISNUMBER(SEARCH("Monitoring", LOWER(INDEX(Paste_Here!U$2:U$210, MATCH(B190, Paste_Here!A$2:A$210, 0))))), "Monitoring", IF(ISNUMBER(SEARCH("At-Promise (Secondary Focus)", LOWER(INDEX(Paste_Here!U$2:U$210, MATCH(B190, Paste_Here!A$2:A$210, 0))))), "At-Promise: Sec", IF(ISNUMBER(SEARCH("At-Promise (Primary Focus)", LOWER(INDEX(Paste_Here!U$2:U$210, MATCH(B190, Paste_Here!A$2:A$210, 0))))), "At-Promise: Prim", ""))))), ""), "")</f>
        <v/>
      </c>
      <c r="Q190" s="69"/>
      <c r="R190" s="79" t="str">
        <f>IFERROR(IF(B190&lt;&gt;"", IF(ISNUMBER(SEARCH("Revealed-Potential (Primary Focus)", LOWER(INDEX(Paste_Here!AB$2:AB$210, MATCH(B190, Paste_Here!A$2:A$210, 0))))), "Rev-Potential: Prim", IF(ISNUMBER(SEARCH("Revealed-Potential (Secondary Focus)", LOWER(INDEX(Paste_Here!AB$2:AB$210, MATCH(B190, Paste_Here!A$2:A$210, 0))))), "Rev-Potential: Sec", IF(ISNUMBER(SEARCH("Monitoring", LOWER(INDEX(Paste_Here!AB$2:AB$210, MATCH(B190, Paste_Here!A$2:A$210, 0))))), "Monitoring", IF(ISNUMBER(SEARCH("At-Promise (Secondary Focus)", LOWER(INDEX(Paste_Here!AB$2:AB$210, MATCH(B190, Paste_Here!A$2:A$210, 0))))), "At-Promise: Sec", IF(ISNUMBER(SEARCH("At-Promise (Primary Focus)", LOWER(INDEX(Paste_Here!AB$2:AB$210, MATCH(B190, Paste_Here!A$2:A$210, 0))))), "At-Promise: Prim", ""))))), ""), "")</f>
        <v/>
      </c>
      <c r="S190" s="69"/>
      <c r="T190" s="114" t="str">
        <f>IFERROR(IF(P190&lt;&gt;"", IF(ISNUMBER(SEARCH("yes", LOWER(INDEX(Paste_Here!AH$2:AH$210, MATCH(P190, Paste_Here!O$2:O$210, 0))))), "Yes", IF(ISNUMBER(SEARCH("no", LOWER(INDEX(Paste_Here!AH$2:AH$210, MATCH(P190, Paste_Here!O$2:O$210, 0))))), "No", "")), ""), "")</f>
        <v/>
      </c>
      <c r="U190" s="69"/>
      <c r="V190" s="114" t="str">
        <f>IFERROR(IF(R190&lt;&gt;"", IF(ISNUMBER(SEARCH("yes", LOWER(INDEX(Paste_Here!AJ$2:AJ$210, MATCH(R190, Paste_Here!Q$2:Q$210, 0))))), "Yes", IF(ISNUMBER(SEARCH("no", LOWER(INDEX(Paste_Here!AJ$2:AJ$210, MATCH(R190, Paste_Here!Q$2:Q$210, 0))))), "No", "")), ""), "")</f>
        <v/>
      </c>
      <c r="W190" s="69"/>
      <c r="X190" s="69"/>
      <c r="Y190" s="79" t="str">
        <f t="shared" si="15"/>
        <v/>
      </c>
      <c r="Z190" s="69"/>
      <c r="AA190" s="79" t="str">
        <f>IFERROR(IF(B190&lt;&gt;"", IF(AND(INDEX(Paste_Here!W$2:W$210, MATCH(B190, Paste_Here!A$2:A$210, 0))&lt;&gt;"", ISNUMBER(VALUE(INDEX(Paste_Here!W$2:W$210, MATCH(B190, Paste_Here!A$2:A$210, 0))))), INDEX(Paste_Here!W$2:W$210, MATCH(B190, Paste_Here!A$2:A$210, 0)), ""), ""), "")</f>
        <v/>
      </c>
      <c r="AB190" s="69"/>
      <c r="AC190" s="79" t="str">
        <f>IFERROR(IF(B190&lt;&gt;"", IF(AND(INDEX(Paste_Here!V$2:V$210, MATCH(B190, Paste_Here!A$2:A$210, 0))&lt;&gt;"", ISNUMBER(VALUE(INDEX(Paste_Here!V$2:V$210, MATCH(B190, Paste_Here!A$2:A$210, 0))))), TEXT(ROUND(VALUE(INDEX(Paste_Here!V$2:V$210, MATCH(B190, Paste_Here!A$2:A$210, 0))), 2), "0.00"), ""), ""), "")</f>
        <v/>
      </c>
      <c r="AD190" s="69"/>
      <c r="AE190" s="79" t="str">
        <f>IFERROR(IF(B190&lt;&gt;"", IF(LOWER(INDEX(Paste_Here!X$2:X$210, MATCH(B190, Paste_Here!A$2:A$210, 0)))="approaching expectations", "Approaching", IF(LOWER(INDEX(Paste_Here!X$2:X$210, MATCH(B190, Paste_Here!A$2:A$210, 0)))="met expectations", "Met", IF(LOWER(INDEX(Paste_Here!X$2:X$210, MATCH(B190, Paste_Here!A$2:A$210, 0)))="exceeded expectations", "Exceeded", IF(LOWER(INDEX(Paste_Here!X$2:X$210, MATCH(B190, Paste_Here!A$2:A$210, 0)))="below expectations", "Below", "")))), ""), "")</f>
        <v/>
      </c>
      <c r="AF190" s="69"/>
      <c r="AG190" s="79" t="str">
        <f>IFERROR(IF(B190&lt;&gt;"", IF(AND(INDEX(Paste_Here!Y$2:Y$210, MATCH(B190, Paste_Here!A$2:A$210, 0))&lt;&gt;"", ISNUMBER(VALUE(INDEX(Paste_Here!Y$2:Y$210, MATCH(B190, Paste_Here!A$2:A$210, 0))))), INDEX(Paste_Here!Y$2:Y$210, MATCH(B190, Paste_Here!A$2:A$210, 0)), ""), ""), "")</f>
        <v/>
      </c>
      <c r="AH190" s="69"/>
      <c r="AI190" s="79" t="str">
        <f>IFERROR(IF(B190&lt;&gt;"", IF(AND(INDEX(Paste_Here!AK$2:AK$210, MATCH(B190, Paste_Here!A$2:A$210, 0))&lt;&gt;"", ISNUMBER(VALUE(INDEX(Paste_Here!AK$2:AK$210, MATCH(B190, Paste_Here!A$2:A$210, 0))))), INDEX(Paste_Here!AK$2:AK$210, MATCH(B190, Paste_Here!A$2:A$210, 0)), ""), ""), "")</f>
        <v/>
      </c>
      <c r="AJ190" s="69"/>
      <c r="AK190" s="79" t="str">
        <f>IFERROR(IF(B190&lt;&gt;"", IF(ISNUMBER(SEARCH("highrisk", LOWER(INDEX(Paste_Here!AL$2:AL$210, MATCH(B190, Paste_Here!A$2:A$210, 0))))), "High Risk", IF(ISNUMBER(SEARCH("lowrisk", LOWER(INDEX(Paste_Here!AL$2:AL$210, MATCH(B190, Paste_Here!A$2:A$210, 0))))), "Low Risk", IF(ISNUMBER(SEARCH("somerisk", LOWER(INDEX(Paste_Here!AL$2:AL$210, MATCH(B190, Paste_Here!A$2:A$210, 0))))), "Some Risk", ""))), ""), "")</f>
        <v/>
      </c>
      <c r="AL190" s="69"/>
      <c r="AM190" s="79" t="str">
        <f>IFERROR(IF(B190&lt;&gt;"", IF(AND(INDEX(Paste_Here!AT$2:AT$210, MATCH(B190, Paste_Here!A$2:A$210, 0))&lt;&gt;"", ISNUMBER(VALUE(INDEX(Paste_Here!AT$2:AT$210, MATCH(B190, Paste_Here!A$2:A$210, 0))))), INDEX(Paste_Here!AT$2:AT$210, MATCH(B190, Paste_Here!A$2:A$210, 0)), ""), ""), "")</f>
        <v/>
      </c>
      <c r="AN190" s="69"/>
      <c r="AO190" s="79" t="str">
        <f>IFERROR(IF(B190&lt;&gt;"", IF(AND(INDEX(Paste_Here!AM$2:AM$210, MATCH(B190, Paste_Here!A$2:A$210, 0))&lt;&gt;"", ISNUMBER(VALUE(INDEX(Paste_Here!AM$2:AM$210, MATCH(B190, Paste_Here!A$2:A$210, 0))))), INDEX(Paste_Here!AM$2:AM$210, MATCH(B190, Paste_Here!A$2:A$210, 0)), ""), ""), "")</f>
        <v/>
      </c>
      <c r="AP190" s="69"/>
      <c r="AQ190" s="79" t="str">
        <f>IFERROR(IF(B190&lt;&gt;"", IF(ISNUMBER(SEARCH("highrisk", LOWER(INDEX(Paste_Here!AN$2:AN$210, MATCH(B190, Paste_Here!A$2:A$210, 0))))), "High Risk", IF(ISNUMBER(SEARCH("lowrisk", LOWER(INDEX(Paste_Here!AN$2:AN$210, MATCH(B190, Paste_Here!A$2:A$210, 0))))), "Low Risk", IF(ISNUMBER(SEARCH("somerisk", LOWER(INDEX(Paste_Here!AN$2:AN$210, MATCH(B190, Paste_Here!A$2:A$210, 0))))), "Some Risk", ""))), ""), "")</f>
        <v/>
      </c>
      <c r="AR190" s="69"/>
      <c r="AS190" s="79" t="str" cm="1">
        <f t="array" aca="1" ref="AS190" ca="1">IFERROR(IF(ISNUMBER(SEARCH("BR", INDEX(Paste_Here!AO$2:AO$210, MATCH(B190, Paste_Here!A$2:A$210, 0)))), -1, 1) * VALUE(_xlfn.TEXTJOIN("", TRUE, IF(ISNUMBER(--MID(INDEX(Paste_Here!AO$2:AO$210, MATCH(B190, Paste_Here!A$2:A$210, 0)), ROW(INDIRECT("1:"&amp;LEN(INDEX(Paste_Here!AO$2:AO$210, MATCH(B190, Paste_Here!A$2:A$210, 0))))), 1)), MID(INDEX(Paste_Here!AO$2:AO$210, MATCH(B190, Paste_Here!A$2:A$210, 0)), ROW(INDIRECT("1:"&amp;LEN(INDEX(Paste_Here!AO$2:AO$210, MATCH(B190, Paste_Here!A$2:A$210, 0))))), 1), ""))), "")</f>
        <v/>
      </c>
      <c r="AT190" s="69"/>
      <c r="AU190" s="69"/>
      <c r="AV190" s="79"/>
      <c r="AW190" s="69"/>
      <c r="AX190" s="79"/>
      <c r="AY190" s="69"/>
      <c r="AZ190" s="79"/>
      <c r="BA190" s="69"/>
      <c r="BB190" s="79"/>
      <c r="BC190" s="69"/>
      <c r="BD190" s="79"/>
      <c r="BE190" s="69"/>
      <c r="BF190" s="79"/>
      <c r="BG190" s="69"/>
      <c r="BH190" s="79"/>
      <c r="BI190" s="69"/>
      <c r="BJ190" s="79"/>
      <c r="BK190" s="69"/>
      <c r="BL190" s="79"/>
      <c r="BM190" s="69"/>
      <c r="BN190" s="79"/>
      <c r="BO190" s="69"/>
      <c r="BP190" s="79"/>
      <c r="BQ190" s="69"/>
      <c r="BR190" s="69"/>
      <c r="BS190" s="79"/>
      <c r="BT190" s="69"/>
      <c r="BU190" s="79"/>
      <c r="BV190" s="69"/>
      <c r="BW190" s="79"/>
      <c r="BX190" s="69"/>
      <c r="BY190" s="79"/>
      <c r="BZ190" s="69"/>
      <c r="CA190" s="79"/>
      <c r="CB190" s="69"/>
      <c r="CC190" s="79"/>
      <c r="CD190" s="69"/>
      <c r="CE190" s="79"/>
      <c r="CF190" s="69"/>
      <c r="CG190" s="79"/>
      <c r="CH190" s="69"/>
      <c r="CI190" s="79"/>
      <c r="CJ190" s="69"/>
      <c r="CK190" s="79"/>
      <c r="CL190" s="69"/>
      <c r="CM190" s="79"/>
      <c r="CN190" s="69"/>
      <c r="CO190" s="69"/>
      <c r="CP190" s="79" t="str">
        <f t="shared" si="16"/>
        <v/>
      </c>
      <c r="CQ190" s="69"/>
      <c r="CR190" s="79" t="str">
        <f>IFERROR(IF(B190&lt;&gt;"", IF(AND(INDEX(Paste_Here!AD$2:AD$210, MATCH(B190, Paste_Here!A$2:A$210, 0))&lt;&gt;"", ISNUMBER(VALUE(INDEX(Paste_Here!AD$2:AD$210, MATCH(B190, Paste_Here!A$2:A$210, 0))))), INDEX(Paste_Here!AD$2:AD$210, MATCH(B190, Paste_Here!A$2:A$210, 0)), ""), ""), "")</f>
        <v/>
      </c>
      <c r="CS190" s="69"/>
      <c r="CT190" s="79" t="str">
        <f>IFERROR(IF(B190&lt;&gt;"", IF(AND(INDEX(Paste_Here!AC$2:AC$210, MATCH(B190, Paste_Here!A$2:A$210, 0))&lt;&gt;"", ISNUMBER(--INDEX(Paste_Here!AC$2:AC$210, MATCH(B190, Paste_Here!A$2:A$210, 0)))), TEXT(ROUND(--INDEX(Paste_Here!AC$2:AC$210, MATCH(B190, Paste_Here!A$2:A$210, 0)), 2), "0.00"), ""), ""), "")</f>
        <v/>
      </c>
      <c r="CU190" s="69"/>
      <c r="CV190" s="79" t="str">
        <f>IFERROR(IF(B190&lt;&gt;"", IF(LOWER(INDEX(Paste_Here!AE$2:AE$210, MATCH(B190, Paste_Here!A$2:A$210, 0)))="approaching expectations", "Approaching", IF(LOWER(INDEX(Paste_Here!AE$2:AE$210, MATCH(B190, Paste_Here!A$2:A$210, 0)))="met expectations", "Met", IF(LOWER(INDEX(Paste_Here!AE$2:AE$210, MATCH(B190, Paste_Here!A$2:A$210, 0)))="exceeded expectations", "Exceeded", IF(LOWER(INDEX(Paste_Here!AE$2:AE$210, MATCH(B190, Paste_Here!A$2:A$210, 0)))="below expectations", "Below", "")))), ""), "")</f>
        <v/>
      </c>
      <c r="CW190" s="69"/>
      <c r="CX190" s="79" t="str">
        <f>IFERROR(IF(B190&lt;&gt;"", IF(AND(INDEX(Paste_Here!AF$2:AF$210, MATCH(B190, Paste_Here!A$2:A$210, 0))&lt;&gt;"", ISNUMBER(VALUE(INDEX(Paste_Here!AF$2:AF$210, MATCH(B190, Paste_Here!A$2:A$210, 0))))), INDEX(Paste_Here!AF$2:AF$210, MATCH(B190, Paste_Here!A$2:A$210, 0)), ""), ""), "")</f>
        <v/>
      </c>
      <c r="CY190" s="69"/>
      <c r="CZ190" s="79" t="str">
        <f>IFERROR(IF(B190&lt;&gt;"", IF(AND(INDEX(Paste_Here!AU$2:AU$210, MATCH(B190, Paste_Here!A$2:A$210, 0))&lt;&gt;"", ISNUMBER(VALUE(INDEX(Paste_Here!AU$2:AU$210, MATCH(B190, Paste_Here!A$2:A$210, 0))))), INDEX(Paste_Here!AU$2:AU$210, MATCH(B190, Paste_Here!A$2:A$210, 0)), ""), ""), "")</f>
        <v/>
      </c>
      <c r="DA190" s="69"/>
      <c r="DB190" s="79" t="str">
        <f>IFERROR(IF(B190&lt;&gt;"", IF(ISNUMBER(SEARCH("highrisk", LOWER(INDEX(Paste_Here!AV$2:AV$210, MATCH(B190, Paste_Here!A$2:A$210, 0))))), "High Risk", IF(ISNUMBER(SEARCH("lowrisk", LOWER(INDEX(Paste_Here!AV$2:AV$210, MATCH(B190, Paste_Here!A$2:A$210, 0))))), "Low Risk", IF(ISNUMBER(SEARCH("somerisk", LOWER(INDEX(Paste_Here!AV$2:AV$210, MATCH(B190, Paste_Here!A$2:A$210, 0))))), "Some Risk", ""))), ""), "")</f>
        <v/>
      </c>
      <c r="DC190" s="69"/>
      <c r="DD190" s="79" t="str">
        <f>IFERROR(IF(B190&lt;&gt;"", IF(AND(INDEX(Paste_Here!AW$2:AW$210, MATCH(B190, Paste_Here!A$2:A$210, 0))&lt;&gt;"", ISNUMBER(VALUE(INDEX(Paste_Here!AW$2:AW$210, MATCH(B190, Paste_Here!A$2:A$210, 0))))), INDEX(Paste_Here!AW$2:AW$210, MATCH(B190, Paste_Here!A$2:A$210, 0)), ""), ""), "")</f>
        <v/>
      </c>
      <c r="DE190" s="69"/>
      <c r="DF190" s="79" t="str">
        <f>IFERROR(IF(B190&lt;&gt;"", IF(AND(INDEX(Paste_Here!AP$2:AP$210, MATCH(B190, Paste_Here!A$2:A$210, 0))&lt;&gt;"", ISNUMBER(VALUE(INDEX(Paste_Here!AP$2:AP$210, MATCH(B190, Paste_Here!A$2:A$210, 0))))), INDEX(Paste_Here!AP$2:AP$210, MATCH(B190, Paste_Here!A$2:A$210, 0)), ""), ""), "")</f>
        <v/>
      </c>
      <c r="DG190" s="69"/>
      <c r="DH190" s="79" t="str">
        <f>IFERROR(IF(B190&lt;&gt;"", IF(ISNUMBER(SEARCH("highrisk", LOWER(INDEX(Paste_Here!AQ$2:AQ$210, MATCH(B190, Paste_Here!A$2:A$210, 0))))), "High Risk", IF(ISNUMBER(SEARCH("lowrisk", LOWER(INDEX(Paste_Here!AQ$2:AQ$210, MATCH(B190, Paste_Here!A$2:A$210, 0))))), "Low Risk", IF(ISNUMBER(SEARCH("somerisk", LOWER(INDEX(Paste_Here!AQ$2:AQ$210, MATCH(B190, Paste_Here!A$2:A$210, 0))))), "Some Risk", ""))), ""), "")</f>
        <v/>
      </c>
      <c r="DI190" s="69"/>
      <c r="DJ190" s="79" t="str" cm="1">
        <f t="array" aca="1" ref="DJ190" ca="1">IFERROR(VALUE(IF(ISNUMBER(SEARCH("EM", INDEX(Paste_Here!AR$2:AR$500, MATCH(B190, Paste_Here!A$2:A$500, 0)))),"-" &amp; _xlfn.TEXTJOIN("", TRUE, IF(ISNUMBER(--MID(INDEX(Paste_Here!AR$2:AR$500, MATCH(B190, Paste_Here!A$2:A$500, 0)), ROW(INDIRECT("1:"&amp;LEN(INDEX(Paste_Here!AR$2:AR$500, MATCH(B190, Paste_Here!A$2:A$500, 0))))), 1)), MID(INDEX(Paste_Here!AR$2:AR$500, MATCH(B190, Paste_Here!A$2:A$500, 0)), ROW(INDIRECT("1:"&amp;LEN(INDEX(Paste_Here!AR$2:AR$500, MATCH(B190, Paste_Here!A$2:A$500, 0))))), 1), "")), _xlfn.TEXTJOIN("", TRUE, IF(ISNUMBER(--MID(INDEX(Paste_Here!AR$2:AR$500, MATCH(B190, Paste_Here!A$2:AR$500, 0)), ROW(INDIRECT("1:"&amp;LEN(INDEX(Paste_Here!AR$2:AR$500, MATCH(B190, Paste_Here!A$2:AR$500, 0))))), 1)), MID(INDEX(Paste_Here!AR$2:AR$500, MATCH(B190, Paste_Here!A$2:A$500, 0)), ROW(INDIRECT("1:"&amp;LEN(INDEX(Paste_Here!AR$2:AR$500, MATCH(B190, Paste_Here!A$2:A$500, 0))))), 1), "")))), "")</f>
        <v/>
      </c>
      <c r="DK190" s="69"/>
      <c r="DL190" s="69"/>
      <c r="DM190" s="79" t="str">
        <f t="shared" si="17"/>
        <v/>
      </c>
      <c r="DN190" s="69"/>
      <c r="DO190" s="79" t="str">
        <f>IFERROR(IF(B190&lt;&gt;"", IF(AND(INDEX(Paste_Here!AH$2:AH$210, MATCH(B190, Paste_Here!A$2:A$210, 0))&lt;&gt;"", ISNUMBER(VALUE(INDEX(Paste_Here!AH$2:AH$210, MATCH(B190, Paste_Here!A$2:A$210, 0))))), INDEX(Paste_Here!AH$2:AH$210, MATCH(B190, Paste_Here!A$2:A$210, 0)), ""), ""), "")</f>
        <v/>
      </c>
      <c r="DP190" s="69"/>
      <c r="DQ190" s="114"/>
      <c r="DR190" s="69"/>
      <c r="DS190" s="119" t="str">
        <f>IFERROR(IF(B190&lt;&gt;"", IF(LOWER(INDEX(Paste_Here!AI$2:AI$210, MATCH(B190, Paste_Here!A$2:A$210, 0)))="approaching expectations", "Approaching", IF(LOWER(INDEX(Paste_Here!AI$2:AI$210, MATCH(B190, Paste_Here!A$2:A$210, 0)))="met expectations", "Met", IF(LOWER(INDEX(Paste_Here!AI$2:AI$210, MATCH(B190, Paste_Here!A$2:A$210, 0)))="exceeded expectations", "Exceeded", IF(LOWER(INDEX(Paste_Here!AI$2:AI$210, MATCH(B190, Paste_Here!A$2:A$210, 0)))="below expectations", "Below", "")))), ""), "")</f>
        <v/>
      </c>
      <c r="DT190" s="69"/>
      <c r="DU190" s="79" t="str">
        <f>IFERROR(IF(B190&lt;&gt;"", IF(AND(INDEX(Paste_Here!AJ$2:AJ$210, MATCH(B190, Paste_Here!A$2:A$210, 0))&lt;&gt;"", ISNUMBER(VALUE(INDEX(Paste_Here!AJ$2:AJ$210, MATCH(B190, Paste_Here!A$2:A$210, 0))))), INDEX(Paste_Here!AJ$2:AJ$210, MATCH(B190, Paste_Here!A$2:A$210, 0)), ""), ""), "")</f>
        <v/>
      </c>
      <c r="DV190" s="69"/>
      <c r="DW190" s="114"/>
      <c r="DX190" s="69"/>
      <c r="DY190" s="114"/>
      <c r="DZ190" s="69"/>
      <c r="EA190" s="114"/>
      <c r="EB190" s="69"/>
      <c r="EC190" s="114"/>
      <c r="ED190" s="69"/>
      <c r="EE190" s="114"/>
      <c r="EF190" s="69"/>
      <c r="EH190" s="69"/>
      <c r="EI190" s="69"/>
      <c r="EJ190" s="79"/>
      <c r="EK190" s="69"/>
      <c r="EL190" s="79"/>
      <c r="EM190" s="69"/>
      <c r="EN190" s="79"/>
      <c r="EO190" s="69"/>
      <c r="EP190" s="79"/>
      <c r="EQ190" s="69"/>
      <c r="ER190" s="79"/>
      <c r="ES190" s="69"/>
      <c r="ET190" s="79"/>
      <c r="EU190" s="69"/>
      <c r="EV190" s="79"/>
      <c r="EW190" s="69"/>
      <c r="EX190" s="79"/>
      <c r="EY190" s="69"/>
      <c r="EZ190" s="79"/>
      <c r="FA190" s="69"/>
      <c r="FB190" s="79"/>
      <c r="FC190" s="69"/>
      <c r="FD190" s="79"/>
      <c r="FE190" s="69"/>
      <c r="FF190" s="69"/>
      <c r="FG190" s="79" t="str">
        <f t="shared" si="18"/>
        <v/>
      </c>
      <c r="FH190" s="69"/>
      <c r="FI190" s="79" t="str">
        <f>IFERROR(IF(B190&lt;&gt;"", IF(ISNUMBER(VALUE(INDEX(Paste_Here!H$2:H$210, MATCH(B190, Paste_Here!A$2:A$210, 0)))), IF(VALUE(INDEX(Paste_Here!H$2:H$210, MATCH(B190, Paste_Here!A$2:A$210, 0)))=0, "No", IF(AND(VALUE(INDEX(Paste_Here!H$2:H$210, MATCH(B190, Paste_Here!A$2:A$210, 0)))&gt;=1, VALUE(INDEX(Paste_Here!H$2:H$210, MATCH(B190, Paste_Here!A$2:A$210, 0)))&lt;=4), VALUE(INDEX(Paste_Here!H$2:H$210, MATCH(B190, Paste_Here!A$2:A$210, 0))), "")), ""), ""), "")</f>
        <v/>
      </c>
      <c r="FJ190" s="69"/>
      <c r="FK190" s="79" t="str">
        <f>IFERROR(IF(B190&lt;&gt;"", IF(ISNUMBER(VALUE(INDEX(Paste_Here!I$2:I$210, MATCH(B190, Paste_Here!A$2:A$210, 0)))), IF(VALUE(INDEX(Paste_Here!I$2:I$210, MATCH(B190, Paste_Here!A$2:A$210, 0)))=0, "No", IF(AND(VALUE(INDEX(Paste_Here!I$2:I$210, MATCH(B190, Paste_Here!A$2:A$210, 0)))&gt;=1, VALUE(INDEX(Paste_Here!I$2:I$210, MATCH(B190, Paste_Here!A$2:A$210, 0)))&lt;=4), VALUE(INDEX(Paste_Here!I$2:I$210, MATCH(B190, Paste_Here!A$2:A$210, 0))), "")), ""), ""), "")</f>
        <v/>
      </c>
      <c r="FL190" s="69"/>
      <c r="FM190" s="114"/>
      <c r="FN190" s="69"/>
      <c r="FO190" s="114"/>
      <c r="FP190" s="69"/>
      <c r="FQ190" s="114"/>
      <c r="FR190" s="69"/>
      <c r="FS190" s="114"/>
      <c r="FT190" s="69"/>
      <c r="FU190" s="79" t="str">
        <f>IFERROR(IF(B190&lt;&gt;"", IF(AND(INDEX(Paste_Here!R$2:R$210, MATCH(B190, Paste_Here!A$2:A$210, 0))&lt;&gt;"", ISNUMBER(VALUE(INDEX(Paste_Here!R$2:R$210, MATCH(B190, Paste_Here!A$2:A$210, 0))))), INDEX(Paste_Here!R$2:R$210, MATCH(B190, Paste_Here!A$2:A$210, 0)), ""), ""), "")</f>
        <v/>
      </c>
      <c r="FV190" s="69"/>
      <c r="FW190" s="79" t="str">
        <f>IFERROR(IF(B190&lt;&gt;"", IF(AND(INDEX(Paste_Here!BB$2:BB$210, MATCH(B190, Paste_Here!A$2:A$210, 0))&lt;&gt;"", ISNUMBER(VALUE(INDEX(Paste_Here!BB$2:BB$210, MATCH(B190, Paste_Here!A$2:A$210, 0))))), INDEX(Paste_Here!BB$2:BB$210, MATCH(B190, Paste_Here!A$2:A$210, 0)), ""), ""), "")</f>
        <v/>
      </c>
      <c r="FX190" s="69"/>
      <c r="FY190" s="79" t="str">
        <f>IFERROR(IF(B190&lt;&gt;"", IF(AND(INDEX(Paste_Here!AS$2:AS$210, MATCH(B190, Paste_Here!A$2:A$210, 0))&lt;&gt;"", ISNUMBER(VALUE(INDEX(Paste_Here!AS$2:AS$210, MATCH(B190, Paste_Here!A$2:A$210, 0))))), INDEX(Paste_Here!AS$2:AS$210, MATCH(B190, Paste_Here!A$2:A$210, 0)), ""), ""), "")</f>
        <v/>
      </c>
      <c r="FZ190" s="69"/>
      <c r="GA190" s="79" t="str">
        <f>IFERROR(IF(B190&lt;&gt;"", IF(AND(INDEX(Paste_Here!BC$2:BC$210, MATCH(B190, Paste_Here!A$2:A$210, 0))&lt;&gt;"", ISNUMBER(VALUE(INDEX(Paste_Here!BC$2:BC$210, MATCH(B190, Paste_Here!A$2:A$210, 0))))), INDEX(Paste_Here!BC$2:BC$210, MATCH(B190, Paste_Here!A$2:A$210, 0)), ""), ""), "")</f>
        <v/>
      </c>
      <c r="GB190" s="69"/>
      <c r="GC190" s="69"/>
      <c r="GD190" s="79" t="str">
        <f t="shared" si="19"/>
        <v/>
      </c>
      <c r="GE190" s="69"/>
      <c r="GF190" s="79" t="str">
        <f>IFERROR(IF(B190&lt;&gt;"", IF(ISNUMBER(SEARCH("s", LOWER(INDEX(Paste_Here!M$2:M$210, MATCH(B190, Paste_Here!A$2:A$210, 0))))), "Yes", IF(INDEX(Paste_Here!M$2:M$210, MATCH(B190, Paste_Here!A$2:A$210, 0))&lt;&gt;"", "No", "")), ""), "")</f>
        <v/>
      </c>
      <c r="GG190" s="69"/>
      <c r="GH190" s="79" t="str">
        <f>IFERROR(IF(B190&lt;&gt;"", IF(ISNUMBER(SEARCH("yes", LOWER(INDEX(Paste_Here!F$2:F$210, MATCH(B190, Paste_Here!A$2:A$210, 0))))), "Yes", IF(ISNUMBER(SEARCH("no", LOWER(INDEX(Paste_Here!F$2:F$210, MATCH(B190, Paste_Here!A$2:A$210, 0))))), "No", "")), ""), "")</f>
        <v/>
      </c>
      <c r="GI190" s="69"/>
      <c r="GJ190" s="79" t="str">
        <f>IFERROR(IF(B190&lt;&gt;"", IF(ISNUMBER(SEARCH("english language learner", LOWER(INDEX(Paste_Here!C$2:C$210, MATCH(B190, Paste_Here!A$2:A$210, 0))))), "Yes", ""), ""), "")</f>
        <v/>
      </c>
      <c r="GK190" s="69"/>
      <c r="GL190" s="79" t="str">
        <f>IFERROR(IF(B190&lt;&gt;"", IF(OR(ISNUMBER(SEARCH("b", LOWER(INDEX(Paste_Here!K$2:K$210, MATCH(B190, Paste_Here!A$2:A$210, 0))))), ISNUMBER(SEARCH("h", LOWER(INDEX(Paste_Here!K$2:K$210, MATCH(B190, Paste_Here!A$2:A$210, 0))))), ISNUMBER(SEARCH("i", LOWER(INDEX(Paste_Here!K$2:K$210, MATCH(B190, Paste_Here!A$2:A$210, 0)))))), "Yes", IF(INDEX(Paste_Here!K$2:K$210, MATCH(B190, Paste_Here!A$2:A$210, 0))&lt;&gt;"", "No", "")), ""), "")</f>
        <v/>
      </c>
      <c r="GM190" s="69"/>
      <c r="GN190" s="79" t="str">
        <f>IFERROR(IF(B190&lt;&gt;"", IF(ISNUMBER(SEARCH("yes", LOWER(INDEX(Paste_Here!L$2:L$210, MATCH(B190, Paste_Here!A$2:A$210, 0))))), "Yes", IF(ISNUMBER(SEARCH("no", LOWER(INDEX(Paste_Here!L$2:L$210, MATCH(B190, Paste_Here!A$2:A$210, 0))))), "No", "")), ""), "")</f>
        <v/>
      </c>
      <c r="GO190" s="69"/>
      <c r="GP190" s="79" t="str">
        <f>IFERROR(IF(B190&lt;&gt;"", IF(ISNUMBER(SEARCH("transitional 2", LOWER(INDEX(Paste_Here!C$2:C$210, MATCH(B190, Paste_Here!A$2:A$210, 0))))), "T2", IF(ISNUMBER(SEARCH("transitional 1", LOWER(INDEX(Paste_Here!C$2:C$210, MATCH(B190, Paste_Here!A$2:A$210, 0))))), "T1", IF(ISNUMBER(SEARCH("waived ell services", LOWER(INDEX(Paste_Here!C$2:C$210, MATCH(B190, Paste_Here!A$2:A$210, 0))))), "W", ""))), ""), "")</f>
        <v/>
      </c>
      <c r="GQ190" s="69"/>
      <c r="GR190" s="114"/>
      <c r="GS190" s="69"/>
      <c r="GT190" s="114"/>
      <c r="GU190" s="69"/>
      <c r="GV190" s="114"/>
      <c r="GW190" s="69"/>
      <c r="GX190" s="118"/>
      <c r="GY190" s="69"/>
      <c r="GZ190" s="69"/>
      <c r="HA190" s="79"/>
      <c r="HB190" s="69"/>
      <c r="HC190" s="79"/>
      <c r="HD190" s="69"/>
      <c r="HE190" s="79"/>
      <c r="HF190" s="69"/>
      <c r="HG190" s="79"/>
      <c r="HH190" s="69"/>
      <c r="HI190" s="79"/>
      <c r="HJ190" s="69"/>
      <c r="HK190" s="79"/>
      <c r="HL190" s="69"/>
      <c r="HM190" s="79"/>
      <c r="HN190" s="69"/>
      <c r="HO190" s="79"/>
      <c r="HP190" s="69"/>
      <c r="HQ190" s="79"/>
      <c r="HR190" s="69"/>
      <c r="HS190" s="79"/>
      <c r="HT190" s="69"/>
      <c r="HU190" s="79"/>
      <c r="HV190" s="69"/>
      <c r="HW190" s="69"/>
      <c r="HX190" s="79"/>
      <c r="HY190" s="69"/>
      <c r="HZ190" s="79"/>
      <c r="IA190" s="69"/>
      <c r="IB190" s="79"/>
      <c r="IC190" s="69"/>
      <c r="ID190" s="79"/>
      <c r="IE190" s="69"/>
      <c r="IF190" s="79"/>
      <c r="IG190" s="69"/>
      <c r="IH190" s="79"/>
      <c r="II190" s="69"/>
      <c r="IJ190" s="79"/>
      <c r="IK190" s="69"/>
      <c r="IL190" s="79"/>
      <c r="IM190" s="69"/>
      <c r="IN190" s="79"/>
      <c r="IO190" s="69"/>
      <c r="IP190" s="79"/>
      <c r="IQ190" s="69"/>
      <c r="IR190" s="79"/>
      <c r="IS190" s="69"/>
      <c r="IT190" s="69"/>
      <c r="IU190" s="79"/>
      <c r="IV190" s="69"/>
      <c r="IW190" s="79"/>
      <c r="IX190" s="69"/>
      <c r="IY190" s="79"/>
      <c r="IZ190" s="69"/>
      <c r="JA190" s="79"/>
      <c r="JB190" s="69"/>
      <c r="JC190" s="79"/>
      <c r="JD190" s="69"/>
      <c r="JE190" s="79"/>
      <c r="JF190" s="69"/>
      <c r="JG190" s="79"/>
      <c r="JH190" s="69"/>
      <c r="JI190" s="79"/>
      <c r="JJ190" s="69"/>
      <c r="JK190" s="79"/>
      <c r="JL190" s="69"/>
      <c r="JM190" s="79"/>
      <c r="JN190" s="69"/>
      <c r="JO190" s="79"/>
      <c r="JP190" s="69"/>
      <c r="JQ190" s="69"/>
      <c r="JR190" s="79"/>
      <c r="JS190" s="69"/>
      <c r="JT190" s="79"/>
      <c r="JU190" s="69"/>
      <c r="JV190" s="79"/>
      <c r="JW190" s="69"/>
      <c r="JX190" s="79"/>
      <c r="JY190" s="69"/>
      <c r="JZ190" s="79"/>
      <c r="KA190" s="69"/>
      <c r="KB190" s="79"/>
      <c r="KC190" s="69"/>
      <c r="KD190" s="79"/>
      <c r="KE190" s="69"/>
      <c r="KF190" s="79"/>
      <c r="KG190" s="69"/>
      <c r="KH190" s="79"/>
      <c r="KI190" s="69"/>
      <c r="KJ190" s="79"/>
      <c r="KK190" s="69"/>
      <c r="KL190" s="79"/>
      <c r="KM190" s="69"/>
      <c r="KP190" s="1" t="str" cm="1">
        <f t="array" ref="KP190">IFERROR(INDEX(Paste_Here!$B$2:$B$210, MATCH(0, COUNTIF(KP$4:KP189, Paste_Here!$B$2:$B$210) + IF(Paste_Here!$B$2:$B$210="", 1, 0), 0)), "")</f>
        <v/>
      </c>
      <c r="KQ190" s="1" t="str">
        <f>IF(KP190&lt;&gt;"", INDEX(Paste_Here!$A$2:$A$210, MATCH(KP190, Paste_Here!$B$2:$B$210, 0)), "")</f>
        <v/>
      </c>
      <c r="KR190" s="1" t="str">
        <f t="shared" si="20"/>
        <v/>
      </c>
      <c r="KS190" s="1" t="str" cm="1">
        <f t="array" ref="KS190">IFERROR(INDEX($KR$5:$KR$210, MATCH(SMALL(IF($KR$5:$KR$210&lt;&gt;"", COUNTIF($KR$5:$KR$210, "&lt;"&amp;$KR$5:$KR$210)+1), ROW()-ROW($KS$5)+1), COUNTIF($KR$5:$KR$210, "&lt;"&amp;$KR$5:$KR$210)+1, 0)), "")</f>
        <v/>
      </c>
    </row>
    <row r="191" spans="1:305">
      <c r="A191" s="69"/>
      <c r="B191" s="79" t="str">
        <f t="shared" si="14"/>
        <v/>
      </c>
      <c r="C191" s="69"/>
      <c r="D191" s="79" t="str">
        <f>IFERROR(IF(B191&lt;&gt;"", IF(COUNTIF(INDEX(Paste_Here!N$2:Q$210, MATCH(B191, Paste_Here!A$2:A$210, 0), 0), "yes") &gt; 0, "No", IF(COUNTIF(INDEX(Paste_Here!N$2:Q$210, MATCH(B191, Paste_Here!A$2:A$210, 0), 0), "no") &gt; 0, "Yes", "")), ""), "")</f>
        <v/>
      </c>
      <c r="E191" s="69"/>
      <c r="F191" s="79" t="str">
        <f>IFERROR(IF(B191&lt;&gt;"", IF(ISNUMBER(SEARCH("yes", LOWER(INDEX(Paste_Here!S$2:S$210, MATCH(B191, Paste_Here!A$2:A$210, 0))))), "Yes", IF(ISNUMBER(SEARCH("no", LOWER(INDEX(Paste_Here!S$2:S$210, MATCH(B191, Paste_Here!A$2:A$210, 0))))), "No", "")), ""), "")</f>
        <v/>
      </c>
      <c r="G191" s="69"/>
      <c r="H191" s="79" t="str">
        <f>IFERROR(IF(B191&lt;&gt;"", IF(COUNTIF(INDEX(Paste_Here!AX$2:BA$210, MATCH(B191, Paste_Here!A$2:A$210, 0), 0), "yes") &gt; 0, "No", IF(COUNTIF(INDEX(Paste_Here!AX$2:BA$210, MATCH(B191, Paste_Here!A$2:A$210, 0), 0), "no") &gt; 0, "Yes", "")), ""), "")</f>
        <v/>
      </c>
      <c r="I191" s="69"/>
      <c r="J191" s="79" t="str">
        <f>IFERROR(IF(B191&lt;&gt;"", IF(ISNUMBER(SEARCH("yes", LOWER(INDEX(Paste_Here!Z$2:Z$210, MATCH(B191, Paste_Here!A$2:A$210, 0))))), "Yes", IF(ISNUMBER(SEARCH("no", LOWER(INDEX(Paste_Here!Z$2:Z$210, MATCH(B191, Paste_Here!A$2:A$210, 0))))), "No", "")), ""), "")</f>
        <v/>
      </c>
      <c r="K191" s="69"/>
      <c r="L191" s="79" t="str">
        <f>IFERROR(IF(B191&lt;&gt;"", IF(ISNUMBER(SEARCH("yes", LOWER(INDEX(Paste_Here!AG$2:AG$210, MATCH(B191, Paste_Here!A$2:A$210, 0))))), "Yes", IF(ISNUMBER(SEARCH("no", LOWER(INDEX(Paste_Here!AG$2:AG$210, MATCH(B191, Paste_Here!A$2:A$210, 0))))), "No", "")), ""), "")</f>
        <v/>
      </c>
      <c r="M191" s="69"/>
      <c r="N191" s="114" t="str">
        <f>IFERROR(IF(J191&lt;&gt;"", IF(ISNUMBER(SEARCH("yes", LOWER(INDEX(Paste_Here!AB$2:AB$210, MATCH(J191, Paste_Here!I$2:I$210, 0))))), "Yes", IF(ISNUMBER(SEARCH("no", LOWER(INDEX(Paste_Here!AB$2:AB$210, MATCH(J191, Paste_Here!I$2:I$210, 0))))), "No", "")), ""), "")</f>
        <v/>
      </c>
      <c r="O191" s="69"/>
      <c r="P191" s="79" t="str">
        <f>IFERROR(IF(B191&lt;&gt;"", IF(ISNUMBER(SEARCH("Revealed-Potential (Primary Focus)", LOWER(INDEX(Paste_Here!U$2:U$210, MATCH(B191, Paste_Here!A$2:A$210, 0))))), "Rev-Potential: Prim", IF(ISNUMBER(SEARCH("Revealed-Potential (Secondary Focus)", LOWER(INDEX(Paste_Here!U$2:U$210, MATCH(B191, Paste_Here!A$2:A$210, 0))))), "Rev-Potential: Sec", IF(ISNUMBER(SEARCH("Monitoring", LOWER(INDEX(Paste_Here!U$2:U$210, MATCH(B191, Paste_Here!A$2:A$210, 0))))), "Monitoring", IF(ISNUMBER(SEARCH("At-Promise (Secondary Focus)", LOWER(INDEX(Paste_Here!U$2:U$210, MATCH(B191, Paste_Here!A$2:A$210, 0))))), "At-Promise: Sec", IF(ISNUMBER(SEARCH("At-Promise (Primary Focus)", LOWER(INDEX(Paste_Here!U$2:U$210, MATCH(B191, Paste_Here!A$2:A$210, 0))))), "At-Promise: Prim", ""))))), ""), "")</f>
        <v/>
      </c>
      <c r="Q191" s="69"/>
      <c r="R191" s="79" t="str">
        <f>IFERROR(IF(B191&lt;&gt;"", IF(ISNUMBER(SEARCH("Revealed-Potential (Primary Focus)", LOWER(INDEX(Paste_Here!AB$2:AB$210, MATCH(B191, Paste_Here!A$2:A$210, 0))))), "Rev-Potential: Prim", IF(ISNUMBER(SEARCH("Revealed-Potential (Secondary Focus)", LOWER(INDEX(Paste_Here!AB$2:AB$210, MATCH(B191, Paste_Here!A$2:A$210, 0))))), "Rev-Potential: Sec", IF(ISNUMBER(SEARCH("Monitoring", LOWER(INDEX(Paste_Here!AB$2:AB$210, MATCH(B191, Paste_Here!A$2:A$210, 0))))), "Monitoring", IF(ISNUMBER(SEARCH("At-Promise (Secondary Focus)", LOWER(INDEX(Paste_Here!AB$2:AB$210, MATCH(B191, Paste_Here!A$2:A$210, 0))))), "At-Promise: Sec", IF(ISNUMBER(SEARCH("At-Promise (Primary Focus)", LOWER(INDEX(Paste_Here!AB$2:AB$210, MATCH(B191, Paste_Here!A$2:A$210, 0))))), "At-Promise: Prim", ""))))), ""), "")</f>
        <v/>
      </c>
      <c r="S191" s="69"/>
      <c r="T191" s="114" t="str">
        <f>IFERROR(IF(P191&lt;&gt;"", IF(ISNUMBER(SEARCH("yes", LOWER(INDEX(Paste_Here!AH$2:AH$210, MATCH(P191, Paste_Here!O$2:O$210, 0))))), "Yes", IF(ISNUMBER(SEARCH("no", LOWER(INDEX(Paste_Here!AH$2:AH$210, MATCH(P191, Paste_Here!O$2:O$210, 0))))), "No", "")), ""), "")</f>
        <v/>
      </c>
      <c r="U191" s="69"/>
      <c r="V191" s="114" t="str">
        <f>IFERROR(IF(R191&lt;&gt;"", IF(ISNUMBER(SEARCH("yes", LOWER(INDEX(Paste_Here!AJ$2:AJ$210, MATCH(R191, Paste_Here!Q$2:Q$210, 0))))), "Yes", IF(ISNUMBER(SEARCH("no", LOWER(INDEX(Paste_Here!AJ$2:AJ$210, MATCH(R191, Paste_Here!Q$2:Q$210, 0))))), "No", "")), ""), "")</f>
        <v/>
      </c>
      <c r="W191" s="69"/>
      <c r="X191" s="69"/>
      <c r="Y191" s="79" t="str">
        <f t="shared" si="15"/>
        <v/>
      </c>
      <c r="Z191" s="69"/>
      <c r="AA191" s="79" t="str">
        <f>IFERROR(IF(B191&lt;&gt;"", IF(AND(INDEX(Paste_Here!W$2:W$210, MATCH(B191, Paste_Here!A$2:A$210, 0))&lt;&gt;"", ISNUMBER(VALUE(INDEX(Paste_Here!W$2:W$210, MATCH(B191, Paste_Here!A$2:A$210, 0))))), INDEX(Paste_Here!W$2:W$210, MATCH(B191, Paste_Here!A$2:A$210, 0)), ""), ""), "")</f>
        <v/>
      </c>
      <c r="AB191" s="69"/>
      <c r="AC191" s="79" t="str">
        <f>IFERROR(IF(B191&lt;&gt;"", IF(AND(INDEX(Paste_Here!V$2:V$210, MATCH(B191, Paste_Here!A$2:A$210, 0))&lt;&gt;"", ISNUMBER(VALUE(INDEX(Paste_Here!V$2:V$210, MATCH(B191, Paste_Here!A$2:A$210, 0))))), TEXT(ROUND(VALUE(INDEX(Paste_Here!V$2:V$210, MATCH(B191, Paste_Here!A$2:A$210, 0))), 2), "0.00"), ""), ""), "")</f>
        <v/>
      </c>
      <c r="AD191" s="69"/>
      <c r="AE191" s="79" t="str">
        <f>IFERROR(IF(B191&lt;&gt;"", IF(LOWER(INDEX(Paste_Here!X$2:X$210, MATCH(B191, Paste_Here!A$2:A$210, 0)))="approaching expectations", "Approaching", IF(LOWER(INDEX(Paste_Here!X$2:X$210, MATCH(B191, Paste_Here!A$2:A$210, 0)))="met expectations", "Met", IF(LOWER(INDEX(Paste_Here!X$2:X$210, MATCH(B191, Paste_Here!A$2:A$210, 0)))="exceeded expectations", "Exceeded", IF(LOWER(INDEX(Paste_Here!X$2:X$210, MATCH(B191, Paste_Here!A$2:A$210, 0)))="below expectations", "Below", "")))), ""), "")</f>
        <v/>
      </c>
      <c r="AF191" s="69"/>
      <c r="AG191" s="79" t="str">
        <f>IFERROR(IF(B191&lt;&gt;"", IF(AND(INDEX(Paste_Here!Y$2:Y$210, MATCH(B191, Paste_Here!A$2:A$210, 0))&lt;&gt;"", ISNUMBER(VALUE(INDEX(Paste_Here!Y$2:Y$210, MATCH(B191, Paste_Here!A$2:A$210, 0))))), INDEX(Paste_Here!Y$2:Y$210, MATCH(B191, Paste_Here!A$2:A$210, 0)), ""), ""), "")</f>
        <v/>
      </c>
      <c r="AH191" s="69"/>
      <c r="AI191" s="79" t="str">
        <f>IFERROR(IF(B191&lt;&gt;"", IF(AND(INDEX(Paste_Here!AK$2:AK$210, MATCH(B191, Paste_Here!A$2:A$210, 0))&lt;&gt;"", ISNUMBER(VALUE(INDEX(Paste_Here!AK$2:AK$210, MATCH(B191, Paste_Here!A$2:A$210, 0))))), INDEX(Paste_Here!AK$2:AK$210, MATCH(B191, Paste_Here!A$2:A$210, 0)), ""), ""), "")</f>
        <v/>
      </c>
      <c r="AJ191" s="69"/>
      <c r="AK191" s="79" t="str">
        <f>IFERROR(IF(B191&lt;&gt;"", IF(ISNUMBER(SEARCH("highrisk", LOWER(INDEX(Paste_Here!AL$2:AL$210, MATCH(B191, Paste_Here!A$2:A$210, 0))))), "High Risk", IF(ISNUMBER(SEARCH("lowrisk", LOWER(INDEX(Paste_Here!AL$2:AL$210, MATCH(B191, Paste_Here!A$2:A$210, 0))))), "Low Risk", IF(ISNUMBER(SEARCH("somerisk", LOWER(INDEX(Paste_Here!AL$2:AL$210, MATCH(B191, Paste_Here!A$2:A$210, 0))))), "Some Risk", ""))), ""), "")</f>
        <v/>
      </c>
      <c r="AL191" s="69"/>
      <c r="AM191" s="79" t="str">
        <f>IFERROR(IF(B191&lt;&gt;"", IF(AND(INDEX(Paste_Here!AT$2:AT$210, MATCH(B191, Paste_Here!A$2:A$210, 0))&lt;&gt;"", ISNUMBER(VALUE(INDEX(Paste_Here!AT$2:AT$210, MATCH(B191, Paste_Here!A$2:A$210, 0))))), INDEX(Paste_Here!AT$2:AT$210, MATCH(B191, Paste_Here!A$2:A$210, 0)), ""), ""), "")</f>
        <v/>
      </c>
      <c r="AN191" s="69"/>
      <c r="AO191" s="79" t="str">
        <f>IFERROR(IF(B191&lt;&gt;"", IF(AND(INDEX(Paste_Here!AM$2:AM$210, MATCH(B191, Paste_Here!A$2:A$210, 0))&lt;&gt;"", ISNUMBER(VALUE(INDEX(Paste_Here!AM$2:AM$210, MATCH(B191, Paste_Here!A$2:A$210, 0))))), INDEX(Paste_Here!AM$2:AM$210, MATCH(B191, Paste_Here!A$2:A$210, 0)), ""), ""), "")</f>
        <v/>
      </c>
      <c r="AP191" s="69"/>
      <c r="AQ191" s="79" t="str">
        <f>IFERROR(IF(B191&lt;&gt;"", IF(ISNUMBER(SEARCH("highrisk", LOWER(INDEX(Paste_Here!AN$2:AN$210, MATCH(B191, Paste_Here!A$2:A$210, 0))))), "High Risk", IF(ISNUMBER(SEARCH("lowrisk", LOWER(INDEX(Paste_Here!AN$2:AN$210, MATCH(B191, Paste_Here!A$2:A$210, 0))))), "Low Risk", IF(ISNUMBER(SEARCH("somerisk", LOWER(INDEX(Paste_Here!AN$2:AN$210, MATCH(B191, Paste_Here!A$2:A$210, 0))))), "Some Risk", ""))), ""), "")</f>
        <v/>
      </c>
      <c r="AR191" s="69"/>
      <c r="AS191" s="79" t="str" cm="1">
        <f t="array" aca="1" ref="AS191" ca="1">IFERROR(IF(ISNUMBER(SEARCH("BR", INDEX(Paste_Here!AO$2:AO$210, MATCH(B191, Paste_Here!A$2:A$210, 0)))), -1, 1) * VALUE(_xlfn.TEXTJOIN("", TRUE, IF(ISNUMBER(--MID(INDEX(Paste_Here!AO$2:AO$210, MATCH(B191, Paste_Here!A$2:A$210, 0)), ROW(INDIRECT("1:"&amp;LEN(INDEX(Paste_Here!AO$2:AO$210, MATCH(B191, Paste_Here!A$2:A$210, 0))))), 1)), MID(INDEX(Paste_Here!AO$2:AO$210, MATCH(B191, Paste_Here!A$2:A$210, 0)), ROW(INDIRECT("1:"&amp;LEN(INDEX(Paste_Here!AO$2:AO$210, MATCH(B191, Paste_Here!A$2:A$210, 0))))), 1), ""))), "")</f>
        <v/>
      </c>
      <c r="AT191" s="69"/>
      <c r="AU191" s="69"/>
      <c r="AV191" s="79"/>
      <c r="AW191" s="69"/>
      <c r="AX191" s="79"/>
      <c r="AY191" s="69"/>
      <c r="AZ191" s="79"/>
      <c r="BA191" s="69"/>
      <c r="BB191" s="79"/>
      <c r="BC191" s="69"/>
      <c r="BD191" s="79"/>
      <c r="BE191" s="69"/>
      <c r="BF191" s="79"/>
      <c r="BG191" s="69"/>
      <c r="BH191" s="79"/>
      <c r="BI191" s="69"/>
      <c r="BJ191" s="79"/>
      <c r="BK191" s="69"/>
      <c r="BL191" s="79"/>
      <c r="BM191" s="69"/>
      <c r="BN191" s="79"/>
      <c r="BO191" s="69"/>
      <c r="BP191" s="79"/>
      <c r="BQ191" s="69"/>
      <c r="BR191" s="69"/>
      <c r="BS191" s="79"/>
      <c r="BT191" s="69"/>
      <c r="BU191" s="79"/>
      <c r="BV191" s="69"/>
      <c r="BW191" s="79"/>
      <c r="BX191" s="69"/>
      <c r="BY191" s="79"/>
      <c r="BZ191" s="69"/>
      <c r="CA191" s="79"/>
      <c r="CB191" s="69"/>
      <c r="CC191" s="79"/>
      <c r="CD191" s="69"/>
      <c r="CE191" s="79"/>
      <c r="CF191" s="69"/>
      <c r="CG191" s="79"/>
      <c r="CH191" s="69"/>
      <c r="CI191" s="79"/>
      <c r="CJ191" s="69"/>
      <c r="CK191" s="79"/>
      <c r="CL191" s="69"/>
      <c r="CM191" s="79"/>
      <c r="CN191" s="69"/>
      <c r="CO191" s="69"/>
      <c r="CP191" s="79" t="str">
        <f t="shared" si="16"/>
        <v/>
      </c>
      <c r="CQ191" s="69"/>
      <c r="CR191" s="79" t="str">
        <f>IFERROR(IF(B191&lt;&gt;"", IF(AND(INDEX(Paste_Here!AD$2:AD$210, MATCH(B191, Paste_Here!A$2:A$210, 0))&lt;&gt;"", ISNUMBER(VALUE(INDEX(Paste_Here!AD$2:AD$210, MATCH(B191, Paste_Here!A$2:A$210, 0))))), INDEX(Paste_Here!AD$2:AD$210, MATCH(B191, Paste_Here!A$2:A$210, 0)), ""), ""), "")</f>
        <v/>
      </c>
      <c r="CS191" s="69"/>
      <c r="CT191" s="79" t="str">
        <f>IFERROR(IF(B191&lt;&gt;"", IF(AND(INDEX(Paste_Here!AC$2:AC$210, MATCH(B191, Paste_Here!A$2:A$210, 0))&lt;&gt;"", ISNUMBER(--INDEX(Paste_Here!AC$2:AC$210, MATCH(B191, Paste_Here!A$2:A$210, 0)))), TEXT(ROUND(--INDEX(Paste_Here!AC$2:AC$210, MATCH(B191, Paste_Here!A$2:A$210, 0)), 2), "0.00"), ""), ""), "")</f>
        <v/>
      </c>
      <c r="CU191" s="69"/>
      <c r="CV191" s="79" t="str">
        <f>IFERROR(IF(B191&lt;&gt;"", IF(LOWER(INDEX(Paste_Here!AE$2:AE$210, MATCH(B191, Paste_Here!A$2:A$210, 0)))="approaching expectations", "Approaching", IF(LOWER(INDEX(Paste_Here!AE$2:AE$210, MATCH(B191, Paste_Here!A$2:A$210, 0)))="met expectations", "Met", IF(LOWER(INDEX(Paste_Here!AE$2:AE$210, MATCH(B191, Paste_Here!A$2:A$210, 0)))="exceeded expectations", "Exceeded", IF(LOWER(INDEX(Paste_Here!AE$2:AE$210, MATCH(B191, Paste_Here!A$2:A$210, 0)))="below expectations", "Below", "")))), ""), "")</f>
        <v/>
      </c>
      <c r="CW191" s="69"/>
      <c r="CX191" s="79" t="str">
        <f>IFERROR(IF(B191&lt;&gt;"", IF(AND(INDEX(Paste_Here!AF$2:AF$210, MATCH(B191, Paste_Here!A$2:A$210, 0))&lt;&gt;"", ISNUMBER(VALUE(INDEX(Paste_Here!AF$2:AF$210, MATCH(B191, Paste_Here!A$2:A$210, 0))))), INDEX(Paste_Here!AF$2:AF$210, MATCH(B191, Paste_Here!A$2:A$210, 0)), ""), ""), "")</f>
        <v/>
      </c>
      <c r="CY191" s="69"/>
      <c r="CZ191" s="79" t="str">
        <f>IFERROR(IF(B191&lt;&gt;"", IF(AND(INDEX(Paste_Here!AU$2:AU$210, MATCH(B191, Paste_Here!A$2:A$210, 0))&lt;&gt;"", ISNUMBER(VALUE(INDEX(Paste_Here!AU$2:AU$210, MATCH(B191, Paste_Here!A$2:A$210, 0))))), INDEX(Paste_Here!AU$2:AU$210, MATCH(B191, Paste_Here!A$2:A$210, 0)), ""), ""), "")</f>
        <v/>
      </c>
      <c r="DA191" s="69"/>
      <c r="DB191" s="79" t="str">
        <f>IFERROR(IF(B191&lt;&gt;"", IF(ISNUMBER(SEARCH("highrisk", LOWER(INDEX(Paste_Here!AV$2:AV$210, MATCH(B191, Paste_Here!A$2:A$210, 0))))), "High Risk", IF(ISNUMBER(SEARCH("lowrisk", LOWER(INDEX(Paste_Here!AV$2:AV$210, MATCH(B191, Paste_Here!A$2:A$210, 0))))), "Low Risk", IF(ISNUMBER(SEARCH("somerisk", LOWER(INDEX(Paste_Here!AV$2:AV$210, MATCH(B191, Paste_Here!A$2:A$210, 0))))), "Some Risk", ""))), ""), "")</f>
        <v/>
      </c>
      <c r="DC191" s="69"/>
      <c r="DD191" s="79" t="str">
        <f>IFERROR(IF(B191&lt;&gt;"", IF(AND(INDEX(Paste_Here!AW$2:AW$210, MATCH(B191, Paste_Here!A$2:A$210, 0))&lt;&gt;"", ISNUMBER(VALUE(INDEX(Paste_Here!AW$2:AW$210, MATCH(B191, Paste_Here!A$2:A$210, 0))))), INDEX(Paste_Here!AW$2:AW$210, MATCH(B191, Paste_Here!A$2:A$210, 0)), ""), ""), "")</f>
        <v/>
      </c>
      <c r="DE191" s="69"/>
      <c r="DF191" s="79" t="str">
        <f>IFERROR(IF(B191&lt;&gt;"", IF(AND(INDEX(Paste_Here!AP$2:AP$210, MATCH(B191, Paste_Here!A$2:A$210, 0))&lt;&gt;"", ISNUMBER(VALUE(INDEX(Paste_Here!AP$2:AP$210, MATCH(B191, Paste_Here!A$2:A$210, 0))))), INDEX(Paste_Here!AP$2:AP$210, MATCH(B191, Paste_Here!A$2:A$210, 0)), ""), ""), "")</f>
        <v/>
      </c>
      <c r="DG191" s="69"/>
      <c r="DH191" s="79" t="str">
        <f>IFERROR(IF(B191&lt;&gt;"", IF(ISNUMBER(SEARCH("highrisk", LOWER(INDEX(Paste_Here!AQ$2:AQ$210, MATCH(B191, Paste_Here!A$2:A$210, 0))))), "High Risk", IF(ISNUMBER(SEARCH("lowrisk", LOWER(INDEX(Paste_Here!AQ$2:AQ$210, MATCH(B191, Paste_Here!A$2:A$210, 0))))), "Low Risk", IF(ISNUMBER(SEARCH("somerisk", LOWER(INDEX(Paste_Here!AQ$2:AQ$210, MATCH(B191, Paste_Here!A$2:A$210, 0))))), "Some Risk", ""))), ""), "")</f>
        <v/>
      </c>
      <c r="DI191" s="69"/>
      <c r="DJ191" s="79" t="str" cm="1">
        <f t="array" aca="1" ref="DJ191" ca="1">IFERROR(VALUE(IF(ISNUMBER(SEARCH("EM", INDEX(Paste_Here!AR$2:AR$500, MATCH(B191, Paste_Here!A$2:A$500, 0)))),"-" &amp; _xlfn.TEXTJOIN("", TRUE, IF(ISNUMBER(--MID(INDEX(Paste_Here!AR$2:AR$500, MATCH(B191, Paste_Here!A$2:A$500, 0)), ROW(INDIRECT("1:"&amp;LEN(INDEX(Paste_Here!AR$2:AR$500, MATCH(B191, Paste_Here!A$2:A$500, 0))))), 1)), MID(INDEX(Paste_Here!AR$2:AR$500, MATCH(B191, Paste_Here!A$2:A$500, 0)), ROW(INDIRECT("1:"&amp;LEN(INDEX(Paste_Here!AR$2:AR$500, MATCH(B191, Paste_Here!A$2:A$500, 0))))), 1), "")), _xlfn.TEXTJOIN("", TRUE, IF(ISNUMBER(--MID(INDEX(Paste_Here!AR$2:AR$500, MATCH(B191, Paste_Here!A$2:AR$500, 0)), ROW(INDIRECT("1:"&amp;LEN(INDEX(Paste_Here!AR$2:AR$500, MATCH(B191, Paste_Here!A$2:AR$500, 0))))), 1)), MID(INDEX(Paste_Here!AR$2:AR$500, MATCH(B191, Paste_Here!A$2:A$500, 0)), ROW(INDIRECT("1:"&amp;LEN(INDEX(Paste_Here!AR$2:AR$500, MATCH(B191, Paste_Here!A$2:A$500, 0))))), 1), "")))), "")</f>
        <v/>
      </c>
      <c r="DK191" s="69"/>
      <c r="DL191" s="69"/>
      <c r="DM191" s="79" t="str">
        <f t="shared" si="17"/>
        <v/>
      </c>
      <c r="DN191" s="69"/>
      <c r="DO191" s="79" t="str">
        <f>IFERROR(IF(B191&lt;&gt;"", IF(AND(INDEX(Paste_Here!AH$2:AH$210, MATCH(B191, Paste_Here!A$2:A$210, 0))&lt;&gt;"", ISNUMBER(VALUE(INDEX(Paste_Here!AH$2:AH$210, MATCH(B191, Paste_Here!A$2:A$210, 0))))), INDEX(Paste_Here!AH$2:AH$210, MATCH(B191, Paste_Here!A$2:A$210, 0)), ""), ""), "")</f>
        <v/>
      </c>
      <c r="DP191" s="69"/>
      <c r="DQ191" s="114"/>
      <c r="DR191" s="69"/>
      <c r="DS191" s="119" t="str">
        <f>IFERROR(IF(B191&lt;&gt;"", IF(LOWER(INDEX(Paste_Here!AI$2:AI$210, MATCH(B191, Paste_Here!A$2:A$210, 0)))="approaching expectations", "Approaching", IF(LOWER(INDEX(Paste_Here!AI$2:AI$210, MATCH(B191, Paste_Here!A$2:A$210, 0)))="met expectations", "Met", IF(LOWER(INDEX(Paste_Here!AI$2:AI$210, MATCH(B191, Paste_Here!A$2:A$210, 0)))="exceeded expectations", "Exceeded", IF(LOWER(INDEX(Paste_Here!AI$2:AI$210, MATCH(B191, Paste_Here!A$2:A$210, 0)))="below expectations", "Below", "")))), ""), "")</f>
        <v/>
      </c>
      <c r="DT191" s="69"/>
      <c r="DU191" s="79" t="str">
        <f>IFERROR(IF(B191&lt;&gt;"", IF(AND(INDEX(Paste_Here!AJ$2:AJ$210, MATCH(B191, Paste_Here!A$2:A$210, 0))&lt;&gt;"", ISNUMBER(VALUE(INDEX(Paste_Here!AJ$2:AJ$210, MATCH(B191, Paste_Here!A$2:A$210, 0))))), INDEX(Paste_Here!AJ$2:AJ$210, MATCH(B191, Paste_Here!A$2:A$210, 0)), ""), ""), "")</f>
        <v/>
      </c>
      <c r="DV191" s="69"/>
      <c r="DW191" s="114"/>
      <c r="DX191" s="69"/>
      <c r="DY191" s="114"/>
      <c r="DZ191" s="69"/>
      <c r="EA191" s="114"/>
      <c r="EB191" s="69"/>
      <c r="EC191" s="114"/>
      <c r="ED191" s="69"/>
      <c r="EE191" s="114"/>
      <c r="EF191" s="69"/>
      <c r="EH191" s="69"/>
      <c r="EI191" s="69"/>
      <c r="EJ191" s="79"/>
      <c r="EK191" s="69"/>
      <c r="EL191" s="79"/>
      <c r="EM191" s="69"/>
      <c r="EN191" s="79"/>
      <c r="EO191" s="69"/>
      <c r="EP191" s="79"/>
      <c r="EQ191" s="69"/>
      <c r="ER191" s="79"/>
      <c r="ES191" s="69"/>
      <c r="ET191" s="79"/>
      <c r="EU191" s="69"/>
      <c r="EV191" s="79"/>
      <c r="EW191" s="69"/>
      <c r="EX191" s="79"/>
      <c r="EY191" s="69"/>
      <c r="EZ191" s="79"/>
      <c r="FA191" s="69"/>
      <c r="FB191" s="79"/>
      <c r="FC191" s="69"/>
      <c r="FD191" s="79"/>
      <c r="FE191" s="69"/>
      <c r="FF191" s="69"/>
      <c r="FG191" s="79" t="str">
        <f t="shared" si="18"/>
        <v/>
      </c>
      <c r="FH191" s="69"/>
      <c r="FI191" s="79" t="str">
        <f>IFERROR(IF(B191&lt;&gt;"", IF(ISNUMBER(VALUE(INDEX(Paste_Here!H$2:H$210, MATCH(B191, Paste_Here!A$2:A$210, 0)))), IF(VALUE(INDEX(Paste_Here!H$2:H$210, MATCH(B191, Paste_Here!A$2:A$210, 0)))=0, "No", IF(AND(VALUE(INDEX(Paste_Here!H$2:H$210, MATCH(B191, Paste_Here!A$2:A$210, 0)))&gt;=1, VALUE(INDEX(Paste_Here!H$2:H$210, MATCH(B191, Paste_Here!A$2:A$210, 0)))&lt;=4), VALUE(INDEX(Paste_Here!H$2:H$210, MATCH(B191, Paste_Here!A$2:A$210, 0))), "")), ""), ""), "")</f>
        <v/>
      </c>
      <c r="FJ191" s="69"/>
      <c r="FK191" s="79" t="str">
        <f>IFERROR(IF(B191&lt;&gt;"", IF(ISNUMBER(VALUE(INDEX(Paste_Here!I$2:I$210, MATCH(B191, Paste_Here!A$2:A$210, 0)))), IF(VALUE(INDEX(Paste_Here!I$2:I$210, MATCH(B191, Paste_Here!A$2:A$210, 0)))=0, "No", IF(AND(VALUE(INDEX(Paste_Here!I$2:I$210, MATCH(B191, Paste_Here!A$2:A$210, 0)))&gt;=1, VALUE(INDEX(Paste_Here!I$2:I$210, MATCH(B191, Paste_Here!A$2:A$210, 0)))&lt;=4), VALUE(INDEX(Paste_Here!I$2:I$210, MATCH(B191, Paste_Here!A$2:A$210, 0))), "")), ""), ""), "")</f>
        <v/>
      </c>
      <c r="FL191" s="69"/>
      <c r="FM191" s="114"/>
      <c r="FN191" s="69"/>
      <c r="FO191" s="114"/>
      <c r="FP191" s="69"/>
      <c r="FQ191" s="114"/>
      <c r="FR191" s="69"/>
      <c r="FS191" s="114"/>
      <c r="FT191" s="69"/>
      <c r="FU191" s="79" t="str">
        <f>IFERROR(IF(B191&lt;&gt;"", IF(AND(INDEX(Paste_Here!R$2:R$210, MATCH(B191, Paste_Here!A$2:A$210, 0))&lt;&gt;"", ISNUMBER(VALUE(INDEX(Paste_Here!R$2:R$210, MATCH(B191, Paste_Here!A$2:A$210, 0))))), INDEX(Paste_Here!R$2:R$210, MATCH(B191, Paste_Here!A$2:A$210, 0)), ""), ""), "")</f>
        <v/>
      </c>
      <c r="FV191" s="69"/>
      <c r="FW191" s="79" t="str">
        <f>IFERROR(IF(B191&lt;&gt;"", IF(AND(INDEX(Paste_Here!BB$2:BB$210, MATCH(B191, Paste_Here!A$2:A$210, 0))&lt;&gt;"", ISNUMBER(VALUE(INDEX(Paste_Here!BB$2:BB$210, MATCH(B191, Paste_Here!A$2:A$210, 0))))), INDEX(Paste_Here!BB$2:BB$210, MATCH(B191, Paste_Here!A$2:A$210, 0)), ""), ""), "")</f>
        <v/>
      </c>
      <c r="FX191" s="69"/>
      <c r="FY191" s="79" t="str">
        <f>IFERROR(IF(B191&lt;&gt;"", IF(AND(INDEX(Paste_Here!AS$2:AS$210, MATCH(B191, Paste_Here!A$2:A$210, 0))&lt;&gt;"", ISNUMBER(VALUE(INDEX(Paste_Here!AS$2:AS$210, MATCH(B191, Paste_Here!A$2:A$210, 0))))), INDEX(Paste_Here!AS$2:AS$210, MATCH(B191, Paste_Here!A$2:A$210, 0)), ""), ""), "")</f>
        <v/>
      </c>
      <c r="FZ191" s="69"/>
      <c r="GA191" s="79" t="str">
        <f>IFERROR(IF(B191&lt;&gt;"", IF(AND(INDEX(Paste_Here!BC$2:BC$210, MATCH(B191, Paste_Here!A$2:A$210, 0))&lt;&gt;"", ISNUMBER(VALUE(INDEX(Paste_Here!BC$2:BC$210, MATCH(B191, Paste_Here!A$2:A$210, 0))))), INDEX(Paste_Here!BC$2:BC$210, MATCH(B191, Paste_Here!A$2:A$210, 0)), ""), ""), "")</f>
        <v/>
      </c>
      <c r="GB191" s="69"/>
      <c r="GC191" s="69"/>
      <c r="GD191" s="79" t="str">
        <f t="shared" si="19"/>
        <v/>
      </c>
      <c r="GE191" s="69"/>
      <c r="GF191" s="79" t="str">
        <f>IFERROR(IF(B191&lt;&gt;"", IF(ISNUMBER(SEARCH("s", LOWER(INDEX(Paste_Here!M$2:M$210, MATCH(B191, Paste_Here!A$2:A$210, 0))))), "Yes", IF(INDEX(Paste_Here!M$2:M$210, MATCH(B191, Paste_Here!A$2:A$210, 0))&lt;&gt;"", "No", "")), ""), "")</f>
        <v/>
      </c>
      <c r="GG191" s="69"/>
      <c r="GH191" s="79" t="str">
        <f>IFERROR(IF(B191&lt;&gt;"", IF(ISNUMBER(SEARCH("yes", LOWER(INDEX(Paste_Here!F$2:F$210, MATCH(B191, Paste_Here!A$2:A$210, 0))))), "Yes", IF(ISNUMBER(SEARCH("no", LOWER(INDEX(Paste_Here!F$2:F$210, MATCH(B191, Paste_Here!A$2:A$210, 0))))), "No", "")), ""), "")</f>
        <v/>
      </c>
      <c r="GI191" s="69"/>
      <c r="GJ191" s="79" t="str">
        <f>IFERROR(IF(B191&lt;&gt;"", IF(ISNUMBER(SEARCH("english language learner", LOWER(INDEX(Paste_Here!C$2:C$210, MATCH(B191, Paste_Here!A$2:A$210, 0))))), "Yes", ""), ""), "")</f>
        <v/>
      </c>
      <c r="GK191" s="69"/>
      <c r="GL191" s="79" t="str">
        <f>IFERROR(IF(B191&lt;&gt;"", IF(OR(ISNUMBER(SEARCH("b", LOWER(INDEX(Paste_Here!K$2:K$210, MATCH(B191, Paste_Here!A$2:A$210, 0))))), ISNUMBER(SEARCH("h", LOWER(INDEX(Paste_Here!K$2:K$210, MATCH(B191, Paste_Here!A$2:A$210, 0))))), ISNUMBER(SEARCH("i", LOWER(INDEX(Paste_Here!K$2:K$210, MATCH(B191, Paste_Here!A$2:A$210, 0)))))), "Yes", IF(INDEX(Paste_Here!K$2:K$210, MATCH(B191, Paste_Here!A$2:A$210, 0))&lt;&gt;"", "No", "")), ""), "")</f>
        <v/>
      </c>
      <c r="GM191" s="69"/>
      <c r="GN191" s="79" t="str">
        <f>IFERROR(IF(B191&lt;&gt;"", IF(ISNUMBER(SEARCH("yes", LOWER(INDEX(Paste_Here!L$2:L$210, MATCH(B191, Paste_Here!A$2:A$210, 0))))), "Yes", IF(ISNUMBER(SEARCH("no", LOWER(INDEX(Paste_Here!L$2:L$210, MATCH(B191, Paste_Here!A$2:A$210, 0))))), "No", "")), ""), "")</f>
        <v/>
      </c>
      <c r="GO191" s="69"/>
      <c r="GP191" s="79" t="str">
        <f>IFERROR(IF(B191&lt;&gt;"", IF(ISNUMBER(SEARCH("transitional 2", LOWER(INDEX(Paste_Here!C$2:C$210, MATCH(B191, Paste_Here!A$2:A$210, 0))))), "T2", IF(ISNUMBER(SEARCH("transitional 1", LOWER(INDEX(Paste_Here!C$2:C$210, MATCH(B191, Paste_Here!A$2:A$210, 0))))), "T1", IF(ISNUMBER(SEARCH("waived ell services", LOWER(INDEX(Paste_Here!C$2:C$210, MATCH(B191, Paste_Here!A$2:A$210, 0))))), "W", ""))), ""), "")</f>
        <v/>
      </c>
      <c r="GQ191" s="69"/>
      <c r="GR191" s="114"/>
      <c r="GS191" s="69"/>
      <c r="GT191" s="114"/>
      <c r="GU191" s="69"/>
      <c r="GV191" s="114"/>
      <c r="GW191" s="69"/>
      <c r="GX191" s="118"/>
      <c r="GY191" s="69"/>
      <c r="GZ191" s="69"/>
      <c r="HA191" s="79"/>
      <c r="HB191" s="69"/>
      <c r="HC191" s="79"/>
      <c r="HD191" s="69"/>
      <c r="HE191" s="79"/>
      <c r="HF191" s="69"/>
      <c r="HG191" s="79"/>
      <c r="HH191" s="69"/>
      <c r="HI191" s="79"/>
      <c r="HJ191" s="69"/>
      <c r="HK191" s="79"/>
      <c r="HL191" s="69"/>
      <c r="HM191" s="79"/>
      <c r="HN191" s="69"/>
      <c r="HO191" s="79"/>
      <c r="HP191" s="69"/>
      <c r="HQ191" s="79"/>
      <c r="HR191" s="69"/>
      <c r="HS191" s="79"/>
      <c r="HT191" s="69"/>
      <c r="HU191" s="79"/>
      <c r="HV191" s="69"/>
      <c r="HW191" s="69"/>
      <c r="HX191" s="79"/>
      <c r="HY191" s="69"/>
      <c r="HZ191" s="79"/>
      <c r="IA191" s="69"/>
      <c r="IB191" s="79"/>
      <c r="IC191" s="69"/>
      <c r="ID191" s="79"/>
      <c r="IE191" s="69"/>
      <c r="IF191" s="79"/>
      <c r="IG191" s="69"/>
      <c r="IH191" s="79"/>
      <c r="II191" s="69"/>
      <c r="IJ191" s="79"/>
      <c r="IK191" s="69"/>
      <c r="IL191" s="79"/>
      <c r="IM191" s="69"/>
      <c r="IN191" s="79"/>
      <c r="IO191" s="69"/>
      <c r="IP191" s="79"/>
      <c r="IQ191" s="69"/>
      <c r="IR191" s="79"/>
      <c r="IS191" s="69"/>
      <c r="IT191" s="69"/>
      <c r="IU191" s="79"/>
      <c r="IV191" s="69"/>
      <c r="IW191" s="79"/>
      <c r="IX191" s="69"/>
      <c r="IY191" s="79"/>
      <c r="IZ191" s="69"/>
      <c r="JA191" s="79"/>
      <c r="JB191" s="69"/>
      <c r="JC191" s="79"/>
      <c r="JD191" s="69"/>
      <c r="JE191" s="79"/>
      <c r="JF191" s="69"/>
      <c r="JG191" s="79"/>
      <c r="JH191" s="69"/>
      <c r="JI191" s="79"/>
      <c r="JJ191" s="69"/>
      <c r="JK191" s="79"/>
      <c r="JL191" s="69"/>
      <c r="JM191" s="79"/>
      <c r="JN191" s="69"/>
      <c r="JO191" s="79"/>
      <c r="JP191" s="69"/>
      <c r="JQ191" s="69"/>
      <c r="JR191" s="79"/>
      <c r="JS191" s="69"/>
      <c r="JT191" s="79"/>
      <c r="JU191" s="69"/>
      <c r="JV191" s="79"/>
      <c r="JW191" s="69"/>
      <c r="JX191" s="79"/>
      <c r="JY191" s="69"/>
      <c r="JZ191" s="79"/>
      <c r="KA191" s="69"/>
      <c r="KB191" s="79"/>
      <c r="KC191" s="69"/>
      <c r="KD191" s="79"/>
      <c r="KE191" s="69"/>
      <c r="KF191" s="79"/>
      <c r="KG191" s="69"/>
      <c r="KH191" s="79"/>
      <c r="KI191" s="69"/>
      <c r="KJ191" s="79"/>
      <c r="KK191" s="69"/>
      <c r="KL191" s="79"/>
      <c r="KM191" s="69"/>
      <c r="KP191" s="1" t="str" cm="1">
        <f t="array" ref="KP191">IFERROR(INDEX(Paste_Here!$B$2:$B$210, MATCH(0, COUNTIF(KP$4:KP190, Paste_Here!$B$2:$B$210) + IF(Paste_Here!$B$2:$B$210="", 1, 0), 0)), "")</f>
        <v/>
      </c>
      <c r="KQ191" s="1" t="str">
        <f>IF(KP191&lt;&gt;"", INDEX(Paste_Here!$A$2:$A$210, MATCH(KP191, Paste_Here!$B$2:$B$210, 0)), "")</f>
        <v/>
      </c>
      <c r="KR191" s="1" t="str">
        <f t="shared" si="20"/>
        <v/>
      </c>
      <c r="KS191" s="1" t="str" cm="1">
        <f t="array" ref="KS191">IFERROR(INDEX($KR$5:$KR$210, MATCH(SMALL(IF($KR$5:$KR$210&lt;&gt;"", COUNTIF($KR$5:$KR$210, "&lt;"&amp;$KR$5:$KR$210)+1), ROW()-ROW($KS$5)+1), COUNTIF($KR$5:$KR$210, "&lt;"&amp;$KR$5:$KR$210)+1, 0)), "")</f>
        <v/>
      </c>
    </row>
    <row r="192" spans="1:305">
      <c r="A192" s="69"/>
      <c r="B192" s="79" t="str">
        <f t="shared" si="14"/>
        <v/>
      </c>
      <c r="C192" s="69"/>
      <c r="D192" s="79" t="str">
        <f>IFERROR(IF(B192&lt;&gt;"", IF(COUNTIF(INDEX(Paste_Here!N$2:Q$210, MATCH(B192, Paste_Here!A$2:A$210, 0), 0), "yes") &gt; 0, "No", IF(COUNTIF(INDEX(Paste_Here!N$2:Q$210, MATCH(B192, Paste_Here!A$2:A$210, 0), 0), "no") &gt; 0, "Yes", "")), ""), "")</f>
        <v/>
      </c>
      <c r="E192" s="69"/>
      <c r="F192" s="79" t="str">
        <f>IFERROR(IF(B192&lt;&gt;"", IF(ISNUMBER(SEARCH("yes", LOWER(INDEX(Paste_Here!S$2:S$210, MATCH(B192, Paste_Here!A$2:A$210, 0))))), "Yes", IF(ISNUMBER(SEARCH("no", LOWER(INDEX(Paste_Here!S$2:S$210, MATCH(B192, Paste_Here!A$2:A$210, 0))))), "No", "")), ""), "")</f>
        <v/>
      </c>
      <c r="G192" s="69"/>
      <c r="H192" s="79" t="str">
        <f>IFERROR(IF(B192&lt;&gt;"", IF(COUNTIF(INDEX(Paste_Here!AX$2:BA$210, MATCH(B192, Paste_Here!A$2:A$210, 0), 0), "yes") &gt; 0, "No", IF(COUNTIF(INDEX(Paste_Here!AX$2:BA$210, MATCH(B192, Paste_Here!A$2:A$210, 0), 0), "no") &gt; 0, "Yes", "")), ""), "")</f>
        <v/>
      </c>
      <c r="I192" s="69"/>
      <c r="J192" s="79" t="str">
        <f>IFERROR(IF(B192&lt;&gt;"", IF(ISNUMBER(SEARCH("yes", LOWER(INDEX(Paste_Here!Z$2:Z$210, MATCH(B192, Paste_Here!A$2:A$210, 0))))), "Yes", IF(ISNUMBER(SEARCH("no", LOWER(INDEX(Paste_Here!Z$2:Z$210, MATCH(B192, Paste_Here!A$2:A$210, 0))))), "No", "")), ""), "")</f>
        <v/>
      </c>
      <c r="K192" s="69"/>
      <c r="L192" s="79" t="str">
        <f>IFERROR(IF(B192&lt;&gt;"", IF(ISNUMBER(SEARCH("yes", LOWER(INDEX(Paste_Here!AG$2:AG$210, MATCH(B192, Paste_Here!A$2:A$210, 0))))), "Yes", IF(ISNUMBER(SEARCH("no", LOWER(INDEX(Paste_Here!AG$2:AG$210, MATCH(B192, Paste_Here!A$2:A$210, 0))))), "No", "")), ""), "")</f>
        <v/>
      </c>
      <c r="M192" s="69"/>
      <c r="N192" s="114" t="str">
        <f>IFERROR(IF(J192&lt;&gt;"", IF(ISNUMBER(SEARCH("yes", LOWER(INDEX(Paste_Here!AB$2:AB$210, MATCH(J192, Paste_Here!I$2:I$210, 0))))), "Yes", IF(ISNUMBER(SEARCH("no", LOWER(INDEX(Paste_Here!AB$2:AB$210, MATCH(J192, Paste_Here!I$2:I$210, 0))))), "No", "")), ""), "")</f>
        <v/>
      </c>
      <c r="O192" s="69"/>
      <c r="P192" s="79" t="str">
        <f>IFERROR(IF(B192&lt;&gt;"", IF(ISNUMBER(SEARCH("Revealed-Potential (Primary Focus)", LOWER(INDEX(Paste_Here!U$2:U$210, MATCH(B192, Paste_Here!A$2:A$210, 0))))), "Rev-Potential: Prim", IF(ISNUMBER(SEARCH("Revealed-Potential (Secondary Focus)", LOWER(INDEX(Paste_Here!U$2:U$210, MATCH(B192, Paste_Here!A$2:A$210, 0))))), "Rev-Potential: Sec", IF(ISNUMBER(SEARCH("Monitoring", LOWER(INDEX(Paste_Here!U$2:U$210, MATCH(B192, Paste_Here!A$2:A$210, 0))))), "Monitoring", IF(ISNUMBER(SEARCH("At-Promise (Secondary Focus)", LOWER(INDEX(Paste_Here!U$2:U$210, MATCH(B192, Paste_Here!A$2:A$210, 0))))), "At-Promise: Sec", IF(ISNUMBER(SEARCH("At-Promise (Primary Focus)", LOWER(INDEX(Paste_Here!U$2:U$210, MATCH(B192, Paste_Here!A$2:A$210, 0))))), "At-Promise: Prim", ""))))), ""), "")</f>
        <v/>
      </c>
      <c r="Q192" s="69"/>
      <c r="R192" s="79" t="str">
        <f>IFERROR(IF(B192&lt;&gt;"", IF(ISNUMBER(SEARCH("Revealed-Potential (Primary Focus)", LOWER(INDEX(Paste_Here!AB$2:AB$210, MATCH(B192, Paste_Here!A$2:A$210, 0))))), "Rev-Potential: Prim", IF(ISNUMBER(SEARCH("Revealed-Potential (Secondary Focus)", LOWER(INDEX(Paste_Here!AB$2:AB$210, MATCH(B192, Paste_Here!A$2:A$210, 0))))), "Rev-Potential: Sec", IF(ISNUMBER(SEARCH("Monitoring", LOWER(INDEX(Paste_Here!AB$2:AB$210, MATCH(B192, Paste_Here!A$2:A$210, 0))))), "Monitoring", IF(ISNUMBER(SEARCH("At-Promise (Secondary Focus)", LOWER(INDEX(Paste_Here!AB$2:AB$210, MATCH(B192, Paste_Here!A$2:A$210, 0))))), "At-Promise: Sec", IF(ISNUMBER(SEARCH("At-Promise (Primary Focus)", LOWER(INDEX(Paste_Here!AB$2:AB$210, MATCH(B192, Paste_Here!A$2:A$210, 0))))), "At-Promise: Prim", ""))))), ""), "")</f>
        <v/>
      </c>
      <c r="S192" s="69"/>
      <c r="T192" s="114" t="str">
        <f>IFERROR(IF(P192&lt;&gt;"", IF(ISNUMBER(SEARCH("yes", LOWER(INDEX(Paste_Here!AH$2:AH$210, MATCH(P192, Paste_Here!O$2:O$210, 0))))), "Yes", IF(ISNUMBER(SEARCH("no", LOWER(INDEX(Paste_Here!AH$2:AH$210, MATCH(P192, Paste_Here!O$2:O$210, 0))))), "No", "")), ""), "")</f>
        <v/>
      </c>
      <c r="U192" s="69"/>
      <c r="V192" s="114" t="str">
        <f>IFERROR(IF(R192&lt;&gt;"", IF(ISNUMBER(SEARCH("yes", LOWER(INDEX(Paste_Here!AJ$2:AJ$210, MATCH(R192, Paste_Here!Q$2:Q$210, 0))))), "Yes", IF(ISNUMBER(SEARCH("no", LOWER(INDEX(Paste_Here!AJ$2:AJ$210, MATCH(R192, Paste_Here!Q$2:Q$210, 0))))), "No", "")), ""), "")</f>
        <v/>
      </c>
      <c r="W192" s="69"/>
      <c r="X192" s="69"/>
      <c r="Y192" s="79" t="str">
        <f t="shared" si="15"/>
        <v/>
      </c>
      <c r="Z192" s="69"/>
      <c r="AA192" s="79" t="str">
        <f>IFERROR(IF(B192&lt;&gt;"", IF(AND(INDEX(Paste_Here!W$2:W$210, MATCH(B192, Paste_Here!A$2:A$210, 0))&lt;&gt;"", ISNUMBER(VALUE(INDEX(Paste_Here!W$2:W$210, MATCH(B192, Paste_Here!A$2:A$210, 0))))), INDEX(Paste_Here!W$2:W$210, MATCH(B192, Paste_Here!A$2:A$210, 0)), ""), ""), "")</f>
        <v/>
      </c>
      <c r="AB192" s="69"/>
      <c r="AC192" s="79" t="str">
        <f>IFERROR(IF(B192&lt;&gt;"", IF(AND(INDEX(Paste_Here!V$2:V$210, MATCH(B192, Paste_Here!A$2:A$210, 0))&lt;&gt;"", ISNUMBER(VALUE(INDEX(Paste_Here!V$2:V$210, MATCH(B192, Paste_Here!A$2:A$210, 0))))), TEXT(ROUND(VALUE(INDEX(Paste_Here!V$2:V$210, MATCH(B192, Paste_Here!A$2:A$210, 0))), 2), "0.00"), ""), ""), "")</f>
        <v/>
      </c>
      <c r="AD192" s="69"/>
      <c r="AE192" s="79" t="str">
        <f>IFERROR(IF(B192&lt;&gt;"", IF(LOWER(INDEX(Paste_Here!X$2:X$210, MATCH(B192, Paste_Here!A$2:A$210, 0)))="approaching expectations", "Approaching", IF(LOWER(INDEX(Paste_Here!X$2:X$210, MATCH(B192, Paste_Here!A$2:A$210, 0)))="met expectations", "Met", IF(LOWER(INDEX(Paste_Here!X$2:X$210, MATCH(B192, Paste_Here!A$2:A$210, 0)))="exceeded expectations", "Exceeded", IF(LOWER(INDEX(Paste_Here!X$2:X$210, MATCH(B192, Paste_Here!A$2:A$210, 0)))="below expectations", "Below", "")))), ""), "")</f>
        <v/>
      </c>
      <c r="AF192" s="69"/>
      <c r="AG192" s="79" t="str">
        <f>IFERROR(IF(B192&lt;&gt;"", IF(AND(INDEX(Paste_Here!Y$2:Y$210, MATCH(B192, Paste_Here!A$2:A$210, 0))&lt;&gt;"", ISNUMBER(VALUE(INDEX(Paste_Here!Y$2:Y$210, MATCH(B192, Paste_Here!A$2:A$210, 0))))), INDEX(Paste_Here!Y$2:Y$210, MATCH(B192, Paste_Here!A$2:A$210, 0)), ""), ""), "")</f>
        <v/>
      </c>
      <c r="AH192" s="69"/>
      <c r="AI192" s="79" t="str">
        <f>IFERROR(IF(B192&lt;&gt;"", IF(AND(INDEX(Paste_Here!AK$2:AK$210, MATCH(B192, Paste_Here!A$2:A$210, 0))&lt;&gt;"", ISNUMBER(VALUE(INDEX(Paste_Here!AK$2:AK$210, MATCH(B192, Paste_Here!A$2:A$210, 0))))), INDEX(Paste_Here!AK$2:AK$210, MATCH(B192, Paste_Here!A$2:A$210, 0)), ""), ""), "")</f>
        <v/>
      </c>
      <c r="AJ192" s="69"/>
      <c r="AK192" s="79" t="str">
        <f>IFERROR(IF(B192&lt;&gt;"", IF(ISNUMBER(SEARCH("highrisk", LOWER(INDEX(Paste_Here!AL$2:AL$210, MATCH(B192, Paste_Here!A$2:A$210, 0))))), "High Risk", IF(ISNUMBER(SEARCH("lowrisk", LOWER(INDEX(Paste_Here!AL$2:AL$210, MATCH(B192, Paste_Here!A$2:A$210, 0))))), "Low Risk", IF(ISNUMBER(SEARCH("somerisk", LOWER(INDEX(Paste_Here!AL$2:AL$210, MATCH(B192, Paste_Here!A$2:A$210, 0))))), "Some Risk", ""))), ""), "")</f>
        <v/>
      </c>
      <c r="AL192" s="69"/>
      <c r="AM192" s="79" t="str">
        <f>IFERROR(IF(B192&lt;&gt;"", IF(AND(INDEX(Paste_Here!AT$2:AT$210, MATCH(B192, Paste_Here!A$2:A$210, 0))&lt;&gt;"", ISNUMBER(VALUE(INDEX(Paste_Here!AT$2:AT$210, MATCH(B192, Paste_Here!A$2:A$210, 0))))), INDEX(Paste_Here!AT$2:AT$210, MATCH(B192, Paste_Here!A$2:A$210, 0)), ""), ""), "")</f>
        <v/>
      </c>
      <c r="AN192" s="69"/>
      <c r="AO192" s="79" t="str">
        <f>IFERROR(IF(B192&lt;&gt;"", IF(AND(INDEX(Paste_Here!AM$2:AM$210, MATCH(B192, Paste_Here!A$2:A$210, 0))&lt;&gt;"", ISNUMBER(VALUE(INDEX(Paste_Here!AM$2:AM$210, MATCH(B192, Paste_Here!A$2:A$210, 0))))), INDEX(Paste_Here!AM$2:AM$210, MATCH(B192, Paste_Here!A$2:A$210, 0)), ""), ""), "")</f>
        <v/>
      </c>
      <c r="AP192" s="69"/>
      <c r="AQ192" s="79" t="str">
        <f>IFERROR(IF(B192&lt;&gt;"", IF(ISNUMBER(SEARCH("highrisk", LOWER(INDEX(Paste_Here!AN$2:AN$210, MATCH(B192, Paste_Here!A$2:A$210, 0))))), "High Risk", IF(ISNUMBER(SEARCH("lowrisk", LOWER(INDEX(Paste_Here!AN$2:AN$210, MATCH(B192, Paste_Here!A$2:A$210, 0))))), "Low Risk", IF(ISNUMBER(SEARCH("somerisk", LOWER(INDEX(Paste_Here!AN$2:AN$210, MATCH(B192, Paste_Here!A$2:A$210, 0))))), "Some Risk", ""))), ""), "")</f>
        <v/>
      </c>
      <c r="AR192" s="69"/>
      <c r="AS192" s="79" t="str" cm="1">
        <f t="array" aca="1" ref="AS192" ca="1">IFERROR(IF(ISNUMBER(SEARCH("BR", INDEX(Paste_Here!AO$2:AO$210, MATCH(B192, Paste_Here!A$2:A$210, 0)))), -1, 1) * VALUE(_xlfn.TEXTJOIN("", TRUE, IF(ISNUMBER(--MID(INDEX(Paste_Here!AO$2:AO$210, MATCH(B192, Paste_Here!A$2:A$210, 0)), ROW(INDIRECT("1:"&amp;LEN(INDEX(Paste_Here!AO$2:AO$210, MATCH(B192, Paste_Here!A$2:A$210, 0))))), 1)), MID(INDEX(Paste_Here!AO$2:AO$210, MATCH(B192, Paste_Here!A$2:A$210, 0)), ROW(INDIRECT("1:"&amp;LEN(INDEX(Paste_Here!AO$2:AO$210, MATCH(B192, Paste_Here!A$2:A$210, 0))))), 1), ""))), "")</f>
        <v/>
      </c>
      <c r="AT192" s="69"/>
      <c r="AU192" s="69"/>
      <c r="AV192" s="79"/>
      <c r="AW192" s="69"/>
      <c r="AX192" s="79"/>
      <c r="AY192" s="69"/>
      <c r="AZ192" s="79"/>
      <c r="BA192" s="69"/>
      <c r="BB192" s="79"/>
      <c r="BC192" s="69"/>
      <c r="BD192" s="79"/>
      <c r="BE192" s="69"/>
      <c r="BF192" s="79"/>
      <c r="BG192" s="69"/>
      <c r="BH192" s="79"/>
      <c r="BI192" s="69"/>
      <c r="BJ192" s="79"/>
      <c r="BK192" s="69"/>
      <c r="BL192" s="79"/>
      <c r="BM192" s="69"/>
      <c r="BN192" s="79"/>
      <c r="BO192" s="69"/>
      <c r="BP192" s="79"/>
      <c r="BQ192" s="69"/>
      <c r="BR192" s="69"/>
      <c r="BS192" s="79"/>
      <c r="BT192" s="69"/>
      <c r="BU192" s="79"/>
      <c r="BV192" s="69"/>
      <c r="BW192" s="79"/>
      <c r="BX192" s="69"/>
      <c r="BY192" s="79"/>
      <c r="BZ192" s="69"/>
      <c r="CA192" s="79"/>
      <c r="CB192" s="69"/>
      <c r="CC192" s="79"/>
      <c r="CD192" s="69"/>
      <c r="CE192" s="79"/>
      <c r="CF192" s="69"/>
      <c r="CG192" s="79"/>
      <c r="CH192" s="69"/>
      <c r="CI192" s="79"/>
      <c r="CJ192" s="69"/>
      <c r="CK192" s="79"/>
      <c r="CL192" s="69"/>
      <c r="CM192" s="79"/>
      <c r="CN192" s="69"/>
      <c r="CO192" s="69"/>
      <c r="CP192" s="79" t="str">
        <f t="shared" si="16"/>
        <v/>
      </c>
      <c r="CQ192" s="69"/>
      <c r="CR192" s="79" t="str">
        <f>IFERROR(IF(B192&lt;&gt;"", IF(AND(INDEX(Paste_Here!AD$2:AD$210, MATCH(B192, Paste_Here!A$2:A$210, 0))&lt;&gt;"", ISNUMBER(VALUE(INDEX(Paste_Here!AD$2:AD$210, MATCH(B192, Paste_Here!A$2:A$210, 0))))), INDEX(Paste_Here!AD$2:AD$210, MATCH(B192, Paste_Here!A$2:A$210, 0)), ""), ""), "")</f>
        <v/>
      </c>
      <c r="CS192" s="69"/>
      <c r="CT192" s="79" t="str">
        <f>IFERROR(IF(B192&lt;&gt;"", IF(AND(INDEX(Paste_Here!AC$2:AC$210, MATCH(B192, Paste_Here!A$2:A$210, 0))&lt;&gt;"", ISNUMBER(--INDEX(Paste_Here!AC$2:AC$210, MATCH(B192, Paste_Here!A$2:A$210, 0)))), TEXT(ROUND(--INDEX(Paste_Here!AC$2:AC$210, MATCH(B192, Paste_Here!A$2:A$210, 0)), 2), "0.00"), ""), ""), "")</f>
        <v/>
      </c>
      <c r="CU192" s="69"/>
      <c r="CV192" s="79" t="str">
        <f>IFERROR(IF(B192&lt;&gt;"", IF(LOWER(INDEX(Paste_Here!AE$2:AE$210, MATCH(B192, Paste_Here!A$2:A$210, 0)))="approaching expectations", "Approaching", IF(LOWER(INDEX(Paste_Here!AE$2:AE$210, MATCH(B192, Paste_Here!A$2:A$210, 0)))="met expectations", "Met", IF(LOWER(INDEX(Paste_Here!AE$2:AE$210, MATCH(B192, Paste_Here!A$2:A$210, 0)))="exceeded expectations", "Exceeded", IF(LOWER(INDEX(Paste_Here!AE$2:AE$210, MATCH(B192, Paste_Here!A$2:A$210, 0)))="below expectations", "Below", "")))), ""), "")</f>
        <v/>
      </c>
      <c r="CW192" s="69"/>
      <c r="CX192" s="79" t="str">
        <f>IFERROR(IF(B192&lt;&gt;"", IF(AND(INDEX(Paste_Here!AF$2:AF$210, MATCH(B192, Paste_Here!A$2:A$210, 0))&lt;&gt;"", ISNUMBER(VALUE(INDEX(Paste_Here!AF$2:AF$210, MATCH(B192, Paste_Here!A$2:A$210, 0))))), INDEX(Paste_Here!AF$2:AF$210, MATCH(B192, Paste_Here!A$2:A$210, 0)), ""), ""), "")</f>
        <v/>
      </c>
      <c r="CY192" s="69"/>
      <c r="CZ192" s="79" t="str">
        <f>IFERROR(IF(B192&lt;&gt;"", IF(AND(INDEX(Paste_Here!AU$2:AU$210, MATCH(B192, Paste_Here!A$2:A$210, 0))&lt;&gt;"", ISNUMBER(VALUE(INDEX(Paste_Here!AU$2:AU$210, MATCH(B192, Paste_Here!A$2:A$210, 0))))), INDEX(Paste_Here!AU$2:AU$210, MATCH(B192, Paste_Here!A$2:A$210, 0)), ""), ""), "")</f>
        <v/>
      </c>
      <c r="DA192" s="69"/>
      <c r="DB192" s="79" t="str">
        <f>IFERROR(IF(B192&lt;&gt;"", IF(ISNUMBER(SEARCH("highrisk", LOWER(INDEX(Paste_Here!AV$2:AV$210, MATCH(B192, Paste_Here!A$2:A$210, 0))))), "High Risk", IF(ISNUMBER(SEARCH("lowrisk", LOWER(INDEX(Paste_Here!AV$2:AV$210, MATCH(B192, Paste_Here!A$2:A$210, 0))))), "Low Risk", IF(ISNUMBER(SEARCH("somerisk", LOWER(INDEX(Paste_Here!AV$2:AV$210, MATCH(B192, Paste_Here!A$2:A$210, 0))))), "Some Risk", ""))), ""), "")</f>
        <v/>
      </c>
      <c r="DC192" s="69"/>
      <c r="DD192" s="79" t="str">
        <f>IFERROR(IF(B192&lt;&gt;"", IF(AND(INDEX(Paste_Here!AW$2:AW$210, MATCH(B192, Paste_Here!A$2:A$210, 0))&lt;&gt;"", ISNUMBER(VALUE(INDEX(Paste_Here!AW$2:AW$210, MATCH(B192, Paste_Here!A$2:A$210, 0))))), INDEX(Paste_Here!AW$2:AW$210, MATCH(B192, Paste_Here!A$2:A$210, 0)), ""), ""), "")</f>
        <v/>
      </c>
      <c r="DE192" s="69"/>
      <c r="DF192" s="79" t="str">
        <f>IFERROR(IF(B192&lt;&gt;"", IF(AND(INDEX(Paste_Here!AP$2:AP$210, MATCH(B192, Paste_Here!A$2:A$210, 0))&lt;&gt;"", ISNUMBER(VALUE(INDEX(Paste_Here!AP$2:AP$210, MATCH(B192, Paste_Here!A$2:A$210, 0))))), INDEX(Paste_Here!AP$2:AP$210, MATCH(B192, Paste_Here!A$2:A$210, 0)), ""), ""), "")</f>
        <v/>
      </c>
      <c r="DG192" s="69"/>
      <c r="DH192" s="79" t="str">
        <f>IFERROR(IF(B192&lt;&gt;"", IF(ISNUMBER(SEARCH("highrisk", LOWER(INDEX(Paste_Here!AQ$2:AQ$210, MATCH(B192, Paste_Here!A$2:A$210, 0))))), "High Risk", IF(ISNUMBER(SEARCH("lowrisk", LOWER(INDEX(Paste_Here!AQ$2:AQ$210, MATCH(B192, Paste_Here!A$2:A$210, 0))))), "Low Risk", IF(ISNUMBER(SEARCH("somerisk", LOWER(INDEX(Paste_Here!AQ$2:AQ$210, MATCH(B192, Paste_Here!A$2:A$210, 0))))), "Some Risk", ""))), ""), "")</f>
        <v/>
      </c>
      <c r="DI192" s="69"/>
      <c r="DJ192" s="79" t="str" cm="1">
        <f t="array" aca="1" ref="DJ192" ca="1">IFERROR(VALUE(IF(ISNUMBER(SEARCH("EM", INDEX(Paste_Here!AR$2:AR$500, MATCH(B192, Paste_Here!A$2:A$500, 0)))),"-" &amp; _xlfn.TEXTJOIN("", TRUE, IF(ISNUMBER(--MID(INDEX(Paste_Here!AR$2:AR$500, MATCH(B192, Paste_Here!A$2:A$500, 0)), ROW(INDIRECT("1:"&amp;LEN(INDEX(Paste_Here!AR$2:AR$500, MATCH(B192, Paste_Here!A$2:A$500, 0))))), 1)), MID(INDEX(Paste_Here!AR$2:AR$500, MATCH(B192, Paste_Here!A$2:A$500, 0)), ROW(INDIRECT("1:"&amp;LEN(INDEX(Paste_Here!AR$2:AR$500, MATCH(B192, Paste_Here!A$2:A$500, 0))))), 1), "")), _xlfn.TEXTJOIN("", TRUE, IF(ISNUMBER(--MID(INDEX(Paste_Here!AR$2:AR$500, MATCH(B192, Paste_Here!A$2:AR$500, 0)), ROW(INDIRECT("1:"&amp;LEN(INDEX(Paste_Here!AR$2:AR$500, MATCH(B192, Paste_Here!A$2:AR$500, 0))))), 1)), MID(INDEX(Paste_Here!AR$2:AR$500, MATCH(B192, Paste_Here!A$2:A$500, 0)), ROW(INDIRECT("1:"&amp;LEN(INDEX(Paste_Here!AR$2:AR$500, MATCH(B192, Paste_Here!A$2:A$500, 0))))), 1), "")))), "")</f>
        <v/>
      </c>
      <c r="DK192" s="69"/>
      <c r="DL192" s="69"/>
      <c r="DM192" s="79" t="str">
        <f t="shared" si="17"/>
        <v/>
      </c>
      <c r="DN192" s="69"/>
      <c r="DO192" s="79" t="str">
        <f>IFERROR(IF(B192&lt;&gt;"", IF(AND(INDEX(Paste_Here!AH$2:AH$210, MATCH(B192, Paste_Here!A$2:A$210, 0))&lt;&gt;"", ISNUMBER(VALUE(INDEX(Paste_Here!AH$2:AH$210, MATCH(B192, Paste_Here!A$2:A$210, 0))))), INDEX(Paste_Here!AH$2:AH$210, MATCH(B192, Paste_Here!A$2:A$210, 0)), ""), ""), "")</f>
        <v/>
      </c>
      <c r="DP192" s="69"/>
      <c r="DQ192" s="114"/>
      <c r="DR192" s="69"/>
      <c r="DS192" s="119" t="str">
        <f>IFERROR(IF(B192&lt;&gt;"", IF(LOWER(INDEX(Paste_Here!AI$2:AI$210, MATCH(B192, Paste_Here!A$2:A$210, 0)))="approaching expectations", "Approaching", IF(LOWER(INDEX(Paste_Here!AI$2:AI$210, MATCH(B192, Paste_Here!A$2:A$210, 0)))="met expectations", "Met", IF(LOWER(INDEX(Paste_Here!AI$2:AI$210, MATCH(B192, Paste_Here!A$2:A$210, 0)))="exceeded expectations", "Exceeded", IF(LOWER(INDEX(Paste_Here!AI$2:AI$210, MATCH(B192, Paste_Here!A$2:A$210, 0)))="below expectations", "Below", "")))), ""), "")</f>
        <v/>
      </c>
      <c r="DT192" s="69"/>
      <c r="DU192" s="79" t="str">
        <f>IFERROR(IF(B192&lt;&gt;"", IF(AND(INDEX(Paste_Here!AJ$2:AJ$210, MATCH(B192, Paste_Here!A$2:A$210, 0))&lt;&gt;"", ISNUMBER(VALUE(INDEX(Paste_Here!AJ$2:AJ$210, MATCH(B192, Paste_Here!A$2:A$210, 0))))), INDEX(Paste_Here!AJ$2:AJ$210, MATCH(B192, Paste_Here!A$2:A$210, 0)), ""), ""), "")</f>
        <v/>
      </c>
      <c r="DV192" s="69"/>
      <c r="DW192" s="114"/>
      <c r="DX192" s="69"/>
      <c r="DY192" s="114"/>
      <c r="DZ192" s="69"/>
      <c r="EA192" s="114"/>
      <c r="EB192" s="69"/>
      <c r="EC192" s="114"/>
      <c r="ED192" s="69"/>
      <c r="EE192" s="114"/>
      <c r="EF192" s="69"/>
      <c r="EH192" s="69"/>
      <c r="EI192" s="69"/>
      <c r="EJ192" s="79"/>
      <c r="EK192" s="69"/>
      <c r="EL192" s="79"/>
      <c r="EM192" s="69"/>
      <c r="EN192" s="79"/>
      <c r="EO192" s="69"/>
      <c r="EP192" s="79"/>
      <c r="EQ192" s="69"/>
      <c r="ER192" s="79"/>
      <c r="ES192" s="69"/>
      <c r="ET192" s="79"/>
      <c r="EU192" s="69"/>
      <c r="EV192" s="79"/>
      <c r="EW192" s="69"/>
      <c r="EX192" s="79"/>
      <c r="EY192" s="69"/>
      <c r="EZ192" s="79"/>
      <c r="FA192" s="69"/>
      <c r="FB192" s="79"/>
      <c r="FC192" s="69"/>
      <c r="FD192" s="79"/>
      <c r="FE192" s="69"/>
      <c r="FF192" s="69"/>
      <c r="FG192" s="79" t="str">
        <f t="shared" si="18"/>
        <v/>
      </c>
      <c r="FH192" s="69"/>
      <c r="FI192" s="79" t="str">
        <f>IFERROR(IF(B192&lt;&gt;"", IF(ISNUMBER(VALUE(INDEX(Paste_Here!H$2:H$210, MATCH(B192, Paste_Here!A$2:A$210, 0)))), IF(VALUE(INDEX(Paste_Here!H$2:H$210, MATCH(B192, Paste_Here!A$2:A$210, 0)))=0, "No", IF(AND(VALUE(INDEX(Paste_Here!H$2:H$210, MATCH(B192, Paste_Here!A$2:A$210, 0)))&gt;=1, VALUE(INDEX(Paste_Here!H$2:H$210, MATCH(B192, Paste_Here!A$2:A$210, 0)))&lt;=4), VALUE(INDEX(Paste_Here!H$2:H$210, MATCH(B192, Paste_Here!A$2:A$210, 0))), "")), ""), ""), "")</f>
        <v/>
      </c>
      <c r="FJ192" s="69"/>
      <c r="FK192" s="79" t="str">
        <f>IFERROR(IF(B192&lt;&gt;"", IF(ISNUMBER(VALUE(INDEX(Paste_Here!I$2:I$210, MATCH(B192, Paste_Here!A$2:A$210, 0)))), IF(VALUE(INDEX(Paste_Here!I$2:I$210, MATCH(B192, Paste_Here!A$2:A$210, 0)))=0, "No", IF(AND(VALUE(INDEX(Paste_Here!I$2:I$210, MATCH(B192, Paste_Here!A$2:A$210, 0)))&gt;=1, VALUE(INDEX(Paste_Here!I$2:I$210, MATCH(B192, Paste_Here!A$2:A$210, 0)))&lt;=4), VALUE(INDEX(Paste_Here!I$2:I$210, MATCH(B192, Paste_Here!A$2:A$210, 0))), "")), ""), ""), "")</f>
        <v/>
      </c>
      <c r="FL192" s="69"/>
      <c r="FM192" s="114"/>
      <c r="FN192" s="69"/>
      <c r="FO192" s="114"/>
      <c r="FP192" s="69"/>
      <c r="FQ192" s="114"/>
      <c r="FR192" s="69"/>
      <c r="FS192" s="114"/>
      <c r="FT192" s="69"/>
      <c r="FU192" s="79" t="str">
        <f>IFERROR(IF(B192&lt;&gt;"", IF(AND(INDEX(Paste_Here!R$2:R$210, MATCH(B192, Paste_Here!A$2:A$210, 0))&lt;&gt;"", ISNUMBER(VALUE(INDEX(Paste_Here!R$2:R$210, MATCH(B192, Paste_Here!A$2:A$210, 0))))), INDEX(Paste_Here!R$2:R$210, MATCH(B192, Paste_Here!A$2:A$210, 0)), ""), ""), "")</f>
        <v/>
      </c>
      <c r="FV192" s="69"/>
      <c r="FW192" s="79" t="str">
        <f>IFERROR(IF(B192&lt;&gt;"", IF(AND(INDEX(Paste_Here!BB$2:BB$210, MATCH(B192, Paste_Here!A$2:A$210, 0))&lt;&gt;"", ISNUMBER(VALUE(INDEX(Paste_Here!BB$2:BB$210, MATCH(B192, Paste_Here!A$2:A$210, 0))))), INDEX(Paste_Here!BB$2:BB$210, MATCH(B192, Paste_Here!A$2:A$210, 0)), ""), ""), "")</f>
        <v/>
      </c>
      <c r="FX192" s="69"/>
      <c r="FY192" s="79" t="str">
        <f>IFERROR(IF(B192&lt;&gt;"", IF(AND(INDEX(Paste_Here!AS$2:AS$210, MATCH(B192, Paste_Here!A$2:A$210, 0))&lt;&gt;"", ISNUMBER(VALUE(INDEX(Paste_Here!AS$2:AS$210, MATCH(B192, Paste_Here!A$2:A$210, 0))))), INDEX(Paste_Here!AS$2:AS$210, MATCH(B192, Paste_Here!A$2:A$210, 0)), ""), ""), "")</f>
        <v/>
      </c>
      <c r="FZ192" s="69"/>
      <c r="GA192" s="79" t="str">
        <f>IFERROR(IF(B192&lt;&gt;"", IF(AND(INDEX(Paste_Here!BC$2:BC$210, MATCH(B192, Paste_Here!A$2:A$210, 0))&lt;&gt;"", ISNUMBER(VALUE(INDEX(Paste_Here!BC$2:BC$210, MATCH(B192, Paste_Here!A$2:A$210, 0))))), INDEX(Paste_Here!BC$2:BC$210, MATCH(B192, Paste_Here!A$2:A$210, 0)), ""), ""), "")</f>
        <v/>
      </c>
      <c r="GB192" s="69"/>
      <c r="GC192" s="69"/>
      <c r="GD192" s="79" t="str">
        <f t="shared" si="19"/>
        <v/>
      </c>
      <c r="GE192" s="69"/>
      <c r="GF192" s="79" t="str">
        <f>IFERROR(IF(B192&lt;&gt;"", IF(ISNUMBER(SEARCH("s", LOWER(INDEX(Paste_Here!M$2:M$210, MATCH(B192, Paste_Here!A$2:A$210, 0))))), "Yes", IF(INDEX(Paste_Here!M$2:M$210, MATCH(B192, Paste_Here!A$2:A$210, 0))&lt;&gt;"", "No", "")), ""), "")</f>
        <v/>
      </c>
      <c r="GG192" s="69"/>
      <c r="GH192" s="79" t="str">
        <f>IFERROR(IF(B192&lt;&gt;"", IF(ISNUMBER(SEARCH("yes", LOWER(INDEX(Paste_Here!F$2:F$210, MATCH(B192, Paste_Here!A$2:A$210, 0))))), "Yes", IF(ISNUMBER(SEARCH("no", LOWER(INDEX(Paste_Here!F$2:F$210, MATCH(B192, Paste_Here!A$2:A$210, 0))))), "No", "")), ""), "")</f>
        <v/>
      </c>
      <c r="GI192" s="69"/>
      <c r="GJ192" s="79" t="str">
        <f>IFERROR(IF(B192&lt;&gt;"", IF(ISNUMBER(SEARCH("english language learner", LOWER(INDEX(Paste_Here!C$2:C$210, MATCH(B192, Paste_Here!A$2:A$210, 0))))), "Yes", ""), ""), "")</f>
        <v/>
      </c>
      <c r="GK192" s="69"/>
      <c r="GL192" s="79" t="str">
        <f>IFERROR(IF(B192&lt;&gt;"", IF(OR(ISNUMBER(SEARCH("b", LOWER(INDEX(Paste_Here!K$2:K$210, MATCH(B192, Paste_Here!A$2:A$210, 0))))), ISNUMBER(SEARCH("h", LOWER(INDEX(Paste_Here!K$2:K$210, MATCH(B192, Paste_Here!A$2:A$210, 0))))), ISNUMBER(SEARCH("i", LOWER(INDEX(Paste_Here!K$2:K$210, MATCH(B192, Paste_Here!A$2:A$210, 0)))))), "Yes", IF(INDEX(Paste_Here!K$2:K$210, MATCH(B192, Paste_Here!A$2:A$210, 0))&lt;&gt;"", "No", "")), ""), "")</f>
        <v/>
      </c>
      <c r="GM192" s="69"/>
      <c r="GN192" s="79" t="str">
        <f>IFERROR(IF(B192&lt;&gt;"", IF(ISNUMBER(SEARCH("yes", LOWER(INDEX(Paste_Here!L$2:L$210, MATCH(B192, Paste_Here!A$2:A$210, 0))))), "Yes", IF(ISNUMBER(SEARCH("no", LOWER(INDEX(Paste_Here!L$2:L$210, MATCH(B192, Paste_Here!A$2:A$210, 0))))), "No", "")), ""), "")</f>
        <v/>
      </c>
      <c r="GO192" s="69"/>
      <c r="GP192" s="79" t="str">
        <f>IFERROR(IF(B192&lt;&gt;"", IF(ISNUMBER(SEARCH("transitional 2", LOWER(INDEX(Paste_Here!C$2:C$210, MATCH(B192, Paste_Here!A$2:A$210, 0))))), "T2", IF(ISNUMBER(SEARCH("transitional 1", LOWER(INDEX(Paste_Here!C$2:C$210, MATCH(B192, Paste_Here!A$2:A$210, 0))))), "T1", IF(ISNUMBER(SEARCH("waived ell services", LOWER(INDEX(Paste_Here!C$2:C$210, MATCH(B192, Paste_Here!A$2:A$210, 0))))), "W", ""))), ""), "")</f>
        <v/>
      </c>
      <c r="GQ192" s="69"/>
      <c r="GR192" s="114"/>
      <c r="GS192" s="69"/>
      <c r="GT192" s="114"/>
      <c r="GU192" s="69"/>
      <c r="GV192" s="114"/>
      <c r="GW192" s="69"/>
      <c r="GX192" s="118"/>
      <c r="GY192" s="69"/>
      <c r="GZ192" s="69"/>
      <c r="HA192" s="79"/>
      <c r="HB192" s="69"/>
      <c r="HC192" s="79"/>
      <c r="HD192" s="69"/>
      <c r="HE192" s="79"/>
      <c r="HF192" s="69"/>
      <c r="HG192" s="79"/>
      <c r="HH192" s="69"/>
      <c r="HI192" s="79"/>
      <c r="HJ192" s="69"/>
      <c r="HK192" s="79"/>
      <c r="HL192" s="69"/>
      <c r="HM192" s="79"/>
      <c r="HN192" s="69"/>
      <c r="HO192" s="79"/>
      <c r="HP192" s="69"/>
      <c r="HQ192" s="79"/>
      <c r="HR192" s="69"/>
      <c r="HS192" s="79"/>
      <c r="HT192" s="69"/>
      <c r="HU192" s="79"/>
      <c r="HV192" s="69"/>
      <c r="HW192" s="69"/>
      <c r="HX192" s="79"/>
      <c r="HY192" s="69"/>
      <c r="HZ192" s="79"/>
      <c r="IA192" s="69"/>
      <c r="IB192" s="79"/>
      <c r="IC192" s="69"/>
      <c r="ID192" s="79"/>
      <c r="IE192" s="69"/>
      <c r="IF192" s="79"/>
      <c r="IG192" s="69"/>
      <c r="IH192" s="79"/>
      <c r="II192" s="69"/>
      <c r="IJ192" s="79"/>
      <c r="IK192" s="69"/>
      <c r="IL192" s="79"/>
      <c r="IM192" s="69"/>
      <c r="IN192" s="79"/>
      <c r="IO192" s="69"/>
      <c r="IP192" s="79"/>
      <c r="IQ192" s="69"/>
      <c r="IR192" s="79"/>
      <c r="IS192" s="69"/>
      <c r="IT192" s="69"/>
      <c r="IU192" s="79"/>
      <c r="IV192" s="69"/>
      <c r="IW192" s="79"/>
      <c r="IX192" s="69"/>
      <c r="IY192" s="79"/>
      <c r="IZ192" s="69"/>
      <c r="JA192" s="79"/>
      <c r="JB192" s="69"/>
      <c r="JC192" s="79"/>
      <c r="JD192" s="69"/>
      <c r="JE192" s="79"/>
      <c r="JF192" s="69"/>
      <c r="JG192" s="79"/>
      <c r="JH192" s="69"/>
      <c r="JI192" s="79"/>
      <c r="JJ192" s="69"/>
      <c r="JK192" s="79"/>
      <c r="JL192" s="69"/>
      <c r="JM192" s="79"/>
      <c r="JN192" s="69"/>
      <c r="JO192" s="79"/>
      <c r="JP192" s="69"/>
      <c r="JQ192" s="69"/>
      <c r="JR192" s="79"/>
      <c r="JS192" s="69"/>
      <c r="JT192" s="79"/>
      <c r="JU192" s="69"/>
      <c r="JV192" s="79"/>
      <c r="JW192" s="69"/>
      <c r="JX192" s="79"/>
      <c r="JY192" s="69"/>
      <c r="JZ192" s="79"/>
      <c r="KA192" s="69"/>
      <c r="KB192" s="79"/>
      <c r="KC192" s="69"/>
      <c r="KD192" s="79"/>
      <c r="KE192" s="69"/>
      <c r="KF192" s="79"/>
      <c r="KG192" s="69"/>
      <c r="KH192" s="79"/>
      <c r="KI192" s="69"/>
      <c r="KJ192" s="79"/>
      <c r="KK192" s="69"/>
      <c r="KL192" s="79"/>
      <c r="KM192" s="69"/>
      <c r="KP192" s="1" t="str" cm="1">
        <f t="array" ref="KP192">IFERROR(INDEX(Paste_Here!$B$2:$B$210, MATCH(0, COUNTIF(KP$4:KP191, Paste_Here!$B$2:$B$210) + IF(Paste_Here!$B$2:$B$210="", 1, 0), 0)), "")</f>
        <v/>
      </c>
      <c r="KQ192" s="1" t="str">
        <f>IF(KP192&lt;&gt;"", INDEX(Paste_Here!$A$2:$A$210, MATCH(KP192, Paste_Here!$B$2:$B$210, 0)), "")</f>
        <v/>
      </c>
      <c r="KR192" s="1" t="str">
        <f t="shared" si="20"/>
        <v/>
      </c>
      <c r="KS192" s="1" t="str" cm="1">
        <f t="array" ref="KS192">IFERROR(INDEX($KR$5:$KR$210, MATCH(SMALL(IF($KR$5:$KR$210&lt;&gt;"", COUNTIF($KR$5:$KR$210, "&lt;"&amp;$KR$5:$KR$210)+1), ROW()-ROW($KS$5)+1), COUNTIF($KR$5:$KR$210, "&lt;"&amp;$KR$5:$KR$210)+1, 0)), "")</f>
        <v/>
      </c>
    </row>
    <row r="193" spans="1:305">
      <c r="A193" s="69"/>
      <c r="B193" s="79" t="str">
        <f t="shared" si="14"/>
        <v/>
      </c>
      <c r="C193" s="69"/>
      <c r="D193" s="79" t="str">
        <f>IFERROR(IF(B193&lt;&gt;"", IF(COUNTIF(INDEX(Paste_Here!N$2:Q$210, MATCH(B193, Paste_Here!A$2:A$210, 0), 0), "yes") &gt; 0, "No", IF(COUNTIF(INDEX(Paste_Here!N$2:Q$210, MATCH(B193, Paste_Here!A$2:A$210, 0), 0), "no") &gt; 0, "Yes", "")), ""), "")</f>
        <v/>
      </c>
      <c r="E193" s="69"/>
      <c r="F193" s="79" t="str">
        <f>IFERROR(IF(B193&lt;&gt;"", IF(ISNUMBER(SEARCH("yes", LOWER(INDEX(Paste_Here!S$2:S$210, MATCH(B193, Paste_Here!A$2:A$210, 0))))), "Yes", IF(ISNUMBER(SEARCH("no", LOWER(INDEX(Paste_Here!S$2:S$210, MATCH(B193, Paste_Here!A$2:A$210, 0))))), "No", "")), ""), "")</f>
        <v/>
      </c>
      <c r="G193" s="69"/>
      <c r="H193" s="79" t="str">
        <f>IFERROR(IF(B193&lt;&gt;"", IF(COUNTIF(INDEX(Paste_Here!AX$2:BA$210, MATCH(B193, Paste_Here!A$2:A$210, 0), 0), "yes") &gt; 0, "No", IF(COUNTIF(INDEX(Paste_Here!AX$2:BA$210, MATCH(B193, Paste_Here!A$2:A$210, 0), 0), "no") &gt; 0, "Yes", "")), ""), "")</f>
        <v/>
      </c>
      <c r="I193" s="69"/>
      <c r="J193" s="79" t="str">
        <f>IFERROR(IF(B193&lt;&gt;"", IF(ISNUMBER(SEARCH("yes", LOWER(INDEX(Paste_Here!Z$2:Z$210, MATCH(B193, Paste_Here!A$2:A$210, 0))))), "Yes", IF(ISNUMBER(SEARCH("no", LOWER(INDEX(Paste_Here!Z$2:Z$210, MATCH(B193, Paste_Here!A$2:A$210, 0))))), "No", "")), ""), "")</f>
        <v/>
      </c>
      <c r="K193" s="69"/>
      <c r="L193" s="79" t="str">
        <f>IFERROR(IF(B193&lt;&gt;"", IF(ISNUMBER(SEARCH("yes", LOWER(INDEX(Paste_Here!AG$2:AG$210, MATCH(B193, Paste_Here!A$2:A$210, 0))))), "Yes", IF(ISNUMBER(SEARCH("no", LOWER(INDEX(Paste_Here!AG$2:AG$210, MATCH(B193, Paste_Here!A$2:A$210, 0))))), "No", "")), ""), "")</f>
        <v/>
      </c>
      <c r="M193" s="69"/>
      <c r="N193" s="114" t="str">
        <f>IFERROR(IF(J193&lt;&gt;"", IF(ISNUMBER(SEARCH("yes", LOWER(INDEX(Paste_Here!AB$2:AB$210, MATCH(J193, Paste_Here!I$2:I$210, 0))))), "Yes", IF(ISNUMBER(SEARCH("no", LOWER(INDEX(Paste_Here!AB$2:AB$210, MATCH(J193, Paste_Here!I$2:I$210, 0))))), "No", "")), ""), "")</f>
        <v/>
      </c>
      <c r="O193" s="69"/>
      <c r="P193" s="79" t="str">
        <f>IFERROR(IF(B193&lt;&gt;"", IF(ISNUMBER(SEARCH("Revealed-Potential (Primary Focus)", LOWER(INDEX(Paste_Here!U$2:U$210, MATCH(B193, Paste_Here!A$2:A$210, 0))))), "Rev-Potential: Prim", IF(ISNUMBER(SEARCH("Revealed-Potential (Secondary Focus)", LOWER(INDEX(Paste_Here!U$2:U$210, MATCH(B193, Paste_Here!A$2:A$210, 0))))), "Rev-Potential: Sec", IF(ISNUMBER(SEARCH("Monitoring", LOWER(INDEX(Paste_Here!U$2:U$210, MATCH(B193, Paste_Here!A$2:A$210, 0))))), "Monitoring", IF(ISNUMBER(SEARCH("At-Promise (Secondary Focus)", LOWER(INDEX(Paste_Here!U$2:U$210, MATCH(B193, Paste_Here!A$2:A$210, 0))))), "At-Promise: Sec", IF(ISNUMBER(SEARCH("At-Promise (Primary Focus)", LOWER(INDEX(Paste_Here!U$2:U$210, MATCH(B193, Paste_Here!A$2:A$210, 0))))), "At-Promise: Prim", ""))))), ""), "")</f>
        <v/>
      </c>
      <c r="Q193" s="69"/>
      <c r="R193" s="79" t="str">
        <f>IFERROR(IF(B193&lt;&gt;"", IF(ISNUMBER(SEARCH("Revealed-Potential (Primary Focus)", LOWER(INDEX(Paste_Here!AB$2:AB$210, MATCH(B193, Paste_Here!A$2:A$210, 0))))), "Rev-Potential: Prim", IF(ISNUMBER(SEARCH("Revealed-Potential (Secondary Focus)", LOWER(INDEX(Paste_Here!AB$2:AB$210, MATCH(B193, Paste_Here!A$2:A$210, 0))))), "Rev-Potential: Sec", IF(ISNUMBER(SEARCH("Monitoring", LOWER(INDEX(Paste_Here!AB$2:AB$210, MATCH(B193, Paste_Here!A$2:A$210, 0))))), "Monitoring", IF(ISNUMBER(SEARCH("At-Promise (Secondary Focus)", LOWER(INDEX(Paste_Here!AB$2:AB$210, MATCH(B193, Paste_Here!A$2:A$210, 0))))), "At-Promise: Sec", IF(ISNUMBER(SEARCH("At-Promise (Primary Focus)", LOWER(INDEX(Paste_Here!AB$2:AB$210, MATCH(B193, Paste_Here!A$2:A$210, 0))))), "At-Promise: Prim", ""))))), ""), "")</f>
        <v/>
      </c>
      <c r="S193" s="69"/>
      <c r="T193" s="114" t="str">
        <f>IFERROR(IF(P193&lt;&gt;"", IF(ISNUMBER(SEARCH("yes", LOWER(INDEX(Paste_Here!AH$2:AH$210, MATCH(P193, Paste_Here!O$2:O$210, 0))))), "Yes", IF(ISNUMBER(SEARCH("no", LOWER(INDEX(Paste_Here!AH$2:AH$210, MATCH(P193, Paste_Here!O$2:O$210, 0))))), "No", "")), ""), "")</f>
        <v/>
      </c>
      <c r="U193" s="69"/>
      <c r="V193" s="114" t="str">
        <f>IFERROR(IF(R193&lt;&gt;"", IF(ISNUMBER(SEARCH("yes", LOWER(INDEX(Paste_Here!AJ$2:AJ$210, MATCH(R193, Paste_Here!Q$2:Q$210, 0))))), "Yes", IF(ISNUMBER(SEARCH("no", LOWER(INDEX(Paste_Here!AJ$2:AJ$210, MATCH(R193, Paste_Here!Q$2:Q$210, 0))))), "No", "")), ""), "")</f>
        <v/>
      </c>
      <c r="W193" s="69"/>
      <c r="X193" s="69"/>
      <c r="Y193" s="79" t="str">
        <f t="shared" si="15"/>
        <v/>
      </c>
      <c r="Z193" s="69"/>
      <c r="AA193" s="79" t="str">
        <f>IFERROR(IF(B193&lt;&gt;"", IF(AND(INDEX(Paste_Here!W$2:W$210, MATCH(B193, Paste_Here!A$2:A$210, 0))&lt;&gt;"", ISNUMBER(VALUE(INDEX(Paste_Here!W$2:W$210, MATCH(B193, Paste_Here!A$2:A$210, 0))))), INDEX(Paste_Here!W$2:W$210, MATCH(B193, Paste_Here!A$2:A$210, 0)), ""), ""), "")</f>
        <v/>
      </c>
      <c r="AB193" s="69"/>
      <c r="AC193" s="79" t="str">
        <f>IFERROR(IF(B193&lt;&gt;"", IF(AND(INDEX(Paste_Here!V$2:V$210, MATCH(B193, Paste_Here!A$2:A$210, 0))&lt;&gt;"", ISNUMBER(VALUE(INDEX(Paste_Here!V$2:V$210, MATCH(B193, Paste_Here!A$2:A$210, 0))))), TEXT(ROUND(VALUE(INDEX(Paste_Here!V$2:V$210, MATCH(B193, Paste_Here!A$2:A$210, 0))), 2), "0.00"), ""), ""), "")</f>
        <v/>
      </c>
      <c r="AD193" s="69"/>
      <c r="AE193" s="79" t="str">
        <f>IFERROR(IF(B193&lt;&gt;"", IF(LOWER(INDEX(Paste_Here!X$2:X$210, MATCH(B193, Paste_Here!A$2:A$210, 0)))="approaching expectations", "Approaching", IF(LOWER(INDEX(Paste_Here!X$2:X$210, MATCH(B193, Paste_Here!A$2:A$210, 0)))="met expectations", "Met", IF(LOWER(INDEX(Paste_Here!X$2:X$210, MATCH(B193, Paste_Here!A$2:A$210, 0)))="exceeded expectations", "Exceeded", IF(LOWER(INDEX(Paste_Here!X$2:X$210, MATCH(B193, Paste_Here!A$2:A$210, 0)))="below expectations", "Below", "")))), ""), "")</f>
        <v/>
      </c>
      <c r="AF193" s="69"/>
      <c r="AG193" s="79" t="str">
        <f>IFERROR(IF(B193&lt;&gt;"", IF(AND(INDEX(Paste_Here!Y$2:Y$210, MATCH(B193, Paste_Here!A$2:A$210, 0))&lt;&gt;"", ISNUMBER(VALUE(INDEX(Paste_Here!Y$2:Y$210, MATCH(B193, Paste_Here!A$2:A$210, 0))))), INDEX(Paste_Here!Y$2:Y$210, MATCH(B193, Paste_Here!A$2:A$210, 0)), ""), ""), "")</f>
        <v/>
      </c>
      <c r="AH193" s="69"/>
      <c r="AI193" s="79" t="str">
        <f>IFERROR(IF(B193&lt;&gt;"", IF(AND(INDEX(Paste_Here!AK$2:AK$210, MATCH(B193, Paste_Here!A$2:A$210, 0))&lt;&gt;"", ISNUMBER(VALUE(INDEX(Paste_Here!AK$2:AK$210, MATCH(B193, Paste_Here!A$2:A$210, 0))))), INDEX(Paste_Here!AK$2:AK$210, MATCH(B193, Paste_Here!A$2:A$210, 0)), ""), ""), "")</f>
        <v/>
      </c>
      <c r="AJ193" s="69"/>
      <c r="AK193" s="79" t="str">
        <f>IFERROR(IF(B193&lt;&gt;"", IF(ISNUMBER(SEARCH("highrisk", LOWER(INDEX(Paste_Here!AL$2:AL$210, MATCH(B193, Paste_Here!A$2:A$210, 0))))), "High Risk", IF(ISNUMBER(SEARCH("lowrisk", LOWER(INDEX(Paste_Here!AL$2:AL$210, MATCH(B193, Paste_Here!A$2:A$210, 0))))), "Low Risk", IF(ISNUMBER(SEARCH("somerisk", LOWER(INDEX(Paste_Here!AL$2:AL$210, MATCH(B193, Paste_Here!A$2:A$210, 0))))), "Some Risk", ""))), ""), "")</f>
        <v/>
      </c>
      <c r="AL193" s="69"/>
      <c r="AM193" s="79" t="str">
        <f>IFERROR(IF(B193&lt;&gt;"", IF(AND(INDEX(Paste_Here!AT$2:AT$210, MATCH(B193, Paste_Here!A$2:A$210, 0))&lt;&gt;"", ISNUMBER(VALUE(INDEX(Paste_Here!AT$2:AT$210, MATCH(B193, Paste_Here!A$2:A$210, 0))))), INDEX(Paste_Here!AT$2:AT$210, MATCH(B193, Paste_Here!A$2:A$210, 0)), ""), ""), "")</f>
        <v/>
      </c>
      <c r="AN193" s="69"/>
      <c r="AO193" s="79" t="str">
        <f>IFERROR(IF(B193&lt;&gt;"", IF(AND(INDEX(Paste_Here!AM$2:AM$210, MATCH(B193, Paste_Here!A$2:A$210, 0))&lt;&gt;"", ISNUMBER(VALUE(INDEX(Paste_Here!AM$2:AM$210, MATCH(B193, Paste_Here!A$2:A$210, 0))))), INDEX(Paste_Here!AM$2:AM$210, MATCH(B193, Paste_Here!A$2:A$210, 0)), ""), ""), "")</f>
        <v/>
      </c>
      <c r="AP193" s="69"/>
      <c r="AQ193" s="79" t="str">
        <f>IFERROR(IF(B193&lt;&gt;"", IF(ISNUMBER(SEARCH("highrisk", LOWER(INDEX(Paste_Here!AN$2:AN$210, MATCH(B193, Paste_Here!A$2:A$210, 0))))), "High Risk", IF(ISNUMBER(SEARCH("lowrisk", LOWER(INDEX(Paste_Here!AN$2:AN$210, MATCH(B193, Paste_Here!A$2:A$210, 0))))), "Low Risk", IF(ISNUMBER(SEARCH("somerisk", LOWER(INDEX(Paste_Here!AN$2:AN$210, MATCH(B193, Paste_Here!A$2:A$210, 0))))), "Some Risk", ""))), ""), "")</f>
        <v/>
      </c>
      <c r="AR193" s="69"/>
      <c r="AS193" s="79" t="str" cm="1">
        <f t="array" aca="1" ref="AS193" ca="1">IFERROR(IF(ISNUMBER(SEARCH("BR", INDEX(Paste_Here!AO$2:AO$210, MATCH(B193, Paste_Here!A$2:A$210, 0)))), -1, 1) * VALUE(_xlfn.TEXTJOIN("", TRUE, IF(ISNUMBER(--MID(INDEX(Paste_Here!AO$2:AO$210, MATCH(B193, Paste_Here!A$2:A$210, 0)), ROW(INDIRECT("1:"&amp;LEN(INDEX(Paste_Here!AO$2:AO$210, MATCH(B193, Paste_Here!A$2:A$210, 0))))), 1)), MID(INDEX(Paste_Here!AO$2:AO$210, MATCH(B193, Paste_Here!A$2:A$210, 0)), ROW(INDIRECT("1:"&amp;LEN(INDEX(Paste_Here!AO$2:AO$210, MATCH(B193, Paste_Here!A$2:A$210, 0))))), 1), ""))), "")</f>
        <v/>
      </c>
      <c r="AT193" s="69"/>
      <c r="AU193" s="69"/>
      <c r="AV193" s="79"/>
      <c r="AW193" s="69"/>
      <c r="AX193" s="79"/>
      <c r="AY193" s="69"/>
      <c r="AZ193" s="79"/>
      <c r="BA193" s="69"/>
      <c r="BB193" s="79"/>
      <c r="BC193" s="69"/>
      <c r="BD193" s="79"/>
      <c r="BE193" s="69"/>
      <c r="BF193" s="79"/>
      <c r="BG193" s="69"/>
      <c r="BH193" s="79"/>
      <c r="BI193" s="69"/>
      <c r="BJ193" s="79"/>
      <c r="BK193" s="69"/>
      <c r="BL193" s="79"/>
      <c r="BM193" s="69"/>
      <c r="BN193" s="79"/>
      <c r="BO193" s="69"/>
      <c r="BP193" s="79"/>
      <c r="BQ193" s="69"/>
      <c r="BR193" s="69"/>
      <c r="BS193" s="79"/>
      <c r="BT193" s="69"/>
      <c r="BU193" s="79"/>
      <c r="BV193" s="69"/>
      <c r="BW193" s="79"/>
      <c r="BX193" s="69"/>
      <c r="BY193" s="79"/>
      <c r="BZ193" s="69"/>
      <c r="CA193" s="79"/>
      <c r="CB193" s="69"/>
      <c r="CC193" s="79"/>
      <c r="CD193" s="69"/>
      <c r="CE193" s="79"/>
      <c r="CF193" s="69"/>
      <c r="CG193" s="79"/>
      <c r="CH193" s="69"/>
      <c r="CI193" s="79"/>
      <c r="CJ193" s="69"/>
      <c r="CK193" s="79"/>
      <c r="CL193" s="69"/>
      <c r="CM193" s="79"/>
      <c r="CN193" s="69"/>
      <c r="CO193" s="69"/>
      <c r="CP193" s="79" t="str">
        <f t="shared" si="16"/>
        <v/>
      </c>
      <c r="CQ193" s="69"/>
      <c r="CR193" s="79" t="str">
        <f>IFERROR(IF(B193&lt;&gt;"", IF(AND(INDEX(Paste_Here!AD$2:AD$210, MATCH(B193, Paste_Here!A$2:A$210, 0))&lt;&gt;"", ISNUMBER(VALUE(INDEX(Paste_Here!AD$2:AD$210, MATCH(B193, Paste_Here!A$2:A$210, 0))))), INDEX(Paste_Here!AD$2:AD$210, MATCH(B193, Paste_Here!A$2:A$210, 0)), ""), ""), "")</f>
        <v/>
      </c>
      <c r="CS193" s="69"/>
      <c r="CT193" s="79" t="str">
        <f>IFERROR(IF(B193&lt;&gt;"", IF(AND(INDEX(Paste_Here!AC$2:AC$210, MATCH(B193, Paste_Here!A$2:A$210, 0))&lt;&gt;"", ISNUMBER(--INDEX(Paste_Here!AC$2:AC$210, MATCH(B193, Paste_Here!A$2:A$210, 0)))), TEXT(ROUND(--INDEX(Paste_Here!AC$2:AC$210, MATCH(B193, Paste_Here!A$2:A$210, 0)), 2), "0.00"), ""), ""), "")</f>
        <v/>
      </c>
      <c r="CU193" s="69"/>
      <c r="CV193" s="79" t="str">
        <f>IFERROR(IF(B193&lt;&gt;"", IF(LOWER(INDEX(Paste_Here!AE$2:AE$210, MATCH(B193, Paste_Here!A$2:A$210, 0)))="approaching expectations", "Approaching", IF(LOWER(INDEX(Paste_Here!AE$2:AE$210, MATCH(B193, Paste_Here!A$2:A$210, 0)))="met expectations", "Met", IF(LOWER(INDEX(Paste_Here!AE$2:AE$210, MATCH(B193, Paste_Here!A$2:A$210, 0)))="exceeded expectations", "Exceeded", IF(LOWER(INDEX(Paste_Here!AE$2:AE$210, MATCH(B193, Paste_Here!A$2:A$210, 0)))="below expectations", "Below", "")))), ""), "")</f>
        <v/>
      </c>
      <c r="CW193" s="69"/>
      <c r="CX193" s="79" t="str">
        <f>IFERROR(IF(B193&lt;&gt;"", IF(AND(INDEX(Paste_Here!AF$2:AF$210, MATCH(B193, Paste_Here!A$2:A$210, 0))&lt;&gt;"", ISNUMBER(VALUE(INDEX(Paste_Here!AF$2:AF$210, MATCH(B193, Paste_Here!A$2:A$210, 0))))), INDEX(Paste_Here!AF$2:AF$210, MATCH(B193, Paste_Here!A$2:A$210, 0)), ""), ""), "")</f>
        <v/>
      </c>
      <c r="CY193" s="69"/>
      <c r="CZ193" s="79" t="str">
        <f>IFERROR(IF(B193&lt;&gt;"", IF(AND(INDEX(Paste_Here!AU$2:AU$210, MATCH(B193, Paste_Here!A$2:A$210, 0))&lt;&gt;"", ISNUMBER(VALUE(INDEX(Paste_Here!AU$2:AU$210, MATCH(B193, Paste_Here!A$2:A$210, 0))))), INDEX(Paste_Here!AU$2:AU$210, MATCH(B193, Paste_Here!A$2:A$210, 0)), ""), ""), "")</f>
        <v/>
      </c>
      <c r="DA193" s="69"/>
      <c r="DB193" s="79" t="str">
        <f>IFERROR(IF(B193&lt;&gt;"", IF(ISNUMBER(SEARCH("highrisk", LOWER(INDEX(Paste_Here!AV$2:AV$210, MATCH(B193, Paste_Here!A$2:A$210, 0))))), "High Risk", IF(ISNUMBER(SEARCH("lowrisk", LOWER(INDEX(Paste_Here!AV$2:AV$210, MATCH(B193, Paste_Here!A$2:A$210, 0))))), "Low Risk", IF(ISNUMBER(SEARCH("somerisk", LOWER(INDEX(Paste_Here!AV$2:AV$210, MATCH(B193, Paste_Here!A$2:A$210, 0))))), "Some Risk", ""))), ""), "")</f>
        <v/>
      </c>
      <c r="DC193" s="69"/>
      <c r="DD193" s="79" t="str">
        <f>IFERROR(IF(B193&lt;&gt;"", IF(AND(INDEX(Paste_Here!AW$2:AW$210, MATCH(B193, Paste_Here!A$2:A$210, 0))&lt;&gt;"", ISNUMBER(VALUE(INDEX(Paste_Here!AW$2:AW$210, MATCH(B193, Paste_Here!A$2:A$210, 0))))), INDEX(Paste_Here!AW$2:AW$210, MATCH(B193, Paste_Here!A$2:A$210, 0)), ""), ""), "")</f>
        <v/>
      </c>
      <c r="DE193" s="69"/>
      <c r="DF193" s="79" t="str">
        <f>IFERROR(IF(B193&lt;&gt;"", IF(AND(INDEX(Paste_Here!AP$2:AP$210, MATCH(B193, Paste_Here!A$2:A$210, 0))&lt;&gt;"", ISNUMBER(VALUE(INDEX(Paste_Here!AP$2:AP$210, MATCH(B193, Paste_Here!A$2:A$210, 0))))), INDEX(Paste_Here!AP$2:AP$210, MATCH(B193, Paste_Here!A$2:A$210, 0)), ""), ""), "")</f>
        <v/>
      </c>
      <c r="DG193" s="69"/>
      <c r="DH193" s="79" t="str">
        <f>IFERROR(IF(B193&lt;&gt;"", IF(ISNUMBER(SEARCH("highrisk", LOWER(INDEX(Paste_Here!AQ$2:AQ$210, MATCH(B193, Paste_Here!A$2:A$210, 0))))), "High Risk", IF(ISNUMBER(SEARCH("lowrisk", LOWER(INDEX(Paste_Here!AQ$2:AQ$210, MATCH(B193, Paste_Here!A$2:A$210, 0))))), "Low Risk", IF(ISNUMBER(SEARCH("somerisk", LOWER(INDEX(Paste_Here!AQ$2:AQ$210, MATCH(B193, Paste_Here!A$2:A$210, 0))))), "Some Risk", ""))), ""), "")</f>
        <v/>
      </c>
      <c r="DI193" s="69"/>
      <c r="DJ193" s="79" t="str" cm="1">
        <f t="array" aca="1" ref="DJ193" ca="1">IFERROR(VALUE(IF(ISNUMBER(SEARCH("EM", INDEX(Paste_Here!AR$2:AR$500, MATCH(B193, Paste_Here!A$2:A$500, 0)))),"-" &amp; _xlfn.TEXTJOIN("", TRUE, IF(ISNUMBER(--MID(INDEX(Paste_Here!AR$2:AR$500, MATCH(B193, Paste_Here!A$2:A$500, 0)), ROW(INDIRECT("1:"&amp;LEN(INDEX(Paste_Here!AR$2:AR$500, MATCH(B193, Paste_Here!A$2:A$500, 0))))), 1)), MID(INDEX(Paste_Here!AR$2:AR$500, MATCH(B193, Paste_Here!A$2:A$500, 0)), ROW(INDIRECT("1:"&amp;LEN(INDEX(Paste_Here!AR$2:AR$500, MATCH(B193, Paste_Here!A$2:A$500, 0))))), 1), "")), _xlfn.TEXTJOIN("", TRUE, IF(ISNUMBER(--MID(INDEX(Paste_Here!AR$2:AR$500, MATCH(B193, Paste_Here!A$2:AR$500, 0)), ROW(INDIRECT("1:"&amp;LEN(INDEX(Paste_Here!AR$2:AR$500, MATCH(B193, Paste_Here!A$2:AR$500, 0))))), 1)), MID(INDEX(Paste_Here!AR$2:AR$500, MATCH(B193, Paste_Here!A$2:A$500, 0)), ROW(INDIRECT("1:"&amp;LEN(INDEX(Paste_Here!AR$2:AR$500, MATCH(B193, Paste_Here!A$2:A$500, 0))))), 1), "")))), "")</f>
        <v/>
      </c>
      <c r="DK193" s="69"/>
      <c r="DL193" s="69"/>
      <c r="DM193" s="79" t="str">
        <f t="shared" si="17"/>
        <v/>
      </c>
      <c r="DN193" s="69"/>
      <c r="DO193" s="79" t="str">
        <f>IFERROR(IF(B193&lt;&gt;"", IF(AND(INDEX(Paste_Here!AH$2:AH$210, MATCH(B193, Paste_Here!A$2:A$210, 0))&lt;&gt;"", ISNUMBER(VALUE(INDEX(Paste_Here!AH$2:AH$210, MATCH(B193, Paste_Here!A$2:A$210, 0))))), INDEX(Paste_Here!AH$2:AH$210, MATCH(B193, Paste_Here!A$2:A$210, 0)), ""), ""), "")</f>
        <v/>
      </c>
      <c r="DP193" s="69"/>
      <c r="DQ193" s="114"/>
      <c r="DR193" s="69"/>
      <c r="DS193" s="119" t="str">
        <f>IFERROR(IF(B193&lt;&gt;"", IF(LOWER(INDEX(Paste_Here!AI$2:AI$210, MATCH(B193, Paste_Here!A$2:A$210, 0)))="approaching expectations", "Approaching", IF(LOWER(INDEX(Paste_Here!AI$2:AI$210, MATCH(B193, Paste_Here!A$2:A$210, 0)))="met expectations", "Met", IF(LOWER(INDEX(Paste_Here!AI$2:AI$210, MATCH(B193, Paste_Here!A$2:A$210, 0)))="exceeded expectations", "Exceeded", IF(LOWER(INDEX(Paste_Here!AI$2:AI$210, MATCH(B193, Paste_Here!A$2:A$210, 0)))="below expectations", "Below", "")))), ""), "")</f>
        <v/>
      </c>
      <c r="DT193" s="69"/>
      <c r="DU193" s="79" t="str">
        <f>IFERROR(IF(B193&lt;&gt;"", IF(AND(INDEX(Paste_Here!AJ$2:AJ$210, MATCH(B193, Paste_Here!A$2:A$210, 0))&lt;&gt;"", ISNUMBER(VALUE(INDEX(Paste_Here!AJ$2:AJ$210, MATCH(B193, Paste_Here!A$2:A$210, 0))))), INDEX(Paste_Here!AJ$2:AJ$210, MATCH(B193, Paste_Here!A$2:A$210, 0)), ""), ""), "")</f>
        <v/>
      </c>
      <c r="DV193" s="69"/>
      <c r="DW193" s="114"/>
      <c r="DX193" s="69"/>
      <c r="DY193" s="114"/>
      <c r="DZ193" s="69"/>
      <c r="EA193" s="114"/>
      <c r="EB193" s="69"/>
      <c r="EC193" s="114"/>
      <c r="ED193" s="69"/>
      <c r="EE193" s="114"/>
      <c r="EF193" s="69"/>
      <c r="EH193" s="69"/>
      <c r="EI193" s="69"/>
      <c r="EJ193" s="79"/>
      <c r="EK193" s="69"/>
      <c r="EL193" s="79"/>
      <c r="EM193" s="69"/>
      <c r="EN193" s="79"/>
      <c r="EO193" s="69"/>
      <c r="EP193" s="79"/>
      <c r="EQ193" s="69"/>
      <c r="ER193" s="79"/>
      <c r="ES193" s="69"/>
      <c r="ET193" s="79"/>
      <c r="EU193" s="69"/>
      <c r="EV193" s="79"/>
      <c r="EW193" s="69"/>
      <c r="EX193" s="79"/>
      <c r="EY193" s="69"/>
      <c r="EZ193" s="79"/>
      <c r="FA193" s="69"/>
      <c r="FB193" s="79"/>
      <c r="FC193" s="69"/>
      <c r="FD193" s="79"/>
      <c r="FE193" s="69"/>
      <c r="FF193" s="69"/>
      <c r="FG193" s="79" t="str">
        <f t="shared" si="18"/>
        <v/>
      </c>
      <c r="FH193" s="69"/>
      <c r="FI193" s="79" t="str">
        <f>IFERROR(IF(B193&lt;&gt;"", IF(ISNUMBER(VALUE(INDEX(Paste_Here!H$2:H$210, MATCH(B193, Paste_Here!A$2:A$210, 0)))), IF(VALUE(INDEX(Paste_Here!H$2:H$210, MATCH(B193, Paste_Here!A$2:A$210, 0)))=0, "No", IF(AND(VALUE(INDEX(Paste_Here!H$2:H$210, MATCH(B193, Paste_Here!A$2:A$210, 0)))&gt;=1, VALUE(INDEX(Paste_Here!H$2:H$210, MATCH(B193, Paste_Here!A$2:A$210, 0)))&lt;=4), VALUE(INDEX(Paste_Here!H$2:H$210, MATCH(B193, Paste_Here!A$2:A$210, 0))), "")), ""), ""), "")</f>
        <v/>
      </c>
      <c r="FJ193" s="69"/>
      <c r="FK193" s="79" t="str">
        <f>IFERROR(IF(B193&lt;&gt;"", IF(ISNUMBER(VALUE(INDEX(Paste_Here!I$2:I$210, MATCH(B193, Paste_Here!A$2:A$210, 0)))), IF(VALUE(INDEX(Paste_Here!I$2:I$210, MATCH(B193, Paste_Here!A$2:A$210, 0)))=0, "No", IF(AND(VALUE(INDEX(Paste_Here!I$2:I$210, MATCH(B193, Paste_Here!A$2:A$210, 0)))&gt;=1, VALUE(INDEX(Paste_Here!I$2:I$210, MATCH(B193, Paste_Here!A$2:A$210, 0)))&lt;=4), VALUE(INDEX(Paste_Here!I$2:I$210, MATCH(B193, Paste_Here!A$2:A$210, 0))), "")), ""), ""), "")</f>
        <v/>
      </c>
      <c r="FL193" s="69"/>
      <c r="FM193" s="114"/>
      <c r="FN193" s="69"/>
      <c r="FO193" s="114"/>
      <c r="FP193" s="69"/>
      <c r="FQ193" s="114"/>
      <c r="FR193" s="69"/>
      <c r="FS193" s="114"/>
      <c r="FT193" s="69"/>
      <c r="FU193" s="79" t="str">
        <f>IFERROR(IF(B193&lt;&gt;"", IF(AND(INDEX(Paste_Here!R$2:R$210, MATCH(B193, Paste_Here!A$2:A$210, 0))&lt;&gt;"", ISNUMBER(VALUE(INDEX(Paste_Here!R$2:R$210, MATCH(B193, Paste_Here!A$2:A$210, 0))))), INDEX(Paste_Here!R$2:R$210, MATCH(B193, Paste_Here!A$2:A$210, 0)), ""), ""), "")</f>
        <v/>
      </c>
      <c r="FV193" s="69"/>
      <c r="FW193" s="79" t="str">
        <f>IFERROR(IF(B193&lt;&gt;"", IF(AND(INDEX(Paste_Here!BB$2:BB$210, MATCH(B193, Paste_Here!A$2:A$210, 0))&lt;&gt;"", ISNUMBER(VALUE(INDEX(Paste_Here!BB$2:BB$210, MATCH(B193, Paste_Here!A$2:A$210, 0))))), INDEX(Paste_Here!BB$2:BB$210, MATCH(B193, Paste_Here!A$2:A$210, 0)), ""), ""), "")</f>
        <v/>
      </c>
      <c r="FX193" s="69"/>
      <c r="FY193" s="79" t="str">
        <f>IFERROR(IF(B193&lt;&gt;"", IF(AND(INDEX(Paste_Here!AS$2:AS$210, MATCH(B193, Paste_Here!A$2:A$210, 0))&lt;&gt;"", ISNUMBER(VALUE(INDEX(Paste_Here!AS$2:AS$210, MATCH(B193, Paste_Here!A$2:A$210, 0))))), INDEX(Paste_Here!AS$2:AS$210, MATCH(B193, Paste_Here!A$2:A$210, 0)), ""), ""), "")</f>
        <v/>
      </c>
      <c r="FZ193" s="69"/>
      <c r="GA193" s="79" t="str">
        <f>IFERROR(IF(B193&lt;&gt;"", IF(AND(INDEX(Paste_Here!BC$2:BC$210, MATCH(B193, Paste_Here!A$2:A$210, 0))&lt;&gt;"", ISNUMBER(VALUE(INDEX(Paste_Here!BC$2:BC$210, MATCH(B193, Paste_Here!A$2:A$210, 0))))), INDEX(Paste_Here!BC$2:BC$210, MATCH(B193, Paste_Here!A$2:A$210, 0)), ""), ""), "")</f>
        <v/>
      </c>
      <c r="GB193" s="69"/>
      <c r="GC193" s="69"/>
      <c r="GD193" s="79" t="str">
        <f t="shared" si="19"/>
        <v/>
      </c>
      <c r="GE193" s="69"/>
      <c r="GF193" s="79" t="str">
        <f>IFERROR(IF(B193&lt;&gt;"", IF(ISNUMBER(SEARCH("s", LOWER(INDEX(Paste_Here!M$2:M$210, MATCH(B193, Paste_Here!A$2:A$210, 0))))), "Yes", IF(INDEX(Paste_Here!M$2:M$210, MATCH(B193, Paste_Here!A$2:A$210, 0))&lt;&gt;"", "No", "")), ""), "")</f>
        <v/>
      </c>
      <c r="GG193" s="69"/>
      <c r="GH193" s="79" t="str">
        <f>IFERROR(IF(B193&lt;&gt;"", IF(ISNUMBER(SEARCH("yes", LOWER(INDEX(Paste_Here!F$2:F$210, MATCH(B193, Paste_Here!A$2:A$210, 0))))), "Yes", IF(ISNUMBER(SEARCH("no", LOWER(INDEX(Paste_Here!F$2:F$210, MATCH(B193, Paste_Here!A$2:A$210, 0))))), "No", "")), ""), "")</f>
        <v/>
      </c>
      <c r="GI193" s="69"/>
      <c r="GJ193" s="79" t="str">
        <f>IFERROR(IF(B193&lt;&gt;"", IF(ISNUMBER(SEARCH("english language learner", LOWER(INDEX(Paste_Here!C$2:C$210, MATCH(B193, Paste_Here!A$2:A$210, 0))))), "Yes", ""), ""), "")</f>
        <v/>
      </c>
      <c r="GK193" s="69"/>
      <c r="GL193" s="79" t="str">
        <f>IFERROR(IF(B193&lt;&gt;"", IF(OR(ISNUMBER(SEARCH("b", LOWER(INDEX(Paste_Here!K$2:K$210, MATCH(B193, Paste_Here!A$2:A$210, 0))))), ISNUMBER(SEARCH("h", LOWER(INDEX(Paste_Here!K$2:K$210, MATCH(B193, Paste_Here!A$2:A$210, 0))))), ISNUMBER(SEARCH("i", LOWER(INDEX(Paste_Here!K$2:K$210, MATCH(B193, Paste_Here!A$2:A$210, 0)))))), "Yes", IF(INDEX(Paste_Here!K$2:K$210, MATCH(B193, Paste_Here!A$2:A$210, 0))&lt;&gt;"", "No", "")), ""), "")</f>
        <v/>
      </c>
      <c r="GM193" s="69"/>
      <c r="GN193" s="79" t="str">
        <f>IFERROR(IF(B193&lt;&gt;"", IF(ISNUMBER(SEARCH("yes", LOWER(INDEX(Paste_Here!L$2:L$210, MATCH(B193, Paste_Here!A$2:A$210, 0))))), "Yes", IF(ISNUMBER(SEARCH("no", LOWER(INDEX(Paste_Here!L$2:L$210, MATCH(B193, Paste_Here!A$2:A$210, 0))))), "No", "")), ""), "")</f>
        <v/>
      </c>
      <c r="GO193" s="69"/>
      <c r="GP193" s="79" t="str">
        <f>IFERROR(IF(B193&lt;&gt;"", IF(ISNUMBER(SEARCH("transitional 2", LOWER(INDEX(Paste_Here!C$2:C$210, MATCH(B193, Paste_Here!A$2:A$210, 0))))), "T2", IF(ISNUMBER(SEARCH("transitional 1", LOWER(INDEX(Paste_Here!C$2:C$210, MATCH(B193, Paste_Here!A$2:A$210, 0))))), "T1", IF(ISNUMBER(SEARCH("waived ell services", LOWER(INDEX(Paste_Here!C$2:C$210, MATCH(B193, Paste_Here!A$2:A$210, 0))))), "W", ""))), ""), "")</f>
        <v/>
      </c>
      <c r="GQ193" s="69"/>
      <c r="GR193" s="114"/>
      <c r="GS193" s="69"/>
      <c r="GT193" s="114"/>
      <c r="GU193" s="69"/>
      <c r="GV193" s="114"/>
      <c r="GW193" s="69"/>
      <c r="GX193" s="118"/>
      <c r="GY193" s="69"/>
      <c r="GZ193" s="69"/>
      <c r="HA193" s="79"/>
      <c r="HB193" s="69"/>
      <c r="HC193" s="79"/>
      <c r="HD193" s="69"/>
      <c r="HE193" s="79"/>
      <c r="HF193" s="69"/>
      <c r="HG193" s="79"/>
      <c r="HH193" s="69"/>
      <c r="HI193" s="79"/>
      <c r="HJ193" s="69"/>
      <c r="HK193" s="79"/>
      <c r="HL193" s="69"/>
      <c r="HM193" s="79"/>
      <c r="HN193" s="69"/>
      <c r="HO193" s="79"/>
      <c r="HP193" s="69"/>
      <c r="HQ193" s="79"/>
      <c r="HR193" s="69"/>
      <c r="HS193" s="79"/>
      <c r="HT193" s="69"/>
      <c r="HU193" s="79"/>
      <c r="HV193" s="69"/>
      <c r="HW193" s="69"/>
      <c r="HX193" s="79"/>
      <c r="HY193" s="69"/>
      <c r="HZ193" s="79"/>
      <c r="IA193" s="69"/>
      <c r="IB193" s="79"/>
      <c r="IC193" s="69"/>
      <c r="ID193" s="79"/>
      <c r="IE193" s="69"/>
      <c r="IF193" s="79"/>
      <c r="IG193" s="69"/>
      <c r="IH193" s="79"/>
      <c r="II193" s="69"/>
      <c r="IJ193" s="79"/>
      <c r="IK193" s="69"/>
      <c r="IL193" s="79"/>
      <c r="IM193" s="69"/>
      <c r="IN193" s="79"/>
      <c r="IO193" s="69"/>
      <c r="IP193" s="79"/>
      <c r="IQ193" s="69"/>
      <c r="IR193" s="79"/>
      <c r="IS193" s="69"/>
      <c r="IT193" s="69"/>
      <c r="IU193" s="79"/>
      <c r="IV193" s="69"/>
      <c r="IW193" s="79"/>
      <c r="IX193" s="69"/>
      <c r="IY193" s="79"/>
      <c r="IZ193" s="69"/>
      <c r="JA193" s="79"/>
      <c r="JB193" s="69"/>
      <c r="JC193" s="79"/>
      <c r="JD193" s="69"/>
      <c r="JE193" s="79"/>
      <c r="JF193" s="69"/>
      <c r="JG193" s="79"/>
      <c r="JH193" s="69"/>
      <c r="JI193" s="79"/>
      <c r="JJ193" s="69"/>
      <c r="JK193" s="79"/>
      <c r="JL193" s="69"/>
      <c r="JM193" s="79"/>
      <c r="JN193" s="69"/>
      <c r="JO193" s="79"/>
      <c r="JP193" s="69"/>
      <c r="JQ193" s="69"/>
      <c r="JR193" s="79"/>
      <c r="JS193" s="69"/>
      <c r="JT193" s="79"/>
      <c r="JU193" s="69"/>
      <c r="JV193" s="79"/>
      <c r="JW193" s="69"/>
      <c r="JX193" s="79"/>
      <c r="JY193" s="69"/>
      <c r="JZ193" s="79"/>
      <c r="KA193" s="69"/>
      <c r="KB193" s="79"/>
      <c r="KC193" s="69"/>
      <c r="KD193" s="79"/>
      <c r="KE193" s="69"/>
      <c r="KF193" s="79"/>
      <c r="KG193" s="69"/>
      <c r="KH193" s="79"/>
      <c r="KI193" s="69"/>
      <c r="KJ193" s="79"/>
      <c r="KK193" s="69"/>
      <c r="KL193" s="79"/>
      <c r="KM193" s="69"/>
      <c r="KP193" s="1" t="str" cm="1">
        <f t="array" ref="KP193">IFERROR(INDEX(Paste_Here!$B$2:$B$210, MATCH(0, COUNTIF(KP$4:KP192, Paste_Here!$B$2:$B$210) + IF(Paste_Here!$B$2:$B$210="", 1, 0), 0)), "")</f>
        <v/>
      </c>
      <c r="KQ193" s="1" t="str">
        <f>IF(KP193&lt;&gt;"", INDEX(Paste_Here!$A$2:$A$210, MATCH(KP193, Paste_Here!$B$2:$B$210, 0)), "")</f>
        <v/>
      </c>
      <c r="KR193" s="1" t="str">
        <f t="shared" si="20"/>
        <v/>
      </c>
      <c r="KS193" s="1" t="str" cm="1">
        <f t="array" ref="KS193">IFERROR(INDEX($KR$5:$KR$210, MATCH(SMALL(IF($KR$5:$KR$210&lt;&gt;"", COUNTIF($KR$5:$KR$210, "&lt;"&amp;$KR$5:$KR$210)+1), ROW()-ROW($KS$5)+1), COUNTIF($KR$5:$KR$210, "&lt;"&amp;$KR$5:$KR$210)+1, 0)), "")</f>
        <v/>
      </c>
    </row>
    <row r="194" spans="1:305">
      <c r="A194" s="69"/>
      <c r="B194" s="79" t="str">
        <f t="shared" si="14"/>
        <v/>
      </c>
      <c r="C194" s="69"/>
      <c r="D194" s="79" t="str">
        <f>IFERROR(IF(B194&lt;&gt;"", IF(COUNTIF(INDEX(Paste_Here!N$2:Q$210, MATCH(B194, Paste_Here!A$2:A$210, 0), 0), "yes") &gt; 0, "No", IF(COUNTIF(INDEX(Paste_Here!N$2:Q$210, MATCH(B194, Paste_Here!A$2:A$210, 0), 0), "no") &gt; 0, "Yes", "")), ""), "")</f>
        <v/>
      </c>
      <c r="E194" s="69"/>
      <c r="F194" s="79" t="str">
        <f>IFERROR(IF(B194&lt;&gt;"", IF(ISNUMBER(SEARCH("yes", LOWER(INDEX(Paste_Here!S$2:S$210, MATCH(B194, Paste_Here!A$2:A$210, 0))))), "Yes", IF(ISNUMBER(SEARCH("no", LOWER(INDEX(Paste_Here!S$2:S$210, MATCH(B194, Paste_Here!A$2:A$210, 0))))), "No", "")), ""), "")</f>
        <v/>
      </c>
      <c r="G194" s="69"/>
      <c r="H194" s="79" t="str">
        <f>IFERROR(IF(B194&lt;&gt;"", IF(COUNTIF(INDEX(Paste_Here!AX$2:BA$210, MATCH(B194, Paste_Here!A$2:A$210, 0), 0), "yes") &gt; 0, "No", IF(COUNTIF(INDEX(Paste_Here!AX$2:BA$210, MATCH(B194, Paste_Here!A$2:A$210, 0), 0), "no") &gt; 0, "Yes", "")), ""), "")</f>
        <v/>
      </c>
      <c r="I194" s="69"/>
      <c r="J194" s="79" t="str">
        <f>IFERROR(IF(B194&lt;&gt;"", IF(ISNUMBER(SEARCH("yes", LOWER(INDEX(Paste_Here!Z$2:Z$210, MATCH(B194, Paste_Here!A$2:A$210, 0))))), "Yes", IF(ISNUMBER(SEARCH("no", LOWER(INDEX(Paste_Here!Z$2:Z$210, MATCH(B194, Paste_Here!A$2:A$210, 0))))), "No", "")), ""), "")</f>
        <v/>
      </c>
      <c r="K194" s="69"/>
      <c r="L194" s="79" t="str">
        <f>IFERROR(IF(B194&lt;&gt;"", IF(ISNUMBER(SEARCH("yes", LOWER(INDEX(Paste_Here!AG$2:AG$210, MATCH(B194, Paste_Here!A$2:A$210, 0))))), "Yes", IF(ISNUMBER(SEARCH("no", LOWER(INDEX(Paste_Here!AG$2:AG$210, MATCH(B194, Paste_Here!A$2:A$210, 0))))), "No", "")), ""), "")</f>
        <v/>
      </c>
      <c r="M194" s="69"/>
      <c r="N194" s="114" t="str">
        <f>IFERROR(IF(J194&lt;&gt;"", IF(ISNUMBER(SEARCH("yes", LOWER(INDEX(Paste_Here!AB$2:AB$210, MATCH(J194, Paste_Here!I$2:I$210, 0))))), "Yes", IF(ISNUMBER(SEARCH("no", LOWER(INDEX(Paste_Here!AB$2:AB$210, MATCH(J194, Paste_Here!I$2:I$210, 0))))), "No", "")), ""), "")</f>
        <v/>
      </c>
      <c r="O194" s="69"/>
      <c r="P194" s="79" t="str">
        <f>IFERROR(IF(B194&lt;&gt;"", IF(ISNUMBER(SEARCH("Revealed-Potential (Primary Focus)", LOWER(INDEX(Paste_Here!U$2:U$210, MATCH(B194, Paste_Here!A$2:A$210, 0))))), "Rev-Potential: Prim", IF(ISNUMBER(SEARCH("Revealed-Potential (Secondary Focus)", LOWER(INDEX(Paste_Here!U$2:U$210, MATCH(B194, Paste_Here!A$2:A$210, 0))))), "Rev-Potential: Sec", IF(ISNUMBER(SEARCH("Monitoring", LOWER(INDEX(Paste_Here!U$2:U$210, MATCH(B194, Paste_Here!A$2:A$210, 0))))), "Monitoring", IF(ISNUMBER(SEARCH("At-Promise (Secondary Focus)", LOWER(INDEX(Paste_Here!U$2:U$210, MATCH(B194, Paste_Here!A$2:A$210, 0))))), "At-Promise: Sec", IF(ISNUMBER(SEARCH("At-Promise (Primary Focus)", LOWER(INDEX(Paste_Here!U$2:U$210, MATCH(B194, Paste_Here!A$2:A$210, 0))))), "At-Promise: Prim", ""))))), ""), "")</f>
        <v/>
      </c>
      <c r="Q194" s="69"/>
      <c r="R194" s="79" t="str">
        <f>IFERROR(IF(B194&lt;&gt;"", IF(ISNUMBER(SEARCH("Revealed-Potential (Primary Focus)", LOWER(INDEX(Paste_Here!AB$2:AB$210, MATCH(B194, Paste_Here!A$2:A$210, 0))))), "Rev-Potential: Prim", IF(ISNUMBER(SEARCH("Revealed-Potential (Secondary Focus)", LOWER(INDEX(Paste_Here!AB$2:AB$210, MATCH(B194, Paste_Here!A$2:A$210, 0))))), "Rev-Potential: Sec", IF(ISNUMBER(SEARCH("Monitoring", LOWER(INDEX(Paste_Here!AB$2:AB$210, MATCH(B194, Paste_Here!A$2:A$210, 0))))), "Monitoring", IF(ISNUMBER(SEARCH("At-Promise (Secondary Focus)", LOWER(INDEX(Paste_Here!AB$2:AB$210, MATCH(B194, Paste_Here!A$2:A$210, 0))))), "At-Promise: Sec", IF(ISNUMBER(SEARCH("At-Promise (Primary Focus)", LOWER(INDEX(Paste_Here!AB$2:AB$210, MATCH(B194, Paste_Here!A$2:A$210, 0))))), "At-Promise: Prim", ""))))), ""), "")</f>
        <v/>
      </c>
      <c r="S194" s="69"/>
      <c r="T194" s="114" t="str">
        <f>IFERROR(IF(P194&lt;&gt;"", IF(ISNUMBER(SEARCH("yes", LOWER(INDEX(Paste_Here!AH$2:AH$210, MATCH(P194, Paste_Here!O$2:O$210, 0))))), "Yes", IF(ISNUMBER(SEARCH("no", LOWER(INDEX(Paste_Here!AH$2:AH$210, MATCH(P194, Paste_Here!O$2:O$210, 0))))), "No", "")), ""), "")</f>
        <v/>
      </c>
      <c r="U194" s="69"/>
      <c r="V194" s="114" t="str">
        <f>IFERROR(IF(R194&lt;&gt;"", IF(ISNUMBER(SEARCH("yes", LOWER(INDEX(Paste_Here!AJ$2:AJ$210, MATCH(R194, Paste_Here!Q$2:Q$210, 0))))), "Yes", IF(ISNUMBER(SEARCH("no", LOWER(INDEX(Paste_Here!AJ$2:AJ$210, MATCH(R194, Paste_Here!Q$2:Q$210, 0))))), "No", "")), ""), "")</f>
        <v/>
      </c>
      <c r="W194" s="69"/>
      <c r="X194" s="69"/>
      <c r="Y194" s="79" t="str">
        <f t="shared" si="15"/>
        <v/>
      </c>
      <c r="Z194" s="69"/>
      <c r="AA194" s="79" t="str">
        <f>IFERROR(IF(B194&lt;&gt;"", IF(AND(INDEX(Paste_Here!W$2:W$210, MATCH(B194, Paste_Here!A$2:A$210, 0))&lt;&gt;"", ISNUMBER(VALUE(INDEX(Paste_Here!W$2:W$210, MATCH(B194, Paste_Here!A$2:A$210, 0))))), INDEX(Paste_Here!W$2:W$210, MATCH(B194, Paste_Here!A$2:A$210, 0)), ""), ""), "")</f>
        <v/>
      </c>
      <c r="AB194" s="69"/>
      <c r="AC194" s="79" t="str">
        <f>IFERROR(IF(B194&lt;&gt;"", IF(AND(INDEX(Paste_Here!V$2:V$210, MATCH(B194, Paste_Here!A$2:A$210, 0))&lt;&gt;"", ISNUMBER(VALUE(INDEX(Paste_Here!V$2:V$210, MATCH(B194, Paste_Here!A$2:A$210, 0))))), TEXT(ROUND(VALUE(INDEX(Paste_Here!V$2:V$210, MATCH(B194, Paste_Here!A$2:A$210, 0))), 2), "0.00"), ""), ""), "")</f>
        <v/>
      </c>
      <c r="AD194" s="69"/>
      <c r="AE194" s="79" t="str">
        <f>IFERROR(IF(B194&lt;&gt;"", IF(LOWER(INDEX(Paste_Here!X$2:X$210, MATCH(B194, Paste_Here!A$2:A$210, 0)))="approaching expectations", "Approaching", IF(LOWER(INDEX(Paste_Here!X$2:X$210, MATCH(B194, Paste_Here!A$2:A$210, 0)))="met expectations", "Met", IF(LOWER(INDEX(Paste_Here!X$2:X$210, MATCH(B194, Paste_Here!A$2:A$210, 0)))="exceeded expectations", "Exceeded", IF(LOWER(INDEX(Paste_Here!X$2:X$210, MATCH(B194, Paste_Here!A$2:A$210, 0)))="below expectations", "Below", "")))), ""), "")</f>
        <v/>
      </c>
      <c r="AF194" s="69"/>
      <c r="AG194" s="79" t="str">
        <f>IFERROR(IF(B194&lt;&gt;"", IF(AND(INDEX(Paste_Here!Y$2:Y$210, MATCH(B194, Paste_Here!A$2:A$210, 0))&lt;&gt;"", ISNUMBER(VALUE(INDEX(Paste_Here!Y$2:Y$210, MATCH(B194, Paste_Here!A$2:A$210, 0))))), INDEX(Paste_Here!Y$2:Y$210, MATCH(B194, Paste_Here!A$2:A$210, 0)), ""), ""), "")</f>
        <v/>
      </c>
      <c r="AH194" s="69"/>
      <c r="AI194" s="79" t="str">
        <f>IFERROR(IF(B194&lt;&gt;"", IF(AND(INDEX(Paste_Here!AK$2:AK$210, MATCH(B194, Paste_Here!A$2:A$210, 0))&lt;&gt;"", ISNUMBER(VALUE(INDEX(Paste_Here!AK$2:AK$210, MATCH(B194, Paste_Here!A$2:A$210, 0))))), INDEX(Paste_Here!AK$2:AK$210, MATCH(B194, Paste_Here!A$2:A$210, 0)), ""), ""), "")</f>
        <v/>
      </c>
      <c r="AJ194" s="69"/>
      <c r="AK194" s="79" t="str">
        <f>IFERROR(IF(B194&lt;&gt;"", IF(ISNUMBER(SEARCH("highrisk", LOWER(INDEX(Paste_Here!AL$2:AL$210, MATCH(B194, Paste_Here!A$2:A$210, 0))))), "High Risk", IF(ISNUMBER(SEARCH("lowrisk", LOWER(INDEX(Paste_Here!AL$2:AL$210, MATCH(B194, Paste_Here!A$2:A$210, 0))))), "Low Risk", IF(ISNUMBER(SEARCH("somerisk", LOWER(INDEX(Paste_Here!AL$2:AL$210, MATCH(B194, Paste_Here!A$2:A$210, 0))))), "Some Risk", ""))), ""), "")</f>
        <v/>
      </c>
      <c r="AL194" s="69"/>
      <c r="AM194" s="79" t="str">
        <f>IFERROR(IF(B194&lt;&gt;"", IF(AND(INDEX(Paste_Here!AT$2:AT$210, MATCH(B194, Paste_Here!A$2:A$210, 0))&lt;&gt;"", ISNUMBER(VALUE(INDEX(Paste_Here!AT$2:AT$210, MATCH(B194, Paste_Here!A$2:A$210, 0))))), INDEX(Paste_Here!AT$2:AT$210, MATCH(B194, Paste_Here!A$2:A$210, 0)), ""), ""), "")</f>
        <v/>
      </c>
      <c r="AN194" s="69"/>
      <c r="AO194" s="79" t="str">
        <f>IFERROR(IF(B194&lt;&gt;"", IF(AND(INDEX(Paste_Here!AM$2:AM$210, MATCH(B194, Paste_Here!A$2:A$210, 0))&lt;&gt;"", ISNUMBER(VALUE(INDEX(Paste_Here!AM$2:AM$210, MATCH(B194, Paste_Here!A$2:A$210, 0))))), INDEX(Paste_Here!AM$2:AM$210, MATCH(B194, Paste_Here!A$2:A$210, 0)), ""), ""), "")</f>
        <v/>
      </c>
      <c r="AP194" s="69"/>
      <c r="AQ194" s="79" t="str">
        <f>IFERROR(IF(B194&lt;&gt;"", IF(ISNUMBER(SEARCH("highrisk", LOWER(INDEX(Paste_Here!AN$2:AN$210, MATCH(B194, Paste_Here!A$2:A$210, 0))))), "High Risk", IF(ISNUMBER(SEARCH("lowrisk", LOWER(INDEX(Paste_Here!AN$2:AN$210, MATCH(B194, Paste_Here!A$2:A$210, 0))))), "Low Risk", IF(ISNUMBER(SEARCH("somerisk", LOWER(INDEX(Paste_Here!AN$2:AN$210, MATCH(B194, Paste_Here!A$2:A$210, 0))))), "Some Risk", ""))), ""), "")</f>
        <v/>
      </c>
      <c r="AR194" s="69"/>
      <c r="AS194" s="79" t="str" cm="1">
        <f t="array" aca="1" ref="AS194" ca="1">IFERROR(IF(ISNUMBER(SEARCH("BR", INDEX(Paste_Here!AO$2:AO$210, MATCH(B194, Paste_Here!A$2:A$210, 0)))), -1, 1) * VALUE(_xlfn.TEXTJOIN("", TRUE, IF(ISNUMBER(--MID(INDEX(Paste_Here!AO$2:AO$210, MATCH(B194, Paste_Here!A$2:A$210, 0)), ROW(INDIRECT("1:"&amp;LEN(INDEX(Paste_Here!AO$2:AO$210, MATCH(B194, Paste_Here!A$2:A$210, 0))))), 1)), MID(INDEX(Paste_Here!AO$2:AO$210, MATCH(B194, Paste_Here!A$2:A$210, 0)), ROW(INDIRECT("1:"&amp;LEN(INDEX(Paste_Here!AO$2:AO$210, MATCH(B194, Paste_Here!A$2:A$210, 0))))), 1), ""))), "")</f>
        <v/>
      </c>
      <c r="AT194" s="69"/>
      <c r="AU194" s="69"/>
      <c r="AV194" s="79"/>
      <c r="AW194" s="69"/>
      <c r="AX194" s="79"/>
      <c r="AY194" s="69"/>
      <c r="AZ194" s="79"/>
      <c r="BA194" s="69"/>
      <c r="BB194" s="79"/>
      <c r="BC194" s="69"/>
      <c r="BD194" s="79"/>
      <c r="BE194" s="69"/>
      <c r="BF194" s="79"/>
      <c r="BG194" s="69"/>
      <c r="BH194" s="79"/>
      <c r="BI194" s="69"/>
      <c r="BJ194" s="79"/>
      <c r="BK194" s="69"/>
      <c r="BL194" s="79"/>
      <c r="BM194" s="69"/>
      <c r="BN194" s="79"/>
      <c r="BO194" s="69"/>
      <c r="BP194" s="79"/>
      <c r="BQ194" s="69"/>
      <c r="BR194" s="69"/>
      <c r="BS194" s="79"/>
      <c r="BT194" s="69"/>
      <c r="BU194" s="79"/>
      <c r="BV194" s="69"/>
      <c r="BW194" s="79"/>
      <c r="BX194" s="69"/>
      <c r="BY194" s="79"/>
      <c r="BZ194" s="69"/>
      <c r="CA194" s="79"/>
      <c r="CB194" s="69"/>
      <c r="CC194" s="79"/>
      <c r="CD194" s="69"/>
      <c r="CE194" s="79"/>
      <c r="CF194" s="69"/>
      <c r="CG194" s="79"/>
      <c r="CH194" s="69"/>
      <c r="CI194" s="79"/>
      <c r="CJ194" s="69"/>
      <c r="CK194" s="79"/>
      <c r="CL194" s="69"/>
      <c r="CM194" s="79"/>
      <c r="CN194" s="69"/>
      <c r="CO194" s="69"/>
      <c r="CP194" s="79" t="str">
        <f t="shared" si="16"/>
        <v/>
      </c>
      <c r="CQ194" s="69"/>
      <c r="CR194" s="79" t="str">
        <f>IFERROR(IF(B194&lt;&gt;"", IF(AND(INDEX(Paste_Here!AD$2:AD$210, MATCH(B194, Paste_Here!A$2:A$210, 0))&lt;&gt;"", ISNUMBER(VALUE(INDEX(Paste_Here!AD$2:AD$210, MATCH(B194, Paste_Here!A$2:A$210, 0))))), INDEX(Paste_Here!AD$2:AD$210, MATCH(B194, Paste_Here!A$2:A$210, 0)), ""), ""), "")</f>
        <v/>
      </c>
      <c r="CS194" s="69"/>
      <c r="CT194" s="79" t="str">
        <f>IFERROR(IF(B194&lt;&gt;"", IF(AND(INDEX(Paste_Here!AC$2:AC$210, MATCH(B194, Paste_Here!A$2:A$210, 0))&lt;&gt;"", ISNUMBER(--INDEX(Paste_Here!AC$2:AC$210, MATCH(B194, Paste_Here!A$2:A$210, 0)))), TEXT(ROUND(--INDEX(Paste_Here!AC$2:AC$210, MATCH(B194, Paste_Here!A$2:A$210, 0)), 2), "0.00"), ""), ""), "")</f>
        <v/>
      </c>
      <c r="CU194" s="69"/>
      <c r="CV194" s="79" t="str">
        <f>IFERROR(IF(B194&lt;&gt;"", IF(LOWER(INDEX(Paste_Here!AE$2:AE$210, MATCH(B194, Paste_Here!A$2:A$210, 0)))="approaching expectations", "Approaching", IF(LOWER(INDEX(Paste_Here!AE$2:AE$210, MATCH(B194, Paste_Here!A$2:A$210, 0)))="met expectations", "Met", IF(LOWER(INDEX(Paste_Here!AE$2:AE$210, MATCH(B194, Paste_Here!A$2:A$210, 0)))="exceeded expectations", "Exceeded", IF(LOWER(INDEX(Paste_Here!AE$2:AE$210, MATCH(B194, Paste_Here!A$2:A$210, 0)))="below expectations", "Below", "")))), ""), "")</f>
        <v/>
      </c>
      <c r="CW194" s="69"/>
      <c r="CX194" s="79" t="str">
        <f>IFERROR(IF(B194&lt;&gt;"", IF(AND(INDEX(Paste_Here!AF$2:AF$210, MATCH(B194, Paste_Here!A$2:A$210, 0))&lt;&gt;"", ISNUMBER(VALUE(INDEX(Paste_Here!AF$2:AF$210, MATCH(B194, Paste_Here!A$2:A$210, 0))))), INDEX(Paste_Here!AF$2:AF$210, MATCH(B194, Paste_Here!A$2:A$210, 0)), ""), ""), "")</f>
        <v/>
      </c>
      <c r="CY194" s="69"/>
      <c r="CZ194" s="79" t="str">
        <f>IFERROR(IF(B194&lt;&gt;"", IF(AND(INDEX(Paste_Here!AU$2:AU$210, MATCH(B194, Paste_Here!A$2:A$210, 0))&lt;&gt;"", ISNUMBER(VALUE(INDEX(Paste_Here!AU$2:AU$210, MATCH(B194, Paste_Here!A$2:A$210, 0))))), INDEX(Paste_Here!AU$2:AU$210, MATCH(B194, Paste_Here!A$2:A$210, 0)), ""), ""), "")</f>
        <v/>
      </c>
      <c r="DA194" s="69"/>
      <c r="DB194" s="79" t="str">
        <f>IFERROR(IF(B194&lt;&gt;"", IF(ISNUMBER(SEARCH("highrisk", LOWER(INDEX(Paste_Here!AV$2:AV$210, MATCH(B194, Paste_Here!A$2:A$210, 0))))), "High Risk", IF(ISNUMBER(SEARCH("lowrisk", LOWER(INDEX(Paste_Here!AV$2:AV$210, MATCH(B194, Paste_Here!A$2:A$210, 0))))), "Low Risk", IF(ISNUMBER(SEARCH("somerisk", LOWER(INDEX(Paste_Here!AV$2:AV$210, MATCH(B194, Paste_Here!A$2:A$210, 0))))), "Some Risk", ""))), ""), "")</f>
        <v/>
      </c>
      <c r="DC194" s="69"/>
      <c r="DD194" s="79" t="str">
        <f>IFERROR(IF(B194&lt;&gt;"", IF(AND(INDEX(Paste_Here!AW$2:AW$210, MATCH(B194, Paste_Here!A$2:A$210, 0))&lt;&gt;"", ISNUMBER(VALUE(INDEX(Paste_Here!AW$2:AW$210, MATCH(B194, Paste_Here!A$2:A$210, 0))))), INDEX(Paste_Here!AW$2:AW$210, MATCH(B194, Paste_Here!A$2:A$210, 0)), ""), ""), "")</f>
        <v/>
      </c>
      <c r="DE194" s="69"/>
      <c r="DF194" s="79" t="str">
        <f>IFERROR(IF(B194&lt;&gt;"", IF(AND(INDEX(Paste_Here!AP$2:AP$210, MATCH(B194, Paste_Here!A$2:A$210, 0))&lt;&gt;"", ISNUMBER(VALUE(INDEX(Paste_Here!AP$2:AP$210, MATCH(B194, Paste_Here!A$2:A$210, 0))))), INDEX(Paste_Here!AP$2:AP$210, MATCH(B194, Paste_Here!A$2:A$210, 0)), ""), ""), "")</f>
        <v/>
      </c>
      <c r="DG194" s="69"/>
      <c r="DH194" s="79" t="str">
        <f>IFERROR(IF(B194&lt;&gt;"", IF(ISNUMBER(SEARCH("highrisk", LOWER(INDEX(Paste_Here!AQ$2:AQ$210, MATCH(B194, Paste_Here!A$2:A$210, 0))))), "High Risk", IF(ISNUMBER(SEARCH("lowrisk", LOWER(INDEX(Paste_Here!AQ$2:AQ$210, MATCH(B194, Paste_Here!A$2:A$210, 0))))), "Low Risk", IF(ISNUMBER(SEARCH("somerisk", LOWER(INDEX(Paste_Here!AQ$2:AQ$210, MATCH(B194, Paste_Here!A$2:A$210, 0))))), "Some Risk", ""))), ""), "")</f>
        <v/>
      </c>
      <c r="DI194" s="69"/>
      <c r="DJ194" s="79" t="str" cm="1">
        <f t="array" aca="1" ref="DJ194" ca="1">IFERROR(VALUE(IF(ISNUMBER(SEARCH("EM", INDEX(Paste_Here!AR$2:AR$500, MATCH(B194, Paste_Here!A$2:A$500, 0)))),"-" &amp; _xlfn.TEXTJOIN("", TRUE, IF(ISNUMBER(--MID(INDEX(Paste_Here!AR$2:AR$500, MATCH(B194, Paste_Here!A$2:A$500, 0)), ROW(INDIRECT("1:"&amp;LEN(INDEX(Paste_Here!AR$2:AR$500, MATCH(B194, Paste_Here!A$2:A$500, 0))))), 1)), MID(INDEX(Paste_Here!AR$2:AR$500, MATCH(B194, Paste_Here!A$2:A$500, 0)), ROW(INDIRECT("1:"&amp;LEN(INDEX(Paste_Here!AR$2:AR$500, MATCH(B194, Paste_Here!A$2:A$500, 0))))), 1), "")), _xlfn.TEXTJOIN("", TRUE, IF(ISNUMBER(--MID(INDEX(Paste_Here!AR$2:AR$500, MATCH(B194, Paste_Here!A$2:AR$500, 0)), ROW(INDIRECT("1:"&amp;LEN(INDEX(Paste_Here!AR$2:AR$500, MATCH(B194, Paste_Here!A$2:AR$500, 0))))), 1)), MID(INDEX(Paste_Here!AR$2:AR$500, MATCH(B194, Paste_Here!A$2:A$500, 0)), ROW(INDIRECT("1:"&amp;LEN(INDEX(Paste_Here!AR$2:AR$500, MATCH(B194, Paste_Here!A$2:A$500, 0))))), 1), "")))), "")</f>
        <v/>
      </c>
      <c r="DK194" s="69"/>
      <c r="DL194" s="69"/>
      <c r="DM194" s="79" t="str">
        <f t="shared" si="17"/>
        <v/>
      </c>
      <c r="DN194" s="69"/>
      <c r="DO194" s="79" t="str">
        <f>IFERROR(IF(B194&lt;&gt;"", IF(AND(INDEX(Paste_Here!AH$2:AH$210, MATCH(B194, Paste_Here!A$2:A$210, 0))&lt;&gt;"", ISNUMBER(VALUE(INDEX(Paste_Here!AH$2:AH$210, MATCH(B194, Paste_Here!A$2:A$210, 0))))), INDEX(Paste_Here!AH$2:AH$210, MATCH(B194, Paste_Here!A$2:A$210, 0)), ""), ""), "")</f>
        <v/>
      </c>
      <c r="DP194" s="69"/>
      <c r="DQ194" s="114"/>
      <c r="DR194" s="69"/>
      <c r="DS194" s="119" t="str">
        <f>IFERROR(IF(B194&lt;&gt;"", IF(LOWER(INDEX(Paste_Here!AI$2:AI$210, MATCH(B194, Paste_Here!A$2:A$210, 0)))="approaching expectations", "Approaching", IF(LOWER(INDEX(Paste_Here!AI$2:AI$210, MATCH(B194, Paste_Here!A$2:A$210, 0)))="met expectations", "Met", IF(LOWER(INDEX(Paste_Here!AI$2:AI$210, MATCH(B194, Paste_Here!A$2:A$210, 0)))="exceeded expectations", "Exceeded", IF(LOWER(INDEX(Paste_Here!AI$2:AI$210, MATCH(B194, Paste_Here!A$2:A$210, 0)))="below expectations", "Below", "")))), ""), "")</f>
        <v/>
      </c>
      <c r="DT194" s="69"/>
      <c r="DU194" s="79" t="str">
        <f>IFERROR(IF(B194&lt;&gt;"", IF(AND(INDEX(Paste_Here!AJ$2:AJ$210, MATCH(B194, Paste_Here!A$2:A$210, 0))&lt;&gt;"", ISNUMBER(VALUE(INDEX(Paste_Here!AJ$2:AJ$210, MATCH(B194, Paste_Here!A$2:A$210, 0))))), INDEX(Paste_Here!AJ$2:AJ$210, MATCH(B194, Paste_Here!A$2:A$210, 0)), ""), ""), "")</f>
        <v/>
      </c>
      <c r="DV194" s="69"/>
      <c r="DW194" s="114"/>
      <c r="DX194" s="69"/>
      <c r="DY194" s="114"/>
      <c r="DZ194" s="69"/>
      <c r="EA194" s="114"/>
      <c r="EB194" s="69"/>
      <c r="EC194" s="114"/>
      <c r="ED194" s="69"/>
      <c r="EE194" s="114"/>
      <c r="EF194" s="69"/>
      <c r="EH194" s="69"/>
      <c r="EI194" s="69"/>
      <c r="EJ194" s="79"/>
      <c r="EK194" s="69"/>
      <c r="EL194" s="79"/>
      <c r="EM194" s="69"/>
      <c r="EN194" s="79"/>
      <c r="EO194" s="69"/>
      <c r="EP194" s="79"/>
      <c r="EQ194" s="69"/>
      <c r="ER194" s="79"/>
      <c r="ES194" s="69"/>
      <c r="ET194" s="79"/>
      <c r="EU194" s="69"/>
      <c r="EV194" s="79"/>
      <c r="EW194" s="69"/>
      <c r="EX194" s="79"/>
      <c r="EY194" s="69"/>
      <c r="EZ194" s="79"/>
      <c r="FA194" s="69"/>
      <c r="FB194" s="79"/>
      <c r="FC194" s="69"/>
      <c r="FD194" s="79"/>
      <c r="FE194" s="69"/>
      <c r="FF194" s="69"/>
      <c r="FG194" s="79" t="str">
        <f t="shared" si="18"/>
        <v/>
      </c>
      <c r="FH194" s="69"/>
      <c r="FI194" s="79" t="str">
        <f>IFERROR(IF(B194&lt;&gt;"", IF(ISNUMBER(VALUE(INDEX(Paste_Here!H$2:H$210, MATCH(B194, Paste_Here!A$2:A$210, 0)))), IF(VALUE(INDEX(Paste_Here!H$2:H$210, MATCH(B194, Paste_Here!A$2:A$210, 0)))=0, "No", IF(AND(VALUE(INDEX(Paste_Here!H$2:H$210, MATCH(B194, Paste_Here!A$2:A$210, 0)))&gt;=1, VALUE(INDEX(Paste_Here!H$2:H$210, MATCH(B194, Paste_Here!A$2:A$210, 0)))&lt;=4), VALUE(INDEX(Paste_Here!H$2:H$210, MATCH(B194, Paste_Here!A$2:A$210, 0))), "")), ""), ""), "")</f>
        <v/>
      </c>
      <c r="FJ194" s="69"/>
      <c r="FK194" s="79" t="str">
        <f>IFERROR(IF(B194&lt;&gt;"", IF(ISNUMBER(VALUE(INDEX(Paste_Here!I$2:I$210, MATCH(B194, Paste_Here!A$2:A$210, 0)))), IF(VALUE(INDEX(Paste_Here!I$2:I$210, MATCH(B194, Paste_Here!A$2:A$210, 0)))=0, "No", IF(AND(VALUE(INDEX(Paste_Here!I$2:I$210, MATCH(B194, Paste_Here!A$2:A$210, 0)))&gt;=1, VALUE(INDEX(Paste_Here!I$2:I$210, MATCH(B194, Paste_Here!A$2:A$210, 0)))&lt;=4), VALUE(INDEX(Paste_Here!I$2:I$210, MATCH(B194, Paste_Here!A$2:A$210, 0))), "")), ""), ""), "")</f>
        <v/>
      </c>
      <c r="FL194" s="69"/>
      <c r="FM194" s="114"/>
      <c r="FN194" s="69"/>
      <c r="FO194" s="114"/>
      <c r="FP194" s="69"/>
      <c r="FQ194" s="114"/>
      <c r="FR194" s="69"/>
      <c r="FS194" s="114"/>
      <c r="FT194" s="69"/>
      <c r="FU194" s="79" t="str">
        <f>IFERROR(IF(B194&lt;&gt;"", IF(AND(INDEX(Paste_Here!R$2:R$210, MATCH(B194, Paste_Here!A$2:A$210, 0))&lt;&gt;"", ISNUMBER(VALUE(INDEX(Paste_Here!R$2:R$210, MATCH(B194, Paste_Here!A$2:A$210, 0))))), INDEX(Paste_Here!R$2:R$210, MATCH(B194, Paste_Here!A$2:A$210, 0)), ""), ""), "")</f>
        <v/>
      </c>
      <c r="FV194" s="69"/>
      <c r="FW194" s="79" t="str">
        <f>IFERROR(IF(B194&lt;&gt;"", IF(AND(INDEX(Paste_Here!BB$2:BB$210, MATCH(B194, Paste_Here!A$2:A$210, 0))&lt;&gt;"", ISNUMBER(VALUE(INDEX(Paste_Here!BB$2:BB$210, MATCH(B194, Paste_Here!A$2:A$210, 0))))), INDEX(Paste_Here!BB$2:BB$210, MATCH(B194, Paste_Here!A$2:A$210, 0)), ""), ""), "")</f>
        <v/>
      </c>
      <c r="FX194" s="69"/>
      <c r="FY194" s="79" t="str">
        <f>IFERROR(IF(B194&lt;&gt;"", IF(AND(INDEX(Paste_Here!AS$2:AS$210, MATCH(B194, Paste_Here!A$2:A$210, 0))&lt;&gt;"", ISNUMBER(VALUE(INDEX(Paste_Here!AS$2:AS$210, MATCH(B194, Paste_Here!A$2:A$210, 0))))), INDEX(Paste_Here!AS$2:AS$210, MATCH(B194, Paste_Here!A$2:A$210, 0)), ""), ""), "")</f>
        <v/>
      </c>
      <c r="FZ194" s="69"/>
      <c r="GA194" s="79" t="str">
        <f>IFERROR(IF(B194&lt;&gt;"", IF(AND(INDEX(Paste_Here!BC$2:BC$210, MATCH(B194, Paste_Here!A$2:A$210, 0))&lt;&gt;"", ISNUMBER(VALUE(INDEX(Paste_Here!BC$2:BC$210, MATCH(B194, Paste_Here!A$2:A$210, 0))))), INDEX(Paste_Here!BC$2:BC$210, MATCH(B194, Paste_Here!A$2:A$210, 0)), ""), ""), "")</f>
        <v/>
      </c>
      <c r="GB194" s="69"/>
      <c r="GC194" s="69"/>
      <c r="GD194" s="79" t="str">
        <f t="shared" si="19"/>
        <v/>
      </c>
      <c r="GE194" s="69"/>
      <c r="GF194" s="79" t="str">
        <f>IFERROR(IF(B194&lt;&gt;"", IF(ISNUMBER(SEARCH("s", LOWER(INDEX(Paste_Here!M$2:M$210, MATCH(B194, Paste_Here!A$2:A$210, 0))))), "Yes", IF(INDEX(Paste_Here!M$2:M$210, MATCH(B194, Paste_Here!A$2:A$210, 0))&lt;&gt;"", "No", "")), ""), "")</f>
        <v/>
      </c>
      <c r="GG194" s="69"/>
      <c r="GH194" s="79" t="str">
        <f>IFERROR(IF(B194&lt;&gt;"", IF(ISNUMBER(SEARCH("yes", LOWER(INDEX(Paste_Here!F$2:F$210, MATCH(B194, Paste_Here!A$2:A$210, 0))))), "Yes", IF(ISNUMBER(SEARCH("no", LOWER(INDEX(Paste_Here!F$2:F$210, MATCH(B194, Paste_Here!A$2:A$210, 0))))), "No", "")), ""), "")</f>
        <v/>
      </c>
      <c r="GI194" s="69"/>
      <c r="GJ194" s="79" t="str">
        <f>IFERROR(IF(B194&lt;&gt;"", IF(ISNUMBER(SEARCH("english language learner", LOWER(INDEX(Paste_Here!C$2:C$210, MATCH(B194, Paste_Here!A$2:A$210, 0))))), "Yes", ""), ""), "")</f>
        <v/>
      </c>
      <c r="GK194" s="69"/>
      <c r="GL194" s="79" t="str">
        <f>IFERROR(IF(B194&lt;&gt;"", IF(OR(ISNUMBER(SEARCH("b", LOWER(INDEX(Paste_Here!K$2:K$210, MATCH(B194, Paste_Here!A$2:A$210, 0))))), ISNUMBER(SEARCH("h", LOWER(INDEX(Paste_Here!K$2:K$210, MATCH(B194, Paste_Here!A$2:A$210, 0))))), ISNUMBER(SEARCH("i", LOWER(INDEX(Paste_Here!K$2:K$210, MATCH(B194, Paste_Here!A$2:A$210, 0)))))), "Yes", IF(INDEX(Paste_Here!K$2:K$210, MATCH(B194, Paste_Here!A$2:A$210, 0))&lt;&gt;"", "No", "")), ""), "")</f>
        <v/>
      </c>
      <c r="GM194" s="69"/>
      <c r="GN194" s="79" t="str">
        <f>IFERROR(IF(B194&lt;&gt;"", IF(ISNUMBER(SEARCH("yes", LOWER(INDEX(Paste_Here!L$2:L$210, MATCH(B194, Paste_Here!A$2:A$210, 0))))), "Yes", IF(ISNUMBER(SEARCH("no", LOWER(INDEX(Paste_Here!L$2:L$210, MATCH(B194, Paste_Here!A$2:A$210, 0))))), "No", "")), ""), "")</f>
        <v/>
      </c>
      <c r="GO194" s="69"/>
      <c r="GP194" s="79" t="str">
        <f>IFERROR(IF(B194&lt;&gt;"", IF(ISNUMBER(SEARCH("transitional 2", LOWER(INDEX(Paste_Here!C$2:C$210, MATCH(B194, Paste_Here!A$2:A$210, 0))))), "T2", IF(ISNUMBER(SEARCH("transitional 1", LOWER(INDEX(Paste_Here!C$2:C$210, MATCH(B194, Paste_Here!A$2:A$210, 0))))), "T1", IF(ISNUMBER(SEARCH("waived ell services", LOWER(INDEX(Paste_Here!C$2:C$210, MATCH(B194, Paste_Here!A$2:A$210, 0))))), "W", ""))), ""), "")</f>
        <v/>
      </c>
      <c r="GQ194" s="69"/>
      <c r="GR194" s="114"/>
      <c r="GS194" s="69"/>
      <c r="GT194" s="114"/>
      <c r="GU194" s="69"/>
      <c r="GV194" s="114"/>
      <c r="GW194" s="69"/>
      <c r="GX194" s="118"/>
      <c r="GY194" s="69"/>
      <c r="GZ194" s="69"/>
      <c r="HA194" s="79"/>
      <c r="HB194" s="69"/>
      <c r="HC194" s="79"/>
      <c r="HD194" s="69"/>
      <c r="HE194" s="79"/>
      <c r="HF194" s="69"/>
      <c r="HG194" s="79"/>
      <c r="HH194" s="69"/>
      <c r="HI194" s="79"/>
      <c r="HJ194" s="69"/>
      <c r="HK194" s="79"/>
      <c r="HL194" s="69"/>
      <c r="HM194" s="79"/>
      <c r="HN194" s="69"/>
      <c r="HO194" s="79"/>
      <c r="HP194" s="69"/>
      <c r="HQ194" s="79"/>
      <c r="HR194" s="69"/>
      <c r="HS194" s="79"/>
      <c r="HT194" s="69"/>
      <c r="HU194" s="79"/>
      <c r="HV194" s="69"/>
      <c r="HW194" s="69"/>
      <c r="HX194" s="79"/>
      <c r="HY194" s="69"/>
      <c r="HZ194" s="79"/>
      <c r="IA194" s="69"/>
      <c r="IB194" s="79"/>
      <c r="IC194" s="69"/>
      <c r="ID194" s="79"/>
      <c r="IE194" s="69"/>
      <c r="IF194" s="79"/>
      <c r="IG194" s="69"/>
      <c r="IH194" s="79"/>
      <c r="II194" s="69"/>
      <c r="IJ194" s="79"/>
      <c r="IK194" s="69"/>
      <c r="IL194" s="79"/>
      <c r="IM194" s="69"/>
      <c r="IN194" s="79"/>
      <c r="IO194" s="69"/>
      <c r="IP194" s="79"/>
      <c r="IQ194" s="69"/>
      <c r="IR194" s="79"/>
      <c r="IS194" s="69"/>
      <c r="IT194" s="69"/>
      <c r="IU194" s="79"/>
      <c r="IV194" s="69"/>
      <c r="IW194" s="79"/>
      <c r="IX194" s="69"/>
      <c r="IY194" s="79"/>
      <c r="IZ194" s="69"/>
      <c r="JA194" s="79"/>
      <c r="JB194" s="69"/>
      <c r="JC194" s="79"/>
      <c r="JD194" s="69"/>
      <c r="JE194" s="79"/>
      <c r="JF194" s="69"/>
      <c r="JG194" s="79"/>
      <c r="JH194" s="69"/>
      <c r="JI194" s="79"/>
      <c r="JJ194" s="69"/>
      <c r="JK194" s="79"/>
      <c r="JL194" s="69"/>
      <c r="JM194" s="79"/>
      <c r="JN194" s="69"/>
      <c r="JO194" s="79"/>
      <c r="JP194" s="69"/>
      <c r="JQ194" s="69"/>
      <c r="JR194" s="79"/>
      <c r="JS194" s="69"/>
      <c r="JT194" s="79"/>
      <c r="JU194" s="69"/>
      <c r="JV194" s="79"/>
      <c r="JW194" s="69"/>
      <c r="JX194" s="79"/>
      <c r="JY194" s="69"/>
      <c r="JZ194" s="79"/>
      <c r="KA194" s="69"/>
      <c r="KB194" s="79"/>
      <c r="KC194" s="69"/>
      <c r="KD194" s="79"/>
      <c r="KE194" s="69"/>
      <c r="KF194" s="79"/>
      <c r="KG194" s="69"/>
      <c r="KH194" s="79"/>
      <c r="KI194" s="69"/>
      <c r="KJ194" s="79"/>
      <c r="KK194" s="69"/>
      <c r="KL194" s="79"/>
      <c r="KM194" s="69"/>
      <c r="KP194" s="1" t="str" cm="1">
        <f t="array" ref="KP194">IFERROR(INDEX(Paste_Here!$B$2:$B$210, MATCH(0, COUNTIF(KP$4:KP193, Paste_Here!$B$2:$B$210) + IF(Paste_Here!$B$2:$B$210="", 1, 0), 0)), "")</f>
        <v/>
      </c>
      <c r="KQ194" s="1" t="str">
        <f>IF(KP194&lt;&gt;"", INDEX(Paste_Here!$A$2:$A$210, MATCH(KP194, Paste_Here!$B$2:$B$210, 0)), "")</f>
        <v/>
      </c>
      <c r="KR194" s="1" t="str">
        <f t="shared" si="20"/>
        <v/>
      </c>
      <c r="KS194" s="1" t="str" cm="1">
        <f t="array" ref="KS194">IFERROR(INDEX($KR$5:$KR$210, MATCH(SMALL(IF($KR$5:$KR$210&lt;&gt;"", COUNTIF($KR$5:$KR$210, "&lt;"&amp;$KR$5:$KR$210)+1), ROW()-ROW($KS$5)+1), COUNTIF($KR$5:$KR$210, "&lt;"&amp;$KR$5:$KR$210)+1, 0)), "")</f>
        <v/>
      </c>
    </row>
    <row r="195" spans="1:305">
      <c r="A195" s="69"/>
      <c r="B195" s="79" t="str">
        <f t="shared" si="14"/>
        <v/>
      </c>
      <c r="C195" s="69"/>
      <c r="D195" s="79" t="str">
        <f>IFERROR(IF(B195&lt;&gt;"", IF(COUNTIF(INDEX(Paste_Here!N$2:Q$210, MATCH(B195, Paste_Here!A$2:A$210, 0), 0), "yes") &gt; 0, "No", IF(COUNTIF(INDEX(Paste_Here!N$2:Q$210, MATCH(B195, Paste_Here!A$2:A$210, 0), 0), "no") &gt; 0, "Yes", "")), ""), "")</f>
        <v/>
      </c>
      <c r="E195" s="69"/>
      <c r="F195" s="79" t="str">
        <f>IFERROR(IF(B195&lt;&gt;"", IF(ISNUMBER(SEARCH("yes", LOWER(INDEX(Paste_Here!S$2:S$210, MATCH(B195, Paste_Here!A$2:A$210, 0))))), "Yes", IF(ISNUMBER(SEARCH("no", LOWER(INDEX(Paste_Here!S$2:S$210, MATCH(B195, Paste_Here!A$2:A$210, 0))))), "No", "")), ""), "")</f>
        <v/>
      </c>
      <c r="G195" s="69"/>
      <c r="H195" s="79" t="str">
        <f>IFERROR(IF(B195&lt;&gt;"", IF(COUNTIF(INDEX(Paste_Here!AX$2:BA$210, MATCH(B195, Paste_Here!A$2:A$210, 0), 0), "yes") &gt; 0, "No", IF(COUNTIF(INDEX(Paste_Here!AX$2:BA$210, MATCH(B195, Paste_Here!A$2:A$210, 0), 0), "no") &gt; 0, "Yes", "")), ""), "")</f>
        <v/>
      </c>
      <c r="I195" s="69"/>
      <c r="J195" s="79" t="str">
        <f>IFERROR(IF(B195&lt;&gt;"", IF(ISNUMBER(SEARCH("yes", LOWER(INDEX(Paste_Here!Z$2:Z$210, MATCH(B195, Paste_Here!A$2:A$210, 0))))), "Yes", IF(ISNUMBER(SEARCH("no", LOWER(INDEX(Paste_Here!Z$2:Z$210, MATCH(B195, Paste_Here!A$2:A$210, 0))))), "No", "")), ""), "")</f>
        <v/>
      </c>
      <c r="K195" s="69"/>
      <c r="L195" s="79" t="str">
        <f>IFERROR(IF(B195&lt;&gt;"", IF(ISNUMBER(SEARCH("yes", LOWER(INDEX(Paste_Here!AG$2:AG$210, MATCH(B195, Paste_Here!A$2:A$210, 0))))), "Yes", IF(ISNUMBER(SEARCH("no", LOWER(INDEX(Paste_Here!AG$2:AG$210, MATCH(B195, Paste_Here!A$2:A$210, 0))))), "No", "")), ""), "")</f>
        <v/>
      </c>
      <c r="M195" s="69"/>
      <c r="N195" s="114" t="str">
        <f>IFERROR(IF(J195&lt;&gt;"", IF(ISNUMBER(SEARCH("yes", LOWER(INDEX(Paste_Here!AB$2:AB$210, MATCH(J195, Paste_Here!I$2:I$210, 0))))), "Yes", IF(ISNUMBER(SEARCH("no", LOWER(INDEX(Paste_Here!AB$2:AB$210, MATCH(J195, Paste_Here!I$2:I$210, 0))))), "No", "")), ""), "")</f>
        <v/>
      </c>
      <c r="O195" s="69"/>
      <c r="P195" s="79" t="str">
        <f>IFERROR(IF(B195&lt;&gt;"", IF(ISNUMBER(SEARCH("Revealed-Potential (Primary Focus)", LOWER(INDEX(Paste_Here!U$2:U$210, MATCH(B195, Paste_Here!A$2:A$210, 0))))), "Rev-Potential: Prim", IF(ISNUMBER(SEARCH("Revealed-Potential (Secondary Focus)", LOWER(INDEX(Paste_Here!U$2:U$210, MATCH(B195, Paste_Here!A$2:A$210, 0))))), "Rev-Potential: Sec", IF(ISNUMBER(SEARCH("Monitoring", LOWER(INDEX(Paste_Here!U$2:U$210, MATCH(B195, Paste_Here!A$2:A$210, 0))))), "Monitoring", IF(ISNUMBER(SEARCH("At-Promise (Secondary Focus)", LOWER(INDEX(Paste_Here!U$2:U$210, MATCH(B195, Paste_Here!A$2:A$210, 0))))), "At-Promise: Sec", IF(ISNUMBER(SEARCH("At-Promise (Primary Focus)", LOWER(INDEX(Paste_Here!U$2:U$210, MATCH(B195, Paste_Here!A$2:A$210, 0))))), "At-Promise: Prim", ""))))), ""), "")</f>
        <v/>
      </c>
      <c r="Q195" s="69"/>
      <c r="R195" s="79" t="str">
        <f>IFERROR(IF(B195&lt;&gt;"", IF(ISNUMBER(SEARCH("Revealed-Potential (Primary Focus)", LOWER(INDEX(Paste_Here!AB$2:AB$210, MATCH(B195, Paste_Here!A$2:A$210, 0))))), "Rev-Potential: Prim", IF(ISNUMBER(SEARCH("Revealed-Potential (Secondary Focus)", LOWER(INDEX(Paste_Here!AB$2:AB$210, MATCH(B195, Paste_Here!A$2:A$210, 0))))), "Rev-Potential: Sec", IF(ISNUMBER(SEARCH("Monitoring", LOWER(INDEX(Paste_Here!AB$2:AB$210, MATCH(B195, Paste_Here!A$2:A$210, 0))))), "Monitoring", IF(ISNUMBER(SEARCH("At-Promise (Secondary Focus)", LOWER(INDEX(Paste_Here!AB$2:AB$210, MATCH(B195, Paste_Here!A$2:A$210, 0))))), "At-Promise: Sec", IF(ISNUMBER(SEARCH("At-Promise (Primary Focus)", LOWER(INDEX(Paste_Here!AB$2:AB$210, MATCH(B195, Paste_Here!A$2:A$210, 0))))), "At-Promise: Prim", ""))))), ""), "")</f>
        <v/>
      </c>
      <c r="S195" s="69"/>
      <c r="T195" s="114" t="str">
        <f>IFERROR(IF(P195&lt;&gt;"", IF(ISNUMBER(SEARCH("yes", LOWER(INDEX(Paste_Here!AH$2:AH$210, MATCH(P195, Paste_Here!O$2:O$210, 0))))), "Yes", IF(ISNUMBER(SEARCH("no", LOWER(INDEX(Paste_Here!AH$2:AH$210, MATCH(P195, Paste_Here!O$2:O$210, 0))))), "No", "")), ""), "")</f>
        <v/>
      </c>
      <c r="U195" s="69"/>
      <c r="V195" s="114" t="str">
        <f>IFERROR(IF(R195&lt;&gt;"", IF(ISNUMBER(SEARCH("yes", LOWER(INDEX(Paste_Here!AJ$2:AJ$210, MATCH(R195, Paste_Here!Q$2:Q$210, 0))))), "Yes", IF(ISNUMBER(SEARCH("no", LOWER(INDEX(Paste_Here!AJ$2:AJ$210, MATCH(R195, Paste_Here!Q$2:Q$210, 0))))), "No", "")), ""), "")</f>
        <v/>
      </c>
      <c r="W195" s="69"/>
      <c r="X195" s="69"/>
      <c r="Y195" s="79" t="str">
        <f t="shared" si="15"/>
        <v/>
      </c>
      <c r="Z195" s="69"/>
      <c r="AA195" s="79" t="str">
        <f>IFERROR(IF(B195&lt;&gt;"", IF(AND(INDEX(Paste_Here!W$2:W$210, MATCH(B195, Paste_Here!A$2:A$210, 0))&lt;&gt;"", ISNUMBER(VALUE(INDEX(Paste_Here!W$2:W$210, MATCH(B195, Paste_Here!A$2:A$210, 0))))), INDEX(Paste_Here!W$2:W$210, MATCH(B195, Paste_Here!A$2:A$210, 0)), ""), ""), "")</f>
        <v/>
      </c>
      <c r="AB195" s="69"/>
      <c r="AC195" s="79" t="str">
        <f>IFERROR(IF(B195&lt;&gt;"", IF(AND(INDEX(Paste_Here!V$2:V$210, MATCH(B195, Paste_Here!A$2:A$210, 0))&lt;&gt;"", ISNUMBER(VALUE(INDEX(Paste_Here!V$2:V$210, MATCH(B195, Paste_Here!A$2:A$210, 0))))), TEXT(ROUND(VALUE(INDEX(Paste_Here!V$2:V$210, MATCH(B195, Paste_Here!A$2:A$210, 0))), 2), "0.00"), ""), ""), "")</f>
        <v/>
      </c>
      <c r="AD195" s="69"/>
      <c r="AE195" s="79" t="str">
        <f>IFERROR(IF(B195&lt;&gt;"", IF(LOWER(INDEX(Paste_Here!X$2:X$210, MATCH(B195, Paste_Here!A$2:A$210, 0)))="approaching expectations", "Approaching", IF(LOWER(INDEX(Paste_Here!X$2:X$210, MATCH(B195, Paste_Here!A$2:A$210, 0)))="met expectations", "Met", IF(LOWER(INDEX(Paste_Here!X$2:X$210, MATCH(B195, Paste_Here!A$2:A$210, 0)))="exceeded expectations", "Exceeded", IF(LOWER(INDEX(Paste_Here!X$2:X$210, MATCH(B195, Paste_Here!A$2:A$210, 0)))="below expectations", "Below", "")))), ""), "")</f>
        <v/>
      </c>
      <c r="AF195" s="69"/>
      <c r="AG195" s="79" t="str">
        <f>IFERROR(IF(B195&lt;&gt;"", IF(AND(INDEX(Paste_Here!Y$2:Y$210, MATCH(B195, Paste_Here!A$2:A$210, 0))&lt;&gt;"", ISNUMBER(VALUE(INDEX(Paste_Here!Y$2:Y$210, MATCH(B195, Paste_Here!A$2:A$210, 0))))), INDEX(Paste_Here!Y$2:Y$210, MATCH(B195, Paste_Here!A$2:A$210, 0)), ""), ""), "")</f>
        <v/>
      </c>
      <c r="AH195" s="69"/>
      <c r="AI195" s="79" t="str">
        <f>IFERROR(IF(B195&lt;&gt;"", IF(AND(INDEX(Paste_Here!AK$2:AK$210, MATCH(B195, Paste_Here!A$2:A$210, 0))&lt;&gt;"", ISNUMBER(VALUE(INDEX(Paste_Here!AK$2:AK$210, MATCH(B195, Paste_Here!A$2:A$210, 0))))), INDEX(Paste_Here!AK$2:AK$210, MATCH(B195, Paste_Here!A$2:A$210, 0)), ""), ""), "")</f>
        <v/>
      </c>
      <c r="AJ195" s="69"/>
      <c r="AK195" s="79" t="str">
        <f>IFERROR(IF(B195&lt;&gt;"", IF(ISNUMBER(SEARCH("highrisk", LOWER(INDEX(Paste_Here!AL$2:AL$210, MATCH(B195, Paste_Here!A$2:A$210, 0))))), "High Risk", IF(ISNUMBER(SEARCH("lowrisk", LOWER(INDEX(Paste_Here!AL$2:AL$210, MATCH(B195, Paste_Here!A$2:A$210, 0))))), "Low Risk", IF(ISNUMBER(SEARCH("somerisk", LOWER(INDEX(Paste_Here!AL$2:AL$210, MATCH(B195, Paste_Here!A$2:A$210, 0))))), "Some Risk", ""))), ""), "")</f>
        <v/>
      </c>
      <c r="AL195" s="69"/>
      <c r="AM195" s="79" t="str">
        <f>IFERROR(IF(B195&lt;&gt;"", IF(AND(INDEX(Paste_Here!AT$2:AT$210, MATCH(B195, Paste_Here!A$2:A$210, 0))&lt;&gt;"", ISNUMBER(VALUE(INDEX(Paste_Here!AT$2:AT$210, MATCH(B195, Paste_Here!A$2:A$210, 0))))), INDEX(Paste_Here!AT$2:AT$210, MATCH(B195, Paste_Here!A$2:A$210, 0)), ""), ""), "")</f>
        <v/>
      </c>
      <c r="AN195" s="69"/>
      <c r="AO195" s="79" t="str">
        <f>IFERROR(IF(B195&lt;&gt;"", IF(AND(INDEX(Paste_Here!AM$2:AM$210, MATCH(B195, Paste_Here!A$2:A$210, 0))&lt;&gt;"", ISNUMBER(VALUE(INDEX(Paste_Here!AM$2:AM$210, MATCH(B195, Paste_Here!A$2:A$210, 0))))), INDEX(Paste_Here!AM$2:AM$210, MATCH(B195, Paste_Here!A$2:A$210, 0)), ""), ""), "")</f>
        <v/>
      </c>
      <c r="AP195" s="69"/>
      <c r="AQ195" s="79" t="str">
        <f>IFERROR(IF(B195&lt;&gt;"", IF(ISNUMBER(SEARCH("highrisk", LOWER(INDEX(Paste_Here!AN$2:AN$210, MATCH(B195, Paste_Here!A$2:A$210, 0))))), "High Risk", IF(ISNUMBER(SEARCH("lowrisk", LOWER(INDEX(Paste_Here!AN$2:AN$210, MATCH(B195, Paste_Here!A$2:A$210, 0))))), "Low Risk", IF(ISNUMBER(SEARCH("somerisk", LOWER(INDEX(Paste_Here!AN$2:AN$210, MATCH(B195, Paste_Here!A$2:A$210, 0))))), "Some Risk", ""))), ""), "")</f>
        <v/>
      </c>
      <c r="AR195" s="69"/>
      <c r="AS195" s="79" t="str" cm="1">
        <f t="array" aca="1" ref="AS195" ca="1">IFERROR(IF(ISNUMBER(SEARCH("BR", INDEX(Paste_Here!AO$2:AO$210, MATCH(B195, Paste_Here!A$2:A$210, 0)))), -1, 1) * VALUE(_xlfn.TEXTJOIN("", TRUE, IF(ISNUMBER(--MID(INDEX(Paste_Here!AO$2:AO$210, MATCH(B195, Paste_Here!A$2:A$210, 0)), ROW(INDIRECT("1:"&amp;LEN(INDEX(Paste_Here!AO$2:AO$210, MATCH(B195, Paste_Here!A$2:A$210, 0))))), 1)), MID(INDEX(Paste_Here!AO$2:AO$210, MATCH(B195, Paste_Here!A$2:A$210, 0)), ROW(INDIRECT("1:"&amp;LEN(INDEX(Paste_Here!AO$2:AO$210, MATCH(B195, Paste_Here!A$2:A$210, 0))))), 1), ""))), "")</f>
        <v/>
      </c>
      <c r="AT195" s="69"/>
      <c r="AU195" s="69"/>
      <c r="AV195" s="79"/>
      <c r="AW195" s="69"/>
      <c r="AX195" s="79"/>
      <c r="AY195" s="69"/>
      <c r="AZ195" s="79"/>
      <c r="BA195" s="69"/>
      <c r="BB195" s="79"/>
      <c r="BC195" s="69"/>
      <c r="BD195" s="79"/>
      <c r="BE195" s="69"/>
      <c r="BF195" s="79"/>
      <c r="BG195" s="69"/>
      <c r="BH195" s="79"/>
      <c r="BI195" s="69"/>
      <c r="BJ195" s="79"/>
      <c r="BK195" s="69"/>
      <c r="BL195" s="79"/>
      <c r="BM195" s="69"/>
      <c r="BN195" s="79"/>
      <c r="BO195" s="69"/>
      <c r="BP195" s="79"/>
      <c r="BQ195" s="69"/>
      <c r="BR195" s="69"/>
      <c r="BS195" s="79"/>
      <c r="BT195" s="69"/>
      <c r="BU195" s="79"/>
      <c r="BV195" s="69"/>
      <c r="BW195" s="79"/>
      <c r="BX195" s="69"/>
      <c r="BY195" s="79"/>
      <c r="BZ195" s="69"/>
      <c r="CA195" s="79"/>
      <c r="CB195" s="69"/>
      <c r="CC195" s="79"/>
      <c r="CD195" s="69"/>
      <c r="CE195" s="79"/>
      <c r="CF195" s="69"/>
      <c r="CG195" s="79"/>
      <c r="CH195" s="69"/>
      <c r="CI195" s="79"/>
      <c r="CJ195" s="69"/>
      <c r="CK195" s="79"/>
      <c r="CL195" s="69"/>
      <c r="CM195" s="79"/>
      <c r="CN195" s="69"/>
      <c r="CO195" s="69"/>
      <c r="CP195" s="79" t="str">
        <f t="shared" si="16"/>
        <v/>
      </c>
      <c r="CQ195" s="69"/>
      <c r="CR195" s="79" t="str">
        <f>IFERROR(IF(B195&lt;&gt;"", IF(AND(INDEX(Paste_Here!AD$2:AD$210, MATCH(B195, Paste_Here!A$2:A$210, 0))&lt;&gt;"", ISNUMBER(VALUE(INDEX(Paste_Here!AD$2:AD$210, MATCH(B195, Paste_Here!A$2:A$210, 0))))), INDEX(Paste_Here!AD$2:AD$210, MATCH(B195, Paste_Here!A$2:A$210, 0)), ""), ""), "")</f>
        <v/>
      </c>
      <c r="CS195" s="69"/>
      <c r="CT195" s="79" t="str">
        <f>IFERROR(IF(B195&lt;&gt;"", IF(AND(INDEX(Paste_Here!AC$2:AC$210, MATCH(B195, Paste_Here!A$2:A$210, 0))&lt;&gt;"", ISNUMBER(--INDEX(Paste_Here!AC$2:AC$210, MATCH(B195, Paste_Here!A$2:A$210, 0)))), TEXT(ROUND(--INDEX(Paste_Here!AC$2:AC$210, MATCH(B195, Paste_Here!A$2:A$210, 0)), 2), "0.00"), ""), ""), "")</f>
        <v/>
      </c>
      <c r="CU195" s="69"/>
      <c r="CV195" s="79" t="str">
        <f>IFERROR(IF(B195&lt;&gt;"", IF(LOWER(INDEX(Paste_Here!AE$2:AE$210, MATCH(B195, Paste_Here!A$2:A$210, 0)))="approaching expectations", "Approaching", IF(LOWER(INDEX(Paste_Here!AE$2:AE$210, MATCH(B195, Paste_Here!A$2:A$210, 0)))="met expectations", "Met", IF(LOWER(INDEX(Paste_Here!AE$2:AE$210, MATCH(B195, Paste_Here!A$2:A$210, 0)))="exceeded expectations", "Exceeded", IF(LOWER(INDEX(Paste_Here!AE$2:AE$210, MATCH(B195, Paste_Here!A$2:A$210, 0)))="below expectations", "Below", "")))), ""), "")</f>
        <v/>
      </c>
      <c r="CW195" s="69"/>
      <c r="CX195" s="79" t="str">
        <f>IFERROR(IF(B195&lt;&gt;"", IF(AND(INDEX(Paste_Here!AF$2:AF$210, MATCH(B195, Paste_Here!A$2:A$210, 0))&lt;&gt;"", ISNUMBER(VALUE(INDEX(Paste_Here!AF$2:AF$210, MATCH(B195, Paste_Here!A$2:A$210, 0))))), INDEX(Paste_Here!AF$2:AF$210, MATCH(B195, Paste_Here!A$2:A$210, 0)), ""), ""), "")</f>
        <v/>
      </c>
      <c r="CY195" s="69"/>
      <c r="CZ195" s="79" t="str">
        <f>IFERROR(IF(B195&lt;&gt;"", IF(AND(INDEX(Paste_Here!AU$2:AU$210, MATCH(B195, Paste_Here!A$2:A$210, 0))&lt;&gt;"", ISNUMBER(VALUE(INDEX(Paste_Here!AU$2:AU$210, MATCH(B195, Paste_Here!A$2:A$210, 0))))), INDEX(Paste_Here!AU$2:AU$210, MATCH(B195, Paste_Here!A$2:A$210, 0)), ""), ""), "")</f>
        <v/>
      </c>
      <c r="DA195" s="69"/>
      <c r="DB195" s="79" t="str">
        <f>IFERROR(IF(B195&lt;&gt;"", IF(ISNUMBER(SEARCH("highrisk", LOWER(INDEX(Paste_Here!AV$2:AV$210, MATCH(B195, Paste_Here!A$2:A$210, 0))))), "High Risk", IF(ISNUMBER(SEARCH("lowrisk", LOWER(INDEX(Paste_Here!AV$2:AV$210, MATCH(B195, Paste_Here!A$2:A$210, 0))))), "Low Risk", IF(ISNUMBER(SEARCH("somerisk", LOWER(INDEX(Paste_Here!AV$2:AV$210, MATCH(B195, Paste_Here!A$2:A$210, 0))))), "Some Risk", ""))), ""), "")</f>
        <v/>
      </c>
      <c r="DC195" s="69"/>
      <c r="DD195" s="79" t="str">
        <f>IFERROR(IF(B195&lt;&gt;"", IF(AND(INDEX(Paste_Here!AW$2:AW$210, MATCH(B195, Paste_Here!A$2:A$210, 0))&lt;&gt;"", ISNUMBER(VALUE(INDEX(Paste_Here!AW$2:AW$210, MATCH(B195, Paste_Here!A$2:A$210, 0))))), INDEX(Paste_Here!AW$2:AW$210, MATCH(B195, Paste_Here!A$2:A$210, 0)), ""), ""), "")</f>
        <v/>
      </c>
      <c r="DE195" s="69"/>
      <c r="DF195" s="79" t="str">
        <f>IFERROR(IF(B195&lt;&gt;"", IF(AND(INDEX(Paste_Here!AP$2:AP$210, MATCH(B195, Paste_Here!A$2:A$210, 0))&lt;&gt;"", ISNUMBER(VALUE(INDEX(Paste_Here!AP$2:AP$210, MATCH(B195, Paste_Here!A$2:A$210, 0))))), INDEX(Paste_Here!AP$2:AP$210, MATCH(B195, Paste_Here!A$2:A$210, 0)), ""), ""), "")</f>
        <v/>
      </c>
      <c r="DG195" s="69"/>
      <c r="DH195" s="79" t="str">
        <f>IFERROR(IF(B195&lt;&gt;"", IF(ISNUMBER(SEARCH("highrisk", LOWER(INDEX(Paste_Here!AQ$2:AQ$210, MATCH(B195, Paste_Here!A$2:A$210, 0))))), "High Risk", IF(ISNUMBER(SEARCH("lowrisk", LOWER(INDEX(Paste_Here!AQ$2:AQ$210, MATCH(B195, Paste_Here!A$2:A$210, 0))))), "Low Risk", IF(ISNUMBER(SEARCH("somerisk", LOWER(INDEX(Paste_Here!AQ$2:AQ$210, MATCH(B195, Paste_Here!A$2:A$210, 0))))), "Some Risk", ""))), ""), "")</f>
        <v/>
      </c>
      <c r="DI195" s="69"/>
      <c r="DJ195" s="79" t="str" cm="1">
        <f t="array" aca="1" ref="DJ195" ca="1">IFERROR(VALUE(IF(ISNUMBER(SEARCH("EM", INDEX(Paste_Here!AR$2:AR$500, MATCH(B195, Paste_Here!A$2:A$500, 0)))),"-" &amp; _xlfn.TEXTJOIN("", TRUE, IF(ISNUMBER(--MID(INDEX(Paste_Here!AR$2:AR$500, MATCH(B195, Paste_Here!A$2:A$500, 0)), ROW(INDIRECT("1:"&amp;LEN(INDEX(Paste_Here!AR$2:AR$500, MATCH(B195, Paste_Here!A$2:A$500, 0))))), 1)), MID(INDEX(Paste_Here!AR$2:AR$500, MATCH(B195, Paste_Here!A$2:A$500, 0)), ROW(INDIRECT("1:"&amp;LEN(INDEX(Paste_Here!AR$2:AR$500, MATCH(B195, Paste_Here!A$2:A$500, 0))))), 1), "")), _xlfn.TEXTJOIN("", TRUE, IF(ISNUMBER(--MID(INDEX(Paste_Here!AR$2:AR$500, MATCH(B195, Paste_Here!A$2:AR$500, 0)), ROW(INDIRECT("1:"&amp;LEN(INDEX(Paste_Here!AR$2:AR$500, MATCH(B195, Paste_Here!A$2:AR$500, 0))))), 1)), MID(INDEX(Paste_Here!AR$2:AR$500, MATCH(B195, Paste_Here!A$2:A$500, 0)), ROW(INDIRECT("1:"&amp;LEN(INDEX(Paste_Here!AR$2:AR$500, MATCH(B195, Paste_Here!A$2:A$500, 0))))), 1), "")))), "")</f>
        <v/>
      </c>
      <c r="DK195" s="69"/>
      <c r="DL195" s="69"/>
      <c r="DM195" s="79" t="str">
        <f t="shared" si="17"/>
        <v/>
      </c>
      <c r="DN195" s="69"/>
      <c r="DO195" s="79" t="str">
        <f>IFERROR(IF(B195&lt;&gt;"", IF(AND(INDEX(Paste_Here!AH$2:AH$210, MATCH(B195, Paste_Here!A$2:A$210, 0))&lt;&gt;"", ISNUMBER(VALUE(INDEX(Paste_Here!AH$2:AH$210, MATCH(B195, Paste_Here!A$2:A$210, 0))))), INDEX(Paste_Here!AH$2:AH$210, MATCH(B195, Paste_Here!A$2:A$210, 0)), ""), ""), "")</f>
        <v/>
      </c>
      <c r="DP195" s="69"/>
      <c r="DQ195" s="114"/>
      <c r="DR195" s="69"/>
      <c r="DS195" s="119" t="str">
        <f>IFERROR(IF(B195&lt;&gt;"", IF(LOWER(INDEX(Paste_Here!AI$2:AI$210, MATCH(B195, Paste_Here!A$2:A$210, 0)))="approaching expectations", "Approaching", IF(LOWER(INDEX(Paste_Here!AI$2:AI$210, MATCH(B195, Paste_Here!A$2:A$210, 0)))="met expectations", "Met", IF(LOWER(INDEX(Paste_Here!AI$2:AI$210, MATCH(B195, Paste_Here!A$2:A$210, 0)))="exceeded expectations", "Exceeded", IF(LOWER(INDEX(Paste_Here!AI$2:AI$210, MATCH(B195, Paste_Here!A$2:A$210, 0)))="below expectations", "Below", "")))), ""), "")</f>
        <v/>
      </c>
      <c r="DT195" s="69"/>
      <c r="DU195" s="79" t="str">
        <f>IFERROR(IF(B195&lt;&gt;"", IF(AND(INDEX(Paste_Here!AJ$2:AJ$210, MATCH(B195, Paste_Here!A$2:A$210, 0))&lt;&gt;"", ISNUMBER(VALUE(INDEX(Paste_Here!AJ$2:AJ$210, MATCH(B195, Paste_Here!A$2:A$210, 0))))), INDEX(Paste_Here!AJ$2:AJ$210, MATCH(B195, Paste_Here!A$2:A$210, 0)), ""), ""), "")</f>
        <v/>
      </c>
      <c r="DV195" s="69"/>
      <c r="DW195" s="114"/>
      <c r="DX195" s="69"/>
      <c r="DY195" s="114"/>
      <c r="DZ195" s="69"/>
      <c r="EA195" s="114"/>
      <c r="EB195" s="69"/>
      <c r="EC195" s="114"/>
      <c r="ED195" s="69"/>
      <c r="EE195" s="114"/>
      <c r="EF195" s="69"/>
      <c r="EH195" s="69"/>
      <c r="EI195" s="69"/>
      <c r="EJ195" s="79"/>
      <c r="EK195" s="69"/>
      <c r="EL195" s="79"/>
      <c r="EM195" s="69"/>
      <c r="EN195" s="79"/>
      <c r="EO195" s="69"/>
      <c r="EP195" s="79"/>
      <c r="EQ195" s="69"/>
      <c r="ER195" s="79"/>
      <c r="ES195" s="69"/>
      <c r="ET195" s="79"/>
      <c r="EU195" s="69"/>
      <c r="EV195" s="79"/>
      <c r="EW195" s="69"/>
      <c r="EX195" s="79"/>
      <c r="EY195" s="69"/>
      <c r="EZ195" s="79"/>
      <c r="FA195" s="69"/>
      <c r="FB195" s="79"/>
      <c r="FC195" s="69"/>
      <c r="FD195" s="79"/>
      <c r="FE195" s="69"/>
      <c r="FF195" s="69"/>
      <c r="FG195" s="79" t="str">
        <f t="shared" si="18"/>
        <v/>
      </c>
      <c r="FH195" s="69"/>
      <c r="FI195" s="79" t="str">
        <f>IFERROR(IF(B195&lt;&gt;"", IF(ISNUMBER(VALUE(INDEX(Paste_Here!H$2:H$210, MATCH(B195, Paste_Here!A$2:A$210, 0)))), IF(VALUE(INDEX(Paste_Here!H$2:H$210, MATCH(B195, Paste_Here!A$2:A$210, 0)))=0, "No", IF(AND(VALUE(INDEX(Paste_Here!H$2:H$210, MATCH(B195, Paste_Here!A$2:A$210, 0)))&gt;=1, VALUE(INDEX(Paste_Here!H$2:H$210, MATCH(B195, Paste_Here!A$2:A$210, 0)))&lt;=4), VALUE(INDEX(Paste_Here!H$2:H$210, MATCH(B195, Paste_Here!A$2:A$210, 0))), "")), ""), ""), "")</f>
        <v/>
      </c>
      <c r="FJ195" s="69"/>
      <c r="FK195" s="79" t="str">
        <f>IFERROR(IF(B195&lt;&gt;"", IF(ISNUMBER(VALUE(INDEX(Paste_Here!I$2:I$210, MATCH(B195, Paste_Here!A$2:A$210, 0)))), IF(VALUE(INDEX(Paste_Here!I$2:I$210, MATCH(B195, Paste_Here!A$2:A$210, 0)))=0, "No", IF(AND(VALUE(INDEX(Paste_Here!I$2:I$210, MATCH(B195, Paste_Here!A$2:A$210, 0)))&gt;=1, VALUE(INDEX(Paste_Here!I$2:I$210, MATCH(B195, Paste_Here!A$2:A$210, 0)))&lt;=4), VALUE(INDEX(Paste_Here!I$2:I$210, MATCH(B195, Paste_Here!A$2:A$210, 0))), "")), ""), ""), "")</f>
        <v/>
      </c>
      <c r="FL195" s="69"/>
      <c r="FM195" s="114"/>
      <c r="FN195" s="69"/>
      <c r="FO195" s="114"/>
      <c r="FP195" s="69"/>
      <c r="FQ195" s="114"/>
      <c r="FR195" s="69"/>
      <c r="FS195" s="114"/>
      <c r="FT195" s="69"/>
      <c r="FU195" s="79" t="str">
        <f>IFERROR(IF(B195&lt;&gt;"", IF(AND(INDEX(Paste_Here!R$2:R$210, MATCH(B195, Paste_Here!A$2:A$210, 0))&lt;&gt;"", ISNUMBER(VALUE(INDEX(Paste_Here!R$2:R$210, MATCH(B195, Paste_Here!A$2:A$210, 0))))), INDEX(Paste_Here!R$2:R$210, MATCH(B195, Paste_Here!A$2:A$210, 0)), ""), ""), "")</f>
        <v/>
      </c>
      <c r="FV195" s="69"/>
      <c r="FW195" s="79" t="str">
        <f>IFERROR(IF(B195&lt;&gt;"", IF(AND(INDEX(Paste_Here!BB$2:BB$210, MATCH(B195, Paste_Here!A$2:A$210, 0))&lt;&gt;"", ISNUMBER(VALUE(INDEX(Paste_Here!BB$2:BB$210, MATCH(B195, Paste_Here!A$2:A$210, 0))))), INDEX(Paste_Here!BB$2:BB$210, MATCH(B195, Paste_Here!A$2:A$210, 0)), ""), ""), "")</f>
        <v/>
      </c>
      <c r="FX195" s="69"/>
      <c r="FY195" s="79" t="str">
        <f>IFERROR(IF(B195&lt;&gt;"", IF(AND(INDEX(Paste_Here!AS$2:AS$210, MATCH(B195, Paste_Here!A$2:A$210, 0))&lt;&gt;"", ISNUMBER(VALUE(INDEX(Paste_Here!AS$2:AS$210, MATCH(B195, Paste_Here!A$2:A$210, 0))))), INDEX(Paste_Here!AS$2:AS$210, MATCH(B195, Paste_Here!A$2:A$210, 0)), ""), ""), "")</f>
        <v/>
      </c>
      <c r="FZ195" s="69"/>
      <c r="GA195" s="79" t="str">
        <f>IFERROR(IF(B195&lt;&gt;"", IF(AND(INDEX(Paste_Here!BC$2:BC$210, MATCH(B195, Paste_Here!A$2:A$210, 0))&lt;&gt;"", ISNUMBER(VALUE(INDEX(Paste_Here!BC$2:BC$210, MATCH(B195, Paste_Here!A$2:A$210, 0))))), INDEX(Paste_Here!BC$2:BC$210, MATCH(B195, Paste_Here!A$2:A$210, 0)), ""), ""), "")</f>
        <v/>
      </c>
      <c r="GB195" s="69"/>
      <c r="GC195" s="69"/>
      <c r="GD195" s="79" t="str">
        <f t="shared" si="19"/>
        <v/>
      </c>
      <c r="GE195" s="69"/>
      <c r="GF195" s="79" t="str">
        <f>IFERROR(IF(B195&lt;&gt;"", IF(ISNUMBER(SEARCH("s", LOWER(INDEX(Paste_Here!M$2:M$210, MATCH(B195, Paste_Here!A$2:A$210, 0))))), "Yes", IF(INDEX(Paste_Here!M$2:M$210, MATCH(B195, Paste_Here!A$2:A$210, 0))&lt;&gt;"", "No", "")), ""), "")</f>
        <v/>
      </c>
      <c r="GG195" s="69"/>
      <c r="GH195" s="79" t="str">
        <f>IFERROR(IF(B195&lt;&gt;"", IF(ISNUMBER(SEARCH("yes", LOWER(INDEX(Paste_Here!F$2:F$210, MATCH(B195, Paste_Here!A$2:A$210, 0))))), "Yes", IF(ISNUMBER(SEARCH("no", LOWER(INDEX(Paste_Here!F$2:F$210, MATCH(B195, Paste_Here!A$2:A$210, 0))))), "No", "")), ""), "")</f>
        <v/>
      </c>
      <c r="GI195" s="69"/>
      <c r="GJ195" s="79" t="str">
        <f>IFERROR(IF(B195&lt;&gt;"", IF(ISNUMBER(SEARCH("english language learner", LOWER(INDEX(Paste_Here!C$2:C$210, MATCH(B195, Paste_Here!A$2:A$210, 0))))), "Yes", ""), ""), "")</f>
        <v/>
      </c>
      <c r="GK195" s="69"/>
      <c r="GL195" s="79" t="str">
        <f>IFERROR(IF(B195&lt;&gt;"", IF(OR(ISNUMBER(SEARCH("b", LOWER(INDEX(Paste_Here!K$2:K$210, MATCH(B195, Paste_Here!A$2:A$210, 0))))), ISNUMBER(SEARCH("h", LOWER(INDEX(Paste_Here!K$2:K$210, MATCH(B195, Paste_Here!A$2:A$210, 0))))), ISNUMBER(SEARCH("i", LOWER(INDEX(Paste_Here!K$2:K$210, MATCH(B195, Paste_Here!A$2:A$210, 0)))))), "Yes", IF(INDEX(Paste_Here!K$2:K$210, MATCH(B195, Paste_Here!A$2:A$210, 0))&lt;&gt;"", "No", "")), ""), "")</f>
        <v/>
      </c>
      <c r="GM195" s="69"/>
      <c r="GN195" s="79" t="str">
        <f>IFERROR(IF(B195&lt;&gt;"", IF(ISNUMBER(SEARCH("yes", LOWER(INDEX(Paste_Here!L$2:L$210, MATCH(B195, Paste_Here!A$2:A$210, 0))))), "Yes", IF(ISNUMBER(SEARCH("no", LOWER(INDEX(Paste_Here!L$2:L$210, MATCH(B195, Paste_Here!A$2:A$210, 0))))), "No", "")), ""), "")</f>
        <v/>
      </c>
      <c r="GO195" s="69"/>
      <c r="GP195" s="79" t="str">
        <f>IFERROR(IF(B195&lt;&gt;"", IF(ISNUMBER(SEARCH("transitional 2", LOWER(INDEX(Paste_Here!C$2:C$210, MATCH(B195, Paste_Here!A$2:A$210, 0))))), "T2", IF(ISNUMBER(SEARCH("transitional 1", LOWER(INDEX(Paste_Here!C$2:C$210, MATCH(B195, Paste_Here!A$2:A$210, 0))))), "T1", IF(ISNUMBER(SEARCH("waived ell services", LOWER(INDEX(Paste_Here!C$2:C$210, MATCH(B195, Paste_Here!A$2:A$210, 0))))), "W", ""))), ""), "")</f>
        <v/>
      </c>
      <c r="GQ195" s="69"/>
      <c r="GR195" s="114"/>
      <c r="GS195" s="69"/>
      <c r="GT195" s="114"/>
      <c r="GU195" s="69"/>
      <c r="GV195" s="114"/>
      <c r="GW195" s="69"/>
      <c r="GX195" s="118"/>
      <c r="GY195" s="69"/>
      <c r="GZ195" s="69"/>
      <c r="HA195" s="79"/>
      <c r="HB195" s="69"/>
      <c r="HC195" s="79"/>
      <c r="HD195" s="69"/>
      <c r="HE195" s="79"/>
      <c r="HF195" s="69"/>
      <c r="HG195" s="79"/>
      <c r="HH195" s="69"/>
      <c r="HI195" s="79"/>
      <c r="HJ195" s="69"/>
      <c r="HK195" s="79"/>
      <c r="HL195" s="69"/>
      <c r="HM195" s="79"/>
      <c r="HN195" s="69"/>
      <c r="HO195" s="79"/>
      <c r="HP195" s="69"/>
      <c r="HQ195" s="79"/>
      <c r="HR195" s="69"/>
      <c r="HS195" s="79"/>
      <c r="HT195" s="69"/>
      <c r="HU195" s="79"/>
      <c r="HV195" s="69"/>
      <c r="HW195" s="69"/>
      <c r="HX195" s="79"/>
      <c r="HY195" s="69"/>
      <c r="HZ195" s="79"/>
      <c r="IA195" s="69"/>
      <c r="IB195" s="79"/>
      <c r="IC195" s="69"/>
      <c r="ID195" s="79"/>
      <c r="IE195" s="69"/>
      <c r="IF195" s="79"/>
      <c r="IG195" s="69"/>
      <c r="IH195" s="79"/>
      <c r="II195" s="69"/>
      <c r="IJ195" s="79"/>
      <c r="IK195" s="69"/>
      <c r="IL195" s="79"/>
      <c r="IM195" s="69"/>
      <c r="IN195" s="79"/>
      <c r="IO195" s="69"/>
      <c r="IP195" s="79"/>
      <c r="IQ195" s="69"/>
      <c r="IR195" s="79"/>
      <c r="IS195" s="69"/>
      <c r="IT195" s="69"/>
      <c r="IU195" s="79"/>
      <c r="IV195" s="69"/>
      <c r="IW195" s="79"/>
      <c r="IX195" s="69"/>
      <c r="IY195" s="79"/>
      <c r="IZ195" s="69"/>
      <c r="JA195" s="79"/>
      <c r="JB195" s="69"/>
      <c r="JC195" s="79"/>
      <c r="JD195" s="69"/>
      <c r="JE195" s="79"/>
      <c r="JF195" s="69"/>
      <c r="JG195" s="79"/>
      <c r="JH195" s="69"/>
      <c r="JI195" s="79"/>
      <c r="JJ195" s="69"/>
      <c r="JK195" s="79"/>
      <c r="JL195" s="69"/>
      <c r="JM195" s="79"/>
      <c r="JN195" s="69"/>
      <c r="JO195" s="79"/>
      <c r="JP195" s="69"/>
      <c r="JQ195" s="69"/>
      <c r="JR195" s="79"/>
      <c r="JS195" s="69"/>
      <c r="JT195" s="79"/>
      <c r="JU195" s="69"/>
      <c r="JV195" s="79"/>
      <c r="JW195" s="69"/>
      <c r="JX195" s="79"/>
      <c r="JY195" s="69"/>
      <c r="JZ195" s="79"/>
      <c r="KA195" s="69"/>
      <c r="KB195" s="79"/>
      <c r="KC195" s="69"/>
      <c r="KD195" s="79"/>
      <c r="KE195" s="69"/>
      <c r="KF195" s="79"/>
      <c r="KG195" s="69"/>
      <c r="KH195" s="79"/>
      <c r="KI195" s="69"/>
      <c r="KJ195" s="79"/>
      <c r="KK195" s="69"/>
      <c r="KL195" s="79"/>
      <c r="KM195" s="69"/>
      <c r="KP195" s="1" t="str" cm="1">
        <f t="array" ref="KP195">IFERROR(INDEX(Paste_Here!$B$2:$B$210, MATCH(0, COUNTIF(KP$4:KP194, Paste_Here!$B$2:$B$210) + IF(Paste_Here!$B$2:$B$210="", 1, 0), 0)), "")</f>
        <v/>
      </c>
      <c r="KQ195" s="1" t="str">
        <f>IF(KP195&lt;&gt;"", INDEX(Paste_Here!$A$2:$A$210, MATCH(KP195, Paste_Here!$B$2:$B$210, 0)), "")</f>
        <v/>
      </c>
      <c r="KR195" s="1" t="str">
        <f t="shared" si="20"/>
        <v/>
      </c>
      <c r="KS195" s="1" t="str" cm="1">
        <f t="array" ref="KS195">IFERROR(INDEX($KR$5:$KR$210, MATCH(SMALL(IF($KR$5:$KR$210&lt;&gt;"", COUNTIF($KR$5:$KR$210, "&lt;"&amp;$KR$5:$KR$210)+1), ROW()-ROW($KS$5)+1), COUNTIF($KR$5:$KR$210, "&lt;"&amp;$KR$5:$KR$210)+1, 0)), "")</f>
        <v/>
      </c>
    </row>
    <row r="196" spans="1:305">
      <c r="A196" s="69"/>
      <c r="B196" s="79" t="str">
        <f t="shared" si="14"/>
        <v/>
      </c>
      <c r="C196" s="69"/>
      <c r="D196" s="79" t="str">
        <f>IFERROR(IF(B196&lt;&gt;"", IF(COUNTIF(INDEX(Paste_Here!N$2:Q$210, MATCH(B196, Paste_Here!A$2:A$210, 0), 0), "yes") &gt; 0, "No", IF(COUNTIF(INDEX(Paste_Here!N$2:Q$210, MATCH(B196, Paste_Here!A$2:A$210, 0), 0), "no") &gt; 0, "Yes", "")), ""), "")</f>
        <v/>
      </c>
      <c r="E196" s="69"/>
      <c r="F196" s="79" t="str">
        <f>IFERROR(IF(B196&lt;&gt;"", IF(ISNUMBER(SEARCH("yes", LOWER(INDEX(Paste_Here!S$2:S$210, MATCH(B196, Paste_Here!A$2:A$210, 0))))), "Yes", IF(ISNUMBER(SEARCH("no", LOWER(INDEX(Paste_Here!S$2:S$210, MATCH(B196, Paste_Here!A$2:A$210, 0))))), "No", "")), ""), "")</f>
        <v/>
      </c>
      <c r="G196" s="69"/>
      <c r="H196" s="79" t="str">
        <f>IFERROR(IF(B196&lt;&gt;"", IF(COUNTIF(INDEX(Paste_Here!AX$2:BA$210, MATCH(B196, Paste_Here!A$2:A$210, 0), 0), "yes") &gt; 0, "No", IF(COUNTIF(INDEX(Paste_Here!AX$2:BA$210, MATCH(B196, Paste_Here!A$2:A$210, 0), 0), "no") &gt; 0, "Yes", "")), ""), "")</f>
        <v/>
      </c>
      <c r="I196" s="69"/>
      <c r="J196" s="79" t="str">
        <f>IFERROR(IF(B196&lt;&gt;"", IF(ISNUMBER(SEARCH("yes", LOWER(INDEX(Paste_Here!Z$2:Z$210, MATCH(B196, Paste_Here!A$2:A$210, 0))))), "Yes", IF(ISNUMBER(SEARCH("no", LOWER(INDEX(Paste_Here!Z$2:Z$210, MATCH(B196, Paste_Here!A$2:A$210, 0))))), "No", "")), ""), "")</f>
        <v/>
      </c>
      <c r="K196" s="69"/>
      <c r="L196" s="79" t="str">
        <f>IFERROR(IF(B196&lt;&gt;"", IF(ISNUMBER(SEARCH("yes", LOWER(INDEX(Paste_Here!AG$2:AG$210, MATCH(B196, Paste_Here!A$2:A$210, 0))))), "Yes", IF(ISNUMBER(SEARCH("no", LOWER(INDEX(Paste_Here!AG$2:AG$210, MATCH(B196, Paste_Here!A$2:A$210, 0))))), "No", "")), ""), "")</f>
        <v/>
      </c>
      <c r="M196" s="69"/>
      <c r="N196" s="114" t="str">
        <f>IFERROR(IF(J196&lt;&gt;"", IF(ISNUMBER(SEARCH("yes", LOWER(INDEX(Paste_Here!AB$2:AB$210, MATCH(J196, Paste_Here!I$2:I$210, 0))))), "Yes", IF(ISNUMBER(SEARCH("no", LOWER(INDEX(Paste_Here!AB$2:AB$210, MATCH(J196, Paste_Here!I$2:I$210, 0))))), "No", "")), ""), "")</f>
        <v/>
      </c>
      <c r="O196" s="69"/>
      <c r="P196" s="79" t="str">
        <f>IFERROR(IF(B196&lt;&gt;"", IF(ISNUMBER(SEARCH("Revealed-Potential (Primary Focus)", LOWER(INDEX(Paste_Here!U$2:U$210, MATCH(B196, Paste_Here!A$2:A$210, 0))))), "Rev-Potential: Prim", IF(ISNUMBER(SEARCH("Revealed-Potential (Secondary Focus)", LOWER(INDEX(Paste_Here!U$2:U$210, MATCH(B196, Paste_Here!A$2:A$210, 0))))), "Rev-Potential: Sec", IF(ISNUMBER(SEARCH("Monitoring", LOWER(INDEX(Paste_Here!U$2:U$210, MATCH(B196, Paste_Here!A$2:A$210, 0))))), "Monitoring", IF(ISNUMBER(SEARCH("At-Promise (Secondary Focus)", LOWER(INDEX(Paste_Here!U$2:U$210, MATCH(B196, Paste_Here!A$2:A$210, 0))))), "At-Promise: Sec", IF(ISNUMBER(SEARCH("At-Promise (Primary Focus)", LOWER(INDEX(Paste_Here!U$2:U$210, MATCH(B196, Paste_Here!A$2:A$210, 0))))), "At-Promise: Prim", ""))))), ""), "")</f>
        <v/>
      </c>
      <c r="Q196" s="69"/>
      <c r="R196" s="79" t="str">
        <f>IFERROR(IF(B196&lt;&gt;"", IF(ISNUMBER(SEARCH("Revealed-Potential (Primary Focus)", LOWER(INDEX(Paste_Here!AB$2:AB$210, MATCH(B196, Paste_Here!A$2:A$210, 0))))), "Rev-Potential: Prim", IF(ISNUMBER(SEARCH("Revealed-Potential (Secondary Focus)", LOWER(INDEX(Paste_Here!AB$2:AB$210, MATCH(B196, Paste_Here!A$2:A$210, 0))))), "Rev-Potential: Sec", IF(ISNUMBER(SEARCH("Monitoring", LOWER(INDEX(Paste_Here!AB$2:AB$210, MATCH(B196, Paste_Here!A$2:A$210, 0))))), "Monitoring", IF(ISNUMBER(SEARCH("At-Promise (Secondary Focus)", LOWER(INDEX(Paste_Here!AB$2:AB$210, MATCH(B196, Paste_Here!A$2:A$210, 0))))), "At-Promise: Sec", IF(ISNUMBER(SEARCH("At-Promise (Primary Focus)", LOWER(INDEX(Paste_Here!AB$2:AB$210, MATCH(B196, Paste_Here!A$2:A$210, 0))))), "At-Promise: Prim", ""))))), ""), "")</f>
        <v/>
      </c>
      <c r="S196" s="69"/>
      <c r="T196" s="114" t="str">
        <f>IFERROR(IF(P196&lt;&gt;"", IF(ISNUMBER(SEARCH("yes", LOWER(INDEX(Paste_Here!AH$2:AH$210, MATCH(P196, Paste_Here!O$2:O$210, 0))))), "Yes", IF(ISNUMBER(SEARCH("no", LOWER(INDEX(Paste_Here!AH$2:AH$210, MATCH(P196, Paste_Here!O$2:O$210, 0))))), "No", "")), ""), "")</f>
        <v/>
      </c>
      <c r="U196" s="69"/>
      <c r="V196" s="114" t="str">
        <f>IFERROR(IF(R196&lt;&gt;"", IF(ISNUMBER(SEARCH("yes", LOWER(INDEX(Paste_Here!AJ$2:AJ$210, MATCH(R196, Paste_Here!Q$2:Q$210, 0))))), "Yes", IF(ISNUMBER(SEARCH("no", LOWER(INDEX(Paste_Here!AJ$2:AJ$210, MATCH(R196, Paste_Here!Q$2:Q$210, 0))))), "No", "")), ""), "")</f>
        <v/>
      </c>
      <c r="W196" s="69"/>
      <c r="X196" s="69"/>
      <c r="Y196" s="79" t="str">
        <f t="shared" si="15"/>
        <v/>
      </c>
      <c r="Z196" s="69"/>
      <c r="AA196" s="79" t="str">
        <f>IFERROR(IF(B196&lt;&gt;"", IF(AND(INDEX(Paste_Here!W$2:W$210, MATCH(B196, Paste_Here!A$2:A$210, 0))&lt;&gt;"", ISNUMBER(VALUE(INDEX(Paste_Here!W$2:W$210, MATCH(B196, Paste_Here!A$2:A$210, 0))))), INDEX(Paste_Here!W$2:W$210, MATCH(B196, Paste_Here!A$2:A$210, 0)), ""), ""), "")</f>
        <v/>
      </c>
      <c r="AB196" s="69"/>
      <c r="AC196" s="79" t="str">
        <f>IFERROR(IF(B196&lt;&gt;"", IF(AND(INDEX(Paste_Here!V$2:V$210, MATCH(B196, Paste_Here!A$2:A$210, 0))&lt;&gt;"", ISNUMBER(VALUE(INDEX(Paste_Here!V$2:V$210, MATCH(B196, Paste_Here!A$2:A$210, 0))))), TEXT(ROUND(VALUE(INDEX(Paste_Here!V$2:V$210, MATCH(B196, Paste_Here!A$2:A$210, 0))), 2), "0.00"), ""), ""), "")</f>
        <v/>
      </c>
      <c r="AD196" s="69"/>
      <c r="AE196" s="79" t="str">
        <f>IFERROR(IF(B196&lt;&gt;"", IF(LOWER(INDEX(Paste_Here!X$2:X$210, MATCH(B196, Paste_Here!A$2:A$210, 0)))="approaching expectations", "Approaching", IF(LOWER(INDEX(Paste_Here!X$2:X$210, MATCH(B196, Paste_Here!A$2:A$210, 0)))="met expectations", "Met", IF(LOWER(INDEX(Paste_Here!X$2:X$210, MATCH(B196, Paste_Here!A$2:A$210, 0)))="exceeded expectations", "Exceeded", IF(LOWER(INDEX(Paste_Here!X$2:X$210, MATCH(B196, Paste_Here!A$2:A$210, 0)))="below expectations", "Below", "")))), ""), "")</f>
        <v/>
      </c>
      <c r="AF196" s="69"/>
      <c r="AG196" s="79" t="str">
        <f>IFERROR(IF(B196&lt;&gt;"", IF(AND(INDEX(Paste_Here!Y$2:Y$210, MATCH(B196, Paste_Here!A$2:A$210, 0))&lt;&gt;"", ISNUMBER(VALUE(INDEX(Paste_Here!Y$2:Y$210, MATCH(B196, Paste_Here!A$2:A$210, 0))))), INDEX(Paste_Here!Y$2:Y$210, MATCH(B196, Paste_Here!A$2:A$210, 0)), ""), ""), "")</f>
        <v/>
      </c>
      <c r="AH196" s="69"/>
      <c r="AI196" s="79" t="str">
        <f>IFERROR(IF(B196&lt;&gt;"", IF(AND(INDEX(Paste_Here!AK$2:AK$210, MATCH(B196, Paste_Here!A$2:A$210, 0))&lt;&gt;"", ISNUMBER(VALUE(INDEX(Paste_Here!AK$2:AK$210, MATCH(B196, Paste_Here!A$2:A$210, 0))))), INDEX(Paste_Here!AK$2:AK$210, MATCH(B196, Paste_Here!A$2:A$210, 0)), ""), ""), "")</f>
        <v/>
      </c>
      <c r="AJ196" s="69"/>
      <c r="AK196" s="79" t="str">
        <f>IFERROR(IF(B196&lt;&gt;"", IF(ISNUMBER(SEARCH("highrisk", LOWER(INDEX(Paste_Here!AL$2:AL$210, MATCH(B196, Paste_Here!A$2:A$210, 0))))), "High Risk", IF(ISNUMBER(SEARCH("lowrisk", LOWER(INDEX(Paste_Here!AL$2:AL$210, MATCH(B196, Paste_Here!A$2:A$210, 0))))), "Low Risk", IF(ISNUMBER(SEARCH("somerisk", LOWER(INDEX(Paste_Here!AL$2:AL$210, MATCH(B196, Paste_Here!A$2:A$210, 0))))), "Some Risk", ""))), ""), "")</f>
        <v/>
      </c>
      <c r="AL196" s="69"/>
      <c r="AM196" s="79" t="str">
        <f>IFERROR(IF(B196&lt;&gt;"", IF(AND(INDEX(Paste_Here!AT$2:AT$210, MATCH(B196, Paste_Here!A$2:A$210, 0))&lt;&gt;"", ISNUMBER(VALUE(INDEX(Paste_Here!AT$2:AT$210, MATCH(B196, Paste_Here!A$2:A$210, 0))))), INDEX(Paste_Here!AT$2:AT$210, MATCH(B196, Paste_Here!A$2:A$210, 0)), ""), ""), "")</f>
        <v/>
      </c>
      <c r="AN196" s="69"/>
      <c r="AO196" s="79" t="str">
        <f>IFERROR(IF(B196&lt;&gt;"", IF(AND(INDEX(Paste_Here!AM$2:AM$210, MATCH(B196, Paste_Here!A$2:A$210, 0))&lt;&gt;"", ISNUMBER(VALUE(INDEX(Paste_Here!AM$2:AM$210, MATCH(B196, Paste_Here!A$2:A$210, 0))))), INDEX(Paste_Here!AM$2:AM$210, MATCH(B196, Paste_Here!A$2:A$210, 0)), ""), ""), "")</f>
        <v/>
      </c>
      <c r="AP196" s="69"/>
      <c r="AQ196" s="79" t="str">
        <f>IFERROR(IF(B196&lt;&gt;"", IF(ISNUMBER(SEARCH("highrisk", LOWER(INDEX(Paste_Here!AN$2:AN$210, MATCH(B196, Paste_Here!A$2:A$210, 0))))), "High Risk", IF(ISNUMBER(SEARCH("lowrisk", LOWER(INDEX(Paste_Here!AN$2:AN$210, MATCH(B196, Paste_Here!A$2:A$210, 0))))), "Low Risk", IF(ISNUMBER(SEARCH("somerisk", LOWER(INDEX(Paste_Here!AN$2:AN$210, MATCH(B196, Paste_Here!A$2:A$210, 0))))), "Some Risk", ""))), ""), "")</f>
        <v/>
      </c>
      <c r="AR196" s="69"/>
      <c r="AS196" s="79" t="str" cm="1">
        <f t="array" aca="1" ref="AS196" ca="1">IFERROR(IF(ISNUMBER(SEARCH("BR", INDEX(Paste_Here!AO$2:AO$210, MATCH(B196, Paste_Here!A$2:A$210, 0)))), -1, 1) * VALUE(_xlfn.TEXTJOIN("", TRUE, IF(ISNUMBER(--MID(INDEX(Paste_Here!AO$2:AO$210, MATCH(B196, Paste_Here!A$2:A$210, 0)), ROW(INDIRECT("1:"&amp;LEN(INDEX(Paste_Here!AO$2:AO$210, MATCH(B196, Paste_Here!A$2:A$210, 0))))), 1)), MID(INDEX(Paste_Here!AO$2:AO$210, MATCH(B196, Paste_Here!A$2:A$210, 0)), ROW(INDIRECT("1:"&amp;LEN(INDEX(Paste_Here!AO$2:AO$210, MATCH(B196, Paste_Here!A$2:A$210, 0))))), 1), ""))), "")</f>
        <v/>
      </c>
      <c r="AT196" s="69"/>
      <c r="AU196" s="69"/>
      <c r="AV196" s="79"/>
      <c r="AW196" s="69"/>
      <c r="AX196" s="79"/>
      <c r="AY196" s="69"/>
      <c r="AZ196" s="79"/>
      <c r="BA196" s="69"/>
      <c r="BB196" s="79"/>
      <c r="BC196" s="69"/>
      <c r="BD196" s="79"/>
      <c r="BE196" s="69"/>
      <c r="BF196" s="79"/>
      <c r="BG196" s="69"/>
      <c r="BH196" s="79"/>
      <c r="BI196" s="69"/>
      <c r="BJ196" s="79"/>
      <c r="BK196" s="69"/>
      <c r="BL196" s="79"/>
      <c r="BM196" s="69"/>
      <c r="BN196" s="79"/>
      <c r="BO196" s="69"/>
      <c r="BP196" s="79"/>
      <c r="BQ196" s="69"/>
      <c r="BR196" s="69"/>
      <c r="BS196" s="79"/>
      <c r="BT196" s="69"/>
      <c r="BU196" s="79"/>
      <c r="BV196" s="69"/>
      <c r="BW196" s="79"/>
      <c r="BX196" s="69"/>
      <c r="BY196" s="79"/>
      <c r="BZ196" s="69"/>
      <c r="CA196" s="79"/>
      <c r="CB196" s="69"/>
      <c r="CC196" s="79"/>
      <c r="CD196" s="69"/>
      <c r="CE196" s="79"/>
      <c r="CF196" s="69"/>
      <c r="CG196" s="79"/>
      <c r="CH196" s="69"/>
      <c r="CI196" s="79"/>
      <c r="CJ196" s="69"/>
      <c r="CK196" s="79"/>
      <c r="CL196" s="69"/>
      <c r="CM196" s="79"/>
      <c r="CN196" s="69"/>
      <c r="CO196" s="69"/>
      <c r="CP196" s="79" t="str">
        <f t="shared" si="16"/>
        <v/>
      </c>
      <c r="CQ196" s="69"/>
      <c r="CR196" s="79" t="str">
        <f>IFERROR(IF(B196&lt;&gt;"", IF(AND(INDEX(Paste_Here!AD$2:AD$210, MATCH(B196, Paste_Here!A$2:A$210, 0))&lt;&gt;"", ISNUMBER(VALUE(INDEX(Paste_Here!AD$2:AD$210, MATCH(B196, Paste_Here!A$2:A$210, 0))))), INDEX(Paste_Here!AD$2:AD$210, MATCH(B196, Paste_Here!A$2:A$210, 0)), ""), ""), "")</f>
        <v/>
      </c>
      <c r="CS196" s="69"/>
      <c r="CT196" s="79" t="str">
        <f>IFERROR(IF(B196&lt;&gt;"", IF(AND(INDEX(Paste_Here!AC$2:AC$210, MATCH(B196, Paste_Here!A$2:A$210, 0))&lt;&gt;"", ISNUMBER(--INDEX(Paste_Here!AC$2:AC$210, MATCH(B196, Paste_Here!A$2:A$210, 0)))), TEXT(ROUND(--INDEX(Paste_Here!AC$2:AC$210, MATCH(B196, Paste_Here!A$2:A$210, 0)), 2), "0.00"), ""), ""), "")</f>
        <v/>
      </c>
      <c r="CU196" s="69"/>
      <c r="CV196" s="79" t="str">
        <f>IFERROR(IF(B196&lt;&gt;"", IF(LOWER(INDEX(Paste_Here!AE$2:AE$210, MATCH(B196, Paste_Here!A$2:A$210, 0)))="approaching expectations", "Approaching", IF(LOWER(INDEX(Paste_Here!AE$2:AE$210, MATCH(B196, Paste_Here!A$2:A$210, 0)))="met expectations", "Met", IF(LOWER(INDEX(Paste_Here!AE$2:AE$210, MATCH(B196, Paste_Here!A$2:A$210, 0)))="exceeded expectations", "Exceeded", IF(LOWER(INDEX(Paste_Here!AE$2:AE$210, MATCH(B196, Paste_Here!A$2:A$210, 0)))="below expectations", "Below", "")))), ""), "")</f>
        <v/>
      </c>
      <c r="CW196" s="69"/>
      <c r="CX196" s="79" t="str">
        <f>IFERROR(IF(B196&lt;&gt;"", IF(AND(INDEX(Paste_Here!AF$2:AF$210, MATCH(B196, Paste_Here!A$2:A$210, 0))&lt;&gt;"", ISNUMBER(VALUE(INDEX(Paste_Here!AF$2:AF$210, MATCH(B196, Paste_Here!A$2:A$210, 0))))), INDEX(Paste_Here!AF$2:AF$210, MATCH(B196, Paste_Here!A$2:A$210, 0)), ""), ""), "")</f>
        <v/>
      </c>
      <c r="CY196" s="69"/>
      <c r="CZ196" s="79" t="str">
        <f>IFERROR(IF(B196&lt;&gt;"", IF(AND(INDEX(Paste_Here!AU$2:AU$210, MATCH(B196, Paste_Here!A$2:A$210, 0))&lt;&gt;"", ISNUMBER(VALUE(INDEX(Paste_Here!AU$2:AU$210, MATCH(B196, Paste_Here!A$2:A$210, 0))))), INDEX(Paste_Here!AU$2:AU$210, MATCH(B196, Paste_Here!A$2:A$210, 0)), ""), ""), "")</f>
        <v/>
      </c>
      <c r="DA196" s="69"/>
      <c r="DB196" s="79" t="str">
        <f>IFERROR(IF(B196&lt;&gt;"", IF(ISNUMBER(SEARCH("highrisk", LOWER(INDEX(Paste_Here!AV$2:AV$210, MATCH(B196, Paste_Here!A$2:A$210, 0))))), "High Risk", IF(ISNUMBER(SEARCH("lowrisk", LOWER(INDEX(Paste_Here!AV$2:AV$210, MATCH(B196, Paste_Here!A$2:A$210, 0))))), "Low Risk", IF(ISNUMBER(SEARCH("somerisk", LOWER(INDEX(Paste_Here!AV$2:AV$210, MATCH(B196, Paste_Here!A$2:A$210, 0))))), "Some Risk", ""))), ""), "")</f>
        <v/>
      </c>
      <c r="DC196" s="69"/>
      <c r="DD196" s="79" t="str">
        <f>IFERROR(IF(B196&lt;&gt;"", IF(AND(INDEX(Paste_Here!AW$2:AW$210, MATCH(B196, Paste_Here!A$2:A$210, 0))&lt;&gt;"", ISNUMBER(VALUE(INDEX(Paste_Here!AW$2:AW$210, MATCH(B196, Paste_Here!A$2:A$210, 0))))), INDEX(Paste_Here!AW$2:AW$210, MATCH(B196, Paste_Here!A$2:A$210, 0)), ""), ""), "")</f>
        <v/>
      </c>
      <c r="DE196" s="69"/>
      <c r="DF196" s="79" t="str">
        <f>IFERROR(IF(B196&lt;&gt;"", IF(AND(INDEX(Paste_Here!AP$2:AP$210, MATCH(B196, Paste_Here!A$2:A$210, 0))&lt;&gt;"", ISNUMBER(VALUE(INDEX(Paste_Here!AP$2:AP$210, MATCH(B196, Paste_Here!A$2:A$210, 0))))), INDEX(Paste_Here!AP$2:AP$210, MATCH(B196, Paste_Here!A$2:A$210, 0)), ""), ""), "")</f>
        <v/>
      </c>
      <c r="DG196" s="69"/>
      <c r="DH196" s="79" t="str">
        <f>IFERROR(IF(B196&lt;&gt;"", IF(ISNUMBER(SEARCH("highrisk", LOWER(INDEX(Paste_Here!AQ$2:AQ$210, MATCH(B196, Paste_Here!A$2:A$210, 0))))), "High Risk", IF(ISNUMBER(SEARCH("lowrisk", LOWER(INDEX(Paste_Here!AQ$2:AQ$210, MATCH(B196, Paste_Here!A$2:A$210, 0))))), "Low Risk", IF(ISNUMBER(SEARCH("somerisk", LOWER(INDEX(Paste_Here!AQ$2:AQ$210, MATCH(B196, Paste_Here!A$2:A$210, 0))))), "Some Risk", ""))), ""), "")</f>
        <v/>
      </c>
      <c r="DI196" s="69"/>
      <c r="DJ196" s="79" t="str" cm="1">
        <f t="array" aca="1" ref="DJ196" ca="1">IFERROR(VALUE(IF(ISNUMBER(SEARCH("EM", INDEX(Paste_Here!AR$2:AR$500, MATCH(B196, Paste_Here!A$2:A$500, 0)))),"-" &amp; _xlfn.TEXTJOIN("", TRUE, IF(ISNUMBER(--MID(INDEX(Paste_Here!AR$2:AR$500, MATCH(B196, Paste_Here!A$2:A$500, 0)), ROW(INDIRECT("1:"&amp;LEN(INDEX(Paste_Here!AR$2:AR$500, MATCH(B196, Paste_Here!A$2:A$500, 0))))), 1)), MID(INDEX(Paste_Here!AR$2:AR$500, MATCH(B196, Paste_Here!A$2:A$500, 0)), ROW(INDIRECT("1:"&amp;LEN(INDEX(Paste_Here!AR$2:AR$500, MATCH(B196, Paste_Here!A$2:A$500, 0))))), 1), "")), _xlfn.TEXTJOIN("", TRUE, IF(ISNUMBER(--MID(INDEX(Paste_Here!AR$2:AR$500, MATCH(B196, Paste_Here!A$2:AR$500, 0)), ROW(INDIRECT("1:"&amp;LEN(INDEX(Paste_Here!AR$2:AR$500, MATCH(B196, Paste_Here!A$2:AR$500, 0))))), 1)), MID(INDEX(Paste_Here!AR$2:AR$500, MATCH(B196, Paste_Here!A$2:A$500, 0)), ROW(INDIRECT("1:"&amp;LEN(INDEX(Paste_Here!AR$2:AR$500, MATCH(B196, Paste_Here!A$2:A$500, 0))))), 1), "")))), "")</f>
        <v/>
      </c>
      <c r="DK196" s="69"/>
      <c r="DL196" s="69"/>
      <c r="DM196" s="79" t="str">
        <f t="shared" si="17"/>
        <v/>
      </c>
      <c r="DN196" s="69"/>
      <c r="DO196" s="79" t="str">
        <f>IFERROR(IF(B196&lt;&gt;"", IF(AND(INDEX(Paste_Here!AH$2:AH$210, MATCH(B196, Paste_Here!A$2:A$210, 0))&lt;&gt;"", ISNUMBER(VALUE(INDEX(Paste_Here!AH$2:AH$210, MATCH(B196, Paste_Here!A$2:A$210, 0))))), INDEX(Paste_Here!AH$2:AH$210, MATCH(B196, Paste_Here!A$2:A$210, 0)), ""), ""), "")</f>
        <v/>
      </c>
      <c r="DP196" s="69"/>
      <c r="DQ196" s="114"/>
      <c r="DR196" s="69"/>
      <c r="DS196" s="119" t="str">
        <f>IFERROR(IF(B196&lt;&gt;"", IF(LOWER(INDEX(Paste_Here!AI$2:AI$210, MATCH(B196, Paste_Here!A$2:A$210, 0)))="approaching expectations", "Approaching", IF(LOWER(INDEX(Paste_Here!AI$2:AI$210, MATCH(B196, Paste_Here!A$2:A$210, 0)))="met expectations", "Met", IF(LOWER(INDEX(Paste_Here!AI$2:AI$210, MATCH(B196, Paste_Here!A$2:A$210, 0)))="exceeded expectations", "Exceeded", IF(LOWER(INDEX(Paste_Here!AI$2:AI$210, MATCH(B196, Paste_Here!A$2:A$210, 0)))="below expectations", "Below", "")))), ""), "")</f>
        <v/>
      </c>
      <c r="DT196" s="69"/>
      <c r="DU196" s="79" t="str">
        <f>IFERROR(IF(B196&lt;&gt;"", IF(AND(INDEX(Paste_Here!AJ$2:AJ$210, MATCH(B196, Paste_Here!A$2:A$210, 0))&lt;&gt;"", ISNUMBER(VALUE(INDEX(Paste_Here!AJ$2:AJ$210, MATCH(B196, Paste_Here!A$2:A$210, 0))))), INDEX(Paste_Here!AJ$2:AJ$210, MATCH(B196, Paste_Here!A$2:A$210, 0)), ""), ""), "")</f>
        <v/>
      </c>
      <c r="DV196" s="69"/>
      <c r="DW196" s="114"/>
      <c r="DX196" s="69"/>
      <c r="DY196" s="114"/>
      <c r="DZ196" s="69"/>
      <c r="EA196" s="114"/>
      <c r="EB196" s="69"/>
      <c r="EC196" s="114"/>
      <c r="ED196" s="69"/>
      <c r="EE196" s="114"/>
      <c r="EF196" s="69"/>
      <c r="EH196" s="69"/>
      <c r="EI196" s="69"/>
      <c r="EJ196" s="79"/>
      <c r="EK196" s="69"/>
      <c r="EL196" s="79"/>
      <c r="EM196" s="69"/>
      <c r="EN196" s="79"/>
      <c r="EO196" s="69"/>
      <c r="EP196" s="79"/>
      <c r="EQ196" s="69"/>
      <c r="ER196" s="79"/>
      <c r="ES196" s="69"/>
      <c r="ET196" s="79"/>
      <c r="EU196" s="69"/>
      <c r="EV196" s="79"/>
      <c r="EW196" s="69"/>
      <c r="EX196" s="79"/>
      <c r="EY196" s="69"/>
      <c r="EZ196" s="79"/>
      <c r="FA196" s="69"/>
      <c r="FB196" s="79"/>
      <c r="FC196" s="69"/>
      <c r="FD196" s="79"/>
      <c r="FE196" s="69"/>
      <c r="FF196" s="69"/>
      <c r="FG196" s="79" t="str">
        <f t="shared" si="18"/>
        <v/>
      </c>
      <c r="FH196" s="69"/>
      <c r="FI196" s="79" t="str">
        <f>IFERROR(IF(B196&lt;&gt;"", IF(ISNUMBER(VALUE(INDEX(Paste_Here!H$2:H$210, MATCH(B196, Paste_Here!A$2:A$210, 0)))), IF(VALUE(INDEX(Paste_Here!H$2:H$210, MATCH(B196, Paste_Here!A$2:A$210, 0)))=0, "No", IF(AND(VALUE(INDEX(Paste_Here!H$2:H$210, MATCH(B196, Paste_Here!A$2:A$210, 0)))&gt;=1, VALUE(INDEX(Paste_Here!H$2:H$210, MATCH(B196, Paste_Here!A$2:A$210, 0)))&lt;=4), VALUE(INDEX(Paste_Here!H$2:H$210, MATCH(B196, Paste_Here!A$2:A$210, 0))), "")), ""), ""), "")</f>
        <v/>
      </c>
      <c r="FJ196" s="69"/>
      <c r="FK196" s="79" t="str">
        <f>IFERROR(IF(B196&lt;&gt;"", IF(ISNUMBER(VALUE(INDEX(Paste_Here!I$2:I$210, MATCH(B196, Paste_Here!A$2:A$210, 0)))), IF(VALUE(INDEX(Paste_Here!I$2:I$210, MATCH(B196, Paste_Here!A$2:A$210, 0)))=0, "No", IF(AND(VALUE(INDEX(Paste_Here!I$2:I$210, MATCH(B196, Paste_Here!A$2:A$210, 0)))&gt;=1, VALUE(INDEX(Paste_Here!I$2:I$210, MATCH(B196, Paste_Here!A$2:A$210, 0)))&lt;=4), VALUE(INDEX(Paste_Here!I$2:I$210, MATCH(B196, Paste_Here!A$2:A$210, 0))), "")), ""), ""), "")</f>
        <v/>
      </c>
      <c r="FL196" s="69"/>
      <c r="FM196" s="114"/>
      <c r="FN196" s="69"/>
      <c r="FO196" s="114"/>
      <c r="FP196" s="69"/>
      <c r="FQ196" s="114"/>
      <c r="FR196" s="69"/>
      <c r="FS196" s="114"/>
      <c r="FT196" s="69"/>
      <c r="FU196" s="79" t="str">
        <f>IFERROR(IF(B196&lt;&gt;"", IF(AND(INDEX(Paste_Here!R$2:R$210, MATCH(B196, Paste_Here!A$2:A$210, 0))&lt;&gt;"", ISNUMBER(VALUE(INDEX(Paste_Here!R$2:R$210, MATCH(B196, Paste_Here!A$2:A$210, 0))))), INDEX(Paste_Here!R$2:R$210, MATCH(B196, Paste_Here!A$2:A$210, 0)), ""), ""), "")</f>
        <v/>
      </c>
      <c r="FV196" s="69"/>
      <c r="FW196" s="79" t="str">
        <f>IFERROR(IF(B196&lt;&gt;"", IF(AND(INDEX(Paste_Here!BB$2:BB$210, MATCH(B196, Paste_Here!A$2:A$210, 0))&lt;&gt;"", ISNUMBER(VALUE(INDEX(Paste_Here!BB$2:BB$210, MATCH(B196, Paste_Here!A$2:A$210, 0))))), INDEX(Paste_Here!BB$2:BB$210, MATCH(B196, Paste_Here!A$2:A$210, 0)), ""), ""), "")</f>
        <v/>
      </c>
      <c r="FX196" s="69"/>
      <c r="FY196" s="79" t="str">
        <f>IFERROR(IF(B196&lt;&gt;"", IF(AND(INDEX(Paste_Here!AS$2:AS$210, MATCH(B196, Paste_Here!A$2:A$210, 0))&lt;&gt;"", ISNUMBER(VALUE(INDEX(Paste_Here!AS$2:AS$210, MATCH(B196, Paste_Here!A$2:A$210, 0))))), INDEX(Paste_Here!AS$2:AS$210, MATCH(B196, Paste_Here!A$2:A$210, 0)), ""), ""), "")</f>
        <v/>
      </c>
      <c r="FZ196" s="69"/>
      <c r="GA196" s="79" t="str">
        <f>IFERROR(IF(B196&lt;&gt;"", IF(AND(INDEX(Paste_Here!BC$2:BC$210, MATCH(B196, Paste_Here!A$2:A$210, 0))&lt;&gt;"", ISNUMBER(VALUE(INDEX(Paste_Here!BC$2:BC$210, MATCH(B196, Paste_Here!A$2:A$210, 0))))), INDEX(Paste_Here!BC$2:BC$210, MATCH(B196, Paste_Here!A$2:A$210, 0)), ""), ""), "")</f>
        <v/>
      </c>
      <c r="GB196" s="69"/>
      <c r="GC196" s="69"/>
      <c r="GD196" s="79" t="str">
        <f t="shared" si="19"/>
        <v/>
      </c>
      <c r="GE196" s="69"/>
      <c r="GF196" s="79" t="str">
        <f>IFERROR(IF(B196&lt;&gt;"", IF(ISNUMBER(SEARCH("s", LOWER(INDEX(Paste_Here!M$2:M$210, MATCH(B196, Paste_Here!A$2:A$210, 0))))), "Yes", IF(INDEX(Paste_Here!M$2:M$210, MATCH(B196, Paste_Here!A$2:A$210, 0))&lt;&gt;"", "No", "")), ""), "")</f>
        <v/>
      </c>
      <c r="GG196" s="69"/>
      <c r="GH196" s="79" t="str">
        <f>IFERROR(IF(B196&lt;&gt;"", IF(ISNUMBER(SEARCH("yes", LOWER(INDEX(Paste_Here!F$2:F$210, MATCH(B196, Paste_Here!A$2:A$210, 0))))), "Yes", IF(ISNUMBER(SEARCH("no", LOWER(INDEX(Paste_Here!F$2:F$210, MATCH(B196, Paste_Here!A$2:A$210, 0))))), "No", "")), ""), "")</f>
        <v/>
      </c>
      <c r="GI196" s="69"/>
      <c r="GJ196" s="79" t="str">
        <f>IFERROR(IF(B196&lt;&gt;"", IF(ISNUMBER(SEARCH("english language learner", LOWER(INDEX(Paste_Here!C$2:C$210, MATCH(B196, Paste_Here!A$2:A$210, 0))))), "Yes", ""), ""), "")</f>
        <v/>
      </c>
      <c r="GK196" s="69"/>
      <c r="GL196" s="79" t="str">
        <f>IFERROR(IF(B196&lt;&gt;"", IF(OR(ISNUMBER(SEARCH("b", LOWER(INDEX(Paste_Here!K$2:K$210, MATCH(B196, Paste_Here!A$2:A$210, 0))))), ISNUMBER(SEARCH("h", LOWER(INDEX(Paste_Here!K$2:K$210, MATCH(B196, Paste_Here!A$2:A$210, 0))))), ISNUMBER(SEARCH("i", LOWER(INDEX(Paste_Here!K$2:K$210, MATCH(B196, Paste_Here!A$2:A$210, 0)))))), "Yes", IF(INDEX(Paste_Here!K$2:K$210, MATCH(B196, Paste_Here!A$2:A$210, 0))&lt;&gt;"", "No", "")), ""), "")</f>
        <v/>
      </c>
      <c r="GM196" s="69"/>
      <c r="GN196" s="79" t="str">
        <f>IFERROR(IF(B196&lt;&gt;"", IF(ISNUMBER(SEARCH("yes", LOWER(INDEX(Paste_Here!L$2:L$210, MATCH(B196, Paste_Here!A$2:A$210, 0))))), "Yes", IF(ISNUMBER(SEARCH("no", LOWER(INDEX(Paste_Here!L$2:L$210, MATCH(B196, Paste_Here!A$2:A$210, 0))))), "No", "")), ""), "")</f>
        <v/>
      </c>
      <c r="GO196" s="69"/>
      <c r="GP196" s="79" t="str">
        <f>IFERROR(IF(B196&lt;&gt;"", IF(ISNUMBER(SEARCH("transitional 2", LOWER(INDEX(Paste_Here!C$2:C$210, MATCH(B196, Paste_Here!A$2:A$210, 0))))), "T2", IF(ISNUMBER(SEARCH("transitional 1", LOWER(INDEX(Paste_Here!C$2:C$210, MATCH(B196, Paste_Here!A$2:A$210, 0))))), "T1", IF(ISNUMBER(SEARCH("waived ell services", LOWER(INDEX(Paste_Here!C$2:C$210, MATCH(B196, Paste_Here!A$2:A$210, 0))))), "W", ""))), ""), "")</f>
        <v/>
      </c>
      <c r="GQ196" s="69"/>
      <c r="GR196" s="114"/>
      <c r="GS196" s="69"/>
      <c r="GT196" s="114"/>
      <c r="GU196" s="69"/>
      <c r="GV196" s="114"/>
      <c r="GW196" s="69"/>
      <c r="GX196" s="118"/>
      <c r="GY196" s="69"/>
      <c r="GZ196" s="69"/>
      <c r="HA196" s="79"/>
      <c r="HB196" s="69"/>
      <c r="HC196" s="79"/>
      <c r="HD196" s="69"/>
      <c r="HE196" s="79"/>
      <c r="HF196" s="69"/>
      <c r="HG196" s="79"/>
      <c r="HH196" s="69"/>
      <c r="HI196" s="79"/>
      <c r="HJ196" s="69"/>
      <c r="HK196" s="79"/>
      <c r="HL196" s="69"/>
      <c r="HM196" s="79"/>
      <c r="HN196" s="69"/>
      <c r="HO196" s="79"/>
      <c r="HP196" s="69"/>
      <c r="HQ196" s="79"/>
      <c r="HR196" s="69"/>
      <c r="HS196" s="79"/>
      <c r="HT196" s="69"/>
      <c r="HU196" s="79"/>
      <c r="HV196" s="69"/>
      <c r="HW196" s="69"/>
      <c r="HX196" s="79"/>
      <c r="HY196" s="69"/>
      <c r="HZ196" s="79"/>
      <c r="IA196" s="69"/>
      <c r="IB196" s="79"/>
      <c r="IC196" s="69"/>
      <c r="ID196" s="79"/>
      <c r="IE196" s="69"/>
      <c r="IF196" s="79"/>
      <c r="IG196" s="69"/>
      <c r="IH196" s="79"/>
      <c r="II196" s="69"/>
      <c r="IJ196" s="79"/>
      <c r="IK196" s="69"/>
      <c r="IL196" s="79"/>
      <c r="IM196" s="69"/>
      <c r="IN196" s="79"/>
      <c r="IO196" s="69"/>
      <c r="IP196" s="79"/>
      <c r="IQ196" s="69"/>
      <c r="IR196" s="79"/>
      <c r="IS196" s="69"/>
      <c r="IT196" s="69"/>
      <c r="IU196" s="79"/>
      <c r="IV196" s="69"/>
      <c r="IW196" s="79"/>
      <c r="IX196" s="69"/>
      <c r="IY196" s="79"/>
      <c r="IZ196" s="69"/>
      <c r="JA196" s="79"/>
      <c r="JB196" s="69"/>
      <c r="JC196" s="79"/>
      <c r="JD196" s="69"/>
      <c r="JE196" s="79"/>
      <c r="JF196" s="69"/>
      <c r="JG196" s="79"/>
      <c r="JH196" s="69"/>
      <c r="JI196" s="79"/>
      <c r="JJ196" s="69"/>
      <c r="JK196" s="79"/>
      <c r="JL196" s="69"/>
      <c r="JM196" s="79"/>
      <c r="JN196" s="69"/>
      <c r="JO196" s="79"/>
      <c r="JP196" s="69"/>
      <c r="JQ196" s="69"/>
      <c r="JR196" s="79"/>
      <c r="JS196" s="69"/>
      <c r="JT196" s="79"/>
      <c r="JU196" s="69"/>
      <c r="JV196" s="79"/>
      <c r="JW196" s="69"/>
      <c r="JX196" s="79"/>
      <c r="JY196" s="69"/>
      <c r="JZ196" s="79"/>
      <c r="KA196" s="69"/>
      <c r="KB196" s="79"/>
      <c r="KC196" s="69"/>
      <c r="KD196" s="79"/>
      <c r="KE196" s="69"/>
      <c r="KF196" s="79"/>
      <c r="KG196" s="69"/>
      <c r="KH196" s="79"/>
      <c r="KI196" s="69"/>
      <c r="KJ196" s="79"/>
      <c r="KK196" s="69"/>
      <c r="KL196" s="79"/>
      <c r="KM196" s="69"/>
      <c r="KP196" s="1" t="str" cm="1">
        <f t="array" ref="KP196">IFERROR(INDEX(Paste_Here!$B$2:$B$210, MATCH(0, COUNTIF(KP$4:KP195, Paste_Here!$B$2:$B$210) + IF(Paste_Here!$B$2:$B$210="", 1, 0), 0)), "")</f>
        <v/>
      </c>
      <c r="KQ196" s="1" t="str">
        <f>IF(KP196&lt;&gt;"", INDEX(Paste_Here!$A$2:$A$210, MATCH(KP196, Paste_Here!$B$2:$B$210, 0)), "")</f>
        <v/>
      </c>
      <c r="KR196" s="1" t="str">
        <f t="shared" si="20"/>
        <v/>
      </c>
      <c r="KS196" s="1" t="str" cm="1">
        <f t="array" ref="KS196">IFERROR(INDEX($KR$5:$KR$210, MATCH(SMALL(IF($KR$5:$KR$210&lt;&gt;"", COUNTIF($KR$5:$KR$210, "&lt;"&amp;$KR$5:$KR$210)+1), ROW()-ROW($KS$5)+1), COUNTIF($KR$5:$KR$210, "&lt;"&amp;$KR$5:$KR$210)+1, 0)), "")</f>
        <v/>
      </c>
    </row>
    <row r="197" spans="1:305">
      <c r="A197" s="69"/>
      <c r="B197" s="79" t="str">
        <f t="shared" si="14"/>
        <v/>
      </c>
      <c r="C197" s="69"/>
      <c r="D197" s="79" t="str">
        <f>IFERROR(IF(B197&lt;&gt;"", IF(COUNTIF(INDEX(Paste_Here!N$2:Q$210, MATCH(B197, Paste_Here!A$2:A$210, 0), 0), "yes") &gt; 0, "No", IF(COUNTIF(INDEX(Paste_Here!N$2:Q$210, MATCH(B197, Paste_Here!A$2:A$210, 0), 0), "no") &gt; 0, "Yes", "")), ""), "")</f>
        <v/>
      </c>
      <c r="E197" s="69"/>
      <c r="F197" s="79" t="str">
        <f>IFERROR(IF(B197&lt;&gt;"", IF(ISNUMBER(SEARCH("yes", LOWER(INDEX(Paste_Here!S$2:S$210, MATCH(B197, Paste_Here!A$2:A$210, 0))))), "Yes", IF(ISNUMBER(SEARCH("no", LOWER(INDEX(Paste_Here!S$2:S$210, MATCH(B197, Paste_Here!A$2:A$210, 0))))), "No", "")), ""), "")</f>
        <v/>
      </c>
      <c r="G197" s="69"/>
      <c r="H197" s="79" t="str">
        <f>IFERROR(IF(B197&lt;&gt;"", IF(COUNTIF(INDEX(Paste_Here!AX$2:BA$210, MATCH(B197, Paste_Here!A$2:A$210, 0), 0), "yes") &gt; 0, "No", IF(COUNTIF(INDEX(Paste_Here!AX$2:BA$210, MATCH(B197, Paste_Here!A$2:A$210, 0), 0), "no") &gt; 0, "Yes", "")), ""), "")</f>
        <v/>
      </c>
      <c r="I197" s="69"/>
      <c r="J197" s="79" t="str">
        <f>IFERROR(IF(B197&lt;&gt;"", IF(ISNUMBER(SEARCH("yes", LOWER(INDEX(Paste_Here!Z$2:Z$210, MATCH(B197, Paste_Here!A$2:A$210, 0))))), "Yes", IF(ISNUMBER(SEARCH("no", LOWER(INDEX(Paste_Here!Z$2:Z$210, MATCH(B197, Paste_Here!A$2:A$210, 0))))), "No", "")), ""), "")</f>
        <v/>
      </c>
      <c r="K197" s="69"/>
      <c r="L197" s="79" t="str">
        <f>IFERROR(IF(B197&lt;&gt;"", IF(ISNUMBER(SEARCH("yes", LOWER(INDEX(Paste_Here!AG$2:AG$210, MATCH(B197, Paste_Here!A$2:A$210, 0))))), "Yes", IF(ISNUMBER(SEARCH("no", LOWER(INDEX(Paste_Here!AG$2:AG$210, MATCH(B197, Paste_Here!A$2:A$210, 0))))), "No", "")), ""), "")</f>
        <v/>
      </c>
      <c r="M197" s="69"/>
      <c r="N197" s="114" t="str">
        <f>IFERROR(IF(J197&lt;&gt;"", IF(ISNUMBER(SEARCH("yes", LOWER(INDEX(Paste_Here!AB$2:AB$210, MATCH(J197, Paste_Here!I$2:I$210, 0))))), "Yes", IF(ISNUMBER(SEARCH("no", LOWER(INDEX(Paste_Here!AB$2:AB$210, MATCH(J197, Paste_Here!I$2:I$210, 0))))), "No", "")), ""), "")</f>
        <v/>
      </c>
      <c r="O197" s="69"/>
      <c r="P197" s="79" t="str">
        <f>IFERROR(IF(B197&lt;&gt;"", IF(ISNUMBER(SEARCH("Revealed-Potential (Primary Focus)", LOWER(INDEX(Paste_Here!U$2:U$210, MATCH(B197, Paste_Here!A$2:A$210, 0))))), "Rev-Potential: Prim", IF(ISNUMBER(SEARCH("Revealed-Potential (Secondary Focus)", LOWER(INDEX(Paste_Here!U$2:U$210, MATCH(B197, Paste_Here!A$2:A$210, 0))))), "Rev-Potential: Sec", IF(ISNUMBER(SEARCH("Monitoring", LOWER(INDEX(Paste_Here!U$2:U$210, MATCH(B197, Paste_Here!A$2:A$210, 0))))), "Monitoring", IF(ISNUMBER(SEARCH("At-Promise (Secondary Focus)", LOWER(INDEX(Paste_Here!U$2:U$210, MATCH(B197, Paste_Here!A$2:A$210, 0))))), "At-Promise: Sec", IF(ISNUMBER(SEARCH("At-Promise (Primary Focus)", LOWER(INDEX(Paste_Here!U$2:U$210, MATCH(B197, Paste_Here!A$2:A$210, 0))))), "At-Promise: Prim", ""))))), ""), "")</f>
        <v/>
      </c>
      <c r="Q197" s="69"/>
      <c r="R197" s="79" t="str">
        <f>IFERROR(IF(B197&lt;&gt;"", IF(ISNUMBER(SEARCH("Revealed-Potential (Primary Focus)", LOWER(INDEX(Paste_Here!AB$2:AB$210, MATCH(B197, Paste_Here!A$2:A$210, 0))))), "Rev-Potential: Prim", IF(ISNUMBER(SEARCH("Revealed-Potential (Secondary Focus)", LOWER(INDEX(Paste_Here!AB$2:AB$210, MATCH(B197, Paste_Here!A$2:A$210, 0))))), "Rev-Potential: Sec", IF(ISNUMBER(SEARCH("Monitoring", LOWER(INDEX(Paste_Here!AB$2:AB$210, MATCH(B197, Paste_Here!A$2:A$210, 0))))), "Monitoring", IF(ISNUMBER(SEARCH("At-Promise (Secondary Focus)", LOWER(INDEX(Paste_Here!AB$2:AB$210, MATCH(B197, Paste_Here!A$2:A$210, 0))))), "At-Promise: Sec", IF(ISNUMBER(SEARCH("At-Promise (Primary Focus)", LOWER(INDEX(Paste_Here!AB$2:AB$210, MATCH(B197, Paste_Here!A$2:A$210, 0))))), "At-Promise: Prim", ""))))), ""), "")</f>
        <v/>
      </c>
      <c r="S197" s="69"/>
      <c r="T197" s="114" t="str">
        <f>IFERROR(IF(P197&lt;&gt;"", IF(ISNUMBER(SEARCH("yes", LOWER(INDEX(Paste_Here!AH$2:AH$210, MATCH(P197, Paste_Here!O$2:O$210, 0))))), "Yes", IF(ISNUMBER(SEARCH("no", LOWER(INDEX(Paste_Here!AH$2:AH$210, MATCH(P197, Paste_Here!O$2:O$210, 0))))), "No", "")), ""), "")</f>
        <v/>
      </c>
      <c r="U197" s="69"/>
      <c r="V197" s="114" t="str">
        <f>IFERROR(IF(R197&lt;&gt;"", IF(ISNUMBER(SEARCH("yes", LOWER(INDEX(Paste_Here!AJ$2:AJ$210, MATCH(R197, Paste_Here!Q$2:Q$210, 0))))), "Yes", IF(ISNUMBER(SEARCH("no", LOWER(INDEX(Paste_Here!AJ$2:AJ$210, MATCH(R197, Paste_Here!Q$2:Q$210, 0))))), "No", "")), ""), "")</f>
        <v/>
      </c>
      <c r="W197" s="69"/>
      <c r="X197" s="69"/>
      <c r="Y197" s="79" t="str">
        <f t="shared" si="15"/>
        <v/>
      </c>
      <c r="Z197" s="69"/>
      <c r="AA197" s="79" t="str">
        <f>IFERROR(IF(B197&lt;&gt;"", IF(AND(INDEX(Paste_Here!W$2:W$210, MATCH(B197, Paste_Here!A$2:A$210, 0))&lt;&gt;"", ISNUMBER(VALUE(INDEX(Paste_Here!W$2:W$210, MATCH(B197, Paste_Here!A$2:A$210, 0))))), INDEX(Paste_Here!W$2:W$210, MATCH(B197, Paste_Here!A$2:A$210, 0)), ""), ""), "")</f>
        <v/>
      </c>
      <c r="AB197" s="69"/>
      <c r="AC197" s="79" t="str">
        <f>IFERROR(IF(B197&lt;&gt;"", IF(AND(INDEX(Paste_Here!V$2:V$210, MATCH(B197, Paste_Here!A$2:A$210, 0))&lt;&gt;"", ISNUMBER(VALUE(INDEX(Paste_Here!V$2:V$210, MATCH(B197, Paste_Here!A$2:A$210, 0))))), TEXT(ROUND(VALUE(INDEX(Paste_Here!V$2:V$210, MATCH(B197, Paste_Here!A$2:A$210, 0))), 2), "0.00"), ""), ""), "")</f>
        <v/>
      </c>
      <c r="AD197" s="69"/>
      <c r="AE197" s="79" t="str">
        <f>IFERROR(IF(B197&lt;&gt;"", IF(LOWER(INDEX(Paste_Here!X$2:X$210, MATCH(B197, Paste_Here!A$2:A$210, 0)))="approaching expectations", "Approaching", IF(LOWER(INDEX(Paste_Here!X$2:X$210, MATCH(B197, Paste_Here!A$2:A$210, 0)))="met expectations", "Met", IF(LOWER(INDEX(Paste_Here!X$2:X$210, MATCH(B197, Paste_Here!A$2:A$210, 0)))="exceeded expectations", "Exceeded", IF(LOWER(INDEX(Paste_Here!X$2:X$210, MATCH(B197, Paste_Here!A$2:A$210, 0)))="below expectations", "Below", "")))), ""), "")</f>
        <v/>
      </c>
      <c r="AF197" s="69"/>
      <c r="AG197" s="79" t="str">
        <f>IFERROR(IF(B197&lt;&gt;"", IF(AND(INDEX(Paste_Here!Y$2:Y$210, MATCH(B197, Paste_Here!A$2:A$210, 0))&lt;&gt;"", ISNUMBER(VALUE(INDEX(Paste_Here!Y$2:Y$210, MATCH(B197, Paste_Here!A$2:A$210, 0))))), INDEX(Paste_Here!Y$2:Y$210, MATCH(B197, Paste_Here!A$2:A$210, 0)), ""), ""), "")</f>
        <v/>
      </c>
      <c r="AH197" s="69"/>
      <c r="AI197" s="79" t="str">
        <f>IFERROR(IF(B197&lt;&gt;"", IF(AND(INDEX(Paste_Here!AK$2:AK$210, MATCH(B197, Paste_Here!A$2:A$210, 0))&lt;&gt;"", ISNUMBER(VALUE(INDEX(Paste_Here!AK$2:AK$210, MATCH(B197, Paste_Here!A$2:A$210, 0))))), INDEX(Paste_Here!AK$2:AK$210, MATCH(B197, Paste_Here!A$2:A$210, 0)), ""), ""), "")</f>
        <v/>
      </c>
      <c r="AJ197" s="69"/>
      <c r="AK197" s="79" t="str">
        <f>IFERROR(IF(B197&lt;&gt;"", IF(ISNUMBER(SEARCH("highrisk", LOWER(INDEX(Paste_Here!AL$2:AL$210, MATCH(B197, Paste_Here!A$2:A$210, 0))))), "High Risk", IF(ISNUMBER(SEARCH("lowrisk", LOWER(INDEX(Paste_Here!AL$2:AL$210, MATCH(B197, Paste_Here!A$2:A$210, 0))))), "Low Risk", IF(ISNUMBER(SEARCH("somerisk", LOWER(INDEX(Paste_Here!AL$2:AL$210, MATCH(B197, Paste_Here!A$2:A$210, 0))))), "Some Risk", ""))), ""), "")</f>
        <v/>
      </c>
      <c r="AL197" s="69"/>
      <c r="AM197" s="79" t="str">
        <f>IFERROR(IF(B197&lt;&gt;"", IF(AND(INDEX(Paste_Here!AT$2:AT$210, MATCH(B197, Paste_Here!A$2:A$210, 0))&lt;&gt;"", ISNUMBER(VALUE(INDEX(Paste_Here!AT$2:AT$210, MATCH(B197, Paste_Here!A$2:A$210, 0))))), INDEX(Paste_Here!AT$2:AT$210, MATCH(B197, Paste_Here!A$2:A$210, 0)), ""), ""), "")</f>
        <v/>
      </c>
      <c r="AN197" s="69"/>
      <c r="AO197" s="79" t="str">
        <f>IFERROR(IF(B197&lt;&gt;"", IF(AND(INDEX(Paste_Here!AM$2:AM$210, MATCH(B197, Paste_Here!A$2:A$210, 0))&lt;&gt;"", ISNUMBER(VALUE(INDEX(Paste_Here!AM$2:AM$210, MATCH(B197, Paste_Here!A$2:A$210, 0))))), INDEX(Paste_Here!AM$2:AM$210, MATCH(B197, Paste_Here!A$2:A$210, 0)), ""), ""), "")</f>
        <v/>
      </c>
      <c r="AP197" s="69"/>
      <c r="AQ197" s="79" t="str">
        <f>IFERROR(IF(B197&lt;&gt;"", IF(ISNUMBER(SEARCH("highrisk", LOWER(INDEX(Paste_Here!AN$2:AN$210, MATCH(B197, Paste_Here!A$2:A$210, 0))))), "High Risk", IF(ISNUMBER(SEARCH("lowrisk", LOWER(INDEX(Paste_Here!AN$2:AN$210, MATCH(B197, Paste_Here!A$2:A$210, 0))))), "Low Risk", IF(ISNUMBER(SEARCH("somerisk", LOWER(INDEX(Paste_Here!AN$2:AN$210, MATCH(B197, Paste_Here!A$2:A$210, 0))))), "Some Risk", ""))), ""), "")</f>
        <v/>
      </c>
      <c r="AR197" s="69"/>
      <c r="AS197" s="79" t="str" cm="1">
        <f t="array" aca="1" ref="AS197" ca="1">IFERROR(IF(ISNUMBER(SEARCH("BR", INDEX(Paste_Here!AO$2:AO$210, MATCH(B197, Paste_Here!A$2:A$210, 0)))), -1, 1) * VALUE(_xlfn.TEXTJOIN("", TRUE, IF(ISNUMBER(--MID(INDEX(Paste_Here!AO$2:AO$210, MATCH(B197, Paste_Here!A$2:A$210, 0)), ROW(INDIRECT("1:"&amp;LEN(INDEX(Paste_Here!AO$2:AO$210, MATCH(B197, Paste_Here!A$2:A$210, 0))))), 1)), MID(INDEX(Paste_Here!AO$2:AO$210, MATCH(B197, Paste_Here!A$2:A$210, 0)), ROW(INDIRECT("1:"&amp;LEN(INDEX(Paste_Here!AO$2:AO$210, MATCH(B197, Paste_Here!A$2:A$210, 0))))), 1), ""))), "")</f>
        <v/>
      </c>
      <c r="AT197" s="69"/>
      <c r="AU197" s="69"/>
      <c r="AV197" s="79"/>
      <c r="AW197" s="69"/>
      <c r="AX197" s="79"/>
      <c r="AY197" s="69"/>
      <c r="AZ197" s="79"/>
      <c r="BA197" s="69"/>
      <c r="BB197" s="79"/>
      <c r="BC197" s="69"/>
      <c r="BD197" s="79"/>
      <c r="BE197" s="69"/>
      <c r="BF197" s="79"/>
      <c r="BG197" s="69"/>
      <c r="BH197" s="79"/>
      <c r="BI197" s="69"/>
      <c r="BJ197" s="79"/>
      <c r="BK197" s="69"/>
      <c r="BL197" s="79"/>
      <c r="BM197" s="69"/>
      <c r="BN197" s="79"/>
      <c r="BO197" s="69"/>
      <c r="BP197" s="79"/>
      <c r="BQ197" s="69"/>
      <c r="BR197" s="69"/>
      <c r="BS197" s="79"/>
      <c r="BT197" s="69"/>
      <c r="BU197" s="79"/>
      <c r="BV197" s="69"/>
      <c r="BW197" s="79"/>
      <c r="BX197" s="69"/>
      <c r="BY197" s="79"/>
      <c r="BZ197" s="69"/>
      <c r="CA197" s="79"/>
      <c r="CB197" s="69"/>
      <c r="CC197" s="79"/>
      <c r="CD197" s="69"/>
      <c r="CE197" s="79"/>
      <c r="CF197" s="69"/>
      <c r="CG197" s="79"/>
      <c r="CH197" s="69"/>
      <c r="CI197" s="79"/>
      <c r="CJ197" s="69"/>
      <c r="CK197" s="79"/>
      <c r="CL197" s="69"/>
      <c r="CM197" s="79"/>
      <c r="CN197" s="69"/>
      <c r="CO197" s="69"/>
      <c r="CP197" s="79" t="str">
        <f t="shared" si="16"/>
        <v/>
      </c>
      <c r="CQ197" s="69"/>
      <c r="CR197" s="79" t="str">
        <f>IFERROR(IF(B197&lt;&gt;"", IF(AND(INDEX(Paste_Here!AD$2:AD$210, MATCH(B197, Paste_Here!A$2:A$210, 0))&lt;&gt;"", ISNUMBER(VALUE(INDEX(Paste_Here!AD$2:AD$210, MATCH(B197, Paste_Here!A$2:A$210, 0))))), INDEX(Paste_Here!AD$2:AD$210, MATCH(B197, Paste_Here!A$2:A$210, 0)), ""), ""), "")</f>
        <v/>
      </c>
      <c r="CS197" s="69"/>
      <c r="CT197" s="79" t="str">
        <f>IFERROR(IF(B197&lt;&gt;"", IF(AND(INDEX(Paste_Here!AC$2:AC$210, MATCH(B197, Paste_Here!A$2:A$210, 0))&lt;&gt;"", ISNUMBER(--INDEX(Paste_Here!AC$2:AC$210, MATCH(B197, Paste_Here!A$2:A$210, 0)))), TEXT(ROUND(--INDEX(Paste_Here!AC$2:AC$210, MATCH(B197, Paste_Here!A$2:A$210, 0)), 2), "0.00"), ""), ""), "")</f>
        <v/>
      </c>
      <c r="CU197" s="69"/>
      <c r="CV197" s="79" t="str">
        <f>IFERROR(IF(B197&lt;&gt;"", IF(LOWER(INDEX(Paste_Here!AE$2:AE$210, MATCH(B197, Paste_Here!A$2:A$210, 0)))="approaching expectations", "Approaching", IF(LOWER(INDEX(Paste_Here!AE$2:AE$210, MATCH(B197, Paste_Here!A$2:A$210, 0)))="met expectations", "Met", IF(LOWER(INDEX(Paste_Here!AE$2:AE$210, MATCH(B197, Paste_Here!A$2:A$210, 0)))="exceeded expectations", "Exceeded", IF(LOWER(INDEX(Paste_Here!AE$2:AE$210, MATCH(B197, Paste_Here!A$2:A$210, 0)))="below expectations", "Below", "")))), ""), "")</f>
        <v/>
      </c>
      <c r="CW197" s="69"/>
      <c r="CX197" s="79" t="str">
        <f>IFERROR(IF(B197&lt;&gt;"", IF(AND(INDEX(Paste_Here!AF$2:AF$210, MATCH(B197, Paste_Here!A$2:A$210, 0))&lt;&gt;"", ISNUMBER(VALUE(INDEX(Paste_Here!AF$2:AF$210, MATCH(B197, Paste_Here!A$2:A$210, 0))))), INDEX(Paste_Here!AF$2:AF$210, MATCH(B197, Paste_Here!A$2:A$210, 0)), ""), ""), "")</f>
        <v/>
      </c>
      <c r="CY197" s="69"/>
      <c r="CZ197" s="79" t="str">
        <f>IFERROR(IF(B197&lt;&gt;"", IF(AND(INDEX(Paste_Here!AU$2:AU$210, MATCH(B197, Paste_Here!A$2:A$210, 0))&lt;&gt;"", ISNUMBER(VALUE(INDEX(Paste_Here!AU$2:AU$210, MATCH(B197, Paste_Here!A$2:A$210, 0))))), INDEX(Paste_Here!AU$2:AU$210, MATCH(B197, Paste_Here!A$2:A$210, 0)), ""), ""), "")</f>
        <v/>
      </c>
      <c r="DA197" s="69"/>
      <c r="DB197" s="79" t="str">
        <f>IFERROR(IF(B197&lt;&gt;"", IF(ISNUMBER(SEARCH("highrisk", LOWER(INDEX(Paste_Here!AV$2:AV$210, MATCH(B197, Paste_Here!A$2:A$210, 0))))), "High Risk", IF(ISNUMBER(SEARCH("lowrisk", LOWER(INDEX(Paste_Here!AV$2:AV$210, MATCH(B197, Paste_Here!A$2:A$210, 0))))), "Low Risk", IF(ISNUMBER(SEARCH("somerisk", LOWER(INDEX(Paste_Here!AV$2:AV$210, MATCH(B197, Paste_Here!A$2:A$210, 0))))), "Some Risk", ""))), ""), "")</f>
        <v/>
      </c>
      <c r="DC197" s="69"/>
      <c r="DD197" s="79" t="str">
        <f>IFERROR(IF(B197&lt;&gt;"", IF(AND(INDEX(Paste_Here!AW$2:AW$210, MATCH(B197, Paste_Here!A$2:A$210, 0))&lt;&gt;"", ISNUMBER(VALUE(INDEX(Paste_Here!AW$2:AW$210, MATCH(B197, Paste_Here!A$2:A$210, 0))))), INDEX(Paste_Here!AW$2:AW$210, MATCH(B197, Paste_Here!A$2:A$210, 0)), ""), ""), "")</f>
        <v/>
      </c>
      <c r="DE197" s="69"/>
      <c r="DF197" s="79" t="str">
        <f>IFERROR(IF(B197&lt;&gt;"", IF(AND(INDEX(Paste_Here!AP$2:AP$210, MATCH(B197, Paste_Here!A$2:A$210, 0))&lt;&gt;"", ISNUMBER(VALUE(INDEX(Paste_Here!AP$2:AP$210, MATCH(B197, Paste_Here!A$2:A$210, 0))))), INDEX(Paste_Here!AP$2:AP$210, MATCH(B197, Paste_Here!A$2:A$210, 0)), ""), ""), "")</f>
        <v/>
      </c>
      <c r="DG197" s="69"/>
      <c r="DH197" s="79" t="str">
        <f>IFERROR(IF(B197&lt;&gt;"", IF(ISNUMBER(SEARCH("highrisk", LOWER(INDEX(Paste_Here!AQ$2:AQ$210, MATCH(B197, Paste_Here!A$2:A$210, 0))))), "High Risk", IF(ISNUMBER(SEARCH("lowrisk", LOWER(INDEX(Paste_Here!AQ$2:AQ$210, MATCH(B197, Paste_Here!A$2:A$210, 0))))), "Low Risk", IF(ISNUMBER(SEARCH("somerisk", LOWER(INDEX(Paste_Here!AQ$2:AQ$210, MATCH(B197, Paste_Here!A$2:A$210, 0))))), "Some Risk", ""))), ""), "")</f>
        <v/>
      </c>
      <c r="DI197" s="69"/>
      <c r="DJ197" s="79" t="str" cm="1">
        <f t="array" aca="1" ref="DJ197" ca="1">IFERROR(VALUE(IF(ISNUMBER(SEARCH("EM", INDEX(Paste_Here!AR$2:AR$500, MATCH(B197, Paste_Here!A$2:A$500, 0)))),"-" &amp; _xlfn.TEXTJOIN("", TRUE, IF(ISNUMBER(--MID(INDEX(Paste_Here!AR$2:AR$500, MATCH(B197, Paste_Here!A$2:A$500, 0)), ROW(INDIRECT("1:"&amp;LEN(INDEX(Paste_Here!AR$2:AR$500, MATCH(B197, Paste_Here!A$2:A$500, 0))))), 1)), MID(INDEX(Paste_Here!AR$2:AR$500, MATCH(B197, Paste_Here!A$2:A$500, 0)), ROW(INDIRECT("1:"&amp;LEN(INDEX(Paste_Here!AR$2:AR$500, MATCH(B197, Paste_Here!A$2:A$500, 0))))), 1), "")), _xlfn.TEXTJOIN("", TRUE, IF(ISNUMBER(--MID(INDEX(Paste_Here!AR$2:AR$500, MATCH(B197, Paste_Here!A$2:AR$500, 0)), ROW(INDIRECT("1:"&amp;LEN(INDEX(Paste_Here!AR$2:AR$500, MATCH(B197, Paste_Here!A$2:AR$500, 0))))), 1)), MID(INDEX(Paste_Here!AR$2:AR$500, MATCH(B197, Paste_Here!A$2:A$500, 0)), ROW(INDIRECT("1:"&amp;LEN(INDEX(Paste_Here!AR$2:AR$500, MATCH(B197, Paste_Here!A$2:A$500, 0))))), 1), "")))), "")</f>
        <v/>
      </c>
      <c r="DK197" s="69"/>
      <c r="DL197" s="69"/>
      <c r="DM197" s="79" t="str">
        <f t="shared" si="17"/>
        <v/>
      </c>
      <c r="DN197" s="69"/>
      <c r="DO197" s="79" t="str">
        <f>IFERROR(IF(B197&lt;&gt;"", IF(AND(INDEX(Paste_Here!AH$2:AH$210, MATCH(B197, Paste_Here!A$2:A$210, 0))&lt;&gt;"", ISNUMBER(VALUE(INDEX(Paste_Here!AH$2:AH$210, MATCH(B197, Paste_Here!A$2:A$210, 0))))), INDEX(Paste_Here!AH$2:AH$210, MATCH(B197, Paste_Here!A$2:A$210, 0)), ""), ""), "")</f>
        <v/>
      </c>
      <c r="DP197" s="69"/>
      <c r="DQ197" s="114"/>
      <c r="DR197" s="69"/>
      <c r="DS197" s="119" t="str">
        <f>IFERROR(IF(B197&lt;&gt;"", IF(LOWER(INDEX(Paste_Here!AI$2:AI$210, MATCH(B197, Paste_Here!A$2:A$210, 0)))="approaching expectations", "Approaching", IF(LOWER(INDEX(Paste_Here!AI$2:AI$210, MATCH(B197, Paste_Here!A$2:A$210, 0)))="met expectations", "Met", IF(LOWER(INDEX(Paste_Here!AI$2:AI$210, MATCH(B197, Paste_Here!A$2:A$210, 0)))="exceeded expectations", "Exceeded", IF(LOWER(INDEX(Paste_Here!AI$2:AI$210, MATCH(B197, Paste_Here!A$2:A$210, 0)))="below expectations", "Below", "")))), ""), "")</f>
        <v/>
      </c>
      <c r="DT197" s="69"/>
      <c r="DU197" s="79" t="str">
        <f>IFERROR(IF(B197&lt;&gt;"", IF(AND(INDEX(Paste_Here!AJ$2:AJ$210, MATCH(B197, Paste_Here!A$2:A$210, 0))&lt;&gt;"", ISNUMBER(VALUE(INDEX(Paste_Here!AJ$2:AJ$210, MATCH(B197, Paste_Here!A$2:A$210, 0))))), INDEX(Paste_Here!AJ$2:AJ$210, MATCH(B197, Paste_Here!A$2:A$210, 0)), ""), ""), "")</f>
        <v/>
      </c>
      <c r="DV197" s="69"/>
      <c r="DW197" s="114"/>
      <c r="DX197" s="69"/>
      <c r="DY197" s="114"/>
      <c r="DZ197" s="69"/>
      <c r="EA197" s="114"/>
      <c r="EB197" s="69"/>
      <c r="EC197" s="114"/>
      <c r="ED197" s="69"/>
      <c r="EE197" s="114"/>
      <c r="EF197" s="69"/>
      <c r="EH197" s="69"/>
      <c r="EI197" s="69"/>
      <c r="EJ197" s="79"/>
      <c r="EK197" s="69"/>
      <c r="EL197" s="79"/>
      <c r="EM197" s="69"/>
      <c r="EN197" s="79"/>
      <c r="EO197" s="69"/>
      <c r="EP197" s="79"/>
      <c r="EQ197" s="69"/>
      <c r="ER197" s="79"/>
      <c r="ES197" s="69"/>
      <c r="ET197" s="79"/>
      <c r="EU197" s="69"/>
      <c r="EV197" s="79"/>
      <c r="EW197" s="69"/>
      <c r="EX197" s="79"/>
      <c r="EY197" s="69"/>
      <c r="EZ197" s="79"/>
      <c r="FA197" s="69"/>
      <c r="FB197" s="79"/>
      <c r="FC197" s="69"/>
      <c r="FD197" s="79"/>
      <c r="FE197" s="69"/>
      <c r="FF197" s="69"/>
      <c r="FG197" s="79" t="str">
        <f t="shared" si="18"/>
        <v/>
      </c>
      <c r="FH197" s="69"/>
      <c r="FI197" s="79" t="str">
        <f>IFERROR(IF(B197&lt;&gt;"", IF(ISNUMBER(VALUE(INDEX(Paste_Here!H$2:H$210, MATCH(B197, Paste_Here!A$2:A$210, 0)))), IF(VALUE(INDEX(Paste_Here!H$2:H$210, MATCH(B197, Paste_Here!A$2:A$210, 0)))=0, "No", IF(AND(VALUE(INDEX(Paste_Here!H$2:H$210, MATCH(B197, Paste_Here!A$2:A$210, 0)))&gt;=1, VALUE(INDEX(Paste_Here!H$2:H$210, MATCH(B197, Paste_Here!A$2:A$210, 0)))&lt;=4), VALUE(INDEX(Paste_Here!H$2:H$210, MATCH(B197, Paste_Here!A$2:A$210, 0))), "")), ""), ""), "")</f>
        <v/>
      </c>
      <c r="FJ197" s="69"/>
      <c r="FK197" s="79" t="str">
        <f>IFERROR(IF(B197&lt;&gt;"", IF(ISNUMBER(VALUE(INDEX(Paste_Here!I$2:I$210, MATCH(B197, Paste_Here!A$2:A$210, 0)))), IF(VALUE(INDEX(Paste_Here!I$2:I$210, MATCH(B197, Paste_Here!A$2:A$210, 0)))=0, "No", IF(AND(VALUE(INDEX(Paste_Here!I$2:I$210, MATCH(B197, Paste_Here!A$2:A$210, 0)))&gt;=1, VALUE(INDEX(Paste_Here!I$2:I$210, MATCH(B197, Paste_Here!A$2:A$210, 0)))&lt;=4), VALUE(INDEX(Paste_Here!I$2:I$210, MATCH(B197, Paste_Here!A$2:A$210, 0))), "")), ""), ""), "")</f>
        <v/>
      </c>
      <c r="FL197" s="69"/>
      <c r="FM197" s="114"/>
      <c r="FN197" s="69"/>
      <c r="FO197" s="114"/>
      <c r="FP197" s="69"/>
      <c r="FQ197" s="114"/>
      <c r="FR197" s="69"/>
      <c r="FS197" s="114"/>
      <c r="FT197" s="69"/>
      <c r="FU197" s="79" t="str">
        <f>IFERROR(IF(B197&lt;&gt;"", IF(AND(INDEX(Paste_Here!R$2:R$210, MATCH(B197, Paste_Here!A$2:A$210, 0))&lt;&gt;"", ISNUMBER(VALUE(INDEX(Paste_Here!R$2:R$210, MATCH(B197, Paste_Here!A$2:A$210, 0))))), INDEX(Paste_Here!R$2:R$210, MATCH(B197, Paste_Here!A$2:A$210, 0)), ""), ""), "")</f>
        <v/>
      </c>
      <c r="FV197" s="69"/>
      <c r="FW197" s="79" t="str">
        <f>IFERROR(IF(B197&lt;&gt;"", IF(AND(INDEX(Paste_Here!BB$2:BB$210, MATCH(B197, Paste_Here!A$2:A$210, 0))&lt;&gt;"", ISNUMBER(VALUE(INDEX(Paste_Here!BB$2:BB$210, MATCH(B197, Paste_Here!A$2:A$210, 0))))), INDEX(Paste_Here!BB$2:BB$210, MATCH(B197, Paste_Here!A$2:A$210, 0)), ""), ""), "")</f>
        <v/>
      </c>
      <c r="FX197" s="69"/>
      <c r="FY197" s="79" t="str">
        <f>IFERROR(IF(B197&lt;&gt;"", IF(AND(INDEX(Paste_Here!AS$2:AS$210, MATCH(B197, Paste_Here!A$2:A$210, 0))&lt;&gt;"", ISNUMBER(VALUE(INDEX(Paste_Here!AS$2:AS$210, MATCH(B197, Paste_Here!A$2:A$210, 0))))), INDEX(Paste_Here!AS$2:AS$210, MATCH(B197, Paste_Here!A$2:A$210, 0)), ""), ""), "")</f>
        <v/>
      </c>
      <c r="FZ197" s="69"/>
      <c r="GA197" s="79" t="str">
        <f>IFERROR(IF(B197&lt;&gt;"", IF(AND(INDEX(Paste_Here!BC$2:BC$210, MATCH(B197, Paste_Here!A$2:A$210, 0))&lt;&gt;"", ISNUMBER(VALUE(INDEX(Paste_Here!BC$2:BC$210, MATCH(B197, Paste_Here!A$2:A$210, 0))))), INDEX(Paste_Here!BC$2:BC$210, MATCH(B197, Paste_Here!A$2:A$210, 0)), ""), ""), "")</f>
        <v/>
      </c>
      <c r="GB197" s="69"/>
      <c r="GC197" s="69"/>
      <c r="GD197" s="79" t="str">
        <f t="shared" si="19"/>
        <v/>
      </c>
      <c r="GE197" s="69"/>
      <c r="GF197" s="79" t="str">
        <f>IFERROR(IF(B197&lt;&gt;"", IF(ISNUMBER(SEARCH("s", LOWER(INDEX(Paste_Here!M$2:M$210, MATCH(B197, Paste_Here!A$2:A$210, 0))))), "Yes", IF(INDEX(Paste_Here!M$2:M$210, MATCH(B197, Paste_Here!A$2:A$210, 0))&lt;&gt;"", "No", "")), ""), "")</f>
        <v/>
      </c>
      <c r="GG197" s="69"/>
      <c r="GH197" s="79" t="str">
        <f>IFERROR(IF(B197&lt;&gt;"", IF(ISNUMBER(SEARCH("yes", LOWER(INDEX(Paste_Here!F$2:F$210, MATCH(B197, Paste_Here!A$2:A$210, 0))))), "Yes", IF(ISNUMBER(SEARCH("no", LOWER(INDEX(Paste_Here!F$2:F$210, MATCH(B197, Paste_Here!A$2:A$210, 0))))), "No", "")), ""), "")</f>
        <v/>
      </c>
      <c r="GI197" s="69"/>
      <c r="GJ197" s="79" t="str">
        <f>IFERROR(IF(B197&lt;&gt;"", IF(ISNUMBER(SEARCH("english language learner", LOWER(INDEX(Paste_Here!C$2:C$210, MATCH(B197, Paste_Here!A$2:A$210, 0))))), "Yes", ""), ""), "")</f>
        <v/>
      </c>
      <c r="GK197" s="69"/>
      <c r="GL197" s="79" t="str">
        <f>IFERROR(IF(B197&lt;&gt;"", IF(OR(ISNUMBER(SEARCH("b", LOWER(INDEX(Paste_Here!K$2:K$210, MATCH(B197, Paste_Here!A$2:A$210, 0))))), ISNUMBER(SEARCH("h", LOWER(INDEX(Paste_Here!K$2:K$210, MATCH(B197, Paste_Here!A$2:A$210, 0))))), ISNUMBER(SEARCH("i", LOWER(INDEX(Paste_Here!K$2:K$210, MATCH(B197, Paste_Here!A$2:A$210, 0)))))), "Yes", IF(INDEX(Paste_Here!K$2:K$210, MATCH(B197, Paste_Here!A$2:A$210, 0))&lt;&gt;"", "No", "")), ""), "")</f>
        <v/>
      </c>
      <c r="GM197" s="69"/>
      <c r="GN197" s="79" t="str">
        <f>IFERROR(IF(B197&lt;&gt;"", IF(ISNUMBER(SEARCH("yes", LOWER(INDEX(Paste_Here!L$2:L$210, MATCH(B197, Paste_Here!A$2:A$210, 0))))), "Yes", IF(ISNUMBER(SEARCH("no", LOWER(INDEX(Paste_Here!L$2:L$210, MATCH(B197, Paste_Here!A$2:A$210, 0))))), "No", "")), ""), "")</f>
        <v/>
      </c>
      <c r="GO197" s="69"/>
      <c r="GP197" s="79" t="str">
        <f>IFERROR(IF(B197&lt;&gt;"", IF(ISNUMBER(SEARCH("transitional 2", LOWER(INDEX(Paste_Here!C$2:C$210, MATCH(B197, Paste_Here!A$2:A$210, 0))))), "T2", IF(ISNUMBER(SEARCH("transitional 1", LOWER(INDEX(Paste_Here!C$2:C$210, MATCH(B197, Paste_Here!A$2:A$210, 0))))), "T1", IF(ISNUMBER(SEARCH("waived ell services", LOWER(INDEX(Paste_Here!C$2:C$210, MATCH(B197, Paste_Here!A$2:A$210, 0))))), "W", ""))), ""), "")</f>
        <v/>
      </c>
      <c r="GQ197" s="69"/>
      <c r="GR197" s="114"/>
      <c r="GS197" s="69"/>
      <c r="GT197" s="114"/>
      <c r="GU197" s="69"/>
      <c r="GV197" s="114"/>
      <c r="GW197" s="69"/>
      <c r="GX197" s="118"/>
      <c r="GY197" s="69"/>
      <c r="GZ197" s="69"/>
      <c r="HA197" s="79"/>
      <c r="HB197" s="69"/>
      <c r="HC197" s="79"/>
      <c r="HD197" s="69"/>
      <c r="HE197" s="79"/>
      <c r="HF197" s="69"/>
      <c r="HG197" s="79"/>
      <c r="HH197" s="69"/>
      <c r="HI197" s="79"/>
      <c r="HJ197" s="69"/>
      <c r="HK197" s="79"/>
      <c r="HL197" s="69"/>
      <c r="HM197" s="79"/>
      <c r="HN197" s="69"/>
      <c r="HO197" s="79"/>
      <c r="HP197" s="69"/>
      <c r="HQ197" s="79"/>
      <c r="HR197" s="69"/>
      <c r="HS197" s="79"/>
      <c r="HT197" s="69"/>
      <c r="HU197" s="79"/>
      <c r="HV197" s="69"/>
      <c r="HW197" s="69"/>
      <c r="HX197" s="79"/>
      <c r="HY197" s="69"/>
      <c r="HZ197" s="79"/>
      <c r="IA197" s="69"/>
      <c r="IB197" s="79"/>
      <c r="IC197" s="69"/>
      <c r="ID197" s="79"/>
      <c r="IE197" s="69"/>
      <c r="IF197" s="79"/>
      <c r="IG197" s="69"/>
      <c r="IH197" s="79"/>
      <c r="II197" s="69"/>
      <c r="IJ197" s="79"/>
      <c r="IK197" s="69"/>
      <c r="IL197" s="79"/>
      <c r="IM197" s="69"/>
      <c r="IN197" s="79"/>
      <c r="IO197" s="69"/>
      <c r="IP197" s="79"/>
      <c r="IQ197" s="69"/>
      <c r="IR197" s="79"/>
      <c r="IS197" s="69"/>
      <c r="IT197" s="69"/>
      <c r="IU197" s="79"/>
      <c r="IV197" s="69"/>
      <c r="IW197" s="79"/>
      <c r="IX197" s="69"/>
      <c r="IY197" s="79"/>
      <c r="IZ197" s="69"/>
      <c r="JA197" s="79"/>
      <c r="JB197" s="69"/>
      <c r="JC197" s="79"/>
      <c r="JD197" s="69"/>
      <c r="JE197" s="79"/>
      <c r="JF197" s="69"/>
      <c r="JG197" s="79"/>
      <c r="JH197" s="69"/>
      <c r="JI197" s="79"/>
      <c r="JJ197" s="69"/>
      <c r="JK197" s="79"/>
      <c r="JL197" s="69"/>
      <c r="JM197" s="79"/>
      <c r="JN197" s="69"/>
      <c r="JO197" s="79"/>
      <c r="JP197" s="69"/>
      <c r="JQ197" s="69"/>
      <c r="JR197" s="79"/>
      <c r="JS197" s="69"/>
      <c r="JT197" s="79"/>
      <c r="JU197" s="69"/>
      <c r="JV197" s="79"/>
      <c r="JW197" s="69"/>
      <c r="JX197" s="79"/>
      <c r="JY197" s="69"/>
      <c r="JZ197" s="79"/>
      <c r="KA197" s="69"/>
      <c r="KB197" s="79"/>
      <c r="KC197" s="69"/>
      <c r="KD197" s="79"/>
      <c r="KE197" s="69"/>
      <c r="KF197" s="79"/>
      <c r="KG197" s="69"/>
      <c r="KH197" s="79"/>
      <c r="KI197" s="69"/>
      <c r="KJ197" s="79"/>
      <c r="KK197" s="69"/>
      <c r="KL197" s="79"/>
      <c r="KM197" s="69"/>
      <c r="KP197" s="1" t="str" cm="1">
        <f t="array" ref="KP197">IFERROR(INDEX(Paste_Here!$B$2:$B$210, MATCH(0, COUNTIF(KP$4:KP196, Paste_Here!$B$2:$B$210) + IF(Paste_Here!$B$2:$B$210="", 1, 0), 0)), "")</f>
        <v/>
      </c>
      <c r="KQ197" s="1" t="str">
        <f>IF(KP197&lt;&gt;"", INDEX(Paste_Here!$A$2:$A$210, MATCH(KP197, Paste_Here!$B$2:$B$210, 0)), "")</f>
        <v/>
      </c>
      <c r="KR197" s="1" t="str">
        <f t="shared" si="20"/>
        <v/>
      </c>
      <c r="KS197" s="1" t="str" cm="1">
        <f t="array" ref="KS197">IFERROR(INDEX($KR$5:$KR$210, MATCH(SMALL(IF($KR$5:$KR$210&lt;&gt;"", COUNTIF($KR$5:$KR$210, "&lt;"&amp;$KR$5:$KR$210)+1), ROW()-ROW($KS$5)+1), COUNTIF($KR$5:$KR$210, "&lt;"&amp;$KR$5:$KR$210)+1, 0)), "")</f>
        <v/>
      </c>
    </row>
    <row r="198" spans="1:305">
      <c r="A198" s="69"/>
      <c r="B198" s="79" t="str">
        <f t="shared" ref="B198:B210" si="21">KS198</f>
        <v/>
      </c>
      <c r="C198" s="69"/>
      <c r="D198" s="79" t="str">
        <f>IFERROR(IF(B198&lt;&gt;"", IF(COUNTIF(INDEX(Paste_Here!N$2:Q$210, MATCH(B198, Paste_Here!A$2:A$210, 0), 0), "yes") &gt; 0, "No", IF(COUNTIF(INDEX(Paste_Here!N$2:Q$210, MATCH(B198, Paste_Here!A$2:A$210, 0), 0), "no") &gt; 0, "Yes", "")), ""), "")</f>
        <v/>
      </c>
      <c r="E198" s="69"/>
      <c r="F198" s="79" t="str">
        <f>IFERROR(IF(B198&lt;&gt;"", IF(ISNUMBER(SEARCH("yes", LOWER(INDEX(Paste_Here!S$2:S$210, MATCH(B198, Paste_Here!A$2:A$210, 0))))), "Yes", IF(ISNUMBER(SEARCH("no", LOWER(INDEX(Paste_Here!S$2:S$210, MATCH(B198, Paste_Here!A$2:A$210, 0))))), "No", "")), ""), "")</f>
        <v/>
      </c>
      <c r="G198" s="69"/>
      <c r="H198" s="79" t="str">
        <f>IFERROR(IF(B198&lt;&gt;"", IF(COUNTIF(INDEX(Paste_Here!AX$2:BA$210, MATCH(B198, Paste_Here!A$2:A$210, 0), 0), "yes") &gt; 0, "No", IF(COUNTIF(INDEX(Paste_Here!AX$2:BA$210, MATCH(B198, Paste_Here!A$2:A$210, 0), 0), "no") &gt; 0, "Yes", "")), ""), "")</f>
        <v/>
      </c>
      <c r="I198" s="69"/>
      <c r="J198" s="79" t="str">
        <f>IFERROR(IF(B198&lt;&gt;"", IF(ISNUMBER(SEARCH("yes", LOWER(INDEX(Paste_Here!Z$2:Z$210, MATCH(B198, Paste_Here!A$2:A$210, 0))))), "Yes", IF(ISNUMBER(SEARCH("no", LOWER(INDEX(Paste_Here!Z$2:Z$210, MATCH(B198, Paste_Here!A$2:A$210, 0))))), "No", "")), ""), "")</f>
        <v/>
      </c>
      <c r="K198" s="69"/>
      <c r="L198" s="79" t="str">
        <f>IFERROR(IF(B198&lt;&gt;"", IF(ISNUMBER(SEARCH("yes", LOWER(INDEX(Paste_Here!AG$2:AG$210, MATCH(B198, Paste_Here!A$2:A$210, 0))))), "Yes", IF(ISNUMBER(SEARCH("no", LOWER(INDEX(Paste_Here!AG$2:AG$210, MATCH(B198, Paste_Here!A$2:A$210, 0))))), "No", "")), ""), "")</f>
        <v/>
      </c>
      <c r="M198" s="69"/>
      <c r="N198" s="114" t="str">
        <f>IFERROR(IF(J198&lt;&gt;"", IF(ISNUMBER(SEARCH("yes", LOWER(INDEX(Paste_Here!AB$2:AB$210, MATCH(J198, Paste_Here!I$2:I$210, 0))))), "Yes", IF(ISNUMBER(SEARCH("no", LOWER(INDEX(Paste_Here!AB$2:AB$210, MATCH(J198, Paste_Here!I$2:I$210, 0))))), "No", "")), ""), "")</f>
        <v/>
      </c>
      <c r="O198" s="69"/>
      <c r="P198" s="79" t="str">
        <f>IFERROR(IF(B198&lt;&gt;"", IF(ISNUMBER(SEARCH("Revealed-Potential (Primary Focus)", LOWER(INDEX(Paste_Here!U$2:U$210, MATCH(B198, Paste_Here!A$2:A$210, 0))))), "Rev-Potential: Prim", IF(ISNUMBER(SEARCH("Revealed-Potential (Secondary Focus)", LOWER(INDEX(Paste_Here!U$2:U$210, MATCH(B198, Paste_Here!A$2:A$210, 0))))), "Rev-Potential: Sec", IF(ISNUMBER(SEARCH("Monitoring", LOWER(INDEX(Paste_Here!U$2:U$210, MATCH(B198, Paste_Here!A$2:A$210, 0))))), "Monitoring", IF(ISNUMBER(SEARCH("At-Promise (Secondary Focus)", LOWER(INDEX(Paste_Here!U$2:U$210, MATCH(B198, Paste_Here!A$2:A$210, 0))))), "At-Promise: Sec", IF(ISNUMBER(SEARCH("At-Promise (Primary Focus)", LOWER(INDEX(Paste_Here!U$2:U$210, MATCH(B198, Paste_Here!A$2:A$210, 0))))), "At-Promise: Prim", ""))))), ""), "")</f>
        <v/>
      </c>
      <c r="Q198" s="69"/>
      <c r="R198" s="79" t="str">
        <f>IFERROR(IF(B198&lt;&gt;"", IF(ISNUMBER(SEARCH("Revealed-Potential (Primary Focus)", LOWER(INDEX(Paste_Here!AB$2:AB$210, MATCH(B198, Paste_Here!A$2:A$210, 0))))), "Rev-Potential: Prim", IF(ISNUMBER(SEARCH("Revealed-Potential (Secondary Focus)", LOWER(INDEX(Paste_Here!AB$2:AB$210, MATCH(B198, Paste_Here!A$2:A$210, 0))))), "Rev-Potential: Sec", IF(ISNUMBER(SEARCH("Monitoring", LOWER(INDEX(Paste_Here!AB$2:AB$210, MATCH(B198, Paste_Here!A$2:A$210, 0))))), "Monitoring", IF(ISNUMBER(SEARCH("At-Promise (Secondary Focus)", LOWER(INDEX(Paste_Here!AB$2:AB$210, MATCH(B198, Paste_Here!A$2:A$210, 0))))), "At-Promise: Sec", IF(ISNUMBER(SEARCH("At-Promise (Primary Focus)", LOWER(INDEX(Paste_Here!AB$2:AB$210, MATCH(B198, Paste_Here!A$2:A$210, 0))))), "At-Promise: Prim", ""))))), ""), "")</f>
        <v/>
      </c>
      <c r="S198" s="69"/>
      <c r="T198" s="114" t="str">
        <f>IFERROR(IF(P198&lt;&gt;"", IF(ISNUMBER(SEARCH("yes", LOWER(INDEX(Paste_Here!AH$2:AH$210, MATCH(P198, Paste_Here!O$2:O$210, 0))))), "Yes", IF(ISNUMBER(SEARCH("no", LOWER(INDEX(Paste_Here!AH$2:AH$210, MATCH(P198, Paste_Here!O$2:O$210, 0))))), "No", "")), ""), "")</f>
        <v/>
      </c>
      <c r="U198" s="69"/>
      <c r="V198" s="114" t="str">
        <f>IFERROR(IF(R198&lt;&gt;"", IF(ISNUMBER(SEARCH("yes", LOWER(INDEX(Paste_Here!AJ$2:AJ$210, MATCH(R198, Paste_Here!Q$2:Q$210, 0))))), "Yes", IF(ISNUMBER(SEARCH("no", LOWER(INDEX(Paste_Here!AJ$2:AJ$210, MATCH(R198, Paste_Here!Q$2:Q$210, 0))))), "No", "")), ""), "")</f>
        <v/>
      </c>
      <c r="W198" s="69"/>
      <c r="X198" s="69"/>
      <c r="Y198" s="79" t="str">
        <f t="shared" ref="Y198:Y210" si="22">B198</f>
        <v/>
      </c>
      <c r="Z198" s="69"/>
      <c r="AA198" s="79" t="str">
        <f>IFERROR(IF(B198&lt;&gt;"", IF(AND(INDEX(Paste_Here!W$2:W$210, MATCH(B198, Paste_Here!A$2:A$210, 0))&lt;&gt;"", ISNUMBER(VALUE(INDEX(Paste_Here!W$2:W$210, MATCH(B198, Paste_Here!A$2:A$210, 0))))), INDEX(Paste_Here!W$2:W$210, MATCH(B198, Paste_Here!A$2:A$210, 0)), ""), ""), "")</f>
        <v/>
      </c>
      <c r="AB198" s="69"/>
      <c r="AC198" s="79" t="str">
        <f>IFERROR(IF(B198&lt;&gt;"", IF(AND(INDEX(Paste_Here!V$2:V$210, MATCH(B198, Paste_Here!A$2:A$210, 0))&lt;&gt;"", ISNUMBER(VALUE(INDEX(Paste_Here!V$2:V$210, MATCH(B198, Paste_Here!A$2:A$210, 0))))), TEXT(ROUND(VALUE(INDEX(Paste_Here!V$2:V$210, MATCH(B198, Paste_Here!A$2:A$210, 0))), 2), "0.00"), ""), ""), "")</f>
        <v/>
      </c>
      <c r="AD198" s="69"/>
      <c r="AE198" s="79" t="str">
        <f>IFERROR(IF(B198&lt;&gt;"", IF(LOWER(INDEX(Paste_Here!X$2:X$210, MATCH(B198, Paste_Here!A$2:A$210, 0)))="approaching expectations", "Approaching", IF(LOWER(INDEX(Paste_Here!X$2:X$210, MATCH(B198, Paste_Here!A$2:A$210, 0)))="met expectations", "Met", IF(LOWER(INDEX(Paste_Here!X$2:X$210, MATCH(B198, Paste_Here!A$2:A$210, 0)))="exceeded expectations", "Exceeded", IF(LOWER(INDEX(Paste_Here!X$2:X$210, MATCH(B198, Paste_Here!A$2:A$210, 0)))="below expectations", "Below", "")))), ""), "")</f>
        <v/>
      </c>
      <c r="AF198" s="69"/>
      <c r="AG198" s="79" t="str">
        <f>IFERROR(IF(B198&lt;&gt;"", IF(AND(INDEX(Paste_Here!Y$2:Y$210, MATCH(B198, Paste_Here!A$2:A$210, 0))&lt;&gt;"", ISNUMBER(VALUE(INDEX(Paste_Here!Y$2:Y$210, MATCH(B198, Paste_Here!A$2:A$210, 0))))), INDEX(Paste_Here!Y$2:Y$210, MATCH(B198, Paste_Here!A$2:A$210, 0)), ""), ""), "")</f>
        <v/>
      </c>
      <c r="AH198" s="69"/>
      <c r="AI198" s="79" t="str">
        <f>IFERROR(IF(B198&lt;&gt;"", IF(AND(INDEX(Paste_Here!AK$2:AK$210, MATCH(B198, Paste_Here!A$2:A$210, 0))&lt;&gt;"", ISNUMBER(VALUE(INDEX(Paste_Here!AK$2:AK$210, MATCH(B198, Paste_Here!A$2:A$210, 0))))), INDEX(Paste_Here!AK$2:AK$210, MATCH(B198, Paste_Here!A$2:A$210, 0)), ""), ""), "")</f>
        <v/>
      </c>
      <c r="AJ198" s="69"/>
      <c r="AK198" s="79" t="str">
        <f>IFERROR(IF(B198&lt;&gt;"", IF(ISNUMBER(SEARCH("highrisk", LOWER(INDEX(Paste_Here!AL$2:AL$210, MATCH(B198, Paste_Here!A$2:A$210, 0))))), "High Risk", IF(ISNUMBER(SEARCH("lowrisk", LOWER(INDEX(Paste_Here!AL$2:AL$210, MATCH(B198, Paste_Here!A$2:A$210, 0))))), "Low Risk", IF(ISNUMBER(SEARCH("somerisk", LOWER(INDEX(Paste_Here!AL$2:AL$210, MATCH(B198, Paste_Here!A$2:A$210, 0))))), "Some Risk", ""))), ""), "")</f>
        <v/>
      </c>
      <c r="AL198" s="69"/>
      <c r="AM198" s="79" t="str">
        <f>IFERROR(IF(B198&lt;&gt;"", IF(AND(INDEX(Paste_Here!AT$2:AT$210, MATCH(B198, Paste_Here!A$2:A$210, 0))&lt;&gt;"", ISNUMBER(VALUE(INDEX(Paste_Here!AT$2:AT$210, MATCH(B198, Paste_Here!A$2:A$210, 0))))), INDEX(Paste_Here!AT$2:AT$210, MATCH(B198, Paste_Here!A$2:A$210, 0)), ""), ""), "")</f>
        <v/>
      </c>
      <c r="AN198" s="69"/>
      <c r="AO198" s="79" t="str">
        <f>IFERROR(IF(B198&lt;&gt;"", IF(AND(INDEX(Paste_Here!AM$2:AM$210, MATCH(B198, Paste_Here!A$2:A$210, 0))&lt;&gt;"", ISNUMBER(VALUE(INDEX(Paste_Here!AM$2:AM$210, MATCH(B198, Paste_Here!A$2:A$210, 0))))), INDEX(Paste_Here!AM$2:AM$210, MATCH(B198, Paste_Here!A$2:A$210, 0)), ""), ""), "")</f>
        <v/>
      </c>
      <c r="AP198" s="69"/>
      <c r="AQ198" s="79" t="str">
        <f>IFERROR(IF(B198&lt;&gt;"", IF(ISNUMBER(SEARCH("highrisk", LOWER(INDEX(Paste_Here!AN$2:AN$210, MATCH(B198, Paste_Here!A$2:A$210, 0))))), "High Risk", IF(ISNUMBER(SEARCH("lowrisk", LOWER(INDEX(Paste_Here!AN$2:AN$210, MATCH(B198, Paste_Here!A$2:A$210, 0))))), "Low Risk", IF(ISNUMBER(SEARCH("somerisk", LOWER(INDEX(Paste_Here!AN$2:AN$210, MATCH(B198, Paste_Here!A$2:A$210, 0))))), "Some Risk", ""))), ""), "")</f>
        <v/>
      </c>
      <c r="AR198" s="69"/>
      <c r="AS198" s="79" t="str" cm="1">
        <f t="array" aca="1" ref="AS198" ca="1">IFERROR(IF(ISNUMBER(SEARCH("BR", INDEX(Paste_Here!AO$2:AO$210, MATCH(B198, Paste_Here!A$2:A$210, 0)))), -1, 1) * VALUE(_xlfn.TEXTJOIN("", TRUE, IF(ISNUMBER(--MID(INDEX(Paste_Here!AO$2:AO$210, MATCH(B198, Paste_Here!A$2:A$210, 0)), ROW(INDIRECT("1:"&amp;LEN(INDEX(Paste_Here!AO$2:AO$210, MATCH(B198, Paste_Here!A$2:A$210, 0))))), 1)), MID(INDEX(Paste_Here!AO$2:AO$210, MATCH(B198, Paste_Here!A$2:A$210, 0)), ROW(INDIRECT("1:"&amp;LEN(INDEX(Paste_Here!AO$2:AO$210, MATCH(B198, Paste_Here!A$2:A$210, 0))))), 1), ""))), "")</f>
        <v/>
      </c>
      <c r="AT198" s="69"/>
      <c r="AU198" s="69"/>
      <c r="AV198" s="79"/>
      <c r="AW198" s="69"/>
      <c r="AX198" s="79"/>
      <c r="AY198" s="69"/>
      <c r="AZ198" s="79"/>
      <c r="BA198" s="69"/>
      <c r="BB198" s="79"/>
      <c r="BC198" s="69"/>
      <c r="BD198" s="79"/>
      <c r="BE198" s="69"/>
      <c r="BF198" s="79"/>
      <c r="BG198" s="69"/>
      <c r="BH198" s="79"/>
      <c r="BI198" s="69"/>
      <c r="BJ198" s="79"/>
      <c r="BK198" s="69"/>
      <c r="BL198" s="79"/>
      <c r="BM198" s="69"/>
      <c r="BN198" s="79"/>
      <c r="BO198" s="69"/>
      <c r="BP198" s="79"/>
      <c r="BQ198" s="69"/>
      <c r="BR198" s="69"/>
      <c r="BS198" s="79"/>
      <c r="BT198" s="69"/>
      <c r="BU198" s="79"/>
      <c r="BV198" s="69"/>
      <c r="BW198" s="79"/>
      <c r="BX198" s="69"/>
      <c r="BY198" s="79"/>
      <c r="BZ198" s="69"/>
      <c r="CA198" s="79"/>
      <c r="CB198" s="69"/>
      <c r="CC198" s="79"/>
      <c r="CD198" s="69"/>
      <c r="CE198" s="79"/>
      <c r="CF198" s="69"/>
      <c r="CG198" s="79"/>
      <c r="CH198" s="69"/>
      <c r="CI198" s="79"/>
      <c r="CJ198" s="69"/>
      <c r="CK198" s="79"/>
      <c r="CL198" s="69"/>
      <c r="CM198" s="79"/>
      <c r="CN198" s="69"/>
      <c r="CO198" s="69"/>
      <c r="CP198" s="79" t="str">
        <f t="shared" ref="CP198:CP210" si="23">Y198</f>
        <v/>
      </c>
      <c r="CQ198" s="69"/>
      <c r="CR198" s="79" t="str">
        <f>IFERROR(IF(B198&lt;&gt;"", IF(AND(INDEX(Paste_Here!AD$2:AD$210, MATCH(B198, Paste_Here!A$2:A$210, 0))&lt;&gt;"", ISNUMBER(VALUE(INDEX(Paste_Here!AD$2:AD$210, MATCH(B198, Paste_Here!A$2:A$210, 0))))), INDEX(Paste_Here!AD$2:AD$210, MATCH(B198, Paste_Here!A$2:A$210, 0)), ""), ""), "")</f>
        <v/>
      </c>
      <c r="CS198" s="69"/>
      <c r="CT198" s="79" t="str">
        <f>IFERROR(IF(B198&lt;&gt;"", IF(AND(INDEX(Paste_Here!AC$2:AC$210, MATCH(B198, Paste_Here!A$2:A$210, 0))&lt;&gt;"", ISNUMBER(--INDEX(Paste_Here!AC$2:AC$210, MATCH(B198, Paste_Here!A$2:A$210, 0)))), TEXT(ROUND(--INDEX(Paste_Here!AC$2:AC$210, MATCH(B198, Paste_Here!A$2:A$210, 0)), 2), "0.00"), ""), ""), "")</f>
        <v/>
      </c>
      <c r="CU198" s="69"/>
      <c r="CV198" s="79" t="str">
        <f>IFERROR(IF(B198&lt;&gt;"", IF(LOWER(INDEX(Paste_Here!AE$2:AE$210, MATCH(B198, Paste_Here!A$2:A$210, 0)))="approaching expectations", "Approaching", IF(LOWER(INDEX(Paste_Here!AE$2:AE$210, MATCH(B198, Paste_Here!A$2:A$210, 0)))="met expectations", "Met", IF(LOWER(INDEX(Paste_Here!AE$2:AE$210, MATCH(B198, Paste_Here!A$2:A$210, 0)))="exceeded expectations", "Exceeded", IF(LOWER(INDEX(Paste_Here!AE$2:AE$210, MATCH(B198, Paste_Here!A$2:A$210, 0)))="below expectations", "Below", "")))), ""), "")</f>
        <v/>
      </c>
      <c r="CW198" s="69"/>
      <c r="CX198" s="79" t="str">
        <f>IFERROR(IF(B198&lt;&gt;"", IF(AND(INDEX(Paste_Here!AF$2:AF$210, MATCH(B198, Paste_Here!A$2:A$210, 0))&lt;&gt;"", ISNUMBER(VALUE(INDEX(Paste_Here!AF$2:AF$210, MATCH(B198, Paste_Here!A$2:A$210, 0))))), INDEX(Paste_Here!AF$2:AF$210, MATCH(B198, Paste_Here!A$2:A$210, 0)), ""), ""), "")</f>
        <v/>
      </c>
      <c r="CY198" s="69"/>
      <c r="CZ198" s="79" t="str">
        <f>IFERROR(IF(B198&lt;&gt;"", IF(AND(INDEX(Paste_Here!AU$2:AU$210, MATCH(B198, Paste_Here!A$2:A$210, 0))&lt;&gt;"", ISNUMBER(VALUE(INDEX(Paste_Here!AU$2:AU$210, MATCH(B198, Paste_Here!A$2:A$210, 0))))), INDEX(Paste_Here!AU$2:AU$210, MATCH(B198, Paste_Here!A$2:A$210, 0)), ""), ""), "")</f>
        <v/>
      </c>
      <c r="DA198" s="69"/>
      <c r="DB198" s="79" t="str">
        <f>IFERROR(IF(B198&lt;&gt;"", IF(ISNUMBER(SEARCH("highrisk", LOWER(INDEX(Paste_Here!AV$2:AV$210, MATCH(B198, Paste_Here!A$2:A$210, 0))))), "High Risk", IF(ISNUMBER(SEARCH("lowrisk", LOWER(INDEX(Paste_Here!AV$2:AV$210, MATCH(B198, Paste_Here!A$2:A$210, 0))))), "Low Risk", IF(ISNUMBER(SEARCH("somerisk", LOWER(INDEX(Paste_Here!AV$2:AV$210, MATCH(B198, Paste_Here!A$2:A$210, 0))))), "Some Risk", ""))), ""), "")</f>
        <v/>
      </c>
      <c r="DC198" s="69"/>
      <c r="DD198" s="79" t="str">
        <f>IFERROR(IF(B198&lt;&gt;"", IF(AND(INDEX(Paste_Here!AW$2:AW$210, MATCH(B198, Paste_Here!A$2:A$210, 0))&lt;&gt;"", ISNUMBER(VALUE(INDEX(Paste_Here!AW$2:AW$210, MATCH(B198, Paste_Here!A$2:A$210, 0))))), INDEX(Paste_Here!AW$2:AW$210, MATCH(B198, Paste_Here!A$2:A$210, 0)), ""), ""), "")</f>
        <v/>
      </c>
      <c r="DE198" s="69"/>
      <c r="DF198" s="79" t="str">
        <f>IFERROR(IF(B198&lt;&gt;"", IF(AND(INDEX(Paste_Here!AP$2:AP$210, MATCH(B198, Paste_Here!A$2:A$210, 0))&lt;&gt;"", ISNUMBER(VALUE(INDEX(Paste_Here!AP$2:AP$210, MATCH(B198, Paste_Here!A$2:A$210, 0))))), INDEX(Paste_Here!AP$2:AP$210, MATCH(B198, Paste_Here!A$2:A$210, 0)), ""), ""), "")</f>
        <v/>
      </c>
      <c r="DG198" s="69"/>
      <c r="DH198" s="79" t="str">
        <f>IFERROR(IF(B198&lt;&gt;"", IF(ISNUMBER(SEARCH("highrisk", LOWER(INDEX(Paste_Here!AQ$2:AQ$210, MATCH(B198, Paste_Here!A$2:A$210, 0))))), "High Risk", IF(ISNUMBER(SEARCH("lowrisk", LOWER(INDEX(Paste_Here!AQ$2:AQ$210, MATCH(B198, Paste_Here!A$2:A$210, 0))))), "Low Risk", IF(ISNUMBER(SEARCH("somerisk", LOWER(INDEX(Paste_Here!AQ$2:AQ$210, MATCH(B198, Paste_Here!A$2:A$210, 0))))), "Some Risk", ""))), ""), "")</f>
        <v/>
      </c>
      <c r="DI198" s="69"/>
      <c r="DJ198" s="79" t="str" cm="1">
        <f t="array" aca="1" ref="DJ198" ca="1">IFERROR(VALUE(IF(ISNUMBER(SEARCH("EM", INDEX(Paste_Here!AR$2:AR$500, MATCH(B198, Paste_Here!A$2:A$500, 0)))),"-" &amp; _xlfn.TEXTJOIN("", TRUE, IF(ISNUMBER(--MID(INDEX(Paste_Here!AR$2:AR$500, MATCH(B198, Paste_Here!A$2:A$500, 0)), ROW(INDIRECT("1:"&amp;LEN(INDEX(Paste_Here!AR$2:AR$500, MATCH(B198, Paste_Here!A$2:A$500, 0))))), 1)), MID(INDEX(Paste_Here!AR$2:AR$500, MATCH(B198, Paste_Here!A$2:A$500, 0)), ROW(INDIRECT("1:"&amp;LEN(INDEX(Paste_Here!AR$2:AR$500, MATCH(B198, Paste_Here!A$2:A$500, 0))))), 1), "")), _xlfn.TEXTJOIN("", TRUE, IF(ISNUMBER(--MID(INDEX(Paste_Here!AR$2:AR$500, MATCH(B198, Paste_Here!A$2:AR$500, 0)), ROW(INDIRECT("1:"&amp;LEN(INDEX(Paste_Here!AR$2:AR$500, MATCH(B198, Paste_Here!A$2:AR$500, 0))))), 1)), MID(INDEX(Paste_Here!AR$2:AR$500, MATCH(B198, Paste_Here!A$2:A$500, 0)), ROW(INDIRECT("1:"&amp;LEN(INDEX(Paste_Here!AR$2:AR$500, MATCH(B198, Paste_Here!A$2:A$500, 0))))), 1), "")))), "")</f>
        <v/>
      </c>
      <c r="DK198" s="69"/>
      <c r="DL198" s="69"/>
      <c r="DM198" s="79" t="str">
        <f t="shared" ref="DM198:DM210" si="24">B198</f>
        <v/>
      </c>
      <c r="DN198" s="69"/>
      <c r="DO198" s="79" t="str">
        <f>IFERROR(IF(B198&lt;&gt;"", IF(AND(INDEX(Paste_Here!AH$2:AH$210, MATCH(B198, Paste_Here!A$2:A$210, 0))&lt;&gt;"", ISNUMBER(VALUE(INDEX(Paste_Here!AH$2:AH$210, MATCH(B198, Paste_Here!A$2:A$210, 0))))), INDEX(Paste_Here!AH$2:AH$210, MATCH(B198, Paste_Here!A$2:A$210, 0)), ""), ""), "")</f>
        <v/>
      </c>
      <c r="DP198" s="69"/>
      <c r="DQ198" s="114"/>
      <c r="DR198" s="69"/>
      <c r="DS198" s="119" t="str">
        <f>IFERROR(IF(B198&lt;&gt;"", IF(LOWER(INDEX(Paste_Here!AI$2:AI$210, MATCH(B198, Paste_Here!A$2:A$210, 0)))="approaching expectations", "Approaching", IF(LOWER(INDEX(Paste_Here!AI$2:AI$210, MATCH(B198, Paste_Here!A$2:A$210, 0)))="met expectations", "Met", IF(LOWER(INDEX(Paste_Here!AI$2:AI$210, MATCH(B198, Paste_Here!A$2:A$210, 0)))="exceeded expectations", "Exceeded", IF(LOWER(INDEX(Paste_Here!AI$2:AI$210, MATCH(B198, Paste_Here!A$2:A$210, 0)))="below expectations", "Below", "")))), ""), "")</f>
        <v/>
      </c>
      <c r="DT198" s="69"/>
      <c r="DU198" s="79" t="str">
        <f>IFERROR(IF(B198&lt;&gt;"", IF(AND(INDEX(Paste_Here!AJ$2:AJ$210, MATCH(B198, Paste_Here!A$2:A$210, 0))&lt;&gt;"", ISNUMBER(VALUE(INDEX(Paste_Here!AJ$2:AJ$210, MATCH(B198, Paste_Here!A$2:A$210, 0))))), INDEX(Paste_Here!AJ$2:AJ$210, MATCH(B198, Paste_Here!A$2:A$210, 0)), ""), ""), "")</f>
        <v/>
      </c>
      <c r="DV198" s="69"/>
      <c r="DW198" s="114"/>
      <c r="DX198" s="69"/>
      <c r="DY198" s="114"/>
      <c r="DZ198" s="69"/>
      <c r="EA198" s="114"/>
      <c r="EB198" s="69"/>
      <c r="EC198" s="114"/>
      <c r="ED198" s="69"/>
      <c r="EE198" s="114"/>
      <c r="EF198" s="69"/>
      <c r="EH198" s="69"/>
      <c r="EI198" s="69"/>
      <c r="EJ198" s="79"/>
      <c r="EK198" s="69"/>
      <c r="EL198" s="79"/>
      <c r="EM198" s="69"/>
      <c r="EN198" s="79"/>
      <c r="EO198" s="69"/>
      <c r="EP198" s="79"/>
      <c r="EQ198" s="69"/>
      <c r="ER198" s="79"/>
      <c r="ES198" s="69"/>
      <c r="ET198" s="79"/>
      <c r="EU198" s="69"/>
      <c r="EV198" s="79"/>
      <c r="EW198" s="69"/>
      <c r="EX198" s="79"/>
      <c r="EY198" s="69"/>
      <c r="EZ198" s="79"/>
      <c r="FA198" s="69"/>
      <c r="FB198" s="79"/>
      <c r="FC198" s="69"/>
      <c r="FD198" s="79"/>
      <c r="FE198" s="69"/>
      <c r="FF198" s="69"/>
      <c r="FG198" s="79" t="str">
        <f t="shared" ref="FG198:FG210" si="25">B198</f>
        <v/>
      </c>
      <c r="FH198" s="69"/>
      <c r="FI198" s="79" t="str">
        <f>IFERROR(IF(B198&lt;&gt;"", IF(ISNUMBER(VALUE(INDEX(Paste_Here!H$2:H$210, MATCH(B198, Paste_Here!A$2:A$210, 0)))), IF(VALUE(INDEX(Paste_Here!H$2:H$210, MATCH(B198, Paste_Here!A$2:A$210, 0)))=0, "No", IF(AND(VALUE(INDEX(Paste_Here!H$2:H$210, MATCH(B198, Paste_Here!A$2:A$210, 0)))&gt;=1, VALUE(INDEX(Paste_Here!H$2:H$210, MATCH(B198, Paste_Here!A$2:A$210, 0)))&lt;=4), VALUE(INDEX(Paste_Here!H$2:H$210, MATCH(B198, Paste_Here!A$2:A$210, 0))), "")), ""), ""), "")</f>
        <v/>
      </c>
      <c r="FJ198" s="69"/>
      <c r="FK198" s="79" t="str">
        <f>IFERROR(IF(B198&lt;&gt;"", IF(ISNUMBER(VALUE(INDEX(Paste_Here!I$2:I$210, MATCH(B198, Paste_Here!A$2:A$210, 0)))), IF(VALUE(INDEX(Paste_Here!I$2:I$210, MATCH(B198, Paste_Here!A$2:A$210, 0)))=0, "No", IF(AND(VALUE(INDEX(Paste_Here!I$2:I$210, MATCH(B198, Paste_Here!A$2:A$210, 0)))&gt;=1, VALUE(INDEX(Paste_Here!I$2:I$210, MATCH(B198, Paste_Here!A$2:A$210, 0)))&lt;=4), VALUE(INDEX(Paste_Here!I$2:I$210, MATCH(B198, Paste_Here!A$2:A$210, 0))), "")), ""), ""), "")</f>
        <v/>
      </c>
      <c r="FL198" s="69"/>
      <c r="FM198" s="114"/>
      <c r="FN198" s="69"/>
      <c r="FO198" s="114"/>
      <c r="FP198" s="69"/>
      <c r="FQ198" s="114"/>
      <c r="FR198" s="69"/>
      <c r="FS198" s="114"/>
      <c r="FT198" s="69"/>
      <c r="FU198" s="79" t="str">
        <f>IFERROR(IF(B198&lt;&gt;"", IF(AND(INDEX(Paste_Here!R$2:R$210, MATCH(B198, Paste_Here!A$2:A$210, 0))&lt;&gt;"", ISNUMBER(VALUE(INDEX(Paste_Here!R$2:R$210, MATCH(B198, Paste_Here!A$2:A$210, 0))))), INDEX(Paste_Here!R$2:R$210, MATCH(B198, Paste_Here!A$2:A$210, 0)), ""), ""), "")</f>
        <v/>
      </c>
      <c r="FV198" s="69"/>
      <c r="FW198" s="79" t="str">
        <f>IFERROR(IF(B198&lt;&gt;"", IF(AND(INDEX(Paste_Here!BB$2:BB$210, MATCH(B198, Paste_Here!A$2:A$210, 0))&lt;&gt;"", ISNUMBER(VALUE(INDEX(Paste_Here!BB$2:BB$210, MATCH(B198, Paste_Here!A$2:A$210, 0))))), INDEX(Paste_Here!BB$2:BB$210, MATCH(B198, Paste_Here!A$2:A$210, 0)), ""), ""), "")</f>
        <v/>
      </c>
      <c r="FX198" s="69"/>
      <c r="FY198" s="79" t="str">
        <f>IFERROR(IF(B198&lt;&gt;"", IF(AND(INDEX(Paste_Here!AS$2:AS$210, MATCH(B198, Paste_Here!A$2:A$210, 0))&lt;&gt;"", ISNUMBER(VALUE(INDEX(Paste_Here!AS$2:AS$210, MATCH(B198, Paste_Here!A$2:A$210, 0))))), INDEX(Paste_Here!AS$2:AS$210, MATCH(B198, Paste_Here!A$2:A$210, 0)), ""), ""), "")</f>
        <v/>
      </c>
      <c r="FZ198" s="69"/>
      <c r="GA198" s="79" t="str">
        <f>IFERROR(IF(B198&lt;&gt;"", IF(AND(INDEX(Paste_Here!BC$2:BC$210, MATCH(B198, Paste_Here!A$2:A$210, 0))&lt;&gt;"", ISNUMBER(VALUE(INDEX(Paste_Here!BC$2:BC$210, MATCH(B198, Paste_Here!A$2:A$210, 0))))), INDEX(Paste_Here!BC$2:BC$210, MATCH(B198, Paste_Here!A$2:A$210, 0)), ""), ""), "")</f>
        <v/>
      </c>
      <c r="GB198" s="69"/>
      <c r="GC198" s="69"/>
      <c r="GD198" s="79" t="str">
        <f t="shared" ref="GD198:GD210" si="26">B198</f>
        <v/>
      </c>
      <c r="GE198" s="69"/>
      <c r="GF198" s="79" t="str">
        <f>IFERROR(IF(B198&lt;&gt;"", IF(ISNUMBER(SEARCH("s", LOWER(INDEX(Paste_Here!M$2:M$210, MATCH(B198, Paste_Here!A$2:A$210, 0))))), "Yes", IF(INDEX(Paste_Here!M$2:M$210, MATCH(B198, Paste_Here!A$2:A$210, 0))&lt;&gt;"", "No", "")), ""), "")</f>
        <v/>
      </c>
      <c r="GG198" s="69"/>
      <c r="GH198" s="79" t="str">
        <f>IFERROR(IF(B198&lt;&gt;"", IF(ISNUMBER(SEARCH("yes", LOWER(INDEX(Paste_Here!F$2:F$210, MATCH(B198, Paste_Here!A$2:A$210, 0))))), "Yes", IF(ISNUMBER(SEARCH("no", LOWER(INDEX(Paste_Here!F$2:F$210, MATCH(B198, Paste_Here!A$2:A$210, 0))))), "No", "")), ""), "")</f>
        <v/>
      </c>
      <c r="GI198" s="69"/>
      <c r="GJ198" s="79" t="str">
        <f>IFERROR(IF(B198&lt;&gt;"", IF(ISNUMBER(SEARCH("english language learner", LOWER(INDEX(Paste_Here!C$2:C$210, MATCH(B198, Paste_Here!A$2:A$210, 0))))), "Yes", ""), ""), "")</f>
        <v/>
      </c>
      <c r="GK198" s="69"/>
      <c r="GL198" s="79" t="str">
        <f>IFERROR(IF(B198&lt;&gt;"", IF(OR(ISNUMBER(SEARCH("b", LOWER(INDEX(Paste_Here!K$2:K$210, MATCH(B198, Paste_Here!A$2:A$210, 0))))), ISNUMBER(SEARCH("h", LOWER(INDEX(Paste_Here!K$2:K$210, MATCH(B198, Paste_Here!A$2:A$210, 0))))), ISNUMBER(SEARCH("i", LOWER(INDEX(Paste_Here!K$2:K$210, MATCH(B198, Paste_Here!A$2:A$210, 0)))))), "Yes", IF(INDEX(Paste_Here!K$2:K$210, MATCH(B198, Paste_Here!A$2:A$210, 0))&lt;&gt;"", "No", "")), ""), "")</f>
        <v/>
      </c>
      <c r="GM198" s="69"/>
      <c r="GN198" s="79" t="str">
        <f>IFERROR(IF(B198&lt;&gt;"", IF(ISNUMBER(SEARCH("yes", LOWER(INDEX(Paste_Here!L$2:L$210, MATCH(B198, Paste_Here!A$2:A$210, 0))))), "Yes", IF(ISNUMBER(SEARCH("no", LOWER(INDEX(Paste_Here!L$2:L$210, MATCH(B198, Paste_Here!A$2:A$210, 0))))), "No", "")), ""), "")</f>
        <v/>
      </c>
      <c r="GO198" s="69"/>
      <c r="GP198" s="79" t="str">
        <f>IFERROR(IF(B198&lt;&gt;"", IF(ISNUMBER(SEARCH("transitional 2", LOWER(INDEX(Paste_Here!C$2:C$210, MATCH(B198, Paste_Here!A$2:A$210, 0))))), "T2", IF(ISNUMBER(SEARCH("transitional 1", LOWER(INDEX(Paste_Here!C$2:C$210, MATCH(B198, Paste_Here!A$2:A$210, 0))))), "T1", IF(ISNUMBER(SEARCH("waived ell services", LOWER(INDEX(Paste_Here!C$2:C$210, MATCH(B198, Paste_Here!A$2:A$210, 0))))), "W", ""))), ""), "")</f>
        <v/>
      </c>
      <c r="GQ198" s="69"/>
      <c r="GR198" s="114"/>
      <c r="GS198" s="69"/>
      <c r="GT198" s="114"/>
      <c r="GU198" s="69"/>
      <c r="GV198" s="114"/>
      <c r="GW198" s="69"/>
      <c r="GX198" s="118"/>
      <c r="GY198" s="69"/>
      <c r="GZ198" s="69"/>
      <c r="HA198" s="79"/>
      <c r="HB198" s="69"/>
      <c r="HC198" s="79"/>
      <c r="HD198" s="69"/>
      <c r="HE198" s="79"/>
      <c r="HF198" s="69"/>
      <c r="HG198" s="79"/>
      <c r="HH198" s="69"/>
      <c r="HI198" s="79"/>
      <c r="HJ198" s="69"/>
      <c r="HK198" s="79"/>
      <c r="HL198" s="69"/>
      <c r="HM198" s="79"/>
      <c r="HN198" s="69"/>
      <c r="HO198" s="79"/>
      <c r="HP198" s="69"/>
      <c r="HQ198" s="79"/>
      <c r="HR198" s="69"/>
      <c r="HS198" s="79"/>
      <c r="HT198" s="69"/>
      <c r="HU198" s="79"/>
      <c r="HV198" s="69"/>
      <c r="HW198" s="69"/>
      <c r="HX198" s="79"/>
      <c r="HY198" s="69"/>
      <c r="HZ198" s="79"/>
      <c r="IA198" s="69"/>
      <c r="IB198" s="79"/>
      <c r="IC198" s="69"/>
      <c r="ID198" s="79"/>
      <c r="IE198" s="69"/>
      <c r="IF198" s="79"/>
      <c r="IG198" s="69"/>
      <c r="IH198" s="79"/>
      <c r="II198" s="69"/>
      <c r="IJ198" s="79"/>
      <c r="IK198" s="69"/>
      <c r="IL198" s="79"/>
      <c r="IM198" s="69"/>
      <c r="IN198" s="79"/>
      <c r="IO198" s="69"/>
      <c r="IP198" s="79"/>
      <c r="IQ198" s="69"/>
      <c r="IR198" s="79"/>
      <c r="IS198" s="69"/>
      <c r="IT198" s="69"/>
      <c r="IU198" s="79"/>
      <c r="IV198" s="69"/>
      <c r="IW198" s="79"/>
      <c r="IX198" s="69"/>
      <c r="IY198" s="79"/>
      <c r="IZ198" s="69"/>
      <c r="JA198" s="79"/>
      <c r="JB198" s="69"/>
      <c r="JC198" s="79"/>
      <c r="JD198" s="69"/>
      <c r="JE198" s="79"/>
      <c r="JF198" s="69"/>
      <c r="JG198" s="79"/>
      <c r="JH198" s="69"/>
      <c r="JI198" s="79"/>
      <c r="JJ198" s="69"/>
      <c r="JK198" s="79"/>
      <c r="JL198" s="69"/>
      <c r="JM198" s="79"/>
      <c r="JN198" s="69"/>
      <c r="JO198" s="79"/>
      <c r="JP198" s="69"/>
      <c r="JQ198" s="69"/>
      <c r="JR198" s="79"/>
      <c r="JS198" s="69"/>
      <c r="JT198" s="79"/>
      <c r="JU198" s="69"/>
      <c r="JV198" s="79"/>
      <c r="JW198" s="69"/>
      <c r="JX198" s="79"/>
      <c r="JY198" s="69"/>
      <c r="JZ198" s="79"/>
      <c r="KA198" s="69"/>
      <c r="KB198" s="79"/>
      <c r="KC198" s="69"/>
      <c r="KD198" s="79"/>
      <c r="KE198" s="69"/>
      <c r="KF198" s="79"/>
      <c r="KG198" s="69"/>
      <c r="KH198" s="79"/>
      <c r="KI198" s="69"/>
      <c r="KJ198" s="79"/>
      <c r="KK198" s="69"/>
      <c r="KL198" s="79"/>
      <c r="KM198" s="69"/>
      <c r="KP198" s="1" t="str" cm="1">
        <f t="array" ref="KP198">IFERROR(INDEX(Paste_Here!$B$2:$B$210, MATCH(0, COUNTIF(KP$4:KP197, Paste_Here!$B$2:$B$210) + IF(Paste_Here!$B$2:$B$210="", 1, 0), 0)), "")</f>
        <v/>
      </c>
      <c r="KQ198" s="1" t="str">
        <f>IF(KP198&lt;&gt;"", INDEX(Paste_Here!$A$2:$A$210, MATCH(KP198, Paste_Here!$B$2:$B$210, 0)), "")</f>
        <v/>
      </c>
      <c r="KR198" s="1" t="str">
        <f t="shared" ref="KR198:KR210" si="27">KQ198</f>
        <v/>
      </c>
      <c r="KS198" s="1" t="str" cm="1">
        <f t="array" ref="KS198">IFERROR(INDEX($KR$5:$KR$210, MATCH(SMALL(IF($KR$5:$KR$210&lt;&gt;"", COUNTIF($KR$5:$KR$210, "&lt;"&amp;$KR$5:$KR$210)+1), ROW()-ROW($KS$5)+1), COUNTIF($KR$5:$KR$210, "&lt;"&amp;$KR$5:$KR$210)+1, 0)), "")</f>
        <v/>
      </c>
    </row>
    <row r="199" spans="1:305">
      <c r="A199" s="69"/>
      <c r="B199" s="79" t="str">
        <f t="shared" si="21"/>
        <v/>
      </c>
      <c r="C199" s="69"/>
      <c r="D199" s="79" t="str">
        <f>IFERROR(IF(B199&lt;&gt;"", IF(COUNTIF(INDEX(Paste_Here!N$2:Q$210, MATCH(B199, Paste_Here!A$2:A$210, 0), 0), "yes") &gt; 0, "No", IF(COUNTIF(INDEX(Paste_Here!N$2:Q$210, MATCH(B199, Paste_Here!A$2:A$210, 0), 0), "no") &gt; 0, "Yes", "")), ""), "")</f>
        <v/>
      </c>
      <c r="E199" s="69"/>
      <c r="F199" s="79" t="str">
        <f>IFERROR(IF(B199&lt;&gt;"", IF(ISNUMBER(SEARCH("yes", LOWER(INDEX(Paste_Here!S$2:S$210, MATCH(B199, Paste_Here!A$2:A$210, 0))))), "Yes", IF(ISNUMBER(SEARCH("no", LOWER(INDEX(Paste_Here!S$2:S$210, MATCH(B199, Paste_Here!A$2:A$210, 0))))), "No", "")), ""), "")</f>
        <v/>
      </c>
      <c r="G199" s="69"/>
      <c r="H199" s="79" t="str">
        <f>IFERROR(IF(B199&lt;&gt;"", IF(COUNTIF(INDEX(Paste_Here!AX$2:BA$210, MATCH(B199, Paste_Here!A$2:A$210, 0), 0), "yes") &gt; 0, "No", IF(COUNTIF(INDEX(Paste_Here!AX$2:BA$210, MATCH(B199, Paste_Here!A$2:A$210, 0), 0), "no") &gt; 0, "Yes", "")), ""), "")</f>
        <v/>
      </c>
      <c r="I199" s="69"/>
      <c r="J199" s="79" t="str">
        <f>IFERROR(IF(B199&lt;&gt;"", IF(ISNUMBER(SEARCH("yes", LOWER(INDEX(Paste_Here!Z$2:Z$210, MATCH(B199, Paste_Here!A$2:A$210, 0))))), "Yes", IF(ISNUMBER(SEARCH("no", LOWER(INDEX(Paste_Here!Z$2:Z$210, MATCH(B199, Paste_Here!A$2:A$210, 0))))), "No", "")), ""), "")</f>
        <v/>
      </c>
      <c r="K199" s="69"/>
      <c r="L199" s="79" t="str">
        <f>IFERROR(IF(B199&lt;&gt;"", IF(ISNUMBER(SEARCH("yes", LOWER(INDEX(Paste_Here!AG$2:AG$210, MATCH(B199, Paste_Here!A$2:A$210, 0))))), "Yes", IF(ISNUMBER(SEARCH("no", LOWER(INDEX(Paste_Here!AG$2:AG$210, MATCH(B199, Paste_Here!A$2:A$210, 0))))), "No", "")), ""), "")</f>
        <v/>
      </c>
      <c r="M199" s="69"/>
      <c r="N199" s="114" t="str">
        <f>IFERROR(IF(J199&lt;&gt;"", IF(ISNUMBER(SEARCH("yes", LOWER(INDEX(Paste_Here!AB$2:AB$210, MATCH(J199, Paste_Here!I$2:I$210, 0))))), "Yes", IF(ISNUMBER(SEARCH("no", LOWER(INDEX(Paste_Here!AB$2:AB$210, MATCH(J199, Paste_Here!I$2:I$210, 0))))), "No", "")), ""), "")</f>
        <v/>
      </c>
      <c r="O199" s="69"/>
      <c r="P199" s="79" t="str">
        <f>IFERROR(IF(B199&lt;&gt;"", IF(ISNUMBER(SEARCH("Revealed-Potential (Primary Focus)", LOWER(INDEX(Paste_Here!U$2:U$210, MATCH(B199, Paste_Here!A$2:A$210, 0))))), "Rev-Potential: Prim", IF(ISNUMBER(SEARCH("Revealed-Potential (Secondary Focus)", LOWER(INDEX(Paste_Here!U$2:U$210, MATCH(B199, Paste_Here!A$2:A$210, 0))))), "Rev-Potential: Sec", IF(ISNUMBER(SEARCH("Monitoring", LOWER(INDEX(Paste_Here!U$2:U$210, MATCH(B199, Paste_Here!A$2:A$210, 0))))), "Monitoring", IF(ISNUMBER(SEARCH("At-Promise (Secondary Focus)", LOWER(INDEX(Paste_Here!U$2:U$210, MATCH(B199, Paste_Here!A$2:A$210, 0))))), "At-Promise: Sec", IF(ISNUMBER(SEARCH("At-Promise (Primary Focus)", LOWER(INDEX(Paste_Here!U$2:U$210, MATCH(B199, Paste_Here!A$2:A$210, 0))))), "At-Promise: Prim", ""))))), ""), "")</f>
        <v/>
      </c>
      <c r="Q199" s="69"/>
      <c r="R199" s="79" t="str">
        <f>IFERROR(IF(B199&lt;&gt;"", IF(ISNUMBER(SEARCH("Revealed-Potential (Primary Focus)", LOWER(INDEX(Paste_Here!AB$2:AB$210, MATCH(B199, Paste_Here!A$2:A$210, 0))))), "Rev-Potential: Prim", IF(ISNUMBER(SEARCH("Revealed-Potential (Secondary Focus)", LOWER(INDEX(Paste_Here!AB$2:AB$210, MATCH(B199, Paste_Here!A$2:A$210, 0))))), "Rev-Potential: Sec", IF(ISNUMBER(SEARCH("Monitoring", LOWER(INDEX(Paste_Here!AB$2:AB$210, MATCH(B199, Paste_Here!A$2:A$210, 0))))), "Monitoring", IF(ISNUMBER(SEARCH("At-Promise (Secondary Focus)", LOWER(INDEX(Paste_Here!AB$2:AB$210, MATCH(B199, Paste_Here!A$2:A$210, 0))))), "At-Promise: Sec", IF(ISNUMBER(SEARCH("At-Promise (Primary Focus)", LOWER(INDEX(Paste_Here!AB$2:AB$210, MATCH(B199, Paste_Here!A$2:A$210, 0))))), "At-Promise: Prim", ""))))), ""), "")</f>
        <v/>
      </c>
      <c r="S199" s="69"/>
      <c r="T199" s="114" t="str">
        <f>IFERROR(IF(P199&lt;&gt;"", IF(ISNUMBER(SEARCH("yes", LOWER(INDEX(Paste_Here!AH$2:AH$210, MATCH(P199, Paste_Here!O$2:O$210, 0))))), "Yes", IF(ISNUMBER(SEARCH("no", LOWER(INDEX(Paste_Here!AH$2:AH$210, MATCH(P199, Paste_Here!O$2:O$210, 0))))), "No", "")), ""), "")</f>
        <v/>
      </c>
      <c r="U199" s="69"/>
      <c r="V199" s="114" t="str">
        <f>IFERROR(IF(R199&lt;&gt;"", IF(ISNUMBER(SEARCH("yes", LOWER(INDEX(Paste_Here!AJ$2:AJ$210, MATCH(R199, Paste_Here!Q$2:Q$210, 0))))), "Yes", IF(ISNUMBER(SEARCH("no", LOWER(INDEX(Paste_Here!AJ$2:AJ$210, MATCH(R199, Paste_Here!Q$2:Q$210, 0))))), "No", "")), ""), "")</f>
        <v/>
      </c>
      <c r="W199" s="69"/>
      <c r="X199" s="69"/>
      <c r="Y199" s="79" t="str">
        <f t="shared" si="22"/>
        <v/>
      </c>
      <c r="Z199" s="69"/>
      <c r="AA199" s="79" t="str">
        <f>IFERROR(IF(B199&lt;&gt;"", IF(AND(INDEX(Paste_Here!W$2:W$210, MATCH(B199, Paste_Here!A$2:A$210, 0))&lt;&gt;"", ISNUMBER(VALUE(INDEX(Paste_Here!W$2:W$210, MATCH(B199, Paste_Here!A$2:A$210, 0))))), INDEX(Paste_Here!W$2:W$210, MATCH(B199, Paste_Here!A$2:A$210, 0)), ""), ""), "")</f>
        <v/>
      </c>
      <c r="AB199" s="69"/>
      <c r="AC199" s="79" t="str">
        <f>IFERROR(IF(B199&lt;&gt;"", IF(AND(INDEX(Paste_Here!V$2:V$210, MATCH(B199, Paste_Here!A$2:A$210, 0))&lt;&gt;"", ISNUMBER(VALUE(INDEX(Paste_Here!V$2:V$210, MATCH(B199, Paste_Here!A$2:A$210, 0))))), TEXT(ROUND(VALUE(INDEX(Paste_Here!V$2:V$210, MATCH(B199, Paste_Here!A$2:A$210, 0))), 2), "0.00"), ""), ""), "")</f>
        <v/>
      </c>
      <c r="AD199" s="69"/>
      <c r="AE199" s="79" t="str">
        <f>IFERROR(IF(B199&lt;&gt;"", IF(LOWER(INDEX(Paste_Here!X$2:X$210, MATCH(B199, Paste_Here!A$2:A$210, 0)))="approaching expectations", "Approaching", IF(LOWER(INDEX(Paste_Here!X$2:X$210, MATCH(B199, Paste_Here!A$2:A$210, 0)))="met expectations", "Met", IF(LOWER(INDEX(Paste_Here!X$2:X$210, MATCH(B199, Paste_Here!A$2:A$210, 0)))="exceeded expectations", "Exceeded", IF(LOWER(INDEX(Paste_Here!X$2:X$210, MATCH(B199, Paste_Here!A$2:A$210, 0)))="below expectations", "Below", "")))), ""), "")</f>
        <v/>
      </c>
      <c r="AF199" s="69"/>
      <c r="AG199" s="79" t="str">
        <f>IFERROR(IF(B199&lt;&gt;"", IF(AND(INDEX(Paste_Here!Y$2:Y$210, MATCH(B199, Paste_Here!A$2:A$210, 0))&lt;&gt;"", ISNUMBER(VALUE(INDEX(Paste_Here!Y$2:Y$210, MATCH(B199, Paste_Here!A$2:A$210, 0))))), INDEX(Paste_Here!Y$2:Y$210, MATCH(B199, Paste_Here!A$2:A$210, 0)), ""), ""), "")</f>
        <v/>
      </c>
      <c r="AH199" s="69"/>
      <c r="AI199" s="79" t="str">
        <f>IFERROR(IF(B199&lt;&gt;"", IF(AND(INDEX(Paste_Here!AK$2:AK$210, MATCH(B199, Paste_Here!A$2:A$210, 0))&lt;&gt;"", ISNUMBER(VALUE(INDEX(Paste_Here!AK$2:AK$210, MATCH(B199, Paste_Here!A$2:A$210, 0))))), INDEX(Paste_Here!AK$2:AK$210, MATCH(B199, Paste_Here!A$2:A$210, 0)), ""), ""), "")</f>
        <v/>
      </c>
      <c r="AJ199" s="69"/>
      <c r="AK199" s="79" t="str">
        <f>IFERROR(IF(B199&lt;&gt;"", IF(ISNUMBER(SEARCH("highrisk", LOWER(INDEX(Paste_Here!AL$2:AL$210, MATCH(B199, Paste_Here!A$2:A$210, 0))))), "High Risk", IF(ISNUMBER(SEARCH("lowrisk", LOWER(INDEX(Paste_Here!AL$2:AL$210, MATCH(B199, Paste_Here!A$2:A$210, 0))))), "Low Risk", IF(ISNUMBER(SEARCH("somerisk", LOWER(INDEX(Paste_Here!AL$2:AL$210, MATCH(B199, Paste_Here!A$2:A$210, 0))))), "Some Risk", ""))), ""), "")</f>
        <v/>
      </c>
      <c r="AL199" s="69"/>
      <c r="AM199" s="79" t="str">
        <f>IFERROR(IF(B199&lt;&gt;"", IF(AND(INDEX(Paste_Here!AT$2:AT$210, MATCH(B199, Paste_Here!A$2:A$210, 0))&lt;&gt;"", ISNUMBER(VALUE(INDEX(Paste_Here!AT$2:AT$210, MATCH(B199, Paste_Here!A$2:A$210, 0))))), INDEX(Paste_Here!AT$2:AT$210, MATCH(B199, Paste_Here!A$2:A$210, 0)), ""), ""), "")</f>
        <v/>
      </c>
      <c r="AN199" s="69"/>
      <c r="AO199" s="79" t="str">
        <f>IFERROR(IF(B199&lt;&gt;"", IF(AND(INDEX(Paste_Here!AM$2:AM$210, MATCH(B199, Paste_Here!A$2:A$210, 0))&lt;&gt;"", ISNUMBER(VALUE(INDEX(Paste_Here!AM$2:AM$210, MATCH(B199, Paste_Here!A$2:A$210, 0))))), INDEX(Paste_Here!AM$2:AM$210, MATCH(B199, Paste_Here!A$2:A$210, 0)), ""), ""), "")</f>
        <v/>
      </c>
      <c r="AP199" s="69"/>
      <c r="AQ199" s="79" t="str">
        <f>IFERROR(IF(B199&lt;&gt;"", IF(ISNUMBER(SEARCH("highrisk", LOWER(INDEX(Paste_Here!AN$2:AN$210, MATCH(B199, Paste_Here!A$2:A$210, 0))))), "High Risk", IF(ISNUMBER(SEARCH("lowrisk", LOWER(INDEX(Paste_Here!AN$2:AN$210, MATCH(B199, Paste_Here!A$2:A$210, 0))))), "Low Risk", IF(ISNUMBER(SEARCH("somerisk", LOWER(INDEX(Paste_Here!AN$2:AN$210, MATCH(B199, Paste_Here!A$2:A$210, 0))))), "Some Risk", ""))), ""), "")</f>
        <v/>
      </c>
      <c r="AR199" s="69"/>
      <c r="AS199" s="79" t="str" cm="1">
        <f t="array" aca="1" ref="AS199" ca="1">IFERROR(IF(ISNUMBER(SEARCH("BR", INDEX(Paste_Here!AO$2:AO$210, MATCH(B199, Paste_Here!A$2:A$210, 0)))), -1, 1) * VALUE(_xlfn.TEXTJOIN("", TRUE, IF(ISNUMBER(--MID(INDEX(Paste_Here!AO$2:AO$210, MATCH(B199, Paste_Here!A$2:A$210, 0)), ROW(INDIRECT("1:"&amp;LEN(INDEX(Paste_Here!AO$2:AO$210, MATCH(B199, Paste_Here!A$2:A$210, 0))))), 1)), MID(INDEX(Paste_Here!AO$2:AO$210, MATCH(B199, Paste_Here!A$2:A$210, 0)), ROW(INDIRECT("1:"&amp;LEN(INDEX(Paste_Here!AO$2:AO$210, MATCH(B199, Paste_Here!A$2:A$210, 0))))), 1), ""))), "")</f>
        <v/>
      </c>
      <c r="AT199" s="69"/>
      <c r="AU199" s="69"/>
      <c r="AV199" s="79"/>
      <c r="AW199" s="69"/>
      <c r="AX199" s="79"/>
      <c r="AY199" s="69"/>
      <c r="AZ199" s="79"/>
      <c r="BA199" s="69"/>
      <c r="BB199" s="79"/>
      <c r="BC199" s="69"/>
      <c r="BD199" s="79"/>
      <c r="BE199" s="69"/>
      <c r="BF199" s="79"/>
      <c r="BG199" s="69"/>
      <c r="BH199" s="79"/>
      <c r="BI199" s="69"/>
      <c r="BJ199" s="79"/>
      <c r="BK199" s="69"/>
      <c r="BL199" s="79"/>
      <c r="BM199" s="69"/>
      <c r="BN199" s="79"/>
      <c r="BO199" s="69"/>
      <c r="BP199" s="79"/>
      <c r="BQ199" s="69"/>
      <c r="BR199" s="69"/>
      <c r="BS199" s="79"/>
      <c r="BT199" s="69"/>
      <c r="BU199" s="79"/>
      <c r="BV199" s="69"/>
      <c r="BW199" s="79"/>
      <c r="BX199" s="69"/>
      <c r="BY199" s="79"/>
      <c r="BZ199" s="69"/>
      <c r="CA199" s="79"/>
      <c r="CB199" s="69"/>
      <c r="CC199" s="79"/>
      <c r="CD199" s="69"/>
      <c r="CE199" s="79"/>
      <c r="CF199" s="69"/>
      <c r="CG199" s="79"/>
      <c r="CH199" s="69"/>
      <c r="CI199" s="79"/>
      <c r="CJ199" s="69"/>
      <c r="CK199" s="79"/>
      <c r="CL199" s="69"/>
      <c r="CM199" s="79"/>
      <c r="CN199" s="69"/>
      <c r="CO199" s="69"/>
      <c r="CP199" s="79" t="str">
        <f t="shared" si="23"/>
        <v/>
      </c>
      <c r="CQ199" s="69"/>
      <c r="CR199" s="79" t="str">
        <f>IFERROR(IF(B199&lt;&gt;"", IF(AND(INDEX(Paste_Here!AD$2:AD$210, MATCH(B199, Paste_Here!A$2:A$210, 0))&lt;&gt;"", ISNUMBER(VALUE(INDEX(Paste_Here!AD$2:AD$210, MATCH(B199, Paste_Here!A$2:A$210, 0))))), INDEX(Paste_Here!AD$2:AD$210, MATCH(B199, Paste_Here!A$2:A$210, 0)), ""), ""), "")</f>
        <v/>
      </c>
      <c r="CS199" s="69"/>
      <c r="CT199" s="79" t="str">
        <f>IFERROR(IF(B199&lt;&gt;"", IF(AND(INDEX(Paste_Here!AC$2:AC$210, MATCH(B199, Paste_Here!A$2:A$210, 0))&lt;&gt;"", ISNUMBER(--INDEX(Paste_Here!AC$2:AC$210, MATCH(B199, Paste_Here!A$2:A$210, 0)))), TEXT(ROUND(--INDEX(Paste_Here!AC$2:AC$210, MATCH(B199, Paste_Here!A$2:A$210, 0)), 2), "0.00"), ""), ""), "")</f>
        <v/>
      </c>
      <c r="CU199" s="69"/>
      <c r="CV199" s="79" t="str">
        <f>IFERROR(IF(B199&lt;&gt;"", IF(LOWER(INDEX(Paste_Here!AE$2:AE$210, MATCH(B199, Paste_Here!A$2:A$210, 0)))="approaching expectations", "Approaching", IF(LOWER(INDEX(Paste_Here!AE$2:AE$210, MATCH(B199, Paste_Here!A$2:A$210, 0)))="met expectations", "Met", IF(LOWER(INDEX(Paste_Here!AE$2:AE$210, MATCH(B199, Paste_Here!A$2:A$210, 0)))="exceeded expectations", "Exceeded", IF(LOWER(INDEX(Paste_Here!AE$2:AE$210, MATCH(B199, Paste_Here!A$2:A$210, 0)))="below expectations", "Below", "")))), ""), "")</f>
        <v/>
      </c>
      <c r="CW199" s="69"/>
      <c r="CX199" s="79" t="str">
        <f>IFERROR(IF(B199&lt;&gt;"", IF(AND(INDEX(Paste_Here!AF$2:AF$210, MATCH(B199, Paste_Here!A$2:A$210, 0))&lt;&gt;"", ISNUMBER(VALUE(INDEX(Paste_Here!AF$2:AF$210, MATCH(B199, Paste_Here!A$2:A$210, 0))))), INDEX(Paste_Here!AF$2:AF$210, MATCH(B199, Paste_Here!A$2:A$210, 0)), ""), ""), "")</f>
        <v/>
      </c>
      <c r="CY199" s="69"/>
      <c r="CZ199" s="79" t="str">
        <f>IFERROR(IF(B199&lt;&gt;"", IF(AND(INDEX(Paste_Here!AU$2:AU$210, MATCH(B199, Paste_Here!A$2:A$210, 0))&lt;&gt;"", ISNUMBER(VALUE(INDEX(Paste_Here!AU$2:AU$210, MATCH(B199, Paste_Here!A$2:A$210, 0))))), INDEX(Paste_Here!AU$2:AU$210, MATCH(B199, Paste_Here!A$2:A$210, 0)), ""), ""), "")</f>
        <v/>
      </c>
      <c r="DA199" s="69"/>
      <c r="DB199" s="79" t="str">
        <f>IFERROR(IF(B199&lt;&gt;"", IF(ISNUMBER(SEARCH("highrisk", LOWER(INDEX(Paste_Here!AV$2:AV$210, MATCH(B199, Paste_Here!A$2:A$210, 0))))), "High Risk", IF(ISNUMBER(SEARCH("lowrisk", LOWER(INDEX(Paste_Here!AV$2:AV$210, MATCH(B199, Paste_Here!A$2:A$210, 0))))), "Low Risk", IF(ISNUMBER(SEARCH("somerisk", LOWER(INDEX(Paste_Here!AV$2:AV$210, MATCH(B199, Paste_Here!A$2:A$210, 0))))), "Some Risk", ""))), ""), "")</f>
        <v/>
      </c>
      <c r="DC199" s="69"/>
      <c r="DD199" s="79" t="str">
        <f>IFERROR(IF(B199&lt;&gt;"", IF(AND(INDEX(Paste_Here!AW$2:AW$210, MATCH(B199, Paste_Here!A$2:A$210, 0))&lt;&gt;"", ISNUMBER(VALUE(INDEX(Paste_Here!AW$2:AW$210, MATCH(B199, Paste_Here!A$2:A$210, 0))))), INDEX(Paste_Here!AW$2:AW$210, MATCH(B199, Paste_Here!A$2:A$210, 0)), ""), ""), "")</f>
        <v/>
      </c>
      <c r="DE199" s="69"/>
      <c r="DF199" s="79" t="str">
        <f>IFERROR(IF(B199&lt;&gt;"", IF(AND(INDEX(Paste_Here!AP$2:AP$210, MATCH(B199, Paste_Here!A$2:A$210, 0))&lt;&gt;"", ISNUMBER(VALUE(INDEX(Paste_Here!AP$2:AP$210, MATCH(B199, Paste_Here!A$2:A$210, 0))))), INDEX(Paste_Here!AP$2:AP$210, MATCH(B199, Paste_Here!A$2:A$210, 0)), ""), ""), "")</f>
        <v/>
      </c>
      <c r="DG199" s="69"/>
      <c r="DH199" s="79" t="str">
        <f>IFERROR(IF(B199&lt;&gt;"", IF(ISNUMBER(SEARCH("highrisk", LOWER(INDEX(Paste_Here!AQ$2:AQ$210, MATCH(B199, Paste_Here!A$2:A$210, 0))))), "High Risk", IF(ISNUMBER(SEARCH("lowrisk", LOWER(INDEX(Paste_Here!AQ$2:AQ$210, MATCH(B199, Paste_Here!A$2:A$210, 0))))), "Low Risk", IF(ISNUMBER(SEARCH("somerisk", LOWER(INDEX(Paste_Here!AQ$2:AQ$210, MATCH(B199, Paste_Here!A$2:A$210, 0))))), "Some Risk", ""))), ""), "")</f>
        <v/>
      </c>
      <c r="DI199" s="69"/>
      <c r="DJ199" s="79" t="str" cm="1">
        <f t="array" aca="1" ref="DJ199" ca="1">IFERROR(VALUE(IF(ISNUMBER(SEARCH("EM", INDEX(Paste_Here!AR$2:AR$500, MATCH(B199, Paste_Here!A$2:A$500, 0)))),"-" &amp; _xlfn.TEXTJOIN("", TRUE, IF(ISNUMBER(--MID(INDEX(Paste_Here!AR$2:AR$500, MATCH(B199, Paste_Here!A$2:A$500, 0)), ROW(INDIRECT("1:"&amp;LEN(INDEX(Paste_Here!AR$2:AR$500, MATCH(B199, Paste_Here!A$2:A$500, 0))))), 1)), MID(INDEX(Paste_Here!AR$2:AR$500, MATCH(B199, Paste_Here!A$2:A$500, 0)), ROW(INDIRECT("1:"&amp;LEN(INDEX(Paste_Here!AR$2:AR$500, MATCH(B199, Paste_Here!A$2:A$500, 0))))), 1), "")), _xlfn.TEXTJOIN("", TRUE, IF(ISNUMBER(--MID(INDEX(Paste_Here!AR$2:AR$500, MATCH(B199, Paste_Here!A$2:AR$500, 0)), ROW(INDIRECT("1:"&amp;LEN(INDEX(Paste_Here!AR$2:AR$500, MATCH(B199, Paste_Here!A$2:AR$500, 0))))), 1)), MID(INDEX(Paste_Here!AR$2:AR$500, MATCH(B199, Paste_Here!A$2:A$500, 0)), ROW(INDIRECT("1:"&amp;LEN(INDEX(Paste_Here!AR$2:AR$500, MATCH(B199, Paste_Here!A$2:A$500, 0))))), 1), "")))), "")</f>
        <v/>
      </c>
      <c r="DK199" s="69"/>
      <c r="DL199" s="69"/>
      <c r="DM199" s="79" t="str">
        <f t="shared" si="24"/>
        <v/>
      </c>
      <c r="DN199" s="69"/>
      <c r="DO199" s="79" t="str">
        <f>IFERROR(IF(B199&lt;&gt;"", IF(AND(INDEX(Paste_Here!AH$2:AH$210, MATCH(B199, Paste_Here!A$2:A$210, 0))&lt;&gt;"", ISNUMBER(VALUE(INDEX(Paste_Here!AH$2:AH$210, MATCH(B199, Paste_Here!A$2:A$210, 0))))), INDEX(Paste_Here!AH$2:AH$210, MATCH(B199, Paste_Here!A$2:A$210, 0)), ""), ""), "")</f>
        <v/>
      </c>
      <c r="DP199" s="69"/>
      <c r="DQ199" s="114"/>
      <c r="DR199" s="69"/>
      <c r="DS199" s="119" t="str">
        <f>IFERROR(IF(B199&lt;&gt;"", IF(LOWER(INDEX(Paste_Here!AI$2:AI$210, MATCH(B199, Paste_Here!A$2:A$210, 0)))="approaching expectations", "Approaching", IF(LOWER(INDEX(Paste_Here!AI$2:AI$210, MATCH(B199, Paste_Here!A$2:A$210, 0)))="met expectations", "Met", IF(LOWER(INDEX(Paste_Here!AI$2:AI$210, MATCH(B199, Paste_Here!A$2:A$210, 0)))="exceeded expectations", "Exceeded", IF(LOWER(INDEX(Paste_Here!AI$2:AI$210, MATCH(B199, Paste_Here!A$2:A$210, 0)))="below expectations", "Below", "")))), ""), "")</f>
        <v/>
      </c>
      <c r="DT199" s="69"/>
      <c r="DU199" s="79" t="str">
        <f>IFERROR(IF(B199&lt;&gt;"", IF(AND(INDEX(Paste_Here!AJ$2:AJ$210, MATCH(B199, Paste_Here!A$2:A$210, 0))&lt;&gt;"", ISNUMBER(VALUE(INDEX(Paste_Here!AJ$2:AJ$210, MATCH(B199, Paste_Here!A$2:A$210, 0))))), INDEX(Paste_Here!AJ$2:AJ$210, MATCH(B199, Paste_Here!A$2:A$210, 0)), ""), ""), "")</f>
        <v/>
      </c>
      <c r="DV199" s="69"/>
      <c r="DW199" s="114"/>
      <c r="DX199" s="69"/>
      <c r="DY199" s="114"/>
      <c r="DZ199" s="69"/>
      <c r="EA199" s="114"/>
      <c r="EB199" s="69"/>
      <c r="EC199" s="114"/>
      <c r="ED199" s="69"/>
      <c r="EE199" s="114"/>
      <c r="EF199" s="69"/>
      <c r="EH199" s="69"/>
      <c r="EI199" s="69"/>
      <c r="EJ199" s="79"/>
      <c r="EK199" s="69"/>
      <c r="EL199" s="79"/>
      <c r="EM199" s="69"/>
      <c r="EN199" s="79"/>
      <c r="EO199" s="69"/>
      <c r="EP199" s="79"/>
      <c r="EQ199" s="69"/>
      <c r="ER199" s="79"/>
      <c r="ES199" s="69"/>
      <c r="ET199" s="79"/>
      <c r="EU199" s="69"/>
      <c r="EV199" s="79"/>
      <c r="EW199" s="69"/>
      <c r="EX199" s="79"/>
      <c r="EY199" s="69"/>
      <c r="EZ199" s="79"/>
      <c r="FA199" s="69"/>
      <c r="FB199" s="79"/>
      <c r="FC199" s="69"/>
      <c r="FD199" s="79"/>
      <c r="FE199" s="69"/>
      <c r="FF199" s="69"/>
      <c r="FG199" s="79" t="str">
        <f t="shared" si="25"/>
        <v/>
      </c>
      <c r="FH199" s="69"/>
      <c r="FI199" s="79" t="str">
        <f>IFERROR(IF(B199&lt;&gt;"", IF(ISNUMBER(VALUE(INDEX(Paste_Here!H$2:H$210, MATCH(B199, Paste_Here!A$2:A$210, 0)))), IF(VALUE(INDEX(Paste_Here!H$2:H$210, MATCH(B199, Paste_Here!A$2:A$210, 0)))=0, "No", IF(AND(VALUE(INDEX(Paste_Here!H$2:H$210, MATCH(B199, Paste_Here!A$2:A$210, 0)))&gt;=1, VALUE(INDEX(Paste_Here!H$2:H$210, MATCH(B199, Paste_Here!A$2:A$210, 0)))&lt;=4), VALUE(INDEX(Paste_Here!H$2:H$210, MATCH(B199, Paste_Here!A$2:A$210, 0))), "")), ""), ""), "")</f>
        <v/>
      </c>
      <c r="FJ199" s="69"/>
      <c r="FK199" s="79" t="str">
        <f>IFERROR(IF(B199&lt;&gt;"", IF(ISNUMBER(VALUE(INDEX(Paste_Here!I$2:I$210, MATCH(B199, Paste_Here!A$2:A$210, 0)))), IF(VALUE(INDEX(Paste_Here!I$2:I$210, MATCH(B199, Paste_Here!A$2:A$210, 0)))=0, "No", IF(AND(VALUE(INDEX(Paste_Here!I$2:I$210, MATCH(B199, Paste_Here!A$2:A$210, 0)))&gt;=1, VALUE(INDEX(Paste_Here!I$2:I$210, MATCH(B199, Paste_Here!A$2:A$210, 0)))&lt;=4), VALUE(INDEX(Paste_Here!I$2:I$210, MATCH(B199, Paste_Here!A$2:A$210, 0))), "")), ""), ""), "")</f>
        <v/>
      </c>
      <c r="FL199" s="69"/>
      <c r="FM199" s="114"/>
      <c r="FN199" s="69"/>
      <c r="FO199" s="114"/>
      <c r="FP199" s="69"/>
      <c r="FQ199" s="114"/>
      <c r="FR199" s="69"/>
      <c r="FS199" s="114"/>
      <c r="FT199" s="69"/>
      <c r="FU199" s="79" t="str">
        <f>IFERROR(IF(B199&lt;&gt;"", IF(AND(INDEX(Paste_Here!R$2:R$210, MATCH(B199, Paste_Here!A$2:A$210, 0))&lt;&gt;"", ISNUMBER(VALUE(INDEX(Paste_Here!R$2:R$210, MATCH(B199, Paste_Here!A$2:A$210, 0))))), INDEX(Paste_Here!R$2:R$210, MATCH(B199, Paste_Here!A$2:A$210, 0)), ""), ""), "")</f>
        <v/>
      </c>
      <c r="FV199" s="69"/>
      <c r="FW199" s="79" t="str">
        <f>IFERROR(IF(B199&lt;&gt;"", IF(AND(INDEX(Paste_Here!BB$2:BB$210, MATCH(B199, Paste_Here!A$2:A$210, 0))&lt;&gt;"", ISNUMBER(VALUE(INDEX(Paste_Here!BB$2:BB$210, MATCH(B199, Paste_Here!A$2:A$210, 0))))), INDEX(Paste_Here!BB$2:BB$210, MATCH(B199, Paste_Here!A$2:A$210, 0)), ""), ""), "")</f>
        <v/>
      </c>
      <c r="FX199" s="69"/>
      <c r="FY199" s="79" t="str">
        <f>IFERROR(IF(B199&lt;&gt;"", IF(AND(INDEX(Paste_Here!AS$2:AS$210, MATCH(B199, Paste_Here!A$2:A$210, 0))&lt;&gt;"", ISNUMBER(VALUE(INDEX(Paste_Here!AS$2:AS$210, MATCH(B199, Paste_Here!A$2:A$210, 0))))), INDEX(Paste_Here!AS$2:AS$210, MATCH(B199, Paste_Here!A$2:A$210, 0)), ""), ""), "")</f>
        <v/>
      </c>
      <c r="FZ199" s="69"/>
      <c r="GA199" s="79" t="str">
        <f>IFERROR(IF(B199&lt;&gt;"", IF(AND(INDEX(Paste_Here!BC$2:BC$210, MATCH(B199, Paste_Here!A$2:A$210, 0))&lt;&gt;"", ISNUMBER(VALUE(INDEX(Paste_Here!BC$2:BC$210, MATCH(B199, Paste_Here!A$2:A$210, 0))))), INDEX(Paste_Here!BC$2:BC$210, MATCH(B199, Paste_Here!A$2:A$210, 0)), ""), ""), "")</f>
        <v/>
      </c>
      <c r="GB199" s="69"/>
      <c r="GC199" s="69"/>
      <c r="GD199" s="79" t="str">
        <f t="shared" si="26"/>
        <v/>
      </c>
      <c r="GE199" s="69"/>
      <c r="GF199" s="79" t="str">
        <f>IFERROR(IF(B199&lt;&gt;"", IF(ISNUMBER(SEARCH("s", LOWER(INDEX(Paste_Here!M$2:M$210, MATCH(B199, Paste_Here!A$2:A$210, 0))))), "Yes", IF(INDEX(Paste_Here!M$2:M$210, MATCH(B199, Paste_Here!A$2:A$210, 0))&lt;&gt;"", "No", "")), ""), "")</f>
        <v/>
      </c>
      <c r="GG199" s="69"/>
      <c r="GH199" s="79" t="str">
        <f>IFERROR(IF(B199&lt;&gt;"", IF(ISNUMBER(SEARCH("yes", LOWER(INDEX(Paste_Here!F$2:F$210, MATCH(B199, Paste_Here!A$2:A$210, 0))))), "Yes", IF(ISNUMBER(SEARCH("no", LOWER(INDEX(Paste_Here!F$2:F$210, MATCH(B199, Paste_Here!A$2:A$210, 0))))), "No", "")), ""), "")</f>
        <v/>
      </c>
      <c r="GI199" s="69"/>
      <c r="GJ199" s="79" t="str">
        <f>IFERROR(IF(B199&lt;&gt;"", IF(ISNUMBER(SEARCH("english language learner", LOWER(INDEX(Paste_Here!C$2:C$210, MATCH(B199, Paste_Here!A$2:A$210, 0))))), "Yes", ""), ""), "")</f>
        <v/>
      </c>
      <c r="GK199" s="69"/>
      <c r="GL199" s="79" t="str">
        <f>IFERROR(IF(B199&lt;&gt;"", IF(OR(ISNUMBER(SEARCH("b", LOWER(INDEX(Paste_Here!K$2:K$210, MATCH(B199, Paste_Here!A$2:A$210, 0))))), ISNUMBER(SEARCH("h", LOWER(INDEX(Paste_Here!K$2:K$210, MATCH(B199, Paste_Here!A$2:A$210, 0))))), ISNUMBER(SEARCH("i", LOWER(INDEX(Paste_Here!K$2:K$210, MATCH(B199, Paste_Here!A$2:A$210, 0)))))), "Yes", IF(INDEX(Paste_Here!K$2:K$210, MATCH(B199, Paste_Here!A$2:A$210, 0))&lt;&gt;"", "No", "")), ""), "")</f>
        <v/>
      </c>
      <c r="GM199" s="69"/>
      <c r="GN199" s="79" t="str">
        <f>IFERROR(IF(B199&lt;&gt;"", IF(ISNUMBER(SEARCH("yes", LOWER(INDEX(Paste_Here!L$2:L$210, MATCH(B199, Paste_Here!A$2:A$210, 0))))), "Yes", IF(ISNUMBER(SEARCH("no", LOWER(INDEX(Paste_Here!L$2:L$210, MATCH(B199, Paste_Here!A$2:A$210, 0))))), "No", "")), ""), "")</f>
        <v/>
      </c>
      <c r="GO199" s="69"/>
      <c r="GP199" s="79" t="str">
        <f>IFERROR(IF(B199&lt;&gt;"", IF(ISNUMBER(SEARCH("transitional 2", LOWER(INDEX(Paste_Here!C$2:C$210, MATCH(B199, Paste_Here!A$2:A$210, 0))))), "T2", IF(ISNUMBER(SEARCH("transitional 1", LOWER(INDEX(Paste_Here!C$2:C$210, MATCH(B199, Paste_Here!A$2:A$210, 0))))), "T1", IF(ISNUMBER(SEARCH("waived ell services", LOWER(INDEX(Paste_Here!C$2:C$210, MATCH(B199, Paste_Here!A$2:A$210, 0))))), "W", ""))), ""), "")</f>
        <v/>
      </c>
      <c r="GQ199" s="69"/>
      <c r="GR199" s="114"/>
      <c r="GS199" s="69"/>
      <c r="GT199" s="114"/>
      <c r="GU199" s="69"/>
      <c r="GV199" s="114"/>
      <c r="GW199" s="69"/>
      <c r="GX199" s="118"/>
      <c r="GY199" s="69"/>
      <c r="GZ199" s="69"/>
      <c r="HA199" s="79"/>
      <c r="HB199" s="69"/>
      <c r="HC199" s="79"/>
      <c r="HD199" s="69"/>
      <c r="HE199" s="79"/>
      <c r="HF199" s="69"/>
      <c r="HG199" s="79"/>
      <c r="HH199" s="69"/>
      <c r="HI199" s="79"/>
      <c r="HJ199" s="69"/>
      <c r="HK199" s="79"/>
      <c r="HL199" s="69"/>
      <c r="HM199" s="79"/>
      <c r="HN199" s="69"/>
      <c r="HO199" s="79"/>
      <c r="HP199" s="69"/>
      <c r="HQ199" s="79"/>
      <c r="HR199" s="69"/>
      <c r="HS199" s="79"/>
      <c r="HT199" s="69"/>
      <c r="HU199" s="79"/>
      <c r="HV199" s="69"/>
      <c r="HW199" s="69"/>
      <c r="HX199" s="79"/>
      <c r="HY199" s="69"/>
      <c r="HZ199" s="79"/>
      <c r="IA199" s="69"/>
      <c r="IB199" s="79"/>
      <c r="IC199" s="69"/>
      <c r="ID199" s="79"/>
      <c r="IE199" s="69"/>
      <c r="IF199" s="79"/>
      <c r="IG199" s="69"/>
      <c r="IH199" s="79"/>
      <c r="II199" s="69"/>
      <c r="IJ199" s="79"/>
      <c r="IK199" s="69"/>
      <c r="IL199" s="79"/>
      <c r="IM199" s="69"/>
      <c r="IN199" s="79"/>
      <c r="IO199" s="69"/>
      <c r="IP199" s="79"/>
      <c r="IQ199" s="69"/>
      <c r="IR199" s="79"/>
      <c r="IS199" s="69"/>
      <c r="IT199" s="69"/>
      <c r="IU199" s="79"/>
      <c r="IV199" s="69"/>
      <c r="IW199" s="79"/>
      <c r="IX199" s="69"/>
      <c r="IY199" s="79"/>
      <c r="IZ199" s="69"/>
      <c r="JA199" s="79"/>
      <c r="JB199" s="69"/>
      <c r="JC199" s="79"/>
      <c r="JD199" s="69"/>
      <c r="JE199" s="79"/>
      <c r="JF199" s="69"/>
      <c r="JG199" s="79"/>
      <c r="JH199" s="69"/>
      <c r="JI199" s="79"/>
      <c r="JJ199" s="69"/>
      <c r="JK199" s="79"/>
      <c r="JL199" s="69"/>
      <c r="JM199" s="79"/>
      <c r="JN199" s="69"/>
      <c r="JO199" s="79"/>
      <c r="JP199" s="69"/>
      <c r="JQ199" s="69"/>
      <c r="JR199" s="79"/>
      <c r="JS199" s="69"/>
      <c r="JT199" s="79"/>
      <c r="JU199" s="69"/>
      <c r="JV199" s="79"/>
      <c r="JW199" s="69"/>
      <c r="JX199" s="79"/>
      <c r="JY199" s="69"/>
      <c r="JZ199" s="79"/>
      <c r="KA199" s="69"/>
      <c r="KB199" s="79"/>
      <c r="KC199" s="69"/>
      <c r="KD199" s="79"/>
      <c r="KE199" s="69"/>
      <c r="KF199" s="79"/>
      <c r="KG199" s="69"/>
      <c r="KH199" s="79"/>
      <c r="KI199" s="69"/>
      <c r="KJ199" s="79"/>
      <c r="KK199" s="69"/>
      <c r="KL199" s="79"/>
      <c r="KM199" s="69"/>
      <c r="KP199" s="1" t="str" cm="1">
        <f t="array" ref="KP199">IFERROR(INDEX(Paste_Here!$B$2:$B$210, MATCH(0, COUNTIF(KP$4:KP198, Paste_Here!$B$2:$B$210) + IF(Paste_Here!$B$2:$B$210="", 1, 0), 0)), "")</f>
        <v/>
      </c>
      <c r="KQ199" s="1" t="str">
        <f>IF(KP199&lt;&gt;"", INDEX(Paste_Here!$A$2:$A$210, MATCH(KP199, Paste_Here!$B$2:$B$210, 0)), "")</f>
        <v/>
      </c>
      <c r="KR199" s="1" t="str">
        <f t="shared" si="27"/>
        <v/>
      </c>
      <c r="KS199" s="1" t="str" cm="1">
        <f t="array" ref="KS199">IFERROR(INDEX($KR$5:$KR$210, MATCH(SMALL(IF($KR$5:$KR$210&lt;&gt;"", COUNTIF($KR$5:$KR$210, "&lt;"&amp;$KR$5:$KR$210)+1), ROW()-ROW($KS$5)+1), COUNTIF($KR$5:$KR$210, "&lt;"&amp;$KR$5:$KR$210)+1, 0)), "")</f>
        <v/>
      </c>
    </row>
    <row r="200" spans="1:305">
      <c r="A200" s="69"/>
      <c r="B200" s="79" t="str">
        <f t="shared" si="21"/>
        <v/>
      </c>
      <c r="C200" s="69"/>
      <c r="D200" s="79" t="str">
        <f>IFERROR(IF(B200&lt;&gt;"", IF(COUNTIF(INDEX(Paste_Here!N$2:Q$210, MATCH(B200, Paste_Here!A$2:A$210, 0), 0), "yes") &gt; 0, "No", IF(COUNTIF(INDEX(Paste_Here!N$2:Q$210, MATCH(B200, Paste_Here!A$2:A$210, 0), 0), "no") &gt; 0, "Yes", "")), ""), "")</f>
        <v/>
      </c>
      <c r="E200" s="69"/>
      <c r="F200" s="79" t="str">
        <f>IFERROR(IF(B200&lt;&gt;"", IF(ISNUMBER(SEARCH("yes", LOWER(INDEX(Paste_Here!S$2:S$210, MATCH(B200, Paste_Here!A$2:A$210, 0))))), "Yes", IF(ISNUMBER(SEARCH("no", LOWER(INDEX(Paste_Here!S$2:S$210, MATCH(B200, Paste_Here!A$2:A$210, 0))))), "No", "")), ""), "")</f>
        <v/>
      </c>
      <c r="G200" s="69"/>
      <c r="H200" s="79" t="str">
        <f>IFERROR(IF(B200&lt;&gt;"", IF(COUNTIF(INDEX(Paste_Here!AX$2:BA$210, MATCH(B200, Paste_Here!A$2:A$210, 0), 0), "yes") &gt; 0, "No", IF(COUNTIF(INDEX(Paste_Here!AX$2:BA$210, MATCH(B200, Paste_Here!A$2:A$210, 0), 0), "no") &gt; 0, "Yes", "")), ""), "")</f>
        <v/>
      </c>
      <c r="I200" s="69"/>
      <c r="J200" s="79" t="str">
        <f>IFERROR(IF(B200&lt;&gt;"", IF(ISNUMBER(SEARCH("yes", LOWER(INDEX(Paste_Here!Z$2:Z$210, MATCH(B200, Paste_Here!A$2:A$210, 0))))), "Yes", IF(ISNUMBER(SEARCH("no", LOWER(INDEX(Paste_Here!Z$2:Z$210, MATCH(B200, Paste_Here!A$2:A$210, 0))))), "No", "")), ""), "")</f>
        <v/>
      </c>
      <c r="K200" s="69"/>
      <c r="L200" s="79" t="str">
        <f>IFERROR(IF(B200&lt;&gt;"", IF(ISNUMBER(SEARCH("yes", LOWER(INDEX(Paste_Here!AG$2:AG$210, MATCH(B200, Paste_Here!A$2:A$210, 0))))), "Yes", IF(ISNUMBER(SEARCH("no", LOWER(INDEX(Paste_Here!AG$2:AG$210, MATCH(B200, Paste_Here!A$2:A$210, 0))))), "No", "")), ""), "")</f>
        <v/>
      </c>
      <c r="M200" s="69"/>
      <c r="N200" s="114" t="str">
        <f>IFERROR(IF(J200&lt;&gt;"", IF(ISNUMBER(SEARCH("yes", LOWER(INDEX(Paste_Here!AB$2:AB$210, MATCH(J200, Paste_Here!I$2:I$210, 0))))), "Yes", IF(ISNUMBER(SEARCH("no", LOWER(INDEX(Paste_Here!AB$2:AB$210, MATCH(J200, Paste_Here!I$2:I$210, 0))))), "No", "")), ""), "")</f>
        <v/>
      </c>
      <c r="O200" s="69"/>
      <c r="P200" s="79" t="str">
        <f>IFERROR(IF(B200&lt;&gt;"", IF(ISNUMBER(SEARCH("Revealed-Potential (Primary Focus)", LOWER(INDEX(Paste_Here!U$2:U$210, MATCH(B200, Paste_Here!A$2:A$210, 0))))), "Rev-Potential: Prim", IF(ISNUMBER(SEARCH("Revealed-Potential (Secondary Focus)", LOWER(INDEX(Paste_Here!U$2:U$210, MATCH(B200, Paste_Here!A$2:A$210, 0))))), "Rev-Potential: Sec", IF(ISNUMBER(SEARCH("Monitoring", LOWER(INDEX(Paste_Here!U$2:U$210, MATCH(B200, Paste_Here!A$2:A$210, 0))))), "Monitoring", IF(ISNUMBER(SEARCH("At-Promise (Secondary Focus)", LOWER(INDEX(Paste_Here!U$2:U$210, MATCH(B200, Paste_Here!A$2:A$210, 0))))), "At-Promise: Sec", IF(ISNUMBER(SEARCH("At-Promise (Primary Focus)", LOWER(INDEX(Paste_Here!U$2:U$210, MATCH(B200, Paste_Here!A$2:A$210, 0))))), "At-Promise: Prim", ""))))), ""), "")</f>
        <v/>
      </c>
      <c r="Q200" s="69"/>
      <c r="R200" s="79" t="str">
        <f>IFERROR(IF(B200&lt;&gt;"", IF(ISNUMBER(SEARCH("Revealed-Potential (Primary Focus)", LOWER(INDEX(Paste_Here!AB$2:AB$210, MATCH(B200, Paste_Here!A$2:A$210, 0))))), "Rev-Potential: Prim", IF(ISNUMBER(SEARCH("Revealed-Potential (Secondary Focus)", LOWER(INDEX(Paste_Here!AB$2:AB$210, MATCH(B200, Paste_Here!A$2:A$210, 0))))), "Rev-Potential: Sec", IF(ISNUMBER(SEARCH("Monitoring", LOWER(INDEX(Paste_Here!AB$2:AB$210, MATCH(B200, Paste_Here!A$2:A$210, 0))))), "Monitoring", IF(ISNUMBER(SEARCH("At-Promise (Secondary Focus)", LOWER(INDEX(Paste_Here!AB$2:AB$210, MATCH(B200, Paste_Here!A$2:A$210, 0))))), "At-Promise: Sec", IF(ISNUMBER(SEARCH("At-Promise (Primary Focus)", LOWER(INDEX(Paste_Here!AB$2:AB$210, MATCH(B200, Paste_Here!A$2:A$210, 0))))), "At-Promise: Prim", ""))))), ""), "")</f>
        <v/>
      </c>
      <c r="S200" s="69"/>
      <c r="T200" s="114" t="str">
        <f>IFERROR(IF(P200&lt;&gt;"", IF(ISNUMBER(SEARCH("yes", LOWER(INDEX(Paste_Here!AH$2:AH$210, MATCH(P200, Paste_Here!O$2:O$210, 0))))), "Yes", IF(ISNUMBER(SEARCH("no", LOWER(INDEX(Paste_Here!AH$2:AH$210, MATCH(P200, Paste_Here!O$2:O$210, 0))))), "No", "")), ""), "")</f>
        <v/>
      </c>
      <c r="U200" s="69"/>
      <c r="V200" s="114" t="str">
        <f>IFERROR(IF(R200&lt;&gt;"", IF(ISNUMBER(SEARCH("yes", LOWER(INDEX(Paste_Here!AJ$2:AJ$210, MATCH(R200, Paste_Here!Q$2:Q$210, 0))))), "Yes", IF(ISNUMBER(SEARCH("no", LOWER(INDEX(Paste_Here!AJ$2:AJ$210, MATCH(R200, Paste_Here!Q$2:Q$210, 0))))), "No", "")), ""), "")</f>
        <v/>
      </c>
      <c r="W200" s="69"/>
      <c r="X200" s="69"/>
      <c r="Y200" s="79" t="str">
        <f t="shared" si="22"/>
        <v/>
      </c>
      <c r="Z200" s="69"/>
      <c r="AA200" s="79" t="str">
        <f>IFERROR(IF(B200&lt;&gt;"", IF(AND(INDEX(Paste_Here!W$2:W$210, MATCH(B200, Paste_Here!A$2:A$210, 0))&lt;&gt;"", ISNUMBER(VALUE(INDEX(Paste_Here!W$2:W$210, MATCH(B200, Paste_Here!A$2:A$210, 0))))), INDEX(Paste_Here!W$2:W$210, MATCH(B200, Paste_Here!A$2:A$210, 0)), ""), ""), "")</f>
        <v/>
      </c>
      <c r="AB200" s="69"/>
      <c r="AC200" s="79" t="str">
        <f>IFERROR(IF(B200&lt;&gt;"", IF(AND(INDEX(Paste_Here!V$2:V$210, MATCH(B200, Paste_Here!A$2:A$210, 0))&lt;&gt;"", ISNUMBER(VALUE(INDEX(Paste_Here!V$2:V$210, MATCH(B200, Paste_Here!A$2:A$210, 0))))), TEXT(ROUND(VALUE(INDEX(Paste_Here!V$2:V$210, MATCH(B200, Paste_Here!A$2:A$210, 0))), 2), "0.00"), ""), ""), "")</f>
        <v/>
      </c>
      <c r="AD200" s="69"/>
      <c r="AE200" s="79" t="str">
        <f>IFERROR(IF(B200&lt;&gt;"", IF(LOWER(INDEX(Paste_Here!X$2:X$210, MATCH(B200, Paste_Here!A$2:A$210, 0)))="approaching expectations", "Approaching", IF(LOWER(INDEX(Paste_Here!X$2:X$210, MATCH(B200, Paste_Here!A$2:A$210, 0)))="met expectations", "Met", IF(LOWER(INDEX(Paste_Here!X$2:X$210, MATCH(B200, Paste_Here!A$2:A$210, 0)))="exceeded expectations", "Exceeded", IF(LOWER(INDEX(Paste_Here!X$2:X$210, MATCH(B200, Paste_Here!A$2:A$210, 0)))="below expectations", "Below", "")))), ""), "")</f>
        <v/>
      </c>
      <c r="AF200" s="69"/>
      <c r="AG200" s="79" t="str">
        <f>IFERROR(IF(B200&lt;&gt;"", IF(AND(INDEX(Paste_Here!Y$2:Y$210, MATCH(B200, Paste_Here!A$2:A$210, 0))&lt;&gt;"", ISNUMBER(VALUE(INDEX(Paste_Here!Y$2:Y$210, MATCH(B200, Paste_Here!A$2:A$210, 0))))), INDEX(Paste_Here!Y$2:Y$210, MATCH(B200, Paste_Here!A$2:A$210, 0)), ""), ""), "")</f>
        <v/>
      </c>
      <c r="AH200" s="69"/>
      <c r="AI200" s="79" t="str">
        <f>IFERROR(IF(B200&lt;&gt;"", IF(AND(INDEX(Paste_Here!AK$2:AK$210, MATCH(B200, Paste_Here!A$2:A$210, 0))&lt;&gt;"", ISNUMBER(VALUE(INDEX(Paste_Here!AK$2:AK$210, MATCH(B200, Paste_Here!A$2:A$210, 0))))), INDEX(Paste_Here!AK$2:AK$210, MATCH(B200, Paste_Here!A$2:A$210, 0)), ""), ""), "")</f>
        <v/>
      </c>
      <c r="AJ200" s="69"/>
      <c r="AK200" s="79" t="str">
        <f>IFERROR(IF(B200&lt;&gt;"", IF(ISNUMBER(SEARCH("highrisk", LOWER(INDEX(Paste_Here!AL$2:AL$210, MATCH(B200, Paste_Here!A$2:A$210, 0))))), "High Risk", IF(ISNUMBER(SEARCH("lowrisk", LOWER(INDEX(Paste_Here!AL$2:AL$210, MATCH(B200, Paste_Here!A$2:A$210, 0))))), "Low Risk", IF(ISNUMBER(SEARCH("somerisk", LOWER(INDEX(Paste_Here!AL$2:AL$210, MATCH(B200, Paste_Here!A$2:A$210, 0))))), "Some Risk", ""))), ""), "")</f>
        <v/>
      </c>
      <c r="AL200" s="69"/>
      <c r="AM200" s="79" t="str">
        <f>IFERROR(IF(B200&lt;&gt;"", IF(AND(INDEX(Paste_Here!AT$2:AT$210, MATCH(B200, Paste_Here!A$2:A$210, 0))&lt;&gt;"", ISNUMBER(VALUE(INDEX(Paste_Here!AT$2:AT$210, MATCH(B200, Paste_Here!A$2:A$210, 0))))), INDEX(Paste_Here!AT$2:AT$210, MATCH(B200, Paste_Here!A$2:A$210, 0)), ""), ""), "")</f>
        <v/>
      </c>
      <c r="AN200" s="69"/>
      <c r="AO200" s="79" t="str">
        <f>IFERROR(IF(B200&lt;&gt;"", IF(AND(INDEX(Paste_Here!AM$2:AM$210, MATCH(B200, Paste_Here!A$2:A$210, 0))&lt;&gt;"", ISNUMBER(VALUE(INDEX(Paste_Here!AM$2:AM$210, MATCH(B200, Paste_Here!A$2:A$210, 0))))), INDEX(Paste_Here!AM$2:AM$210, MATCH(B200, Paste_Here!A$2:A$210, 0)), ""), ""), "")</f>
        <v/>
      </c>
      <c r="AP200" s="69"/>
      <c r="AQ200" s="79" t="str">
        <f>IFERROR(IF(B200&lt;&gt;"", IF(ISNUMBER(SEARCH("highrisk", LOWER(INDEX(Paste_Here!AN$2:AN$210, MATCH(B200, Paste_Here!A$2:A$210, 0))))), "High Risk", IF(ISNUMBER(SEARCH("lowrisk", LOWER(INDEX(Paste_Here!AN$2:AN$210, MATCH(B200, Paste_Here!A$2:A$210, 0))))), "Low Risk", IF(ISNUMBER(SEARCH("somerisk", LOWER(INDEX(Paste_Here!AN$2:AN$210, MATCH(B200, Paste_Here!A$2:A$210, 0))))), "Some Risk", ""))), ""), "")</f>
        <v/>
      </c>
      <c r="AR200" s="69"/>
      <c r="AS200" s="79" t="str" cm="1">
        <f t="array" aca="1" ref="AS200" ca="1">IFERROR(IF(ISNUMBER(SEARCH("BR", INDEX(Paste_Here!AO$2:AO$210, MATCH(B200, Paste_Here!A$2:A$210, 0)))), -1, 1) * VALUE(_xlfn.TEXTJOIN("", TRUE, IF(ISNUMBER(--MID(INDEX(Paste_Here!AO$2:AO$210, MATCH(B200, Paste_Here!A$2:A$210, 0)), ROW(INDIRECT("1:"&amp;LEN(INDEX(Paste_Here!AO$2:AO$210, MATCH(B200, Paste_Here!A$2:A$210, 0))))), 1)), MID(INDEX(Paste_Here!AO$2:AO$210, MATCH(B200, Paste_Here!A$2:A$210, 0)), ROW(INDIRECT("1:"&amp;LEN(INDEX(Paste_Here!AO$2:AO$210, MATCH(B200, Paste_Here!A$2:A$210, 0))))), 1), ""))), "")</f>
        <v/>
      </c>
      <c r="AT200" s="69"/>
      <c r="AU200" s="69"/>
      <c r="AV200" s="79"/>
      <c r="AW200" s="69"/>
      <c r="AX200" s="79"/>
      <c r="AY200" s="69"/>
      <c r="AZ200" s="79"/>
      <c r="BA200" s="69"/>
      <c r="BB200" s="79"/>
      <c r="BC200" s="69"/>
      <c r="BD200" s="79"/>
      <c r="BE200" s="69"/>
      <c r="BF200" s="79"/>
      <c r="BG200" s="69"/>
      <c r="BH200" s="79"/>
      <c r="BI200" s="69"/>
      <c r="BJ200" s="79"/>
      <c r="BK200" s="69"/>
      <c r="BL200" s="79"/>
      <c r="BM200" s="69"/>
      <c r="BN200" s="79"/>
      <c r="BO200" s="69"/>
      <c r="BP200" s="79"/>
      <c r="BQ200" s="69"/>
      <c r="BR200" s="69"/>
      <c r="BS200" s="79"/>
      <c r="BT200" s="69"/>
      <c r="BU200" s="79"/>
      <c r="BV200" s="69"/>
      <c r="BW200" s="79"/>
      <c r="BX200" s="69"/>
      <c r="BY200" s="79"/>
      <c r="BZ200" s="69"/>
      <c r="CA200" s="79"/>
      <c r="CB200" s="69"/>
      <c r="CC200" s="79"/>
      <c r="CD200" s="69"/>
      <c r="CE200" s="79"/>
      <c r="CF200" s="69"/>
      <c r="CG200" s="79"/>
      <c r="CH200" s="69"/>
      <c r="CI200" s="79"/>
      <c r="CJ200" s="69"/>
      <c r="CK200" s="79"/>
      <c r="CL200" s="69"/>
      <c r="CM200" s="79"/>
      <c r="CN200" s="69"/>
      <c r="CO200" s="69"/>
      <c r="CP200" s="79" t="str">
        <f t="shared" si="23"/>
        <v/>
      </c>
      <c r="CQ200" s="69"/>
      <c r="CR200" s="79" t="str">
        <f>IFERROR(IF(B200&lt;&gt;"", IF(AND(INDEX(Paste_Here!AD$2:AD$210, MATCH(B200, Paste_Here!A$2:A$210, 0))&lt;&gt;"", ISNUMBER(VALUE(INDEX(Paste_Here!AD$2:AD$210, MATCH(B200, Paste_Here!A$2:A$210, 0))))), INDEX(Paste_Here!AD$2:AD$210, MATCH(B200, Paste_Here!A$2:A$210, 0)), ""), ""), "")</f>
        <v/>
      </c>
      <c r="CS200" s="69"/>
      <c r="CT200" s="79" t="str">
        <f>IFERROR(IF(B200&lt;&gt;"", IF(AND(INDEX(Paste_Here!AC$2:AC$210, MATCH(B200, Paste_Here!A$2:A$210, 0))&lt;&gt;"", ISNUMBER(--INDEX(Paste_Here!AC$2:AC$210, MATCH(B200, Paste_Here!A$2:A$210, 0)))), TEXT(ROUND(--INDEX(Paste_Here!AC$2:AC$210, MATCH(B200, Paste_Here!A$2:A$210, 0)), 2), "0.00"), ""), ""), "")</f>
        <v/>
      </c>
      <c r="CU200" s="69"/>
      <c r="CV200" s="79" t="str">
        <f>IFERROR(IF(B200&lt;&gt;"", IF(LOWER(INDEX(Paste_Here!AE$2:AE$210, MATCH(B200, Paste_Here!A$2:A$210, 0)))="approaching expectations", "Approaching", IF(LOWER(INDEX(Paste_Here!AE$2:AE$210, MATCH(B200, Paste_Here!A$2:A$210, 0)))="met expectations", "Met", IF(LOWER(INDEX(Paste_Here!AE$2:AE$210, MATCH(B200, Paste_Here!A$2:A$210, 0)))="exceeded expectations", "Exceeded", IF(LOWER(INDEX(Paste_Here!AE$2:AE$210, MATCH(B200, Paste_Here!A$2:A$210, 0)))="below expectations", "Below", "")))), ""), "")</f>
        <v/>
      </c>
      <c r="CW200" s="69"/>
      <c r="CX200" s="79" t="str">
        <f>IFERROR(IF(B200&lt;&gt;"", IF(AND(INDEX(Paste_Here!AF$2:AF$210, MATCH(B200, Paste_Here!A$2:A$210, 0))&lt;&gt;"", ISNUMBER(VALUE(INDEX(Paste_Here!AF$2:AF$210, MATCH(B200, Paste_Here!A$2:A$210, 0))))), INDEX(Paste_Here!AF$2:AF$210, MATCH(B200, Paste_Here!A$2:A$210, 0)), ""), ""), "")</f>
        <v/>
      </c>
      <c r="CY200" s="69"/>
      <c r="CZ200" s="79" t="str">
        <f>IFERROR(IF(B200&lt;&gt;"", IF(AND(INDEX(Paste_Here!AU$2:AU$210, MATCH(B200, Paste_Here!A$2:A$210, 0))&lt;&gt;"", ISNUMBER(VALUE(INDEX(Paste_Here!AU$2:AU$210, MATCH(B200, Paste_Here!A$2:A$210, 0))))), INDEX(Paste_Here!AU$2:AU$210, MATCH(B200, Paste_Here!A$2:A$210, 0)), ""), ""), "")</f>
        <v/>
      </c>
      <c r="DA200" s="69"/>
      <c r="DB200" s="79" t="str">
        <f>IFERROR(IF(B200&lt;&gt;"", IF(ISNUMBER(SEARCH("highrisk", LOWER(INDEX(Paste_Here!AV$2:AV$210, MATCH(B200, Paste_Here!A$2:A$210, 0))))), "High Risk", IF(ISNUMBER(SEARCH("lowrisk", LOWER(INDEX(Paste_Here!AV$2:AV$210, MATCH(B200, Paste_Here!A$2:A$210, 0))))), "Low Risk", IF(ISNUMBER(SEARCH("somerisk", LOWER(INDEX(Paste_Here!AV$2:AV$210, MATCH(B200, Paste_Here!A$2:A$210, 0))))), "Some Risk", ""))), ""), "")</f>
        <v/>
      </c>
      <c r="DC200" s="69"/>
      <c r="DD200" s="79" t="str">
        <f>IFERROR(IF(B200&lt;&gt;"", IF(AND(INDEX(Paste_Here!AW$2:AW$210, MATCH(B200, Paste_Here!A$2:A$210, 0))&lt;&gt;"", ISNUMBER(VALUE(INDEX(Paste_Here!AW$2:AW$210, MATCH(B200, Paste_Here!A$2:A$210, 0))))), INDEX(Paste_Here!AW$2:AW$210, MATCH(B200, Paste_Here!A$2:A$210, 0)), ""), ""), "")</f>
        <v/>
      </c>
      <c r="DE200" s="69"/>
      <c r="DF200" s="79" t="str">
        <f>IFERROR(IF(B200&lt;&gt;"", IF(AND(INDEX(Paste_Here!AP$2:AP$210, MATCH(B200, Paste_Here!A$2:A$210, 0))&lt;&gt;"", ISNUMBER(VALUE(INDEX(Paste_Here!AP$2:AP$210, MATCH(B200, Paste_Here!A$2:A$210, 0))))), INDEX(Paste_Here!AP$2:AP$210, MATCH(B200, Paste_Here!A$2:A$210, 0)), ""), ""), "")</f>
        <v/>
      </c>
      <c r="DG200" s="69"/>
      <c r="DH200" s="79" t="str">
        <f>IFERROR(IF(B200&lt;&gt;"", IF(ISNUMBER(SEARCH("highrisk", LOWER(INDEX(Paste_Here!AQ$2:AQ$210, MATCH(B200, Paste_Here!A$2:A$210, 0))))), "High Risk", IF(ISNUMBER(SEARCH("lowrisk", LOWER(INDEX(Paste_Here!AQ$2:AQ$210, MATCH(B200, Paste_Here!A$2:A$210, 0))))), "Low Risk", IF(ISNUMBER(SEARCH("somerisk", LOWER(INDEX(Paste_Here!AQ$2:AQ$210, MATCH(B200, Paste_Here!A$2:A$210, 0))))), "Some Risk", ""))), ""), "")</f>
        <v/>
      </c>
      <c r="DI200" s="69"/>
      <c r="DJ200" s="79" t="str" cm="1">
        <f t="array" aca="1" ref="DJ200" ca="1">IFERROR(VALUE(IF(ISNUMBER(SEARCH("EM", INDEX(Paste_Here!AR$2:AR$500, MATCH(B200, Paste_Here!A$2:A$500, 0)))),"-" &amp; _xlfn.TEXTJOIN("", TRUE, IF(ISNUMBER(--MID(INDEX(Paste_Here!AR$2:AR$500, MATCH(B200, Paste_Here!A$2:A$500, 0)), ROW(INDIRECT("1:"&amp;LEN(INDEX(Paste_Here!AR$2:AR$500, MATCH(B200, Paste_Here!A$2:A$500, 0))))), 1)), MID(INDEX(Paste_Here!AR$2:AR$500, MATCH(B200, Paste_Here!A$2:A$500, 0)), ROW(INDIRECT("1:"&amp;LEN(INDEX(Paste_Here!AR$2:AR$500, MATCH(B200, Paste_Here!A$2:A$500, 0))))), 1), "")), _xlfn.TEXTJOIN("", TRUE, IF(ISNUMBER(--MID(INDEX(Paste_Here!AR$2:AR$500, MATCH(B200, Paste_Here!A$2:AR$500, 0)), ROW(INDIRECT("1:"&amp;LEN(INDEX(Paste_Here!AR$2:AR$500, MATCH(B200, Paste_Here!A$2:AR$500, 0))))), 1)), MID(INDEX(Paste_Here!AR$2:AR$500, MATCH(B200, Paste_Here!A$2:A$500, 0)), ROW(INDIRECT("1:"&amp;LEN(INDEX(Paste_Here!AR$2:AR$500, MATCH(B200, Paste_Here!A$2:A$500, 0))))), 1), "")))), "")</f>
        <v/>
      </c>
      <c r="DK200" s="69"/>
      <c r="DL200" s="69"/>
      <c r="DM200" s="79" t="str">
        <f t="shared" si="24"/>
        <v/>
      </c>
      <c r="DN200" s="69"/>
      <c r="DO200" s="79" t="str">
        <f>IFERROR(IF(B200&lt;&gt;"", IF(AND(INDEX(Paste_Here!AH$2:AH$210, MATCH(B200, Paste_Here!A$2:A$210, 0))&lt;&gt;"", ISNUMBER(VALUE(INDEX(Paste_Here!AH$2:AH$210, MATCH(B200, Paste_Here!A$2:A$210, 0))))), INDEX(Paste_Here!AH$2:AH$210, MATCH(B200, Paste_Here!A$2:A$210, 0)), ""), ""), "")</f>
        <v/>
      </c>
      <c r="DP200" s="69"/>
      <c r="DQ200" s="114"/>
      <c r="DR200" s="69"/>
      <c r="DS200" s="119" t="str">
        <f>IFERROR(IF(B200&lt;&gt;"", IF(LOWER(INDEX(Paste_Here!AI$2:AI$210, MATCH(B200, Paste_Here!A$2:A$210, 0)))="approaching expectations", "Approaching", IF(LOWER(INDEX(Paste_Here!AI$2:AI$210, MATCH(B200, Paste_Here!A$2:A$210, 0)))="met expectations", "Met", IF(LOWER(INDEX(Paste_Here!AI$2:AI$210, MATCH(B200, Paste_Here!A$2:A$210, 0)))="exceeded expectations", "Exceeded", IF(LOWER(INDEX(Paste_Here!AI$2:AI$210, MATCH(B200, Paste_Here!A$2:A$210, 0)))="below expectations", "Below", "")))), ""), "")</f>
        <v/>
      </c>
      <c r="DT200" s="69"/>
      <c r="DU200" s="79" t="str">
        <f>IFERROR(IF(B200&lt;&gt;"", IF(AND(INDEX(Paste_Here!AJ$2:AJ$210, MATCH(B200, Paste_Here!A$2:A$210, 0))&lt;&gt;"", ISNUMBER(VALUE(INDEX(Paste_Here!AJ$2:AJ$210, MATCH(B200, Paste_Here!A$2:A$210, 0))))), INDEX(Paste_Here!AJ$2:AJ$210, MATCH(B200, Paste_Here!A$2:A$210, 0)), ""), ""), "")</f>
        <v/>
      </c>
      <c r="DV200" s="69"/>
      <c r="DW200" s="114"/>
      <c r="DX200" s="69"/>
      <c r="DY200" s="114"/>
      <c r="DZ200" s="69"/>
      <c r="EA200" s="114"/>
      <c r="EB200" s="69"/>
      <c r="EC200" s="114"/>
      <c r="ED200" s="69"/>
      <c r="EE200" s="114"/>
      <c r="EF200" s="69"/>
      <c r="EH200" s="69"/>
      <c r="EI200" s="69"/>
      <c r="EJ200" s="79"/>
      <c r="EK200" s="69"/>
      <c r="EL200" s="79"/>
      <c r="EM200" s="69"/>
      <c r="EN200" s="79"/>
      <c r="EO200" s="69"/>
      <c r="EP200" s="79"/>
      <c r="EQ200" s="69"/>
      <c r="ER200" s="79"/>
      <c r="ES200" s="69"/>
      <c r="ET200" s="79"/>
      <c r="EU200" s="69"/>
      <c r="EV200" s="79"/>
      <c r="EW200" s="69"/>
      <c r="EX200" s="79"/>
      <c r="EY200" s="69"/>
      <c r="EZ200" s="79"/>
      <c r="FA200" s="69"/>
      <c r="FB200" s="79"/>
      <c r="FC200" s="69"/>
      <c r="FD200" s="79"/>
      <c r="FE200" s="69"/>
      <c r="FF200" s="69"/>
      <c r="FG200" s="79" t="str">
        <f t="shared" si="25"/>
        <v/>
      </c>
      <c r="FH200" s="69"/>
      <c r="FI200" s="79" t="str">
        <f>IFERROR(IF(B200&lt;&gt;"", IF(ISNUMBER(VALUE(INDEX(Paste_Here!H$2:H$210, MATCH(B200, Paste_Here!A$2:A$210, 0)))), IF(VALUE(INDEX(Paste_Here!H$2:H$210, MATCH(B200, Paste_Here!A$2:A$210, 0)))=0, "No", IF(AND(VALUE(INDEX(Paste_Here!H$2:H$210, MATCH(B200, Paste_Here!A$2:A$210, 0)))&gt;=1, VALUE(INDEX(Paste_Here!H$2:H$210, MATCH(B200, Paste_Here!A$2:A$210, 0)))&lt;=4), VALUE(INDEX(Paste_Here!H$2:H$210, MATCH(B200, Paste_Here!A$2:A$210, 0))), "")), ""), ""), "")</f>
        <v/>
      </c>
      <c r="FJ200" s="69"/>
      <c r="FK200" s="79" t="str">
        <f>IFERROR(IF(B200&lt;&gt;"", IF(ISNUMBER(VALUE(INDEX(Paste_Here!I$2:I$210, MATCH(B200, Paste_Here!A$2:A$210, 0)))), IF(VALUE(INDEX(Paste_Here!I$2:I$210, MATCH(B200, Paste_Here!A$2:A$210, 0)))=0, "No", IF(AND(VALUE(INDEX(Paste_Here!I$2:I$210, MATCH(B200, Paste_Here!A$2:A$210, 0)))&gt;=1, VALUE(INDEX(Paste_Here!I$2:I$210, MATCH(B200, Paste_Here!A$2:A$210, 0)))&lt;=4), VALUE(INDEX(Paste_Here!I$2:I$210, MATCH(B200, Paste_Here!A$2:A$210, 0))), "")), ""), ""), "")</f>
        <v/>
      </c>
      <c r="FL200" s="69"/>
      <c r="FM200" s="114"/>
      <c r="FN200" s="69"/>
      <c r="FO200" s="114"/>
      <c r="FP200" s="69"/>
      <c r="FQ200" s="114"/>
      <c r="FR200" s="69"/>
      <c r="FS200" s="114"/>
      <c r="FT200" s="69"/>
      <c r="FU200" s="79" t="str">
        <f>IFERROR(IF(B200&lt;&gt;"", IF(AND(INDEX(Paste_Here!R$2:R$210, MATCH(B200, Paste_Here!A$2:A$210, 0))&lt;&gt;"", ISNUMBER(VALUE(INDEX(Paste_Here!R$2:R$210, MATCH(B200, Paste_Here!A$2:A$210, 0))))), INDEX(Paste_Here!R$2:R$210, MATCH(B200, Paste_Here!A$2:A$210, 0)), ""), ""), "")</f>
        <v/>
      </c>
      <c r="FV200" s="69"/>
      <c r="FW200" s="79" t="str">
        <f>IFERROR(IF(B200&lt;&gt;"", IF(AND(INDEX(Paste_Here!BB$2:BB$210, MATCH(B200, Paste_Here!A$2:A$210, 0))&lt;&gt;"", ISNUMBER(VALUE(INDEX(Paste_Here!BB$2:BB$210, MATCH(B200, Paste_Here!A$2:A$210, 0))))), INDEX(Paste_Here!BB$2:BB$210, MATCH(B200, Paste_Here!A$2:A$210, 0)), ""), ""), "")</f>
        <v/>
      </c>
      <c r="FX200" s="69"/>
      <c r="FY200" s="79" t="str">
        <f>IFERROR(IF(B200&lt;&gt;"", IF(AND(INDEX(Paste_Here!AS$2:AS$210, MATCH(B200, Paste_Here!A$2:A$210, 0))&lt;&gt;"", ISNUMBER(VALUE(INDEX(Paste_Here!AS$2:AS$210, MATCH(B200, Paste_Here!A$2:A$210, 0))))), INDEX(Paste_Here!AS$2:AS$210, MATCH(B200, Paste_Here!A$2:A$210, 0)), ""), ""), "")</f>
        <v/>
      </c>
      <c r="FZ200" s="69"/>
      <c r="GA200" s="79" t="str">
        <f>IFERROR(IF(B200&lt;&gt;"", IF(AND(INDEX(Paste_Here!BC$2:BC$210, MATCH(B200, Paste_Here!A$2:A$210, 0))&lt;&gt;"", ISNUMBER(VALUE(INDEX(Paste_Here!BC$2:BC$210, MATCH(B200, Paste_Here!A$2:A$210, 0))))), INDEX(Paste_Here!BC$2:BC$210, MATCH(B200, Paste_Here!A$2:A$210, 0)), ""), ""), "")</f>
        <v/>
      </c>
      <c r="GB200" s="69"/>
      <c r="GC200" s="69"/>
      <c r="GD200" s="79" t="str">
        <f t="shared" si="26"/>
        <v/>
      </c>
      <c r="GE200" s="69"/>
      <c r="GF200" s="79" t="str">
        <f>IFERROR(IF(B200&lt;&gt;"", IF(ISNUMBER(SEARCH("s", LOWER(INDEX(Paste_Here!M$2:M$210, MATCH(B200, Paste_Here!A$2:A$210, 0))))), "Yes", IF(INDEX(Paste_Here!M$2:M$210, MATCH(B200, Paste_Here!A$2:A$210, 0))&lt;&gt;"", "No", "")), ""), "")</f>
        <v/>
      </c>
      <c r="GG200" s="69"/>
      <c r="GH200" s="79" t="str">
        <f>IFERROR(IF(B200&lt;&gt;"", IF(ISNUMBER(SEARCH("yes", LOWER(INDEX(Paste_Here!F$2:F$210, MATCH(B200, Paste_Here!A$2:A$210, 0))))), "Yes", IF(ISNUMBER(SEARCH("no", LOWER(INDEX(Paste_Here!F$2:F$210, MATCH(B200, Paste_Here!A$2:A$210, 0))))), "No", "")), ""), "")</f>
        <v/>
      </c>
      <c r="GI200" s="69"/>
      <c r="GJ200" s="79" t="str">
        <f>IFERROR(IF(B200&lt;&gt;"", IF(ISNUMBER(SEARCH("english language learner", LOWER(INDEX(Paste_Here!C$2:C$210, MATCH(B200, Paste_Here!A$2:A$210, 0))))), "Yes", ""), ""), "")</f>
        <v/>
      </c>
      <c r="GK200" s="69"/>
      <c r="GL200" s="79" t="str">
        <f>IFERROR(IF(B200&lt;&gt;"", IF(OR(ISNUMBER(SEARCH("b", LOWER(INDEX(Paste_Here!K$2:K$210, MATCH(B200, Paste_Here!A$2:A$210, 0))))), ISNUMBER(SEARCH("h", LOWER(INDEX(Paste_Here!K$2:K$210, MATCH(B200, Paste_Here!A$2:A$210, 0))))), ISNUMBER(SEARCH("i", LOWER(INDEX(Paste_Here!K$2:K$210, MATCH(B200, Paste_Here!A$2:A$210, 0)))))), "Yes", IF(INDEX(Paste_Here!K$2:K$210, MATCH(B200, Paste_Here!A$2:A$210, 0))&lt;&gt;"", "No", "")), ""), "")</f>
        <v/>
      </c>
      <c r="GM200" s="69"/>
      <c r="GN200" s="79" t="str">
        <f>IFERROR(IF(B200&lt;&gt;"", IF(ISNUMBER(SEARCH("yes", LOWER(INDEX(Paste_Here!L$2:L$210, MATCH(B200, Paste_Here!A$2:A$210, 0))))), "Yes", IF(ISNUMBER(SEARCH("no", LOWER(INDEX(Paste_Here!L$2:L$210, MATCH(B200, Paste_Here!A$2:A$210, 0))))), "No", "")), ""), "")</f>
        <v/>
      </c>
      <c r="GO200" s="69"/>
      <c r="GP200" s="79" t="str">
        <f>IFERROR(IF(B200&lt;&gt;"", IF(ISNUMBER(SEARCH("transitional 2", LOWER(INDEX(Paste_Here!C$2:C$210, MATCH(B200, Paste_Here!A$2:A$210, 0))))), "T2", IF(ISNUMBER(SEARCH("transitional 1", LOWER(INDEX(Paste_Here!C$2:C$210, MATCH(B200, Paste_Here!A$2:A$210, 0))))), "T1", IF(ISNUMBER(SEARCH("waived ell services", LOWER(INDEX(Paste_Here!C$2:C$210, MATCH(B200, Paste_Here!A$2:A$210, 0))))), "W", ""))), ""), "")</f>
        <v/>
      </c>
      <c r="GQ200" s="69"/>
      <c r="GR200" s="114"/>
      <c r="GS200" s="69"/>
      <c r="GT200" s="114"/>
      <c r="GU200" s="69"/>
      <c r="GV200" s="114"/>
      <c r="GW200" s="69"/>
      <c r="GX200" s="118"/>
      <c r="GY200" s="69"/>
      <c r="GZ200" s="69"/>
      <c r="HA200" s="79"/>
      <c r="HB200" s="69"/>
      <c r="HC200" s="79"/>
      <c r="HD200" s="69"/>
      <c r="HE200" s="79"/>
      <c r="HF200" s="69"/>
      <c r="HG200" s="79"/>
      <c r="HH200" s="69"/>
      <c r="HI200" s="79"/>
      <c r="HJ200" s="69"/>
      <c r="HK200" s="79"/>
      <c r="HL200" s="69"/>
      <c r="HM200" s="79"/>
      <c r="HN200" s="69"/>
      <c r="HO200" s="79"/>
      <c r="HP200" s="69"/>
      <c r="HQ200" s="79"/>
      <c r="HR200" s="69"/>
      <c r="HS200" s="79"/>
      <c r="HT200" s="69"/>
      <c r="HU200" s="79"/>
      <c r="HV200" s="69"/>
      <c r="HW200" s="69"/>
      <c r="HX200" s="79"/>
      <c r="HY200" s="69"/>
      <c r="HZ200" s="79"/>
      <c r="IA200" s="69"/>
      <c r="IB200" s="79"/>
      <c r="IC200" s="69"/>
      <c r="ID200" s="79"/>
      <c r="IE200" s="69"/>
      <c r="IF200" s="79"/>
      <c r="IG200" s="69"/>
      <c r="IH200" s="79"/>
      <c r="II200" s="69"/>
      <c r="IJ200" s="79"/>
      <c r="IK200" s="69"/>
      <c r="IL200" s="79"/>
      <c r="IM200" s="69"/>
      <c r="IN200" s="79"/>
      <c r="IO200" s="69"/>
      <c r="IP200" s="79"/>
      <c r="IQ200" s="69"/>
      <c r="IR200" s="79"/>
      <c r="IS200" s="69"/>
      <c r="IT200" s="69"/>
      <c r="IU200" s="79"/>
      <c r="IV200" s="69"/>
      <c r="IW200" s="79"/>
      <c r="IX200" s="69"/>
      <c r="IY200" s="79"/>
      <c r="IZ200" s="69"/>
      <c r="JA200" s="79"/>
      <c r="JB200" s="69"/>
      <c r="JC200" s="79"/>
      <c r="JD200" s="69"/>
      <c r="JE200" s="79"/>
      <c r="JF200" s="69"/>
      <c r="JG200" s="79"/>
      <c r="JH200" s="69"/>
      <c r="JI200" s="79"/>
      <c r="JJ200" s="69"/>
      <c r="JK200" s="79"/>
      <c r="JL200" s="69"/>
      <c r="JM200" s="79"/>
      <c r="JN200" s="69"/>
      <c r="JO200" s="79"/>
      <c r="JP200" s="69"/>
      <c r="JQ200" s="69"/>
      <c r="JR200" s="79"/>
      <c r="JS200" s="69"/>
      <c r="JT200" s="79"/>
      <c r="JU200" s="69"/>
      <c r="JV200" s="79"/>
      <c r="JW200" s="69"/>
      <c r="JX200" s="79"/>
      <c r="JY200" s="69"/>
      <c r="JZ200" s="79"/>
      <c r="KA200" s="69"/>
      <c r="KB200" s="79"/>
      <c r="KC200" s="69"/>
      <c r="KD200" s="79"/>
      <c r="KE200" s="69"/>
      <c r="KF200" s="79"/>
      <c r="KG200" s="69"/>
      <c r="KH200" s="79"/>
      <c r="KI200" s="69"/>
      <c r="KJ200" s="79"/>
      <c r="KK200" s="69"/>
      <c r="KL200" s="79"/>
      <c r="KM200" s="69"/>
      <c r="KP200" s="1" t="str" cm="1">
        <f t="array" ref="KP200">IFERROR(INDEX(Paste_Here!$B$2:$B$210, MATCH(0, COUNTIF(KP$4:KP199, Paste_Here!$B$2:$B$210) + IF(Paste_Here!$B$2:$B$210="", 1, 0), 0)), "")</f>
        <v/>
      </c>
      <c r="KQ200" s="1" t="str">
        <f>IF(KP200&lt;&gt;"", INDEX(Paste_Here!$A$2:$A$210, MATCH(KP200, Paste_Here!$B$2:$B$210, 0)), "")</f>
        <v/>
      </c>
      <c r="KR200" s="1" t="str">
        <f t="shared" si="27"/>
        <v/>
      </c>
      <c r="KS200" s="1" t="str" cm="1">
        <f t="array" ref="KS200">IFERROR(INDEX($KR$5:$KR$210, MATCH(SMALL(IF($KR$5:$KR$210&lt;&gt;"", COUNTIF($KR$5:$KR$210, "&lt;"&amp;$KR$5:$KR$210)+1), ROW()-ROW($KS$5)+1), COUNTIF($KR$5:$KR$210, "&lt;"&amp;$KR$5:$KR$210)+1, 0)), "")</f>
        <v/>
      </c>
    </row>
    <row r="201" spans="1:305">
      <c r="A201" s="69"/>
      <c r="B201" s="79" t="str">
        <f t="shared" si="21"/>
        <v/>
      </c>
      <c r="C201" s="69"/>
      <c r="D201" s="79" t="str">
        <f>IFERROR(IF(B201&lt;&gt;"", IF(COUNTIF(INDEX(Paste_Here!N$2:Q$210, MATCH(B201, Paste_Here!A$2:A$210, 0), 0), "yes") &gt; 0, "No", IF(COUNTIF(INDEX(Paste_Here!N$2:Q$210, MATCH(B201, Paste_Here!A$2:A$210, 0), 0), "no") &gt; 0, "Yes", "")), ""), "")</f>
        <v/>
      </c>
      <c r="E201" s="69"/>
      <c r="F201" s="79" t="str">
        <f>IFERROR(IF(B201&lt;&gt;"", IF(ISNUMBER(SEARCH("yes", LOWER(INDEX(Paste_Here!S$2:S$210, MATCH(B201, Paste_Here!A$2:A$210, 0))))), "Yes", IF(ISNUMBER(SEARCH("no", LOWER(INDEX(Paste_Here!S$2:S$210, MATCH(B201, Paste_Here!A$2:A$210, 0))))), "No", "")), ""), "")</f>
        <v/>
      </c>
      <c r="G201" s="69"/>
      <c r="H201" s="79" t="str">
        <f>IFERROR(IF(B201&lt;&gt;"", IF(COUNTIF(INDEX(Paste_Here!AX$2:BA$210, MATCH(B201, Paste_Here!A$2:A$210, 0), 0), "yes") &gt; 0, "No", IF(COUNTIF(INDEX(Paste_Here!AX$2:BA$210, MATCH(B201, Paste_Here!A$2:A$210, 0), 0), "no") &gt; 0, "Yes", "")), ""), "")</f>
        <v/>
      </c>
      <c r="I201" s="69"/>
      <c r="J201" s="79" t="str">
        <f>IFERROR(IF(B201&lt;&gt;"", IF(ISNUMBER(SEARCH("yes", LOWER(INDEX(Paste_Here!Z$2:Z$210, MATCH(B201, Paste_Here!A$2:A$210, 0))))), "Yes", IF(ISNUMBER(SEARCH("no", LOWER(INDEX(Paste_Here!Z$2:Z$210, MATCH(B201, Paste_Here!A$2:A$210, 0))))), "No", "")), ""), "")</f>
        <v/>
      </c>
      <c r="K201" s="69"/>
      <c r="L201" s="79" t="str">
        <f>IFERROR(IF(B201&lt;&gt;"", IF(ISNUMBER(SEARCH("yes", LOWER(INDEX(Paste_Here!AG$2:AG$210, MATCH(B201, Paste_Here!A$2:A$210, 0))))), "Yes", IF(ISNUMBER(SEARCH("no", LOWER(INDEX(Paste_Here!AG$2:AG$210, MATCH(B201, Paste_Here!A$2:A$210, 0))))), "No", "")), ""), "")</f>
        <v/>
      </c>
      <c r="M201" s="69"/>
      <c r="N201" s="114" t="str">
        <f>IFERROR(IF(J201&lt;&gt;"", IF(ISNUMBER(SEARCH("yes", LOWER(INDEX(Paste_Here!AB$2:AB$210, MATCH(J201, Paste_Here!I$2:I$210, 0))))), "Yes", IF(ISNUMBER(SEARCH("no", LOWER(INDEX(Paste_Here!AB$2:AB$210, MATCH(J201, Paste_Here!I$2:I$210, 0))))), "No", "")), ""), "")</f>
        <v/>
      </c>
      <c r="O201" s="69"/>
      <c r="P201" s="79" t="str">
        <f>IFERROR(IF(B201&lt;&gt;"", IF(ISNUMBER(SEARCH("Revealed-Potential (Primary Focus)", LOWER(INDEX(Paste_Here!U$2:U$210, MATCH(B201, Paste_Here!A$2:A$210, 0))))), "Rev-Potential: Prim", IF(ISNUMBER(SEARCH("Revealed-Potential (Secondary Focus)", LOWER(INDEX(Paste_Here!U$2:U$210, MATCH(B201, Paste_Here!A$2:A$210, 0))))), "Rev-Potential: Sec", IF(ISNUMBER(SEARCH("Monitoring", LOWER(INDEX(Paste_Here!U$2:U$210, MATCH(B201, Paste_Here!A$2:A$210, 0))))), "Monitoring", IF(ISNUMBER(SEARCH("At-Promise (Secondary Focus)", LOWER(INDEX(Paste_Here!U$2:U$210, MATCH(B201, Paste_Here!A$2:A$210, 0))))), "At-Promise: Sec", IF(ISNUMBER(SEARCH("At-Promise (Primary Focus)", LOWER(INDEX(Paste_Here!U$2:U$210, MATCH(B201, Paste_Here!A$2:A$210, 0))))), "At-Promise: Prim", ""))))), ""), "")</f>
        <v/>
      </c>
      <c r="Q201" s="69"/>
      <c r="R201" s="79" t="str">
        <f>IFERROR(IF(B201&lt;&gt;"", IF(ISNUMBER(SEARCH("Revealed-Potential (Primary Focus)", LOWER(INDEX(Paste_Here!AB$2:AB$210, MATCH(B201, Paste_Here!A$2:A$210, 0))))), "Rev-Potential: Prim", IF(ISNUMBER(SEARCH("Revealed-Potential (Secondary Focus)", LOWER(INDEX(Paste_Here!AB$2:AB$210, MATCH(B201, Paste_Here!A$2:A$210, 0))))), "Rev-Potential: Sec", IF(ISNUMBER(SEARCH("Monitoring", LOWER(INDEX(Paste_Here!AB$2:AB$210, MATCH(B201, Paste_Here!A$2:A$210, 0))))), "Monitoring", IF(ISNUMBER(SEARCH("At-Promise (Secondary Focus)", LOWER(INDEX(Paste_Here!AB$2:AB$210, MATCH(B201, Paste_Here!A$2:A$210, 0))))), "At-Promise: Sec", IF(ISNUMBER(SEARCH("At-Promise (Primary Focus)", LOWER(INDEX(Paste_Here!AB$2:AB$210, MATCH(B201, Paste_Here!A$2:A$210, 0))))), "At-Promise: Prim", ""))))), ""), "")</f>
        <v/>
      </c>
      <c r="S201" s="69"/>
      <c r="T201" s="114" t="str">
        <f>IFERROR(IF(P201&lt;&gt;"", IF(ISNUMBER(SEARCH("yes", LOWER(INDEX(Paste_Here!AH$2:AH$210, MATCH(P201, Paste_Here!O$2:O$210, 0))))), "Yes", IF(ISNUMBER(SEARCH("no", LOWER(INDEX(Paste_Here!AH$2:AH$210, MATCH(P201, Paste_Here!O$2:O$210, 0))))), "No", "")), ""), "")</f>
        <v/>
      </c>
      <c r="U201" s="69"/>
      <c r="V201" s="114" t="str">
        <f>IFERROR(IF(R201&lt;&gt;"", IF(ISNUMBER(SEARCH("yes", LOWER(INDEX(Paste_Here!AJ$2:AJ$210, MATCH(R201, Paste_Here!Q$2:Q$210, 0))))), "Yes", IF(ISNUMBER(SEARCH("no", LOWER(INDEX(Paste_Here!AJ$2:AJ$210, MATCH(R201, Paste_Here!Q$2:Q$210, 0))))), "No", "")), ""), "")</f>
        <v/>
      </c>
      <c r="W201" s="69"/>
      <c r="X201" s="69"/>
      <c r="Y201" s="79" t="str">
        <f t="shared" si="22"/>
        <v/>
      </c>
      <c r="Z201" s="69"/>
      <c r="AA201" s="79" t="str">
        <f>IFERROR(IF(B201&lt;&gt;"", IF(AND(INDEX(Paste_Here!W$2:W$210, MATCH(B201, Paste_Here!A$2:A$210, 0))&lt;&gt;"", ISNUMBER(VALUE(INDEX(Paste_Here!W$2:W$210, MATCH(B201, Paste_Here!A$2:A$210, 0))))), INDEX(Paste_Here!W$2:W$210, MATCH(B201, Paste_Here!A$2:A$210, 0)), ""), ""), "")</f>
        <v/>
      </c>
      <c r="AB201" s="69"/>
      <c r="AC201" s="79" t="str">
        <f>IFERROR(IF(B201&lt;&gt;"", IF(AND(INDEX(Paste_Here!V$2:V$210, MATCH(B201, Paste_Here!A$2:A$210, 0))&lt;&gt;"", ISNUMBER(VALUE(INDEX(Paste_Here!V$2:V$210, MATCH(B201, Paste_Here!A$2:A$210, 0))))), TEXT(ROUND(VALUE(INDEX(Paste_Here!V$2:V$210, MATCH(B201, Paste_Here!A$2:A$210, 0))), 2), "0.00"), ""), ""), "")</f>
        <v/>
      </c>
      <c r="AD201" s="69"/>
      <c r="AE201" s="79" t="str">
        <f>IFERROR(IF(B201&lt;&gt;"", IF(LOWER(INDEX(Paste_Here!X$2:X$210, MATCH(B201, Paste_Here!A$2:A$210, 0)))="approaching expectations", "Approaching", IF(LOWER(INDEX(Paste_Here!X$2:X$210, MATCH(B201, Paste_Here!A$2:A$210, 0)))="met expectations", "Met", IF(LOWER(INDEX(Paste_Here!X$2:X$210, MATCH(B201, Paste_Here!A$2:A$210, 0)))="exceeded expectations", "Exceeded", IF(LOWER(INDEX(Paste_Here!X$2:X$210, MATCH(B201, Paste_Here!A$2:A$210, 0)))="below expectations", "Below", "")))), ""), "")</f>
        <v/>
      </c>
      <c r="AF201" s="69"/>
      <c r="AG201" s="79" t="str">
        <f>IFERROR(IF(B201&lt;&gt;"", IF(AND(INDEX(Paste_Here!Y$2:Y$210, MATCH(B201, Paste_Here!A$2:A$210, 0))&lt;&gt;"", ISNUMBER(VALUE(INDEX(Paste_Here!Y$2:Y$210, MATCH(B201, Paste_Here!A$2:A$210, 0))))), INDEX(Paste_Here!Y$2:Y$210, MATCH(B201, Paste_Here!A$2:A$210, 0)), ""), ""), "")</f>
        <v/>
      </c>
      <c r="AH201" s="69"/>
      <c r="AI201" s="79" t="str">
        <f>IFERROR(IF(B201&lt;&gt;"", IF(AND(INDEX(Paste_Here!AK$2:AK$210, MATCH(B201, Paste_Here!A$2:A$210, 0))&lt;&gt;"", ISNUMBER(VALUE(INDEX(Paste_Here!AK$2:AK$210, MATCH(B201, Paste_Here!A$2:A$210, 0))))), INDEX(Paste_Here!AK$2:AK$210, MATCH(B201, Paste_Here!A$2:A$210, 0)), ""), ""), "")</f>
        <v/>
      </c>
      <c r="AJ201" s="69"/>
      <c r="AK201" s="79" t="str">
        <f>IFERROR(IF(B201&lt;&gt;"", IF(ISNUMBER(SEARCH("highrisk", LOWER(INDEX(Paste_Here!AL$2:AL$210, MATCH(B201, Paste_Here!A$2:A$210, 0))))), "High Risk", IF(ISNUMBER(SEARCH("lowrisk", LOWER(INDEX(Paste_Here!AL$2:AL$210, MATCH(B201, Paste_Here!A$2:A$210, 0))))), "Low Risk", IF(ISNUMBER(SEARCH("somerisk", LOWER(INDEX(Paste_Here!AL$2:AL$210, MATCH(B201, Paste_Here!A$2:A$210, 0))))), "Some Risk", ""))), ""), "")</f>
        <v/>
      </c>
      <c r="AL201" s="69"/>
      <c r="AM201" s="79" t="str">
        <f>IFERROR(IF(B201&lt;&gt;"", IF(AND(INDEX(Paste_Here!AT$2:AT$210, MATCH(B201, Paste_Here!A$2:A$210, 0))&lt;&gt;"", ISNUMBER(VALUE(INDEX(Paste_Here!AT$2:AT$210, MATCH(B201, Paste_Here!A$2:A$210, 0))))), INDEX(Paste_Here!AT$2:AT$210, MATCH(B201, Paste_Here!A$2:A$210, 0)), ""), ""), "")</f>
        <v/>
      </c>
      <c r="AN201" s="69"/>
      <c r="AO201" s="79" t="str">
        <f>IFERROR(IF(B201&lt;&gt;"", IF(AND(INDEX(Paste_Here!AM$2:AM$210, MATCH(B201, Paste_Here!A$2:A$210, 0))&lt;&gt;"", ISNUMBER(VALUE(INDEX(Paste_Here!AM$2:AM$210, MATCH(B201, Paste_Here!A$2:A$210, 0))))), INDEX(Paste_Here!AM$2:AM$210, MATCH(B201, Paste_Here!A$2:A$210, 0)), ""), ""), "")</f>
        <v/>
      </c>
      <c r="AP201" s="69"/>
      <c r="AQ201" s="79" t="str">
        <f>IFERROR(IF(B201&lt;&gt;"", IF(ISNUMBER(SEARCH("highrisk", LOWER(INDEX(Paste_Here!AN$2:AN$210, MATCH(B201, Paste_Here!A$2:A$210, 0))))), "High Risk", IF(ISNUMBER(SEARCH("lowrisk", LOWER(INDEX(Paste_Here!AN$2:AN$210, MATCH(B201, Paste_Here!A$2:A$210, 0))))), "Low Risk", IF(ISNUMBER(SEARCH("somerisk", LOWER(INDEX(Paste_Here!AN$2:AN$210, MATCH(B201, Paste_Here!A$2:A$210, 0))))), "Some Risk", ""))), ""), "")</f>
        <v/>
      </c>
      <c r="AR201" s="69"/>
      <c r="AS201" s="79" t="str" cm="1">
        <f t="array" aca="1" ref="AS201" ca="1">IFERROR(IF(ISNUMBER(SEARCH("BR", INDEX(Paste_Here!AO$2:AO$210, MATCH(B201, Paste_Here!A$2:A$210, 0)))), -1, 1) * VALUE(_xlfn.TEXTJOIN("", TRUE, IF(ISNUMBER(--MID(INDEX(Paste_Here!AO$2:AO$210, MATCH(B201, Paste_Here!A$2:A$210, 0)), ROW(INDIRECT("1:"&amp;LEN(INDEX(Paste_Here!AO$2:AO$210, MATCH(B201, Paste_Here!A$2:A$210, 0))))), 1)), MID(INDEX(Paste_Here!AO$2:AO$210, MATCH(B201, Paste_Here!A$2:A$210, 0)), ROW(INDIRECT("1:"&amp;LEN(INDEX(Paste_Here!AO$2:AO$210, MATCH(B201, Paste_Here!A$2:A$210, 0))))), 1), ""))), "")</f>
        <v/>
      </c>
      <c r="AT201" s="69"/>
      <c r="AU201" s="69"/>
      <c r="AV201" s="79"/>
      <c r="AW201" s="69"/>
      <c r="AX201" s="79"/>
      <c r="AY201" s="69"/>
      <c r="AZ201" s="79"/>
      <c r="BA201" s="69"/>
      <c r="BB201" s="79"/>
      <c r="BC201" s="69"/>
      <c r="BD201" s="79"/>
      <c r="BE201" s="69"/>
      <c r="BF201" s="79"/>
      <c r="BG201" s="69"/>
      <c r="BH201" s="79"/>
      <c r="BI201" s="69"/>
      <c r="BJ201" s="79"/>
      <c r="BK201" s="69"/>
      <c r="BL201" s="79"/>
      <c r="BM201" s="69"/>
      <c r="BN201" s="79"/>
      <c r="BO201" s="69"/>
      <c r="BP201" s="79"/>
      <c r="BQ201" s="69"/>
      <c r="BR201" s="69"/>
      <c r="BS201" s="79"/>
      <c r="BT201" s="69"/>
      <c r="BU201" s="79"/>
      <c r="BV201" s="69"/>
      <c r="BW201" s="79"/>
      <c r="BX201" s="69"/>
      <c r="BY201" s="79"/>
      <c r="BZ201" s="69"/>
      <c r="CA201" s="79"/>
      <c r="CB201" s="69"/>
      <c r="CC201" s="79"/>
      <c r="CD201" s="69"/>
      <c r="CE201" s="79"/>
      <c r="CF201" s="69"/>
      <c r="CG201" s="79"/>
      <c r="CH201" s="69"/>
      <c r="CI201" s="79"/>
      <c r="CJ201" s="69"/>
      <c r="CK201" s="79"/>
      <c r="CL201" s="69"/>
      <c r="CM201" s="79"/>
      <c r="CN201" s="69"/>
      <c r="CO201" s="69"/>
      <c r="CP201" s="79" t="str">
        <f t="shared" si="23"/>
        <v/>
      </c>
      <c r="CQ201" s="69"/>
      <c r="CR201" s="79" t="str">
        <f>IFERROR(IF(B201&lt;&gt;"", IF(AND(INDEX(Paste_Here!AD$2:AD$210, MATCH(B201, Paste_Here!A$2:A$210, 0))&lt;&gt;"", ISNUMBER(VALUE(INDEX(Paste_Here!AD$2:AD$210, MATCH(B201, Paste_Here!A$2:A$210, 0))))), INDEX(Paste_Here!AD$2:AD$210, MATCH(B201, Paste_Here!A$2:A$210, 0)), ""), ""), "")</f>
        <v/>
      </c>
      <c r="CS201" s="69"/>
      <c r="CT201" s="79" t="str">
        <f>IFERROR(IF(B201&lt;&gt;"", IF(AND(INDEX(Paste_Here!AC$2:AC$210, MATCH(B201, Paste_Here!A$2:A$210, 0))&lt;&gt;"", ISNUMBER(--INDEX(Paste_Here!AC$2:AC$210, MATCH(B201, Paste_Here!A$2:A$210, 0)))), TEXT(ROUND(--INDEX(Paste_Here!AC$2:AC$210, MATCH(B201, Paste_Here!A$2:A$210, 0)), 2), "0.00"), ""), ""), "")</f>
        <v/>
      </c>
      <c r="CU201" s="69"/>
      <c r="CV201" s="79" t="str">
        <f>IFERROR(IF(B201&lt;&gt;"", IF(LOWER(INDEX(Paste_Here!AE$2:AE$210, MATCH(B201, Paste_Here!A$2:A$210, 0)))="approaching expectations", "Approaching", IF(LOWER(INDEX(Paste_Here!AE$2:AE$210, MATCH(B201, Paste_Here!A$2:A$210, 0)))="met expectations", "Met", IF(LOWER(INDEX(Paste_Here!AE$2:AE$210, MATCH(B201, Paste_Here!A$2:A$210, 0)))="exceeded expectations", "Exceeded", IF(LOWER(INDEX(Paste_Here!AE$2:AE$210, MATCH(B201, Paste_Here!A$2:A$210, 0)))="below expectations", "Below", "")))), ""), "")</f>
        <v/>
      </c>
      <c r="CW201" s="69"/>
      <c r="CX201" s="79" t="str">
        <f>IFERROR(IF(B201&lt;&gt;"", IF(AND(INDEX(Paste_Here!AF$2:AF$210, MATCH(B201, Paste_Here!A$2:A$210, 0))&lt;&gt;"", ISNUMBER(VALUE(INDEX(Paste_Here!AF$2:AF$210, MATCH(B201, Paste_Here!A$2:A$210, 0))))), INDEX(Paste_Here!AF$2:AF$210, MATCH(B201, Paste_Here!A$2:A$210, 0)), ""), ""), "")</f>
        <v/>
      </c>
      <c r="CY201" s="69"/>
      <c r="CZ201" s="79" t="str">
        <f>IFERROR(IF(B201&lt;&gt;"", IF(AND(INDEX(Paste_Here!AU$2:AU$210, MATCH(B201, Paste_Here!A$2:A$210, 0))&lt;&gt;"", ISNUMBER(VALUE(INDEX(Paste_Here!AU$2:AU$210, MATCH(B201, Paste_Here!A$2:A$210, 0))))), INDEX(Paste_Here!AU$2:AU$210, MATCH(B201, Paste_Here!A$2:A$210, 0)), ""), ""), "")</f>
        <v/>
      </c>
      <c r="DA201" s="69"/>
      <c r="DB201" s="79" t="str">
        <f>IFERROR(IF(B201&lt;&gt;"", IF(ISNUMBER(SEARCH("highrisk", LOWER(INDEX(Paste_Here!AV$2:AV$210, MATCH(B201, Paste_Here!A$2:A$210, 0))))), "High Risk", IF(ISNUMBER(SEARCH("lowrisk", LOWER(INDEX(Paste_Here!AV$2:AV$210, MATCH(B201, Paste_Here!A$2:A$210, 0))))), "Low Risk", IF(ISNUMBER(SEARCH("somerisk", LOWER(INDEX(Paste_Here!AV$2:AV$210, MATCH(B201, Paste_Here!A$2:A$210, 0))))), "Some Risk", ""))), ""), "")</f>
        <v/>
      </c>
      <c r="DC201" s="69"/>
      <c r="DD201" s="79" t="str">
        <f>IFERROR(IF(B201&lt;&gt;"", IF(AND(INDEX(Paste_Here!AW$2:AW$210, MATCH(B201, Paste_Here!A$2:A$210, 0))&lt;&gt;"", ISNUMBER(VALUE(INDEX(Paste_Here!AW$2:AW$210, MATCH(B201, Paste_Here!A$2:A$210, 0))))), INDEX(Paste_Here!AW$2:AW$210, MATCH(B201, Paste_Here!A$2:A$210, 0)), ""), ""), "")</f>
        <v/>
      </c>
      <c r="DE201" s="69"/>
      <c r="DF201" s="79" t="str">
        <f>IFERROR(IF(B201&lt;&gt;"", IF(AND(INDEX(Paste_Here!AP$2:AP$210, MATCH(B201, Paste_Here!A$2:A$210, 0))&lt;&gt;"", ISNUMBER(VALUE(INDEX(Paste_Here!AP$2:AP$210, MATCH(B201, Paste_Here!A$2:A$210, 0))))), INDEX(Paste_Here!AP$2:AP$210, MATCH(B201, Paste_Here!A$2:A$210, 0)), ""), ""), "")</f>
        <v/>
      </c>
      <c r="DG201" s="69"/>
      <c r="DH201" s="79" t="str">
        <f>IFERROR(IF(B201&lt;&gt;"", IF(ISNUMBER(SEARCH("highrisk", LOWER(INDEX(Paste_Here!AQ$2:AQ$210, MATCH(B201, Paste_Here!A$2:A$210, 0))))), "High Risk", IF(ISNUMBER(SEARCH("lowrisk", LOWER(INDEX(Paste_Here!AQ$2:AQ$210, MATCH(B201, Paste_Here!A$2:A$210, 0))))), "Low Risk", IF(ISNUMBER(SEARCH("somerisk", LOWER(INDEX(Paste_Here!AQ$2:AQ$210, MATCH(B201, Paste_Here!A$2:A$210, 0))))), "Some Risk", ""))), ""), "")</f>
        <v/>
      </c>
      <c r="DI201" s="69"/>
      <c r="DJ201" s="79" t="str" cm="1">
        <f t="array" aca="1" ref="DJ201" ca="1">IFERROR(VALUE(IF(ISNUMBER(SEARCH("EM", INDEX(Paste_Here!AR$2:AR$500, MATCH(B201, Paste_Here!A$2:A$500, 0)))),"-" &amp; _xlfn.TEXTJOIN("", TRUE, IF(ISNUMBER(--MID(INDEX(Paste_Here!AR$2:AR$500, MATCH(B201, Paste_Here!A$2:A$500, 0)), ROW(INDIRECT("1:"&amp;LEN(INDEX(Paste_Here!AR$2:AR$500, MATCH(B201, Paste_Here!A$2:A$500, 0))))), 1)), MID(INDEX(Paste_Here!AR$2:AR$500, MATCH(B201, Paste_Here!A$2:A$500, 0)), ROW(INDIRECT("1:"&amp;LEN(INDEX(Paste_Here!AR$2:AR$500, MATCH(B201, Paste_Here!A$2:A$500, 0))))), 1), "")), _xlfn.TEXTJOIN("", TRUE, IF(ISNUMBER(--MID(INDEX(Paste_Here!AR$2:AR$500, MATCH(B201, Paste_Here!A$2:AR$500, 0)), ROW(INDIRECT("1:"&amp;LEN(INDEX(Paste_Here!AR$2:AR$500, MATCH(B201, Paste_Here!A$2:AR$500, 0))))), 1)), MID(INDEX(Paste_Here!AR$2:AR$500, MATCH(B201, Paste_Here!A$2:A$500, 0)), ROW(INDIRECT("1:"&amp;LEN(INDEX(Paste_Here!AR$2:AR$500, MATCH(B201, Paste_Here!A$2:A$500, 0))))), 1), "")))), "")</f>
        <v/>
      </c>
      <c r="DK201" s="69"/>
      <c r="DL201" s="69"/>
      <c r="DM201" s="79" t="str">
        <f t="shared" si="24"/>
        <v/>
      </c>
      <c r="DN201" s="69"/>
      <c r="DO201" s="79" t="str">
        <f>IFERROR(IF(B201&lt;&gt;"", IF(AND(INDEX(Paste_Here!AH$2:AH$210, MATCH(B201, Paste_Here!A$2:A$210, 0))&lt;&gt;"", ISNUMBER(VALUE(INDEX(Paste_Here!AH$2:AH$210, MATCH(B201, Paste_Here!A$2:A$210, 0))))), INDEX(Paste_Here!AH$2:AH$210, MATCH(B201, Paste_Here!A$2:A$210, 0)), ""), ""), "")</f>
        <v/>
      </c>
      <c r="DP201" s="69"/>
      <c r="DQ201" s="114"/>
      <c r="DR201" s="69"/>
      <c r="DS201" s="119" t="str">
        <f>IFERROR(IF(B201&lt;&gt;"", IF(LOWER(INDEX(Paste_Here!AI$2:AI$210, MATCH(B201, Paste_Here!A$2:A$210, 0)))="approaching expectations", "Approaching", IF(LOWER(INDEX(Paste_Here!AI$2:AI$210, MATCH(B201, Paste_Here!A$2:A$210, 0)))="met expectations", "Met", IF(LOWER(INDEX(Paste_Here!AI$2:AI$210, MATCH(B201, Paste_Here!A$2:A$210, 0)))="exceeded expectations", "Exceeded", IF(LOWER(INDEX(Paste_Here!AI$2:AI$210, MATCH(B201, Paste_Here!A$2:A$210, 0)))="below expectations", "Below", "")))), ""), "")</f>
        <v/>
      </c>
      <c r="DT201" s="69"/>
      <c r="DU201" s="79" t="str">
        <f>IFERROR(IF(B201&lt;&gt;"", IF(AND(INDEX(Paste_Here!AJ$2:AJ$210, MATCH(B201, Paste_Here!A$2:A$210, 0))&lt;&gt;"", ISNUMBER(VALUE(INDEX(Paste_Here!AJ$2:AJ$210, MATCH(B201, Paste_Here!A$2:A$210, 0))))), INDEX(Paste_Here!AJ$2:AJ$210, MATCH(B201, Paste_Here!A$2:A$210, 0)), ""), ""), "")</f>
        <v/>
      </c>
      <c r="DV201" s="69"/>
      <c r="DW201" s="114"/>
      <c r="DX201" s="69"/>
      <c r="DY201" s="114"/>
      <c r="DZ201" s="69"/>
      <c r="EA201" s="114"/>
      <c r="EB201" s="69"/>
      <c r="EC201" s="114"/>
      <c r="ED201" s="69"/>
      <c r="EE201" s="114"/>
      <c r="EF201" s="69"/>
      <c r="EH201" s="69"/>
      <c r="EI201" s="69"/>
      <c r="EJ201" s="79"/>
      <c r="EK201" s="69"/>
      <c r="EL201" s="79"/>
      <c r="EM201" s="69"/>
      <c r="EN201" s="79"/>
      <c r="EO201" s="69"/>
      <c r="EP201" s="79"/>
      <c r="EQ201" s="69"/>
      <c r="ER201" s="79"/>
      <c r="ES201" s="69"/>
      <c r="ET201" s="79"/>
      <c r="EU201" s="69"/>
      <c r="EV201" s="79"/>
      <c r="EW201" s="69"/>
      <c r="EX201" s="79"/>
      <c r="EY201" s="69"/>
      <c r="EZ201" s="79"/>
      <c r="FA201" s="69"/>
      <c r="FB201" s="79"/>
      <c r="FC201" s="69"/>
      <c r="FD201" s="79"/>
      <c r="FE201" s="69"/>
      <c r="FF201" s="69"/>
      <c r="FG201" s="79" t="str">
        <f t="shared" si="25"/>
        <v/>
      </c>
      <c r="FH201" s="69"/>
      <c r="FI201" s="79" t="str">
        <f>IFERROR(IF(B201&lt;&gt;"", IF(ISNUMBER(VALUE(INDEX(Paste_Here!H$2:H$210, MATCH(B201, Paste_Here!A$2:A$210, 0)))), IF(VALUE(INDEX(Paste_Here!H$2:H$210, MATCH(B201, Paste_Here!A$2:A$210, 0)))=0, "No", IF(AND(VALUE(INDEX(Paste_Here!H$2:H$210, MATCH(B201, Paste_Here!A$2:A$210, 0)))&gt;=1, VALUE(INDEX(Paste_Here!H$2:H$210, MATCH(B201, Paste_Here!A$2:A$210, 0)))&lt;=4), VALUE(INDEX(Paste_Here!H$2:H$210, MATCH(B201, Paste_Here!A$2:A$210, 0))), "")), ""), ""), "")</f>
        <v/>
      </c>
      <c r="FJ201" s="69"/>
      <c r="FK201" s="79" t="str">
        <f>IFERROR(IF(B201&lt;&gt;"", IF(ISNUMBER(VALUE(INDEX(Paste_Here!I$2:I$210, MATCH(B201, Paste_Here!A$2:A$210, 0)))), IF(VALUE(INDEX(Paste_Here!I$2:I$210, MATCH(B201, Paste_Here!A$2:A$210, 0)))=0, "No", IF(AND(VALUE(INDEX(Paste_Here!I$2:I$210, MATCH(B201, Paste_Here!A$2:A$210, 0)))&gt;=1, VALUE(INDEX(Paste_Here!I$2:I$210, MATCH(B201, Paste_Here!A$2:A$210, 0)))&lt;=4), VALUE(INDEX(Paste_Here!I$2:I$210, MATCH(B201, Paste_Here!A$2:A$210, 0))), "")), ""), ""), "")</f>
        <v/>
      </c>
      <c r="FL201" s="69"/>
      <c r="FM201" s="114"/>
      <c r="FN201" s="69"/>
      <c r="FO201" s="114"/>
      <c r="FP201" s="69"/>
      <c r="FQ201" s="114"/>
      <c r="FR201" s="69"/>
      <c r="FS201" s="114"/>
      <c r="FT201" s="69"/>
      <c r="FU201" s="79" t="str">
        <f>IFERROR(IF(B201&lt;&gt;"", IF(AND(INDEX(Paste_Here!R$2:R$210, MATCH(B201, Paste_Here!A$2:A$210, 0))&lt;&gt;"", ISNUMBER(VALUE(INDEX(Paste_Here!R$2:R$210, MATCH(B201, Paste_Here!A$2:A$210, 0))))), INDEX(Paste_Here!R$2:R$210, MATCH(B201, Paste_Here!A$2:A$210, 0)), ""), ""), "")</f>
        <v/>
      </c>
      <c r="FV201" s="69"/>
      <c r="FW201" s="79" t="str">
        <f>IFERROR(IF(B201&lt;&gt;"", IF(AND(INDEX(Paste_Here!BB$2:BB$210, MATCH(B201, Paste_Here!A$2:A$210, 0))&lt;&gt;"", ISNUMBER(VALUE(INDEX(Paste_Here!BB$2:BB$210, MATCH(B201, Paste_Here!A$2:A$210, 0))))), INDEX(Paste_Here!BB$2:BB$210, MATCH(B201, Paste_Here!A$2:A$210, 0)), ""), ""), "")</f>
        <v/>
      </c>
      <c r="FX201" s="69"/>
      <c r="FY201" s="79" t="str">
        <f>IFERROR(IF(B201&lt;&gt;"", IF(AND(INDEX(Paste_Here!AS$2:AS$210, MATCH(B201, Paste_Here!A$2:A$210, 0))&lt;&gt;"", ISNUMBER(VALUE(INDEX(Paste_Here!AS$2:AS$210, MATCH(B201, Paste_Here!A$2:A$210, 0))))), INDEX(Paste_Here!AS$2:AS$210, MATCH(B201, Paste_Here!A$2:A$210, 0)), ""), ""), "")</f>
        <v/>
      </c>
      <c r="FZ201" s="69"/>
      <c r="GA201" s="79" t="str">
        <f>IFERROR(IF(B201&lt;&gt;"", IF(AND(INDEX(Paste_Here!BC$2:BC$210, MATCH(B201, Paste_Here!A$2:A$210, 0))&lt;&gt;"", ISNUMBER(VALUE(INDEX(Paste_Here!BC$2:BC$210, MATCH(B201, Paste_Here!A$2:A$210, 0))))), INDEX(Paste_Here!BC$2:BC$210, MATCH(B201, Paste_Here!A$2:A$210, 0)), ""), ""), "")</f>
        <v/>
      </c>
      <c r="GB201" s="69"/>
      <c r="GC201" s="69"/>
      <c r="GD201" s="79" t="str">
        <f t="shared" si="26"/>
        <v/>
      </c>
      <c r="GE201" s="69"/>
      <c r="GF201" s="79" t="str">
        <f>IFERROR(IF(B201&lt;&gt;"", IF(ISNUMBER(SEARCH("s", LOWER(INDEX(Paste_Here!M$2:M$210, MATCH(B201, Paste_Here!A$2:A$210, 0))))), "Yes", IF(INDEX(Paste_Here!M$2:M$210, MATCH(B201, Paste_Here!A$2:A$210, 0))&lt;&gt;"", "No", "")), ""), "")</f>
        <v/>
      </c>
      <c r="GG201" s="69"/>
      <c r="GH201" s="79" t="str">
        <f>IFERROR(IF(B201&lt;&gt;"", IF(ISNUMBER(SEARCH("yes", LOWER(INDEX(Paste_Here!F$2:F$210, MATCH(B201, Paste_Here!A$2:A$210, 0))))), "Yes", IF(ISNUMBER(SEARCH("no", LOWER(INDEX(Paste_Here!F$2:F$210, MATCH(B201, Paste_Here!A$2:A$210, 0))))), "No", "")), ""), "")</f>
        <v/>
      </c>
      <c r="GI201" s="69"/>
      <c r="GJ201" s="79" t="str">
        <f>IFERROR(IF(B201&lt;&gt;"", IF(ISNUMBER(SEARCH("english language learner", LOWER(INDEX(Paste_Here!C$2:C$210, MATCH(B201, Paste_Here!A$2:A$210, 0))))), "Yes", ""), ""), "")</f>
        <v/>
      </c>
      <c r="GK201" s="69"/>
      <c r="GL201" s="79" t="str">
        <f>IFERROR(IF(B201&lt;&gt;"", IF(OR(ISNUMBER(SEARCH("b", LOWER(INDEX(Paste_Here!K$2:K$210, MATCH(B201, Paste_Here!A$2:A$210, 0))))), ISNUMBER(SEARCH("h", LOWER(INDEX(Paste_Here!K$2:K$210, MATCH(B201, Paste_Here!A$2:A$210, 0))))), ISNUMBER(SEARCH("i", LOWER(INDEX(Paste_Here!K$2:K$210, MATCH(B201, Paste_Here!A$2:A$210, 0)))))), "Yes", IF(INDEX(Paste_Here!K$2:K$210, MATCH(B201, Paste_Here!A$2:A$210, 0))&lt;&gt;"", "No", "")), ""), "")</f>
        <v/>
      </c>
      <c r="GM201" s="69"/>
      <c r="GN201" s="79" t="str">
        <f>IFERROR(IF(B201&lt;&gt;"", IF(ISNUMBER(SEARCH("yes", LOWER(INDEX(Paste_Here!L$2:L$210, MATCH(B201, Paste_Here!A$2:A$210, 0))))), "Yes", IF(ISNUMBER(SEARCH("no", LOWER(INDEX(Paste_Here!L$2:L$210, MATCH(B201, Paste_Here!A$2:A$210, 0))))), "No", "")), ""), "")</f>
        <v/>
      </c>
      <c r="GO201" s="69"/>
      <c r="GP201" s="79" t="str">
        <f>IFERROR(IF(B201&lt;&gt;"", IF(ISNUMBER(SEARCH("transitional 2", LOWER(INDEX(Paste_Here!C$2:C$210, MATCH(B201, Paste_Here!A$2:A$210, 0))))), "T2", IF(ISNUMBER(SEARCH("transitional 1", LOWER(INDEX(Paste_Here!C$2:C$210, MATCH(B201, Paste_Here!A$2:A$210, 0))))), "T1", IF(ISNUMBER(SEARCH("waived ell services", LOWER(INDEX(Paste_Here!C$2:C$210, MATCH(B201, Paste_Here!A$2:A$210, 0))))), "W", ""))), ""), "")</f>
        <v/>
      </c>
      <c r="GQ201" s="69"/>
      <c r="GR201" s="114"/>
      <c r="GS201" s="69"/>
      <c r="GT201" s="114"/>
      <c r="GU201" s="69"/>
      <c r="GV201" s="114"/>
      <c r="GW201" s="69"/>
      <c r="GX201" s="118"/>
      <c r="GY201" s="69"/>
      <c r="GZ201" s="69"/>
      <c r="HA201" s="79"/>
      <c r="HB201" s="69"/>
      <c r="HC201" s="79"/>
      <c r="HD201" s="69"/>
      <c r="HE201" s="79"/>
      <c r="HF201" s="69"/>
      <c r="HG201" s="79"/>
      <c r="HH201" s="69"/>
      <c r="HI201" s="79"/>
      <c r="HJ201" s="69"/>
      <c r="HK201" s="79"/>
      <c r="HL201" s="69"/>
      <c r="HM201" s="79"/>
      <c r="HN201" s="69"/>
      <c r="HO201" s="79"/>
      <c r="HP201" s="69"/>
      <c r="HQ201" s="79"/>
      <c r="HR201" s="69"/>
      <c r="HS201" s="79"/>
      <c r="HT201" s="69"/>
      <c r="HU201" s="79"/>
      <c r="HV201" s="69"/>
      <c r="HW201" s="69"/>
      <c r="HX201" s="79"/>
      <c r="HY201" s="69"/>
      <c r="HZ201" s="79"/>
      <c r="IA201" s="69"/>
      <c r="IB201" s="79"/>
      <c r="IC201" s="69"/>
      <c r="ID201" s="79"/>
      <c r="IE201" s="69"/>
      <c r="IF201" s="79"/>
      <c r="IG201" s="69"/>
      <c r="IH201" s="79"/>
      <c r="II201" s="69"/>
      <c r="IJ201" s="79"/>
      <c r="IK201" s="69"/>
      <c r="IL201" s="79"/>
      <c r="IM201" s="69"/>
      <c r="IN201" s="79"/>
      <c r="IO201" s="69"/>
      <c r="IP201" s="79"/>
      <c r="IQ201" s="69"/>
      <c r="IR201" s="79"/>
      <c r="IS201" s="69"/>
      <c r="IT201" s="69"/>
      <c r="IU201" s="79"/>
      <c r="IV201" s="69"/>
      <c r="IW201" s="79"/>
      <c r="IX201" s="69"/>
      <c r="IY201" s="79"/>
      <c r="IZ201" s="69"/>
      <c r="JA201" s="79"/>
      <c r="JB201" s="69"/>
      <c r="JC201" s="79"/>
      <c r="JD201" s="69"/>
      <c r="JE201" s="79"/>
      <c r="JF201" s="69"/>
      <c r="JG201" s="79"/>
      <c r="JH201" s="69"/>
      <c r="JI201" s="79"/>
      <c r="JJ201" s="69"/>
      <c r="JK201" s="79"/>
      <c r="JL201" s="69"/>
      <c r="JM201" s="79"/>
      <c r="JN201" s="69"/>
      <c r="JO201" s="79"/>
      <c r="JP201" s="69"/>
      <c r="JQ201" s="69"/>
      <c r="JR201" s="79"/>
      <c r="JS201" s="69"/>
      <c r="JT201" s="79"/>
      <c r="JU201" s="69"/>
      <c r="JV201" s="79"/>
      <c r="JW201" s="69"/>
      <c r="JX201" s="79"/>
      <c r="JY201" s="69"/>
      <c r="JZ201" s="79"/>
      <c r="KA201" s="69"/>
      <c r="KB201" s="79"/>
      <c r="KC201" s="69"/>
      <c r="KD201" s="79"/>
      <c r="KE201" s="69"/>
      <c r="KF201" s="79"/>
      <c r="KG201" s="69"/>
      <c r="KH201" s="79"/>
      <c r="KI201" s="69"/>
      <c r="KJ201" s="79"/>
      <c r="KK201" s="69"/>
      <c r="KL201" s="79"/>
      <c r="KM201" s="69"/>
      <c r="KP201" s="1" t="str" cm="1">
        <f t="array" ref="KP201">IFERROR(INDEX(Paste_Here!$B$2:$B$210, MATCH(0, COUNTIF(KP$4:KP200, Paste_Here!$B$2:$B$210) + IF(Paste_Here!$B$2:$B$210="", 1, 0), 0)), "")</f>
        <v/>
      </c>
      <c r="KQ201" s="1" t="str">
        <f>IF(KP201&lt;&gt;"", INDEX(Paste_Here!$A$2:$A$210, MATCH(KP201, Paste_Here!$B$2:$B$210, 0)), "")</f>
        <v/>
      </c>
      <c r="KR201" s="1" t="str">
        <f t="shared" si="27"/>
        <v/>
      </c>
      <c r="KS201" s="1" t="str" cm="1">
        <f t="array" ref="KS201">IFERROR(INDEX($KR$5:$KR$210, MATCH(SMALL(IF($KR$5:$KR$210&lt;&gt;"", COUNTIF($KR$5:$KR$210, "&lt;"&amp;$KR$5:$KR$210)+1), ROW()-ROW($KS$5)+1), COUNTIF($KR$5:$KR$210, "&lt;"&amp;$KR$5:$KR$210)+1, 0)), "")</f>
        <v/>
      </c>
    </row>
    <row r="202" spans="1:305">
      <c r="A202" s="69"/>
      <c r="B202" s="79" t="str">
        <f t="shared" si="21"/>
        <v/>
      </c>
      <c r="C202" s="69"/>
      <c r="D202" s="79" t="str">
        <f>IFERROR(IF(B202&lt;&gt;"", IF(COUNTIF(INDEX(Paste_Here!N$2:Q$210, MATCH(B202, Paste_Here!A$2:A$210, 0), 0), "yes") &gt; 0, "No", IF(COUNTIF(INDEX(Paste_Here!N$2:Q$210, MATCH(B202, Paste_Here!A$2:A$210, 0), 0), "no") &gt; 0, "Yes", "")), ""), "")</f>
        <v/>
      </c>
      <c r="E202" s="69"/>
      <c r="F202" s="79" t="str">
        <f>IFERROR(IF(B202&lt;&gt;"", IF(ISNUMBER(SEARCH("yes", LOWER(INDEX(Paste_Here!S$2:S$210, MATCH(B202, Paste_Here!A$2:A$210, 0))))), "Yes", IF(ISNUMBER(SEARCH("no", LOWER(INDEX(Paste_Here!S$2:S$210, MATCH(B202, Paste_Here!A$2:A$210, 0))))), "No", "")), ""), "")</f>
        <v/>
      </c>
      <c r="G202" s="69"/>
      <c r="H202" s="79" t="str">
        <f>IFERROR(IF(B202&lt;&gt;"", IF(COUNTIF(INDEX(Paste_Here!AX$2:BA$210, MATCH(B202, Paste_Here!A$2:A$210, 0), 0), "yes") &gt; 0, "No", IF(COUNTIF(INDEX(Paste_Here!AX$2:BA$210, MATCH(B202, Paste_Here!A$2:A$210, 0), 0), "no") &gt; 0, "Yes", "")), ""), "")</f>
        <v/>
      </c>
      <c r="I202" s="69"/>
      <c r="J202" s="79" t="str">
        <f>IFERROR(IF(B202&lt;&gt;"", IF(ISNUMBER(SEARCH("yes", LOWER(INDEX(Paste_Here!Z$2:Z$210, MATCH(B202, Paste_Here!A$2:A$210, 0))))), "Yes", IF(ISNUMBER(SEARCH("no", LOWER(INDEX(Paste_Here!Z$2:Z$210, MATCH(B202, Paste_Here!A$2:A$210, 0))))), "No", "")), ""), "")</f>
        <v/>
      </c>
      <c r="K202" s="69"/>
      <c r="L202" s="79" t="str">
        <f>IFERROR(IF(B202&lt;&gt;"", IF(ISNUMBER(SEARCH("yes", LOWER(INDEX(Paste_Here!AG$2:AG$210, MATCH(B202, Paste_Here!A$2:A$210, 0))))), "Yes", IF(ISNUMBER(SEARCH("no", LOWER(INDEX(Paste_Here!AG$2:AG$210, MATCH(B202, Paste_Here!A$2:A$210, 0))))), "No", "")), ""), "")</f>
        <v/>
      </c>
      <c r="M202" s="69"/>
      <c r="N202" s="114" t="str">
        <f>IFERROR(IF(J202&lt;&gt;"", IF(ISNUMBER(SEARCH("yes", LOWER(INDEX(Paste_Here!AB$2:AB$210, MATCH(J202, Paste_Here!I$2:I$210, 0))))), "Yes", IF(ISNUMBER(SEARCH("no", LOWER(INDEX(Paste_Here!AB$2:AB$210, MATCH(J202, Paste_Here!I$2:I$210, 0))))), "No", "")), ""), "")</f>
        <v/>
      </c>
      <c r="O202" s="69"/>
      <c r="P202" s="79" t="str">
        <f>IFERROR(IF(B202&lt;&gt;"", IF(ISNUMBER(SEARCH("Revealed-Potential (Primary Focus)", LOWER(INDEX(Paste_Here!U$2:U$210, MATCH(B202, Paste_Here!A$2:A$210, 0))))), "Rev-Potential: Prim", IF(ISNUMBER(SEARCH("Revealed-Potential (Secondary Focus)", LOWER(INDEX(Paste_Here!U$2:U$210, MATCH(B202, Paste_Here!A$2:A$210, 0))))), "Rev-Potential: Sec", IF(ISNUMBER(SEARCH("Monitoring", LOWER(INDEX(Paste_Here!U$2:U$210, MATCH(B202, Paste_Here!A$2:A$210, 0))))), "Monitoring", IF(ISNUMBER(SEARCH("At-Promise (Secondary Focus)", LOWER(INDEX(Paste_Here!U$2:U$210, MATCH(B202, Paste_Here!A$2:A$210, 0))))), "At-Promise: Sec", IF(ISNUMBER(SEARCH("At-Promise (Primary Focus)", LOWER(INDEX(Paste_Here!U$2:U$210, MATCH(B202, Paste_Here!A$2:A$210, 0))))), "At-Promise: Prim", ""))))), ""), "")</f>
        <v/>
      </c>
      <c r="Q202" s="69"/>
      <c r="R202" s="79" t="str">
        <f>IFERROR(IF(B202&lt;&gt;"", IF(ISNUMBER(SEARCH("Revealed-Potential (Primary Focus)", LOWER(INDEX(Paste_Here!AB$2:AB$210, MATCH(B202, Paste_Here!A$2:A$210, 0))))), "Rev-Potential: Prim", IF(ISNUMBER(SEARCH("Revealed-Potential (Secondary Focus)", LOWER(INDEX(Paste_Here!AB$2:AB$210, MATCH(B202, Paste_Here!A$2:A$210, 0))))), "Rev-Potential: Sec", IF(ISNUMBER(SEARCH("Monitoring", LOWER(INDEX(Paste_Here!AB$2:AB$210, MATCH(B202, Paste_Here!A$2:A$210, 0))))), "Monitoring", IF(ISNUMBER(SEARCH("At-Promise (Secondary Focus)", LOWER(INDEX(Paste_Here!AB$2:AB$210, MATCH(B202, Paste_Here!A$2:A$210, 0))))), "At-Promise: Sec", IF(ISNUMBER(SEARCH("At-Promise (Primary Focus)", LOWER(INDEX(Paste_Here!AB$2:AB$210, MATCH(B202, Paste_Here!A$2:A$210, 0))))), "At-Promise: Prim", ""))))), ""), "")</f>
        <v/>
      </c>
      <c r="S202" s="69"/>
      <c r="T202" s="114" t="str">
        <f>IFERROR(IF(P202&lt;&gt;"", IF(ISNUMBER(SEARCH("yes", LOWER(INDEX(Paste_Here!AH$2:AH$210, MATCH(P202, Paste_Here!O$2:O$210, 0))))), "Yes", IF(ISNUMBER(SEARCH("no", LOWER(INDEX(Paste_Here!AH$2:AH$210, MATCH(P202, Paste_Here!O$2:O$210, 0))))), "No", "")), ""), "")</f>
        <v/>
      </c>
      <c r="U202" s="69"/>
      <c r="V202" s="114" t="str">
        <f>IFERROR(IF(R202&lt;&gt;"", IF(ISNUMBER(SEARCH("yes", LOWER(INDEX(Paste_Here!AJ$2:AJ$210, MATCH(R202, Paste_Here!Q$2:Q$210, 0))))), "Yes", IF(ISNUMBER(SEARCH("no", LOWER(INDEX(Paste_Here!AJ$2:AJ$210, MATCH(R202, Paste_Here!Q$2:Q$210, 0))))), "No", "")), ""), "")</f>
        <v/>
      </c>
      <c r="W202" s="69"/>
      <c r="X202" s="69"/>
      <c r="Y202" s="79" t="str">
        <f t="shared" si="22"/>
        <v/>
      </c>
      <c r="Z202" s="69"/>
      <c r="AA202" s="79" t="str">
        <f>IFERROR(IF(B202&lt;&gt;"", IF(AND(INDEX(Paste_Here!W$2:W$210, MATCH(B202, Paste_Here!A$2:A$210, 0))&lt;&gt;"", ISNUMBER(VALUE(INDEX(Paste_Here!W$2:W$210, MATCH(B202, Paste_Here!A$2:A$210, 0))))), INDEX(Paste_Here!W$2:W$210, MATCH(B202, Paste_Here!A$2:A$210, 0)), ""), ""), "")</f>
        <v/>
      </c>
      <c r="AB202" s="69"/>
      <c r="AC202" s="79" t="str">
        <f>IFERROR(IF(B202&lt;&gt;"", IF(AND(INDEX(Paste_Here!V$2:V$210, MATCH(B202, Paste_Here!A$2:A$210, 0))&lt;&gt;"", ISNUMBER(VALUE(INDEX(Paste_Here!V$2:V$210, MATCH(B202, Paste_Here!A$2:A$210, 0))))), TEXT(ROUND(VALUE(INDEX(Paste_Here!V$2:V$210, MATCH(B202, Paste_Here!A$2:A$210, 0))), 2), "0.00"), ""), ""), "")</f>
        <v/>
      </c>
      <c r="AD202" s="69"/>
      <c r="AE202" s="79" t="str">
        <f>IFERROR(IF(B202&lt;&gt;"", IF(LOWER(INDEX(Paste_Here!X$2:X$210, MATCH(B202, Paste_Here!A$2:A$210, 0)))="approaching expectations", "Approaching", IF(LOWER(INDEX(Paste_Here!X$2:X$210, MATCH(B202, Paste_Here!A$2:A$210, 0)))="met expectations", "Met", IF(LOWER(INDEX(Paste_Here!X$2:X$210, MATCH(B202, Paste_Here!A$2:A$210, 0)))="exceeded expectations", "Exceeded", IF(LOWER(INDEX(Paste_Here!X$2:X$210, MATCH(B202, Paste_Here!A$2:A$210, 0)))="below expectations", "Below", "")))), ""), "")</f>
        <v/>
      </c>
      <c r="AF202" s="69"/>
      <c r="AG202" s="79" t="str">
        <f>IFERROR(IF(B202&lt;&gt;"", IF(AND(INDEX(Paste_Here!Y$2:Y$210, MATCH(B202, Paste_Here!A$2:A$210, 0))&lt;&gt;"", ISNUMBER(VALUE(INDEX(Paste_Here!Y$2:Y$210, MATCH(B202, Paste_Here!A$2:A$210, 0))))), INDEX(Paste_Here!Y$2:Y$210, MATCH(B202, Paste_Here!A$2:A$210, 0)), ""), ""), "")</f>
        <v/>
      </c>
      <c r="AH202" s="69"/>
      <c r="AI202" s="79" t="str">
        <f>IFERROR(IF(B202&lt;&gt;"", IF(AND(INDEX(Paste_Here!AK$2:AK$210, MATCH(B202, Paste_Here!A$2:A$210, 0))&lt;&gt;"", ISNUMBER(VALUE(INDEX(Paste_Here!AK$2:AK$210, MATCH(B202, Paste_Here!A$2:A$210, 0))))), INDEX(Paste_Here!AK$2:AK$210, MATCH(B202, Paste_Here!A$2:A$210, 0)), ""), ""), "")</f>
        <v/>
      </c>
      <c r="AJ202" s="69"/>
      <c r="AK202" s="79" t="str">
        <f>IFERROR(IF(B202&lt;&gt;"", IF(ISNUMBER(SEARCH("highrisk", LOWER(INDEX(Paste_Here!AL$2:AL$210, MATCH(B202, Paste_Here!A$2:A$210, 0))))), "High Risk", IF(ISNUMBER(SEARCH("lowrisk", LOWER(INDEX(Paste_Here!AL$2:AL$210, MATCH(B202, Paste_Here!A$2:A$210, 0))))), "Low Risk", IF(ISNUMBER(SEARCH("somerisk", LOWER(INDEX(Paste_Here!AL$2:AL$210, MATCH(B202, Paste_Here!A$2:A$210, 0))))), "Some Risk", ""))), ""), "")</f>
        <v/>
      </c>
      <c r="AL202" s="69"/>
      <c r="AM202" s="79" t="str">
        <f>IFERROR(IF(B202&lt;&gt;"", IF(AND(INDEX(Paste_Here!AT$2:AT$210, MATCH(B202, Paste_Here!A$2:A$210, 0))&lt;&gt;"", ISNUMBER(VALUE(INDEX(Paste_Here!AT$2:AT$210, MATCH(B202, Paste_Here!A$2:A$210, 0))))), INDEX(Paste_Here!AT$2:AT$210, MATCH(B202, Paste_Here!A$2:A$210, 0)), ""), ""), "")</f>
        <v/>
      </c>
      <c r="AN202" s="69"/>
      <c r="AO202" s="79" t="str">
        <f>IFERROR(IF(B202&lt;&gt;"", IF(AND(INDEX(Paste_Here!AM$2:AM$210, MATCH(B202, Paste_Here!A$2:A$210, 0))&lt;&gt;"", ISNUMBER(VALUE(INDEX(Paste_Here!AM$2:AM$210, MATCH(B202, Paste_Here!A$2:A$210, 0))))), INDEX(Paste_Here!AM$2:AM$210, MATCH(B202, Paste_Here!A$2:A$210, 0)), ""), ""), "")</f>
        <v/>
      </c>
      <c r="AP202" s="69"/>
      <c r="AQ202" s="79" t="str">
        <f>IFERROR(IF(B202&lt;&gt;"", IF(ISNUMBER(SEARCH("highrisk", LOWER(INDEX(Paste_Here!AN$2:AN$210, MATCH(B202, Paste_Here!A$2:A$210, 0))))), "High Risk", IF(ISNUMBER(SEARCH("lowrisk", LOWER(INDEX(Paste_Here!AN$2:AN$210, MATCH(B202, Paste_Here!A$2:A$210, 0))))), "Low Risk", IF(ISNUMBER(SEARCH("somerisk", LOWER(INDEX(Paste_Here!AN$2:AN$210, MATCH(B202, Paste_Here!A$2:A$210, 0))))), "Some Risk", ""))), ""), "")</f>
        <v/>
      </c>
      <c r="AR202" s="69"/>
      <c r="AS202" s="79" t="str" cm="1">
        <f t="array" aca="1" ref="AS202" ca="1">IFERROR(IF(ISNUMBER(SEARCH("BR", INDEX(Paste_Here!AO$2:AO$210, MATCH(B202, Paste_Here!A$2:A$210, 0)))), -1, 1) * VALUE(_xlfn.TEXTJOIN("", TRUE, IF(ISNUMBER(--MID(INDEX(Paste_Here!AO$2:AO$210, MATCH(B202, Paste_Here!A$2:A$210, 0)), ROW(INDIRECT("1:"&amp;LEN(INDEX(Paste_Here!AO$2:AO$210, MATCH(B202, Paste_Here!A$2:A$210, 0))))), 1)), MID(INDEX(Paste_Here!AO$2:AO$210, MATCH(B202, Paste_Here!A$2:A$210, 0)), ROW(INDIRECT("1:"&amp;LEN(INDEX(Paste_Here!AO$2:AO$210, MATCH(B202, Paste_Here!A$2:A$210, 0))))), 1), ""))), "")</f>
        <v/>
      </c>
      <c r="AT202" s="69"/>
      <c r="AU202" s="69"/>
      <c r="AV202" s="79"/>
      <c r="AW202" s="69"/>
      <c r="AX202" s="79"/>
      <c r="AY202" s="69"/>
      <c r="AZ202" s="79"/>
      <c r="BA202" s="69"/>
      <c r="BB202" s="79"/>
      <c r="BC202" s="69"/>
      <c r="BD202" s="79"/>
      <c r="BE202" s="69"/>
      <c r="BF202" s="79"/>
      <c r="BG202" s="69"/>
      <c r="BH202" s="79"/>
      <c r="BI202" s="69"/>
      <c r="BJ202" s="79"/>
      <c r="BK202" s="69"/>
      <c r="BL202" s="79"/>
      <c r="BM202" s="69"/>
      <c r="BN202" s="79"/>
      <c r="BO202" s="69"/>
      <c r="BP202" s="79"/>
      <c r="BQ202" s="69"/>
      <c r="BR202" s="69"/>
      <c r="BS202" s="79"/>
      <c r="BT202" s="69"/>
      <c r="BU202" s="79"/>
      <c r="BV202" s="69"/>
      <c r="BW202" s="79"/>
      <c r="BX202" s="69"/>
      <c r="BY202" s="79"/>
      <c r="BZ202" s="69"/>
      <c r="CA202" s="79"/>
      <c r="CB202" s="69"/>
      <c r="CC202" s="79"/>
      <c r="CD202" s="69"/>
      <c r="CE202" s="79"/>
      <c r="CF202" s="69"/>
      <c r="CG202" s="79"/>
      <c r="CH202" s="69"/>
      <c r="CI202" s="79"/>
      <c r="CJ202" s="69"/>
      <c r="CK202" s="79"/>
      <c r="CL202" s="69"/>
      <c r="CM202" s="79"/>
      <c r="CN202" s="69"/>
      <c r="CO202" s="69"/>
      <c r="CP202" s="79" t="str">
        <f t="shared" si="23"/>
        <v/>
      </c>
      <c r="CQ202" s="69"/>
      <c r="CR202" s="79" t="str">
        <f>IFERROR(IF(B202&lt;&gt;"", IF(AND(INDEX(Paste_Here!AD$2:AD$210, MATCH(B202, Paste_Here!A$2:A$210, 0))&lt;&gt;"", ISNUMBER(VALUE(INDEX(Paste_Here!AD$2:AD$210, MATCH(B202, Paste_Here!A$2:A$210, 0))))), INDEX(Paste_Here!AD$2:AD$210, MATCH(B202, Paste_Here!A$2:A$210, 0)), ""), ""), "")</f>
        <v/>
      </c>
      <c r="CS202" s="69"/>
      <c r="CT202" s="79" t="str">
        <f>IFERROR(IF(B202&lt;&gt;"", IF(AND(INDEX(Paste_Here!AC$2:AC$210, MATCH(B202, Paste_Here!A$2:A$210, 0))&lt;&gt;"", ISNUMBER(--INDEX(Paste_Here!AC$2:AC$210, MATCH(B202, Paste_Here!A$2:A$210, 0)))), TEXT(ROUND(--INDEX(Paste_Here!AC$2:AC$210, MATCH(B202, Paste_Here!A$2:A$210, 0)), 2), "0.00"), ""), ""), "")</f>
        <v/>
      </c>
      <c r="CU202" s="69"/>
      <c r="CV202" s="79" t="str">
        <f>IFERROR(IF(B202&lt;&gt;"", IF(LOWER(INDEX(Paste_Here!AE$2:AE$210, MATCH(B202, Paste_Here!A$2:A$210, 0)))="approaching expectations", "Approaching", IF(LOWER(INDEX(Paste_Here!AE$2:AE$210, MATCH(B202, Paste_Here!A$2:A$210, 0)))="met expectations", "Met", IF(LOWER(INDEX(Paste_Here!AE$2:AE$210, MATCH(B202, Paste_Here!A$2:A$210, 0)))="exceeded expectations", "Exceeded", IF(LOWER(INDEX(Paste_Here!AE$2:AE$210, MATCH(B202, Paste_Here!A$2:A$210, 0)))="below expectations", "Below", "")))), ""), "")</f>
        <v/>
      </c>
      <c r="CW202" s="69"/>
      <c r="CX202" s="79" t="str">
        <f>IFERROR(IF(B202&lt;&gt;"", IF(AND(INDEX(Paste_Here!AF$2:AF$210, MATCH(B202, Paste_Here!A$2:A$210, 0))&lt;&gt;"", ISNUMBER(VALUE(INDEX(Paste_Here!AF$2:AF$210, MATCH(B202, Paste_Here!A$2:A$210, 0))))), INDEX(Paste_Here!AF$2:AF$210, MATCH(B202, Paste_Here!A$2:A$210, 0)), ""), ""), "")</f>
        <v/>
      </c>
      <c r="CY202" s="69"/>
      <c r="CZ202" s="79" t="str">
        <f>IFERROR(IF(B202&lt;&gt;"", IF(AND(INDEX(Paste_Here!AU$2:AU$210, MATCH(B202, Paste_Here!A$2:A$210, 0))&lt;&gt;"", ISNUMBER(VALUE(INDEX(Paste_Here!AU$2:AU$210, MATCH(B202, Paste_Here!A$2:A$210, 0))))), INDEX(Paste_Here!AU$2:AU$210, MATCH(B202, Paste_Here!A$2:A$210, 0)), ""), ""), "")</f>
        <v/>
      </c>
      <c r="DA202" s="69"/>
      <c r="DB202" s="79" t="str">
        <f>IFERROR(IF(B202&lt;&gt;"", IF(ISNUMBER(SEARCH("highrisk", LOWER(INDEX(Paste_Here!AV$2:AV$210, MATCH(B202, Paste_Here!A$2:A$210, 0))))), "High Risk", IF(ISNUMBER(SEARCH("lowrisk", LOWER(INDEX(Paste_Here!AV$2:AV$210, MATCH(B202, Paste_Here!A$2:A$210, 0))))), "Low Risk", IF(ISNUMBER(SEARCH("somerisk", LOWER(INDEX(Paste_Here!AV$2:AV$210, MATCH(B202, Paste_Here!A$2:A$210, 0))))), "Some Risk", ""))), ""), "")</f>
        <v/>
      </c>
      <c r="DC202" s="69"/>
      <c r="DD202" s="79" t="str">
        <f>IFERROR(IF(B202&lt;&gt;"", IF(AND(INDEX(Paste_Here!AW$2:AW$210, MATCH(B202, Paste_Here!A$2:A$210, 0))&lt;&gt;"", ISNUMBER(VALUE(INDEX(Paste_Here!AW$2:AW$210, MATCH(B202, Paste_Here!A$2:A$210, 0))))), INDEX(Paste_Here!AW$2:AW$210, MATCH(B202, Paste_Here!A$2:A$210, 0)), ""), ""), "")</f>
        <v/>
      </c>
      <c r="DE202" s="69"/>
      <c r="DF202" s="79" t="str">
        <f>IFERROR(IF(B202&lt;&gt;"", IF(AND(INDEX(Paste_Here!AP$2:AP$210, MATCH(B202, Paste_Here!A$2:A$210, 0))&lt;&gt;"", ISNUMBER(VALUE(INDEX(Paste_Here!AP$2:AP$210, MATCH(B202, Paste_Here!A$2:A$210, 0))))), INDEX(Paste_Here!AP$2:AP$210, MATCH(B202, Paste_Here!A$2:A$210, 0)), ""), ""), "")</f>
        <v/>
      </c>
      <c r="DG202" s="69"/>
      <c r="DH202" s="79" t="str">
        <f>IFERROR(IF(B202&lt;&gt;"", IF(ISNUMBER(SEARCH("highrisk", LOWER(INDEX(Paste_Here!AQ$2:AQ$210, MATCH(B202, Paste_Here!A$2:A$210, 0))))), "High Risk", IF(ISNUMBER(SEARCH("lowrisk", LOWER(INDEX(Paste_Here!AQ$2:AQ$210, MATCH(B202, Paste_Here!A$2:A$210, 0))))), "Low Risk", IF(ISNUMBER(SEARCH("somerisk", LOWER(INDEX(Paste_Here!AQ$2:AQ$210, MATCH(B202, Paste_Here!A$2:A$210, 0))))), "Some Risk", ""))), ""), "")</f>
        <v/>
      </c>
      <c r="DI202" s="69"/>
      <c r="DJ202" s="79" t="str" cm="1">
        <f t="array" aca="1" ref="DJ202" ca="1">IFERROR(VALUE(IF(ISNUMBER(SEARCH("EM", INDEX(Paste_Here!AR$2:AR$500, MATCH(B202, Paste_Here!A$2:A$500, 0)))),"-" &amp; _xlfn.TEXTJOIN("", TRUE, IF(ISNUMBER(--MID(INDEX(Paste_Here!AR$2:AR$500, MATCH(B202, Paste_Here!A$2:A$500, 0)), ROW(INDIRECT("1:"&amp;LEN(INDEX(Paste_Here!AR$2:AR$500, MATCH(B202, Paste_Here!A$2:A$500, 0))))), 1)), MID(INDEX(Paste_Here!AR$2:AR$500, MATCH(B202, Paste_Here!A$2:A$500, 0)), ROW(INDIRECT("1:"&amp;LEN(INDEX(Paste_Here!AR$2:AR$500, MATCH(B202, Paste_Here!A$2:A$500, 0))))), 1), "")), _xlfn.TEXTJOIN("", TRUE, IF(ISNUMBER(--MID(INDEX(Paste_Here!AR$2:AR$500, MATCH(B202, Paste_Here!A$2:AR$500, 0)), ROW(INDIRECT("1:"&amp;LEN(INDEX(Paste_Here!AR$2:AR$500, MATCH(B202, Paste_Here!A$2:AR$500, 0))))), 1)), MID(INDEX(Paste_Here!AR$2:AR$500, MATCH(B202, Paste_Here!A$2:A$500, 0)), ROW(INDIRECT("1:"&amp;LEN(INDEX(Paste_Here!AR$2:AR$500, MATCH(B202, Paste_Here!A$2:A$500, 0))))), 1), "")))), "")</f>
        <v/>
      </c>
      <c r="DK202" s="69"/>
      <c r="DL202" s="69"/>
      <c r="DM202" s="79" t="str">
        <f t="shared" si="24"/>
        <v/>
      </c>
      <c r="DN202" s="69"/>
      <c r="DO202" s="79" t="str">
        <f>IFERROR(IF(B202&lt;&gt;"", IF(AND(INDEX(Paste_Here!AH$2:AH$210, MATCH(B202, Paste_Here!A$2:A$210, 0))&lt;&gt;"", ISNUMBER(VALUE(INDEX(Paste_Here!AH$2:AH$210, MATCH(B202, Paste_Here!A$2:A$210, 0))))), INDEX(Paste_Here!AH$2:AH$210, MATCH(B202, Paste_Here!A$2:A$210, 0)), ""), ""), "")</f>
        <v/>
      </c>
      <c r="DP202" s="69"/>
      <c r="DQ202" s="114"/>
      <c r="DR202" s="69"/>
      <c r="DS202" s="119" t="str">
        <f>IFERROR(IF(B202&lt;&gt;"", IF(LOWER(INDEX(Paste_Here!AI$2:AI$210, MATCH(B202, Paste_Here!A$2:A$210, 0)))="approaching expectations", "Approaching", IF(LOWER(INDEX(Paste_Here!AI$2:AI$210, MATCH(B202, Paste_Here!A$2:A$210, 0)))="met expectations", "Met", IF(LOWER(INDEX(Paste_Here!AI$2:AI$210, MATCH(B202, Paste_Here!A$2:A$210, 0)))="exceeded expectations", "Exceeded", IF(LOWER(INDEX(Paste_Here!AI$2:AI$210, MATCH(B202, Paste_Here!A$2:A$210, 0)))="below expectations", "Below", "")))), ""), "")</f>
        <v/>
      </c>
      <c r="DT202" s="69"/>
      <c r="DU202" s="79" t="str">
        <f>IFERROR(IF(B202&lt;&gt;"", IF(AND(INDEX(Paste_Here!AJ$2:AJ$210, MATCH(B202, Paste_Here!A$2:A$210, 0))&lt;&gt;"", ISNUMBER(VALUE(INDEX(Paste_Here!AJ$2:AJ$210, MATCH(B202, Paste_Here!A$2:A$210, 0))))), INDEX(Paste_Here!AJ$2:AJ$210, MATCH(B202, Paste_Here!A$2:A$210, 0)), ""), ""), "")</f>
        <v/>
      </c>
      <c r="DV202" s="69"/>
      <c r="DW202" s="114"/>
      <c r="DX202" s="69"/>
      <c r="DY202" s="114"/>
      <c r="DZ202" s="69"/>
      <c r="EA202" s="114"/>
      <c r="EB202" s="69"/>
      <c r="EC202" s="114"/>
      <c r="ED202" s="69"/>
      <c r="EE202" s="114"/>
      <c r="EF202" s="69"/>
      <c r="EH202" s="69"/>
      <c r="EI202" s="69"/>
      <c r="EJ202" s="79"/>
      <c r="EK202" s="69"/>
      <c r="EL202" s="79"/>
      <c r="EM202" s="69"/>
      <c r="EN202" s="79"/>
      <c r="EO202" s="69"/>
      <c r="EP202" s="79"/>
      <c r="EQ202" s="69"/>
      <c r="ER202" s="79"/>
      <c r="ES202" s="69"/>
      <c r="ET202" s="79"/>
      <c r="EU202" s="69"/>
      <c r="EV202" s="79"/>
      <c r="EW202" s="69"/>
      <c r="EX202" s="79"/>
      <c r="EY202" s="69"/>
      <c r="EZ202" s="79"/>
      <c r="FA202" s="69"/>
      <c r="FB202" s="79"/>
      <c r="FC202" s="69"/>
      <c r="FD202" s="79"/>
      <c r="FE202" s="69"/>
      <c r="FF202" s="69"/>
      <c r="FG202" s="79" t="str">
        <f t="shared" si="25"/>
        <v/>
      </c>
      <c r="FH202" s="69"/>
      <c r="FI202" s="79" t="str">
        <f>IFERROR(IF(B202&lt;&gt;"", IF(ISNUMBER(VALUE(INDEX(Paste_Here!H$2:H$210, MATCH(B202, Paste_Here!A$2:A$210, 0)))), IF(VALUE(INDEX(Paste_Here!H$2:H$210, MATCH(B202, Paste_Here!A$2:A$210, 0)))=0, "No", IF(AND(VALUE(INDEX(Paste_Here!H$2:H$210, MATCH(B202, Paste_Here!A$2:A$210, 0)))&gt;=1, VALUE(INDEX(Paste_Here!H$2:H$210, MATCH(B202, Paste_Here!A$2:A$210, 0)))&lt;=4), VALUE(INDEX(Paste_Here!H$2:H$210, MATCH(B202, Paste_Here!A$2:A$210, 0))), "")), ""), ""), "")</f>
        <v/>
      </c>
      <c r="FJ202" s="69"/>
      <c r="FK202" s="79" t="str">
        <f>IFERROR(IF(B202&lt;&gt;"", IF(ISNUMBER(VALUE(INDEX(Paste_Here!I$2:I$210, MATCH(B202, Paste_Here!A$2:A$210, 0)))), IF(VALUE(INDEX(Paste_Here!I$2:I$210, MATCH(B202, Paste_Here!A$2:A$210, 0)))=0, "No", IF(AND(VALUE(INDEX(Paste_Here!I$2:I$210, MATCH(B202, Paste_Here!A$2:A$210, 0)))&gt;=1, VALUE(INDEX(Paste_Here!I$2:I$210, MATCH(B202, Paste_Here!A$2:A$210, 0)))&lt;=4), VALUE(INDEX(Paste_Here!I$2:I$210, MATCH(B202, Paste_Here!A$2:A$210, 0))), "")), ""), ""), "")</f>
        <v/>
      </c>
      <c r="FL202" s="69"/>
      <c r="FM202" s="114"/>
      <c r="FN202" s="69"/>
      <c r="FO202" s="114"/>
      <c r="FP202" s="69"/>
      <c r="FQ202" s="114"/>
      <c r="FR202" s="69"/>
      <c r="FS202" s="114"/>
      <c r="FT202" s="69"/>
      <c r="FU202" s="79" t="str">
        <f>IFERROR(IF(B202&lt;&gt;"", IF(AND(INDEX(Paste_Here!R$2:R$210, MATCH(B202, Paste_Here!A$2:A$210, 0))&lt;&gt;"", ISNUMBER(VALUE(INDEX(Paste_Here!R$2:R$210, MATCH(B202, Paste_Here!A$2:A$210, 0))))), INDEX(Paste_Here!R$2:R$210, MATCH(B202, Paste_Here!A$2:A$210, 0)), ""), ""), "")</f>
        <v/>
      </c>
      <c r="FV202" s="69"/>
      <c r="FW202" s="79" t="str">
        <f>IFERROR(IF(B202&lt;&gt;"", IF(AND(INDEX(Paste_Here!BB$2:BB$210, MATCH(B202, Paste_Here!A$2:A$210, 0))&lt;&gt;"", ISNUMBER(VALUE(INDEX(Paste_Here!BB$2:BB$210, MATCH(B202, Paste_Here!A$2:A$210, 0))))), INDEX(Paste_Here!BB$2:BB$210, MATCH(B202, Paste_Here!A$2:A$210, 0)), ""), ""), "")</f>
        <v/>
      </c>
      <c r="FX202" s="69"/>
      <c r="FY202" s="79" t="str">
        <f>IFERROR(IF(B202&lt;&gt;"", IF(AND(INDEX(Paste_Here!AS$2:AS$210, MATCH(B202, Paste_Here!A$2:A$210, 0))&lt;&gt;"", ISNUMBER(VALUE(INDEX(Paste_Here!AS$2:AS$210, MATCH(B202, Paste_Here!A$2:A$210, 0))))), INDEX(Paste_Here!AS$2:AS$210, MATCH(B202, Paste_Here!A$2:A$210, 0)), ""), ""), "")</f>
        <v/>
      </c>
      <c r="FZ202" s="69"/>
      <c r="GA202" s="79" t="str">
        <f>IFERROR(IF(B202&lt;&gt;"", IF(AND(INDEX(Paste_Here!BC$2:BC$210, MATCH(B202, Paste_Here!A$2:A$210, 0))&lt;&gt;"", ISNUMBER(VALUE(INDEX(Paste_Here!BC$2:BC$210, MATCH(B202, Paste_Here!A$2:A$210, 0))))), INDEX(Paste_Here!BC$2:BC$210, MATCH(B202, Paste_Here!A$2:A$210, 0)), ""), ""), "")</f>
        <v/>
      </c>
      <c r="GB202" s="69"/>
      <c r="GC202" s="69"/>
      <c r="GD202" s="79" t="str">
        <f t="shared" si="26"/>
        <v/>
      </c>
      <c r="GE202" s="69"/>
      <c r="GF202" s="79" t="str">
        <f>IFERROR(IF(B202&lt;&gt;"", IF(ISNUMBER(SEARCH("s", LOWER(INDEX(Paste_Here!M$2:M$210, MATCH(B202, Paste_Here!A$2:A$210, 0))))), "Yes", IF(INDEX(Paste_Here!M$2:M$210, MATCH(B202, Paste_Here!A$2:A$210, 0))&lt;&gt;"", "No", "")), ""), "")</f>
        <v/>
      </c>
      <c r="GG202" s="69"/>
      <c r="GH202" s="79" t="str">
        <f>IFERROR(IF(B202&lt;&gt;"", IF(ISNUMBER(SEARCH("yes", LOWER(INDEX(Paste_Here!F$2:F$210, MATCH(B202, Paste_Here!A$2:A$210, 0))))), "Yes", IF(ISNUMBER(SEARCH("no", LOWER(INDEX(Paste_Here!F$2:F$210, MATCH(B202, Paste_Here!A$2:A$210, 0))))), "No", "")), ""), "")</f>
        <v/>
      </c>
      <c r="GI202" s="69"/>
      <c r="GJ202" s="79" t="str">
        <f>IFERROR(IF(B202&lt;&gt;"", IF(ISNUMBER(SEARCH("english language learner", LOWER(INDEX(Paste_Here!C$2:C$210, MATCH(B202, Paste_Here!A$2:A$210, 0))))), "Yes", ""), ""), "")</f>
        <v/>
      </c>
      <c r="GK202" s="69"/>
      <c r="GL202" s="79" t="str">
        <f>IFERROR(IF(B202&lt;&gt;"", IF(OR(ISNUMBER(SEARCH("b", LOWER(INDEX(Paste_Here!K$2:K$210, MATCH(B202, Paste_Here!A$2:A$210, 0))))), ISNUMBER(SEARCH("h", LOWER(INDEX(Paste_Here!K$2:K$210, MATCH(B202, Paste_Here!A$2:A$210, 0))))), ISNUMBER(SEARCH("i", LOWER(INDEX(Paste_Here!K$2:K$210, MATCH(B202, Paste_Here!A$2:A$210, 0)))))), "Yes", IF(INDEX(Paste_Here!K$2:K$210, MATCH(B202, Paste_Here!A$2:A$210, 0))&lt;&gt;"", "No", "")), ""), "")</f>
        <v/>
      </c>
      <c r="GM202" s="69"/>
      <c r="GN202" s="79" t="str">
        <f>IFERROR(IF(B202&lt;&gt;"", IF(ISNUMBER(SEARCH("yes", LOWER(INDEX(Paste_Here!L$2:L$210, MATCH(B202, Paste_Here!A$2:A$210, 0))))), "Yes", IF(ISNUMBER(SEARCH("no", LOWER(INDEX(Paste_Here!L$2:L$210, MATCH(B202, Paste_Here!A$2:A$210, 0))))), "No", "")), ""), "")</f>
        <v/>
      </c>
      <c r="GO202" s="69"/>
      <c r="GP202" s="79" t="str">
        <f>IFERROR(IF(B202&lt;&gt;"", IF(ISNUMBER(SEARCH("transitional 2", LOWER(INDEX(Paste_Here!C$2:C$210, MATCH(B202, Paste_Here!A$2:A$210, 0))))), "T2", IF(ISNUMBER(SEARCH("transitional 1", LOWER(INDEX(Paste_Here!C$2:C$210, MATCH(B202, Paste_Here!A$2:A$210, 0))))), "T1", IF(ISNUMBER(SEARCH("waived ell services", LOWER(INDEX(Paste_Here!C$2:C$210, MATCH(B202, Paste_Here!A$2:A$210, 0))))), "W", ""))), ""), "")</f>
        <v/>
      </c>
      <c r="GQ202" s="69"/>
      <c r="GR202" s="114"/>
      <c r="GS202" s="69"/>
      <c r="GT202" s="114"/>
      <c r="GU202" s="69"/>
      <c r="GV202" s="114"/>
      <c r="GW202" s="69"/>
      <c r="GX202" s="118"/>
      <c r="GY202" s="69"/>
      <c r="GZ202" s="69"/>
      <c r="HA202" s="79"/>
      <c r="HB202" s="69"/>
      <c r="HC202" s="79"/>
      <c r="HD202" s="69"/>
      <c r="HE202" s="79"/>
      <c r="HF202" s="69"/>
      <c r="HG202" s="79"/>
      <c r="HH202" s="69"/>
      <c r="HI202" s="79"/>
      <c r="HJ202" s="69"/>
      <c r="HK202" s="79"/>
      <c r="HL202" s="69"/>
      <c r="HM202" s="79"/>
      <c r="HN202" s="69"/>
      <c r="HO202" s="79"/>
      <c r="HP202" s="69"/>
      <c r="HQ202" s="79"/>
      <c r="HR202" s="69"/>
      <c r="HS202" s="79"/>
      <c r="HT202" s="69"/>
      <c r="HU202" s="79"/>
      <c r="HV202" s="69"/>
      <c r="HW202" s="69"/>
      <c r="HX202" s="79"/>
      <c r="HY202" s="69"/>
      <c r="HZ202" s="79"/>
      <c r="IA202" s="69"/>
      <c r="IB202" s="79"/>
      <c r="IC202" s="69"/>
      <c r="ID202" s="79"/>
      <c r="IE202" s="69"/>
      <c r="IF202" s="79"/>
      <c r="IG202" s="69"/>
      <c r="IH202" s="79"/>
      <c r="II202" s="69"/>
      <c r="IJ202" s="79"/>
      <c r="IK202" s="69"/>
      <c r="IL202" s="79"/>
      <c r="IM202" s="69"/>
      <c r="IN202" s="79"/>
      <c r="IO202" s="69"/>
      <c r="IP202" s="79"/>
      <c r="IQ202" s="69"/>
      <c r="IR202" s="79"/>
      <c r="IS202" s="69"/>
      <c r="IT202" s="69"/>
      <c r="IU202" s="79"/>
      <c r="IV202" s="69"/>
      <c r="IW202" s="79"/>
      <c r="IX202" s="69"/>
      <c r="IY202" s="79"/>
      <c r="IZ202" s="69"/>
      <c r="JA202" s="79"/>
      <c r="JB202" s="69"/>
      <c r="JC202" s="79"/>
      <c r="JD202" s="69"/>
      <c r="JE202" s="79"/>
      <c r="JF202" s="69"/>
      <c r="JG202" s="79"/>
      <c r="JH202" s="69"/>
      <c r="JI202" s="79"/>
      <c r="JJ202" s="69"/>
      <c r="JK202" s="79"/>
      <c r="JL202" s="69"/>
      <c r="JM202" s="79"/>
      <c r="JN202" s="69"/>
      <c r="JO202" s="79"/>
      <c r="JP202" s="69"/>
      <c r="JQ202" s="69"/>
      <c r="JR202" s="79"/>
      <c r="JS202" s="69"/>
      <c r="JT202" s="79"/>
      <c r="JU202" s="69"/>
      <c r="JV202" s="79"/>
      <c r="JW202" s="69"/>
      <c r="JX202" s="79"/>
      <c r="JY202" s="69"/>
      <c r="JZ202" s="79"/>
      <c r="KA202" s="69"/>
      <c r="KB202" s="79"/>
      <c r="KC202" s="69"/>
      <c r="KD202" s="79"/>
      <c r="KE202" s="69"/>
      <c r="KF202" s="79"/>
      <c r="KG202" s="69"/>
      <c r="KH202" s="79"/>
      <c r="KI202" s="69"/>
      <c r="KJ202" s="79"/>
      <c r="KK202" s="69"/>
      <c r="KL202" s="79"/>
      <c r="KM202" s="69"/>
      <c r="KP202" s="1" t="str" cm="1">
        <f t="array" ref="KP202">IFERROR(INDEX(Paste_Here!$B$2:$B$210, MATCH(0, COUNTIF(KP$4:KP201, Paste_Here!$B$2:$B$210) + IF(Paste_Here!$B$2:$B$210="", 1, 0), 0)), "")</f>
        <v/>
      </c>
      <c r="KQ202" s="1" t="str">
        <f>IF(KP202&lt;&gt;"", INDEX(Paste_Here!$A$2:$A$210, MATCH(KP202, Paste_Here!$B$2:$B$210, 0)), "")</f>
        <v/>
      </c>
      <c r="KR202" s="1" t="str">
        <f t="shared" si="27"/>
        <v/>
      </c>
      <c r="KS202" s="1" t="str" cm="1">
        <f t="array" ref="KS202">IFERROR(INDEX($KR$5:$KR$210, MATCH(SMALL(IF($KR$5:$KR$210&lt;&gt;"", COUNTIF($KR$5:$KR$210, "&lt;"&amp;$KR$5:$KR$210)+1), ROW()-ROW($KS$5)+1), COUNTIF($KR$5:$KR$210, "&lt;"&amp;$KR$5:$KR$210)+1, 0)), "")</f>
        <v/>
      </c>
    </row>
    <row r="203" spans="1:305">
      <c r="A203" s="69"/>
      <c r="B203" s="79" t="str">
        <f t="shared" si="21"/>
        <v/>
      </c>
      <c r="C203" s="69"/>
      <c r="D203" s="79" t="str">
        <f>IFERROR(IF(B203&lt;&gt;"", IF(COUNTIF(INDEX(Paste_Here!N$2:Q$210, MATCH(B203, Paste_Here!A$2:A$210, 0), 0), "yes") &gt; 0, "No", IF(COUNTIF(INDEX(Paste_Here!N$2:Q$210, MATCH(B203, Paste_Here!A$2:A$210, 0), 0), "no") &gt; 0, "Yes", "")), ""), "")</f>
        <v/>
      </c>
      <c r="E203" s="69"/>
      <c r="F203" s="79" t="str">
        <f>IFERROR(IF(B203&lt;&gt;"", IF(ISNUMBER(SEARCH("yes", LOWER(INDEX(Paste_Here!S$2:S$210, MATCH(B203, Paste_Here!A$2:A$210, 0))))), "Yes", IF(ISNUMBER(SEARCH("no", LOWER(INDEX(Paste_Here!S$2:S$210, MATCH(B203, Paste_Here!A$2:A$210, 0))))), "No", "")), ""), "")</f>
        <v/>
      </c>
      <c r="G203" s="69"/>
      <c r="H203" s="79" t="str">
        <f>IFERROR(IF(B203&lt;&gt;"", IF(COUNTIF(INDEX(Paste_Here!AX$2:BA$210, MATCH(B203, Paste_Here!A$2:A$210, 0), 0), "yes") &gt; 0, "No", IF(COUNTIF(INDEX(Paste_Here!AX$2:BA$210, MATCH(B203, Paste_Here!A$2:A$210, 0), 0), "no") &gt; 0, "Yes", "")), ""), "")</f>
        <v/>
      </c>
      <c r="I203" s="69"/>
      <c r="J203" s="79" t="str">
        <f>IFERROR(IF(B203&lt;&gt;"", IF(ISNUMBER(SEARCH("yes", LOWER(INDEX(Paste_Here!Z$2:Z$210, MATCH(B203, Paste_Here!A$2:A$210, 0))))), "Yes", IF(ISNUMBER(SEARCH("no", LOWER(INDEX(Paste_Here!Z$2:Z$210, MATCH(B203, Paste_Here!A$2:A$210, 0))))), "No", "")), ""), "")</f>
        <v/>
      </c>
      <c r="K203" s="69"/>
      <c r="L203" s="79" t="str">
        <f>IFERROR(IF(B203&lt;&gt;"", IF(ISNUMBER(SEARCH("yes", LOWER(INDEX(Paste_Here!AG$2:AG$210, MATCH(B203, Paste_Here!A$2:A$210, 0))))), "Yes", IF(ISNUMBER(SEARCH("no", LOWER(INDEX(Paste_Here!AG$2:AG$210, MATCH(B203, Paste_Here!A$2:A$210, 0))))), "No", "")), ""), "")</f>
        <v/>
      </c>
      <c r="M203" s="69"/>
      <c r="N203" s="114" t="str">
        <f>IFERROR(IF(J203&lt;&gt;"", IF(ISNUMBER(SEARCH("yes", LOWER(INDEX(Paste_Here!AB$2:AB$210, MATCH(J203, Paste_Here!I$2:I$210, 0))))), "Yes", IF(ISNUMBER(SEARCH("no", LOWER(INDEX(Paste_Here!AB$2:AB$210, MATCH(J203, Paste_Here!I$2:I$210, 0))))), "No", "")), ""), "")</f>
        <v/>
      </c>
      <c r="O203" s="69"/>
      <c r="P203" s="79" t="str">
        <f>IFERROR(IF(B203&lt;&gt;"", IF(ISNUMBER(SEARCH("Revealed-Potential (Primary Focus)", LOWER(INDEX(Paste_Here!U$2:U$210, MATCH(B203, Paste_Here!A$2:A$210, 0))))), "Rev-Potential: Prim", IF(ISNUMBER(SEARCH("Revealed-Potential (Secondary Focus)", LOWER(INDEX(Paste_Here!U$2:U$210, MATCH(B203, Paste_Here!A$2:A$210, 0))))), "Rev-Potential: Sec", IF(ISNUMBER(SEARCH("Monitoring", LOWER(INDEX(Paste_Here!U$2:U$210, MATCH(B203, Paste_Here!A$2:A$210, 0))))), "Monitoring", IF(ISNUMBER(SEARCH("At-Promise (Secondary Focus)", LOWER(INDEX(Paste_Here!U$2:U$210, MATCH(B203, Paste_Here!A$2:A$210, 0))))), "At-Promise: Sec", IF(ISNUMBER(SEARCH("At-Promise (Primary Focus)", LOWER(INDEX(Paste_Here!U$2:U$210, MATCH(B203, Paste_Here!A$2:A$210, 0))))), "At-Promise: Prim", ""))))), ""), "")</f>
        <v/>
      </c>
      <c r="Q203" s="69"/>
      <c r="R203" s="79" t="str">
        <f>IFERROR(IF(B203&lt;&gt;"", IF(ISNUMBER(SEARCH("Revealed-Potential (Primary Focus)", LOWER(INDEX(Paste_Here!AB$2:AB$210, MATCH(B203, Paste_Here!A$2:A$210, 0))))), "Rev-Potential: Prim", IF(ISNUMBER(SEARCH("Revealed-Potential (Secondary Focus)", LOWER(INDEX(Paste_Here!AB$2:AB$210, MATCH(B203, Paste_Here!A$2:A$210, 0))))), "Rev-Potential: Sec", IF(ISNUMBER(SEARCH("Monitoring", LOWER(INDEX(Paste_Here!AB$2:AB$210, MATCH(B203, Paste_Here!A$2:A$210, 0))))), "Monitoring", IF(ISNUMBER(SEARCH("At-Promise (Secondary Focus)", LOWER(INDEX(Paste_Here!AB$2:AB$210, MATCH(B203, Paste_Here!A$2:A$210, 0))))), "At-Promise: Sec", IF(ISNUMBER(SEARCH("At-Promise (Primary Focus)", LOWER(INDEX(Paste_Here!AB$2:AB$210, MATCH(B203, Paste_Here!A$2:A$210, 0))))), "At-Promise: Prim", ""))))), ""), "")</f>
        <v/>
      </c>
      <c r="S203" s="69"/>
      <c r="T203" s="114" t="str">
        <f>IFERROR(IF(P203&lt;&gt;"", IF(ISNUMBER(SEARCH("yes", LOWER(INDEX(Paste_Here!AH$2:AH$210, MATCH(P203, Paste_Here!O$2:O$210, 0))))), "Yes", IF(ISNUMBER(SEARCH("no", LOWER(INDEX(Paste_Here!AH$2:AH$210, MATCH(P203, Paste_Here!O$2:O$210, 0))))), "No", "")), ""), "")</f>
        <v/>
      </c>
      <c r="U203" s="69"/>
      <c r="V203" s="114" t="str">
        <f>IFERROR(IF(R203&lt;&gt;"", IF(ISNUMBER(SEARCH("yes", LOWER(INDEX(Paste_Here!AJ$2:AJ$210, MATCH(R203, Paste_Here!Q$2:Q$210, 0))))), "Yes", IF(ISNUMBER(SEARCH("no", LOWER(INDEX(Paste_Here!AJ$2:AJ$210, MATCH(R203, Paste_Here!Q$2:Q$210, 0))))), "No", "")), ""), "")</f>
        <v/>
      </c>
      <c r="W203" s="69"/>
      <c r="X203" s="69"/>
      <c r="Y203" s="79" t="str">
        <f t="shared" si="22"/>
        <v/>
      </c>
      <c r="Z203" s="69"/>
      <c r="AA203" s="79" t="str">
        <f>IFERROR(IF(B203&lt;&gt;"", IF(AND(INDEX(Paste_Here!W$2:W$210, MATCH(B203, Paste_Here!A$2:A$210, 0))&lt;&gt;"", ISNUMBER(VALUE(INDEX(Paste_Here!W$2:W$210, MATCH(B203, Paste_Here!A$2:A$210, 0))))), INDEX(Paste_Here!W$2:W$210, MATCH(B203, Paste_Here!A$2:A$210, 0)), ""), ""), "")</f>
        <v/>
      </c>
      <c r="AB203" s="69"/>
      <c r="AC203" s="79" t="str">
        <f>IFERROR(IF(B203&lt;&gt;"", IF(AND(INDEX(Paste_Here!V$2:V$210, MATCH(B203, Paste_Here!A$2:A$210, 0))&lt;&gt;"", ISNUMBER(VALUE(INDEX(Paste_Here!V$2:V$210, MATCH(B203, Paste_Here!A$2:A$210, 0))))), TEXT(ROUND(VALUE(INDEX(Paste_Here!V$2:V$210, MATCH(B203, Paste_Here!A$2:A$210, 0))), 2), "0.00"), ""), ""), "")</f>
        <v/>
      </c>
      <c r="AD203" s="69"/>
      <c r="AE203" s="79" t="str">
        <f>IFERROR(IF(B203&lt;&gt;"", IF(LOWER(INDEX(Paste_Here!X$2:X$210, MATCH(B203, Paste_Here!A$2:A$210, 0)))="approaching expectations", "Approaching", IF(LOWER(INDEX(Paste_Here!X$2:X$210, MATCH(B203, Paste_Here!A$2:A$210, 0)))="met expectations", "Met", IF(LOWER(INDEX(Paste_Here!X$2:X$210, MATCH(B203, Paste_Here!A$2:A$210, 0)))="exceeded expectations", "Exceeded", IF(LOWER(INDEX(Paste_Here!X$2:X$210, MATCH(B203, Paste_Here!A$2:A$210, 0)))="below expectations", "Below", "")))), ""), "")</f>
        <v/>
      </c>
      <c r="AF203" s="69"/>
      <c r="AG203" s="79" t="str">
        <f>IFERROR(IF(B203&lt;&gt;"", IF(AND(INDEX(Paste_Here!Y$2:Y$210, MATCH(B203, Paste_Here!A$2:A$210, 0))&lt;&gt;"", ISNUMBER(VALUE(INDEX(Paste_Here!Y$2:Y$210, MATCH(B203, Paste_Here!A$2:A$210, 0))))), INDEX(Paste_Here!Y$2:Y$210, MATCH(B203, Paste_Here!A$2:A$210, 0)), ""), ""), "")</f>
        <v/>
      </c>
      <c r="AH203" s="69"/>
      <c r="AI203" s="79" t="str">
        <f>IFERROR(IF(B203&lt;&gt;"", IF(AND(INDEX(Paste_Here!AK$2:AK$210, MATCH(B203, Paste_Here!A$2:A$210, 0))&lt;&gt;"", ISNUMBER(VALUE(INDEX(Paste_Here!AK$2:AK$210, MATCH(B203, Paste_Here!A$2:A$210, 0))))), INDEX(Paste_Here!AK$2:AK$210, MATCH(B203, Paste_Here!A$2:A$210, 0)), ""), ""), "")</f>
        <v/>
      </c>
      <c r="AJ203" s="69"/>
      <c r="AK203" s="79" t="str">
        <f>IFERROR(IF(B203&lt;&gt;"", IF(ISNUMBER(SEARCH("highrisk", LOWER(INDEX(Paste_Here!AL$2:AL$210, MATCH(B203, Paste_Here!A$2:A$210, 0))))), "High Risk", IF(ISNUMBER(SEARCH("lowrisk", LOWER(INDEX(Paste_Here!AL$2:AL$210, MATCH(B203, Paste_Here!A$2:A$210, 0))))), "Low Risk", IF(ISNUMBER(SEARCH("somerisk", LOWER(INDEX(Paste_Here!AL$2:AL$210, MATCH(B203, Paste_Here!A$2:A$210, 0))))), "Some Risk", ""))), ""), "")</f>
        <v/>
      </c>
      <c r="AL203" s="69"/>
      <c r="AM203" s="79" t="str">
        <f>IFERROR(IF(B203&lt;&gt;"", IF(AND(INDEX(Paste_Here!AT$2:AT$210, MATCH(B203, Paste_Here!A$2:A$210, 0))&lt;&gt;"", ISNUMBER(VALUE(INDEX(Paste_Here!AT$2:AT$210, MATCH(B203, Paste_Here!A$2:A$210, 0))))), INDEX(Paste_Here!AT$2:AT$210, MATCH(B203, Paste_Here!A$2:A$210, 0)), ""), ""), "")</f>
        <v/>
      </c>
      <c r="AN203" s="69"/>
      <c r="AO203" s="79" t="str">
        <f>IFERROR(IF(B203&lt;&gt;"", IF(AND(INDEX(Paste_Here!AM$2:AM$210, MATCH(B203, Paste_Here!A$2:A$210, 0))&lt;&gt;"", ISNUMBER(VALUE(INDEX(Paste_Here!AM$2:AM$210, MATCH(B203, Paste_Here!A$2:A$210, 0))))), INDEX(Paste_Here!AM$2:AM$210, MATCH(B203, Paste_Here!A$2:A$210, 0)), ""), ""), "")</f>
        <v/>
      </c>
      <c r="AP203" s="69"/>
      <c r="AQ203" s="79" t="str">
        <f>IFERROR(IF(B203&lt;&gt;"", IF(ISNUMBER(SEARCH("highrisk", LOWER(INDEX(Paste_Here!AN$2:AN$210, MATCH(B203, Paste_Here!A$2:A$210, 0))))), "High Risk", IF(ISNUMBER(SEARCH("lowrisk", LOWER(INDEX(Paste_Here!AN$2:AN$210, MATCH(B203, Paste_Here!A$2:A$210, 0))))), "Low Risk", IF(ISNUMBER(SEARCH("somerisk", LOWER(INDEX(Paste_Here!AN$2:AN$210, MATCH(B203, Paste_Here!A$2:A$210, 0))))), "Some Risk", ""))), ""), "")</f>
        <v/>
      </c>
      <c r="AR203" s="69"/>
      <c r="AS203" s="79" t="str" cm="1">
        <f t="array" aca="1" ref="AS203" ca="1">IFERROR(IF(ISNUMBER(SEARCH("BR", INDEX(Paste_Here!AO$2:AO$210, MATCH(B203, Paste_Here!A$2:A$210, 0)))), -1, 1) * VALUE(_xlfn.TEXTJOIN("", TRUE, IF(ISNUMBER(--MID(INDEX(Paste_Here!AO$2:AO$210, MATCH(B203, Paste_Here!A$2:A$210, 0)), ROW(INDIRECT("1:"&amp;LEN(INDEX(Paste_Here!AO$2:AO$210, MATCH(B203, Paste_Here!A$2:A$210, 0))))), 1)), MID(INDEX(Paste_Here!AO$2:AO$210, MATCH(B203, Paste_Here!A$2:A$210, 0)), ROW(INDIRECT("1:"&amp;LEN(INDEX(Paste_Here!AO$2:AO$210, MATCH(B203, Paste_Here!A$2:A$210, 0))))), 1), ""))), "")</f>
        <v/>
      </c>
      <c r="AT203" s="69"/>
      <c r="AU203" s="69"/>
      <c r="AV203" s="79"/>
      <c r="AW203" s="69"/>
      <c r="AX203" s="79"/>
      <c r="AY203" s="69"/>
      <c r="AZ203" s="79"/>
      <c r="BA203" s="69"/>
      <c r="BB203" s="79"/>
      <c r="BC203" s="69"/>
      <c r="BD203" s="79"/>
      <c r="BE203" s="69"/>
      <c r="BF203" s="79"/>
      <c r="BG203" s="69"/>
      <c r="BH203" s="79"/>
      <c r="BI203" s="69"/>
      <c r="BJ203" s="79"/>
      <c r="BK203" s="69"/>
      <c r="BL203" s="79"/>
      <c r="BM203" s="69"/>
      <c r="BN203" s="79"/>
      <c r="BO203" s="69"/>
      <c r="BP203" s="79"/>
      <c r="BQ203" s="69"/>
      <c r="BR203" s="69"/>
      <c r="BS203" s="79"/>
      <c r="BT203" s="69"/>
      <c r="BU203" s="79"/>
      <c r="BV203" s="69"/>
      <c r="BW203" s="79"/>
      <c r="BX203" s="69"/>
      <c r="BY203" s="79"/>
      <c r="BZ203" s="69"/>
      <c r="CA203" s="79"/>
      <c r="CB203" s="69"/>
      <c r="CC203" s="79"/>
      <c r="CD203" s="69"/>
      <c r="CE203" s="79"/>
      <c r="CF203" s="69"/>
      <c r="CG203" s="79"/>
      <c r="CH203" s="69"/>
      <c r="CI203" s="79"/>
      <c r="CJ203" s="69"/>
      <c r="CK203" s="79"/>
      <c r="CL203" s="69"/>
      <c r="CM203" s="79"/>
      <c r="CN203" s="69"/>
      <c r="CO203" s="69"/>
      <c r="CP203" s="79" t="str">
        <f t="shared" si="23"/>
        <v/>
      </c>
      <c r="CQ203" s="69"/>
      <c r="CR203" s="79" t="str">
        <f>IFERROR(IF(B203&lt;&gt;"", IF(AND(INDEX(Paste_Here!AD$2:AD$210, MATCH(B203, Paste_Here!A$2:A$210, 0))&lt;&gt;"", ISNUMBER(VALUE(INDEX(Paste_Here!AD$2:AD$210, MATCH(B203, Paste_Here!A$2:A$210, 0))))), INDEX(Paste_Here!AD$2:AD$210, MATCH(B203, Paste_Here!A$2:A$210, 0)), ""), ""), "")</f>
        <v/>
      </c>
      <c r="CS203" s="69"/>
      <c r="CT203" s="79" t="str">
        <f>IFERROR(IF(B203&lt;&gt;"", IF(AND(INDEX(Paste_Here!AC$2:AC$210, MATCH(B203, Paste_Here!A$2:A$210, 0))&lt;&gt;"", ISNUMBER(--INDEX(Paste_Here!AC$2:AC$210, MATCH(B203, Paste_Here!A$2:A$210, 0)))), TEXT(ROUND(--INDEX(Paste_Here!AC$2:AC$210, MATCH(B203, Paste_Here!A$2:A$210, 0)), 2), "0.00"), ""), ""), "")</f>
        <v/>
      </c>
      <c r="CU203" s="69"/>
      <c r="CV203" s="79" t="str">
        <f>IFERROR(IF(B203&lt;&gt;"", IF(LOWER(INDEX(Paste_Here!AE$2:AE$210, MATCH(B203, Paste_Here!A$2:A$210, 0)))="approaching expectations", "Approaching", IF(LOWER(INDEX(Paste_Here!AE$2:AE$210, MATCH(B203, Paste_Here!A$2:A$210, 0)))="met expectations", "Met", IF(LOWER(INDEX(Paste_Here!AE$2:AE$210, MATCH(B203, Paste_Here!A$2:A$210, 0)))="exceeded expectations", "Exceeded", IF(LOWER(INDEX(Paste_Here!AE$2:AE$210, MATCH(B203, Paste_Here!A$2:A$210, 0)))="below expectations", "Below", "")))), ""), "")</f>
        <v/>
      </c>
      <c r="CW203" s="69"/>
      <c r="CX203" s="79" t="str">
        <f>IFERROR(IF(B203&lt;&gt;"", IF(AND(INDEX(Paste_Here!AF$2:AF$210, MATCH(B203, Paste_Here!A$2:A$210, 0))&lt;&gt;"", ISNUMBER(VALUE(INDEX(Paste_Here!AF$2:AF$210, MATCH(B203, Paste_Here!A$2:A$210, 0))))), INDEX(Paste_Here!AF$2:AF$210, MATCH(B203, Paste_Here!A$2:A$210, 0)), ""), ""), "")</f>
        <v/>
      </c>
      <c r="CY203" s="69"/>
      <c r="CZ203" s="79" t="str">
        <f>IFERROR(IF(B203&lt;&gt;"", IF(AND(INDEX(Paste_Here!AU$2:AU$210, MATCH(B203, Paste_Here!A$2:A$210, 0))&lt;&gt;"", ISNUMBER(VALUE(INDEX(Paste_Here!AU$2:AU$210, MATCH(B203, Paste_Here!A$2:A$210, 0))))), INDEX(Paste_Here!AU$2:AU$210, MATCH(B203, Paste_Here!A$2:A$210, 0)), ""), ""), "")</f>
        <v/>
      </c>
      <c r="DA203" s="69"/>
      <c r="DB203" s="79" t="str">
        <f>IFERROR(IF(B203&lt;&gt;"", IF(ISNUMBER(SEARCH("highrisk", LOWER(INDEX(Paste_Here!AV$2:AV$210, MATCH(B203, Paste_Here!A$2:A$210, 0))))), "High Risk", IF(ISNUMBER(SEARCH("lowrisk", LOWER(INDEX(Paste_Here!AV$2:AV$210, MATCH(B203, Paste_Here!A$2:A$210, 0))))), "Low Risk", IF(ISNUMBER(SEARCH("somerisk", LOWER(INDEX(Paste_Here!AV$2:AV$210, MATCH(B203, Paste_Here!A$2:A$210, 0))))), "Some Risk", ""))), ""), "")</f>
        <v/>
      </c>
      <c r="DC203" s="69"/>
      <c r="DD203" s="79" t="str">
        <f>IFERROR(IF(B203&lt;&gt;"", IF(AND(INDEX(Paste_Here!AW$2:AW$210, MATCH(B203, Paste_Here!A$2:A$210, 0))&lt;&gt;"", ISNUMBER(VALUE(INDEX(Paste_Here!AW$2:AW$210, MATCH(B203, Paste_Here!A$2:A$210, 0))))), INDEX(Paste_Here!AW$2:AW$210, MATCH(B203, Paste_Here!A$2:A$210, 0)), ""), ""), "")</f>
        <v/>
      </c>
      <c r="DE203" s="69"/>
      <c r="DF203" s="79" t="str">
        <f>IFERROR(IF(B203&lt;&gt;"", IF(AND(INDEX(Paste_Here!AP$2:AP$210, MATCH(B203, Paste_Here!A$2:A$210, 0))&lt;&gt;"", ISNUMBER(VALUE(INDEX(Paste_Here!AP$2:AP$210, MATCH(B203, Paste_Here!A$2:A$210, 0))))), INDEX(Paste_Here!AP$2:AP$210, MATCH(B203, Paste_Here!A$2:A$210, 0)), ""), ""), "")</f>
        <v/>
      </c>
      <c r="DG203" s="69"/>
      <c r="DH203" s="79" t="str">
        <f>IFERROR(IF(B203&lt;&gt;"", IF(ISNUMBER(SEARCH("highrisk", LOWER(INDEX(Paste_Here!AQ$2:AQ$210, MATCH(B203, Paste_Here!A$2:A$210, 0))))), "High Risk", IF(ISNUMBER(SEARCH("lowrisk", LOWER(INDEX(Paste_Here!AQ$2:AQ$210, MATCH(B203, Paste_Here!A$2:A$210, 0))))), "Low Risk", IF(ISNUMBER(SEARCH("somerisk", LOWER(INDEX(Paste_Here!AQ$2:AQ$210, MATCH(B203, Paste_Here!A$2:A$210, 0))))), "Some Risk", ""))), ""), "")</f>
        <v/>
      </c>
      <c r="DI203" s="69"/>
      <c r="DJ203" s="79" t="str" cm="1">
        <f t="array" aca="1" ref="DJ203" ca="1">IFERROR(VALUE(IF(ISNUMBER(SEARCH("EM", INDEX(Paste_Here!AR$2:AR$500, MATCH(B203, Paste_Here!A$2:A$500, 0)))),"-" &amp; _xlfn.TEXTJOIN("", TRUE, IF(ISNUMBER(--MID(INDEX(Paste_Here!AR$2:AR$500, MATCH(B203, Paste_Here!A$2:A$500, 0)), ROW(INDIRECT("1:"&amp;LEN(INDEX(Paste_Here!AR$2:AR$500, MATCH(B203, Paste_Here!A$2:A$500, 0))))), 1)), MID(INDEX(Paste_Here!AR$2:AR$500, MATCH(B203, Paste_Here!A$2:A$500, 0)), ROW(INDIRECT("1:"&amp;LEN(INDEX(Paste_Here!AR$2:AR$500, MATCH(B203, Paste_Here!A$2:A$500, 0))))), 1), "")), _xlfn.TEXTJOIN("", TRUE, IF(ISNUMBER(--MID(INDEX(Paste_Here!AR$2:AR$500, MATCH(B203, Paste_Here!A$2:AR$500, 0)), ROW(INDIRECT("1:"&amp;LEN(INDEX(Paste_Here!AR$2:AR$500, MATCH(B203, Paste_Here!A$2:AR$500, 0))))), 1)), MID(INDEX(Paste_Here!AR$2:AR$500, MATCH(B203, Paste_Here!A$2:A$500, 0)), ROW(INDIRECT("1:"&amp;LEN(INDEX(Paste_Here!AR$2:AR$500, MATCH(B203, Paste_Here!A$2:A$500, 0))))), 1), "")))), "")</f>
        <v/>
      </c>
      <c r="DK203" s="69"/>
      <c r="DL203" s="69"/>
      <c r="DM203" s="79" t="str">
        <f t="shared" si="24"/>
        <v/>
      </c>
      <c r="DN203" s="69"/>
      <c r="DO203" s="79" t="str">
        <f>IFERROR(IF(B203&lt;&gt;"", IF(AND(INDEX(Paste_Here!AH$2:AH$210, MATCH(B203, Paste_Here!A$2:A$210, 0))&lt;&gt;"", ISNUMBER(VALUE(INDEX(Paste_Here!AH$2:AH$210, MATCH(B203, Paste_Here!A$2:A$210, 0))))), INDEX(Paste_Here!AH$2:AH$210, MATCH(B203, Paste_Here!A$2:A$210, 0)), ""), ""), "")</f>
        <v/>
      </c>
      <c r="DP203" s="69"/>
      <c r="DQ203" s="114"/>
      <c r="DR203" s="69"/>
      <c r="DS203" s="119" t="str">
        <f>IFERROR(IF(B203&lt;&gt;"", IF(LOWER(INDEX(Paste_Here!AI$2:AI$210, MATCH(B203, Paste_Here!A$2:A$210, 0)))="approaching expectations", "Approaching", IF(LOWER(INDEX(Paste_Here!AI$2:AI$210, MATCH(B203, Paste_Here!A$2:A$210, 0)))="met expectations", "Met", IF(LOWER(INDEX(Paste_Here!AI$2:AI$210, MATCH(B203, Paste_Here!A$2:A$210, 0)))="exceeded expectations", "Exceeded", IF(LOWER(INDEX(Paste_Here!AI$2:AI$210, MATCH(B203, Paste_Here!A$2:A$210, 0)))="below expectations", "Below", "")))), ""), "")</f>
        <v/>
      </c>
      <c r="DT203" s="69"/>
      <c r="DU203" s="79" t="str">
        <f>IFERROR(IF(B203&lt;&gt;"", IF(AND(INDEX(Paste_Here!AJ$2:AJ$210, MATCH(B203, Paste_Here!A$2:A$210, 0))&lt;&gt;"", ISNUMBER(VALUE(INDEX(Paste_Here!AJ$2:AJ$210, MATCH(B203, Paste_Here!A$2:A$210, 0))))), INDEX(Paste_Here!AJ$2:AJ$210, MATCH(B203, Paste_Here!A$2:A$210, 0)), ""), ""), "")</f>
        <v/>
      </c>
      <c r="DV203" s="69"/>
      <c r="DW203" s="114"/>
      <c r="DX203" s="69"/>
      <c r="DY203" s="114"/>
      <c r="DZ203" s="69"/>
      <c r="EA203" s="114"/>
      <c r="EB203" s="69"/>
      <c r="EC203" s="114"/>
      <c r="ED203" s="69"/>
      <c r="EE203" s="114"/>
      <c r="EF203" s="69"/>
      <c r="EH203" s="69"/>
      <c r="EI203" s="69"/>
      <c r="EJ203" s="79"/>
      <c r="EK203" s="69"/>
      <c r="EL203" s="79"/>
      <c r="EM203" s="69"/>
      <c r="EN203" s="79"/>
      <c r="EO203" s="69"/>
      <c r="EP203" s="79"/>
      <c r="EQ203" s="69"/>
      <c r="ER203" s="79"/>
      <c r="ES203" s="69"/>
      <c r="ET203" s="79"/>
      <c r="EU203" s="69"/>
      <c r="EV203" s="79"/>
      <c r="EW203" s="69"/>
      <c r="EX203" s="79"/>
      <c r="EY203" s="69"/>
      <c r="EZ203" s="79"/>
      <c r="FA203" s="69"/>
      <c r="FB203" s="79"/>
      <c r="FC203" s="69"/>
      <c r="FD203" s="79"/>
      <c r="FE203" s="69"/>
      <c r="FF203" s="69"/>
      <c r="FG203" s="79" t="str">
        <f t="shared" si="25"/>
        <v/>
      </c>
      <c r="FH203" s="69"/>
      <c r="FI203" s="79" t="str">
        <f>IFERROR(IF(B203&lt;&gt;"", IF(ISNUMBER(VALUE(INDEX(Paste_Here!H$2:H$210, MATCH(B203, Paste_Here!A$2:A$210, 0)))), IF(VALUE(INDEX(Paste_Here!H$2:H$210, MATCH(B203, Paste_Here!A$2:A$210, 0)))=0, "No", IF(AND(VALUE(INDEX(Paste_Here!H$2:H$210, MATCH(B203, Paste_Here!A$2:A$210, 0)))&gt;=1, VALUE(INDEX(Paste_Here!H$2:H$210, MATCH(B203, Paste_Here!A$2:A$210, 0)))&lt;=4), VALUE(INDEX(Paste_Here!H$2:H$210, MATCH(B203, Paste_Here!A$2:A$210, 0))), "")), ""), ""), "")</f>
        <v/>
      </c>
      <c r="FJ203" s="69"/>
      <c r="FK203" s="79" t="str">
        <f>IFERROR(IF(B203&lt;&gt;"", IF(ISNUMBER(VALUE(INDEX(Paste_Here!I$2:I$210, MATCH(B203, Paste_Here!A$2:A$210, 0)))), IF(VALUE(INDEX(Paste_Here!I$2:I$210, MATCH(B203, Paste_Here!A$2:A$210, 0)))=0, "No", IF(AND(VALUE(INDEX(Paste_Here!I$2:I$210, MATCH(B203, Paste_Here!A$2:A$210, 0)))&gt;=1, VALUE(INDEX(Paste_Here!I$2:I$210, MATCH(B203, Paste_Here!A$2:A$210, 0)))&lt;=4), VALUE(INDEX(Paste_Here!I$2:I$210, MATCH(B203, Paste_Here!A$2:A$210, 0))), "")), ""), ""), "")</f>
        <v/>
      </c>
      <c r="FL203" s="69"/>
      <c r="FM203" s="114"/>
      <c r="FN203" s="69"/>
      <c r="FO203" s="114"/>
      <c r="FP203" s="69"/>
      <c r="FQ203" s="114"/>
      <c r="FR203" s="69"/>
      <c r="FS203" s="114"/>
      <c r="FT203" s="69"/>
      <c r="FU203" s="79" t="str">
        <f>IFERROR(IF(B203&lt;&gt;"", IF(AND(INDEX(Paste_Here!R$2:R$210, MATCH(B203, Paste_Here!A$2:A$210, 0))&lt;&gt;"", ISNUMBER(VALUE(INDEX(Paste_Here!R$2:R$210, MATCH(B203, Paste_Here!A$2:A$210, 0))))), INDEX(Paste_Here!R$2:R$210, MATCH(B203, Paste_Here!A$2:A$210, 0)), ""), ""), "")</f>
        <v/>
      </c>
      <c r="FV203" s="69"/>
      <c r="FW203" s="79" t="str">
        <f>IFERROR(IF(B203&lt;&gt;"", IF(AND(INDEX(Paste_Here!BB$2:BB$210, MATCH(B203, Paste_Here!A$2:A$210, 0))&lt;&gt;"", ISNUMBER(VALUE(INDEX(Paste_Here!BB$2:BB$210, MATCH(B203, Paste_Here!A$2:A$210, 0))))), INDEX(Paste_Here!BB$2:BB$210, MATCH(B203, Paste_Here!A$2:A$210, 0)), ""), ""), "")</f>
        <v/>
      </c>
      <c r="FX203" s="69"/>
      <c r="FY203" s="79" t="str">
        <f>IFERROR(IF(B203&lt;&gt;"", IF(AND(INDEX(Paste_Here!AS$2:AS$210, MATCH(B203, Paste_Here!A$2:A$210, 0))&lt;&gt;"", ISNUMBER(VALUE(INDEX(Paste_Here!AS$2:AS$210, MATCH(B203, Paste_Here!A$2:A$210, 0))))), INDEX(Paste_Here!AS$2:AS$210, MATCH(B203, Paste_Here!A$2:A$210, 0)), ""), ""), "")</f>
        <v/>
      </c>
      <c r="FZ203" s="69"/>
      <c r="GA203" s="79" t="str">
        <f>IFERROR(IF(B203&lt;&gt;"", IF(AND(INDEX(Paste_Here!BC$2:BC$210, MATCH(B203, Paste_Here!A$2:A$210, 0))&lt;&gt;"", ISNUMBER(VALUE(INDEX(Paste_Here!BC$2:BC$210, MATCH(B203, Paste_Here!A$2:A$210, 0))))), INDEX(Paste_Here!BC$2:BC$210, MATCH(B203, Paste_Here!A$2:A$210, 0)), ""), ""), "")</f>
        <v/>
      </c>
      <c r="GB203" s="69"/>
      <c r="GC203" s="69"/>
      <c r="GD203" s="79" t="str">
        <f t="shared" si="26"/>
        <v/>
      </c>
      <c r="GE203" s="69"/>
      <c r="GF203" s="79" t="str">
        <f>IFERROR(IF(B203&lt;&gt;"", IF(ISNUMBER(SEARCH("s", LOWER(INDEX(Paste_Here!M$2:M$210, MATCH(B203, Paste_Here!A$2:A$210, 0))))), "Yes", IF(INDEX(Paste_Here!M$2:M$210, MATCH(B203, Paste_Here!A$2:A$210, 0))&lt;&gt;"", "No", "")), ""), "")</f>
        <v/>
      </c>
      <c r="GG203" s="69"/>
      <c r="GH203" s="79" t="str">
        <f>IFERROR(IF(B203&lt;&gt;"", IF(ISNUMBER(SEARCH("yes", LOWER(INDEX(Paste_Here!F$2:F$210, MATCH(B203, Paste_Here!A$2:A$210, 0))))), "Yes", IF(ISNUMBER(SEARCH("no", LOWER(INDEX(Paste_Here!F$2:F$210, MATCH(B203, Paste_Here!A$2:A$210, 0))))), "No", "")), ""), "")</f>
        <v/>
      </c>
      <c r="GI203" s="69"/>
      <c r="GJ203" s="79" t="str">
        <f>IFERROR(IF(B203&lt;&gt;"", IF(ISNUMBER(SEARCH("english language learner", LOWER(INDEX(Paste_Here!C$2:C$210, MATCH(B203, Paste_Here!A$2:A$210, 0))))), "Yes", ""), ""), "")</f>
        <v/>
      </c>
      <c r="GK203" s="69"/>
      <c r="GL203" s="79" t="str">
        <f>IFERROR(IF(B203&lt;&gt;"", IF(OR(ISNUMBER(SEARCH("b", LOWER(INDEX(Paste_Here!K$2:K$210, MATCH(B203, Paste_Here!A$2:A$210, 0))))), ISNUMBER(SEARCH("h", LOWER(INDEX(Paste_Here!K$2:K$210, MATCH(B203, Paste_Here!A$2:A$210, 0))))), ISNUMBER(SEARCH("i", LOWER(INDEX(Paste_Here!K$2:K$210, MATCH(B203, Paste_Here!A$2:A$210, 0)))))), "Yes", IF(INDEX(Paste_Here!K$2:K$210, MATCH(B203, Paste_Here!A$2:A$210, 0))&lt;&gt;"", "No", "")), ""), "")</f>
        <v/>
      </c>
      <c r="GM203" s="69"/>
      <c r="GN203" s="79" t="str">
        <f>IFERROR(IF(B203&lt;&gt;"", IF(ISNUMBER(SEARCH("yes", LOWER(INDEX(Paste_Here!L$2:L$210, MATCH(B203, Paste_Here!A$2:A$210, 0))))), "Yes", IF(ISNUMBER(SEARCH("no", LOWER(INDEX(Paste_Here!L$2:L$210, MATCH(B203, Paste_Here!A$2:A$210, 0))))), "No", "")), ""), "")</f>
        <v/>
      </c>
      <c r="GO203" s="69"/>
      <c r="GP203" s="79" t="str">
        <f>IFERROR(IF(B203&lt;&gt;"", IF(ISNUMBER(SEARCH("transitional 2", LOWER(INDEX(Paste_Here!C$2:C$210, MATCH(B203, Paste_Here!A$2:A$210, 0))))), "T2", IF(ISNUMBER(SEARCH("transitional 1", LOWER(INDEX(Paste_Here!C$2:C$210, MATCH(B203, Paste_Here!A$2:A$210, 0))))), "T1", IF(ISNUMBER(SEARCH("waived ell services", LOWER(INDEX(Paste_Here!C$2:C$210, MATCH(B203, Paste_Here!A$2:A$210, 0))))), "W", ""))), ""), "")</f>
        <v/>
      </c>
      <c r="GQ203" s="69"/>
      <c r="GR203" s="114"/>
      <c r="GS203" s="69"/>
      <c r="GT203" s="114"/>
      <c r="GU203" s="69"/>
      <c r="GV203" s="114"/>
      <c r="GW203" s="69"/>
      <c r="GX203" s="118"/>
      <c r="GY203" s="69"/>
      <c r="GZ203" s="69"/>
      <c r="HA203" s="79"/>
      <c r="HB203" s="69"/>
      <c r="HC203" s="79"/>
      <c r="HD203" s="69"/>
      <c r="HE203" s="79"/>
      <c r="HF203" s="69"/>
      <c r="HG203" s="79"/>
      <c r="HH203" s="69"/>
      <c r="HI203" s="79"/>
      <c r="HJ203" s="69"/>
      <c r="HK203" s="79"/>
      <c r="HL203" s="69"/>
      <c r="HM203" s="79"/>
      <c r="HN203" s="69"/>
      <c r="HO203" s="79"/>
      <c r="HP203" s="69"/>
      <c r="HQ203" s="79"/>
      <c r="HR203" s="69"/>
      <c r="HS203" s="79"/>
      <c r="HT203" s="69"/>
      <c r="HU203" s="79"/>
      <c r="HV203" s="69"/>
      <c r="HW203" s="69"/>
      <c r="HX203" s="79"/>
      <c r="HY203" s="69"/>
      <c r="HZ203" s="79"/>
      <c r="IA203" s="69"/>
      <c r="IB203" s="79"/>
      <c r="IC203" s="69"/>
      <c r="ID203" s="79"/>
      <c r="IE203" s="69"/>
      <c r="IF203" s="79"/>
      <c r="IG203" s="69"/>
      <c r="IH203" s="79"/>
      <c r="II203" s="69"/>
      <c r="IJ203" s="79"/>
      <c r="IK203" s="69"/>
      <c r="IL203" s="79"/>
      <c r="IM203" s="69"/>
      <c r="IN203" s="79"/>
      <c r="IO203" s="69"/>
      <c r="IP203" s="79"/>
      <c r="IQ203" s="69"/>
      <c r="IR203" s="79"/>
      <c r="IS203" s="69"/>
      <c r="IT203" s="69"/>
      <c r="IU203" s="79"/>
      <c r="IV203" s="69"/>
      <c r="IW203" s="79"/>
      <c r="IX203" s="69"/>
      <c r="IY203" s="79"/>
      <c r="IZ203" s="69"/>
      <c r="JA203" s="79"/>
      <c r="JB203" s="69"/>
      <c r="JC203" s="79"/>
      <c r="JD203" s="69"/>
      <c r="JE203" s="79"/>
      <c r="JF203" s="69"/>
      <c r="JG203" s="79"/>
      <c r="JH203" s="69"/>
      <c r="JI203" s="79"/>
      <c r="JJ203" s="69"/>
      <c r="JK203" s="79"/>
      <c r="JL203" s="69"/>
      <c r="JM203" s="79"/>
      <c r="JN203" s="69"/>
      <c r="JO203" s="79"/>
      <c r="JP203" s="69"/>
      <c r="JQ203" s="69"/>
      <c r="JR203" s="79"/>
      <c r="JS203" s="69"/>
      <c r="JT203" s="79"/>
      <c r="JU203" s="69"/>
      <c r="JV203" s="79"/>
      <c r="JW203" s="69"/>
      <c r="JX203" s="79"/>
      <c r="JY203" s="69"/>
      <c r="JZ203" s="79"/>
      <c r="KA203" s="69"/>
      <c r="KB203" s="79"/>
      <c r="KC203" s="69"/>
      <c r="KD203" s="79"/>
      <c r="KE203" s="69"/>
      <c r="KF203" s="79"/>
      <c r="KG203" s="69"/>
      <c r="KH203" s="79"/>
      <c r="KI203" s="69"/>
      <c r="KJ203" s="79"/>
      <c r="KK203" s="69"/>
      <c r="KL203" s="79"/>
      <c r="KM203" s="69"/>
      <c r="KP203" s="1" t="str" cm="1">
        <f t="array" ref="KP203">IFERROR(INDEX(Paste_Here!$B$2:$B$210, MATCH(0, COUNTIF(KP$4:KP202, Paste_Here!$B$2:$B$210) + IF(Paste_Here!$B$2:$B$210="", 1, 0), 0)), "")</f>
        <v/>
      </c>
      <c r="KQ203" s="1" t="str">
        <f>IF(KP203&lt;&gt;"", INDEX(Paste_Here!$A$2:$A$210, MATCH(KP203, Paste_Here!$B$2:$B$210, 0)), "")</f>
        <v/>
      </c>
      <c r="KR203" s="1" t="str">
        <f t="shared" si="27"/>
        <v/>
      </c>
      <c r="KS203" s="1" t="str" cm="1">
        <f t="array" ref="KS203">IFERROR(INDEX($KR$5:$KR$210, MATCH(SMALL(IF($KR$5:$KR$210&lt;&gt;"", COUNTIF($KR$5:$KR$210, "&lt;"&amp;$KR$5:$KR$210)+1), ROW()-ROW($KS$5)+1), COUNTIF($KR$5:$KR$210, "&lt;"&amp;$KR$5:$KR$210)+1, 0)), "")</f>
        <v/>
      </c>
    </row>
    <row r="204" spans="1:305">
      <c r="A204" s="69"/>
      <c r="B204" s="79" t="str">
        <f t="shared" si="21"/>
        <v/>
      </c>
      <c r="C204" s="69"/>
      <c r="D204" s="79" t="str">
        <f>IFERROR(IF(B204&lt;&gt;"", IF(COUNTIF(INDEX(Paste_Here!N$2:Q$210, MATCH(B204, Paste_Here!A$2:A$210, 0), 0), "yes") &gt; 0, "No", IF(COUNTIF(INDEX(Paste_Here!N$2:Q$210, MATCH(B204, Paste_Here!A$2:A$210, 0), 0), "no") &gt; 0, "Yes", "")), ""), "")</f>
        <v/>
      </c>
      <c r="E204" s="69"/>
      <c r="F204" s="79" t="str">
        <f>IFERROR(IF(B204&lt;&gt;"", IF(ISNUMBER(SEARCH("yes", LOWER(INDEX(Paste_Here!S$2:S$210, MATCH(B204, Paste_Here!A$2:A$210, 0))))), "Yes", IF(ISNUMBER(SEARCH("no", LOWER(INDEX(Paste_Here!S$2:S$210, MATCH(B204, Paste_Here!A$2:A$210, 0))))), "No", "")), ""), "")</f>
        <v/>
      </c>
      <c r="G204" s="69"/>
      <c r="H204" s="79" t="str">
        <f>IFERROR(IF(B204&lt;&gt;"", IF(COUNTIF(INDEX(Paste_Here!AX$2:BA$210, MATCH(B204, Paste_Here!A$2:A$210, 0), 0), "yes") &gt; 0, "No", IF(COUNTIF(INDEX(Paste_Here!AX$2:BA$210, MATCH(B204, Paste_Here!A$2:A$210, 0), 0), "no") &gt; 0, "Yes", "")), ""), "")</f>
        <v/>
      </c>
      <c r="I204" s="69"/>
      <c r="J204" s="79" t="str">
        <f>IFERROR(IF(B204&lt;&gt;"", IF(ISNUMBER(SEARCH("yes", LOWER(INDEX(Paste_Here!Z$2:Z$210, MATCH(B204, Paste_Here!A$2:A$210, 0))))), "Yes", IF(ISNUMBER(SEARCH("no", LOWER(INDEX(Paste_Here!Z$2:Z$210, MATCH(B204, Paste_Here!A$2:A$210, 0))))), "No", "")), ""), "")</f>
        <v/>
      </c>
      <c r="K204" s="69"/>
      <c r="L204" s="79" t="str">
        <f>IFERROR(IF(B204&lt;&gt;"", IF(ISNUMBER(SEARCH("yes", LOWER(INDEX(Paste_Here!AG$2:AG$210, MATCH(B204, Paste_Here!A$2:A$210, 0))))), "Yes", IF(ISNUMBER(SEARCH("no", LOWER(INDEX(Paste_Here!AG$2:AG$210, MATCH(B204, Paste_Here!A$2:A$210, 0))))), "No", "")), ""), "")</f>
        <v/>
      </c>
      <c r="M204" s="69"/>
      <c r="N204" s="114" t="str">
        <f>IFERROR(IF(J204&lt;&gt;"", IF(ISNUMBER(SEARCH("yes", LOWER(INDEX(Paste_Here!AB$2:AB$210, MATCH(J204, Paste_Here!I$2:I$210, 0))))), "Yes", IF(ISNUMBER(SEARCH("no", LOWER(INDEX(Paste_Here!AB$2:AB$210, MATCH(J204, Paste_Here!I$2:I$210, 0))))), "No", "")), ""), "")</f>
        <v/>
      </c>
      <c r="O204" s="69"/>
      <c r="P204" s="79" t="str">
        <f>IFERROR(IF(B204&lt;&gt;"", IF(ISNUMBER(SEARCH("Revealed-Potential (Primary Focus)", LOWER(INDEX(Paste_Here!U$2:U$210, MATCH(B204, Paste_Here!A$2:A$210, 0))))), "Rev-Potential: Prim", IF(ISNUMBER(SEARCH("Revealed-Potential (Secondary Focus)", LOWER(INDEX(Paste_Here!U$2:U$210, MATCH(B204, Paste_Here!A$2:A$210, 0))))), "Rev-Potential: Sec", IF(ISNUMBER(SEARCH("Monitoring", LOWER(INDEX(Paste_Here!U$2:U$210, MATCH(B204, Paste_Here!A$2:A$210, 0))))), "Monitoring", IF(ISNUMBER(SEARCH("At-Promise (Secondary Focus)", LOWER(INDEX(Paste_Here!U$2:U$210, MATCH(B204, Paste_Here!A$2:A$210, 0))))), "At-Promise: Sec", IF(ISNUMBER(SEARCH("At-Promise (Primary Focus)", LOWER(INDEX(Paste_Here!U$2:U$210, MATCH(B204, Paste_Here!A$2:A$210, 0))))), "At-Promise: Prim", ""))))), ""), "")</f>
        <v/>
      </c>
      <c r="Q204" s="69"/>
      <c r="R204" s="79" t="str">
        <f>IFERROR(IF(B204&lt;&gt;"", IF(ISNUMBER(SEARCH("Revealed-Potential (Primary Focus)", LOWER(INDEX(Paste_Here!AB$2:AB$210, MATCH(B204, Paste_Here!A$2:A$210, 0))))), "Rev-Potential: Prim", IF(ISNUMBER(SEARCH("Revealed-Potential (Secondary Focus)", LOWER(INDEX(Paste_Here!AB$2:AB$210, MATCH(B204, Paste_Here!A$2:A$210, 0))))), "Rev-Potential: Sec", IF(ISNUMBER(SEARCH("Monitoring", LOWER(INDEX(Paste_Here!AB$2:AB$210, MATCH(B204, Paste_Here!A$2:A$210, 0))))), "Monitoring", IF(ISNUMBER(SEARCH("At-Promise (Secondary Focus)", LOWER(INDEX(Paste_Here!AB$2:AB$210, MATCH(B204, Paste_Here!A$2:A$210, 0))))), "At-Promise: Sec", IF(ISNUMBER(SEARCH("At-Promise (Primary Focus)", LOWER(INDEX(Paste_Here!AB$2:AB$210, MATCH(B204, Paste_Here!A$2:A$210, 0))))), "At-Promise: Prim", ""))))), ""), "")</f>
        <v/>
      </c>
      <c r="S204" s="69"/>
      <c r="T204" s="114" t="str">
        <f>IFERROR(IF(P204&lt;&gt;"", IF(ISNUMBER(SEARCH("yes", LOWER(INDEX(Paste_Here!AH$2:AH$210, MATCH(P204, Paste_Here!O$2:O$210, 0))))), "Yes", IF(ISNUMBER(SEARCH("no", LOWER(INDEX(Paste_Here!AH$2:AH$210, MATCH(P204, Paste_Here!O$2:O$210, 0))))), "No", "")), ""), "")</f>
        <v/>
      </c>
      <c r="U204" s="69"/>
      <c r="V204" s="114" t="str">
        <f>IFERROR(IF(R204&lt;&gt;"", IF(ISNUMBER(SEARCH("yes", LOWER(INDEX(Paste_Here!AJ$2:AJ$210, MATCH(R204, Paste_Here!Q$2:Q$210, 0))))), "Yes", IF(ISNUMBER(SEARCH("no", LOWER(INDEX(Paste_Here!AJ$2:AJ$210, MATCH(R204, Paste_Here!Q$2:Q$210, 0))))), "No", "")), ""), "")</f>
        <v/>
      </c>
      <c r="W204" s="69"/>
      <c r="X204" s="69"/>
      <c r="Y204" s="79" t="str">
        <f t="shared" si="22"/>
        <v/>
      </c>
      <c r="Z204" s="69"/>
      <c r="AA204" s="79" t="str">
        <f>IFERROR(IF(B204&lt;&gt;"", IF(AND(INDEX(Paste_Here!W$2:W$210, MATCH(B204, Paste_Here!A$2:A$210, 0))&lt;&gt;"", ISNUMBER(VALUE(INDEX(Paste_Here!W$2:W$210, MATCH(B204, Paste_Here!A$2:A$210, 0))))), INDEX(Paste_Here!W$2:W$210, MATCH(B204, Paste_Here!A$2:A$210, 0)), ""), ""), "")</f>
        <v/>
      </c>
      <c r="AB204" s="69"/>
      <c r="AC204" s="79" t="str">
        <f>IFERROR(IF(B204&lt;&gt;"", IF(AND(INDEX(Paste_Here!V$2:V$210, MATCH(B204, Paste_Here!A$2:A$210, 0))&lt;&gt;"", ISNUMBER(VALUE(INDEX(Paste_Here!V$2:V$210, MATCH(B204, Paste_Here!A$2:A$210, 0))))), TEXT(ROUND(VALUE(INDEX(Paste_Here!V$2:V$210, MATCH(B204, Paste_Here!A$2:A$210, 0))), 2), "0.00"), ""), ""), "")</f>
        <v/>
      </c>
      <c r="AD204" s="69"/>
      <c r="AE204" s="79" t="str">
        <f>IFERROR(IF(B204&lt;&gt;"", IF(LOWER(INDEX(Paste_Here!X$2:X$210, MATCH(B204, Paste_Here!A$2:A$210, 0)))="approaching expectations", "Approaching", IF(LOWER(INDEX(Paste_Here!X$2:X$210, MATCH(B204, Paste_Here!A$2:A$210, 0)))="met expectations", "Met", IF(LOWER(INDEX(Paste_Here!X$2:X$210, MATCH(B204, Paste_Here!A$2:A$210, 0)))="exceeded expectations", "Exceeded", IF(LOWER(INDEX(Paste_Here!X$2:X$210, MATCH(B204, Paste_Here!A$2:A$210, 0)))="below expectations", "Below", "")))), ""), "")</f>
        <v/>
      </c>
      <c r="AF204" s="69"/>
      <c r="AG204" s="79" t="str">
        <f>IFERROR(IF(B204&lt;&gt;"", IF(AND(INDEX(Paste_Here!Y$2:Y$210, MATCH(B204, Paste_Here!A$2:A$210, 0))&lt;&gt;"", ISNUMBER(VALUE(INDEX(Paste_Here!Y$2:Y$210, MATCH(B204, Paste_Here!A$2:A$210, 0))))), INDEX(Paste_Here!Y$2:Y$210, MATCH(B204, Paste_Here!A$2:A$210, 0)), ""), ""), "")</f>
        <v/>
      </c>
      <c r="AH204" s="69"/>
      <c r="AI204" s="79" t="str">
        <f>IFERROR(IF(B204&lt;&gt;"", IF(AND(INDEX(Paste_Here!AK$2:AK$210, MATCH(B204, Paste_Here!A$2:A$210, 0))&lt;&gt;"", ISNUMBER(VALUE(INDEX(Paste_Here!AK$2:AK$210, MATCH(B204, Paste_Here!A$2:A$210, 0))))), INDEX(Paste_Here!AK$2:AK$210, MATCH(B204, Paste_Here!A$2:A$210, 0)), ""), ""), "")</f>
        <v/>
      </c>
      <c r="AJ204" s="69"/>
      <c r="AK204" s="79" t="str">
        <f>IFERROR(IF(B204&lt;&gt;"", IF(ISNUMBER(SEARCH("highrisk", LOWER(INDEX(Paste_Here!AL$2:AL$210, MATCH(B204, Paste_Here!A$2:A$210, 0))))), "High Risk", IF(ISNUMBER(SEARCH("lowrisk", LOWER(INDEX(Paste_Here!AL$2:AL$210, MATCH(B204, Paste_Here!A$2:A$210, 0))))), "Low Risk", IF(ISNUMBER(SEARCH("somerisk", LOWER(INDEX(Paste_Here!AL$2:AL$210, MATCH(B204, Paste_Here!A$2:A$210, 0))))), "Some Risk", ""))), ""), "")</f>
        <v/>
      </c>
      <c r="AL204" s="69"/>
      <c r="AM204" s="79" t="str">
        <f>IFERROR(IF(B204&lt;&gt;"", IF(AND(INDEX(Paste_Here!AT$2:AT$210, MATCH(B204, Paste_Here!A$2:A$210, 0))&lt;&gt;"", ISNUMBER(VALUE(INDEX(Paste_Here!AT$2:AT$210, MATCH(B204, Paste_Here!A$2:A$210, 0))))), INDEX(Paste_Here!AT$2:AT$210, MATCH(B204, Paste_Here!A$2:A$210, 0)), ""), ""), "")</f>
        <v/>
      </c>
      <c r="AN204" s="69"/>
      <c r="AO204" s="79" t="str">
        <f>IFERROR(IF(B204&lt;&gt;"", IF(AND(INDEX(Paste_Here!AM$2:AM$210, MATCH(B204, Paste_Here!A$2:A$210, 0))&lt;&gt;"", ISNUMBER(VALUE(INDEX(Paste_Here!AM$2:AM$210, MATCH(B204, Paste_Here!A$2:A$210, 0))))), INDEX(Paste_Here!AM$2:AM$210, MATCH(B204, Paste_Here!A$2:A$210, 0)), ""), ""), "")</f>
        <v/>
      </c>
      <c r="AP204" s="69"/>
      <c r="AQ204" s="79" t="str">
        <f>IFERROR(IF(B204&lt;&gt;"", IF(ISNUMBER(SEARCH("highrisk", LOWER(INDEX(Paste_Here!AN$2:AN$210, MATCH(B204, Paste_Here!A$2:A$210, 0))))), "High Risk", IF(ISNUMBER(SEARCH("lowrisk", LOWER(INDEX(Paste_Here!AN$2:AN$210, MATCH(B204, Paste_Here!A$2:A$210, 0))))), "Low Risk", IF(ISNUMBER(SEARCH("somerisk", LOWER(INDEX(Paste_Here!AN$2:AN$210, MATCH(B204, Paste_Here!A$2:A$210, 0))))), "Some Risk", ""))), ""), "")</f>
        <v/>
      </c>
      <c r="AR204" s="69"/>
      <c r="AS204" s="79" t="str" cm="1">
        <f t="array" aca="1" ref="AS204" ca="1">IFERROR(IF(ISNUMBER(SEARCH("BR", INDEX(Paste_Here!AO$2:AO$210, MATCH(B204, Paste_Here!A$2:A$210, 0)))), -1, 1) * VALUE(_xlfn.TEXTJOIN("", TRUE, IF(ISNUMBER(--MID(INDEX(Paste_Here!AO$2:AO$210, MATCH(B204, Paste_Here!A$2:A$210, 0)), ROW(INDIRECT("1:"&amp;LEN(INDEX(Paste_Here!AO$2:AO$210, MATCH(B204, Paste_Here!A$2:A$210, 0))))), 1)), MID(INDEX(Paste_Here!AO$2:AO$210, MATCH(B204, Paste_Here!A$2:A$210, 0)), ROW(INDIRECT("1:"&amp;LEN(INDEX(Paste_Here!AO$2:AO$210, MATCH(B204, Paste_Here!A$2:A$210, 0))))), 1), ""))), "")</f>
        <v/>
      </c>
      <c r="AT204" s="69"/>
      <c r="AU204" s="69"/>
      <c r="AV204" s="79"/>
      <c r="AW204" s="69"/>
      <c r="AX204" s="79"/>
      <c r="AY204" s="69"/>
      <c r="AZ204" s="79"/>
      <c r="BA204" s="69"/>
      <c r="BB204" s="79"/>
      <c r="BC204" s="69"/>
      <c r="BD204" s="79"/>
      <c r="BE204" s="69"/>
      <c r="BF204" s="79"/>
      <c r="BG204" s="69"/>
      <c r="BH204" s="79"/>
      <c r="BI204" s="69"/>
      <c r="BJ204" s="79"/>
      <c r="BK204" s="69"/>
      <c r="BL204" s="79"/>
      <c r="BM204" s="69"/>
      <c r="BN204" s="79"/>
      <c r="BO204" s="69"/>
      <c r="BP204" s="79"/>
      <c r="BQ204" s="69"/>
      <c r="BR204" s="69"/>
      <c r="BS204" s="79"/>
      <c r="BT204" s="69"/>
      <c r="BU204" s="79"/>
      <c r="BV204" s="69"/>
      <c r="BW204" s="79"/>
      <c r="BX204" s="69"/>
      <c r="BY204" s="79"/>
      <c r="BZ204" s="69"/>
      <c r="CA204" s="79"/>
      <c r="CB204" s="69"/>
      <c r="CC204" s="79"/>
      <c r="CD204" s="69"/>
      <c r="CE204" s="79"/>
      <c r="CF204" s="69"/>
      <c r="CG204" s="79"/>
      <c r="CH204" s="69"/>
      <c r="CI204" s="79"/>
      <c r="CJ204" s="69"/>
      <c r="CK204" s="79"/>
      <c r="CL204" s="69"/>
      <c r="CM204" s="79"/>
      <c r="CN204" s="69"/>
      <c r="CO204" s="69"/>
      <c r="CP204" s="79" t="str">
        <f t="shared" si="23"/>
        <v/>
      </c>
      <c r="CQ204" s="69"/>
      <c r="CR204" s="79" t="str">
        <f>IFERROR(IF(B204&lt;&gt;"", IF(AND(INDEX(Paste_Here!AD$2:AD$210, MATCH(B204, Paste_Here!A$2:A$210, 0))&lt;&gt;"", ISNUMBER(VALUE(INDEX(Paste_Here!AD$2:AD$210, MATCH(B204, Paste_Here!A$2:A$210, 0))))), INDEX(Paste_Here!AD$2:AD$210, MATCH(B204, Paste_Here!A$2:A$210, 0)), ""), ""), "")</f>
        <v/>
      </c>
      <c r="CS204" s="69"/>
      <c r="CT204" s="79" t="str">
        <f>IFERROR(IF(B204&lt;&gt;"", IF(AND(INDEX(Paste_Here!AC$2:AC$210, MATCH(B204, Paste_Here!A$2:A$210, 0))&lt;&gt;"", ISNUMBER(--INDEX(Paste_Here!AC$2:AC$210, MATCH(B204, Paste_Here!A$2:A$210, 0)))), TEXT(ROUND(--INDEX(Paste_Here!AC$2:AC$210, MATCH(B204, Paste_Here!A$2:A$210, 0)), 2), "0.00"), ""), ""), "")</f>
        <v/>
      </c>
      <c r="CU204" s="69"/>
      <c r="CV204" s="79" t="str">
        <f>IFERROR(IF(B204&lt;&gt;"", IF(LOWER(INDEX(Paste_Here!AE$2:AE$210, MATCH(B204, Paste_Here!A$2:A$210, 0)))="approaching expectations", "Approaching", IF(LOWER(INDEX(Paste_Here!AE$2:AE$210, MATCH(B204, Paste_Here!A$2:A$210, 0)))="met expectations", "Met", IF(LOWER(INDEX(Paste_Here!AE$2:AE$210, MATCH(B204, Paste_Here!A$2:A$210, 0)))="exceeded expectations", "Exceeded", IF(LOWER(INDEX(Paste_Here!AE$2:AE$210, MATCH(B204, Paste_Here!A$2:A$210, 0)))="below expectations", "Below", "")))), ""), "")</f>
        <v/>
      </c>
      <c r="CW204" s="69"/>
      <c r="CX204" s="79" t="str">
        <f>IFERROR(IF(B204&lt;&gt;"", IF(AND(INDEX(Paste_Here!AF$2:AF$210, MATCH(B204, Paste_Here!A$2:A$210, 0))&lt;&gt;"", ISNUMBER(VALUE(INDEX(Paste_Here!AF$2:AF$210, MATCH(B204, Paste_Here!A$2:A$210, 0))))), INDEX(Paste_Here!AF$2:AF$210, MATCH(B204, Paste_Here!A$2:A$210, 0)), ""), ""), "")</f>
        <v/>
      </c>
      <c r="CY204" s="69"/>
      <c r="CZ204" s="79" t="str">
        <f>IFERROR(IF(B204&lt;&gt;"", IF(AND(INDEX(Paste_Here!AU$2:AU$210, MATCH(B204, Paste_Here!A$2:A$210, 0))&lt;&gt;"", ISNUMBER(VALUE(INDEX(Paste_Here!AU$2:AU$210, MATCH(B204, Paste_Here!A$2:A$210, 0))))), INDEX(Paste_Here!AU$2:AU$210, MATCH(B204, Paste_Here!A$2:A$210, 0)), ""), ""), "")</f>
        <v/>
      </c>
      <c r="DA204" s="69"/>
      <c r="DB204" s="79" t="str">
        <f>IFERROR(IF(B204&lt;&gt;"", IF(ISNUMBER(SEARCH("highrisk", LOWER(INDEX(Paste_Here!AV$2:AV$210, MATCH(B204, Paste_Here!A$2:A$210, 0))))), "High Risk", IF(ISNUMBER(SEARCH("lowrisk", LOWER(INDEX(Paste_Here!AV$2:AV$210, MATCH(B204, Paste_Here!A$2:A$210, 0))))), "Low Risk", IF(ISNUMBER(SEARCH("somerisk", LOWER(INDEX(Paste_Here!AV$2:AV$210, MATCH(B204, Paste_Here!A$2:A$210, 0))))), "Some Risk", ""))), ""), "")</f>
        <v/>
      </c>
      <c r="DC204" s="69"/>
      <c r="DD204" s="79" t="str">
        <f>IFERROR(IF(B204&lt;&gt;"", IF(AND(INDEX(Paste_Here!AW$2:AW$210, MATCH(B204, Paste_Here!A$2:A$210, 0))&lt;&gt;"", ISNUMBER(VALUE(INDEX(Paste_Here!AW$2:AW$210, MATCH(B204, Paste_Here!A$2:A$210, 0))))), INDEX(Paste_Here!AW$2:AW$210, MATCH(B204, Paste_Here!A$2:A$210, 0)), ""), ""), "")</f>
        <v/>
      </c>
      <c r="DE204" s="69"/>
      <c r="DF204" s="79" t="str">
        <f>IFERROR(IF(B204&lt;&gt;"", IF(AND(INDEX(Paste_Here!AP$2:AP$210, MATCH(B204, Paste_Here!A$2:A$210, 0))&lt;&gt;"", ISNUMBER(VALUE(INDEX(Paste_Here!AP$2:AP$210, MATCH(B204, Paste_Here!A$2:A$210, 0))))), INDEX(Paste_Here!AP$2:AP$210, MATCH(B204, Paste_Here!A$2:A$210, 0)), ""), ""), "")</f>
        <v/>
      </c>
      <c r="DG204" s="69"/>
      <c r="DH204" s="79" t="str">
        <f>IFERROR(IF(B204&lt;&gt;"", IF(ISNUMBER(SEARCH("highrisk", LOWER(INDEX(Paste_Here!AQ$2:AQ$210, MATCH(B204, Paste_Here!A$2:A$210, 0))))), "High Risk", IF(ISNUMBER(SEARCH("lowrisk", LOWER(INDEX(Paste_Here!AQ$2:AQ$210, MATCH(B204, Paste_Here!A$2:A$210, 0))))), "Low Risk", IF(ISNUMBER(SEARCH("somerisk", LOWER(INDEX(Paste_Here!AQ$2:AQ$210, MATCH(B204, Paste_Here!A$2:A$210, 0))))), "Some Risk", ""))), ""), "")</f>
        <v/>
      </c>
      <c r="DI204" s="69"/>
      <c r="DJ204" s="79" t="str" cm="1">
        <f t="array" aca="1" ref="DJ204" ca="1">IFERROR(VALUE(IF(ISNUMBER(SEARCH("EM", INDEX(Paste_Here!AR$2:AR$500, MATCH(B204, Paste_Here!A$2:A$500, 0)))),"-" &amp; _xlfn.TEXTJOIN("", TRUE, IF(ISNUMBER(--MID(INDEX(Paste_Here!AR$2:AR$500, MATCH(B204, Paste_Here!A$2:A$500, 0)), ROW(INDIRECT("1:"&amp;LEN(INDEX(Paste_Here!AR$2:AR$500, MATCH(B204, Paste_Here!A$2:A$500, 0))))), 1)), MID(INDEX(Paste_Here!AR$2:AR$500, MATCH(B204, Paste_Here!A$2:A$500, 0)), ROW(INDIRECT("1:"&amp;LEN(INDEX(Paste_Here!AR$2:AR$500, MATCH(B204, Paste_Here!A$2:A$500, 0))))), 1), "")), _xlfn.TEXTJOIN("", TRUE, IF(ISNUMBER(--MID(INDEX(Paste_Here!AR$2:AR$500, MATCH(B204, Paste_Here!A$2:AR$500, 0)), ROW(INDIRECT("1:"&amp;LEN(INDEX(Paste_Here!AR$2:AR$500, MATCH(B204, Paste_Here!A$2:AR$500, 0))))), 1)), MID(INDEX(Paste_Here!AR$2:AR$500, MATCH(B204, Paste_Here!A$2:A$500, 0)), ROW(INDIRECT("1:"&amp;LEN(INDEX(Paste_Here!AR$2:AR$500, MATCH(B204, Paste_Here!A$2:A$500, 0))))), 1), "")))), "")</f>
        <v/>
      </c>
      <c r="DK204" s="69"/>
      <c r="DL204" s="69"/>
      <c r="DM204" s="79" t="str">
        <f t="shared" si="24"/>
        <v/>
      </c>
      <c r="DN204" s="69"/>
      <c r="DO204" s="79" t="str">
        <f>IFERROR(IF(B204&lt;&gt;"", IF(AND(INDEX(Paste_Here!AH$2:AH$210, MATCH(B204, Paste_Here!A$2:A$210, 0))&lt;&gt;"", ISNUMBER(VALUE(INDEX(Paste_Here!AH$2:AH$210, MATCH(B204, Paste_Here!A$2:A$210, 0))))), INDEX(Paste_Here!AH$2:AH$210, MATCH(B204, Paste_Here!A$2:A$210, 0)), ""), ""), "")</f>
        <v/>
      </c>
      <c r="DP204" s="69"/>
      <c r="DQ204" s="114"/>
      <c r="DR204" s="69"/>
      <c r="DS204" s="119" t="str">
        <f>IFERROR(IF(B204&lt;&gt;"", IF(LOWER(INDEX(Paste_Here!AI$2:AI$210, MATCH(B204, Paste_Here!A$2:A$210, 0)))="approaching expectations", "Approaching", IF(LOWER(INDEX(Paste_Here!AI$2:AI$210, MATCH(B204, Paste_Here!A$2:A$210, 0)))="met expectations", "Met", IF(LOWER(INDEX(Paste_Here!AI$2:AI$210, MATCH(B204, Paste_Here!A$2:A$210, 0)))="exceeded expectations", "Exceeded", IF(LOWER(INDEX(Paste_Here!AI$2:AI$210, MATCH(B204, Paste_Here!A$2:A$210, 0)))="below expectations", "Below", "")))), ""), "")</f>
        <v/>
      </c>
      <c r="DT204" s="69"/>
      <c r="DU204" s="79" t="str">
        <f>IFERROR(IF(B204&lt;&gt;"", IF(AND(INDEX(Paste_Here!AJ$2:AJ$210, MATCH(B204, Paste_Here!A$2:A$210, 0))&lt;&gt;"", ISNUMBER(VALUE(INDEX(Paste_Here!AJ$2:AJ$210, MATCH(B204, Paste_Here!A$2:A$210, 0))))), INDEX(Paste_Here!AJ$2:AJ$210, MATCH(B204, Paste_Here!A$2:A$210, 0)), ""), ""), "")</f>
        <v/>
      </c>
      <c r="DV204" s="69"/>
      <c r="DW204" s="114"/>
      <c r="DX204" s="69"/>
      <c r="DY204" s="114"/>
      <c r="DZ204" s="69"/>
      <c r="EA204" s="114"/>
      <c r="EB204" s="69"/>
      <c r="EC204" s="114"/>
      <c r="ED204" s="69"/>
      <c r="EE204" s="114"/>
      <c r="EF204" s="69"/>
      <c r="EH204" s="69"/>
      <c r="EI204" s="69"/>
      <c r="EJ204" s="79"/>
      <c r="EK204" s="69"/>
      <c r="EL204" s="79"/>
      <c r="EM204" s="69"/>
      <c r="EN204" s="79"/>
      <c r="EO204" s="69"/>
      <c r="EP204" s="79"/>
      <c r="EQ204" s="69"/>
      <c r="ER204" s="79"/>
      <c r="ES204" s="69"/>
      <c r="ET204" s="79"/>
      <c r="EU204" s="69"/>
      <c r="EV204" s="79"/>
      <c r="EW204" s="69"/>
      <c r="EX204" s="79"/>
      <c r="EY204" s="69"/>
      <c r="EZ204" s="79"/>
      <c r="FA204" s="69"/>
      <c r="FB204" s="79"/>
      <c r="FC204" s="69"/>
      <c r="FD204" s="79"/>
      <c r="FE204" s="69"/>
      <c r="FF204" s="69"/>
      <c r="FG204" s="79" t="str">
        <f t="shared" si="25"/>
        <v/>
      </c>
      <c r="FH204" s="69"/>
      <c r="FI204" s="79" t="str">
        <f>IFERROR(IF(B204&lt;&gt;"", IF(ISNUMBER(VALUE(INDEX(Paste_Here!H$2:H$210, MATCH(B204, Paste_Here!A$2:A$210, 0)))), IF(VALUE(INDEX(Paste_Here!H$2:H$210, MATCH(B204, Paste_Here!A$2:A$210, 0)))=0, "No", IF(AND(VALUE(INDEX(Paste_Here!H$2:H$210, MATCH(B204, Paste_Here!A$2:A$210, 0)))&gt;=1, VALUE(INDEX(Paste_Here!H$2:H$210, MATCH(B204, Paste_Here!A$2:A$210, 0)))&lt;=4), VALUE(INDEX(Paste_Here!H$2:H$210, MATCH(B204, Paste_Here!A$2:A$210, 0))), "")), ""), ""), "")</f>
        <v/>
      </c>
      <c r="FJ204" s="69"/>
      <c r="FK204" s="79" t="str">
        <f>IFERROR(IF(B204&lt;&gt;"", IF(ISNUMBER(VALUE(INDEX(Paste_Here!I$2:I$210, MATCH(B204, Paste_Here!A$2:A$210, 0)))), IF(VALUE(INDEX(Paste_Here!I$2:I$210, MATCH(B204, Paste_Here!A$2:A$210, 0)))=0, "No", IF(AND(VALUE(INDEX(Paste_Here!I$2:I$210, MATCH(B204, Paste_Here!A$2:A$210, 0)))&gt;=1, VALUE(INDEX(Paste_Here!I$2:I$210, MATCH(B204, Paste_Here!A$2:A$210, 0)))&lt;=4), VALUE(INDEX(Paste_Here!I$2:I$210, MATCH(B204, Paste_Here!A$2:A$210, 0))), "")), ""), ""), "")</f>
        <v/>
      </c>
      <c r="FL204" s="69"/>
      <c r="FM204" s="114"/>
      <c r="FN204" s="69"/>
      <c r="FO204" s="114"/>
      <c r="FP204" s="69"/>
      <c r="FQ204" s="114"/>
      <c r="FR204" s="69"/>
      <c r="FS204" s="114"/>
      <c r="FT204" s="69"/>
      <c r="FU204" s="79" t="str">
        <f>IFERROR(IF(B204&lt;&gt;"", IF(AND(INDEX(Paste_Here!R$2:R$210, MATCH(B204, Paste_Here!A$2:A$210, 0))&lt;&gt;"", ISNUMBER(VALUE(INDEX(Paste_Here!R$2:R$210, MATCH(B204, Paste_Here!A$2:A$210, 0))))), INDEX(Paste_Here!R$2:R$210, MATCH(B204, Paste_Here!A$2:A$210, 0)), ""), ""), "")</f>
        <v/>
      </c>
      <c r="FV204" s="69"/>
      <c r="FW204" s="79" t="str">
        <f>IFERROR(IF(B204&lt;&gt;"", IF(AND(INDEX(Paste_Here!BB$2:BB$210, MATCH(B204, Paste_Here!A$2:A$210, 0))&lt;&gt;"", ISNUMBER(VALUE(INDEX(Paste_Here!BB$2:BB$210, MATCH(B204, Paste_Here!A$2:A$210, 0))))), INDEX(Paste_Here!BB$2:BB$210, MATCH(B204, Paste_Here!A$2:A$210, 0)), ""), ""), "")</f>
        <v/>
      </c>
      <c r="FX204" s="69"/>
      <c r="FY204" s="79" t="str">
        <f>IFERROR(IF(B204&lt;&gt;"", IF(AND(INDEX(Paste_Here!AS$2:AS$210, MATCH(B204, Paste_Here!A$2:A$210, 0))&lt;&gt;"", ISNUMBER(VALUE(INDEX(Paste_Here!AS$2:AS$210, MATCH(B204, Paste_Here!A$2:A$210, 0))))), INDEX(Paste_Here!AS$2:AS$210, MATCH(B204, Paste_Here!A$2:A$210, 0)), ""), ""), "")</f>
        <v/>
      </c>
      <c r="FZ204" s="69"/>
      <c r="GA204" s="79" t="str">
        <f>IFERROR(IF(B204&lt;&gt;"", IF(AND(INDEX(Paste_Here!BC$2:BC$210, MATCH(B204, Paste_Here!A$2:A$210, 0))&lt;&gt;"", ISNUMBER(VALUE(INDEX(Paste_Here!BC$2:BC$210, MATCH(B204, Paste_Here!A$2:A$210, 0))))), INDEX(Paste_Here!BC$2:BC$210, MATCH(B204, Paste_Here!A$2:A$210, 0)), ""), ""), "")</f>
        <v/>
      </c>
      <c r="GB204" s="69"/>
      <c r="GC204" s="69"/>
      <c r="GD204" s="79" t="str">
        <f t="shared" si="26"/>
        <v/>
      </c>
      <c r="GE204" s="69"/>
      <c r="GF204" s="79" t="str">
        <f>IFERROR(IF(B204&lt;&gt;"", IF(ISNUMBER(SEARCH("s", LOWER(INDEX(Paste_Here!M$2:M$210, MATCH(B204, Paste_Here!A$2:A$210, 0))))), "Yes", IF(INDEX(Paste_Here!M$2:M$210, MATCH(B204, Paste_Here!A$2:A$210, 0))&lt;&gt;"", "No", "")), ""), "")</f>
        <v/>
      </c>
      <c r="GG204" s="69"/>
      <c r="GH204" s="79" t="str">
        <f>IFERROR(IF(B204&lt;&gt;"", IF(ISNUMBER(SEARCH("yes", LOWER(INDEX(Paste_Here!F$2:F$210, MATCH(B204, Paste_Here!A$2:A$210, 0))))), "Yes", IF(ISNUMBER(SEARCH("no", LOWER(INDEX(Paste_Here!F$2:F$210, MATCH(B204, Paste_Here!A$2:A$210, 0))))), "No", "")), ""), "")</f>
        <v/>
      </c>
      <c r="GI204" s="69"/>
      <c r="GJ204" s="79" t="str">
        <f>IFERROR(IF(B204&lt;&gt;"", IF(ISNUMBER(SEARCH("english language learner", LOWER(INDEX(Paste_Here!C$2:C$210, MATCH(B204, Paste_Here!A$2:A$210, 0))))), "Yes", ""), ""), "")</f>
        <v/>
      </c>
      <c r="GK204" s="69"/>
      <c r="GL204" s="79" t="str">
        <f>IFERROR(IF(B204&lt;&gt;"", IF(OR(ISNUMBER(SEARCH("b", LOWER(INDEX(Paste_Here!K$2:K$210, MATCH(B204, Paste_Here!A$2:A$210, 0))))), ISNUMBER(SEARCH("h", LOWER(INDEX(Paste_Here!K$2:K$210, MATCH(B204, Paste_Here!A$2:A$210, 0))))), ISNUMBER(SEARCH("i", LOWER(INDEX(Paste_Here!K$2:K$210, MATCH(B204, Paste_Here!A$2:A$210, 0)))))), "Yes", IF(INDEX(Paste_Here!K$2:K$210, MATCH(B204, Paste_Here!A$2:A$210, 0))&lt;&gt;"", "No", "")), ""), "")</f>
        <v/>
      </c>
      <c r="GM204" s="69"/>
      <c r="GN204" s="79" t="str">
        <f>IFERROR(IF(B204&lt;&gt;"", IF(ISNUMBER(SEARCH("yes", LOWER(INDEX(Paste_Here!L$2:L$210, MATCH(B204, Paste_Here!A$2:A$210, 0))))), "Yes", IF(ISNUMBER(SEARCH("no", LOWER(INDEX(Paste_Here!L$2:L$210, MATCH(B204, Paste_Here!A$2:A$210, 0))))), "No", "")), ""), "")</f>
        <v/>
      </c>
      <c r="GO204" s="69"/>
      <c r="GP204" s="79" t="str">
        <f>IFERROR(IF(B204&lt;&gt;"", IF(ISNUMBER(SEARCH("transitional 2", LOWER(INDEX(Paste_Here!C$2:C$210, MATCH(B204, Paste_Here!A$2:A$210, 0))))), "T2", IF(ISNUMBER(SEARCH("transitional 1", LOWER(INDEX(Paste_Here!C$2:C$210, MATCH(B204, Paste_Here!A$2:A$210, 0))))), "T1", IF(ISNUMBER(SEARCH("waived ell services", LOWER(INDEX(Paste_Here!C$2:C$210, MATCH(B204, Paste_Here!A$2:A$210, 0))))), "W", ""))), ""), "")</f>
        <v/>
      </c>
      <c r="GQ204" s="69"/>
      <c r="GR204" s="114"/>
      <c r="GS204" s="69"/>
      <c r="GT204" s="114"/>
      <c r="GU204" s="69"/>
      <c r="GV204" s="114"/>
      <c r="GW204" s="69"/>
      <c r="GX204" s="118"/>
      <c r="GY204" s="69"/>
      <c r="GZ204" s="69"/>
      <c r="HA204" s="79"/>
      <c r="HB204" s="69"/>
      <c r="HC204" s="79"/>
      <c r="HD204" s="69"/>
      <c r="HE204" s="79"/>
      <c r="HF204" s="69"/>
      <c r="HG204" s="79"/>
      <c r="HH204" s="69"/>
      <c r="HI204" s="79"/>
      <c r="HJ204" s="69"/>
      <c r="HK204" s="79"/>
      <c r="HL204" s="69"/>
      <c r="HM204" s="79"/>
      <c r="HN204" s="69"/>
      <c r="HO204" s="79"/>
      <c r="HP204" s="69"/>
      <c r="HQ204" s="79"/>
      <c r="HR204" s="69"/>
      <c r="HS204" s="79"/>
      <c r="HT204" s="69"/>
      <c r="HU204" s="79"/>
      <c r="HV204" s="69"/>
      <c r="HW204" s="69"/>
      <c r="HX204" s="79"/>
      <c r="HY204" s="69"/>
      <c r="HZ204" s="79"/>
      <c r="IA204" s="69"/>
      <c r="IB204" s="79"/>
      <c r="IC204" s="69"/>
      <c r="ID204" s="79"/>
      <c r="IE204" s="69"/>
      <c r="IF204" s="79"/>
      <c r="IG204" s="69"/>
      <c r="IH204" s="79"/>
      <c r="II204" s="69"/>
      <c r="IJ204" s="79"/>
      <c r="IK204" s="69"/>
      <c r="IL204" s="79"/>
      <c r="IM204" s="69"/>
      <c r="IN204" s="79"/>
      <c r="IO204" s="69"/>
      <c r="IP204" s="79"/>
      <c r="IQ204" s="69"/>
      <c r="IR204" s="79"/>
      <c r="IS204" s="69"/>
      <c r="IT204" s="69"/>
      <c r="IU204" s="79"/>
      <c r="IV204" s="69"/>
      <c r="IW204" s="79"/>
      <c r="IX204" s="69"/>
      <c r="IY204" s="79"/>
      <c r="IZ204" s="69"/>
      <c r="JA204" s="79"/>
      <c r="JB204" s="69"/>
      <c r="JC204" s="79"/>
      <c r="JD204" s="69"/>
      <c r="JE204" s="79"/>
      <c r="JF204" s="69"/>
      <c r="JG204" s="79"/>
      <c r="JH204" s="69"/>
      <c r="JI204" s="79"/>
      <c r="JJ204" s="69"/>
      <c r="JK204" s="79"/>
      <c r="JL204" s="69"/>
      <c r="JM204" s="79"/>
      <c r="JN204" s="69"/>
      <c r="JO204" s="79"/>
      <c r="JP204" s="69"/>
      <c r="JQ204" s="69"/>
      <c r="JR204" s="79"/>
      <c r="JS204" s="69"/>
      <c r="JT204" s="79"/>
      <c r="JU204" s="69"/>
      <c r="JV204" s="79"/>
      <c r="JW204" s="69"/>
      <c r="JX204" s="79"/>
      <c r="JY204" s="69"/>
      <c r="JZ204" s="79"/>
      <c r="KA204" s="69"/>
      <c r="KB204" s="79"/>
      <c r="KC204" s="69"/>
      <c r="KD204" s="79"/>
      <c r="KE204" s="69"/>
      <c r="KF204" s="79"/>
      <c r="KG204" s="69"/>
      <c r="KH204" s="79"/>
      <c r="KI204" s="69"/>
      <c r="KJ204" s="79"/>
      <c r="KK204" s="69"/>
      <c r="KL204" s="79"/>
      <c r="KM204" s="69"/>
      <c r="KP204" s="1" t="str" cm="1">
        <f t="array" ref="KP204">IFERROR(INDEX(Paste_Here!$B$2:$B$210, MATCH(0, COUNTIF(KP$4:KP203, Paste_Here!$B$2:$B$210) + IF(Paste_Here!$B$2:$B$210="", 1, 0), 0)), "")</f>
        <v/>
      </c>
      <c r="KQ204" s="1" t="str">
        <f>IF(KP204&lt;&gt;"", INDEX(Paste_Here!$A$2:$A$210, MATCH(KP204, Paste_Here!$B$2:$B$210, 0)), "")</f>
        <v/>
      </c>
      <c r="KR204" s="1" t="str">
        <f t="shared" si="27"/>
        <v/>
      </c>
      <c r="KS204" s="1" t="str" cm="1">
        <f t="array" ref="KS204">IFERROR(INDEX($KR$5:$KR$210, MATCH(SMALL(IF($KR$5:$KR$210&lt;&gt;"", COUNTIF($KR$5:$KR$210, "&lt;"&amp;$KR$5:$KR$210)+1), ROW()-ROW($KS$5)+1), COUNTIF($KR$5:$KR$210, "&lt;"&amp;$KR$5:$KR$210)+1, 0)), "")</f>
        <v/>
      </c>
    </row>
    <row r="205" spans="1:305">
      <c r="A205" s="69"/>
      <c r="B205" s="79" t="str">
        <f t="shared" si="21"/>
        <v/>
      </c>
      <c r="C205" s="69"/>
      <c r="D205" s="79" t="str">
        <f>IFERROR(IF(B205&lt;&gt;"", IF(COUNTIF(INDEX(Paste_Here!N$2:Q$210, MATCH(B205, Paste_Here!A$2:A$210, 0), 0), "yes") &gt; 0, "No", IF(COUNTIF(INDEX(Paste_Here!N$2:Q$210, MATCH(B205, Paste_Here!A$2:A$210, 0), 0), "no") &gt; 0, "Yes", "")), ""), "")</f>
        <v/>
      </c>
      <c r="E205" s="69"/>
      <c r="F205" s="79" t="str">
        <f>IFERROR(IF(B205&lt;&gt;"", IF(ISNUMBER(SEARCH("yes", LOWER(INDEX(Paste_Here!S$2:S$210, MATCH(B205, Paste_Here!A$2:A$210, 0))))), "Yes", IF(ISNUMBER(SEARCH("no", LOWER(INDEX(Paste_Here!S$2:S$210, MATCH(B205, Paste_Here!A$2:A$210, 0))))), "No", "")), ""), "")</f>
        <v/>
      </c>
      <c r="G205" s="69"/>
      <c r="H205" s="79" t="str">
        <f>IFERROR(IF(B205&lt;&gt;"", IF(COUNTIF(INDEX(Paste_Here!AX$2:BA$210, MATCH(B205, Paste_Here!A$2:A$210, 0), 0), "yes") &gt; 0, "No", IF(COUNTIF(INDEX(Paste_Here!AX$2:BA$210, MATCH(B205, Paste_Here!A$2:A$210, 0), 0), "no") &gt; 0, "Yes", "")), ""), "")</f>
        <v/>
      </c>
      <c r="I205" s="69"/>
      <c r="J205" s="79" t="str">
        <f>IFERROR(IF(B205&lt;&gt;"", IF(ISNUMBER(SEARCH("yes", LOWER(INDEX(Paste_Here!Z$2:Z$210, MATCH(B205, Paste_Here!A$2:A$210, 0))))), "Yes", IF(ISNUMBER(SEARCH("no", LOWER(INDEX(Paste_Here!Z$2:Z$210, MATCH(B205, Paste_Here!A$2:A$210, 0))))), "No", "")), ""), "")</f>
        <v/>
      </c>
      <c r="K205" s="69"/>
      <c r="L205" s="79" t="str">
        <f>IFERROR(IF(B205&lt;&gt;"", IF(ISNUMBER(SEARCH("yes", LOWER(INDEX(Paste_Here!AG$2:AG$210, MATCH(B205, Paste_Here!A$2:A$210, 0))))), "Yes", IF(ISNUMBER(SEARCH("no", LOWER(INDEX(Paste_Here!AG$2:AG$210, MATCH(B205, Paste_Here!A$2:A$210, 0))))), "No", "")), ""), "")</f>
        <v/>
      </c>
      <c r="M205" s="69"/>
      <c r="N205" s="114" t="str">
        <f>IFERROR(IF(J205&lt;&gt;"", IF(ISNUMBER(SEARCH("yes", LOWER(INDEX(Paste_Here!AB$2:AB$210, MATCH(J205, Paste_Here!I$2:I$210, 0))))), "Yes", IF(ISNUMBER(SEARCH("no", LOWER(INDEX(Paste_Here!AB$2:AB$210, MATCH(J205, Paste_Here!I$2:I$210, 0))))), "No", "")), ""), "")</f>
        <v/>
      </c>
      <c r="O205" s="69"/>
      <c r="P205" s="79" t="str">
        <f>IFERROR(IF(B205&lt;&gt;"", IF(ISNUMBER(SEARCH("Revealed-Potential (Primary Focus)", LOWER(INDEX(Paste_Here!U$2:U$210, MATCH(B205, Paste_Here!A$2:A$210, 0))))), "Rev-Potential: Prim", IF(ISNUMBER(SEARCH("Revealed-Potential (Secondary Focus)", LOWER(INDEX(Paste_Here!U$2:U$210, MATCH(B205, Paste_Here!A$2:A$210, 0))))), "Rev-Potential: Sec", IF(ISNUMBER(SEARCH("Monitoring", LOWER(INDEX(Paste_Here!U$2:U$210, MATCH(B205, Paste_Here!A$2:A$210, 0))))), "Monitoring", IF(ISNUMBER(SEARCH("At-Promise (Secondary Focus)", LOWER(INDEX(Paste_Here!U$2:U$210, MATCH(B205, Paste_Here!A$2:A$210, 0))))), "At-Promise: Sec", IF(ISNUMBER(SEARCH("At-Promise (Primary Focus)", LOWER(INDEX(Paste_Here!U$2:U$210, MATCH(B205, Paste_Here!A$2:A$210, 0))))), "At-Promise: Prim", ""))))), ""), "")</f>
        <v/>
      </c>
      <c r="Q205" s="69"/>
      <c r="R205" s="79" t="str">
        <f>IFERROR(IF(B205&lt;&gt;"", IF(ISNUMBER(SEARCH("Revealed-Potential (Primary Focus)", LOWER(INDEX(Paste_Here!AB$2:AB$210, MATCH(B205, Paste_Here!A$2:A$210, 0))))), "Rev-Potential: Prim", IF(ISNUMBER(SEARCH("Revealed-Potential (Secondary Focus)", LOWER(INDEX(Paste_Here!AB$2:AB$210, MATCH(B205, Paste_Here!A$2:A$210, 0))))), "Rev-Potential: Sec", IF(ISNUMBER(SEARCH("Monitoring", LOWER(INDEX(Paste_Here!AB$2:AB$210, MATCH(B205, Paste_Here!A$2:A$210, 0))))), "Monitoring", IF(ISNUMBER(SEARCH("At-Promise (Secondary Focus)", LOWER(INDEX(Paste_Here!AB$2:AB$210, MATCH(B205, Paste_Here!A$2:A$210, 0))))), "At-Promise: Sec", IF(ISNUMBER(SEARCH("At-Promise (Primary Focus)", LOWER(INDEX(Paste_Here!AB$2:AB$210, MATCH(B205, Paste_Here!A$2:A$210, 0))))), "At-Promise: Prim", ""))))), ""), "")</f>
        <v/>
      </c>
      <c r="S205" s="69"/>
      <c r="T205" s="114" t="str">
        <f>IFERROR(IF(P205&lt;&gt;"", IF(ISNUMBER(SEARCH("yes", LOWER(INDEX(Paste_Here!AH$2:AH$210, MATCH(P205, Paste_Here!O$2:O$210, 0))))), "Yes", IF(ISNUMBER(SEARCH("no", LOWER(INDEX(Paste_Here!AH$2:AH$210, MATCH(P205, Paste_Here!O$2:O$210, 0))))), "No", "")), ""), "")</f>
        <v/>
      </c>
      <c r="U205" s="69"/>
      <c r="V205" s="114" t="str">
        <f>IFERROR(IF(R205&lt;&gt;"", IF(ISNUMBER(SEARCH("yes", LOWER(INDEX(Paste_Here!AJ$2:AJ$210, MATCH(R205, Paste_Here!Q$2:Q$210, 0))))), "Yes", IF(ISNUMBER(SEARCH("no", LOWER(INDEX(Paste_Here!AJ$2:AJ$210, MATCH(R205, Paste_Here!Q$2:Q$210, 0))))), "No", "")), ""), "")</f>
        <v/>
      </c>
      <c r="W205" s="69"/>
      <c r="X205" s="69"/>
      <c r="Y205" s="79" t="str">
        <f t="shared" si="22"/>
        <v/>
      </c>
      <c r="Z205" s="69"/>
      <c r="AA205" s="79" t="str">
        <f>IFERROR(IF(B205&lt;&gt;"", IF(AND(INDEX(Paste_Here!W$2:W$210, MATCH(B205, Paste_Here!A$2:A$210, 0))&lt;&gt;"", ISNUMBER(VALUE(INDEX(Paste_Here!W$2:W$210, MATCH(B205, Paste_Here!A$2:A$210, 0))))), INDEX(Paste_Here!W$2:W$210, MATCH(B205, Paste_Here!A$2:A$210, 0)), ""), ""), "")</f>
        <v/>
      </c>
      <c r="AB205" s="69"/>
      <c r="AC205" s="79" t="str">
        <f>IFERROR(IF(B205&lt;&gt;"", IF(AND(INDEX(Paste_Here!V$2:V$210, MATCH(B205, Paste_Here!A$2:A$210, 0))&lt;&gt;"", ISNUMBER(VALUE(INDEX(Paste_Here!V$2:V$210, MATCH(B205, Paste_Here!A$2:A$210, 0))))), TEXT(ROUND(VALUE(INDEX(Paste_Here!V$2:V$210, MATCH(B205, Paste_Here!A$2:A$210, 0))), 2), "0.00"), ""), ""), "")</f>
        <v/>
      </c>
      <c r="AD205" s="69"/>
      <c r="AE205" s="79" t="str">
        <f>IFERROR(IF(B205&lt;&gt;"", IF(LOWER(INDEX(Paste_Here!X$2:X$210, MATCH(B205, Paste_Here!A$2:A$210, 0)))="approaching expectations", "Approaching", IF(LOWER(INDEX(Paste_Here!X$2:X$210, MATCH(B205, Paste_Here!A$2:A$210, 0)))="met expectations", "Met", IF(LOWER(INDEX(Paste_Here!X$2:X$210, MATCH(B205, Paste_Here!A$2:A$210, 0)))="exceeded expectations", "Exceeded", IF(LOWER(INDEX(Paste_Here!X$2:X$210, MATCH(B205, Paste_Here!A$2:A$210, 0)))="below expectations", "Below", "")))), ""), "")</f>
        <v/>
      </c>
      <c r="AF205" s="69"/>
      <c r="AG205" s="79" t="str">
        <f>IFERROR(IF(B205&lt;&gt;"", IF(AND(INDEX(Paste_Here!Y$2:Y$210, MATCH(B205, Paste_Here!A$2:A$210, 0))&lt;&gt;"", ISNUMBER(VALUE(INDEX(Paste_Here!Y$2:Y$210, MATCH(B205, Paste_Here!A$2:A$210, 0))))), INDEX(Paste_Here!Y$2:Y$210, MATCH(B205, Paste_Here!A$2:A$210, 0)), ""), ""), "")</f>
        <v/>
      </c>
      <c r="AH205" s="69"/>
      <c r="AI205" s="79" t="str">
        <f>IFERROR(IF(B205&lt;&gt;"", IF(AND(INDEX(Paste_Here!AK$2:AK$210, MATCH(B205, Paste_Here!A$2:A$210, 0))&lt;&gt;"", ISNUMBER(VALUE(INDEX(Paste_Here!AK$2:AK$210, MATCH(B205, Paste_Here!A$2:A$210, 0))))), INDEX(Paste_Here!AK$2:AK$210, MATCH(B205, Paste_Here!A$2:A$210, 0)), ""), ""), "")</f>
        <v/>
      </c>
      <c r="AJ205" s="69"/>
      <c r="AK205" s="79" t="str">
        <f>IFERROR(IF(B205&lt;&gt;"", IF(ISNUMBER(SEARCH("highrisk", LOWER(INDEX(Paste_Here!AL$2:AL$210, MATCH(B205, Paste_Here!A$2:A$210, 0))))), "High Risk", IF(ISNUMBER(SEARCH("lowrisk", LOWER(INDEX(Paste_Here!AL$2:AL$210, MATCH(B205, Paste_Here!A$2:A$210, 0))))), "Low Risk", IF(ISNUMBER(SEARCH("somerisk", LOWER(INDEX(Paste_Here!AL$2:AL$210, MATCH(B205, Paste_Here!A$2:A$210, 0))))), "Some Risk", ""))), ""), "")</f>
        <v/>
      </c>
      <c r="AL205" s="69"/>
      <c r="AM205" s="79" t="str">
        <f>IFERROR(IF(B205&lt;&gt;"", IF(AND(INDEX(Paste_Here!AT$2:AT$210, MATCH(B205, Paste_Here!A$2:A$210, 0))&lt;&gt;"", ISNUMBER(VALUE(INDEX(Paste_Here!AT$2:AT$210, MATCH(B205, Paste_Here!A$2:A$210, 0))))), INDEX(Paste_Here!AT$2:AT$210, MATCH(B205, Paste_Here!A$2:A$210, 0)), ""), ""), "")</f>
        <v/>
      </c>
      <c r="AN205" s="69"/>
      <c r="AO205" s="79" t="str">
        <f>IFERROR(IF(B205&lt;&gt;"", IF(AND(INDEX(Paste_Here!AM$2:AM$210, MATCH(B205, Paste_Here!A$2:A$210, 0))&lt;&gt;"", ISNUMBER(VALUE(INDEX(Paste_Here!AM$2:AM$210, MATCH(B205, Paste_Here!A$2:A$210, 0))))), INDEX(Paste_Here!AM$2:AM$210, MATCH(B205, Paste_Here!A$2:A$210, 0)), ""), ""), "")</f>
        <v/>
      </c>
      <c r="AP205" s="69"/>
      <c r="AQ205" s="79" t="str">
        <f>IFERROR(IF(B205&lt;&gt;"", IF(ISNUMBER(SEARCH("highrisk", LOWER(INDEX(Paste_Here!AN$2:AN$210, MATCH(B205, Paste_Here!A$2:A$210, 0))))), "High Risk", IF(ISNUMBER(SEARCH("lowrisk", LOWER(INDEX(Paste_Here!AN$2:AN$210, MATCH(B205, Paste_Here!A$2:A$210, 0))))), "Low Risk", IF(ISNUMBER(SEARCH("somerisk", LOWER(INDEX(Paste_Here!AN$2:AN$210, MATCH(B205, Paste_Here!A$2:A$210, 0))))), "Some Risk", ""))), ""), "")</f>
        <v/>
      </c>
      <c r="AR205" s="69"/>
      <c r="AS205" s="79" t="str" cm="1">
        <f t="array" aca="1" ref="AS205" ca="1">IFERROR(IF(ISNUMBER(SEARCH("BR", INDEX(Paste_Here!AO$2:AO$210, MATCH(B205, Paste_Here!A$2:A$210, 0)))), -1, 1) * VALUE(_xlfn.TEXTJOIN("", TRUE, IF(ISNUMBER(--MID(INDEX(Paste_Here!AO$2:AO$210, MATCH(B205, Paste_Here!A$2:A$210, 0)), ROW(INDIRECT("1:"&amp;LEN(INDEX(Paste_Here!AO$2:AO$210, MATCH(B205, Paste_Here!A$2:A$210, 0))))), 1)), MID(INDEX(Paste_Here!AO$2:AO$210, MATCH(B205, Paste_Here!A$2:A$210, 0)), ROW(INDIRECT("1:"&amp;LEN(INDEX(Paste_Here!AO$2:AO$210, MATCH(B205, Paste_Here!A$2:A$210, 0))))), 1), ""))), "")</f>
        <v/>
      </c>
      <c r="AT205" s="69"/>
      <c r="AU205" s="69"/>
      <c r="AV205" s="79"/>
      <c r="AW205" s="69"/>
      <c r="AX205" s="79"/>
      <c r="AY205" s="69"/>
      <c r="AZ205" s="79"/>
      <c r="BA205" s="69"/>
      <c r="BB205" s="79"/>
      <c r="BC205" s="69"/>
      <c r="BD205" s="79"/>
      <c r="BE205" s="69"/>
      <c r="BF205" s="79"/>
      <c r="BG205" s="69"/>
      <c r="BH205" s="79"/>
      <c r="BI205" s="69"/>
      <c r="BJ205" s="79"/>
      <c r="BK205" s="69"/>
      <c r="BL205" s="79"/>
      <c r="BM205" s="69"/>
      <c r="BN205" s="79"/>
      <c r="BO205" s="69"/>
      <c r="BP205" s="79"/>
      <c r="BQ205" s="69"/>
      <c r="BR205" s="69"/>
      <c r="BS205" s="79"/>
      <c r="BT205" s="69"/>
      <c r="BU205" s="79"/>
      <c r="BV205" s="69"/>
      <c r="BW205" s="79"/>
      <c r="BX205" s="69"/>
      <c r="BY205" s="79"/>
      <c r="BZ205" s="69"/>
      <c r="CA205" s="79"/>
      <c r="CB205" s="69"/>
      <c r="CC205" s="79"/>
      <c r="CD205" s="69"/>
      <c r="CE205" s="79"/>
      <c r="CF205" s="69"/>
      <c r="CG205" s="79"/>
      <c r="CH205" s="69"/>
      <c r="CI205" s="79"/>
      <c r="CJ205" s="69"/>
      <c r="CK205" s="79"/>
      <c r="CL205" s="69"/>
      <c r="CM205" s="79"/>
      <c r="CN205" s="69"/>
      <c r="CO205" s="69"/>
      <c r="CP205" s="79" t="str">
        <f t="shared" si="23"/>
        <v/>
      </c>
      <c r="CQ205" s="69"/>
      <c r="CR205" s="79" t="str">
        <f>IFERROR(IF(B205&lt;&gt;"", IF(AND(INDEX(Paste_Here!AD$2:AD$210, MATCH(B205, Paste_Here!A$2:A$210, 0))&lt;&gt;"", ISNUMBER(VALUE(INDEX(Paste_Here!AD$2:AD$210, MATCH(B205, Paste_Here!A$2:A$210, 0))))), INDEX(Paste_Here!AD$2:AD$210, MATCH(B205, Paste_Here!A$2:A$210, 0)), ""), ""), "")</f>
        <v/>
      </c>
      <c r="CS205" s="69"/>
      <c r="CT205" s="79" t="str">
        <f>IFERROR(IF(B205&lt;&gt;"", IF(AND(INDEX(Paste_Here!AC$2:AC$210, MATCH(B205, Paste_Here!A$2:A$210, 0))&lt;&gt;"", ISNUMBER(--INDEX(Paste_Here!AC$2:AC$210, MATCH(B205, Paste_Here!A$2:A$210, 0)))), TEXT(ROUND(--INDEX(Paste_Here!AC$2:AC$210, MATCH(B205, Paste_Here!A$2:A$210, 0)), 2), "0.00"), ""), ""), "")</f>
        <v/>
      </c>
      <c r="CU205" s="69"/>
      <c r="CV205" s="79" t="str">
        <f>IFERROR(IF(B205&lt;&gt;"", IF(LOWER(INDEX(Paste_Here!AE$2:AE$210, MATCH(B205, Paste_Here!A$2:A$210, 0)))="approaching expectations", "Approaching", IF(LOWER(INDEX(Paste_Here!AE$2:AE$210, MATCH(B205, Paste_Here!A$2:A$210, 0)))="met expectations", "Met", IF(LOWER(INDEX(Paste_Here!AE$2:AE$210, MATCH(B205, Paste_Here!A$2:A$210, 0)))="exceeded expectations", "Exceeded", IF(LOWER(INDEX(Paste_Here!AE$2:AE$210, MATCH(B205, Paste_Here!A$2:A$210, 0)))="below expectations", "Below", "")))), ""), "")</f>
        <v/>
      </c>
      <c r="CW205" s="69"/>
      <c r="CX205" s="79" t="str">
        <f>IFERROR(IF(B205&lt;&gt;"", IF(AND(INDEX(Paste_Here!AF$2:AF$210, MATCH(B205, Paste_Here!A$2:A$210, 0))&lt;&gt;"", ISNUMBER(VALUE(INDEX(Paste_Here!AF$2:AF$210, MATCH(B205, Paste_Here!A$2:A$210, 0))))), INDEX(Paste_Here!AF$2:AF$210, MATCH(B205, Paste_Here!A$2:A$210, 0)), ""), ""), "")</f>
        <v/>
      </c>
      <c r="CY205" s="69"/>
      <c r="CZ205" s="79" t="str">
        <f>IFERROR(IF(B205&lt;&gt;"", IF(AND(INDEX(Paste_Here!AU$2:AU$210, MATCH(B205, Paste_Here!A$2:A$210, 0))&lt;&gt;"", ISNUMBER(VALUE(INDEX(Paste_Here!AU$2:AU$210, MATCH(B205, Paste_Here!A$2:A$210, 0))))), INDEX(Paste_Here!AU$2:AU$210, MATCH(B205, Paste_Here!A$2:A$210, 0)), ""), ""), "")</f>
        <v/>
      </c>
      <c r="DA205" s="69"/>
      <c r="DB205" s="79" t="str">
        <f>IFERROR(IF(B205&lt;&gt;"", IF(ISNUMBER(SEARCH("highrisk", LOWER(INDEX(Paste_Here!AV$2:AV$210, MATCH(B205, Paste_Here!A$2:A$210, 0))))), "High Risk", IF(ISNUMBER(SEARCH("lowrisk", LOWER(INDEX(Paste_Here!AV$2:AV$210, MATCH(B205, Paste_Here!A$2:A$210, 0))))), "Low Risk", IF(ISNUMBER(SEARCH("somerisk", LOWER(INDEX(Paste_Here!AV$2:AV$210, MATCH(B205, Paste_Here!A$2:A$210, 0))))), "Some Risk", ""))), ""), "")</f>
        <v/>
      </c>
      <c r="DC205" s="69"/>
      <c r="DD205" s="79" t="str">
        <f>IFERROR(IF(B205&lt;&gt;"", IF(AND(INDEX(Paste_Here!AW$2:AW$210, MATCH(B205, Paste_Here!A$2:A$210, 0))&lt;&gt;"", ISNUMBER(VALUE(INDEX(Paste_Here!AW$2:AW$210, MATCH(B205, Paste_Here!A$2:A$210, 0))))), INDEX(Paste_Here!AW$2:AW$210, MATCH(B205, Paste_Here!A$2:A$210, 0)), ""), ""), "")</f>
        <v/>
      </c>
      <c r="DE205" s="69"/>
      <c r="DF205" s="79" t="str">
        <f>IFERROR(IF(B205&lt;&gt;"", IF(AND(INDEX(Paste_Here!AP$2:AP$210, MATCH(B205, Paste_Here!A$2:A$210, 0))&lt;&gt;"", ISNUMBER(VALUE(INDEX(Paste_Here!AP$2:AP$210, MATCH(B205, Paste_Here!A$2:A$210, 0))))), INDEX(Paste_Here!AP$2:AP$210, MATCH(B205, Paste_Here!A$2:A$210, 0)), ""), ""), "")</f>
        <v/>
      </c>
      <c r="DG205" s="69"/>
      <c r="DH205" s="79" t="str">
        <f>IFERROR(IF(B205&lt;&gt;"", IF(ISNUMBER(SEARCH("highrisk", LOWER(INDEX(Paste_Here!AQ$2:AQ$210, MATCH(B205, Paste_Here!A$2:A$210, 0))))), "High Risk", IF(ISNUMBER(SEARCH("lowrisk", LOWER(INDEX(Paste_Here!AQ$2:AQ$210, MATCH(B205, Paste_Here!A$2:A$210, 0))))), "Low Risk", IF(ISNUMBER(SEARCH("somerisk", LOWER(INDEX(Paste_Here!AQ$2:AQ$210, MATCH(B205, Paste_Here!A$2:A$210, 0))))), "Some Risk", ""))), ""), "")</f>
        <v/>
      </c>
      <c r="DI205" s="69"/>
      <c r="DJ205" s="79" t="str" cm="1">
        <f t="array" aca="1" ref="DJ205" ca="1">IFERROR(VALUE(IF(ISNUMBER(SEARCH("EM", INDEX(Paste_Here!AR$2:AR$500, MATCH(B205, Paste_Here!A$2:A$500, 0)))),"-" &amp; _xlfn.TEXTJOIN("", TRUE, IF(ISNUMBER(--MID(INDEX(Paste_Here!AR$2:AR$500, MATCH(B205, Paste_Here!A$2:A$500, 0)), ROW(INDIRECT("1:"&amp;LEN(INDEX(Paste_Here!AR$2:AR$500, MATCH(B205, Paste_Here!A$2:A$500, 0))))), 1)), MID(INDEX(Paste_Here!AR$2:AR$500, MATCH(B205, Paste_Here!A$2:A$500, 0)), ROW(INDIRECT("1:"&amp;LEN(INDEX(Paste_Here!AR$2:AR$500, MATCH(B205, Paste_Here!A$2:A$500, 0))))), 1), "")), _xlfn.TEXTJOIN("", TRUE, IF(ISNUMBER(--MID(INDEX(Paste_Here!AR$2:AR$500, MATCH(B205, Paste_Here!A$2:AR$500, 0)), ROW(INDIRECT("1:"&amp;LEN(INDEX(Paste_Here!AR$2:AR$500, MATCH(B205, Paste_Here!A$2:AR$500, 0))))), 1)), MID(INDEX(Paste_Here!AR$2:AR$500, MATCH(B205, Paste_Here!A$2:A$500, 0)), ROW(INDIRECT("1:"&amp;LEN(INDEX(Paste_Here!AR$2:AR$500, MATCH(B205, Paste_Here!A$2:A$500, 0))))), 1), "")))), "")</f>
        <v/>
      </c>
      <c r="DK205" s="69"/>
      <c r="DL205" s="69"/>
      <c r="DM205" s="79" t="str">
        <f t="shared" si="24"/>
        <v/>
      </c>
      <c r="DN205" s="69"/>
      <c r="DO205" s="79" t="str">
        <f>IFERROR(IF(B205&lt;&gt;"", IF(AND(INDEX(Paste_Here!AH$2:AH$210, MATCH(B205, Paste_Here!A$2:A$210, 0))&lt;&gt;"", ISNUMBER(VALUE(INDEX(Paste_Here!AH$2:AH$210, MATCH(B205, Paste_Here!A$2:A$210, 0))))), INDEX(Paste_Here!AH$2:AH$210, MATCH(B205, Paste_Here!A$2:A$210, 0)), ""), ""), "")</f>
        <v/>
      </c>
      <c r="DP205" s="69"/>
      <c r="DQ205" s="114"/>
      <c r="DR205" s="69"/>
      <c r="DS205" s="119" t="str">
        <f>IFERROR(IF(B205&lt;&gt;"", IF(LOWER(INDEX(Paste_Here!AI$2:AI$210, MATCH(B205, Paste_Here!A$2:A$210, 0)))="approaching expectations", "Approaching", IF(LOWER(INDEX(Paste_Here!AI$2:AI$210, MATCH(B205, Paste_Here!A$2:A$210, 0)))="met expectations", "Met", IF(LOWER(INDEX(Paste_Here!AI$2:AI$210, MATCH(B205, Paste_Here!A$2:A$210, 0)))="exceeded expectations", "Exceeded", IF(LOWER(INDEX(Paste_Here!AI$2:AI$210, MATCH(B205, Paste_Here!A$2:A$210, 0)))="below expectations", "Below", "")))), ""), "")</f>
        <v/>
      </c>
      <c r="DT205" s="69"/>
      <c r="DU205" s="79" t="str">
        <f>IFERROR(IF(B205&lt;&gt;"", IF(AND(INDEX(Paste_Here!AJ$2:AJ$210, MATCH(B205, Paste_Here!A$2:A$210, 0))&lt;&gt;"", ISNUMBER(VALUE(INDEX(Paste_Here!AJ$2:AJ$210, MATCH(B205, Paste_Here!A$2:A$210, 0))))), INDEX(Paste_Here!AJ$2:AJ$210, MATCH(B205, Paste_Here!A$2:A$210, 0)), ""), ""), "")</f>
        <v/>
      </c>
      <c r="DV205" s="69"/>
      <c r="DW205" s="114"/>
      <c r="DX205" s="69"/>
      <c r="DY205" s="114"/>
      <c r="DZ205" s="69"/>
      <c r="EA205" s="114"/>
      <c r="EB205" s="69"/>
      <c r="EC205" s="114"/>
      <c r="ED205" s="69"/>
      <c r="EE205" s="114"/>
      <c r="EF205" s="69"/>
      <c r="EH205" s="69"/>
      <c r="EI205" s="69"/>
      <c r="EJ205" s="79"/>
      <c r="EK205" s="69"/>
      <c r="EL205" s="79"/>
      <c r="EM205" s="69"/>
      <c r="EN205" s="79"/>
      <c r="EO205" s="69"/>
      <c r="EP205" s="79"/>
      <c r="EQ205" s="69"/>
      <c r="ER205" s="79"/>
      <c r="ES205" s="69"/>
      <c r="ET205" s="79"/>
      <c r="EU205" s="69"/>
      <c r="EV205" s="79"/>
      <c r="EW205" s="69"/>
      <c r="EX205" s="79"/>
      <c r="EY205" s="69"/>
      <c r="EZ205" s="79"/>
      <c r="FA205" s="69"/>
      <c r="FB205" s="79"/>
      <c r="FC205" s="69"/>
      <c r="FD205" s="79"/>
      <c r="FE205" s="69"/>
      <c r="FF205" s="69"/>
      <c r="FG205" s="79" t="str">
        <f t="shared" si="25"/>
        <v/>
      </c>
      <c r="FH205" s="69"/>
      <c r="FI205" s="79" t="str">
        <f>IFERROR(IF(B205&lt;&gt;"", IF(ISNUMBER(VALUE(INDEX(Paste_Here!H$2:H$210, MATCH(B205, Paste_Here!A$2:A$210, 0)))), IF(VALUE(INDEX(Paste_Here!H$2:H$210, MATCH(B205, Paste_Here!A$2:A$210, 0)))=0, "No", IF(AND(VALUE(INDEX(Paste_Here!H$2:H$210, MATCH(B205, Paste_Here!A$2:A$210, 0)))&gt;=1, VALUE(INDEX(Paste_Here!H$2:H$210, MATCH(B205, Paste_Here!A$2:A$210, 0)))&lt;=4), VALUE(INDEX(Paste_Here!H$2:H$210, MATCH(B205, Paste_Here!A$2:A$210, 0))), "")), ""), ""), "")</f>
        <v/>
      </c>
      <c r="FJ205" s="69"/>
      <c r="FK205" s="79" t="str">
        <f>IFERROR(IF(B205&lt;&gt;"", IF(ISNUMBER(VALUE(INDEX(Paste_Here!I$2:I$210, MATCH(B205, Paste_Here!A$2:A$210, 0)))), IF(VALUE(INDEX(Paste_Here!I$2:I$210, MATCH(B205, Paste_Here!A$2:A$210, 0)))=0, "No", IF(AND(VALUE(INDEX(Paste_Here!I$2:I$210, MATCH(B205, Paste_Here!A$2:A$210, 0)))&gt;=1, VALUE(INDEX(Paste_Here!I$2:I$210, MATCH(B205, Paste_Here!A$2:A$210, 0)))&lt;=4), VALUE(INDEX(Paste_Here!I$2:I$210, MATCH(B205, Paste_Here!A$2:A$210, 0))), "")), ""), ""), "")</f>
        <v/>
      </c>
      <c r="FL205" s="69"/>
      <c r="FM205" s="114"/>
      <c r="FN205" s="69"/>
      <c r="FO205" s="114"/>
      <c r="FP205" s="69"/>
      <c r="FQ205" s="114"/>
      <c r="FR205" s="69"/>
      <c r="FS205" s="114"/>
      <c r="FT205" s="69"/>
      <c r="FU205" s="79" t="str">
        <f>IFERROR(IF(B205&lt;&gt;"", IF(AND(INDEX(Paste_Here!R$2:R$210, MATCH(B205, Paste_Here!A$2:A$210, 0))&lt;&gt;"", ISNUMBER(VALUE(INDEX(Paste_Here!R$2:R$210, MATCH(B205, Paste_Here!A$2:A$210, 0))))), INDEX(Paste_Here!R$2:R$210, MATCH(B205, Paste_Here!A$2:A$210, 0)), ""), ""), "")</f>
        <v/>
      </c>
      <c r="FV205" s="69"/>
      <c r="FW205" s="79" t="str">
        <f>IFERROR(IF(B205&lt;&gt;"", IF(AND(INDEX(Paste_Here!BB$2:BB$210, MATCH(B205, Paste_Here!A$2:A$210, 0))&lt;&gt;"", ISNUMBER(VALUE(INDEX(Paste_Here!BB$2:BB$210, MATCH(B205, Paste_Here!A$2:A$210, 0))))), INDEX(Paste_Here!BB$2:BB$210, MATCH(B205, Paste_Here!A$2:A$210, 0)), ""), ""), "")</f>
        <v/>
      </c>
      <c r="FX205" s="69"/>
      <c r="FY205" s="79" t="str">
        <f>IFERROR(IF(B205&lt;&gt;"", IF(AND(INDEX(Paste_Here!AS$2:AS$210, MATCH(B205, Paste_Here!A$2:A$210, 0))&lt;&gt;"", ISNUMBER(VALUE(INDEX(Paste_Here!AS$2:AS$210, MATCH(B205, Paste_Here!A$2:A$210, 0))))), INDEX(Paste_Here!AS$2:AS$210, MATCH(B205, Paste_Here!A$2:A$210, 0)), ""), ""), "")</f>
        <v/>
      </c>
      <c r="FZ205" s="69"/>
      <c r="GA205" s="79" t="str">
        <f>IFERROR(IF(B205&lt;&gt;"", IF(AND(INDEX(Paste_Here!BC$2:BC$210, MATCH(B205, Paste_Here!A$2:A$210, 0))&lt;&gt;"", ISNUMBER(VALUE(INDEX(Paste_Here!BC$2:BC$210, MATCH(B205, Paste_Here!A$2:A$210, 0))))), INDEX(Paste_Here!BC$2:BC$210, MATCH(B205, Paste_Here!A$2:A$210, 0)), ""), ""), "")</f>
        <v/>
      </c>
      <c r="GB205" s="69"/>
      <c r="GC205" s="69"/>
      <c r="GD205" s="79" t="str">
        <f t="shared" si="26"/>
        <v/>
      </c>
      <c r="GE205" s="69"/>
      <c r="GF205" s="79" t="str">
        <f>IFERROR(IF(B205&lt;&gt;"", IF(ISNUMBER(SEARCH("s", LOWER(INDEX(Paste_Here!M$2:M$210, MATCH(B205, Paste_Here!A$2:A$210, 0))))), "Yes", IF(INDEX(Paste_Here!M$2:M$210, MATCH(B205, Paste_Here!A$2:A$210, 0))&lt;&gt;"", "No", "")), ""), "")</f>
        <v/>
      </c>
      <c r="GG205" s="69"/>
      <c r="GH205" s="79" t="str">
        <f>IFERROR(IF(B205&lt;&gt;"", IF(ISNUMBER(SEARCH("yes", LOWER(INDEX(Paste_Here!F$2:F$210, MATCH(B205, Paste_Here!A$2:A$210, 0))))), "Yes", IF(ISNUMBER(SEARCH("no", LOWER(INDEX(Paste_Here!F$2:F$210, MATCH(B205, Paste_Here!A$2:A$210, 0))))), "No", "")), ""), "")</f>
        <v/>
      </c>
      <c r="GI205" s="69"/>
      <c r="GJ205" s="79" t="str">
        <f>IFERROR(IF(B205&lt;&gt;"", IF(ISNUMBER(SEARCH("english language learner", LOWER(INDEX(Paste_Here!C$2:C$210, MATCH(B205, Paste_Here!A$2:A$210, 0))))), "Yes", ""), ""), "")</f>
        <v/>
      </c>
      <c r="GK205" s="69"/>
      <c r="GL205" s="79" t="str">
        <f>IFERROR(IF(B205&lt;&gt;"", IF(OR(ISNUMBER(SEARCH("b", LOWER(INDEX(Paste_Here!K$2:K$210, MATCH(B205, Paste_Here!A$2:A$210, 0))))), ISNUMBER(SEARCH("h", LOWER(INDEX(Paste_Here!K$2:K$210, MATCH(B205, Paste_Here!A$2:A$210, 0))))), ISNUMBER(SEARCH("i", LOWER(INDEX(Paste_Here!K$2:K$210, MATCH(B205, Paste_Here!A$2:A$210, 0)))))), "Yes", IF(INDEX(Paste_Here!K$2:K$210, MATCH(B205, Paste_Here!A$2:A$210, 0))&lt;&gt;"", "No", "")), ""), "")</f>
        <v/>
      </c>
      <c r="GM205" s="69"/>
      <c r="GN205" s="79" t="str">
        <f>IFERROR(IF(B205&lt;&gt;"", IF(ISNUMBER(SEARCH("yes", LOWER(INDEX(Paste_Here!L$2:L$210, MATCH(B205, Paste_Here!A$2:A$210, 0))))), "Yes", IF(ISNUMBER(SEARCH("no", LOWER(INDEX(Paste_Here!L$2:L$210, MATCH(B205, Paste_Here!A$2:A$210, 0))))), "No", "")), ""), "")</f>
        <v/>
      </c>
      <c r="GO205" s="69"/>
      <c r="GP205" s="79" t="str">
        <f>IFERROR(IF(B205&lt;&gt;"", IF(ISNUMBER(SEARCH("transitional 2", LOWER(INDEX(Paste_Here!C$2:C$210, MATCH(B205, Paste_Here!A$2:A$210, 0))))), "T2", IF(ISNUMBER(SEARCH("transitional 1", LOWER(INDEX(Paste_Here!C$2:C$210, MATCH(B205, Paste_Here!A$2:A$210, 0))))), "T1", IF(ISNUMBER(SEARCH("waived ell services", LOWER(INDEX(Paste_Here!C$2:C$210, MATCH(B205, Paste_Here!A$2:A$210, 0))))), "W", ""))), ""), "")</f>
        <v/>
      </c>
      <c r="GQ205" s="69"/>
      <c r="GR205" s="114"/>
      <c r="GS205" s="69"/>
      <c r="GT205" s="114"/>
      <c r="GU205" s="69"/>
      <c r="GV205" s="114"/>
      <c r="GW205" s="69"/>
      <c r="GX205" s="118"/>
      <c r="GY205" s="69"/>
      <c r="GZ205" s="69"/>
      <c r="HA205" s="79"/>
      <c r="HB205" s="69"/>
      <c r="HC205" s="79"/>
      <c r="HD205" s="69"/>
      <c r="HE205" s="79"/>
      <c r="HF205" s="69"/>
      <c r="HG205" s="79"/>
      <c r="HH205" s="69"/>
      <c r="HI205" s="79"/>
      <c r="HJ205" s="69"/>
      <c r="HK205" s="79"/>
      <c r="HL205" s="69"/>
      <c r="HM205" s="79"/>
      <c r="HN205" s="69"/>
      <c r="HO205" s="79"/>
      <c r="HP205" s="69"/>
      <c r="HQ205" s="79"/>
      <c r="HR205" s="69"/>
      <c r="HS205" s="79"/>
      <c r="HT205" s="69"/>
      <c r="HU205" s="79"/>
      <c r="HV205" s="69"/>
      <c r="HW205" s="69"/>
      <c r="HX205" s="79"/>
      <c r="HY205" s="69"/>
      <c r="HZ205" s="79"/>
      <c r="IA205" s="69"/>
      <c r="IB205" s="79"/>
      <c r="IC205" s="69"/>
      <c r="ID205" s="79"/>
      <c r="IE205" s="69"/>
      <c r="IF205" s="79"/>
      <c r="IG205" s="69"/>
      <c r="IH205" s="79"/>
      <c r="II205" s="69"/>
      <c r="IJ205" s="79"/>
      <c r="IK205" s="69"/>
      <c r="IL205" s="79"/>
      <c r="IM205" s="69"/>
      <c r="IN205" s="79"/>
      <c r="IO205" s="69"/>
      <c r="IP205" s="79"/>
      <c r="IQ205" s="69"/>
      <c r="IR205" s="79"/>
      <c r="IS205" s="69"/>
      <c r="IT205" s="69"/>
      <c r="IU205" s="79"/>
      <c r="IV205" s="69"/>
      <c r="IW205" s="79"/>
      <c r="IX205" s="69"/>
      <c r="IY205" s="79"/>
      <c r="IZ205" s="69"/>
      <c r="JA205" s="79"/>
      <c r="JB205" s="69"/>
      <c r="JC205" s="79"/>
      <c r="JD205" s="69"/>
      <c r="JE205" s="79"/>
      <c r="JF205" s="69"/>
      <c r="JG205" s="79"/>
      <c r="JH205" s="69"/>
      <c r="JI205" s="79"/>
      <c r="JJ205" s="69"/>
      <c r="JK205" s="79"/>
      <c r="JL205" s="69"/>
      <c r="JM205" s="79"/>
      <c r="JN205" s="69"/>
      <c r="JO205" s="79"/>
      <c r="JP205" s="69"/>
      <c r="JQ205" s="69"/>
      <c r="JR205" s="79"/>
      <c r="JS205" s="69"/>
      <c r="JT205" s="79"/>
      <c r="JU205" s="69"/>
      <c r="JV205" s="79"/>
      <c r="JW205" s="69"/>
      <c r="JX205" s="79"/>
      <c r="JY205" s="69"/>
      <c r="JZ205" s="79"/>
      <c r="KA205" s="69"/>
      <c r="KB205" s="79"/>
      <c r="KC205" s="69"/>
      <c r="KD205" s="79"/>
      <c r="KE205" s="69"/>
      <c r="KF205" s="79"/>
      <c r="KG205" s="69"/>
      <c r="KH205" s="79"/>
      <c r="KI205" s="69"/>
      <c r="KJ205" s="79"/>
      <c r="KK205" s="69"/>
      <c r="KL205" s="79"/>
      <c r="KM205" s="69"/>
      <c r="KP205" s="1" t="str" cm="1">
        <f t="array" ref="KP205">IFERROR(INDEX(Paste_Here!$B$2:$B$210, MATCH(0, COUNTIF(KP$4:KP204, Paste_Here!$B$2:$B$210) + IF(Paste_Here!$B$2:$B$210="", 1, 0), 0)), "")</f>
        <v/>
      </c>
      <c r="KQ205" s="1" t="str">
        <f>IF(KP205&lt;&gt;"", INDEX(Paste_Here!$A$2:$A$210, MATCH(KP205, Paste_Here!$B$2:$B$210, 0)), "")</f>
        <v/>
      </c>
      <c r="KR205" s="1" t="str">
        <f t="shared" si="27"/>
        <v/>
      </c>
      <c r="KS205" s="1" t="str" cm="1">
        <f t="array" ref="KS205">IFERROR(INDEX($KR$5:$KR$210, MATCH(SMALL(IF($KR$5:$KR$210&lt;&gt;"", COUNTIF($KR$5:$KR$210, "&lt;"&amp;$KR$5:$KR$210)+1), ROW()-ROW($KS$5)+1), COUNTIF($KR$5:$KR$210, "&lt;"&amp;$KR$5:$KR$210)+1, 0)), "")</f>
        <v/>
      </c>
    </row>
    <row r="206" spans="1:305">
      <c r="A206" s="69"/>
      <c r="B206" s="79" t="str">
        <f t="shared" si="21"/>
        <v/>
      </c>
      <c r="C206" s="69"/>
      <c r="D206" s="79" t="str">
        <f>IFERROR(IF(B206&lt;&gt;"", IF(COUNTIF(INDEX(Paste_Here!N$2:Q$210, MATCH(B206, Paste_Here!A$2:A$210, 0), 0), "yes") &gt; 0, "No", IF(COUNTIF(INDEX(Paste_Here!N$2:Q$210, MATCH(B206, Paste_Here!A$2:A$210, 0), 0), "no") &gt; 0, "Yes", "")), ""), "")</f>
        <v/>
      </c>
      <c r="E206" s="69"/>
      <c r="F206" s="79" t="str">
        <f>IFERROR(IF(B206&lt;&gt;"", IF(ISNUMBER(SEARCH("yes", LOWER(INDEX(Paste_Here!S$2:S$210, MATCH(B206, Paste_Here!A$2:A$210, 0))))), "Yes", IF(ISNUMBER(SEARCH("no", LOWER(INDEX(Paste_Here!S$2:S$210, MATCH(B206, Paste_Here!A$2:A$210, 0))))), "No", "")), ""), "")</f>
        <v/>
      </c>
      <c r="G206" s="69"/>
      <c r="H206" s="79" t="str">
        <f>IFERROR(IF(B206&lt;&gt;"", IF(COUNTIF(INDEX(Paste_Here!AX$2:BA$210, MATCH(B206, Paste_Here!A$2:A$210, 0), 0), "yes") &gt; 0, "No", IF(COUNTIF(INDEX(Paste_Here!AX$2:BA$210, MATCH(B206, Paste_Here!A$2:A$210, 0), 0), "no") &gt; 0, "Yes", "")), ""), "")</f>
        <v/>
      </c>
      <c r="I206" s="69"/>
      <c r="J206" s="79" t="str">
        <f>IFERROR(IF(B206&lt;&gt;"", IF(ISNUMBER(SEARCH("yes", LOWER(INDEX(Paste_Here!Z$2:Z$210, MATCH(B206, Paste_Here!A$2:A$210, 0))))), "Yes", IF(ISNUMBER(SEARCH("no", LOWER(INDEX(Paste_Here!Z$2:Z$210, MATCH(B206, Paste_Here!A$2:A$210, 0))))), "No", "")), ""), "")</f>
        <v/>
      </c>
      <c r="K206" s="69"/>
      <c r="L206" s="79" t="str">
        <f>IFERROR(IF(B206&lt;&gt;"", IF(ISNUMBER(SEARCH("yes", LOWER(INDEX(Paste_Here!AG$2:AG$210, MATCH(B206, Paste_Here!A$2:A$210, 0))))), "Yes", IF(ISNUMBER(SEARCH("no", LOWER(INDEX(Paste_Here!AG$2:AG$210, MATCH(B206, Paste_Here!A$2:A$210, 0))))), "No", "")), ""), "")</f>
        <v/>
      </c>
      <c r="M206" s="69"/>
      <c r="N206" s="114" t="str">
        <f>IFERROR(IF(J206&lt;&gt;"", IF(ISNUMBER(SEARCH("yes", LOWER(INDEX(Paste_Here!AB$2:AB$210, MATCH(J206, Paste_Here!I$2:I$210, 0))))), "Yes", IF(ISNUMBER(SEARCH("no", LOWER(INDEX(Paste_Here!AB$2:AB$210, MATCH(J206, Paste_Here!I$2:I$210, 0))))), "No", "")), ""), "")</f>
        <v/>
      </c>
      <c r="O206" s="69"/>
      <c r="P206" s="79" t="str">
        <f>IFERROR(IF(B206&lt;&gt;"", IF(ISNUMBER(SEARCH("Revealed-Potential (Primary Focus)", LOWER(INDEX(Paste_Here!U$2:U$210, MATCH(B206, Paste_Here!A$2:A$210, 0))))), "Rev-Potential: Prim", IF(ISNUMBER(SEARCH("Revealed-Potential (Secondary Focus)", LOWER(INDEX(Paste_Here!U$2:U$210, MATCH(B206, Paste_Here!A$2:A$210, 0))))), "Rev-Potential: Sec", IF(ISNUMBER(SEARCH("Monitoring", LOWER(INDEX(Paste_Here!U$2:U$210, MATCH(B206, Paste_Here!A$2:A$210, 0))))), "Monitoring", IF(ISNUMBER(SEARCH("At-Promise (Secondary Focus)", LOWER(INDEX(Paste_Here!U$2:U$210, MATCH(B206, Paste_Here!A$2:A$210, 0))))), "At-Promise: Sec", IF(ISNUMBER(SEARCH("At-Promise (Primary Focus)", LOWER(INDEX(Paste_Here!U$2:U$210, MATCH(B206, Paste_Here!A$2:A$210, 0))))), "At-Promise: Prim", ""))))), ""), "")</f>
        <v/>
      </c>
      <c r="Q206" s="69"/>
      <c r="R206" s="79" t="str">
        <f>IFERROR(IF(B206&lt;&gt;"", IF(ISNUMBER(SEARCH("Revealed-Potential (Primary Focus)", LOWER(INDEX(Paste_Here!AB$2:AB$210, MATCH(B206, Paste_Here!A$2:A$210, 0))))), "Rev-Potential: Prim", IF(ISNUMBER(SEARCH("Revealed-Potential (Secondary Focus)", LOWER(INDEX(Paste_Here!AB$2:AB$210, MATCH(B206, Paste_Here!A$2:A$210, 0))))), "Rev-Potential: Sec", IF(ISNUMBER(SEARCH("Monitoring", LOWER(INDEX(Paste_Here!AB$2:AB$210, MATCH(B206, Paste_Here!A$2:A$210, 0))))), "Monitoring", IF(ISNUMBER(SEARCH("At-Promise (Secondary Focus)", LOWER(INDEX(Paste_Here!AB$2:AB$210, MATCH(B206, Paste_Here!A$2:A$210, 0))))), "At-Promise: Sec", IF(ISNUMBER(SEARCH("At-Promise (Primary Focus)", LOWER(INDEX(Paste_Here!AB$2:AB$210, MATCH(B206, Paste_Here!A$2:A$210, 0))))), "At-Promise: Prim", ""))))), ""), "")</f>
        <v/>
      </c>
      <c r="S206" s="69"/>
      <c r="T206" s="114" t="str">
        <f>IFERROR(IF(P206&lt;&gt;"", IF(ISNUMBER(SEARCH("yes", LOWER(INDEX(Paste_Here!AH$2:AH$210, MATCH(P206, Paste_Here!O$2:O$210, 0))))), "Yes", IF(ISNUMBER(SEARCH("no", LOWER(INDEX(Paste_Here!AH$2:AH$210, MATCH(P206, Paste_Here!O$2:O$210, 0))))), "No", "")), ""), "")</f>
        <v/>
      </c>
      <c r="U206" s="69"/>
      <c r="V206" s="114" t="str">
        <f>IFERROR(IF(R206&lt;&gt;"", IF(ISNUMBER(SEARCH("yes", LOWER(INDEX(Paste_Here!AJ$2:AJ$210, MATCH(R206, Paste_Here!Q$2:Q$210, 0))))), "Yes", IF(ISNUMBER(SEARCH("no", LOWER(INDEX(Paste_Here!AJ$2:AJ$210, MATCH(R206, Paste_Here!Q$2:Q$210, 0))))), "No", "")), ""), "")</f>
        <v/>
      </c>
      <c r="W206" s="69"/>
      <c r="X206" s="69"/>
      <c r="Y206" s="79" t="str">
        <f t="shared" si="22"/>
        <v/>
      </c>
      <c r="Z206" s="69"/>
      <c r="AA206" s="79" t="str">
        <f>IFERROR(IF(B206&lt;&gt;"", IF(AND(INDEX(Paste_Here!W$2:W$210, MATCH(B206, Paste_Here!A$2:A$210, 0))&lt;&gt;"", ISNUMBER(VALUE(INDEX(Paste_Here!W$2:W$210, MATCH(B206, Paste_Here!A$2:A$210, 0))))), INDEX(Paste_Here!W$2:W$210, MATCH(B206, Paste_Here!A$2:A$210, 0)), ""), ""), "")</f>
        <v/>
      </c>
      <c r="AB206" s="69"/>
      <c r="AC206" s="79" t="str">
        <f>IFERROR(IF(B206&lt;&gt;"", IF(AND(INDEX(Paste_Here!V$2:V$210, MATCH(B206, Paste_Here!A$2:A$210, 0))&lt;&gt;"", ISNUMBER(VALUE(INDEX(Paste_Here!V$2:V$210, MATCH(B206, Paste_Here!A$2:A$210, 0))))), TEXT(ROUND(VALUE(INDEX(Paste_Here!V$2:V$210, MATCH(B206, Paste_Here!A$2:A$210, 0))), 2), "0.00"), ""), ""), "")</f>
        <v/>
      </c>
      <c r="AD206" s="69"/>
      <c r="AE206" s="79" t="str">
        <f>IFERROR(IF(B206&lt;&gt;"", IF(LOWER(INDEX(Paste_Here!X$2:X$210, MATCH(B206, Paste_Here!A$2:A$210, 0)))="approaching expectations", "Approaching", IF(LOWER(INDEX(Paste_Here!X$2:X$210, MATCH(B206, Paste_Here!A$2:A$210, 0)))="met expectations", "Met", IF(LOWER(INDEX(Paste_Here!X$2:X$210, MATCH(B206, Paste_Here!A$2:A$210, 0)))="exceeded expectations", "Exceeded", IF(LOWER(INDEX(Paste_Here!X$2:X$210, MATCH(B206, Paste_Here!A$2:A$210, 0)))="below expectations", "Below", "")))), ""), "")</f>
        <v/>
      </c>
      <c r="AF206" s="69"/>
      <c r="AG206" s="79" t="str">
        <f>IFERROR(IF(B206&lt;&gt;"", IF(AND(INDEX(Paste_Here!Y$2:Y$210, MATCH(B206, Paste_Here!A$2:A$210, 0))&lt;&gt;"", ISNUMBER(VALUE(INDEX(Paste_Here!Y$2:Y$210, MATCH(B206, Paste_Here!A$2:A$210, 0))))), INDEX(Paste_Here!Y$2:Y$210, MATCH(B206, Paste_Here!A$2:A$210, 0)), ""), ""), "")</f>
        <v/>
      </c>
      <c r="AH206" s="69"/>
      <c r="AI206" s="79" t="str">
        <f>IFERROR(IF(B206&lt;&gt;"", IF(AND(INDEX(Paste_Here!AK$2:AK$210, MATCH(B206, Paste_Here!A$2:A$210, 0))&lt;&gt;"", ISNUMBER(VALUE(INDEX(Paste_Here!AK$2:AK$210, MATCH(B206, Paste_Here!A$2:A$210, 0))))), INDEX(Paste_Here!AK$2:AK$210, MATCH(B206, Paste_Here!A$2:A$210, 0)), ""), ""), "")</f>
        <v/>
      </c>
      <c r="AJ206" s="69"/>
      <c r="AK206" s="79" t="str">
        <f>IFERROR(IF(B206&lt;&gt;"", IF(ISNUMBER(SEARCH("highrisk", LOWER(INDEX(Paste_Here!AL$2:AL$210, MATCH(B206, Paste_Here!A$2:A$210, 0))))), "High Risk", IF(ISNUMBER(SEARCH("lowrisk", LOWER(INDEX(Paste_Here!AL$2:AL$210, MATCH(B206, Paste_Here!A$2:A$210, 0))))), "Low Risk", IF(ISNUMBER(SEARCH("somerisk", LOWER(INDEX(Paste_Here!AL$2:AL$210, MATCH(B206, Paste_Here!A$2:A$210, 0))))), "Some Risk", ""))), ""), "")</f>
        <v/>
      </c>
      <c r="AL206" s="69"/>
      <c r="AM206" s="79" t="str">
        <f>IFERROR(IF(B206&lt;&gt;"", IF(AND(INDEX(Paste_Here!AT$2:AT$210, MATCH(B206, Paste_Here!A$2:A$210, 0))&lt;&gt;"", ISNUMBER(VALUE(INDEX(Paste_Here!AT$2:AT$210, MATCH(B206, Paste_Here!A$2:A$210, 0))))), INDEX(Paste_Here!AT$2:AT$210, MATCH(B206, Paste_Here!A$2:A$210, 0)), ""), ""), "")</f>
        <v/>
      </c>
      <c r="AN206" s="69"/>
      <c r="AO206" s="79" t="str">
        <f>IFERROR(IF(B206&lt;&gt;"", IF(AND(INDEX(Paste_Here!AM$2:AM$210, MATCH(B206, Paste_Here!A$2:A$210, 0))&lt;&gt;"", ISNUMBER(VALUE(INDEX(Paste_Here!AM$2:AM$210, MATCH(B206, Paste_Here!A$2:A$210, 0))))), INDEX(Paste_Here!AM$2:AM$210, MATCH(B206, Paste_Here!A$2:A$210, 0)), ""), ""), "")</f>
        <v/>
      </c>
      <c r="AP206" s="69"/>
      <c r="AQ206" s="79" t="str">
        <f>IFERROR(IF(B206&lt;&gt;"", IF(ISNUMBER(SEARCH("highrisk", LOWER(INDEX(Paste_Here!AN$2:AN$210, MATCH(B206, Paste_Here!A$2:A$210, 0))))), "High Risk", IF(ISNUMBER(SEARCH("lowrisk", LOWER(INDEX(Paste_Here!AN$2:AN$210, MATCH(B206, Paste_Here!A$2:A$210, 0))))), "Low Risk", IF(ISNUMBER(SEARCH("somerisk", LOWER(INDEX(Paste_Here!AN$2:AN$210, MATCH(B206, Paste_Here!A$2:A$210, 0))))), "Some Risk", ""))), ""), "")</f>
        <v/>
      </c>
      <c r="AR206" s="69"/>
      <c r="AS206" s="79" t="str" cm="1">
        <f t="array" aca="1" ref="AS206" ca="1">IFERROR(IF(ISNUMBER(SEARCH("BR", INDEX(Paste_Here!AO$2:AO$210, MATCH(B206, Paste_Here!A$2:A$210, 0)))), -1, 1) * VALUE(_xlfn.TEXTJOIN("", TRUE, IF(ISNUMBER(--MID(INDEX(Paste_Here!AO$2:AO$210, MATCH(B206, Paste_Here!A$2:A$210, 0)), ROW(INDIRECT("1:"&amp;LEN(INDEX(Paste_Here!AO$2:AO$210, MATCH(B206, Paste_Here!A$2:A$210, 0))))), 1)), MID(INDEX(Paste_Here!AO$2:AO$210, MATCH(B206, Paste_Here!A$2:A$210, 0)), ROW(INDIRECT("1:"&amp;LEN(INDEX(Paste_Here!AO$2:AO$210, MATCH(B206, Paste_Here!A$2:A$210, 0))))), 1), ""))), "")</f>
        <v/>
      </c>
      <c r="AT206" s="69"/>
      <c r="AU206" s="69"/>
      <c r="AV206" s="79"/>
      <c r="AW206" s="69"/>
      <c r="AX206" s="79"/>
      <c r="AY206" s="69"/>
      <c r="AZ206" s="79"/>
      <c r="BA206" s="69"/>
      <c r="BB206" s="79"/>
      <c r="BC206" s="69"/>
      <c r="BD206" s="79"/>
      <c r="BE206" s="69"/>
      <c r="BF206" s="79"/>
      <c r="BG206" s="69"/>
      <c r="BH206" s="79"/>
      <c r="BI206" s="69"/>
      <c r="BJ206" s="79"/>
      <c r="BK206" s="69"/>
      <c r="BL206" s="79"/>
      <c r="BM206" s="69"/>
      <c r="BN206" s="79"/>
      <c r="BO206" s="69"/>
      <c r="BP206" s="79"/>
      <c r="BQ206" s="69"/>
      <c r="BR206" s="69"/>
      <c r="BS206" s="79"/>
      <c r="BT206" s="69"/>
      <c r="BU206" s="79"/>
      <c r="BV206" s="69"/>
      <c r="BW206" s="79"/>
      <c r="BX206" s="69"/>
      <c r="BY206" s="79"/>
      <c r="BZ206" s="69"/>
      <c r="CA206" s="79"/>
      <c r="CB206" s="69"/>
      <c r="CC206" s="79"/>
      <c r="CD206" s="69"/>
      <c r="CE206" s="79"/>
      <c r="CF206" s="69"/>
      <c r="CG206" s="79"/>
      <c r="CH206" s="69"/>
      <c r="CI206" s="79"/>
      <c r="CJ206" s="69"/>
      <c r="CK206" s="79"/>
      <c r="CL206" s="69"/>
      <c r="CM206" s="79"/>
      <c r="CN206" s="69"/>
      <c r="CO206" s="69"/>
      <c r="CP206" s="79" t="str">
        <f t="shared" si="23"/>
        <v/>
      </c>
      <c r="CQ206" s="69"/>
      <c r="CR206" s="79" t="str">
        <f>IFERROR(IF(B206&lt;&gt;"", IF(AND(INDEX(Paste_Here!AD$2:AD$210, MATCH(B206, Paste_Here!A$2:A$210, 0))&lt;&gt;"", ISNUMBER(VALUE(INDEX(Paste_Here!AD$2:AD$210, MATCH(B206, Paste_Here!A$2:A$210, 0))))), INDEX(Paste_Here!AD$2:AD$210, MATCH(B206, Paste_Here!A$2:A$210, 0)), ""), ""), "")</f>
        <v/>
      </c>
      <c r="CS206" s="69"/>
      <c r="CT206" s="79" t="str">
        <f>IFERROR(IF(B206&lt;&gt;"", IF(AND(INDEX(Paste_Here!AC$2:AC$210, MATCH(B206, Paste_Here!A$2:A$210, 0))&lt;&gt;"", ISNUMBER(--INDEX(Paste_Here!AC$2:AC$210, MATCH(B206, Paste_Here!A$2:A$210, 0)))), TEXT(ROUND(--INDEX(Paste_Here!AC$2:AC$210, MATCH(B206, Paste_Here!A$2:A$210, 0)), 2), "0.00"), ""), ""), "")</f>
        <v/>
      </c>
      <c r="CU206" s="69"/>
      <c r="CV206" s="79" t="str">
        <f>IFERROR(IF(B206&lt;&gt;"", IF(LOWER(INDEX(Paste_Here!AE$2:AE$210, MATCH(B206, Paste_Here!A$2:A$210, 0)))="approaching expectations", "Approaching", IF(LOWER(INDEX(Paste_Here!AE$2:AE$210, MATCH(B206, Paste_Here!A$2:A$210, 0)))="met expectations", "Met", IF(LOWER(INDEX(Paste_Here!AE$2:AE$210, MATCH(B206, Paste_Here!A$2:A$210, 0)))="exceeded expectations", "Exceeded", IF(LOWER(INDEX(Paste_Here!AE$2:AE$210, MATCH(B206, Paste_Here!A$2:A$210, 0)))="below expectations", "Below", "")))), ""), "")</f>
        <v/>
      </c>
      <c r="CW206" s="69"/>
      <c r="CX206" s="79" t="str">
        <f>IFERROR(IF(B206&lt;&gt;"", IF(AND(INDEX(Paste_Here!AF$2:AF$210, MATCH(B206, Paste_Here!A$2:A$210, 0))&lt;&gt;"", ISNUMBER(VALUE(INDEX(Paste_Here!AF$2:AF$210, MATCH(B206, Paste_Here!A$2:A$210, 0))))), INDEX(Paste_Here!AF$2:AF$210, MATCH(B206, Paste_Here!A$2:A$210, 0)), ""), ""), "")</f>
        <v/>
      </c>
      <c r="CY206" s="69"/>
      <c r="CZ206" s="79" t="str">
        <f>IFERROR(IF(B206&lt;&gt;"", IF(AND(INDEX(Paste_Here!AU$2:AU$210, MATCH(B206, Paste_Here!A$2:A$210, 0))&lt;&gt;"", ISNUMBER(VALUE(INDEX(Paste_Here!AU$2:AU$210, MATCH(B206, Paste_Here!A$2:A$210, 0))))), INDEX(Paste_Here!AU$2:AU$210, MATCH(B206, Paste_Here!A$2:A$210, 0)), ""), ""), "")</f>
        <v/>
      </c>
      <c r="DA206" s="69"/>
      <c r="DB206" s="79" t="str">
        <f>IFERROR(IF(B206&lt;&gt;"", IF(ISNUMBER(SEARCH("highrisk", LOWER(INDEX(Paste_Here!AV$2:AV$210, MATCH(B206, Paste_Here!A$2:A$210, 0))))), "High Risk", IF(ISNUMBER(SEARCH("lowrisk", LOWER(INDEX(Paste_Here!AV$2:AV$210, MATCH(B206, Paste_Here!A$2:A$210, 0))))), "Low Risk", IF(ISNUMBER(SEARCH("somerisk", LOWER(INDEX(Paste_Here!AV$2:AV$210, MATCH(B206, Paste_Here!A$2:A$210, 0))))), "Some Risk", ""))), ""), "")</f>
        <v/>
      </c>
      <c r="DC206" s="69"/>
      <c r="DD206" s="79" t="str">
        <f>IFERROR(IF(B206&lt;&gt;"", IF(AND(INDEX(Paste_Here!AW$2:AW$210, MATCH(B206, Paste_Here!A$2:A$210, 0))&lt;&gt;"", ISNUMBER(VALUE(INDEX(Paste_Here!AW$2:AW$210, MATCH(B206, Paste_Here!A$2:A$210, 0))))), INDEX(Paste_Here!AW$2:AW$210, MATCH(B206, Paste_Here!A$2:A$210, 0)), ""), ""), "")</f>
        <v/>
      </c>
      <c r="DE206" s="69"/>
      <c r="DF206" s="79" t="str">
        <f>IFERROR(IF(B206&lt;&gt;"", IF(AND(INDEX(Paste_Here!AP$2:AP$210, MATCH(B206, Paste_Here!A$2:A$210, 0))&lt;&gt;"", ISNUMBER(VALUE(INDEX(Paste_Here!AP$2:AP$210, MATCH(B206, Paste_Here!A$2:A$210, 0))))), INDEX(Paste_Here!AP$2:AP$210, MATCH(B206, Paste_Here!A$2:A$210, 0)), ""), ""), "")</f>
        <v/>
      </c>
      <c r="DG206" s="69"/>
      <c r="DH206" s="79" t="str">
        <f>IFERROR(IF(B206&lt;&gt;"", IF(ISNUMBER(SEARCH("highrisk", LOWER(INDEX(Paste_Here!AQ$2:AQ$210, MATCH(B206, Paste_Here!A$2:A$210, 0))))), "High Risk", IF(ISNUMBER(SEARCH("lowrisk", LOWER(INDEX(Paste_Here!AQ$2:AQ$210, MATCH(B206, Paste_Here!A$2:A$210, 0))))), "Low Risk", IF(ISNUMBER(SEARCH("somerisk", LOWER(INDEX(Paste_Here!AQ$2:AQ$210, MATCH(B206, Paste_Here!A$2:A$210, 0))))), "Some Risk", ""))), ""), "")</f>
        <v/>
      </c>
      <c r="DI206" s="69"/>
      <c r="DJ206" s="79" t="str" cm="1">
        <f t="array" aca="1" ref="DJ206" ca="1">IFERROR(VALUE(IF(ISNUMBER(SEARCH("EM", INDEX(Paste_Here!AR$2:AR$500, MATCH(B206, Paste_Here!A$2:A$500, 0)))),"-" &amp; _xlfn.TEXTJOIN("", TRUE, IF(ISNUMBER(--MID(INDEX(Paste_Here!AR$2:AR$500, MATCH(B206, Paste_Here!A$2:A$500, 0)), ROW(INDIRECT("1:"&amp;LEN(INDEX(Paste_Here!AR$2:AR$500, MATCH(B206, Paste_Here!A$2:A$500, 0))))), 1)), MID(INDEX(Paste_Here!AR$2:AR$500, MATCH(B206, Paste_Here!A$2:A$500, 0)), ROW(INDIRECT("1:"&amp;LEN(INDEX(Paste_Here!AR$2:AR$500, MATCH(B206, Paste_Here!A$2:A$500, 0))))), 1), "")), _xlfn.TEXTJOIN("", TRUE, IF(ISNUMBER(--MID(INDEX(Paste_Here!AR$2:AR$500, MATCH(B206, Paste_Here!A$2:AR$500, 0)), ROW(INDIRECT("1:"&amp;LEN(INDEX(Paste_Here!AR$2:AR$500, MATCH(B206, Paste_Here!A$2:AR$500, 0))))), 1)), MID(INDEX(Paste_Here!AR$2:AR$500, MATCH(B206, Paste_Here!A$2:A$500, 0)), ROW(INDIRECT("1:"&amp;LEN(INDEX(Paste_Here!AR$2:AR$500, MATCH(B206, Paste_Here!A$2:A$500, 0))))), 1), "")))), "")</f>
        <v/>
      </c>
      <c r="DK206" s="69"/>
      <c r="DL206" s="69"/>
      <c r="DM206" s="79" t="str">
        <f t="shared" si="24"/>
        <v/>
      </c>
      <c r="DN206" s="69"/>
      <c r="DO206" s="79" t="str">
        <f>IFERROR(IF(B206&lt;&gt;"", IF(AND(INDEX(Paste_Here!AH$2:AH$210, MATCH(B206, Paste_Here!A$2:A$210, 0))&lt;&gt;"", ISNUMBER(VALUE(INDEX(Paste_Here!AH$2:AH$210, MATCH(B206, Paste_Here!A$2:A$210, 0))))), INDEX(Paste_Here!AH$2:AH$210, MATCH(B206, Paste_Here!A$2:A$210, 0)), ""), ""), "")</f>
        <v/>
      </c>
      <c r="DP206" s="69"/>
      <c r="DQ206" s="114"/>
      <c r="DR206" s="69"/>
      <c r="DS206" s="119" t="str">
        <f>IFERROR(IF(B206&lt;&gt;"", IF(LOWER(INDEX(Paste_Here!AI$2:AI$210, MATCH(B206, Paste_Here!A$2:A$210, 0)))="approaching expectations", "Approaching", IF(LOWER(INDEX(Paste_Here!AI$2:AI$210, MATCH(B206, Paste_Here!A$2:A$210, 0)))="met expectations", "Met", IF(LOWER(INDEX(Paste_Here!AI$2:AI$210, MATCH(B206, Paste_Here!A$2:A$210, 0)))="exceeded expectations", "Exceeded", IF(LOWER(INDEX(Paste_Here!AI$2:AI$210, MATCH(B206, Paste_Here!A$2:A$210, 0)))="below expectations", "Below", "")))), ""), "")</f>
        <v/>
      </c>
      <c r="DT206" s="69"/>
      <c r="DU206" s="79" t="str">
        <f>IFERROR(IF(B206&lt;&gt;"", IF(AND(INDEX(Paste_Here!AJ$2:AJ$210, MATCH(B206, Paste_Here!A$2:A$210, 0))&lt;&gt;"", ISNUMBER(VALUE(INDEX(Paste_Here!AJ$2:AJ$210, MATCH(B206, Paste_Here!A$2:A$210, 0))))), INDEX(Paste_Here!AJ$2:AJ$210, MATCH(B206, Paste_Here!A$2:A$210, 0)), ""), ""), "")</f>
        <v/>
      </c>
      <c r="DV206" s="69"/>
      <c r="DW206" s="114"/>
      <c r="DX206" s="69"/>
      <c r="DY206" s="114"/>
      <c r="DZ206" s="69"/>
      <c r="EA206" s="114"/>
      <c r="EB206" s="69"/>
      <c r="EC206" s="114"/>
      <c r="ED206" s="69"/>
      <c r="EE206" s="114"/>
      <c r="EF206" s="69"/>
      <c r="EH206" s="69"/>
      <c r="EI206" s="69"/>
      <c r="EJ206" s="79"/>
      <c r="EK206" s="69"/>
      <c r="EL206" s="79"/>
      <c r="EM206" s="69"/>
      <c r="EN206" s="79"/>
      <c r="EO206" s="69"/>
      <c r="EP206" s="79"/>
      <c r="EQ206" s="69"/>
      <c r="ER206" s="79"/>
      <c r="ES206" s="69"/>
      <c r="ET206" s="79"/>
      <c r="EU206" s="69"/>
      <c r="EV206" s="79"/>
      <c r="EW206" s="69"/>
      <c r="EX206" s="79"/>
      <c r="EY206" s="69"/>
      <c r="EZ206" s="79"/>
      <c r="FA206" s="69"/>
      <c r="FB206" s="79"/>
      <c r="FC206" s="69"/>
      <c r="FD206" s="79"/>
      <c r="FE206" s="69"/>
      <c r="FF206" s="69"/>
      <c r="FG206" s="79" t="str">
        <f t="shared" si="25"/>
        <v/>
      </c>
      <c r="FH206" s="69"/>
      <c r="FI206" s="79" t="str">
        <f>IFERROR(IF(B206&lt;&gt;"", IF(ISNUMBER(VALUE(INDEX(Paste_Here!H$2:H$210, MATCH(B206, Paste_Here!A$2:A$210, 0)))), IF(VALUE(INDEX(Paste_Here!H$2:H$210, MATCH(B206, Paste_Here!A$2:A$210, 0)))=0, "No", IF(AND(VALUE(INDEX(Paste_Here!H$2:H$210, MATCH(B206, Paste_Here!A$2:A$210, 0)))&gt;=1, VALUE(INDEX(Paste_Here!H$2:H$210, MATCH(B206, Paste_Here!A$2:A$210, 0)))&lt;=4), VALUE(INDEX(Paste_Here!H$2:H$210, MATCH(B206, Paste_Here!A$2:A$210, 0))), "")), ""), ""), "")</f>
        <v/>
      </c>
      <c r="FJ206" s="69"/>
      <c r="FK206" s="79" t="str">
        <f>IFERROR(IF(B206&lt;&gt;"", IF(ISNUMBER(VALUE(INDEX(Paste_Here!I$2:I$210, MATCH(B206, Paste_Here!A$2:A$210, 0)))), IF(VALUE(INDEX(Paste_Here!I$2:I$210, MATCH(B206, Paste_Here!A$2:A$210, 0)))=0, "No", IF(AND(VALUE(INDEX(Paste_Here!I$2:I$210, MATCH(B206, Paste_Here!A$2:A$210, 0)))&gt;=1, VALUE(INDEX(Paste_Here!I$2:I$210, MATCH(B206, Paste_Here!A$2:A$210, 0)))&lt;=4), VALUE(INDEX(Paste_Here!I$2:I$210, MATCH(B206, Paste_Here!A$2:A$210, 0))), "")), ""), ""), "")</f>
        <v/>
      </c>
      <c r="FL206" s="69"/>
      <c r="FM206" s="114"/>
      <c r="FN206" s="69"/>
      <c r="FO206" s="114"/>
      <c r="FP206" s="69"/>
      <c r="FQ206" s="114"/>
      <c r="FR206" s="69"/>
      <c r="FS206" s="114"/>
      <c r="FT206" s="69"/>
      <c r="FU206" s="79" t="str">
        <f>IFERROR(IF(B206&lt;&gt;"", IF(AND(INDEX(Paste_Here!R$2:R$210, MATCH(B206, Paste_Here!A$2:A$210, 0))&lt;&gt;"", ISNUMBER(VALUE(INDEX(Paste_Here!R$2:R$210, MATCH(B206, Paste_Here!A$2:A$210, 0))))), INDEX(Paste_Here!R$2:R$210, MATCH(B206, Paste_Here!A$2:A$210, 0)), ""), ""), "")</f>
        <v/>
      </c>
      <c r="FV206" s="69"/>
      <c r="FW206" s="79" t="str">
        <f>IFERROR(IF(B206&lt;&gt;"", IF(AND(INDEX(Paste_Here!BB$2:BB$210, MATCH(B206, Paste_Here!A$2:A$210, 0))&lt;&gt;"", ISNUMBER(VALUE(INDEX(Paste_Here!BB$2:BB$210, MATCH(B206, Paste_Here!A$2:A$210, 0))))), INDEX(Paste_Here!BB$2:BB$210, MATCH(B206, Paste_Here!A$2:A$210, 0)), ""), ""), "")</f>
        <v/>
      </c>
      <c r="FX206" s="69"/>
      <c r="FY206" s="79" t="str">
        <f>IFERROR(IF(B206&lt;&gt;"", IF(AND(INDEX(Paste_Here!AS$2:AS$210, MATCH(B206, Paste_Here!A$2:A$210, 0))&lt;&gt;"", ISNUMBER(VALUE(INDEX(Paste_Here!AS$2:AS$210, MATCH(B206, Paste_Here!A$2:A$210, 0))))), INDEX(Paste_Here!AS$2:AS$210, MATCH(B206, Paste_Here!A$2:A$210, 0)), ""), ""), "")</f>
        <v/>
      </c>
      <c r="FZ206" s="69"/>
      <c r="GA206" s="79" t="str">
        <f>IFERROR(IF(B206&lt;&gt;"", IF(AND(INDEX(Paste_Here!BC$2:BC$210, MATCH(B206, Paste_Here!A$2:A$210, 0))&lt;&gt;"", ISNUMBER(VALUE(INDEX(Paste_Here!BC$2:BC$210, MATCH(B206, Paste_Here!A$2:A$210, 0))))), INDEX(Paste_Here!BC$2:BC$210, MATCH(B206, Paste_Here!A$2:A$210, 0)), ""), ""), "")</f>
        <v/>
      </c>
      <c r="GB206" s="69"/>
      <c r="GC206" s="69"/>
      <c r="GD206" s="79" t="str">
        <f t="shared" si="26"/>
        <v/>
      </c>
      <c r="GE206" s="69"/>
      <c r="GF206" s="79" t="str">
        <f>IFERROR(IF(B206&lt;&gt;"", IF(ISNUMBER(SEARCH("s", LOWER(INDEX(Paste_Here!M$2:M$210, MATCH(B206, Paste_Here!A$2:A$210, 0))))), "Yes", IF(INDEX(Paste_Here!M$2:M$210, MATCH(B206, Paste_Here!A$2:A$210, 0))&lt;&gt;"", "No", "")), ""), "")</f>
        <v/>
      </c>
      <c r="GG206" s="69"/>
      <c r="GH206" s="79" t="str">
        <f>IFERROR(IF(B206&lt;&gt;"", IF(ISNUMBER(SEARCH("yes", LOWER(INDEX(Paste_Here!F$2:F$210, MATCH(B206, Paste_Here!A$2:A$210, 0))))), "Yes", IF(ISNUMBER(SEARCH("no", LOWER(INDEX(Paste_Here!F$2:F$210, MATCH(B206, Paste_Here!A$2:A$210, 0))))), "No", "")), ""), "")</f>
        <v/>
      </c>
      <c r="GI206" s="69"/>
      <c r="GJ206" s="79" t="str">
        <f>IFERROR(IF(B206&lt;&gt;"", IF(ISNUMBER(SEARCH("english language learner", LOWER(INDEX(Paste_Here!C$2:C$210, MATCH(B206, Paste_Here!A$2:A$210, 0))))), "Yes", ""), ""), "")</f>
        <v/>
      </c>
      <c r="GK206" s="69"/>
      <c r="GL206" s="79" t="str">
        <f>IFERROR(IF(B206&lt;&gt;"", IF(OR(ISNUMBER(SEARCH("b", LOWER(INDEX(Paste_Here!K$2:K$210, MATCH(B206, Paste_Here!A$2:A$210, 0))))), ISNUMBER(SEARCH("h", LOWER(INDEX(Paste_Here!K$2:K$210, MATCH(B206, Paste_Here!A$2:A$210, 0))))), ISNUMBER(SEARCH("i", LOWER(INDEX(Paste_Here!K$2:K$210, MATCH(B206, Paste_Here!A$2:A$210, 0)))))), "Yes", IF(INDEX(Paste_Here!K$2:K$210, MATCH(B206, Paste_Here!A$2:A$210, 0))&lt;&gt;"", "No", "")), ""), "")</f>
        <v/>
      </c>
      <c r="GM206" s="69"/>
      <c r="GN206" s="79" t="str">
        <f>IFERROR(IF(B206&lt;&gt;"", IF(ISNUMBER(SEARCH("yes", LOWER(INDEX(Paste_Here!L$2:L$210, MATCH(B206, Paste_Here!A$2:A$210, 0))))), "Yes", IF(ISNUMBER(SEARCH("no", LOWER(INDEX(Paste_Here!L$2:L$210, MATCH(B206, Paste_Here!A$2:A$210, 0))))), "No", "")), ""), "")</f>
        <v/>
      </c>
      <c r="GO206" s="69"/>
      <c r="GP206" s="79" t="str">
        <f>IFERROR(IF(B206&lt;&gt;"", IF(ISNUMBER(SEARCH("transitional 2", LOWER(INDEX(Paste_Here!C$2:C$210, MATCH(B206, Paste_Here!A$2:A$210, 0))))), "T2", IF(ISNUMBER(SEARCH("transitional 1", LOWER(INDEX(Paste_Here!C$2:C$210, MATCH(B206, Paste_Here!A$2:A$210, 0))))), "T1", IF(ISNUMBER(SEARCH("waived ell services", LOWER(INDEX(Paste_Here!C$2:C$210, MATCH(B206, Paste_Here!A$2:A$210, 0))))), "W", ""))), ""), "")</f>
        <v/>
      </c>
      <c r="GQ206" s="69"/>
      <c r="GR206" s="114"/>
      <c r="GS206" s="69"/>
      <c r="GT206" s="114"/>
      <c r="GU206" s="69"/>
      <c r="GV206" s="114"/>
      <c r="GW206" s="69"/>
      <c r="GX206" s="118"/>
      <c r="GY206" s="69"/>
      <c r="GZ206" s="69"/>
      <c r="HA206" s="79"/>
      <c r="HB206" s="69"/>
      <c r="HC206" s="79"/>
      <c r="HD206" s="69"/>
      <c r="HE206" s="79"/>
      <c r="HF206" s="69"/>
      <c r="HG206" s="79"/>
      <c r="HH206" s="69"/>
      <c r="HI206" s="79"/>
      <c r="HJ206" s="69"/>
      <c r="HK206" s="79"/>
      <c r="HL206" s="69"/>
      <c r="HM206" s="79"/>
      <c r="HN206" s="69"/>
      <c r="HO206" s="79"/>
      <c r="HP206" s="69"/>
      <c r="HQ206" s="79"/>
      <c r="HR206" s="69"/>
      <c r="HS206" s="79"/>
      <c r="HT206" s="69"/>
      <c r="HU206" s="79"/>
      <c r="HV206" s="69"/>
      <c r="HW206" s="69"/>
      <c r="HX206" s="79"/>
      <c r="HY206" s="69"/>
      <c r="HZ206" s="79"/>
      <c r="IA206" s="69"/>
      <c r="IB206" s="79"/>
      <c r="IC206" s="69"/>
      <c r="ID206" s="79"/>
      <c r="IE206" s="69"/>
      <c r="IF206" s="79"/>
      <c r="IG206" s="69"/>
      <c r="IH206" s="79"/>
      <c r="II206" s="69"/>
      <c r="IJ206" s="79"/>
      <c r="IK206" s="69"/>
      <c r="IL206" s="79"/>
      <c r="IM206" s="69"/>
      <c r="IN206" s="79"/>
      <c r="IO206" s="69"/>
      <c r="IP206" s="79"/>
      <c r="IQ206" s="69"/>
      <c r="IR206" s="79"/>
      <c r="IS206" s="69"/>
      <c r="IT206" s="69"/>
      <c r="IU206" s="79"/>
      <c r="IV206" s="69"/>
      <c r="IW206" s="79"/>
      <c r="IX206" s="69"/>
      <c r="IY206" s="79"/>
      <c r="IZ206" s="69"/>
      <c r="JA206" s="79"/>
      <c r="JB206" s="69"/>
      <c r="JC206" s="79"/>
      <c r="JD206" s="69"/>
      <c r="JE206" s="79"/>
      <c r="JF206" s="69"/>
      <c r="JG206" s="79"/>
      <c r="JH206" s="69"/>
      <c r="JI206" s="79"/>
      <c r="JJ206" s="69"/>
      <c r="JK206" s="79"/>
      <c r="JL206" s="69"/>
      <c r="JM206" s="79"/>
      <c r="JN206" s="69"/>
      <c r="JO206" s="79"/>
      <c r="JP206" s="69"/>
      <c r="JQ206" s="69"/>
      <c r="JR206" s="79"/>
      <c r="JS206" s="69"/>
      <c r="JT206" s="79"/>
      <c r="JU206" s="69"/>
      <c r="JV206" s="79"/>
      <c r="JW206" s="69"/>
      <c r="JX206" s="79"/>
      <c r="JY206" s="69"/>
      <c r="JZ206" s="79"/>
      <c r="KA206" s="69"/>
      <c r="KB206" s="79"/>
      <c r="KC206" s="69"/>
      <c r="KD206" s="79"/>
      <c r="KE206" s="69"/>
      <c r="KF206" s="79"/>
      <c r="KG206" s="69"/>
      <c r="KH206" s="79"/>
      <c r="KI206" s="69"/>
      <c r="KJ206" s="79"/>
      <c r="KK206" s="69"/>
      <c r="KL206" s="79"/>
      <c r="KM206" s="69"/>
      <c r="KP206" s="1" t="str" cm="1">
        <f t="array" ref="KP206">IFERROR(INDEX(Paste_Here!$B$2:$B$210, MATCH(0, COUNTIF(KP$4:KP205, Paste_Here!$B$2:$B$210) + IF(Paste_Here!$B$2:$B$210="", 1, 0), 0)), "")</f>
        <v/>
      </c>
      <c r="KQ206" s="1" t="str">
        <f>IF(KP206&lt;&gt;"", INDEX(Paste_Here!$A$2:$A$210, MATCH(KP206, Paste_Here!$B$2:$B$210, 0)), "")</f>
        <v/>
      </c>
      <c r="KR206" s="1" t="str">
        <f t="shared" si="27"/>
        <v/>
      </c>
      <c r="KS206" s="1" t="str" cm="1">
        <f t="array" ref="KS206">IFERROR(INDEX($KR$5:$KR$210, MATCH(SMALL(IF($KR$5:$KR$210&lt;&gt;"", COUNTIF($KR$5:$KR$210, "&lt;"&amp;$KR$5:$KR$210)+1), ROW()-ROW($KS$5)+1), COUNTIF($KR$5:$KR$210, "&lt;"&amp;$KR$5:$KR$210)+1, 0)), "")</f>
        <v/>
      </c>
    </row>
    <row r="207" spans="1:305">
      <c r="A207" s="69"/>
      <c r="B207" s="79" t="str">
        <f t="shared" si="21"/>
        <v/>
      </c>
      <c r="C207" s="69"/>
      <c r="D207" s="79" t="str">
        <f>IFERROR(IF(B207&lt;&gt;"", IF(COUNTIF(INDEX(Paste_Here!N$2:Q$210, MATCH(B207, Paste_Here!A$2:A$210, 0), 0), "yes") &gt; 0, "No", IF(COUNTIF(INDEX(Paste_Here!N$2:Q$210, MATCH(B207, Paste_Here!A$2:A$210, 0), 0), "no") &gt; 0, "Yes", "")), ""), "")</f>
        <v/>
      </c>
      <c r="E207" s="69"/>
      <c r="F207" s="79" t="str">
        <f>IFERROR(IF(B207&lt;&gt;"", IF(ISNUMBER(SEARCH("yes", LOWER(INDEX(Paste_Here!S$2:S$210, MATCH(B207, Paste_Here!A$2:A$210, 0))))), "Yes", IF(ISNUMBER(SEARCH("no", LOWER(INDEX(Paste_Here!S$2:S$210, MATCH(B207, Paste_Here!A$2:A$210, 0))))), "No", "")), ""), "")</f>
        <v/>
      </c>
      <c r="G207" s="69"/>
      <c r="H207" s="79" t="str">
        <f>IFERROR(IF(B207&lt;&gt;"", IF(COUNTIF(INDEX(Paste_Here!AX$2:BA$210, MATCH(B207, Paste_Here!A$2:A$210, 0), 0), "yes") &gt; 0, "No", IF(COUNTIF(INDEX(Paste_Here!AX$2:BA$210, MATCH(B207, Paste_Here!A$2:A$210, 0), 0), "no") &gt; 0, "Yes", "")), ""), "")</f>
        <v/>
      </c>
      <c r="I207" s="69"/>
      <c r="J207" s="79" t="str">
        <f>IFERROR(IF(B207&lt;&gt;"", IF(ISNUMBER(SEARCH("yes", LOWER(INDEX(Paste_Here!Z$2:Z$210, MATCH(B207, Paste_Here!A$2:A$210, 0))))), "Yes", IF(ISNUMBER(SEARCH("no", LOWER(INDEX(Paste_Here!Z$2:Z$210, MATCH(B207, Paste_Here!A$2:A$210, 0))))), "No", "")), ""), "")</f>
        <v/>
      </c>
      <c r="K207" s="69"/>
      <c r="L207" s="79" t="str">
        <f>IFERROR(IF(B207&lt;&gt;"", IF(ISNUMBER(SEARCH("yes", LOWER(INDEX(Paste_Here!AG$2:AG$210, MATCH(B207, Paste_Here!A$2:A$210, 0))))), "Yes", IF(ISNUMBER(SEARCH("no", LOWER(INDEX(Paste_Here!AG$2:AG$210, MATCH(B207, Paste_Here!A$2:A$210, 0))))), "No", "")), ""), "")</f>
        <v/>
      </c>
      <c r="M207" s="69"/>
      <c r="N207" s="114" t="str">
        <f>IFERROR(IF(J207&lt;&gt;"", IF(ISNUMBER(SEARCH("yes", LOWER(INDEX(Paste_Here!AB$2:AB$210, MATCH(J207, Paste_Here!I$2:I$210, 0))))), "Yes", IF(ISNUMBER(SEARCH("no", LOWER(INDEX(Paste_Here!AB$2:AB$210, MATCH(J207, Paste_Here!I$2:I$210, 0))))), "No", "")), ""), "")</f>
        <v/>
      </c>
      <c r="O207" s="69"/>
      <c r="P207" s="79" t="str">
        <f>IFERROR(IF(B207&lt;&gt;"", IF(ISNUMBER(SEARCH("Revealed-Potential (Primary Focus)", LOWER(INDEX(Paste_Here!U$2:U$210, MATCH(B207, Paste_Here!A$2:A$210, 0))))), "Rev-Potential: Prim", IF(ISNUMBER(SEARCH("Revealed-Potential (Secondary Focus)", LOWER(INDEX(Paste_Here!U$2:U$210, MATCH(B207, Paste_Here!A$2:A$210, 0))))), "Rev-Potential: Sec", IF(ISNUMBER(SEARCH("Monitoring", LOWER(INDEX(Paste_Here!U$2:U$210, MATCH(B207, Paste_Here!A$2:A$210, 0))))), "Monitoring", IF(ISNUMBER(SEARCH("At-Promise (Secondary Focus)", LOWER(INDEX(Paste_Here!U$2:U$210, MATCH(B207, Paste_Here!A$2:A$210, 0))))), "At-Promise: Sec", IF(ISNUMBER(SEARCH("At-Promise (Primary Focus)", LOWER(INDEX(Paste_Here!U$2:U$210, MATCH(B207, Paste_Here!A$2:A$210, 0))))), "At-Promise: Prim", ""))))), ""), "")</f>
        <v/>
      </c>
      <c r="Q207" s="69"/>
      <c r="R207" s="79" t="str">
        <f>IFERROR(IF(B207&lt;&gt;"", IF(ISNUMBER(SEARCH("Revealed-Potential (Primary Focus)", LOWER(INDEX(Paste_Here!AB$2:AB$210, MATCH(B207, Paste_Here!A$2:A$210, 0))))), "Rev-Potential: Prim", IF(ISNUMBER(SEARCH("Revealed-Potential (Secondary Focus)", LOWER(INDEX(Paste_Here!AB$2:AB$210, MATCH(B207, Paste_Here!A$2:A$210, 0))))), "Rev-Potential: Sec", IF(ISNUMBER(SEARCH("Monitoring", LOWER(INDEX(Paste_Here!AB$2:AB$210, MATCH(B207, Paste_Here!A$2:A$210, 0))))), "Monitoring", IF(ISNUMBER(SEARCH("At-Promise (Secondary Focus)", LOWER(INDEX(Paste_Here!AB$2:AB$210, MATCH(B207, Paste_Here!A$2:A$210, 0))))), "At-Promise: Sec", IF(ISNUMBER(SEARCH("At-Promise (Primary Focus)", LOWER(INDEX(Paste_Here!AB$2:AB$210, MATCH(B207, Paste_Here!A$2:A$210, 0))))), "At-Promise: Prim", ""))))), ""), "")</f>
        <v/>
      </c>
      <c r="S207" s="69"/>
      <c r="T207" s="114" t="str">
        <f>IFERROR(IF(P207&lt;&gt;"", IF(ISNUMBER(SEARCH("yes", LOWER(INDEX(Paste_Here!AH$2:AH$210, MATCH(P207, Paste_Here!O$2:O$210, 0))))), "Yes", IF(ISNUMBER(SEARCH("no", LOWER(INDEX(Paste_Here!AH$2:AH$210, MATCH(P207, Paste_Here!O$2:O$210, 0))))), "No", "")), ""), "")</f>
        <v/>
      </c>
      <c r="U207" s="69"/>
      <c r="V207" s="114" t="str">
        <f>IFERROR(IF(R207&lt;&gt;"", IF(ISNUMBER(SEARCH("yes", LOWER(INDEX(Paste_Here!AJ$2:AJ$210, MATCH(R207, Paste_Here!Q$2:Q$210, 0))))), "Yes", IF(ISNUMBER(SEARCH("no", LOWER(INDEX(Paste_Here!AJ$2:AJ$210, MATCH(R207, Paste_Here!Q$2:Q$210, 0))))), "No", "")), ""), "")</f>
        <v/>
      </c>
      <c r="W207" s="69"/>
      <c r="X207" s="69"/>
      <c r="Y207" s="79" t="str">
        <f t="shared" si="22"/>
        <v/>
      </c>
      <c r="Z207" s="69"/>
      <c r="AA207" s="79" t="str">
        <f>IFERROR(IF(B207&lt;&gt;"", IF(AND(INDEX(Paste_Here!W$2:W$210, MATCH(B207, Paste_Here!A$2:A$210, 0))&lt;&gt;"", ISNUMBER(VALUE(INDEX(Paste_Here!W$2:W$210, MATCH(B207, Paste_Here!A$2:A$210, 0))))), INDEX(Paste_Here!W$2:W$210, MATCH(B207, Paste_Here!A$2:A$210, 0)), ""), ""), "")</f>
        <v/>
      </c>
      <c r="AB207" s="69"/>
      <c r="AC207" s="79" t="str">
        <f>IFERROR(IF(B207&lt;&gt;"", IF(AND(INDEX(Paste_Here!V$2:V$210, MATCH(B207, Paste_Here!A$2:A$210, 0))&lt;&gt;"", ISNUMBER(VALUE(INDEX(Paste_Here!V$2:V$210, MATCH(B207, Paste_Here!A$2:A$210, 0))))), TEXT(ROUND(VALUE(INDEX(Paste_Here!V$2:V$210, MATCH(B207, Paste_Here!A$2:A$210, 0))), 2), "0.00"), ""), ""), "")</f>
        <v/>
      </c>
      <c r="AD207" s="69"/>
      <c r="AE207" s="79" t="str">
        <f>IFERROR(IF(B207&lt;&gt;"", IF(LOWER(INDEX(Paste_Here!X$2:X$210, MATCH(B207, Paste_Here!A$2:A$210, 0)))="approaching expectations", "Approaching", IF(LOWER(INDEX(Paste_Here!X$2:X$210, MATCH(B207, Paste_Here!A$2:A$210, 0)))="met expectations", "Met", IF(LOWER(INDEX(Paste_Here!X$2:X$210, MATCH(B207, Paste_Here!A$2:A$210, 0)))="exceeded expectations", "Exceeded", IF(LOWER(INDEX(Paste_Here!X$2:X$210, MATCH(B207, Paste_Here!A$2:A$210, 0)))="below expectations", "Below", "")))), ""), "")</f>
        <v/>
      </c>
      <c r="AF207" s="69"/>
      <c r="AG207" s="79" t="str">
        <f>IFERROR(IF(B207&lt;&gt;"", IF(AND(INDEX(Paste_Here!Y$2:Y$210, MATCH(B207, Paste_Here!A$2:A$210, 0))&lt;&gt;"", ISNUMBER(VALUE(INDEX(Paste_Here!Y$2:Y$210, MATCH(B207, Paste_Here!A$2:A$210, 0))))), INDEX(Paste_Here!Y$2:Y$210, MATCH(B207, Paste_Here!A$2:A$210, 0)), ""), ""), "")</f>
        <v/>
      </c>
      <c r="AH207" s="69"/>
      <c r="AI207" s="79" t="str">
        <f>IFERROR(IF(B207&lt;&gt;"", IF(AND(INDEX(Paste_Here!AK$2:AK$210, MATCH(B207, Paste_Here!A$2:A$210, 0))&lt;&gt;"", ISNUMBER(VALUE(INDEX(Paste_Here!AK$2:AK$210, MATCH(B207, Paste_Here!A$2:A$210, 0))))), INDEX(Paste_Here!AK$2:AK$210, MATCH(B207, Paste_Here!A$2:A$210, 0)), ""), ""), "")</f>
        <v/>
      </c>
      <c r="AJ207" s="69"/>
      <c r="AK207" s="79" t="str">
        <f>IFERROR(IF(B207&lt;&gt;"", IF(ISNUMBER(SEARCH("highrisk", LOWER(INDEX(Paste_Here!AL$2:AL$210, MATCH(B207, Paste_Here!A$2:A$210, 0))))), "High Risk", IF(ISNUMBER(SEARCH("lowrisk", LOWER(INDEX(Paste_Here!AL$2:AL$210, MATCH(B207, Paste_Here!A$2:A$210, 0))))), "Low Risk", IF(ISNUMBER(SEARCH("somerisk", LOWER(INDEX(Paste_Here!AL$2:AL$210, MATCH(B207, Paste_Here!A$2:A$210, 0))))), "Some Risk", ""))), ""), "")</f>
        <v/>
      </c>
      <c r="AL207" s="69"/>
      <c r="AM207" s="79" t="str">
        <f>IFERROR(IF(B207&lt;&gt;"", IF(AND(INDEX(Paste_Here!AT$2:AT$210, MATCH(B207, Paste_Here!A$2:A$210, 0))&lt;&gt;"", ISNUMBER(VALUE(INDEX(Paste_Here!AT$2:AT$210, MATCH(B207, Paste_Here!A$2:A$210, 0))))), INDEX(Paste_Here!AT$2:AT$210, MATCH(B207, Paste_Here!A$2:A$210, 0)), ""), ""), "")</f>
        <v/>
      </c>
      <c r="AN207" s="69"/>
      <c r="AO207" s="79" t="str">
        <f>IFERROR(IF(B207&lt;&gt;"", IF(AND(INDEX(Paste_Here!AM$2:AM$210, MATCH(B207, Paste_Here!A$2:A$210, 0))&lt;&gt;"", ISNUMBER(VALUE(INDEX(Paste_Here!AM$2:AM$210, MATCH(B207, Paste_Here!A$2:A$210, 0))))), INDEX(Paste_Here!AM$2:AM$210, MATCH(B207, Paste_Here!A$2:A$210, 0)), ""), ""), "")</f>
        <v/>
      </c>
      <c r="AP207" s="69"/>
      <c r="AQ207" s="79" t="str">
        <f>IFERROR(IF(B207&lt;&gt;"", IF(ISNUMBER(SEARCH("highrisk", LOWER(INDEX(Paste_Here!AN$2:AN$210, MATCH(B207, Paste_Here!A$2:A$210, 0))))), "High Risk", IF(ISNUMBER(SEARCH("lowrisk", LOWER(INDEX(Paste_Here!AN$2:AN$210, MATCH(B207, Paste_Here!A$2:A$210, 0))))), "Low Risk", IF(ISNUMBER(SEARCH("somerisk", LOWER(INDEX(Paste_Here!AN$2:AN$210, MATCH(B207, Paste_Here!A$2:A$210, 0))))), "Some Risk", ""))), ""), "")</f>
        <v/>
      </c>
      <c r="AR207" s="69"/>
      <c r="AS207" s="79" t="str" cm="1">
        <f t="array" aca="1" ref="AS207" ca="1">IFERROR(IF(ISNUMBER(SEARCH("BR", INDEX(Paste_Here!AO$2:AO$210, MATCH(B207, Paste_Here!A$2:A$210, 0)))), -1, 1) * VALUE(_xlfn.TEXTJOIN("", TRUE, IF(ISNUMBER(--MID(INDEX(Paste_Here!AO$2:AO$210, MATCH(B207, Paste_Here!A$2:A$210, 0)), ROW(INDIRECT("1:"&amp;LEN(INDEX(Paste_Here!AO$2:AO$210, MATCH(B207, Paste_Here!A$2:A$210, 0))))), 1)), MID(INDEX(Paste_Here!AO$2:AO$210, MATCH(B207, Paste_Here!A$2:A$210, 0)), ROW(INDIRECT("1:"&amp;LEN(INDEX(Paste_Here!AO$2:AO$210, MATCH(B207, Paste_Here!A$2:A$210, 0))))), 1), ""))), "")</f>
        <v/>
      </c>
      <c r="AT207" s="69"/>
      <c r="AU207" s="69"/>
      <c r="AV207" s="79"/>
      <c r="AW207" s="69"/>
      <c r="AX207" s="79"/>
      <c r="AY207" s="69"/>
      <c r="AZ207" s="79"/>
      <c r="BA207" s="69"/>
      <c r="BB207" s="79"/>
      <c r="BC207" s="69"/>
      <c r="BD207" s="79"/>
      <c r="BE207" s="69"/>
      <c r="BF207" s="79"/>
      <c r="BG207" s="69"/>
      <c r="BH207" s="79"/>
      <c r="BI207" s="69"/>
      <c r="BJ207" s="79"/>
      <c r="BK207" s="69"/>
      <c r="BL207" s="79"/>
      <c r="BM207" s="69"/>
      <c r="BN207" s="79"/>
      <c r="BO207" s="69"/>
      <c r="BP207" s="79"/>
      <c r="BQ207" s="69"/>
      <c r="BR207" s="69"/>
      <c r="BS207" s="79"/>
      <c r="BT207" s="69"/>
      <c r="BU207" s="79"/>
      <c r="BV207" s="69"/>
      <c r="BW207" s="79"/>
      <c r="BX207" s="69"/>
      <c r="BY207" s="79"/>
      <c r="BZ207" s="69"/>
      <c r="CA207" s="79"/>
      <c r="CB207" s="69"/>
      <c r="CC207" s="79"/>
      <c r="CD207" s="69"/>
      <c r="CE207" s="79"/>
      <c r="CF207" s="69"/>
      <c r="CG207" s="79"/>
      <c r="CH207" s="69"/>
      <c r="CI207" s="79"/>
      <c r="CJ207" s="69"/>
      <c r="CK207" s="79"/>
      <c r="CL207" s="69"/>
      <c r="CM207" s="79"/>
      <c r="CN207" s="69"/>
      <c r="CO207" s="69"/>
      <c r="CP207" s="79" t="str">
        <f t="shared" si="23"/>
        <v/>
      </c>
      <c r="CQ207" s="69"/>
      <c r="CR207" s="79" t="str">
        <f>IFERROR(IF(B207&lt;&gt;"", IF(AND(INDEX(Paste_Here!AD$2:AD$210, MATCH(B207, Paste_Here!A$2:A$210, 0))&lt;&gt;"", ISNUMBER(VALUE(INDEX(Paste_Here!AD$2:AD$210, MATCH(B207, Paste_Here!A$2:A$210, 0))))), INDEX(Paste_Here!AD$2:AD$210, MATCH(B207, Paste_Here!A$2:A$210, 0)), ""), ""), "")</f>
        <v/>
      </c>
      <c r="CS207" s="69"/>
      <c r="CT207" s="79" t="str">
        <f>IFERROR(IF(B207&lt;&gt;"", IF(AND(INDEX(Paste_Here!AC$2:AC$210, MATCH(B207, Paste_Here!A$2:A$210, 0))&lt;&gt;"", ISNUMBER(--INDEX(Paste_Here!AC$2:AC$210, MATCH(B207, Paste_Here!A$2:A$210, 0)))), TEXT(ROUND(--INDEX(Paste_Here!AC$2:AC$210, MATCH(B207, Paste_Here!A$2:A$210, 0)), 2), "0.00"), ""), ""), "")</f>
        <v/>
      </c>
      <c r="CU207" s="69"/>
      <c r="CV207" s="79" t="str">
        <f>IFERROR(IF(B207&lt;&gt;"", IF(LOWER(INDEX(Paste_Here!AE$2:AE$210, MATCH(B207, Paste_Here!A$2:A$210, 0)))="approaching expectations", "Approaching", IF(LOWER(INDEX(Paste_Here!AE$2:AE$210, MATCH(B207, Paste_Here!A$2:A$210, 0)))="met expectations", "Met", IF(LOWER(INDEX(Paste_Here!AE$2:AE$210, MATCH(B207, Paste_Here!A$2:A$210, 0)))="exceeded expectations", "Exceeded", IF(LOWER(INDEX(Paste_Here!AE$2:AE$210, MATCH(B207, Paste_Here!A$2:A$210, 0)))="below expectations", "Below", "")))), ""), "")</f>
        <v/>
      </c>
      <c r="CW207" s="69"/>
      <c r="CX207" s="79" t="str">
        <f>IFERROR(IF(B207&lt;&gt;"", IF(AND(INDEX(Paste_Here!AF$2:AF$210, MATCH(B207, Paste_Here!A$2:A$210, 0))&lt;&gt;"", ISNUMBER(VALUE(INDEX(Paste_Here!AF$2:AF$210, MATCH(B207, Paste_Here!A$2:A$210, 0))))), INDEX(Paste_Here!AF$2:AF$210, MATCH(B207, Paste_Here!A$2:A$210, 0)), ""), ""), "")</f>
        <v/>
      </c>
      <c r="CY207" s="69"/>
      <c r="CZ207" s="79" t="str">
        <f>IFERROR(IF(B207&lt;&gt;"", IF(AND(INDEX(Paste_Here!AU$2:AU$210, MATCH(B207, Paste_Here!A$2:A$210, 0))&lt;&gt;"", ISNUMBER(VALUE(INDEX(Paste_Here!AU$2:AU$210, MATCH(B207, Paste_Here!A$2:A$210, 0))))), INDEX(Paste_Here!AU$2:AU$210, MATCH(B207, Paste_Here!A$2:A$210, 0)), ""), ""), "")</f>
        <v/>
      </c>
      <c r="DA207" s="69"/>
      <c r="DB207" s="79" t="str">
        <f>IFERROR(IF(B207&lt;&gt;"", IF(ISNUMBER(SEARCH("highrisk", LOWER(INDEX(Paste_Here!AV$2:AV$210, MATCH(B207, Paste_Here!A$2:A$210, 0))))), "High Risk", IF(ISNUMBER(SEARCH("lowrisk", LOWER(INDEX(Paste_Here!AV$2:AV$210, MATCH(B207, Paste_Here!A$2:A$210, 0))))), "Low Risk", IF(ISNUMBER(SEARCH("somerisk", LOWER(INDEX(Paste_Here!AV$2:AV$210, MATCH(B207, Paste_Here!A$2:A$210, 0))))), "Some Risk", ""))), ""), "")</f>
        <v/>
      </c>
      <c r="DC207" s="69"/>
      <c r="DD207" s="79" t="str">
        <f>IFERROR(IF(B207&lt;&gt;"", IF(AND(INDEX(Paste_Here!AW$2:AW$210, MATCH(B207, Paste_Here!A$2:A$210, 0))&lt;&gt;"", ISNUMBER(VALUE(INDEX(Paste_Here!AW$2:AW$210, MATCH(B207, Paste_Here!A$2:A$210, 0))))), INDEX(Paste_Here!AW$2:AW$210, MATCH(B207, Paste_Here!A$2:A$210, 0)), ""), ""), "")</f>
        <v/>
      </c>
      <c r="DE207" s="69"/>
      <c r="DF207" s="79" t="str">
        <f>IFERROR(IF(B207&lt;&gt;"", IF(AND(INDEX(Paste_Here!AP$2:AP$210, MATCH(B207, Paste_Here!A$2:A$210, 0))&lt;&gt;"", ISNUMBER(VALUE(INDEX(Paste_Here!AP$2:AP$210, MATCH(B207, Paste_Here!A$2:A$210, 0))))), INDEX(Paste_Here!AP$2:AP$210, MATCH(B207, Paste_Here!A$2:A$210, 0)), ""), ""), "")</f>
        <v/>
      </c>
      <c r="DG207" s="69"/>
      <c r="DH207" s="79" t="str">
        <f>IFERROR(IF(B207&lt;&gt;"", IF(ISNUMBER(SEARCH("highrisk", LOWER(INDEX(Paste_Here!AQ$2:AQ$210, MATCH(B207, Paste_Here!A$2:A$210, 0))))), "High Risk", IF(ISNUMBER(SEARCH("lowrisk", LOWER(INDEX(Paste_Here!AQ$2:AQ$210, MATCH(B207, Paste_Here!A$2:A$210, 0))))), "Low Risk", IF(ISNUMBER(SEARCH("somerisk", LOWER(INDEX(Paste_Here!AQ$2:AQ$210, MATCH(B207, Paste_Here!A$2:A$210, 0))))), "Some Risk", ""))), ""), "")</f>
        <v/>
      </c>
      <c r="DI207" s="69"/>
      <c r="DJ207" s="79" t="str" cm="1">
        <f t="array" aca="1" ref="DJ207" ca="1">IFERROR(VALUE(IF(ISNUMBER(SEARCH("EM", INDEX(Paste_Here!AR$2:AR$500, MATCH(B207, Paste_Here!A$2:A$500, 0)))),"-" &amp; _xlfn.TEXTJOIN("", TRUE, IF(ISNUMBER(--MID(INDEX(Paste_Here!AR$2:AR$500, MATCH(B207, Paste_Here!A$2:A$500, 0)), ROW(INDIRECT("1:"&amp;LEN(INDEX(Paste_Here!AR$2:AR$500, MATCH(B207, Paste_Here!A$2:A$500, 0))))), 1)), MID(INDEX(Paste_Here!AR$2:AR$500, MATCH(B207, Paste_Here!A$2:A$500, 0)), ROW(INDIRECT("1:"&amp;LEN(INDEX(Paste_Here!AR$2:AR$500, MATCH(B207, Paste_Here!A$2:A$500, 0))))), 1), "")), _xlfn.TEXTJOIN("", TRUE, IF(ISNUMBER(--MID(INDEX(Paste_Here!AR$2:AR$500, MATCH(B207, Paste_Here!A$2:AR$500, 0)), ROW(INDIRECT("1:"&amp;LEN(INDEX(Paste_Here!AR$2:AR$500, MATCH(B207, Paste_Here!A$2:AR$500, 0))))), 1)), MID(INDEX(Paste_Here!AR$2:AR$500, MATCH(B207, Paste_Here!A$2:A$500, 0)), ROW(INDIRECT("1:"&amp;LEN(INDEX(Paste_Here!AR$2:AR$500, MATCH(B207, Paste_Here!A$2:A$500, 0))))), 1), "")))), "")</f>
        <v/>
      </c>
      <c r="DK207" s="69"/>
      <c r="DL207" s="69"/>
      <c r="DM207" s="79" t="str">
        <f t="shared" si="24"/>
        <v/>
      </c>
      <c r="DN207" s="69"/>
      <c r="DO207" s="79" t="str">
        <f>IFERROR(IF(B207&lt;&gt;"", IF(AND(INDEX(Paste_Here!AH$2:AH$210, MATCH(B207, Paste_Here!A$2:A$210, 0))&lt;&gt;"", ISNUMBER(VALUE(INDEX(Paste_Here!AH$2:AH$210, MATCH(B207, Paste_Here!A$2:A$210, 0))))), INDEX(Paste_Here!AH$2:AH$210, MATCH(B207, Paste_Here!A$2:A$210, 0)), ""), ""), "")</f>
        <v/>
      </c>
      <c r="DP207" s="69"/>
      <c r="DQ207" s="114"/>
      <c r="DR207" s="69"/>
      <c r="DS207" s="119" t="str">
        <f>IFERROR(IF(B207&lt;&gt;"", IF(LOWER(INDEX(Paste_Here!AI$2:AI$210, MATCH(B207, Paste_Here!A$2:A$210, 0)))="approaching expectations", "Approaching", IF(LOWER(INDEX(Paste_Here!AI$2:AI$210, MATCH(B207, Paste_Here!A$2:A$210, 0)))="met expectations", "Met", IF(LOWER(INDEX(Paste_Here!AI$2:AI$210, MATCH(B207, Paste_Here!A$2:A$210, 0)))="exceeded expectations", "Exceeded", IF(LOWER(INDEX(Paste_Here!AI$2:AI$210, MATCH(B207, Paste_Here!A$2:A$210, 0)))="below expectations", "Below", "")))), ""), "")</f>
        <v/>
      </c>
      <c r="DT207" s="69"/>
      <c r="DU207" s="79" t="str">
        <f>IFERROR(IF(B207&lt;&gt;"", IF(AND(INDEX(Paste_Here!AJ$2:AJ$210, MATCH(B207, Paste_Here!A$2:A$210, 0))&lt;&gt;"", ISNUMBER(VALUE(INDEX(Paste_Here!AJ$2:AJ$210, MATCH(B207, Paste_Here!A$2:A$210, 0))))), INDEX(Paste_Here!AJ$2:AJ$210, MATCH(B207, Paste_Here!A$2:A$210, 0)), ""), ""), "")</f>
        <v/>
      </c>
      <c r="DV207" s="69"/>
      <c r="DW207" s="114"/>
      <c r="DX207" s="69"/>
      <c r="DY207" s="114"/>
      <c r="DZ207" s="69"/>
      <c r="EA207" s="114"/>
      <c r="EB207" s="69"/>
      <c r="EC207" s="114"/>
      <c r="ED207" s="69"/>
      <c r="EE207" s="114"/>
      <c r="EF207" s="69"/>
      <c r="EH207" s="69"/>
      <c r="EI207" s="69"/>
      <c r="EJ207" s="79"/>
      <c r="EK207" s="69"/>
      <c r="EL207" s="79"/>
      <c r="EM207" s="69"/>
      <c r="EN207" s="79"/>
      <c r="EO207" s="69"/>
      <c r="EP207" s="79"/>
      <c r="EQ207" s="69"/>
      <c r="ER207" s="79"/>
      <c r="ES207" s="69"/>
      <c r="ET207" s="79"/>
      <c r="EU207" s="69"/>
      <c r="EV207" s="79"/>
      <c r="EW207" s="69"/>
      <c r="EX207" s="79"/>
      <c r="EY207" s="69"/>
      <c r="EZ207" s="79"/>
      <c r="FA207" s="69"/>
      <c r="FB207" s="79"/>
      <c r="FC207" s="69"/>
      <c r="FD207" s="79"/>
      <c r="FE207" s="69"/>
      <c r="FF207" s="69"/>
      <c r="FG207" s="79" t="str">
        <f t="shared" si="25"/>
        <v/>
      </c>
      <c r="FH207" s="69"/>
      <c r="FI207" s="79" t="str">
        <f>IFERROR(IF(B207&lt;&gt;"", IF(ISNUMBER(VALUE(INDEX(Paste_Here!H$2:H$210, MATCH(B207, Paste_Here!A$2:A$210, 0)))), IF(VALUE(INDEX(Paste_Here!H$2:H$210, MATCH(B207, Paste_Here!A$2:A$210, 0)))=0, "No", IF(AND(VALUE(INDEX(Paste_Here!H$2:H$210, MATCH(B207, Paste_Here!A$2:A$210, 0)))&gt;=1, VALUE(INDEX(Paste_Here!H$2:H$210, MATCH(B207, Paste_Here!A$2:A$210, 0)))&lt;=4), VALUE(INDEX(Paste_Here!H$2:H$210, MATCH(B207, Paste_Here!A$2:A$210, 0))), "")), ""), ""), "")</f>
        <v/>
      </c>
      <c r="FJ207" s="69"/>
      <c r="FK207" s="79" t="str">
        <f>IFERROR(IF(B207&lt;&gt;"", IF(ISNUMBER(VALUE(INDEX(Paste_Here!I$2:I$210, MATCH(B207, Paste_Here!A$2:A$210, 0)))), IF(VALUE(INDEX(Paste_Here!I$2:I$210, MATCH(B207, Paste_Here!A$2:A$210, 0)))=0, "No", IF(AND(VALUE(INDEX(Paste_Here!I$2:I$210, MATCH(B207, Paste_Here!A$2:A$210, 0)))&gt;=1, VALUE(INDEX(Paste_Here!I$2:I$210, MATCH(B207, Paste_Here!A$2:A$210, 0)))&lt;=4), VALUE(INDEX(Paste_Here!I$2:I$210, MATCH(B207, Paste_Here!A$2:A$210, 0))), "")), ""), ""), "")</f>
        <v/>
      </c>
      <c r="FL207" s="69"/>
      <c r="FM207" s="114"/>
      <c r="FN207" s="69"/>
      <c r="FO207" s="114"/>
      <c r="FP207" s="69"/>
      <c r="FQ207" s="114"/>
      <c r="FR207" s="69"/>
      <c r="FS207" s="114"/>
      <c r="FT207" s="69"/>
      <c r="FU207" s="79" t="str">
        <f>IFERROR(IF(B207&lt;&gt;"", IF(AND(INDEX(Paste_Here!R$2:R$210, MATCH(B207, Paste_Here!A$2:A$210, 0))&lt;&gt;"", ISNUMBER(VALUE(INDEX(Paste_Here!R$2:R$210, MATCH(B207, Paste_Here!A$2:A$210, 0))))), INDEX(Paste_Here!R$2:R$210, MATCH(B207, Paste_Here!A$2:A$210, 0)), ""), ""), "")</f>
        <v/>
      </c>
      <c r="FV207" s="69"/>
      <c r="FW207" s="79" t="str">
        <f>IFERROR(IF(B207&lt;&gt;"", IF(AND(INDEX(Paste_Here!BB$2:BB$210, MATCH(B207, Paste_Here!A$2:A$210, 0))&lt;&gt;"", ISNUMBER(VALUE(INDEX(Paste_Here!BB$2:BB$210, MATCH(B207, Paste_Here!A$2:A$210, 0))))), INDEX(Paste_Here!BB$2:BB$210, MATCH(B207, Paste_Here!A$2:A$210, 0)), ""), ""), "")</f>
        <v/>
      </c>
      <c r="FX207" s="69"/>
      <c r="FY207" s="79" t="str">
        <f>IFERROR(IF(B207&lt;&gt;"", IF(AND(INDEX(Paste_Here!AS$2:AS$210, MATCH(B207, Paste_Here!A$2:A$210, 0))&lt;&gt;"", ISNUMBER(VALUE(INDEX(Paste_Here!AS$2:AS$210, MATCH(B207, Paste_Here!A$2:A$210, 0))))), INDEX(Paste_Here!AS$2:AS$210, MATCH(B207, Paste_Here!A$2:A$210, 0)), ""), ""), "")</f>
        <v/>
      </c>
      <c r="FZ207" s="69"/>
      <c r="GA207" s="79" t="str">
        <f>IFERROR(IF(B207&lt;&gt;"", IF(AND(INDEX(Paste_Here!BC$2:BC$210, MATCH(B207, Paste_Here!A$2:A$210, 0))&lt;&gt;"", ISNUMBER(VALUE(INDEX(Paste_Here!BC$2:BC$210, MATCH(B207, Paste_Here!A$2:A$210, 0))))), INDEX(Paste_Here!BC$2:BC$210, MATCH(B207, Paste_Here!A$2:A$210, 0)), ""), ""), "")</f>
        <v/>
      </c>
      <c r="GB207" s="69"/>
      <c r="GC207" s="69"/>
      <c r="GD207" s="79" t="str">
        <f t="shared" si="26"/>
        <v/>
      </c>
      <c r="GE207" s="69"/>
      <c r="GF207" s="79" t="str">
        <f>IFERROR(IF(B207&lt;&gt;"", IF(ISNUMBER(SEARCH("s", LOWER(INDEX(Paste_Here!M$2:M$210, MATCH(B207, Paste_Here!A$2:A$210, 0))))), "Yes", IF(INDEX(Paste_Here!M$2:M$210, MATCH(B207, Paste_Here!A$2:A$210, 0))&lt;&gt;"", "No", "")), ""), "")</f>
        <v/>
      </c>
      <c r="GG207" s="69"/>
      <c r="GH207" s="79" t="str">
        <f>IFERROR(IF(B207&lt;&gt;"", IF(ISNUMBER(SEARCH("yes", LOWER(INDEX(Paste_Here!F$2:F$210, MATCH(B207, Paste_Here!A$2:A$210, 0))))), "Yes", IF(ISNUMBER(SEARCH("no", LOWER(INDEX(Paste_Here!F$2:F$210, MATCH(B207, Paste_Here!A$2:A$210, 0))))), "No", "")), ""), "")</f>
        <v/>
      </c>
      <c r="GI207" s="69"/>
      <c r="GJ207" s="79" t="str">
        <f>IFERROR(IF(B207&lt;&gt;"", IF(ISNUMBER(SEARCH("english language learner", LOWER(INDEX(Paste_Here!C$2:C$210, MATCH(B207, Paste_Here!A$2:A$210, 0))))), "Yes", ""), ""), "")</f>
        <v/>
      </c>
      <c r="GK207" s="69"/>
      <c r="GL207" s="79" t="str">
        <f>IFERROR(IF(B207&lt;&gt;"", IF(OR(ISNUMBER(SEARCH("b", LOWER(INDEX(Paste_Here!K$2:K$210, MATCH(B207, Paste_Here!A$2:A$210, 0))))), ISNUMBER(SEARCH("h", LOWER(INDEX(Paste_Here!K$2:K$210, MATCH(B207, Paste_Here!A$2:A$210, 0))))), ISNUMBER(SEARCH("i", LOWER(INDEX(Paste_Here!K$2:K$210, MATCH(B207, Paste_Here!A$2:A$210, 0)))))), "Yes", IF(INDEX(Paste_Here!K$2:K$210, MATCH(B207, Paste_Here!A$2:A$210, 0))&lt;&gt;"", "No", "")), ""), "")</f>
        <v/>
      </c>
      <c r="GM207" s="69"/>
      <c r="GN207" s="79" t="str">
        <f>IFERROR(IF(B207&lt;&gt;"", IF(ISNUMBER(SEARCH("yes", LOWER(INDEX(Paste_Here!L$2:L$210, MATCH(B207, Paste_Here!A$2:A$210, 0))))), "Yes", IF(ISNUMBER(SEARCH("no", LOWER(INDEX(Paste_Here!L$2:L$210, MATCH(B207, Paste_Here!A$2:A$210, 0))))), "No", "")), ""), "")</f>
        <v/>
      </c>
      <c r="GO207" s="69"/>
      <c r="GP207" s="79" t="str">
        <f>IFERROR(IF(B207&lt;&gt;"", IF(ISNUMBER(SEARCH("transitional 2", LOWER(INDEX(Paste_Here!C$2:C$210, MATCH(B207, Paste_Here!A$2:A$210, 0))))), "T2", IF(ISNUMBER(SEARCH("transitional 1", LOWER(INDEX(Paste_Here!C$2:C$210, MATCH(B207, Paste_Here!A$2:A$210, 0))))), "T1", IF(ISNUMBER(SEARCH("waived ell services", LOWER(INDEX(Paste_Here!C$2:C$210, MATCH(B207, Paste_Here!A$2:A$210, 0))))), "W", ""))), ""), "")</f>
        <v/>
      </c>
      <c r="GQ207" s="69"/>
      <c r="GR207" s="114"/>
      <c r="GS207" s="69"/>
      <c r="GT207" s="114"/>
      <c r="GU207" s="69"/>
      <c r="GV207" s="114"/>
      <c r="GW207" s="69"/>
      <c r="GX207" s="118"/>
      <c r="GY207" s="69"/>
      <c r="GZ207" s="69"/>
      <c r="HA207" s="79"/>
      <c r="HB207" s="69"/>
      <c r="HC207" s="79"/>
      <c r="HD207" s="69"/>
      <c r="HE207" s="79"/>
      <c r="HF207" s="69"/>
      <c r="HG207" s="79"/>
      <c r="HH207" s="69"/>
      <c r="HI207" s="79"/>
      <c r="HJ207" s="69"/>
      <c r="HK207" s="79"/>
      <c r="HL207" s="69"/>
      <c r="HM207" s="79"/>
      <c r="HN207" s="69"/>
      <c r="HO207" s="79"/>
      <c r="HP207" s="69"/>
      <c r="HQ207" s="79"/>
      <c r="HR207" s="69"/>
      <c r="HS207" s="79"/>
      <c r="HT207" s="69"/>
      <c r="HU207" s="79"/>
      <c r="HV207" s="69"/>
      <c r="HW207" s="69"/>
      <c r="HX207" s="79"/>
      <c r="HY207" s="69"/>
      <c r="HZ207" s="79"/>
      <c r="IA207" s="69"/>
      <c r="IB207" s="79"/>
      <c r="IC207" s="69"/>
      <c r="ID207" s="79"/>
      <c r="IE207" s="69"/>
      <c r="IF207" s="79"/>
      <c r="IG207" s="69"/>
      <c r="IH207" s="79"/>
      <c r="II207" s="69"/>
      <c r="IJ207" s="79"/>
      <c r="IK207" s="69"/>
      <c r="IL207" s="79"/>
      <c r="IM207" s="69"/>
      <c r="IN207" s="79"/>
      <c r="IO207" s="69"/>
      <c r="IP207" s="79"/>
      <c r="IQ207" s="69"/>
      <c r="IR207" s="79"/>
      <c r="IS207" s="69"/>
      <c r="IT207" s="69"/>
      <c r="IU207" s="79"/>
      <c r="IV207" s="69"/>
      <c r="IW207" s="79"/>
      <c r="IX207" s="69"/>
      <c r="IY207" s="79"/>
      <c r="IZ207" s="69"/>
      <c r="JA207" s="79"/>
      <c r="JB207" s="69"/>
      <c r="JC207" s="79"/>
      <c r="JD207" s="69"/>
      <c r="JE207" s="79"/>
      <c r="JF207" s="69"/>
      <c r="JG207" s="79"/>
      <c r="JH207" s="69"/>
      <c r="JI207" s="79"/>
      <c r="JJ207" s="69"/>
      <c r="JK207" s="79"/>
      <c r="JL207" s="69"/>
      <c r="JM207" s="79"/>
      <c r="JN207" s="69"/>
      <c r="JO207" s="79"/>
      <c r="JP207" s="69"/>
      <c r="JQ207" s="69"/>
      <c r="JR207" s="79"/>
      <c r="JS207" s="69"/>
      <c r="JT207" s="79"/>
      <c r="JU207" s="69"/>
      <c r="JV207" s="79"/>
      <c r="JW207" s="69"/>
      <c r="JX207" s="79"/>
      <c r="JY207" s="69"/>
      <c r="JZ207" s="79"/>
      <c r="KA207" s="69"/>
      <c r="KB207" s="79"/>
      <c r="KC207" s="69"/>
      <c r="KD207" s="79"/>
      <c r="KE207" s="69"/>
      <c r="KF207" s="79"/>
      <c r="KG207" s="69"/>
      <c r="KH207" s="79"/>
      <c r="KI207" s="69"/>
      <c r="KJ207" s="79"/>
      <c r="KK207" s="69"/>
      <c r="KL207" s="79"/>
      <c r="KM207" s="69"/>
      <c r="KP207" s="1" t="str" cm="1">
        <f t="array" ref="KP207">IFERROR(INDEX(Paste_Here!$B$2:$B$210, MATCH(0, COUNTIF(KP$4:KP206, Paste_Here!$B$2:$B$210) + IF(Paste_Here!$B$2:$B$210="", 1, 0), 0)), "")</f>
        <v/>
      </c>
      <c r="KQ207" s="1" t="str">
        <f>IF(KP207&lt;&gt;"", INDEX(Paste_Here!$A$2:$A$210, MATCH(KP207, Paste_Here!$B$2:$B$210, 0)), "")</f>
        <v/>
      </c>
      <c r="KR207" s="1" t="str">
        <f t="shared" si="27"/>
        <v/>
      </c>
      <c r="KS207" s="1" t="str" cm="1">
        <f t="array" ref="KS207">IFERROR(INDEX($KR$5:$KR$210, MATCH(SMALL(IF($KR$5:$KR$210&lt;&gt;"", COUNTIF($KR$5:$KR$210, "&lt;"&amp;$KR$5:$KR$210)+1), ROW()-ROW($KS$5)+1), COUNTIF($KR$5:$KR$210, "&lt;"&amp;$KR$5:$KR$210)+1, 0)), "")</f>
        <v/>
      </c>
    </row>
    <row r="208" spans="1:305">
      <c r="A208" s="69"/>
      <c r="B208" s="79" t="str">
        <f t="shared" si="21"/>
        <v/>
      </c>
      <c r="C208" s="69"/>
      <c r="D208" s="79" t="str">
        <f>IFERROR(IF(B208&lt;&gt;"", IF(COUNTIF(INDEX(Paste_Here!N$2:Q$210, MATCH(B208, Paste_Here!A$2:A$210, 0), 0), "yes") &gt; 0, "No", IF(COUNTIF(INDEX(Paste_Here!N$2:Q$210, MATCH(B208, Paste_Here!A$2:A$210, 0), 0), "no") &gt; 0, "Yes", "")), ""), "")</f>
        <v/>
      </c>
      <c r="E208" s="69"/>
      <c r="F208" s="79" t="str">
        <f>IFERROR(IF(B208&lt;&gt;"", IF(ISNUMBER(SEARCH("yes", LOWER(INDEX(Paste_Here!S$2:S$210, MATCH(B208, Paste_Here!A$2:A$210, 0))))), "Yes", IF(ISNUMBER(SEARCH("no", LOWER(INDEX(Paste_Here!S$2:S$210, MATCH(B208, Paste_Here!A$2:A$210, 0))))), "No", "")), ""), "")</f>
        <v/>
      </c>
      <c r="G208" s="69"/>
      <c r="H208" s="79" t="str">
        <f>IFERROR(IF(B208&lt;&gt;"", IF(COUNTIF(INDEX(Paste_Here!AX$2:BA$210, MATCH(B208, Paste_Here!A$2:A$210, 0), 0), "yes") &gt; 0, "No", IF(COUNTIF(INDEX(Paste_Here!AX$2:BA$210, MATCH(B208, Paste_Here!A$2:A$210, 0), 0), "no") &gt; 0, "Yes", "")), ""), "")</f>
        <v/>
      </c>
      <c r="I208" s="69"/>
      <c r="J208" s="79" t="str">
        <f>IFERROR(IF(B208&lt;&gt;"", IF(ISNUMBER(SEARCH("yes", LOWER(INDEX(Paste_Here!Z$2:Z$210, MATCH(B208, Paste_Here!A$2:A$210, 0))))), "Yes", IF(ISNUMBER(SEARCH("no", LOWER(INDEX(Paste_Here!Z$2:Z$210, MATCH(B208, Paste_Here!A$2:A$210, 0))))), "No", "")), ""), "")</f>
        <v/>
      </c>
      <c r="K208" s="69"/>
      <c r="L208" s="79" t="str">
        <f>IFERROR(IF(B208&lt;&gt;"", IF(ISNUMBER(SEARCH("yes", LOWER(INDEX(Paste_Here!AG$2:AG$210, MATCH(B208, Paste_Here!A$2:A$210, 0))))), "Yes", IF(ISNUMBER(SEARCH("no", LOWER(INDEX(Paste_Here!AG$2:AG$210, MATCH(B208, Paste_Here!A$2:A$210, 0))))), "No", "")), ""), "")</f>
        <v/>
      </c>
      <c r="M208" s="69"/>
      <c r="N208" s="114" t="str">
        <f>IFERROR(IF(J208&lt;&gt;"", IF(ISNUMBER(SEARCH("yes", LOWER(INDEX(Paste_Here!AB$2:AB$210, MATCH(J208, Paste_Here!I$2:I$210, 0))))), "Yes", IF(ISNUMBER(SEARCH("no", LOWER(INDEX(Paste_Here!AB$2:AB$210, MATCH(J208, Paste_Here!I$2:I$210, 0))))), "No", "")), ""), "")</f>
        <v/>
      </c>
      <c r="O208" s="69"/>
      <c r="P208" s="79" t="str">
        <f>IFERROR(IF(B208&lt;&gt;"", IF(ISNUMBER(SEARCH("Revealed-Potential (Primary Focus)", LOWER(INDEX(Paste_Here!U$2:U$210, MATCH(B208, Paste_Here!A$2:A$210, 0))))), "Rev-Potential: Prim", IF(ISNUMBER(SEARCH("Revealed-Potential (Secondary Focus)", LOWER(INDEX(Paste_Here!U$2:U$210, MATCH(B208, Paste_Here!A$2:A$210, 0))))), "Rev-Potential: Sec", IF(ISNUMBER(SEARCH("Monitoring", LOWER(INDEX(Paste_Here!U$2:U$210, MATCH(B208, Paste_Here!A$2:A$210, 0))))), "Monitoring", IF(ISNUMBER(SEARCH("At-Promise (Secondary Focus)", LOWER(INDEX(Paste_Here!U$2:U$210, MATCH(B208, Paste_Here!A$2:A$210, 0))))), "At-Promise: Sec", IF(ISNUMBER(SEARCH("At-Promise (Primary Focus)", LOWER(INDEX(Paste_Here!U$2:U$210, MATCH(B208, Paste_Here!A$2:A$210, 0))))), "At-Promise: Prim", ""))))), ""), "")</f>
        <v/>
      </c>
      <c r="Q208" s="69"/>
      <c r="R208" s="79" t="str">
        <f>IFERROR(IF(B208&lt;&gt;"", IF(ISNUMBER(SEARCH("Revealed-Potential (Primary Focus)", LOWER(INDEX(Paste_Here!AB$2:AB$210, MATCH(B208, Paste_Here!A$2:A$210, 0))))), "Rev-Potential: Prim", IF(ISNUMBER(SEARCH("Revealed-Potential (Secondary Focus)", LOWER(INDEX(Paste_Here!AB$2:AB$210, MATCH(B208, Paste_Here!A$2:A$210, 0))))), "Rev-Potential: Sec", IF(ISNUMBER(SEARCH("Monitoring", LOWER(INDEX(Paste_Here!AB$2:AB$210, MATCH(B208, Paste_Here!A$2:A$210, 0))))), "Monitoring", IF(ISNUMBER(SEARCH("At-Promise (Secondary Focus)", LOWER(INDEX(Paste_Here!AB$2:AB$210, MATCH(B208, Paste_Here!A$2:A$210, 0))))), "At-Promise: Sec", IF(ISNUMBER(SEARCH("At-Promise (Primary Focus)", LOWER(INDEX(Paste_Here!AB$2:AB$210, MATCH(B208, Paste_Here!A$2:A$210, 0))))), "At-Promise: Prim", ""))))), ""), "")</f>
        <v/>
      </c>
      <c r="S208" s="69"/>
      <c r="T208" s="114" t="str">
        <f>IFERROR(IF(P208&lt;&gt;"", IF(ISNUMBER(SEARCH("yes", LOWER(INDEX(Paste_Here!AH$2:AH$210, MATCH(P208, Paste_Here!O$2:O$210, 0))))), "Yes", IF(ISNUMBER(SEARCH("no", LOWER(INDEX(Paste_Here!AH$2:AH$210, MATCH(P208, Paste_Here!O$2:O$210, 0))))), "No", "")), ""), "")</f>
        <v/>
      </c>
      <c r="U208" s="69"/>
      <c r="V208" s="114" t="str">
        <f>IFERROR(IF(R208&lt;&gt;"", IF(ISNUMBER(SEARCH("yes", LOWER(INDEX(Paste_Here!AJ$2:AJ$210, MATCH(R208, Paste_Here!Q$2:Q$210, 0))))), "Yes", IF(ISNUMBER(SEARCH("no", LOWER(INDEX(Paste_Here!AJ$2:AJ$210, MATCH(R208, Paste_Here!Q$2:Q$210, 0))))), "No", "")), ""), "")</f>
        <v/>
      </c>
      <c r="W208" s="69"/>
      <c r="X208" s="69"/>
      <c r="Y208" s="79" t="str">
        <f t="shared" si="22"/>
        <v/>
      </c>
      <c r="Z208" s="69"/>
      <c r="AA208" s="79" t="str">
        <f>IFERROR(IF(B208&lt;&gt;"", IF(AND(INDEX(Paste_Here!W$2:W$210, MATCH(B208, Paste_Here!A$2:A$210, 0))&lt;&gt;"", ISNUMBER(VALUE(INDEX(Paste_Here!W$2:W$210, MATCH(B208, Paste_Here!A$2:A$210, 0))))), INDEX(Paste_Here!W$2:W$210, MATCH(B208, Paste_Here!A$2:A$210, 0)), ""), ""), "")</f>
        <v/>
      </c>
      <c r="AB208" s="69"/>
      <c r="AC208" s="79" t="str">
        <f>IFERROR(IF(B208&lt;&gt;"", IF(AND(INDEX(Paste_Here!V$2:V$210, MATCH(B208, Paste_Here!A$2:A$210, 0))&lt;&gt;"", ISNUMBER(VALUE(INDEX(Paste_Here!V$2:V$210, MATCH(B208, Paste_Here!A$2:A$210, 0))))), TEXT(ROUND(VALUE(INDEX(Paste_Here!V$2:V$210, MATCH(B208, Paste_Here!A$2:A$210, 0))), 2), "0.00"), ""), ""), "")</f>
        <v/>
      </c>
      <c r="AD208" s="69"/>
      <c r="AE208" s="79" t="str">
        <f>IFERROR(IF(B208&lt;&gt;"", IF(LOWER(INDEX(Paste_Here!X$2:X$210, MATCH(B208, Paste_Here!A$2:A$210, 0)))="approaching expectations", "Approaching", IF(LOWER(INDEX(Paste_Here!X$2:X$210, MATCH(B208, Paste_Here!A$2:A$210, 0)))="met expectations", "Met", IF(LOWER(INDEX(Paste_Here!X$2:X$210, MATCH(B208, Paste_Here!A$2:A$210, 0)))="exceeded expectations", "Exceeded", IF(LOWER(INDEX(Paste_Here!X$2:X$210, MATCH(B208, Paste_Here!A$2:A$210, 0)))="below expectations", "Below", "")))), ""), "")</f>
        <v/>
      </c>
      <c r="AF208" s="69"/>
      <c r="AG208" s="79" t="str">
        <f>IFERROR(IF(B208&lt;&gt;"", IF(AND(INDEX(Paste_Here!Y$2:Y$210, MATCH(B208, Paste_Here!A$2:A$210, 0))&lt;&gt;"", ISNUMBER(VALUE(INDEX(Paste_Here!Y$2:Y$210, MATCH(B208, Paste_Here!A$2:A$210, 0))))), INDEX(Paste_Here!Y$2:Y$210, MATCH(B208, Paste_Here!A$2:A$210, 0)), ""), ""), "")</f>
        <v/>
      </c>
      <c r="AH208" s="69"/>
      <c r="AI208" s="79" t="str">
        <f>IFERROR(IF(B208&lt;&gt;"", IF(AND(INDEX(Paste_Here!AK$2:AK$210, MATCH(B208, Paste_Here!A$2:A$210, 0))&lt;&gt;"", ISNUMBER(VALUE(INDEX(Paste_Here!AK$2:AK$210, MATCH(B208, Paste_Here!A$2:A$210, 0))))), INDEX(Paste_Here!AK$2:AK$210, MATCH(B208, Paste_Here!A$2:A$210, 0)), ""), ""), "")</f>
        <v/>
      </c>
      <c r="AJ208" s="69"/>
      <c r="AK208" s="79" t="str">
        <f>IFERROR(IF(B208&lt;&gt;"", IF(ISNUMBER(SEARCH("highrisk", LOWER(INDEX(Paste_Here!AL$2:AL$210, MATCH(B208, Paste_Here!A$2:A$210, 0))))), "High Risk", IF(ISNUMBER(SEARCH("lowrisk", LOWER(INDEX(Paste_Here!AL$2:AL$210, MATCH(B208, Paste_Here!A$2:A$210, 0))))), "Low Risk", IF(ISNUMBER(SEARCH("somerisk", LOWER(INDEX(Paste_Here!AL$2:AL$210, MATCH(B208, Paste_Here!A$2:A$210, 0))))), "Some Risk", ""))), ""), "")</f>
        <v/>
      </c>
      <c r="AL208" s="69"/>
      <c r="AM208" s="79" t="str">
        <f>IFERROR(IF(B208&lt;&gt;"", IF(AND(INDEX(Paste_Here!AT$2:AT$210, MATCH(B208, Paste_Here!A$2:A$210, 0))&lt;&gt;"", ISNUMBER(VALUE(INDEX(Paste_Here!AT$2:AT$210, MATCH(B208, Paste_Here!A$2:A$210, 0))))), INDEX(Paste_Here!AT$2:AT$210, MATCH(B208, Paste_Here!A$2:A$210, 0)), ""), ""), "")</f>
        <v/>
      </c>
      <c r="AN208" s="69"/>
      <c r="AO208" s="79" t="str">
        <f>IFERROR(IF(B208&lt;&gt;"", IF(AND(INDEX(Paste_Here!AM$2:AM$210, MATCH(B208, Paste_Here!A$2:A$210, 0))&lt;&gt;"", ISNUMBER(VALUE(INDEX(Paste_Here!AM$2:AM$210, MATCH(B208, Paste_Here!A$2:A$210, 0))))), INDEX(Paste_Here!AM$2:AM$210, MATCH(B208, Paste_Here!A$2:A$210, 0)), ""), ""), "")</f>
        <v/>
      </c>
      <c r="AP208" s="69"/>
      <c r="AQ208" s="79" t="str">
        <f>IFERROR(IF(B208&lt;&gt;"", IF(ISNUMBER(SEARCH("highrisk", LOWER(INDEX(Paste_Here!AN$2:AN$210, MATCH(B208, Paste_Here!A$2:A$210, 0))))), "High Risk", IF(ISNUMBER(SEARCH("lowrisk", LOWER(INDEX(Paste_Here!AN$2:AN$210, MATCH(B208, Paste_Here!A$2:A$210, 0))))), "Low Risk", IF(ISNUMBER(SEARCH("somerisk", LOWER(INDEX(Paste_Here!AN$2:AN$210, MATCH(B208, Paste_Here!A$2:A$210, 0))))), "Some Risk", ""))), ""), "")</f>
        <v/>
      </c>
      <c r="AR208" s="69"/>
      <c r="AS208" s="79" t="str" cm="1">
        <f t="array" aca="1" ref="AS208" ca="1">IFERROR(IF(ISNUMBER(SEARCH("BR", INDEX(Paste_Here!AO$2:AO$210, MATCH(B208, Paste_Here!A$2:A$210, 0)))), -1, 1) * VALUE(_xlfn.TEXTJOIN("", TRUE, IF(ISNUMBER(--MID(INDEX(Paste_Here!AO$2:AO$210, MATCH(B208, Paste_Here!A$2:A$210, 0)), ROW(INDIRECT("1:"&amp;LEN(INDEX(Paste_Here!AO$2:AO$210, MATCH(B208, Paste_Here!A$2:A$210, 0))))), 1)), MID(INDEX(Paste_Here!AO$2:AO$210, MATCH(B208, Paste_Here!A$2:A$210, 0)), ROW(INDIRECT("1:"&amp;LEN(INDEX(Paste_Here!AO$2:AO$210, MATCH(B208, Paste_Here!A$2:A$210, 0))))), 1), ""))), "")</f>
        <v/>
      </c>
      <c r="AT208" s="69"/>
      <c r="AU208" s="69"/>
      <c r="AV208" s="79"/>
      <c r="AW208" s="69"/>
      <c r="AX208" s="79"/>
      <c r="AY208" s="69"/>
      <c r="AZ208" s="79"/>
      <c r="BA208" s="69"/>
      <c r="BB208" s="79"/>
      <c r="BC208" s="69"/>
      <c r="BD208" s="79"/>
      <c r="BE208" s="69"/>
      <c r="BF208" s="79"/>
      <c r="BG208" s="69"/>
      <c r="BH208" s="79"/>
      <c r="BI208" s="69"/>
      <c r="BJ208" s="79"/>
      <c r="BK208" s="69"/>
      <c r="BL208" s="79"/>
      <c r="BM208" s="69"/>
      <c r="BN208" s="79"/>
      <c r="BO208" s="69"/>
      <c r="BP208" s="79"/>
      <c r="BQ208" s="69"/>
      <c r="BR208" s="69"/>
      <c r="BS208" s="79"/>
      <c r="BT208" s="69"/>
      <c r="BU208" s="79"/>
      <c r="BV208" s="69"/>
      <c r="BW208" s="79"/>
      <c r="BX208" s="69"/>
      <c r="BY208" s="79"/>
      <c r="BZ208" s="69"/>
      <c r="CA208" s="79"/>
      <c r="CB208" s="69"/>
      <c r="CC208" s="79"/>
      <c r="CD208" s="69"/>
      <c r="CE208" s="79"/>
      <c r="CF208" s="69"/>
      <c r="CG208" s="79"/>
      <c r="CH208" s="69"/>
      <c r="CI208" s="79"/>
      <c r="CJ208" s="69"/>
      <c r="CK208" s="79"/>
      <c r="CL208" s="69"/>
      <c r="CM208" s="79"/>
      <c r="CN208" s="69"/>
      <c r="CO208" s="69"/>
      <c r="CP208" s="79" t="str">
        <f t="shared" si="23"/>
        <v/>
      </c>
      <c r="CQ208" s="69"/>
      <c r="CR208" s="79" t="str">
        <f>IFERROR(IF(B208&lt;&gt;"", IF(AND(INDEX(Paste_Here!AD$2:AD$210, MATCH(B208, Paste_Here!A$2:A$210, 0))&lt;&gt;"", ISNUMBER(VALUE(INDEX(Paste_Here!AD$2:AD$210, MATCH(B208, Paste_Here!A$2:A$210, 0))))), INDEX(Paste_Here!AD$2:AD$210, MATCH(B208, Paste_Here!A$2:A$210, 0)), ""), ""), "")</f>
        <v/>
      </c>
      <c r="CS208" s="69"/>
      <c r="CT208" s="79" t="str">
        <f>IFERROR(IF(B208&lt;&gt;"", IF(AND(INDEX(Paste_Here!AC$2:AC$210, MATCH(B208, Paste_Here!A$2:A$210, 0))&lt;&gt;"", ISNUMBER(--INDEX(Paste_Here!AC$2:AC$210, MATCH(B208, Paste_Here!A$2:A$210, 0)))), TEXT(ROUND(--INDEX(Paste_Here!AC$2:AC$210, MATCH(B208, Paste_Here!A$2:A$210, 0)), 2), "0.00"), ""), ""), "")</f>
        <v/>
      </c>
      <c r="CU208" s="69"/>
      <c r="CV208" s="79" t="str">
        <f>IFERROR(IF(B208&lt;&gt;"", IF(LOWER(INDEX(Paste_Here!AE$2:AE$210, MATCH(B208, Paste_Here!A$2:A$210, 0)))="approaching expectations", "Approaching", IF(LOWER(INDEX(Paste_Here!AE$2:AE$210, MATCH(B208, Paste_Here!A$2:A$210, 0)))="met expectations", "Met", IF(LOWER(INDEX(Paste_Here!AE$2:AE$210, MATCH(B208, Paste_Here!A$2:A$210, 0)))="exceeded expectations", "Exceeded", IF(LOWER(INDEX(Paste_Here!AE$2:AE$210, MATCH(B208, Paste_Here!A$2:A$210, 0)))="below expectations", "Below", "")))), ""), "")</f>
        <v/>
      </c>
      <c r="CW208" s="69"/>
      <c r="CX208" s="79" t="str">
        <f>IFERROR(IF(B208&lt;&gt;"", IF(AND(INDEX(Paste_Here!AF$2:AF$210, MATCH(B208, Paste_Here!A$2:A$210, 0))&lt;&gt;"", ISNUMBER(VALUE(INDEX(Paste_Here!AF$2:AF$210, MATCH(B208, Paste_Here!A$2:A$210, 0))))), INDEX(Paste_Here!AF$2:AF$210, MATCH(B208, Paste_Here!A$2:A$210, 0)), ""), ""), "")</f>
        <v/>
      </c>
      <c r="CY208" s="69"/>
      <c r="CZ208" s="79" t="str">
        <f>IFERROR(IF(B208&lt;&gt;"", IF(AND(INDEX(Paste_Here!AU$2:AU$210, MATCH(B208, Paste_Here!A$2:A$210, 0))&lt;&gt;"", ISNUMBER(VALUE(INDEX(Paste_Here!AU$2:AU$210, MATCH(B208, Paste_Here!A$2:A$210, 0))))), INDEX(Paste_Here!AU$2:AU$210, MATCH(B208, Paste_Here!A$2:A$210, 0)), ""), ""), "")</f>
        <v/>
      </c>
      <c r="DA208" s="69"/>
      <c r="DB208" s="79" t="str">
        <f>IFERROR(IF(B208&lt;&gt;"", IF(ISNUMBER(SEARCH("highrisk", LOWER(INDEX(Paste_Here!AV$2:AV$210, MATCH(B208, Paste_Here!A$2:A$210, 0))))), "High Risk", IF(ISNUMBER(SEARCH("lowrisk", LOWER(INDEX(Paste_Here!AV$2:AV$210, MATCH(B208, Paste_Here!A$2:A$210, 0))))), "Low Risk", IF(ISNUMBER(SEARCH("somerisk", LOWER(INDEX(Paste_Here!AV$2:AV$210, MATCH(B208, Paste_Here!A$2:A$210, 0))))), "Some Risk", ""))), ""), "")</f>
        <v/>
      </c>
      <c r="DC208" s="69"/>
      <c r="DD208" s="79" t="str">
        <f>IFERROR(IF(B208&lt;&gt;"", IF(AND(INDEX(Paste_Here!AW$2:AW$210, MATCH(B208, Paste_Here!A$2:A$210, 0))&lt;&gt;"", ISNUMBER(VALUE(INDEX(Paste_Here!AW$2:AW$210, MATCH(B208, Paste_Here!A$2:A$210, 0))))), INDEX(Paste_Here!AW$2:AW$210, MATCH(B208, Paste_Here!A$2:A$210, 0)), ""), ""), "")</f>
        <v/>
      </c>
      <c r="DE208" s="69"/>
      <c r="DF208" s="79" t="str">
        <f>IFERROR(IF(B208&lt;&gt;"", IF(AND(INDEX(Paste_Here!AP$2:AP$210, MATCH(B208, Paste_Here!A$2:A$210, 0))&lt;&gt;"", ISNUMBER(VALUE(INDEX(Paste_Here!AP$2:AP$210, MATCH(B208, Paste_Here!A$2:A$210, 0))))), INDEX(Paste_Here!AP$2:AP$210, MATCH(B208, Paste_Here!A$2:A$210, 0)), ""), ""), "")</f>
        <v/>
      </c>
      <c r="DG208" s="69"/>
      <c r="DH208" s="79" t="str">
        <f>IFERROR(IF(B208&lt;&gt;"", IF(ISNUMBER(SEARCH("highrisk", LOWER(INDEX(Paste_Here!AQ$2:AQ$210, MATCH(B208, Paste_Here!A$2:A$210, 0))))), "High Risk", IF(ISNUMBER(SEARCH("lowrisk", LOWER(INDEX(Paste_Here!AQ$2:AQ$210, MATCH(B208, Paste_Here!A$2:A$210, 0))))), "Low Risk", IF(ISNUMBER(SEARCH("somerisk", LOWER(INDEX(Paste_Here!AQ$2:AQ$210, MATCH(B208, Paste_Here!A$2:A$210, 0))))), "Some Risk", ""))), ""), "")</f>
        <v/>
      </c>
      <c r="DI208" s="69"/>
      <c r="DJ208" s="79" t="str" cm="1">
        <f t="array" aca="1" ref="DJ208" ca="1">IFERROR(VALUE(IF(ISNUMBER(SEARCH("EM", INDEX(Paste_Here!AR$2:AR$500, MATCH(B208, Paste_Here!A$2:A$500, 0)))),"-" &amp; _xlfn.TEXTJOIN("", TRUE, IF(ISNUMBER(--MID(INDEX(Paste_Here!AR$2:AR$500, MATCH(B208, Paste_Here!A$2:A$500, 0)), ROW(INDIRECT("1:"&amp;LEN(INDEX(Paste_Here!AR$2:AR$500, MATCH(B208, Paste_Here!A$2:A$500, 0))))), 1)), MID(INDEX(Paste_Here!AR$2:AR$500, MATCH(B208, Paste_Here!A$2:A$500, 0)), ROW(INDIRECT("1:"&amp;LEN(INDEX(Paste_Here!AR$2:AR$500, MATCH(B208, Paste_Here!A$2:A$500, 0))))), 1), "")), _xlfn.TEXTJOIN("", TRUE, IF(ISNUMBER(--MID(INDEX(Paste_Here!AR$2:AR$500, MATCH(B208, Paste_Here!A$2:AR$500, 0)), ROW(INDIRECT("1:"&amp;LEN(INDEX(Paste_Here!AR$2:AR$500, MATCH(B208, Paste_Here!A$2:AR$500, 0))))), 1)), MID(INDEX(Paste_Here!AR$2:AR$500, MATCH(B208, Paste_Here!A$2:A$500, 0)), ROW(INDIRECT("1:"&amp;LEN(INDEX(Paste_Here!AR$2:AR$500, MATCH(B208, Paste_Here!A$2:A$500, 0))))), 1), "")))), "")</f>
        <v/>
      </c>
      <c r="DK208" s="69"/>
      <c r="DL208" s="69"/>
      <c r="DM208" s="79" t="str">
        <f t="shared" si="24"/>
        <v/>
      </c>
      <c r="DN208" s="69"/>
      <c r="DO208" s="79" t="str">
        <f>IFERROR(IF(B208&lt;&gt;"", IF(AND(INDEX(Paste_Here!AH$2:AH$210, MATCH(B208, Paste_Here!A$2:A$210, 0))&lt;&gt;"", ISNUMBER(VALUE(INDEX(Paste_Here!AH$2:AH$210, MATCH(B208, Paste_Here!A$2:A$210, 0))))), INDEX(Paste_Here!AH$2:AH$210, MATCH(B208, Paste_Here!A$2:A$210, 0)), ""), ""), "")</f>
        <v/>
      </c>
      <c r="DP208" s="69"/>
      <c r="DQ208" s="114"/>
      <c r="DR208" s="69"/>
      <c r="DS208" s="119" t="str">
        <f>IFERROR(IF(B208&lt;&gt;"", IF(LOWER(INDEX(Paste_Here!AI$2:AI$210, MATCH(B208, Paste_Here!A$2:A$210, 0)))="approaching expectations", "Approaching", IF(LOWER(INDEX(Paste_Here!AI$2:AI$210, MATCH(B208, Paste_Here!A$2:A$210, 0)))="met expectations", "Met", IF(LOWER(INDEX(Paste_Here!AI$2:AI$210, MATCH(B208, Paste_Here!A$2:A$210, 0)))="exceeded expectations", "Exceeded", IF(LOWER(INDEX(Paste_Here!AI$2:AI$210, MATCH(B208, Paste_Here!A$2:A$210, 0)))="below expectations", "Below", "")))), ""), "")</f>
        <v/>
      </c>
      <c r="DT208" s="69"/>
      <c r="DU208" s="79" t="str">
        <f>IFERROR(IF(B208&lt;&gt;"", IF(AND(INDEX(Paste_Here!AJ$2:AJ$210, MATCH(B208, Paste_Here!A$2:A$210, 0))&lt;&gt;"", ISNUMBER(VALUE(INDEX(Paste_Here!AJ$2:AJ$210, MATCH(B208, Paste_Here!A$2:A$210, 0))))), INDEX(Paste_Here!AJ$2:AJ$210, MATCH(B208, Paste_Here!A$2:A$210, 0)), ""), ""), "")</f>
        <v/>
      </c>
      <c r="DV208" s="69"/>
      <c r="DW208" s="114"/>
      <c r="DX208" s="69"/>
      <c r="DY208" s="114"/>
      <c r="DZ208" s="69"/>
      <c r="EA208" s="114"/>
      <c r="EB208" s="69"/>
      <c r="EC208" s="114"/>
      <c r="ED208" s="69"/>
      <c r="EE208" s="114"/>
      <c r="EF208" s="69"/>
      <c r="EH208" s="69"/>
      <c r="EI208" s="69"/>
      <c r="EJ208" s="79"/>
      <c r="EK208" s="69"/>
      <c r="EL208" s="79"/>
      <c r="EM208" s="69"/>
      <c r="EN208" s="79"/>
      <c r="EO208" s="69"/>
      <c r="EP208" s="79"/>
      <c r="EQ208" s="69"/>
      <c r="ER208" s="79"/>
      <c r="ES208" s="69"/>
      <c r="ET208" s="79"/>
      <c r="EU208" s="69"/>
      <c r="EV208" s="79"/>
      <c r="EW208" s="69"/>
      <c r="EX208" s="79"/>
      <c r="EY208" s="69"/>
      <c r="EZ208" s="79"/>
      <c r="FA208" s="69"/>
      <c r="FB208" s="79"/>
      <c r="FC208" s="69"/>
      <c r="FD208" s="79"/>
      <c r="FE208" s="69"/>
      <c r="FF208" s="69"/>
      <c r="FG208" s="79" t="str">
        <f t="shared" si="25"/>
        <v/>
      </c>
      <c r="FH208" s="69"/>
      <c r="FI208" s="79" t="str">
        <f>IFERROR(IF(B208&lt;&gt;"", IF(ISNUMBER(VALUE(INDEX(Paste_Here!H$2:H$210, MATCH(B208, Paste_Here!A$2:A$210, 0)))), IF(VALUE(INDEX(Paste_Here!H$2:H$210, MATCH(B208, Paste_Here!A$2:A$210, 0)))=0, "No", IF(AND(VALUE(INDEX(Paste_Here!H$2:H$210, MATCH(B208, Paste_Here!A$2:A$210, 0)))&gt;=1, VALUE(INDEX(Paste_Here!H$2:H$210, MATCH(B208, Paste_Here!A$2:A$210, 0)))&lt;=4), VALUE(INDEX(Paste_Here!H$2:H$210, MATCH(B208, Paste_Here!A$2:A$210, 0))), "")), ""), ""), "")</f>
        <v/>
      </c>
      <c r="FJ208" s="69"/>
      <c r="FK208" s="79" t="str">
        <f>IFERROR(IF(B208&lt;&gt;"", IF(ISNUMBER(VALUE(INDEX(Paste_Here!I$2:I$210, MATCH(B208, Paste_Here!A$2:A$210, 0)))), IF(VALUE(INDEX(Paste_Here!I$2:I$210, MATCH(B208, Paste_Here!A$2:A$210, 0)))=0, "No", IF(AND(VALUE(INDEX(Paste_Here!I$2:I$210, MATCH(B208, Paste_Here!A$2:A$210, 0)))&gt;=1, VALUE(INDEX(Paste_Here!I$2:I$210, MATCH(B208, Paste_Here!A$2:A$210, 0)))&lt;=4), VALUE(INDEX(Paste_Here!I$2:I$210, MATCH(B208, Paste_Here!A$2:A$210, 0))), "")), ""), ""), "")</f>
        <v/>
      </c>
      <c r="FL208" s="69"/>
      <c r="FM208" s="114"/>
      <c r="FN208" s="69"/>
      <c r="FO208" s="114"/>
      <c r="FP208" s="69"/>
      <c r="FQ208" s="114"/>
      <c r="FR208" s="69"/>
      <c r="FS208" s="114"/>
      <c r="FT208" s="69"/>
      <c r="FU208" s="79" t="str">
        <f>IFERROR(IF(B208&lt;&gt;"", IF(AND(INDEX(Paste_Here!R$2:R$210, MATCH(B208, Paste_Here!A$2:A$210, 0))&lt;&gt;"", ISNUMBER(VALUE(INDEX(Paste_Here!R$2:R$210, MATCH(B208, Paste_Here!A$2:A$210, 0))))), INDEX(Paste_Here!R$2:R$210, MATCH(B208, Paste_Here!A$2:A$210, 0)), ""), ""), "")</f>
        <v/>
      </c>
      <c r="FV208" s="69"/>
      <c r="FW208" s="79" t="str">
        <f>IFERROR(IF(B208&lt;&gt;"", IF(AND(INDEX(Paste_Here!BB$2:BB$210, MATCH(B208, Paste_Here!A$2:A$210, 0))&lt;&gt;"", ISNUMBER(VALUE(INDEX(Paste_Here!BB$2:BB$210, MATCH(B208, Paste_Here!A$2:A$210, 0))))), INDEX(Paste_Here!BB$2:BB$210, MATCH(B208, Paste_Here!A$2:A$210, 0)), ""), ""), "")</f>
        <v/>
      </c>
      <c r="FX208" s="69"/>
      <c r="FY208" s="79" t="str">
        <f>IFERROR(IF(B208&lt;&gt;"", IF(AND(INDEX(Paste_Here!AS$2:AS$210, MATCH(B208, Paste_Here!A$2:A$210, 0))&lt;&gt;"", ISNUMBER(VALUE(INDEX(Paste_Here!AS$2:AS$210, MATCH(B208, Paste_Here!A$2:A$210, 0))))), INDEX(Paste_Here!AS$2:AS$210, MATCH(B208, Paste_Here!A$2:A$210, 0)), ""), ""), "")</f>
        <v/>
      </c>
      <c r="FZ208" s="69"/>
      <c r="GA208" s="79" t="str">
        <f>IFERROR(IF(B208&lt;&gt;"", IF(AND(INDEX(Paste_Here!BC$2:BC$210, MATCH(B208, Paste_Here!A$2:A$210, 0))&lt;&gt;"", ISNUMBER(VALUE(INDEX(Paste_Here!BC$2:BC$210, MATCH(B208, Paste_Here!A$2:A$210, 0))))), INDEX(Paste_Here!BC$2:BC$210, MATCH(B208, Paste_Here!A$2:A$210, 0)), ""), ""), "")</f>
        <v/>
      </c>
      <c r="GB208" s="69"/>
      <c r="GC208" s="69"/>
      <c r="GD208" s="79" t="str">
        <f t="shared" si="26"/>
        <v/>
      </c>
      <c r="GE208" s="69"/>
      <c r="GF208" s="79" t="str">
        <f>IFERROR(IF(B208&lt;&gt;"", IF(ISNUMBER(SEARCH("s", LOWER(INDEX(Paste_Here!M$2:M$210, MATCH(B208, Paste_Here!A$2:A$210, 0))))), "Yes", IF(INDEX(Paste_Here!M$2:M$210, MATCH(B208, Paste_Here!A$2:A$210, 0))&lt;&gt;"", "No", "")), ""), "")</f>
        <v/>
      </c>
      <c r="GG208" s="69"/>
      <c r="GH208" s="79" t="str">
        <f>IFERROR(IF(B208&lt;&gt;"", IF(ISNUMBER(SEARCH("yes", LOWER(INDEX(Paste_Here!F$2:F$210, MATCH(B208, Paste_Here!A$2:A$210, 0))))), "Yes", IF(ISNUMBER(SEARCH("no", LOWER(INDEX(Paste_Here!F$2:F$210, MATCH(B208, Paste_Here!A$2:A$210, 0))))), "No", "")), ""), "")</f>
        <v/>
      </c>
      <c r="GI208" s="69"/>
      <c r="GJ208" s="79" t="str">
        <f>IFERROR(IF(B208&lt;&gt;"", IF(ISNUMBER(SEARCH("english language learner", LOWER(INDEX(Paste_Here!C$2:C$210, MATCH(B208, Paste_Here!A$2:A$210, 0))))), "Yes", ""), ""), "")</f>
        <v/>
      </c>
      <c r="GK208" s="69"/>
      <c r="GL208" s="79" t="str">
        <f>IFERROR(IF(B208&lt;&gt;"", IF(OR(ISNUMBER(SEARCH("b", LOWER(INDEX(Paste_Here!K$2:K$210, MATCH(B208, Paste_Here!A$2:A$210, 0))))), ISNUMBER(SEARCH("h", LOWER(INDEX(Paste_Here!K$2:K$210, MATCH(B208, Paste_Here!A$2:A$210, 0))))), ISNUMBER(SEARCH("i", LOWER(INDEX(Paste_Here!K$2:K$210, MATCH(B208, Paste_Here!A$2:A$210, 0)))))), "Yes", IF(INDEX(Paste_Here!K$2:K$210, MATCH(B208, Paste_Here!A$2:A$210, 0))&lt;&gt;"", "No", "")), ""), "")</f>
        <v/>
      </c>
      <c r="GM208" s="69"/>
      <c r="GN208" s="79" t="str">
        <f>IFERROR(IF(B208&lt;&gt;"", IF(ISNUMBER(SEARCH("yes", LOWER(INDEX(Paste_Here!L$2:L$210, MATCH(B208, Paste_Here!A$2:A$210, 0))))), "Yes", IF(ISNUMBER(SEARCH("no", LOWER(INDEX(Paste_Here!L$2:L$210, MATCH(B208, Paste_Here!A$2:A$210, 0))))), "No", "")), ""), "")</f>
        <v/>
      </c>
      <c r="GO208" s="69"/>
      <c r="GP208" s="79" t="str">
        <f>IFERROR(IF(B208&lt;&gt;"", IF(ISNUMBER(SEARCH("transitional 2", LOWER(INDEX(Paste_Here!C$2:C$210, MATCH(B208, Paste_Here!A$2:A$210, 0))))), "T2", IF(ISNUMBER(SEARCH("transitional 1", LOWER(INDEX(Paste_Here!C$2:C$210, MATCH(B208, Paste_Here!A$2:A$210, 0))))), "T1", IF(ISNUMBER(SEARCH("waived ell services", LOWER(INDEX(Paste_Here!C$2:C$210, MATCH(B208, Paste_Here!A$2:A$210, 0))))), "W", ""))), ""), "")</f>
        <v/>
      </c>
      <c r="GQ208" s="69"/>
      <c r="GR208" s="114"/>
      <c r="GS208" s="69"/>
      <c r="GT208" s="114"/>
      <c r="GU208" s="69"/>
      <c r="GV208" s="114"/>
      <c r="GW208" s="69"/>
      <c r="GX208" s="118"/>
      <c r="GY208" s="69"/>
      <c r="GZ208" s="69"/>
      <c r="HA208" s="79"/>
      <c r="HB208" s="69"/>
      <c r="HC208" s="79"/>
      <c r="HD208" s="69"/>
      <c r="HE208" s="79"/>
      <c r="HF208" s="69"/>
      <c r="HG208" s="79"/>
      <c r="HH208" s="69"/>
      <c r="HI208" s="79"/>
      <c r="HJ208" s="69"/>
      <c r="HK208" s="79"/>
      <c r="HL208" s="69"/>
      <c r="HM208" s="79"/>
      <c r="HN208" s="69"/>
      <c r="HO208" s="79"/>
      <c r="HP208" s="69"/>
      <c r="HQ208" s="79"/>
      <c r="HR208" s="69"/>
      <c r="HS208" s="79"/>
      <c r="HT208" s="69"/>
      <c r="HU208" s="79"/>
      <c r="HV208" s="69"/>
      <c r="HW208" s="69"/>
      <c r="HX208" s="79"/>
      <c r="HY208" s="69"/>
      <c r="HZ208" s="79"/>
      <c r="IA208" s="69"/>
      <c r="IB208" s="79"/>
      <c r="IC208" s="69"/>
      <c r="ID208" s="79"/>
      <c r="IE208" s="69"/>
      <c r="IF208" s="79"/>
      <c r="IG208" s="69"/>
      <c r="IH208" s="79"/>
      <c r="II208" s="69"/>
      <c r="IJ208" s="79"/>
      <c r="IK208" s="69"/>
      <c r="IL208" s="79"/>
      <c r="IM208" s="69"/>
      <c r="IN208" s="79"/>
      <c r="IO208" s="69"/>
      <c r="IP208" s="79"/>
      <c r="IQ208" s="69"/>
      <c r="IR208" s="79"/>
      <c r="IS208" s="69"/>
      <c r="IT208" s="69"/>
      <c r="IU208" s="79"/>
      <c r="IV208" s="69"/>
      <c r="IW208" s="79"/>
      <c r="IX208" s="69"/>
      <c r="IY208" s="79"/>
      <c r="IZ208" s="69"/>
      <c r="JA208" s="79"/>
      <c r="JB208" s="69"/>
      <c r="JC208" s="79"/>
      <c r="JD208" s="69"/>
      <c r="JE208" s="79"/>
      <c r="JF208" s="69"/>
      <c r="JG208" s="79"/>
      <c r="JH208" s="69"/>
      <c r="JI208" s="79"/>
      <c r="JJ208" s="69"/>
      <c r="JK208" s="79"/>
      <c r="JL208" s="69"/>
      <c r="JM208" s="79"/>
      <c r="JN208" s="69"/>
      <c r="JO208" s="79"/>
      <c r="JP208" s="69"/>
      <c r="JQ208" s="69"/>
      <c r="JR208" s="79"/>
      <c r="JS208" s="69"/>
      <c r="JT208" s="79"/>
      <c r="JU208" s="69"/>
      <c r="JV208" s="79"/>
      <c r="JW208" s="69"/>
      <c r="JX208" s="79"/>
      <c r="JY208" s="69"/>
      <c r="JZ208" s="79"/>
      <c r="KA208" s="69"/>
      <c r="KB208" s="79"/>
      <c r="KC208" s="69"/>
      <c r="KD208" s="79"/>
      <c r="KE208" s="69"/>
      <c r="KF208" s="79"/>
      <c r="KG208" s="69"/>
      <c r="KH208" s="79"/>
      <c r="KI208" s="69"/>
      <c r="KJ208" s="79"/>
      <c r="KK208" s="69"/>
      <c r="KL208" s="79"/>
      <c r="KM208" s="69"/>
      <c r="KP208" s="1" t="str" cm="1">
        <f t="array" ref="KP208">IFERROR(INDEX(Paste_Here!$B$2:$B$210, MATCH(0, COUNTIF(KP$4:KP207, Paste_Here!$B$2:$B$210) + IF(Paste_Here!$B$2:$B$210="", 1, 0), 0)), "")</f>
        <v/>
      </c>
      <c r="KQ208" s="1" t="str">
        <f>IF(KP208&lt;&gt;"", INDEX(Paste_Here!$A$2:$A$210, MATCH(KP208, Paste_Here!$B$2:$B$210, 0)), "")</f>
        <v/>
      </c>
      <c r="KR208" s="1" t="str">
        <f t="shared" si="27"/>
        <v/>
      </c>
      <c r="KS208" s="1" t="str" cm="1">
        <f t="array" ref="KS208">IFERROR(INDEX($KR$5:$KR$210, MATCH(SMALL(IF($KR$5:$KR$210&lt;&gt;"", COUNTIF($KR$5:$KR$210, "&lt;"&amp;$KR$5:$KR$210)+1), ROW()-ROW($KS$5)+1), COUNTIF($KR$5:$KR$210, "&lt;"&amp;$KR$5:$KR$210)+1, 0)), "")</f>
        <v/>
      </c>
    </row>
    <row r="209" spans="1:305">
      <c r="A209" s="69"/>
      <c r="B209" s="79" t="str">
        <f t="shared" si="21"/>
        <v/>
      </c>
      <c r="C209" s="69"/>
      <c r="D209" s="79" t="str">
        <f>IFERROR(IF(B209&lt;&gt;"", IF(COUNTIF(INDEX(Paste_Here!N$2:Q$210, MATCH(B209, Paste_Here!A$2:A$210, 0), 0), "yes") &gt; 0, "No", IF(COUNTIF(INDEX(Paste_Here!N$2:Q$210, MATCH(B209, Paste_Here!A$2:A$210, 0), 0), "no") &gt; 0, "Yes", "")), ""), "")</f>
        <v/>
      </c>
      <c r="E209" s="69"/>
      <c r="F209" s="79" t="str">
        <f>IFERROR(IF(B209&lt;&gt;"", IF(ISNUMBER(SEARCH("yes", LOWER(INDEX(Paste_Here!S$2:S$210, MATCH(B209, Paste_Here!A$2:A$210, 0))))), "Yes", IF(ISNUMBER(SEARCH("no", LOWER(INDEX(Paste_Here!S$2:S$210, MATCH(B209, Paste_Here!A$2:A$210, 0))))), "No", "")), ""), "")</f>
        <v/>
      </c>
      <c r="G209" s="69"/>
      <c r="H209" s="79" t="str">
        <f>IFERROR(IF(B209&lt;&gt;"", IF(COUNTIF(INDEX(Paste_Here!AX$2:BA$210, MATCH(B209, Paste_Here!A$2:A$210, 0), 0), "yes") &gt; 0, "No", IF(COUNTIF(INDEX(Paste_Here!AX$2:BA$210, MATCH(B209, Paste_Here!A$2:A$210, 0), 0), "no") &gt; 0, "Yes", "")), ""), "")</f>
        <v/>
      </c>
      <c r="I209" s="69"/>
      <c r="J209" s="79" t="str">
        <f>IFERROR(IF(B209&lt;&gt;"", IF(ISNUMBER(SEARCH("yes", LOWER(INDEX(Paste_Here!Z$2:Z$210, MATCH(B209, Paste_Here!A$2:A$210, 0))))), "Yes", IF(ISNUMBER(SEARCH("no", LOWER(INDEX(Paste_Here!Z$2:Z$210, MATCH(B209, Paste_Here!A$2:A$210, 0))))), "No", "")), ""), "")</f>
        <v/>
      </c>
      <c r="K209" s="69"/>
      <c r="L209" s="79" t="str">
        <f>IFERROR(IF(B209&lt;&gt;"", IF(ISNUMBER(SEARCH("yes", LOWER(INDEX(Paste_Here!AG$2:AG$210, MATCH(B209, Paste_Here!A$2:A$210, 0))))), "Yes", IF(ISNUMBER(SEARCH("no", LOWER(INDEX(Paste_Here!AG$2:AG$210, MATCH(B209, Paste_Here!A$2:A$210, 0))))), "No", "")), ""), "")</f>
        <v/>
      </c>
      <c r="M209" s="69"/>
      <c r="N209" s="114" t="str">
        <f>IFERROR(IF(J209&lt;&gt;"", IF(ISNUMBER(SEARCH("yes", LOWER(INDEX(Paste_Here!AB$2:AB$210, MATCH(J209, Paste_Here!I$2:I$210, 0))))), "Yes", IF(ISNUMBER(SEARCH("no", LOWER(INDEX(Paste_Here!AB$2:AB$210, MATCH(J209, Paste_Here!I$2:I$210, 0))))), "No", "")), ""), "")</f>
        <v/>
      </c>
      <c r="O209" s="69"/>
      <c r="P209" s="79" t="str">
        <f>IFERROR(IF(B209&lt;&gt;"", IF(ISNUMBER(SEARCH("Revealed-Potential (Primary Focus)", LOWER(INDEX(Paste_Here!U$2:U$210, MATCH(B209, Paste_Here!A$2:A$210, 0))))), "Rev-Potential: Prim", IF(ISNUMBER(SEARCH("Revealed-Potential (Secondary Focus)", LOWER(INDEX(Paste_Here!U$2:U$210, MATCH(B209, Paste_Here!A$2:A$210, 0))))), "Rev-Potential: Sec", IF(ISNUMBER(SEARCH("Monitoring", LOWER(INDEX(Paste_Here!U$2:U$210, MATCH(B209, Paste_Here!A$2:A$210, 0))))), "Monitoring", IF(ISNUMBER(SEARCH("At-Promise (Secondary Focus)", LOWER(INDEX(Paste_Here!U$2:U$210, MATCH(B209, Paste_Here!A$2:A$210, 0))))), "At-Promise: Sec", IF(ISNUMBER(SEARCH("At-Promise (Primary Focus)", LOWER(INDEX(Paste_Here!U$2:U$210, MATCH(B209, Paste_Here!A$2:A$210, 0))))), "At-Promise: Prim", ""))))), ""), "")</f>
        <v/>
      </c>
      <c r="Q209" s="69"/>
      <c r="R209" s="79" t="str">
        <f>IFERROR(IF(B209&lt;&gt;"", IF(ISNUMBER(SEARCH("Revealed-Potential (Primary Focus)", LOWER(INDEX(Paste_Here!AB$2:AB$210, MATCH(B209, Paste_Here!A$2:A$210, 0))))), "Rev-Potential: Prim", IF(ISNUMBER(SEARCH("Revealed-Potential (Secondary Focus)", LOWER(INDEX(Paste_Here!AB$2:AB$210, MATCH(B209, Paste_Here!A$2:A$210, 0))))), "Rev-Potential: Sec", IF(ISNUMBER(SEARCH("Monitoring", LOWER(INDEX(Paste_Here!AB$2:AB$210, MATCH(B209, Paste_Here!A$2:A$210, 0))))), "Monitoring", IF(ISNUMBER(SEARCH("At-Promise (Secondary Focus)", LOWER(INDEX(Paste_Here!AB$2:AB$210, MATCH(B209, Paste_Here!A$2:A$210, 0))))), "At-Promise: Sec", IF(ISNUMBER(SEARCH("At-Promise (Primary Focus)", LOWER(INDEX(Paste_Here!AB$2:AB$210, MATCH(B209, Paste_Here!A$2:A$210, 0))))), "At-Promise: Prim", ""))))), ""), "")</f>
        <v/>
      </c>
      <c r="S209" s="69"/>
      <c r="T209" s="114" t="str">
        <f>IFERROR(IF(P209&lt;&gt;"", IF(ISNUMBER(SEARCH("yes", LOWER(INDEX(Paste_Here!AH$2:AH$210, MATCH(P209, Paste_Here!O$2:O$210, 0))))), "Yes", IF(ISNUMBER(SEARCH("no", LOWER(INDEX(Paste_Here!AH$2:AH$210, MATCH(P209, Paste_Here!O$2:O$210, 0))))), "No", "")), ""), "")</f>
        <v/>
      </c>
      <c r="U209" s="69"/>
      <c r="V209" s="114" t="str">
        <f>IFERROR(IF(R209&lt;&gt;"", IF(ISNUMBER(SEARCH("yes", LOWER(INDEX(Paste_Here!AJ$2:AJ$210, MATCH(R209, Paste_Here!Q$2:Q$210, 0))))), "Yes", IF(ISNUMBER(SEARCH("no", LOWER(INDEX(Paste_Here!AJ$2:AJ$210, MATCH(R209, Paste_Here!Q$2:Q$210, 0))))), "No", "")), ""), "")</f>
        <v/>
      </c>
      <c r="W209" s="69"/>
      <c r="X209" s="69"/>
      <c r="Y209" s="79" t="str">
        <f t="shared" si="22"/>
        <v/>
      </c>
      <c r="Z209" s="69"/>
      <c r="AA209" s="79" t="str">
        <f>IFERROR(IF(B209&lt;&gt;"", IF(AND(INDEX(Paste_Here!W$2:W$210, MATCH(B209, Paste_Here!A$2:A$210, 0))&lt;&gt;"", ISNUMBER(VALUE(INDEX(Paste_Here!W$2:W$210, MATCH(B209, Paste_Here!A$2:A$210, 0))))), INDEX(Paste_Here!W$2:W$210, MATCH(B209, Paste_Here!A$2:A$210, 0)), ""), ""), "")</f>
        <v/>
      </c>
      <c r="AB209" s="69"/>
      <c r="AC209" s="79" t="str">
        <f>IFERROR(IF(B209&lt;&gt;"", IF(AND(INDEX(Paste_Here!V$2:V$210, MATCH(B209, Paste_Here!A$2:A$210, 0))&lt;&gt;"", ISNUMBER(VALUE(INDEX(Paste_Here!V$2:V$210, MATCH(B209, Paste_Here!A$2:A$210, 0))))), TEXT(ROUND(VALUE(INDEX(Paste_Here!V$2:V$210, MATCH(B209, Paste_Here!A$2:A$210, 0))), 2), "0.00"), ""), ""), "")</f>
        <v/>
      </c>
      <c r="AD209" s="69"/>
      <c r="AE209" s="79" t="str">
        <f>IFERROR(IF(B209&lt;&gt;"", IF(LOWER(INDEX(Paste_Here!X$2:X$210, MATCH(B209, Paste_Here!A$2:A$210, 0)))="approaching expectations", "Approaching", IF(LOWER(INDEX(Paste_Here!X$2:X$210, MATCH(B209, Paste_Here!A$2:A$210, 0)))="met expectations", "Met", IF(LOWER(INDEX(Paste_Here!X$2:X$210, MATCH(B209, Paste_Here!A$2:A$210, 0)))="exceeded expectations", "Exceeded", IF(LOWER(INDEX(Paste_Here!X$2:X$210, MATCH(B209, Paste_Here!A$2:A$210, 0)))="below expectations", "Below", "")))), ""), "")</f>
        <v/>
      </c>
      <c r="AF209" s="69"/>
      <c r="AG209" s="79" t="str">
        <f>IFERROR(IF(B209&lt;&gt;"", IF(AND(INDEX(Paste_Here!Y$2:Y$210, MATCH(B209, Paste_Here!A$2:A$210, 0))&lt;&gt;"", ISNUMBER(VALUE(INDEX(Paste_Here!Y$2:Y$210, MATCH(B209, Paste_Here!A$2:A$210, 0))))), INDEX(Paste_Here!Y$2:Y$210, MATCH(B209, Paste_Here!A$2:A$210, 0)), ""), ""), "")</f>
        <v/>
      </c>
      <c r="AH209" s="69"/>
      <c r="AI209" s="79" t="str">
        <f>IFERROR(IF(B209&lt;&gt;"", IF(AND(INDEX(Paste_Here!AK$2:AK$210, MATCH(B209, Paste_Here!A$2:A$210, 0))&lt;&gt;"", ISNUMBER(VALUE(INDEX(Paste_Here!AK$2:AK$210, MATCH(B209, Paste_Here!A$2:A$210, 0))))), INDEX(Paste_Here!AK$2:AK$210, MATCH(B209, Paste_Here!A$2:A$210, 0)), ""), ""), "")</f>
        <v/>
      </c>
      <c r="AJ209" s="69"/>
      <c r="AK209" s="79" t="str">
        <f>IFERROR(IF(B209&lt;&gt;"", IF(ISNUMBER(SEARCH("highrisk", LOWER(INDEX(Paste_Here!AL$2:AL$210, MATCH(B209, Paste_Here!A$2:A$210, 0))))), "High Risk", IF(ISNUMBER(SEARCH("lowrisk", LOWER(INDEX(Paste_Here!AL$2:AL$210, MATCH(B209, Paste_Here!A$2:A$210, 0))))), "Low Risk", IF(ISNUMBER(SEARCH("somerisk", LOWER(INDEX(Paste_Here!AL$2:AL$210, MATCH(B209, Paste_Here!A$2:A$210, 0))))), "Some Risk", ""))), ""), "")</f>
        <v/>
      </c>
      <c r="AL209" s="69"/>
      <c r="AM209" s="79" t="str">
        <f>IFERROR(IF(B209&lt;&gt;"", IF(AND(INDEX(Paste_Here!AT$2:AT$210, MATCH(B209, Paste_Here!A$2:A$210, 0))&lt;&gt;"", ISNUMBER(VALUE(INDEX(Paste_Here!AT$2:AT$210, MATCH(B209, Paste_Here!A$2:A$210, 0))))), INDEX(Paste_Here!AT$2:AT$210, MATCH(B209, Paste_Here!A$2:A$210, 0)), ""), ""), "")</f>
        <v/>
      </c>
      <c r="AN209" s="69"/>
      <c r="AO209" s="79" t="str">
        <f>IFERROR(IF(B209&lt;&gt;"", IF(AND(INDEX(Paste_Here!AM$2:AM$210, MATCH(B209, Paste_Here!A$2:A$210, 0))&lt;&gt;"", ISNUMBER(VALUE(INDEX(Paste_Here!AM$2:AM$210, MATCH(B209, Paste_Here!A$2:A$210, 0))))), INDEX(Paste_Here!AM$2:AM$210, MATCH(B209, Paste_Here!A$2:A$210, 0)), ""), ""), "")</f>
        <v/>
      </c>
      <c r="AP209" s="69"/>
      <c r="AQ209" s="79" t="str">
        <f>IFERROR(IF(B209&lt;&gt;"", IF(ISNUMBER(SEARCH("highrisk", LOWER(INDEX(Paste_Here!AN$2:AN$210, MATCH(B209, Paste_Here!A$2:A$210, 0))))), "High Risk", IF(ISNUMBER(SEARCH("lowrisk", LOWER(INDEX(Paste_Here!AN$2:AN$210, MATCH(B209, Paste_Here!A$2:A$210, 0))))), "Low Risk", IF(ISNUMBER(SEARCH("somerisk", LOWER(INDEX(Paste_Here!AN$2:AN$210, MATCH(B209, Paste_Here!A$2:A$210, 0))))), "Some Risk", ""))), ""), "")</f>
        <v/>
      </c>
      <c r="AR209" s="69"/>
      <c r="AS209" s="79" t="str" cm="1">
        <f t="array" aca="1" ref="AS209" ca="1">IFERROR(IF(ISNUMBER(SEARCH("BR", INDEX(Paste_Here!AO$2:AO$210, MATCH(B209, Paste_Here!A$2:A$210, 0)))), -1, 1) * VALUE(_xlfn.TEXTJOIN("", TRUE, IF(ISNUMBER(--MID(INDEX(Paste_Here!AO$2:AO$210, MATCH(B209, Paste_Here!A$2:A$210, 0)), ROW(INDIRECT("1:"&amp;LEN(INDEX(Paste_Here!AO$2:AO$210, MATCH(B209, Paste_Here!A$2:A$210, 0))))), 1)), MID(INDEX(Paste_Here!AO$2:AO$210, MATCH(B209, Paste_Here!A$2:A$210, 0)), ROW(INDIRECT("1:"&amp;LEN(INDEX(Paste_Here!AO$2:AO$210, MATCH(B209, Paste_Here!A$2:A$210, 0))))), 1), ""))), "")</f>
        <v/>
      </c>
      <c r="AT209" s="69"/>
      <c r="AU209" s="69"/>
      <c r="AV209" s="79"/>
      <c r="AW209" s="69"/>
      <c r="AX209" s="79"/>
      <c r="AY209" s="69"/>
      <c r="AZ209" s="79"/>
      <c r="BA209" s="69"/>
      <c r="BB209" s="79"/>
      <c r="BC209" s="69"/>
      <c r="BD209" s="79"/>
      <c r="BE209" s="69"/>
      <c r="BF209" s="79"/>
      <c r="BG209" s="69"/>
      <c r="BH209" s="79"/>
      <c r="BI209" s="69"/>
      <c r="BJ209" s="79"/>
      <c r="BK209" s="69"/>
      <c r="BL209" s="79"/>
      <c r="BM209" s="69"/>
      <c r="BN209" s="79"/>
      <c r="BO209" s="69"/>
      <c r="BP209" s="79"/>
      <c r="BQ209" s="69"/>
      <c r="BR209" s="69"/>
      <c r="BS209" s="79"/>
      <c r="BT209" s="69"/>
      <c r="BU209" s="79"/>
      <c r="BV209" s="69"/>
      <c r="BW209" s="79"/>
      <c r="BX209" s="69"/>
      <c r="BY209" s="79"/>
      <c r="BZ209" s="69"/>
      <c r="CA209" s="79"/>
      <c r="CB209" s="69"/>
      <c r="CC209" s="79"/>
      <c r="CD209" s="69"/>
      <c r="CE209" s="79"/>
      <c r="CF209" s="69"/>
      <c r="CG209" s="79"/>
      <c r="CH209" s="69"/>
      <c r="CI209" s="79"/>
      <c r="CJ209" s="69"/>
      <c r="CK209" s="79"/>
      <c r="CL209" s="69"/>
      <c r="CM209" s="79"/>
      <c r="CN209" s="69"/>
      <c r="CO209" s="69"/>
      <c r="CP209" s="79" t="str">
        <f t="shared" si="23"/>
        <v/>
      </c>
      <c r="CQ209" s="69"/>
      <c r="CR209" s="79" t="str">
        <f>IFERROR(IF(B209&lt;&gt;"", IF(AND(INDEX(Paste_Here!AD$2:AD$210, MATCH(B209, Paste_Here!A$2:A$210, 0))&lt;&gt;"", ISNUMBER(VALUE(INDEX(Paste_Here!AD$2:AD$210, MATCH(B209, Paste_Here!A$2:A$210, 0))))), INDEX(Paste_Here!AD$2:AD$210, MATCH(B209, Paste_Here!A$2:A$210, 0)), ""), ""), "")</f>
        <v/>
      </c>
      <c r="CS209" s="69"/>
      <c r="CT209" s="79" t="str">
        <f>IFERROR(IF(B209&lt;&gt;"", IF(AND(INDEX(Paste_Here!AC$2:AC$210, MATCH(B209, Paste_Here!A$2:A$210, 0))&lt;&gt;"", ISNUMBER(--INDEX(Paste_Here!AC$2:AC$210, MATCH(B209, Paste_Here!A$2:A$210, 0)))), TEXT(ROUND(--INDEX(Paste_Here!AC$2:AC$210, MATCH(B209, Paste_Here!A$2:A$210, 0)), 2), "0.00"), ""), ""), "")</f>
        <v/>
      </c>
      <c r="CU209" s="69"/>
      <c r="CV209" s="79" t="str">
        <f>IFERROR(IF(B209&lt;&gt;"", IF(LOWER(INDEX(Paste_Here!AE$2:AE$210, MATCH(B209, Paste_Here!A$2:A$210, 0)))="approaching expectations", "Approaching", IF(LOWER(INDEX(Paste_Here!AE$2:AE$210, MATCH(B209, Paste_Here!A$2:A$210, 0)))="met expectations", "Met", IF(LOWER(INDEX(Paste_Here!AE$2:AE$210, MATCH(B209, Paste_Here!A$2:A$210, 0)))="exceeded expectations", "Exceeded", IF(LOWER(INDEX(Paste_Here!AE$2:AE$210, MATCH(B209, Paste_Here!A$2:A$210, 0)))="below expectations", "Below", "")))), ""), "")</f>
        <v/>
      </c>
      <c r="CW209" s="69"/>
      <c r="CX209" s="79" t="str">
        <f>IFERROR(IF(B209&lt;&gt;"", IF(AND(INDEX(Paste_Here!AF$2:AF$210, MATCH(B209, Paste_Here!A$2:A$210, 0))&lt;&gt;"", ISNUMBER(VALUE(INDEX(Paste_Here!AF$2:AF$210, MATCH(B209, Paste_Here!A$2:A$210, 0))))), INDEX(Paste_Here!AF$2:AF$210, MATCH(B209, Paste_Here!A$2:A$210, 0)), ""), ""), "")</f>
        <v/>
      </c>
      <c r="CY209" s="69"/>
      <c r="CZ209" s="79" t="str">
        <f>IFERROR(IF(B209&lt;&gt;"", IF(AND(INDEX(Paste_Here!AU$2:AU$210, MATCH(B209, Paste_Here!A$2:A$210, 0))&lt;&gt;"", ISNUMBER(VALUE(INDEX(Paste_Here!AU$2:AU$210, MATCH(B209, Paste_Here!A$2:A$210, 0))))), INDEX(Paste_Here!AU$2:AU$210, MATCH(B209, Paste_Here!A$2:A$210, 0)), ""), ""), "")</f>
        <v/>
      </c>
      <c r="DA209" s="69"/>
      <c r="DB209" s="79" t="str">
        <f>IFERROR(IF(B209&lt;&gt;"", IF(ISNUMBER(SEARCH("highrisk", LOWER(INDEX(Paste_Here!AV$2:AV$210, MATCH(B209, Paste_Here!A$2:A$210, 0))))), "High Risk", IF(ISNUMBER(SEARCH("lowrisk", LOWER(INDEX(Paste_Here!AV$2:AV$210, MATCH(B209, Paste_Here!A$2:A$210, 0))))), "Low Risk", IF(ISNUMBER(SEARCH("somerisk", LOWER(INDEX(Paste_Here!AV$2:AV$210, MATCH(B209, Paste_Here!A$2:A$210, 0))))), "Some Risk", ""))), ""), "")</f>
        <v/>
      </c>
      <c r="DC209" s="69"/>
      <c r="DD209" s="79" t="str">
        <f>IFERROR(IF(B209&lt;&gt;"", IF(AND(INDEX(Paste_Here!AW$2:AW$210, MATCH(B209, Paste_Here!A$2:A$210, 0))&lt;&gt;"", ISNUMBER(VALUE(INDEX(Paste_Here!AW$2:AW$210, MATCH(B209, Paste_Here!A$2:A$210, 0))))), INDEX(Paste_Here!AW$2:AW$210, MATCH(B209, Paste_Here!A$2:A$210, 0)), ""), ""), "")</f>
        <v/>
      </c>
      <c r="DE209" s="69"/>
      <c r="DF209" s="79" t="str">
        <f>IFERROR(IF(B209&lt;&gt;"", IF(AND(INDEX(Paste_Here!AP$2:AP$210, MATCH(B209, Paste_Here!A$2:A$210, 0))&lt;&gt;"", ISNUMBER(VALUE(INDEX(Paste_Here!AP$2:AP$210, MATCH(B209, Paste_Here!A$2:A$210, 0))))), INDEX(Paste_Here!AP$2:AP$210, MATCH(B209, Paste_Here!A$2:A$210, 0)), ""), ""), "")</f>
        <v/>
      </c>
      <c r="DG209" s="69"/>
      <c r="DH209" s="79" t="str">
        <f>IFERROR(IF(B209&lt;&gt;"", IF(ISNUMBER(SEARCH("highrisk", LOWER(INDEX(Paste_Here!AQ$2:AQ$210, MATCH(B209, Paste_Here!A$2:A$210, 0))))), "High Risk", IF(ISNUMBER(SEARCH("lowrisk", LOWER(INDEX(Paste_Here!AQ$2:AQ$210, MATCH(B209, Paste_Here!A$2:A$210, 0))))), "Low Risk", IF(ISNUMBER(SEARCH("somerisk", LOWER(INDEX(Paste_Here!AQ$2:AQ$210, MATCH(B209, Paste_Here!A$2:A$210, 0))))), "Some Risk", ""))), ""), "")</f>
        <v/>
      </c>
      <c r="DI209" s="69"/>
      <c r="DJ209" s="79" t="str" cm="1">
        <f t="array" aca="1" ref="DJ209" ca="1">IFERROR(VALUE(IF(ISNUMBER(SEARCH("EM", INDEX(Paste_Here!AR$2:AR$500, MATCH(B209, Paste_Here!A$2:A$500, 0)))),"-" &amp; _xlfn.TEXTJOIN("", TRUE, IF(ISNUMBER(--MID(INDEX(Paste_Here!AR$2:AR$500, MATCH(B209, Paste_Here!A$2:A$500, 0)), ROW(INDIRECT("1:"&amp;LEN(INDEX(Paste_Here!AR$2:AR$500, MATCH(B209, Paste_Here!A$2:A$500, 0))))), 1)), MID(INDEX(Paste_Here!AR$2:AR$500, MATCH(B209, Paste_Here!A$2:A$500, 0)), ROW(INDIRECT("1:"&amp;LEN(INDEX(Paste_Here!AR$2:AR$500, MATCH(B209, Paste_Here!A$2:A$500, 0))))), 1), "")), _xlfn.TEXTJOIN("", TRUE, IF(ISNUMBER(--MID(INDEX(Paste_Here!AR$2:AR$500, MATCH(B209, Paste_Here!A$2:AR$500, 0)), ROW(INDIRECT("1:"&amp;LEN(INDEX(Paste_Here!AR$2:AR$500, MATCH(B209, Paste_Here!A$2:AR$500, 0))))), 1)), MID(INDEX(Paste_Here!AR$2:AR$500, MATCH(B209, Paste_Here!A$2:A$500, 0)), ROW(INDIRECT("1:"&amp;LEN(INDEX(Paste_Here!AR$2:AR$500, MATCH(B209, Paste_Here!A$2:A$500, 0))))), 1), "")))), "")</f>
        <v/>
      </c>
      <c r="DK209" s="69"/>
      <c r="DL209" s="69"/>
      <c r="DM209" s="79" t="str">
        <f t="shared" si="24"/>
        <v/>
      </c>
      <c r="DN209" s="69"/>
      <c r="DO209" s="79" t="str">
        <f>IFERROR(IF(B209&lt;&gt;"", IF(AND(INDEX(Paste_Here!AH$2:AH$210, MATCH(B209, Paste_Here!A$2:A$210, 0))&lt;&gt;"", ISNUMBER(VALUE(INDEX(Paste_Here!AH$2:AH$210, MATCH(B209, Paste_Here!A$2:A$210, 0))))), INDEX(Paste_Here!AH$2:AH$210, MATCH(B209, Paste_Here!A$2:A$210, 0)), ""), ""), "")</f>
        <v/>
      </c>
      <c r="DP209" s="69"/>
      <c r="DQ209" s="114"/>
      <c r="DR209" s="69"/>
      <c r="DS209" s="119" t="str">
        <f>IFERROR(IF(B209&lt;&gt;"", IF(LOWER(INDEX(Paste_Here!AI$2:AI$210, MATCH(B209, Paste_Here!A$2:A$210, 0)))="approaching expectations", "Approaching", IF(LOWER(INDEX(Paste_Here!AI$2:AI$210, MATCH(B209, Paste_Here!A$2:A$210, 0)))="met expectations", "Met", IF(LOWER(INDEX(Paste_Here!AI$2:AI$210, MATCH(B209, Paste_Here!A$2:A$210, 0)))="exceeded expectations", "Exceeded", IF(LOWER(INDEX(Paste_Here!AI$2:AI$210, MATCH(B209, Paste_Here!A$2:A$210, 0)))="below expectations", "Below", "")))), ""), "")</f>
        <v/>
      </c>
      <c r="DT209" s="69"/>
      <c r="DU209" s="79" t="str">
        <f>IFERROR(IF(B209&lt;&gt;"", IF(AND(INDEX(Paste_Here!AJ$2:AJ$210, MATCH(B209, Paste_Here!A$2:A$210, 0))&lt;&gt;"", ISNUMBER(VALUE(INDEX(Paste_Here!AJ$2:AJ$210, MATCH(B209, Paste_Here!A$2:A$210, 0))))), INDEX(Paste_Here!AJ$2:AJ$210, MATCH(B209, Paste_Here!A$2:A$210, 0)), ""), ""), "")</f>
        <v/>
      </c>
      <c r="DV209" s="69"/>
      <c r="DW209" s="114"/>
      <c r="DX209" s="69"/>
      <c r="DY209" s="114"/>
      <c r="DZ209" s="69"/>
      <c r="EA209" s="114"/>
      <c r="EB209" s="69"/>
      <c r="EC209" s="114"/>
      <c r="ED209" s="69"/>
      <c r="EE209" s="114"/>
      <c r="EF209" s="69"/>
      <c r="EH209" s="69"/>
      <c r="EI209" s="69"/>
      <c r="EJ209" s="79"/>
      <c r="EK209" s="69"/>
      <c r="EL209" s="79"/>
      <c r="EM209" s="69"/>
      <c r="EN209" s="79"/>
      <c r="EO209" s="69"/>
      <c r="EP209" s="79"/>
      <c r="EQ209" s="69"/>
      <c r="ER209" s="79"/>
      <c r="ES209" s="69"/>
      <c r="ET209" s="79"/>
      <c r="EU209" s="69"/>
      <c r="EV209" s="79"/>
      <c r="EW209" s="69"/>
      <c r="EX209" s="79"/>
      <c r="EY209" s="69"/>
      <c r="EZ209" s="79"/>
      <c r="FA209" s="69"/>
      <c r="FB209" s="79"/>
      <c r="FC209" s="69"/>
      <c r="FD209" s="79"/>
      <c r="FE209" s="69"/>
      <c r="FF209" s="69"/>
      <c r="FG209" s="79" t="str">
        <f t="shared" si="25"/>
        <v/>
      </c>
      <c r="FH209" s="69"/>
      <c r="FI209" s="79" t="str">
        <f>IFERROR(IF(B209&lt;&gt;"", IF(ISNUMBER(VALUE(INDEX(Paste_Here!H$2:H$210, MATCH(B209, Paste_Here!A$2:A$210, 0)))), IF(VALUE(INDEX(Paste_Here!H$2:H$210, MATCH(B209, Paste_Here!A$2:A$210, 0)))=0, "No", IF(AND(VALUE(INDEX(Paste_Here!H$2:H$210, MATCH(B209, Paste_Here!A$2:A$210, 0)))&gt;=1, VALUE(INDEX(Paste_Here!H$2:H$210, MATCH(B209, Paste_Here!A$2:A$210, 0)))&lt;=4), VALUE(INDEX(Paste_Here!H$2:H$210, MATCH(B209, Paste_Here!A$2:A$210, 0))), "")), ""), ""), "")</f>
        <v/>
      </c>
      <c r="FJ209" s="69"/>
      <c r="FK209" s="79" t="str">
        <f>IFERROR(IF(B209&lt;&gt;"", IF(ISNUMBER(VALUE(INDEX(Paste_Here!I$2:I$210, MATCH(B209, Paste_Here!A$2:A$210, 0)))), IF(VALUE(INDEX(Paste_Here!I$2:I$210, MATCH(B209, Paste_Here!A$2:A$210, 0)))=0, "No", IF(AND(VALUE(INDEX(Paste_Here!I$2:I$210, MATCH(B209, Paste_Here!A$2:A$210, 0)))&gt;=1, VALUE(INDEX(Paste_Here!I$2:I$210, MATCH(B209, Paste_Here!A$2:A$210, 0)))&lt;=4), VALUE(INDEX(Paste_Here!I$2:I$210, MATCH(B209, Paste_Here!A$2:A$210, 0))), "")), ""), ""), "")</f>
        <v/>
      </c>
      <c r="FL209" s="69"/>
      <c r="FM209" s="114"/>
      <c r="FN209" s="69"/>
      <c r="FO209" s="114"/>
      <c r="FP209" s="69"/>
      <c r="FQ209" s="114"/>
      <c r="FR209" s="69"/>
      <c r="FS209" s="114"/>
      <c r="FT209" s="69"/>
      <c r="FU209" s="79" t="str">
        <f>IFERROR(IF(B209&lt;&gt;"", IF(AND(INDEX(Paste_Here!R$2:R$210, MATCH(B209, Paste_Here!A$2:A$210, 0))&lt;&gt;"", ISNUMBER(VALUE(INDEX(Paste_Here!R$2:R$210, MATCH(B209, Paste_Here!A$2:A$210, 0))))), INDEX(Paste_Here!R$2:R$210, MATCH(B209, Paste_Here!A$2:A$210, 0)), ""), ""), "")</f>
        <v/>
      </c>
      <c r="FV209" s="69"/>
      <c r="FW209" s="79" t="str">
        <f>IFERROR(IF(B209&lt;&gt;"", IF(AND(INDEX(Paste_Here!BB$2:BB$210, MATCH(B209, Paste_Here!A$2:A$210, 0))&lt;&gt;"", ISNUMBER(VALUE(INDEX(Paste_Here!BB$2:BB$210, MATCH(B209, Paste_Here!A$2:A$210, 0))))), INDEX(Paste_Here!BB$2:BB$210, MATCH(B209, Paste_Here!A$2:A$210, 0)), ""), ""), "")</f>
        <v/>
      </c>
      <c r="FX209" s="69"/>
      <c r="FY209" s="79" t="str">
        <f>IFERROR(IF(B209&lt;&gt;"", IF(AND(INDEX(Paste_Here!AS$2:AS$210, MATCH(B209, Paste_Here!A$2:A$210, 0))&lt;&gt;"", ISNUMBER(VALUE(INDEX(Paste_Here!AS$2:AS$210, MATCH(B209, Paste_Here!A$2:A$210, 0))))), INDEX(Paste_Here!AS$2:AS$210, MATCH(B209, Paste_Here!A$2:A$210, 0)), ""), ""), "")</f>
        <v/>
      </c>
      <c r="FZ209" s="69"/>
      <c r="GA209" s="79" t="str">
        <f>IFERROR(IF(B209&lt;&gt;"", IF(AND(INDEX(Paste_Here!BC$2:BC$210, MATCH(B209, Paste_Here!A$2:A$210, 0))&lt;&gt;"", ISNUMBER(VALUE(INDEX(Paste_Here!BC$2:BC$210, MATCH(B209, Paste_Here!A$2:A$210, 0))))), INDEX(Paste_Here!BC$2:BC$210, MATCH(B209, Paste_Here!A$2:A$210, 0)), ""), ""), "")</f>
        <v/>
      </c>
      <c r="GB209" s="69"/>
      <c r="GC209" s="69"/>
      <c r="GD209" s="79" t="str">
        <f t="shared" si="26"/>
        <v/>
      </c>
      <c r="GE209" s="69"/>
      <c r="GF209" s="79" t="str">
        <f>IFERROR(IF(B209&lt;&gt;"", IF(ISNUMBER(SEARCH("s", LOWER(INDEX(Paste_Here!M$2:M$210, MATCH(B209, Paste_Here!A$2:A$210, 0))))), "Yes", IF(INDEX(Paste_Here!M$2:M$210, MATCH(B209, Paste_Here!A$2:A$210, 0))&lt;&gt;"", "No", "")), ""), "")</f>
        <v/>
      </c>
      <c r="GG209" s="69"/>
      <c r="GH209" s="79" t="str">
        <f>IFERROR(IF(B209&lt;&gt;"", IF(ISNUMBER(SEARCH("yes", LOWER(INDEX(Paste_Here!F$2:F$210, MATCH(B209, Paste_Here!A$2:A$210, 0))))), "Yes", IF(ISNUMBER(SEARCH("no", LOWER(INDEX(Paste_Here!F$2:F$210, MATCH(B209, Paste_Here!A$2:A$210, 0))))), "No", "")), ""), "")</f>
        <v/>
      </c>
      <c r="GI209" s="69"/>
      <c r="GJ209" s="79" t="str">
        <f>IFERROR(IF(B209&lt;&gt;"", IF(ISNUMBER(SEARCH("english language learner", LOWER(INDEX(Paste_Here!C$2:C$210, MATCH(B209, Paste_Here!A$2:A$210, 0))))), "Yes", ""), ""), "")</f>
        <v/>
      </c>
      <c r="GK209" s="69"/>
      <c r="GL209" s="79" t="str">
        <f>IFERROR(IF(B209&lt;&gt;"", IF(OR(ISNUMBER(SEARCH("b", LOWER(INDEX(Paste_Here!K$2:K$210, MATCH(B209, Paste_Here!A$2:A$210, 0))))), ISNUMBER(SEARCH("h", LOWER(INDEX(Paste_Here!K$2:K$210, MATCH(B209, Paste_Here!A$2:A$210, 0))))), ISNUMBER(SEARCH("i", LOWER(INDEX(Paste_Here!K$2:K$210, MATCH(B209, Paste_Here!A$2:A$210, 0)))))), "Yes", IF(INDEX(Paste_Here!K$2:K$210, MATCH(B209, Paste_Here!A$2:A$210, 0))&lt;&gt;"", "No", "")), ""), "")</f>
        <v/>
      </c>
      <c r="GM209" s="69"/>
      <c r="GN209" s="79" t="str">
        <f>IFERROR(IF(B209&lt;&gt;"", IF(ISNUMBER(SEARCH("yes", LOWER(INDEX(Paste_Here!L$2:L$210, MATCH(B209, Paste_Here!A$2:A$210, 0))))), "Yes", IF(ISNUMBER(SEARCH("no", LOWER(INDEX(Paste_Here!L$2:L$210, MATCH(B209, Paste_Here!A$2:A$210, 0))))), "No", "")), ""), "")</f>
        <v/>
      </c>
      <c r="GO209" s="69"/>
      <c r="GP209" s="79" t="str">
        <f>IFERROR(IF(B209&lt;&gt;"", IF(ISNUMBER(SEARCH("transitional 2", LOWER(INDEX(Paste_Here!C$2:C$210, MATCH(B209, Paste_Here!A$2:A$210, 0))))), "T2", IF(ISNUMBER(SEARCH("transitional 1", LOWER(INDEX(Paste_Here!C$2:C$210, MATCH(B209, Paste_Here!A$2:A$210, 0))))), "T1", IF(ISNUMBER(SEARCH("waived ell services", LOWER(INDEX(Paste_Here!C$2:C$210, MATCH(B209, Paste_Here!A$2:A$210, 0))))), "W", ""))), ""), "")</f>
        <v/>
      </c>
      <c r="GQ209" s="69"/>
      <c r="GR209" s="114"/>
      <c r="GS209" s="69"/>
      <c r="GT209" s="114"/>
      <c r="GU209" s="69"/>
      <c r="GV209" s="114"/>
      <c r="GW209" s="69"/>
      <c r="GX209" s="118"/>
      <c r="GY209" s="69"/>
      <c r="GZ209" s="69"/>
      <c r="HA209" s="79"/>
      <c r="HB209" s="69"/>
      <c r="HC209" s="79"/>
      <c r="HD209" s="69"/>
      <c r="HE209" s="79"/>
      <c r="HF209" s="69"/>
      <c r="HG209" s="79"/>
      <c r="HH209" s="69"/>
      <c r="HI209" s="79"/>
      <c r="HJ209" s="69"/>
      <c r="HK209" s="79"/>
      <c r="HL209" s="69"/>
      <c r="HM209" s="79"/>
      <c r="HN209" s="69"/>
      <c r="HO209" s="79"/>
      <c r="HP209" s="69"/>
      <c r="HQ209" s="79"/>
      <c r="HR209" s="69"/>
      <c r="HS209" s="79"/>
      <c r="HT209" s="69"/>
      <c r="HU209" s="79"/>
      <c r="HV209" s="69"/>
      <c r="HW209" s="69"/>
      <c r="HX209" s="79"/>
      <c r="HY209" s="69"/>
      <c r="HZ209" s="79"/>
      <c r="IA209" s="69"/>
      <c r="IB209" s="79"/>
      <c r="IC209" s="69"/>
      <c r="ID209" s="79"/>
      <c r="IE209" s="69"/>
      <c r="IF209" s="79"/>
      <c r="IG209" s="69"/>
      <c r="IH209" s="79"/>
      <c r="II209" s="69"/>
      <c r="IJ209" s="79"/>
      <c r="IK209" s="69"/>
      <c r="IL209" s="79"/>
      <c r="IM209" s="69"/>
      <c r="IN209" s="79"/>
      <c r="IO209" s="69"/>
      <c r="IP209" s="79"/>
      <c r="IQ209" s="69"/>
      <c r="IR209" s="79"/>
      <c r="IS209" s="69"/>
      <c r="IT209" s="69"/>
      <c r="IU209" s="79"/>
      <c r="IV209" s="69"/>
      <c r="IW209" s="79"/>
      <c r="IX209" s="69"/>
      <c r="IY209" s="79"/>
      <c r="IZ209" s="69"/>
      <c r="JA209" s="79"/>
      <c r="JB209" s="69"/>
      <c r="JC209" s="79"/>
      <c r="JD209" s="69"/>
      <c r="JE209" s="79"/>
      <c r="JF209" s="69"/>
      <c r="JG209" s="79"/>
      <c r="JH209" s="69"/>
      <c r="JI209" s="79"/>
      <c r="JJ209" s="69"/>
      <c r="JK209" s="79"/>
      <c r="JL209" s="69"/>
      <c r="JM209" s="79"/>
      <c r="JN209" s="69"/>
      <c r="JO209" s="79"/>
      <c r="JP209" s="69"/>
      <c r="JQ209" s="69"/>
      <c r="JR209" s="79"/>
      <c r="JS209" s="69"/>
      <c r="JT209" s="79"/>
      <c r="JU209" s="69"/>
      <c r="JV209" s="79"/>
      <c r="JW209" s="69"/>
      <c r="JX209" s="79"/>
      <c r="JY209" s="69"/>
      <c r="JZ209" s="79"/>
      <c r="KA209" s="69"/>
      <c r="KB209" s="79"/>
      <c r="KC209" s="69"/>
      <c r="KD209" s="79"/>
      <c r="KE209" s="69"/>
      <c r="KF209" s="79"/>
      <c r="KG209" s="69"/>
      <c r="KH209" s="79"/>
      <c r="KI209" s="69"/>
      <c r="KJ209" s="79"/>
      <c r="KK209" s="69"/>
      <c r="KL209" s="79"/>
      <c r="KM209" s="69"/>
      <c r="KP209" s="1" t="str" cm="1">
        <f t="array" ref="KP209">IFERROR(INDEX(Paste_Here!$B$2:$B$210, MATCH(0, COUNTIF(KP$4:KP208, Paste_Here!$B$2:$B$210) + IF(Paste_Here!$B$2:$B$210="", 1, 0), 0)), "")</f>
        <v/>
      </c>
      <c r="KQ209" s="1" t="str">
        <f>IF(KP209&lt;&gt;"", INDEX(Paste_Here!$A$2:$A$210, MATCH(KP209, Paste_Here!$B$2:$B$210, 0)), "")</f>
        <v/>
      </c>
      <c r="KR209" s="1" t="str">
        <f t="shared" si="27"/>
        <v/>
      </c>
      <c r="KS209" s="1" t="str" cm="1">
        <f t="array" ref="KS209">IFERROR(INDEX($KR$5:$KR$210, MATCH(SMALL(IF($KR$5:$KR$210&lt;&gt;"", COUNTIF($KR$5:$KR$210, "&lt;"&amp;$KR$5:$KR$210)+1), ROW()-ROW($KS$5)+1), COUNTIF($KR$5:$KR$210, "&lt;"&amp;$KR$5:$KR$210)+1, 0)), "")</f>
        <v/>
      </c>
    </row>
    <row r="210" spans="1:305">
      <c r="A210" s="69"/>
      <c r="B210" s="79" t="str">
        <f t="shared" si="21"/>
        <v/>
      </c>
      <c r="C210" s="69"/>
      <c r="D210" s="79" t="str">
        <f>IFERROR(IF(B210&lt;&gt;"", IF(COUNTIF(INDEX(Paste_Here!N$2:Q$210, MATCH(B210, Paste_Here!A$2:A$210, 0), 0), "yes") &gt; 0, "No", IF(COUNTIF(INDEX(Paste_Here!N$2:Q$210, MATCH(B210, Paste_Here!A$2:A$210, 0), 0), "no") &gt; 0, "Yes", "")), ""), "")</f>
        <v/>
      </c>
      <c r="E210" s="69"/>
      <c r="F210" s="79" t="str">
        <f>IFERROR(IF(B210&lt;&gt;"", IF(ISNUMBER(SEARCH("yes", LOWER(INDEX(Paste_Here!S$2:S$210, MATCH(B210, Paste_Here!A$2:A$210, 0))))), "Yes", IF(ISNUMBER(SEARCH("no", LOWER(INDEX(Paste_Here!S$2:S$210, MATCH(B210, Paste_Here!A$2:A$210, 0))))), "No", "")), ""), "")</f>
        <v/>
      </c>
      <c r="G210" s="69"/>
      <c r="H210" s="79" t="str">
        <f>IFERROR(IF(B210&lt;&gt;"", IF(COUNTIF(INDEX(Paste_Here!AX$2:BA$210, MATCH(B210, Paste_Here!A$2:A$210, 0), 0), "yes") &gt; 0, "No", IF(COUNTIF(INDEX(Paste_Here!AX$2:BA$210, MATCH(B210, Paste_Here!A$2:A$210, 0), 0), "no") &gt; 0, "Yes", "")), ""), "")</f>
        <v/>
      </c>
      <c r="I210" s="69"/>
      <c r="J210" s="79" t="str">
        <f>IFERROR(IF(B210&lt;&gt;"", IF(ISNUMBER(SEARCH("yes", LOWER(INDEX(Paste_Here!Z$2:Z$210, MATCH(B210, Paste_Here!A$2:A$210, 0))))), "Yes", IF(ISNUMBER(SEARCH("no", LOWER(INDEX(Paste_Here!Z$2:Z$210, MATCH(B210, Paste_Here!A$2:A$210, 0))))), "No", "")), ""), "")</f>
        <v/>
      </c>
      <c r="K210" s="69"/>
      <c r="L210" s="79" t="str">
        <f>IFERROR(IF(B210&lt;&gt;"", IF(ISNUMBER(SEARCH("yes", LOWER(INDEX(Paste_Here!AG$2:AG$210, MATCH(B210, Paste_Here!A$2:A$210, 0))))), "Yes", IF(ISNUMBER(SEARCH("no", LOWER(INDEX(Paste_Here!AG$2:AG$210, MATCH(B210, Paste_Here!A$2:A$210, 0))))), "No", "")), ""), "")</f>
        <v/>
      </c>
      <c r="M210" s="69"/>
      <c r="N210" s="114" t="str">
        <f>IFERROR(IF(J210&lt;&gt;"", IF(ISNUMBER(SEARCH("yes", LOWER(INDEX(Paste_Here!AB$2:AB$210, MATCH(J210, Paste_Here!I$2:I$210, 0))))), "Yes", IF(ISNUMBER(SEARCH("no", LOWER(INDEX(Paste_Here!AB$2:AB$210, MATCH(J210, Paste_Here!I$2:I$210, 0))))), "No", "")), ""), "")</f>
        <v/>
      </c>
      <c r="O210" s="69"/>
      <c r="P210" s="79" t="str">
        <f>IFERROR(IF(B210&lt;&gt;"", IF(ISNUMBER(SEARCH("Revealed-Potential (Primary Focus)", LOWER(INDEX(Paste_Here!U$2:U$210, MATCH(B210, Paste_Here!A$2:A$210, 0))))), "Rev-Potential: Prim", IF(ISNUMBER(SEARCH("Revealed-Potential (Secondary Focus)", LOWER(INDEX(Paste_Here!U$2:U$210, MATCH(B210, Paste_Here!A$2:A$210, 0))))), "Rev-Potential: Sec", IF(ISNUMBER(SEARCH("Monitoring", LOWER(INDEX(Paste_Here!U$2:U$210, MATCH(B210, Paste_Here!A$2:A$210, 0))))), "Monitoring", IF(ISNUMBER(SEARCH("At-Promise (Secondary Focus)", LOWER(INDEX(Paste_Here!U$2:U$210, MATCH(B210, Paste_Here!A$2:A$210, 0))))), "At-Promise: Sec", IF(ISNUMBER(SEARCH("At-Promise (Primary Focus)", LOWER(INDEX(Paste_Here!U$2:U$210, MATCH(B210, Paste_Here!A$2:A$210, 0))))), "At-Promise: Prim", ""))))), ""), "")</f>
        <v/>
      </c>
      <c r="Q210" s="69"/>
      <c r="R210" s="79" t="str">
        <f>IFERROR(IF(B210&lt;&gt;"", IF(ISNUMBER(SEARCH("Revealed-Potential (Primary Focus)", LOWER(INDEX(Paste_Here!AB$2:AB$210, MATCH(B210, Paste_Here!A$2:A$210, 0))))), "Rev-Potential: Prim", IF(ISNUMBER(SEARCH("Revealed-Potential (Secondary Focus)", LOWER(INDEX(Paste_Here!AB$2:AB$210, MATCH(B210, Paste_Here!A$2:A$210, 0))))), "Rev-Potential: Sec", IF(ISNUMBER(SEARCH("Monitoring", LOWER(INDEX(Paste_Here!AB$2:AB$210, MATCH(B210, Paste_Here!A$2:A$210, 0))))), "Monitoring", IF(ISNUMBER(SEARCH("At-Promise (Secondary Focus)", LOWER(INDEX(Paste_Here!AB$2:AB$210, MATCH(B210, Paste_Here!A$2:A$210, 0))))), "At-Promise: Sec", IF(ISNUMBER(SEARCH("At-Promise (Primary Focus)", LOWER(INDEX(Paste_Here!AB$2:AB$210, MATCH(B210, Paste_Here!A$2:A$210, 0))))), "At-Promise: Prim", ""))))), ""), "")</f>
        <v/>
      </c>
      <c r="S210" s="69"/>
      <c r="T210" s="114" t="str">
        <f>IFERROR(IF(P210&lt;&gt;"", IF(ISNUMBER(SEARCH("yes", LOWER(INDEX(Paste_Here!AH$2:AH$210, MATCH(P210, Paste_Here!O$2:O$210, 0))))), "Yes", IF(ISNUMBER(SEARCH("no", LOWER(INDEX(Paste_Here!AH$2:AH$210, MATCH(P210, Paste_Here!O$2:O$210, 0))))), "No", "")), ""), "")</f>
        <v/>
      </c>
      <c r="U210" s="69"/>
      <c r="V210" s="114" t="str">
        <f>IFERROR(IF(R210&lt;&gt;"", IF(ISNUMBER(SEARCH("yes", LOWER(INDEX(Paste_Here!AJ$2:AJ$210, MATCH(R210, Paste_Here!Q$2:Q$210, 0))))), "Yes", IF(ISNUMBER(SEARCH("no", LOWER(INDEX(Paste_Here!AJ$2:AJ$210, MATCH(R210, Paste_Here!Q$2:Q$210, 0))))), "No", "")), ""), "")</f>
        <v/>
      </c>
      <c r="W210" s="69"/>
      <c r="X210" s="69"/>
      <c r="Y210" s="79" t="str">
        <f t="shared" si="22"/>
        <v/>
      </c>
      <c r="Z210" s="69"/>
      <c r="AA210" s="79" t="str">
        <f>IFERROR(IF(B210&lt;&gt;"", IF(AND(INDEX(Paste_Here!W$2:W$210, MATCH(B210, Paste_Here!A$2:A$210, 0))&lt;&gt;"", ISNUMBER(VALUE(INDEX(Paste_Here!W$2:W$210, MATCH(B210, Paste_Here!A$2:A$210, 0))))), INDEX(Paste_Here!W$2:W$210, MATCH(B210, Paste_Here!A$2:A$210, 0)), ""), ""), "")</f>
        <v/>
      </c>
      <c r="AB210" s="69"/>
      <c r="AC210" s="79" t="str">
        <f>IFERROR(IF(B210&lt;&gt;"", IF(AND(INDEX(Paste_Here!V$2:V$210, MATCH(B210, Paste_Here!A$2:A$210, 0))&lt;&gt;"", ISNUMBER(VALUE(INDEX(Paste_Here!V$2:V$210, MATCH(B210, Paste_Here!A$2:A$210, 0))))), TEXT(ROUND(VALUE(INDEX(Paste_Here!V$2:V$210, MATCH(B210, Paste_Here!A$2:A$210, 0))), 2), "0.00"), ""), ""), "")</f>
        <v/>
      </c>
      <c r="AD210" s="69"/>
      <c r="AE210" s="79" t="str">
        <f>IFERROR(IF(B210&lt;&gt;"", IF(LOWER(INDEX(Paste_Here!X$2:X$210, MATCH(B210, Paste_Here!A$2:A$210, 0)))="approaching expectations", "Approaching", IF(LOWER(INDEX(Paste_Here!X$2:X$210, MATCH(B210, Paste_Here!A$2:A$210, 0)))="met expectations", "Met", IF(LOWER(INDEX(Paste_Here!X$2:X$210, MATCH(B210, Paste_Here!A$2:A$210, 0)))="exceeded expectations", "Exceeded", IF(LOWER(INDEX(Paste_Here!X$2:X$210, MATCH(B210, Paste_Here!A$2:A$210, 0)))="below expectations", "Below", "")))), ""), "")</f>
        <v/>
      </c>
      <c r="AF210" s="69"/>
      <c r="AG210" s="79" t="str">
        <f>IFERROR(IF(B210&lt;&gt;"", IF(AND(INDEX(Paste_Here!Y$2:Y$210, MATCH(B210, Paste_Here!A$2:A$210, 0))&lt;&gt;"", ISNUMBER(VALUE(INDEX(Paste_Here!Y$2:Y$210, MATCH(B210, Paste_Here!A$2:A$210, 0))))), INDEX(Paste_Here!Y$2:Y$210, MATCH(B210, Paste_Here!A$2:A$210, 0)), ""), ""), "")</f>
        <v/>
      </c>
      <c r="AH210" s="69"/>
      <c r="AI210" s="79" t="str">
        <f>IFERROR(IF(B210&lt;&gt;"", IF(AND(INDEX(Paste_Here!AK$2:AK$210, MATCH(B210, Paste_Here!A$2:A$210, 0))&lt;&gt;"", ISNUMBER(VALUE(INDEX(Paste_Here!AK$2:AK$210, MATCH(B210, Paste_Here!A$2:A$210, 0))))), INDEX(Paste_Here!AK$2:AK$210, MATCH(B210, Paste_Here!A$2:A$210, 0)), ""), ""), "")</f>
        <v/>
      </c>
      <c r="AJ210" s="69"/>
      <c r="AK210" s="79" t="str">
        <f>IFERROR(IF(B210&lt;&gt;"", IF(ISNUMBER(SEARCH("highrisk", LOWER(INDEX(Paste_Here!AL$2:AL$210, MATCH(B210, Paste_Here!A$2:A$210, 0))))), "High Risk", IF(ISNUMBER(SEARCH("lowrisk", LOWER(INDEX(Paste_Here!AL$2:AL$210, MATCH(B210, Paste_Here!A$2:A$210, 0))))), "Low Risk", IF(ISNUMBER(SEARCH("somerisk", LOWER(INDEX(Paste_Here!AL$2:AL$210, MATCH(B210, Paste_Here!A$2:A$210, 0))))), "Some Risk", ""))), ""), "")</f>
        <v/>
      </c>
      <c r="AL210" s="69"/>
      <c r="AM210" s="79" t="str">
        <f>IFERROR(IF(B210&lt;&gt;"", IF(AND(INDEX(Paste_Here!AT$2:AT$210, MATCH(B210, Paste_Here!A$2:A$210, 0))&lt;&gt;"", ISNUMBER(VALUE(INDEX(Paste_Here!AT$2:AT$210, MATCH(B210, Paste_Here!A$2:A$210, 0))))), INDEX(Paste_Here!AT$2:AT$210, MATCH(B210, Paste_Here!A$2:A$210, 0)), ""), ""), "")</f>
        <v/>
      </c>
      <c r="AN210" s="69"/>
      <c r="AO210" s="79" t="str">
        <f>IFERROR(IF(B210&lt;&gt;"", IF(AND(INDEX(Paste_Here!AM$2:AM$210, MATCH(B210, Paste_Here!A$2:A$210, 0))&lt;&gt;"", ISNUMBER(VALUE(INDEX(Paste_Here!AM$2:AM$210, MATCH(B210, Paste_Here!A$2:A$210, 0))))), INDEX(Paste_Here!AM$2:AM$210, MATCH(B210, Paste_Here!A$2:A$210, 0)), ""), ""), "")</f>
        <v/>
      </c>
      <c r="AP210" s="69"/>
      <c r="AQ210" s="79" t="str">
        <f>IFERROR(IF(B210&lt;&gt;"", IF(ISNUMBER(SEARCH("highrisk", LOWER(INDEX(Paste_Here!AN$2:AN$210, MATCH(B210, Paste_Here!A$2:A$210, 0))))), "High Risk", IF(ISNUMBER(SEARCH("lowrisk", LOWER(INDEX(Paste_Here!AN$2:AN$210, MATCH(B210, Paste_Here!A$2:A$210, 0))))), "Low Risk", IF(ISNUMBER(SEARCH("somerisk", LOWER(INDEX(Paste_Here!AN$2:AN$210, MATCH(B210, Paste_Here!A$2:A$210, 0))))), "Some Risk", ""))), ""), "")</f>
        <v/>
      </c>
      <c r="AR210" s="69"/>
      <c r="AS210" s="79" t="str" cm="1">
        <f t="array" aca="1" ref="AS210" ca="1">IFERROR(IF(ISNUMBER(SEARCH("BR", INDEX(Paste_Here!AO$2:AO$210, MATCH(B210, Paste_Here!A$2:A$210, 0)))), -1, 1) * VALUE(_xlfn.TEXTJOIN("", TRUE, IF(ISNUMBER(--MID(INDEX(Paste_Here!AO$2:AO$210, MATCH(B210, Paste_Here!A$2:A$210, 0)), ROW(INDIRECT("1:"&amp;LEN(INDEX(Paste_Here!AO$2:AO$210, MATCH(B210, Paste_Here!A$2:A$210, 0))))), 1)), MID(INDEX(Paste_Here!AO$2:AO$210, MATCH(B210, Paste_Here!A$2:A$210, 0)), ROW(INDIRECT("1:"&amp;LEN(INDEX(Paste_Here!AO$2:AO$210, MATCH(B210, Paste_Here!A$2:A$210, 0))))), 1), ""))), "")</f>
        <v/>
      </c>
      <c r="AT210" s="69"/>
      <c r="AU210" s="69"/>
      <c r="AV210" s="79"/>
      <c r="AW210" s="69"/>
      <c r="AX210" s="79"/>
      <c r="AY210" s="69"/>
      <c r="AZ210" s="79"/>
      <c r="BA210" s="69"/>
      <c r="BB210" s="79"/>
      <c r="BC210" s="69"/>
      <c r="BD210" s="79"/>
      <c r="BE210" s="69"/>
      <c r="BF210" s="79"/>
      <c r="BG210" s="69"/>
      <c r="BH210" s="79"/>
      <c r="BI210" s="69"/>
      <c r="BJ210" s="79"/>
      <c r="BK210" s="69"/>
      <c r="BL210" s="79"/>
      <c r="BM210" s="69"/>
      <c r="BN210" s="79"/>
      <c r="BO210" s="69"/>
      <c r="BP210" s="79"/>
      <c r="BQ210" s="69"/>
      <c r="BR210" s="69"/>
      <c r="BS210" s="79"/>
      <c r="BT210" s="69"/>
      <c r="BU210" s="79"/>
      <c r="BV210" s="69"/>
      <c r="BW210" s="79"/>
      <c r="BX210" s="69"/>
      <c r="BY210" s="79"/>
      <c r="BZ210" s="69"/>
      <c r="CA210" s="79"/>
      <c r="CB210" s="69"/>
      <c r="CC210" s="79"/>
      <c r="CD210" s="69"/>
      <c r="CE210" s="79"/>
      <c r="CF210" s="69"/>
      <c r="CG210" s="79"/>
      <c r="CH210" s="69"/>
      <c r="CI210" s="79"/>
      <c r="CJ210" s="69"/>
      <c r="CK210" s="79"/>
      <c r="CL210" s="69"/>
      <c r="CM210" s="79"/>
      <c r="CN210" s="69"/>
      <c r="CO210" s="69"/>
      <c r="CP210" s="79" t="str">
        <f t="shared" si="23"/>
        <v/>
      </c>
      <c r="CQ210" s="69"/>
      <c r="CR210" s="79" t="str">
        <f>IFERROR(IF(B210&lt;&gt;"", IF(AND(INDEX(Paste_Here!AD$2:AD$210, MATCH(B210, Paste_Here!A$2:A$210, 0))&lt;&gt;"", ISNUMBER(VALUE(INDEX(Paste_Here!AD$2:AD$210, MATCH(B210, Paste_Here!A$2:A$210, 0))))), INDEX(Paste_Here!AD$2:AD$210, MATCH(B210, Paste_Here!A$2:A$210, 0)), ""), ""), "")</f>
        <v/>
      </c>
      <c r="CS210" s="69"/>
      <c r="CT210" s="79" t="str">
        <f>IFERROR(IF(B210&lt;&gt;"", IF(AND(INDEX(Paste_Here!AC$2:AC$210, MATCH(B210, Paste_Here!A$2:A$210, 0))&lt;&gt;"", ISNUMBER(--INDEX(Paste_Here!AC$2:AC$210, MATCH(B210, Paste_Here!A$2:A$210, 0)))), TEXT(ROUND(--INDEX(Paste_Here!AC$2:AC$210, MATCH(B210, Paste_Here!A$2:A$210, 0)), 2), "0.00"), ""), ""), "")</f>
        <v/>
      </c>
      <c r="CU210" s="69"/>
      <c r="CV210" s="79" t="str">
        <f>IFERROR(IF(B210&lt;&gt;"", IF(LOWER(INDEX(Paste_Here!AE$2:AE$210, MATCH(B210, Paste_Here!A$2:A$210, 0)))="approaching expectations", "Approaching", IF(LOWER(INDEX(Paste_Here!AE$2:AE$210, MATCH(B210, Paste_Here!A$2:A$210, 0)))="met expectations", "Met", IF(LOWER(INDEX(Paste_Here!AE$2:AE$210, MATCH(B210, Paste_Here!A$2:A$210, 0)))="exceeded expectations", "Exceeded", IF(LOWER(INDEX(Paste_Here!AE$2:AE$210, MATCH(B210, Paste_Here!A$2:A$210, 0)))="below expectations", "Below", "")))), ""), "")</f>
        <v/>
      </c>
      <c r="CW210" s="69"/>
      <c r="CX210" s="79" t="str">
        <f>IFERROR(IF(B210&lt;&gt;"", IF(AND(INDEX(Paste_Here!AF$2:AF$210, MATCH(B210, Paste_Here!A$2:A$210, 0))&lt;&gt;"", ISNUMBER(VALUE(INDEX(Paste_Here!AF$2:AF$210, MATCH(B210, Paste_Here!A$2:A$210, 0))))), INDEX(Paste_Here!AF$2:AF$210, MATCH(B210, Paste_Here!A$2:A$210, 0)), ""), ""), "")</f>
        <v/>
      </c>
      <c r="CY210" s="69"/>
      <c r="CZ210" s="79" t="str">
        <f>IFERROR(IF(B210&lt;&gt;"", IF(AND(INDEX(Paste_Here!AU$2:AU$210, MATCH(B210, Paste_Here!A$2:A$210, 0))&lt;&gt;"", ISNUMBER(VALUE(INDEX(Paste_Here!AU$2:AU$210, MATCH(B210, Paste_Here!A$2:A$210, 0))))), INDEX(Paste_Here!AU$2:AU$210, MATCH(B210, Paste_Here!A$2:A$210, 0)), ""), ""), "")</f>
        <v/>
      </c>
      <c r="DA210" s="69"/>
      <c r="DB210" s="79" t="str">
        <f>IFERROR(IF(B210&lt;&gt;"", IF(ISNUMBER(SEARCH("highrisk", LOWER(INDEX(Paste_Here!AV$2:AV$210, MATCH(B210, Paste_Here!A$2:A$210, 0))))), "High Risk", IF(ISNUMBER(SEARCH("lowrisk", LOWER(INDEX(Paste_Here!AV$2:AV$210, MATCH(B210, Paste_Here!A$2:A$210, 0))))), "Low Risk", IF(ISNUMBER(SEARCH("somerisk", LOWER(INDEX(Paste_Here!AV$2:AV$210, MATCH(B210, Paste_Here!A$2:A$210, 0))))), "Some Risk", ""))), ""), "")</f>
        <v/>
      </c>
      <c r="DC210" s="69"/>
      <c r="DD210" s="79" t="str">
        <f>IFERROR(IF(B210&lt;&gt;"", IF(AND(INDEX(Paste_Here!AW$2:AW$210, MATCH(B210, Paste_Here!A$2:A$210, 0))&lt;&gt;"", ISNUMBER(VALUE(INDEX(Paste_Here!AW$2:AW$210, MATCH(B210, Paste_Here!A$2:A$210, 0))))), INDEX(Paste_Here!AW$2:AW$210, MATCH(B210, Paste_Here!A$2:A$210, 0)), ""), ""), "")</f>
        <v/>
      </c>
      <c r="DE210" s="69"/>
      <c r="DF210" s="79" t="str">
        <f>IFERROR(IF(B210&lt;&gt;"", IF(AND(INDEX(Paste_Here!AP$2:AP$210, MATCH(B210, Paste_Here!A$2:A$210, 0))&lt;&gt;"", ISNUMBER(VALUE(INDEX(Paste_Here!AP$2:AP$210, MATCH(B210, Paste_Here!A$2:A$210, 0))))), INDEX(Paste_Here!AP$2:AP$210, MATCH(B210, Paste_Here!A$2:A$210, 0)), ""), ""), "")</f>
        <v/>
      </c>
      <c r="DG210" s="69"/>
      <c r="DH210" s="79" t="str">
        <f>IFERROR(IF(B210&lt;&gt;"", IF(ISNUMBER(SEARCH("highrisk", LOWER(INDEX(Paste_Here!AQ$2:AQ$210, MATCH(B210, Paste_Here!A$2:A$210, 0))))), "High Risk", IF(ISNUMBER(SEARCH("lowrisk", LOWER(INDEX(Paste_Here!AQ$2:AQ$210, MATCH(B210, Paste_Here!A$2:A$210, 0))))), "Low Risk", IF(ISNUMBER(SEARCH("somerisk", LOWER(INDEX(Paste_Here!AQ$2:AQ$210, MATCH(B210, Paste_Here!A$2:A$210, 0))))), "Some Risk", ""))), ""), "")</f>
        <v/>
      </c>
      <c r="DI210" s="69"/>
      <c r="DJ210" s="79" t="str" cm="1">
        <f t="array" aca="1" ref="DJ210" ca="1">IFERROR(VALUE(IF(ISNUMBER(SEARCH("EM", INDEX(Paste_Here!AR$2:AR$500, MATCH(B210, Paste_Here!A$2:A$500, 0)))),"-" &amp; _xlfn.TEXTJOIN("", TRUE, IF(ISNUMBER(--MID(INDEX(Paste_Here!AR$2:AR$500, MATCH(B210, Paste_Here!A$2:A$500, 0)), ROW(INDIRECT("1:"&amp;LEN(INDEX(Paste_Here!AR$2:AR$500, MATCH(B210, Paste_Here!A$2:A$500, 0))))), 1)), MID(INDEX(Paste_Here!AR$2:AR$500, MATCH(B210, Paste_Here!A$2:A$500, 0)), ROW(INDIRECT("1:"&amp;LEN(INDEX(Paste_Here!AR$2:AR$500, MATCH(B210, Paste_Here!A$2:A$500, 0))))), 1), "")), _xlfn.TEXTJOIN("", TRUE, IF(ISNUMBER(--MID(INDEX(Paste_Here!AR$2:AR$500, MATCH(B210, Paste_Here!A$2:AR$500, 0)), ROW(INDIRECT("1:"&amp;LEN(INDEX(Paste_Here!AR$2:AR$500, MATCH(B210, Paste_Here!A$2:AR$500, 0))))), 1)), MID(INDEX(Paste_Here!AR$2:AR$500, MATCH(B210, Paste_Here!A$2:A$500, 0)), ROW(INDIRECT("1:"&amp;LEN(INDEX(Paste_Here!AR$2:AR$500, MATCH(B210, Paste_Here!A$2:A$500, 0))))), 1), "")))), "")</f>
        <v/>
      </c>
      <c r="DK210" s="69"/>
      <c r="DL210" s="69"/>
      <c r="DM210" s="79" t="str">
        <f t="shared" si="24"/>
        <v/>
      </c>
      <c r="DN210" s="69"/>
      <c r="DO210" s="79" t="str">
        <f>IFERROR(IF(B210&lt;&gt;"", IF(AND(INDEX(Paste_Here!AH$2:AH$210, MATCH(B210, Paste_Here!A$2:A$210, 0))&lt;&gt;"", ISNUMBER(VALUE(INDEX(Paste_Here!AH$2:AH$210, MATCH(B210, Paste_Here!A$2:A$210, 0))))), INDEX(Paste_Here!AH$2:AH$210, MATCH(B210, Paste_Here!A$2:A$210, 0)), ""), ""), "")</f>
        <v/>
      </c>
      <c r="DP210" s="69"/>
      <c r="DQ210" s="114"/>
      <c r="DR210" s="69"/>
      <c r="DS210" s="119" t="str">
        <f>IFERROR(IF(B210&lt;&gt;"", IF(LOWER(INDEX(Paste_Here!AI$2:AI$210, MATCH(B210, Paste_Here!A$2:A$210, 0)))="approaching expectations", "Approaching", IF(LOWER(INDEX(Paste_Here!AI$2:AI$210, MATCH(B210, Paste_Here!A$2:A$210, 0)))="met expectations", "Met", IF(LOWER(INDEX(Paste_Here!AI$2:AI$210, MATCH(B210, Paste_Here!A$2:A$210, 0)))="exceeded expectations", "Exceeded", IF(LOWER(INDEX(Paste_Here!AI$2:AI$210, MATCH(B210, Paste_Here!A$2:A$210, 0)))="below expectations", "Below", "")))), ""), "")</f>
        <v/>
      </c>
      <c r="DT210" s="69"/>
      <c r="DU210" s="79" t="str">
        <f>IFERROR(IF(B210&lt;&gt;"", IF(AND(INDEX(Paste_Here!AJ$2:AJ$210, MATCH(B210, Paste_Here!A$2:A$210, 0))&lt;&gt;"", ISNUMBER(VALUE(INDEX(Paste_Here!AJ$2:AJ$210, MATCH(B210, Paste_Here!A$2:A$210, 0))))), INDEX(Paste_Here!AJ$2:AJ$210, MATCH(B210, Paste_Here!A$2:A$210, 0)), ""), ""), "")</f>
        <v/>
      </c>
      <c r="DV210" s="69"/>
      <c r="DW210" s="114"/>
      <c r="DX210" s="69"/>
      <c r="DY210" s="114"/>
      <c r="DZ210" s="69"/>
      <c r="EA210" s="114"/>
      <c r="EB210" s="69"/>
      <c r="EC210" s="114"/>
      <c r="ED210" s="69"/>
      <c r="EE210" s="114"/>
      <c r="EF210" s="69"/>
      <c r="EH210" s="69"/>
      <c r="EI210" s="69"/>
      <c r="EJ210" s="79"/>
      <c r="EK210" s="69"/>
      <c r="EL210" s="79"/>
      <c r="EM210" s="69"/>
      <c r="EN210" s="79"/>
      <c r="EO210" s="69"/>
      <c r="EP210" s="79"/>
      <c r="EQ210" s="69"/>
      <c r="ER210" s="79"/>
      <c r="ES210" s="69"/>
      <c r="ET210" s="79"/>
      <c r="EU210" s="69"/>
      <c r="EV210" s="79"/>
      <c r="EW210" s="69"/>
      <c r="EX210" s="79"/>
      <c r="EY210" s="69"/>
      <c r="EZ210" s="79"/>
      <c r="FA210" s="69"/>
      <c r="FB210" s="79"/>
      <c r="FC210" s="69"/>
      <c r="FD210" s="79"/>
      <c r="FE210" s="69"/>
      <c r="FF210" s="69"/>
      <c r="FG210" s="79" t="str">
        <f t="shared" si="25"/>
        <v/>
      </c>
      <c r="FH210" s="69"/>
      <c r="FI210" s="79" t="str">
        <f>IFERROR(IF(B210&lt;&gt;"", IF(ISNUMBER(VALUE(INDEX(Paste_Here!H$2:H$210, MATCH(B210, Paste_Here!A$2:A$210, 0)))), IF(VALUE(INDEX(Paste_Here!H$2:H$210, MATCH(B210, Paste_Here!A$2:A$210, 0)))=0, "No", IF(AND(VALUE(INDEX(Paste_Here!H$2:H$210, MATCH(B210, Paste_Here!A$2:A$210, 0)))&gt;=1, VALUE(INDEX(Paste_Here!H$2:H$210, MATCH(B210, Paste_Here!A$2:A$210, 0)))&lt;=4), VALUE(INDEX(Paste_Here!H$2:H$210, MATCH(B210, Paste_Here!A$2:A$210, 0))), "")), ""), ""), "")</f>
        <v/>
      </c>
      <c r="FJ210" s="69"/>
      <c r="FK210" s="79" t="str">
        <f>IFERROR(IF(B210&lt;&gt;"", IF(ISNUMBER(VALUE(INDEX(Paste_Here!I$2:I$210, MATCH(B210, Paste_Here!A$2:A$210, 0)))), IF(VALUE(INDEX(Paste_Here!I$2:I$210, MATCH(B210, Paste_Here!A$2:A$210, 0)))=0, "No", IF(AND(VALUE(INDEX(Paste_Here!I$2:I$210, MATCH(B210, Paste_Here!A$2:A$210, 0)))&gt;=1, VALUE(INDEX(Paste_Here!I$2:I$210, MATCH(B210, Paste_Here!A$2:A$210, 0)))&lt;=4), VALUE(INDEX(Paste_Here!I$2:I$210, MATCH(B210, Paste_Here!A$2:A$210, 0))), "")), ""), ""), "")</f>
        <v/>
      </c>
      <c r="FL210" s="69"/>
      <c r="FM210" s="114"/>
      <c r="FN210" s="69"/>
      <c r="FO210" s="114"/>
      <c r="FP210" s="69"/>
      <c r="FQ210" s="114"/>
      <c r="FR210" s="69"/>
      <c r="FS210" s="114"/>
      <c r="FT210" s="69"/>
      <c r="FU210" s="79" t="str">
        <f>IFERROR(IF(B210&lt;&gt;"", IF(AND(INDEX(Paste_Here!R$2:R$210, MATCH(B210, Paste_Here!A$2:A$210, 0))&lt;&gt;"", ISNUMBER(VALUE(INDEX(Paste_Here!R$2:R$210, MATCH(B210, Paste_Here!A$2:A$210, 0))))), INDEX(Paste_Here!R$2:R$210, MATCH(B210, Paste_Here!A$2:A$210, 0)), ""), ""), "")</f>
        <v/>
      </c>
      <c r="FV210" s="69"/>
      <c r="FW210" s="79" t="str">
        <f>IFERROR(IF(B210&lt;&gt;"", IF(AND(INDEX(Paste_Here!BB$2:BB$210, MATCH(B210, Paste_Here!A$2:A$210, 0))&lt;&gt;"", ISNUMBER(VALUE(INDEX(Paste_Here!BB$2:BB$210, MATCH(B210, Paste_Here!A$2:A$210, 0))))), INDEX(Paste_Here!BB$2:BB$210, MATCH(B210, Paste_Here!A$2:A$210, 0)), ""), ""), "")</f>
        <v/>
      </c>
      <c r="FX210" s="69"/>
      <c r="FY210" s="79" t="str">
        <f>IFERROR(IF(B210&lt;&gt;"", IF(AND(INDEX(Paste_Here!AS$2:AS$210, MATCH(B210, Paste_Here!A$2:A$210, 0))&lt;&gt;"", ISNUMBER(VALUE(INDEX(Paste_Here!AS$2:AS$210, MATCH(B210, Paste_Here!A$2:A$210, 0))))), INDEX(Paste_Here!AS$2:AS$210, MATCH(B210, Paste_Here!A$2:A$210, 0)), ""), ""), "")</f>
        <v/>
      </c>
      <c r="FZ210" s="69"/>
      <c r="GA210" s="79" t="str">
        <f>IFERROR(IF(B210&lt;&gt;"", IF(AND(INDEX(Paste_Here!BC$2:BC$210, MATCH(B210, Paste_Here!A$2:A$210, 0))&lt;&gt;"", ISNUMBER(VALUE(INDEX(Paste_Here!BC$2:BC$210, MATCH(B210, Paste_Here!A$2:A$210, 0))))), INDEX(Paste_Here!BC$2:BC$210, MATCH(B210, Paste_Here!A$2:A$210, 0)), ""), ""), "")</f>
        <v/>
      </c>
      <c r="GB210" s="69"/>
      <c r="GC210" s="69"/>
      <c r="GD210" s="79" t="str">
        <f t="shared" si="26"/>
        <v/>
      </c>
      <c r="GE210" s="69"/>
      <c r="GF210" s="79" t="str">
        <f>IFERROR(IF(B210&lt;&gt;"", IF(ISNUMBER(SEARCH("s", LOWER(INDEX(Paste_Here!M$2:M$210, MATCH(B210, Paste_Here!A$2:A$210, 0))))), "Yes", IF(INDEX(Paste_Here!M$2:M$210, MATCH(B210, Paste_Here!A$2:A$210, 0))&lt;&gt;"", "No", "")), ""), "")</f>
        <v/>
      </c>
      <c r="GG210" s="69"/>
      <c r="GH210" s="79" t="str">
        <f>IFERROR(IF(B210&lt;&gt;"", IF(ISNUMBER(SEARCH("yes", LOWER(INDEX(Paste_Here!F$2:F$210, MATCH(B210, Paste_Here!A$2:A$210, 0))))), "Yes", IF(ISNUMBER(SEARCH("no", LOWER(INDEX(Paste_Here!F$2:F$210, MATCH(B210, Paste_Here!A$2:A$210, 0))))), "No", "")), ""), "")</f>
        <v/>
      </c>
      <c r="GI210" s="69"/>
      <c r="GJ210" s="79" t="str">
        <f>IFERROR(IF(B210&lt;&gt;"", IF(ISNUMBER(SEARCH("english language learner", LOWER(INDEX(Paste_Here!C$2:C$210, MATCH(B210, Paste_Here!A$2:A$210, 0))))), "Yes", ""), ""), "")</f>
        <v/>
      </c>
      <c r="GK210" s="69"/>
      <c r="GL210" s="79" t="str">
        <f>IFERROR(IF(B210&lt;&gt;"", IF(OR(ISNUMBER(SEARCH("b", LOWER(INDEX(Paste_Here!K$2:K$210, MATCH(B210, Paste_Here!A$2:A$210, 0))))), ISNUMBER(SEARCH("h", LOWER(INDEX(Paste_Here!K$2:K$210, MATCH(B210, Paste_Here!A$2:A$210, 0))))), ISNUMBER(SEARCH("i", LOWER(INDEX(Paste_Here!K$2:K$210, MATCH(B210, Paste_Here!A$2:A$210, 0)))))), "Yes", IF(INDEX(Paste_Here!K$2:K$210, MATCH(B210, Paste_Here!A$2:A$210, 0))&lt;&gt;"", "No", "")), ""), "")</f>
        <v/>
      </c>
      <c r="GM210" s="69"/>
      <c r="GN210" s="79" t="str">
        <f>IFERROR(IF(B210&lt;&gt;"", IF(ISNUMBER(SEARCH("yes", LOWER(INDEX(Paste_Here!L$2:L$210, MATCH(B210, Paste_Here!A$2:A$210, 0))))), "Yes", IF(ISNUMBER(SEARCH("no", LOWER(INDEX(Paste_Here!L$2:L$210, MATCH(B210, Paste_Here!A$2:A$210, 0))))), "No", "")), ""), "")</f>
        <v/>
      </c>
      <c r="GO210" s="69"/>
      <c r="GP210" s="79" t="str">
        <f>IFERROR(IF(B210&lt;&gt;"", IF(ISNUMBER(SEARCH("transitional 2", LOWER(INDEX(Paste_Here!C$2:C$210, MATCH(B210, Paste_Here!A$2:A$210, 0))))), "T2", IF(ISNUMBER(SEARCH("transitional 1", LOWER(INDEX(Paste_Here!C$2:C$210, MATCH(B210, Paste_Here!A$2:A$210, 0))))), "T1", IF(ISNUMBER(SEARCH("waived ell services", LOWER(INDEX(Paste_Here!C$2:C$210, MATCH(B210, Paste_Here!A$2:A$210, 0))))), "W", ""))), ""), "")</f>
        <v/>
      </c>
      <c r="GQ210" s="69"/>
      <c r="GR210" s="114"/>
      <c r="GS210" s="69"/>
      <c r="GT210" s="114"/>
      <c r="GU210" s="69"/>
      <c r="GV210" s="114"/>
      <c r="GW210" s="69"/>
      <c r="GX210" s="118"/>
      <c r="GY210" s="69"/>
      <c r="GZ210" s="69"/>
      <c r="HA210" s="79"/>
      <c r="HB210" s="69"/>
      <c r="HC210" s="79"/>
      <c r="HD210" s="69"/>
      <c r="HE210" s="79"/>
      <c r="HF210" s="69"/>
      <c r="HG210" s="79"/>
      <c r="HH210" s="69"/>
      <c r="HI210" s="79"/>
      <c r="HJ210" s="69"/>
      <c r="HK210" s="79"/>
      <c r="HL210" s="69"/>
      <c r="HM210" s="79"/>
      <c r="HN210" s="69"/>
      <c r="HO210" s="79"/>
      <c r="HP210" s="69"/>
      <c r="HQ210" s="79"/>
      <c r="HR210" s="69"/>
      <c r="HS210" s="79"/>
      <c r="HT210" s="69"/>
      <c r="HU210" s="79"/>
      <c r="HV210" s="69"/>
      <c r="HW210" s="69"/>
      <c r="HX210" s="79"/>
      <c r="HY210" s="69"/>
      <c r="HZ210" s="79"/>
      <c r="IA210" s="69"/>
      <c r="IB210" s="79"/>
      <c r="IC210" s="69"/>
      <c r="ID210" s="79"/>
      <c r="IE210" s="69"/>
      <c r="IF210" s="79"/>
      <c r="IG210" s="69"/>
      <c r="IH210" s="79"/>
      <c r="II210" s="69"/>
      <c r="IJ210" s="79"/>
      <c r="IK210" s="69"/>
      <c r="IL210" s="79"/>
      <c r="IM210" s="69"/>
      <c r="IN210" s="79"/>
      <c r="IO210" s="69"/>
      <c r="IP210" s="79"/>
      <c r="IQ210" s="69"/>
      <c r="IR210" s="79"/>
      <c r="IS210" s="69"/>
      <c r="IT210" s="69"/>
      <c r="IU210" s="79"/>
      <c r="IV210" s="69"/>
      <c r="IW210" s="79"/>
      <c r="IX210" s="69"/>
      <c r="IY210" s="79"/>
      <c r="IZ210" s="69"/>
      <c r="JA210" s="79"/>
      <c r="JB210" s="69"/>
      <c r="JC210" s="79"/>
      <c r="JD210" s="69"/>
      <c r="JE210" s="79"/>
      <c r="JF210" s="69"/>
      <c r="JG210" s="79"/>
      <c r="JH210" s="69"/>
      <c r="JI210" s="79"/>
      <c r="JJ210" s="69"/>
      <c r="JK210" s="79"/>
      <c r="JL210" s="69"/>
      <c r="JM210" s="79"/>
      <c r="JN210" s="69"/>
      <c r="JO210" s="79"/>
      <c r="JP210" s="69"/>
      <c r="JQ210" s="69"/>
      <c r="JR210" s="79"/>
      <c r="JS210" s="69"/>
      <c r="JT210" s="79"/>
      <c r="JU210" s="69"/>
      <c r="JV210" s="79"/>
      <c r="JW210" s="69"/>
      <c r="JX210" s="79"/>
      <c r="JY210" s="69"/>
      <c r="JZ210" s="79"/>
      <c r="KA210" s="69"/>
      <c r="KB210" s="79"/>
      <c r="KC210" s="69"/>
      <c r="KD210" s="79"/>
      <c r="KE210" s="69"/>
      <c r="KF210" s="79"/>
      <c r="KG210" s="69"/>
      <c r="KH210" s="79"/>
      <c r="KI210" s="69"/>
      <c r="KJ210" s="79"/>
      <c r="KK210" s="69"/>
      <c r="KL210" s="79"/>
      <c r="KM210" s="69"/>
      <c r="KP210" s="1" t="str" cm="1">
        <f t="array" ref="KP210">IFERROR(INDEX(Paste_Here!$B$2:$B$210, MATCH(0, COUNTIF(KP$4:KP209, Paste_Here!$B$2:$B$210) + IF(Paste_Here!$B$2:$B$210="", 1, 0), 0)), "")</f>
        <v/>
      </c>
      <c r="KQ210" s="1" t="str">
        <f>IF(KP210&lt;&gt;"", INDEX(Paste_Here!$A$2:$A$210, MATCH(KP210, Paste_Here!$B$2:$B$210, 0)), "")</f>
        <v/>
      </c>
      <c r="KR210" s="1" t="str">
        <f t="shared" si="27"/>
        <v/>
      </c>
      <c r="KS210" s="1" t="str" cm="1">
        <f t="array" ref="KS210">IFERROR(INDEX($KR$5:$KR$210, MATCH(SMALL(IF($KR$5:$KR$210&lt;&gt;"", COUNTIF($KR$5:$KR$210, "&lt;"&amp;$KR$5:$KR$210)+1), ROW()-ROW($KS$5)+1), COUNTIF($KR$5:$KR$210, "&lt;"&amp;$KR$5:$KR$210)+1, 0)), "")</f>
        <v/>
      </c>
    </row>
  </sheetData>
  <sheetProtection algorithmName="SHA-512" hashValue="YzhQ/WvPzCAHHr/6XdefUFNUkr+0sCXxHFbuM3uVbXDe9LGJMU6b7ubmL95hXsOoSgmP8GQnCW+5E2Yva3cnZA==" saltValue="Ddg5MGT4jwUTg/WgwuaRNw==" spinCount="100000" sheet="1" objects="1" scenarios="1"/>
  <conditionalFormatting sqref="D2 F1:F2 L1:L2 H2 J1:J2 D5:D1048576 F5:F1048576 J5:J1048576 L5:L1048576">
    <cfRule type="cellIs" dxfId="575" priority="1061" operator="equal">
      <formula>"Yes"</formula>
    </cfRule>
  </conditionalFormatting>
  <conditionalFormatting sqref="P5:P2200 R5:R2200">
    <cfRule type="containsText" dxfId="574" priority="1059" operator="containsText" text="Sec">
      <formula>NOT(ISERROR(SEARCH("Sec",P5)))</formula>
    </cfRule>
    <cfRule type="containsText" dxfId="573" priority="1060" operator="containsText" text="Prim">
      <formula>NOT(ISERROR(SEARCH("Prim",P5)))</formula>
    </cfRule>
  </conditionalFormatting>
  <conditionalFormatting sqref="D3 F3">
    <cfRule type="cellIs" dxfId="571" priority="1045" operator="equal">
      <formula>"Yes"</formula>
    </cfRule>
  </conditionalFormatting>
  <conditionalFormatting sqref="D4">
    <cfRule type="cellIs" dxfId="565" priority="988" operator="equal">
      <formula>"Yes"</formula>
    </cfRule>
  </conditionalFormatting>
  <conditionalFormatting sqref="F4">
    <cfRule type="cellIs" dxfId="564" priority="987" operator="equal">
      <formula>"Yes"</formula>
    </cfRule>
  </conditionalFormatting>
  <conditionalFormatting sqref="J4">
    <cfRule type="cellIs" dxfId="563" priority="986" operator="equal">
      <formula>"Yes"</formula>
    </cfRule>
  </conditionalFormatting>
  <conditionalFormatting sqref="L4">
    <cfRule type="cellIs" dxfId="562" priority="985" operator="equal">
      <formula>"Yes"</formula>
    </cfRule>
  </conditionalFormatting>
  <conditionalFormatting sqref="AA1:AA2 AC1:AC2 AE1:AE2 AG1:AG2 AA5:AA1048576 AC5:AC1048576 AE5:AE1048576 AG5:AG1048576 AI5:AI1048576">
    <cfRule type="cellIs" dxfId="555" priority="962" operator="equal">
      <formula>"Yes"</formula>
    </cfRule>
  </conditionalFormatting>
  <conditionalFormatting sqref="AI5:AI2200 AK5:AK2200 AQ5:AQ2200">
    <cfRule type="containsText" dxfId="554" priority="960" operator="containsText" text="Sec">
      <formula>NOT(ISERROR(SEARCH("Sec",AI5)))</formula>
    </cfRule>
    <cfRule type="containsText" dxfId="553" priority="961" operator="containsText" text="Prim">
      <formula>NOT(ISERROR(SEARCH("Prim",AI5)))</formula>
    </cfRule>
  </conditionalFormatting>
  <conditionalFormatting sqref="AA3 AC3">
    <cfRule type="cellIs" dxfId="552" priority="956" operator="equal">
      <formula>"Yes"</formula>
    </cfRule>
  </conditionalFormatting>
  <conditionalFormatting sqref="AX1:AX2 AZ1:AZ2 BB1:BB2 BD1:BD3 BF1:BF3 AX5:AX1048576 BD5:BD1048576 AZ5:AZ1048576 BB5:BB1048576 BF5:BF1048576">
    <cfRule type="cellIs" dxfId="551" priority="939" operator="equal">
      <formula>"Yes"</formula>
    </cfRule>
  </conditionalFormatting>
  <conditionalFormatting sqref="BF5:BF2200 BJ5:BJ2200 BH5:BH2200">
    <cfRule type="containsText" dxfId="550" priority="937" operator="containsText" text="Sec">
      <formula>NOT(ISERROR(SEARCH("Sec",BF5)))</formula>
    </cfRule>
    <cfRule type="containsText" dxfId="549" priority="938" operator="containsText" text="Prim">
      <formula>NOT(ISERROR(SEARCH("Prim",BF5)))</formula>
    </cfRule>
  </conditionalFormatting>
  <conditionalFormatting sqref="BN5:BN2200 BL5:BL2200">
    <cfRule type="cellIs" dxfId="548" priority="934" operator="equal">
      <formula>"Yes"</formula>
    </cfRule>
  </conditionalFormatting>
  <conditionalFormatting sqref="AX3 AZ3">
    <cfRule type="cellIs" dxfId="547" priority="933" operator="equal">
      <formula>"Yes"</formula>
    </cfRule>
  </conditionalFormatting>
  <conditionalFormatting sqref="BL3">
    <cfRule type="cellIs" dxfId="546" priority="932" operator="equal">
      <formula>"Yes"</formula>
    </cfRule>
  </conditionalFormatting>
  <conditionalFormatting sqref="BN3">
    <cfRule type="cellIs" dxfId="545" priority="931" operator="equal">
      <formula>"Yes"</formula>
    </cfRule>
  </conditionalFormatting>
  <conditionalFormatting sqref="BB3">
    <cfRule type="cellIs" dxfId="544" priority="921" operator="equal">
      <formula>"Yes"</formula>
    </cfRule>
  </conditionalFormatting>
  <conditionalFormatting sqref="BP5:BP2200">
    <cfRule type="cellIs" dxfId="543" priority="918" operator="equal">
      <formula>"Yes"</formula>
    </cfRule>
  </conditionalFormatting>
  <conditionalFormatting sqref="BP3">
    <cfRule type="cellIs" dxfId="542" priority="917" operator="equal">
      <formula>"Yes"</formula>
    </cfRule>
  </conditionalFormatting>
  <conditionalFormatting sqref="BU2201:BU1048576 BU1:BU2 BW1:BW2 BW2201:BW1048576 BY2201:BY1048576 BY1:BY2 CA1:CA3 CA2201:CA1048576 CC2201:CC1048576 CC1:CC3">
    <cfRule type="cellIs" dxfId="541" priority="893" operator="equal">
      <formula>"Yes"</formula>
    </cfRule>
  </conditionalFormatting>
  <conditionalFormatting sqref="BU3 BW3">
    <cfRule type="cellIs" dxfId="540" priority="887" operator="equal">
      <formula>"Yes"</formula>
    </cfRule>
  </conditionalFormatting>
  <conditionalFormatting sqref="CI3">
    <cfRule type="cellIs" dxfId="539" priority="886" operator="equal">
      <formula>"Yes"</formula>
    </cfRule>
  </conditionalFormatting>
  <conditionalFormatting sqref="CK3">
    <cfRule type="cellIs" dxfId="538" priority="885" operator="equal">
      <formula>"Yes"</formula>
    </cfRule>
  </conditionalFormatting>
  <conditionalFormatting sqref="BY3">
    <cfRule type="cellIs" dxfId="537" priority="875" operator="equal">
      <formula>"Yes"</formula>
    </cfRule>
  </conditionalFormatting>
  <conditionalFormatting sqref="CM3">
    <cfRule type="cellIs" dxfId="536" priority="871" operator="equal">
      <formula>"Yes"</formula>
    </cfRule>
  </conditionalFormatting>
  <conditionalFormatting sqref="CR2201:CR1048576 CR2 CT1:CT2 CT2201:CT1048576 CV2201:CV1048576 CV1:CV2 CX1:CX3 CX2201:CX1048576 CZ2201:CZ1048576 CZ3">
    <cfRule type="cellIs" dxfId="535" priority="870" operator="equal">
      <formula>"Yes"</formula>
    </cfRule>
  </conditionalFormatting>
  <conditionalFormatting sqref="CR3 CT3">
    <cfRule type="cellIs" dxfId="534" priority="864" operator="equal">
      <formula>"Yes"</formula>
    </cfRule>
  </conditionalFormatting>
  <conditionalFormatting sqref="DH3">
    <cfRule type="cellIs" dxfId="533" priority="863" operator="equal">
      <formula>"Yes"</formula>
    </cfRule>
  </conditionalFormatting>
  <conditionalFormatting sqref="DJ3">
    <cfRule type="cellIs" dxfId="532" priority="862" operator="equal">
      <formula>"Yes"</formula>
    </cfRule>
  </conditionalFormatting>
  <conditionalFormatting sqref="CV3">
    <cfRule type="cellIs" dxfId="531" priority="852" operator="equal">
      <formula>"Yes"</formula>
    </cfRule>
  </conditionalFormatting>
  <conditionalFormatting sqref="DO2201:DO1048576 DO2 DQ2 DQ2201:DQ1048576 DS2201:DS1048576 DS2 DU2 DU2201:DU1048576 DW2201:DW1048576 DW2:DW3">
    <cfRule type="cellIs" dxfId="529" priority="847" operator="equal">
      <formula>"Yes"</formula>
    </cfRule>
  </conditionalFormatting>
  <conditionalFormatting sqref="EG3">
    <cfRule type="cellIs" dxfId="528" priority="825" operator="equal">
      <formula>"Yes"</formula>
    </cfRule>
  </conditionalFormatting>
  <conditionalFormatting sqref="FM2201:FM1048576 FO2201:FO1048576 FQ2201:FQ1048576 FM1:FM2 FO1:FO3 FQ1:FQ3">
    <cfRule type="cellIs" dxfId="527" priority="801" operator="equal">
      <formula>"Yes"</formula>
    </cfRule>
  </conditionalFormatting>
  <conditionalFormatting sqref="FW3">
    <cfRule type="cellIs" dxfId="526" priority="794" operator="equal">
      <formula>"Yes"</formula>
    </cfRule>
  </conditionalFormatting>
  <conditionalFormatting sqref="FY3">
    <cfRule type="cellIs" dxfId="525" priority="793" operator="equal">
      <formula>"Yes"</formula>
    </cfRule>
  </conditionalFormatting>
  <conditionalFormatting sqref="FM3">
    <cfRule type="cellIs" dxfId="524" priority="783" operator="equal">
      <formula>"Yes"</formula>
    </cfRule>
  </conditionalFormatting>
  <conditionalFormatting sqref="GA3">
    <cfRule type="cellIs" dxfId="523" priority="779" operator="equal">
      <formula>"Yes"</formula>
    </cfRule>
  </conditionalFormatting>
  <conditionalFormatting sqref="GF2201:GF1048576 GF1:GF2 GH2201:GH1048576 GJ2201:GJ1048576 GL2201:GL1048576 GN2201:GN1048576 GH1:GH2 GL1:GL3 GN1:GN3 GJ1:GJ2">
    <cfRule type="cellIs" dxfId="522" priority="778" operator="equal">
      <formula>"Yes"</formula>
    </cfRule>
  </conditionalFormatting>
  <conditionalFormatting sqref="GF3 GH3">
    <cfRule type="cellIs" dxfId="521" priority="772" operator="equal">
      <formula>"Yes"</formula>
    </cfRule>
  </conditionalFormatting>
  <conditionalFormatting sqref="GV3">
    <cfRule type="cellIs" dxfId="519" priority="770" operator="equal">
      <formula>"Yes"</formula>
    </cfRule>
  </conditionalFormatting>
  <conditionalFormatting sqref="GJ3">
    <cfRule type="cellIs" dxfId="518" priority="760" operator="equal">
      <formula>"Yes"</formula>
    </cfRule>
  </conditionalFormatting>
  <conditionalFormatting sqref="GX3">
    <cfRule type="cellIs" dxfId="517" priority="756" operator="equal">
      <formula>"Yes"</formula>
    </cfRule>
  </conditionalFormatting>
  <conditionalFormatting sqref="HC601:HC1048576 HC1:HC2 HE1:HE2 HE601:HE1048576 HG601:HG1048576 HG1:HG2 HI1:HI3 HI601:HI1048576 HK601:HK1048576 HK1:HK3">
    <cfRule type="cellIs" dxfId="516" priority="755" operator="equal">
      <formula>"Yes"</formula>
    </cfRule>
  </conditionalFormatting>
  <conditionalFormatting sqref="HK601:HK2200 HM601:HM2200 HO601:HO2200">
    <cfRule type="containsText" dxfId="515" priority="753" operator="containsText" text="Sec">
      <formula>NOT(ISERROR(SEARCH("Sec",HK601)))</formula>
    </cfRule>
    <cfRule type="containsText" dxfId="514" priority="754" operator="containsText" text="Prim">
      <formula>NOT(ISERROR(SEARCH("Prim",HK601)))</formula>
    </cfRule>
  </conditionalFormatting>
  <conditionalFormatting sqref="HQ601:HQ2200 HS601:HS2200">
    <cfRule type="cellIs" dxfId="513" priority="750" operator="equal">
      <formula>"Yes"</formula>
    </cfRule>
  </conditionalFormatting>
  <conditionalFormatting sqref="HC3 HE3">
    <cfRule type="cellIs" dxfId="512" priority="749" operator="equal">
      <formula>"Yes"</formula>
    </cfRule>
  </conditionalFormatting>
  <conditionalFormatting sqref="HQ3">
    <cfRule type="cellIs" dxfId="511" priority="748" operator="equal">
      <formula>"Yes"</formula>
    </cfRule>
  </conditionalFormatting>
  <conditionalFormatting sqref="HS3">
    <cfRule type="cellIs" dxfId="510" priority="747" operator="equal">
      <formula>"Yes"</formula>
    </cfRule>
  </conditionalFormatting>
  <conditionalFormatting sqref="HG3">
    <cfRule type="cellIs" dxfId="509" priority="737" operator="equal">
      <formula>"Yes"</formula>
    </cfRule>
  </conditionalFormatting>
  <conditionalFormatting sqref="HU601:HU2200">
    <cfRule type="cellIs" dxfId="508" priority="734" operator="equal">
      <formula>"Yes"</formula>
    </cfRule>
  </conditionalFormatting>
  <conditionalFormatting sqref="HU3">
    <cfRule type="cellIs" dxfId="507" priority="733" operator="equal">
      <formula>"Yes"</formula>
    </cfRule>
  </conditionalFormatting>
  <conditionalFormatting sqref="HZ601:HZ1048576 HZ1:HZ2 IB1:IB2 IB601:IB1048576 ID601:ID1048576 ID1:ID2 IF1:IF3 IF601:IF1048576 IH601:IH1048576 IH1:IH3">
    <cfRule type="cellIs" dxfId="506" priority="732" operator="equal">
      <formula>"Yes"</formula>
    </cfRule>
  </conditionalFormatting>
  <conditionalFormatting sqref="IH601:IH2200 IJ601:IJ2200 IL601:IL2200">
    <cfRule type="containsText" dxfId="505" priority="730" operator="containsText" text="Sec">
      <formula>NOT(ISERROR(SEARCH("Sec",IH601)))</formula>
    </cfRule>
    <cfRule type="containsText" dxfId="504" priority="731" operator="containsText" text="Prim">
      <formula>NOT(ISERROR(SEARCH("Prim",IH601)))</formula>
    </cfRule>
  </conditionalFormatting>
  <conditionalFormatting sqref="IN601:IN2200 IP601:IP2200">
    <cfRule type="cellIs" dxfId="503" priority="727" operator="equal">
      <formula>"Yes"</formula>
    </cfRule>
  </conditionalFormatting>
  <conditionalFormatting sqref="HZ3 IB3">
    <cfRule type="cellIs" dxfId="502" priority="726" operator="equal">
      <formula>"Yes"</formula>
    </cfRule>
  </conditionalFormatting>
  <conditionalFormatting sqref="IN3">
    <cfRule type="cellIs" dxfId="501" priority="725" operator="equal">
      <formula>"Yes"</formula>
    </cfRule>
  </conditionalFormatting>
  <conditionalFormatting sqref="IP3">
    <cfRule type="cellIs" dxfId="500" priority="724" operator="equal">
      <formula>"Yes"</formula>
    </cfRule>
  </conditionalFormatting>
  <conditionalFormatting sqref="ID3">
    <cfRule type="cellIs" dxfId="499" priority="714" operator="equal">
      <formula>"Yes"</formula>
    </cfRule>
  </conditionalFormatting>
  <conditionalFormatting sqref="IR601:IR2200">
    <cfRule type="cellIs" dxfId="498" priority="711" operator="equal">
      <formula>"Yes"</formula>
    </cfRule>
  </conditionalFormatting>
  <conditionalFormatting sqref="IR3">
    <cfRule type="cellIs" dxfId="497" priority="710" operator="equal">
      <formula>"Yes"</formula>
    </cfRule>
  </conditionalFormatting>
  <conditionalFormatting sqref="IW601:IW1048576 IW1:IW2 IY1:IY2 IY601:IY1048576 JA601:JA1048576 JA1:JA2 JC1:JC3 JC601:JC1048576 JE601:JE1048576 JE1:JE3">
    <cfRule type="cellIs" dxfId="496" priority="709" operator="equal">
      <formula>"Yes"</formula>
    </cfRule>
  </conditionalFormatting>
  <conditionalFormatting sqref="JE601:JE2200 JG601:JG2200 JI601:JI2200">
    <cfRule type="containsText" dxfId="495" priority="707" operator="containsText" text="Sec">
      <formula>NOT(ISERROR(SEARCH("Sec",JE601)))</formula>
    </cfRule>
    <cfRule type="containsText" dxfId="494" priority="708" operator="containsText" text="Prim">
      <formula>NOT(ISERROR(SEARCH("Prim",JE601)))</formula>
    </cfRule>
  </conditionalFormatting>
  <conditionalFormatting sqref="JK601:JK2200 JM601:JM2200">
    <cfRule type="cellIs" dxfId="493" priority="704" operator="equal">
      <formula>"Yes"</formula>
    </cfRule>
  </conditionalFormatting>
  <conditionalFormatting sqref="IW3 IY3">
    <cfRule type="cellIs" dxfId="492" priority="703" operator="equal">
      <formula>"Yes"</formula>
    </cfRule>
  </conditionalFormatting>
  <conditionalFormatting sqref="JK3">
    <cfRule type="cellIs" dxfId="491" priority="702" operator="equal">
      <formula>"Yes"</formula>
    </cfRule>
  </conditionalFormatting>
  <conditionalFormatting sqref="JM3">
    <cfRule type="cellIs" dxfId="490" priority="701" operator="equal">
      <formula>"Yes"</formula>
    </cfRule>
  </conditionalFormatting>
  <conditionalFormatting sqref="JA3">
    <cfRule type="cellIs" dxfId="489" priority="691" operator="equal">
      <formula>"Yes"</formula>
    </cfRule>
  </conditionalFormatting>
  <conditionalFormatting sqref="JO601:JO2200">
    <cfRule type="cellIs" dxfId="488" priority="688" operator="equal">
      <formula>"Yes"</formula>
    </cfRule>
  </conditionalFormatting>
  <conditionalFormatting sqref="JO3">
    <cfRule type="cellIs" dxfId="487" priority="687" operator="equal">
      <formula>"Yes"</formula>
    </cfRule>
  </conditionalFormatting>
  <conditionalFormatting sqref="JT601:JT1048576 JT1:JT2 JV1:JV2 JV601:JV1048576 JX601:JX1048576 JX1:JX2 JZ1:JZ3 JZ601:JZ1048576 KB601:KB1048576 KB1:KB3">
    <cfRule type="cellIs" dxfId="486" priority="686" operator="equal">
      <formula>"Yes"</formula>
    </cfRule>
  </conditionalFormatting>
  <conditionalFormatting sqref="KB601:KB2200 KD601:KD2200 KF601:KF2200">
    <cfRule type="containsText" dxfId="485" priority="684" operator="containsText" text="Sec">
      <formula>NOT(ISERROR(SEARCH("Sec",KB601)))</formula>
    </cfRule>
    <cfRule type="containsText" dxfId="484" priority="685" operator="containsText" text="Prim">
      <formula>NOT(ISERROR(SEARCH("Prim",KB601)))</formula>
    </cfRule>
  </conditionalFormatting>
  <conditionalFormatting sqref="KH601:KH2200 KJ601:KJ2200">
    <cfRule type="cellIs" dxfId="483" priority="681" operator="equal">
      <formula>"Yes"</formula>
    </cfRule>
  </conditionalFormatting>
  <conditionalFormatting sqref="JT3 JV3">
    <cfRule type="cellIs" dxfId="482" priority="680" operator="equal">
      <formula>"Yes"</formula>
    </cfRule>
  </conditionalFormatting>
  <conditionalFormatting sqref="KH3">
    <cfRule type="cellIs" dxfId="481" priority="679" operator="equal">
      <formula>"Yes"</formula>
    </cfRule>
  </conditionalFormatting>
  <conditionalFormatting sqref="KJ3">
    <cfRule type="cellIs" dxfId="480" priority="678" operator="equal">
      <formula>"Yes"</formula>
    </cfRule>
  </conditionalFormatting>
  <conditionalFormatting sqref="JX3">
    <cfRule type="cellIs" dxfId="479" priority="668" operator="equal">
      <formula>"Yes"</formula>
    </cfRule>
  </conditionalFormatting>
  <conditionalFormatting sqref="KL601:KL2200">
    <cfRule type="cellIs" dxfId="478" priority="665" operator="equal">
      <formula>"Yes"</formula>
    </cfRule>
  </conditionalFormatting>
  <conditionalFormatting sqref="KL3">
    <cfRule type="cellIs" dxfId="477" priority="664" operator="equal">
      <formula>"Yes"</formula>
    </cfRule>
  </conditionalFormatting>
  <conditionalFormatting sqref="P2">
    <cfRule type="cellIs" dxfId="476" priority="663" operator="equal">
      <formula>"Yes"</formula>
    </cfRule>
  </conditionalFormatting>
  <conditionalFormatting sqref="R2">
    <cfRule type="cellIs" dxfId="475" priority="662" operator="equal">
      <formula>"Yes"</formula>
    </cfRule>
  </conditionalFormatting>
  <conditionalFormatting sqref="L3">
    <cfRule type="cellIs" dxfId="472" priority="659" operator="equal">
      <formula>"Yes"</formula>
    </cfRule>
  </conditionalFormatting>
  <conditionalFormatting sqref="P3">
    <cfRule type="cellIs" dxfId="470" priority="657" operator="equal">
      <formula>"Yes"</formula>
    </cfRule>
  </conditionalFormatting>
  <conditionalFormatting sqref="R3">
    <cfRule type="cellIs" dxfId="469" priority="656" operator="equal">
      <formula>"Yes"</formula>
    </cfRule>
  </conditionalFormatting>
  <conditionalFormatting sqref="CC5:CC2200 BU5:BU2200 CA5:CA2200 BY5:BY2200 BW5:BW2200">
    <cfRule type="cellIs" dxfId="467" priority="654" operator="equal">
      <formula>"Yes"</formula>
    </cfRule>
  </conditionalFormatting>
  <conditionalFormatting sqref="CC5:CC2200 CG5:CG2200 CE5:CE2200">
    <cfRule type="containsText" dxfId="466" priority="652" operator="containsText" text="Sec">
      <formula>NOT(ISERROR(SEARCH("Sec",CC5)))</formula>
    </cfRule>
    <cfRule type="containsText" dxfId="465" priority="653" operator="containsText" text="Prim">
      <formula>NOT(ISERROR(SEARCH("Prim",CC5)))</formula>
    </cfRule>
  </conditionalFormatting>
  <conditionalFormatting sqref="CI5:CI2200 CK5:CK2200">
    <cfRule type="cellIs" dxfId="464" priority="649" operator="equal">
      <formula>"Yes"</formula>
    </cfRule>
  </conditionalFormatting>
  <conditionalFormatting sqref="CM4">
    <cfRule type="containsText" dxfId="463" priority="638" operator="containsText" text="Sec">
      <formula>NOT(ISERROR(SEARCH("Sec",CM4)))</formula>
    </cfRule>
    <cfRule type="containsText" dxfId="462" priority="639" operator="containsText" text="Prim">
      <formula>NOT(ISERROR(SEARCH("Prim",CM4)))</formula>
    </cfRule>
  </conditionalFormatting>
  <conditionalFormatting sqref="CM5:CM2200">
    <cfRule type="cellIs" dxfId="461" priority="637" operator="equal">
      <formula>"Yes"</formula>
    </cfRule>
  </conditionalFormatting>
  <conditionalFormatting sqref="CX5:CX2200 CR5:CR2200 CV5:CV2200 CT5:CT2200 CZ5:CZ2200">
    <cfRule type="cellIs" dxfId="460" priority="636" operator="equal">
      <formula>"Yes"</formula>
    </cfRule>
  </conditionalFormatting>
  <conditionalFormatting sqref="CZ5:CZ2200 DB5:DB2200 DF5:DF2200">
    <cfRule type="containsText" dxfId="459" priority="634" operator="containsText" text="Sec">
      <formula>NOT(ISERROR(SEARCH("Sec",CZ5)))</formula>
    </cfRule>
    <cfRule type="containsText" dxfId="458" priority="635" operator="containsText" text="Prim">
      <formula>NOT(ISERROR(SEARCH("Prim",CZ5)))</formula>
    </cfRule>
  </conditionalFormatting>
  <conditionalFormatting sqref="DH5:DH2200 DJ5:DJ2200">
    <cfRule type="cellIs" dxfId="457" priority="631" operator="equal">
      <formula>"Yes"</formula>
    </cfRule>
  </conditionalFormatting>
  <conditionalFormatting sqref="DS211:DS2200 DW5:DW2200 DO5:DO2200 DQ5:DQ2200 DU5:DU2200">
    <cfRule type="cellIs" dxfId="453" priority="618" operator="equal">
      <formula>"Yes"</formula>
    </cfRule>
  </conditionalFormatting>
  <conditionalFormatting sqref="DY5:DY2200 EA5:EA2200 DW5:DW2200">
    <cfRule type="containsText" dxfId="452" priority="616" operator="containsText" text="Sec">
      <formula>NOT(ISERROR(SEARCH("Sec",DW5)))</formula>
    </cfRule>
    <cfRule type="containsText" dxfId="451" priority="617" operator="containsText" text="Prim">
      <formula>NOT(ISERROR(SEARCH("Prim",DW5)))</formula>
    </cfRule>
  </conditionalFormatting>
  <conditionalFormatting sqref="EC5:EC2200 EE5:EE2200">
    <cfRule type="cellIs" dxfId="450" priority="613" operator="equal">
      <formula>"Yes"</formula>
    </cfRule>
  </conditionalFormatting>
  <conditionalFormatting sqref="DW4">
    <cfRule type="cellIs" dxfId="449" priority="608" operator="equal">
      <formula>"Yes"</formula>
    </cfRule>
  </conditionalFormatting>
  <conditionalFormatting sqref="EG5:EG2200">
    <cfRule type="cellIs" dxfId="448" priority="601" operator="equal">
      <formula>"Yes"</formula>
    </cfRule>
  </conditionalFormatting>
  <conditionalFormatting sqref="FM5:FM2200 FO5:FO2200 FQ5:FQ2200">
    <cfRule type="cellIs" dxfId="447" priority="582" operator="equal">
      <formula>"Yes"</formula>
    </cfRule>
  </conditionalFormatting>
  <conditionalFormatting sqref="FS5:FS2200 FQ5:FQ2200 FU5:FU2200">
    <cfRule type="containsText" dxfId="446" priority="580" operator="containsText" text="Sec">
      <formula>NOT(ISERROR(SEARCH("Sec",FQ5)))</formula>
    </cfRule>
    <cfRule type="containsText" dxfId="445" priority="581" operator="containsText" text="Prim">
      <formula>NOT(ISERROR(SEARCH("Prim",FQ5)))</formula>
    </cfRule>
  </conditionalFormatting>
  <conditionalFormatting sqref="FW5:FW2200 FY5:FY2200">
    <cfRule type="cellIs" dxfId="444" priority="577" operator="equal">
      <formula>"Yes"</formula>
    </cfRule>
  </conditionalFormatting>
  <conditionalFormatting sqref="GA5:GA2200">
    <cfRule type="cellIs" dxfId="443" priority="565" operator="equal">
      <formula>"Yes"</formula>
    </cfRule>
  </conditionalFormatting>
  <conditionalFormatting sqref="GF5:GF2200 GH5:GH2200 GJ5:GJ2200 GL5:GL2200 GN5:GN2200">
    <cfRule type="cellIs" dxfId="442" priority="564" operator="equal">
      <formula>"Yes"</formula>
    </cfRule>
  </conditionalFormatting>
  <conditionalFormatting sqref="GR5:GR2200 GN5:GN2200 GP5:GP2200">
    <cfRule type="containsText" dxfId="441" priority="562" operator="containsText" text="Sec">
      <formula>NOT(ISERROR(SEARCH("Sec",GN5)))</formula>
    </cfRule>
    <cfRule type="containsText" dxfId="440" priority="563" operator="containsText" text="Prim">
      <formula>NOT(ISERROR(SEARCH("Prim",GN5)))</formula>
    </cfRule>
  </conditionalFormatting>
  <conditionalFormatting sqref="GV4">
    <cfRule type="containsText" dxfId="439" priority="560" operator="containsText" text="Sec">
      <formula>NOT(ISERROR(SEARCH("Sec",GV4)))</formula>
    </cfRule>
    <cfRule type="containsText" dxfId="438" priority="561" operator="containsText" text="Prim">
      <formula>NOT(ISERROR(SEARCH("Prim",GV4)))</formula>
    </cfRule>
  </conditionalFormatting>
  <conditionalFormatting sqref="GV5:GV2200">
    <cfRule type="cellIs" dxfId="437" priority="559" operator="equal">
      <formula>"Yes"</formula>
    </cfRule>
  </conditionalFormatting>
  <conditionalFormatting sqref="GH4">
    <cfRule type="cellIs" dxfId="436" priority="557" operator="equal">
      <formula>"Yes"</formula>
    </cfRule>
  </conditionalFormatting>
  <conditionalFormatting sqref="GR4">
    <cfRule type="containsText" dxfId="435" priority="550" operator="containsText" text="Sec">
      <formula>NOT(ISERROR(SEARCH("Sec",GR4)))</formula>
    </cfRule>
    <cfRule type="containsText" dxfId="434" priority="551" operator="containsText" text="Prim">
      <formula>NOT(ISERROR(SEARCH("Prim",GR4)))</formula>
    </cfRule>
  </conditionalFormatting>
  <conditionalFormatting sqref="GX4">
    <cfRule type="containsText" dxfId="433" priority="548" operator="containsText" text="Sec">
      <formula>NOT(ISERROR(SEARCH("Sec",GX4)))</formula>
    </cfRule>
    <cfRule type="containsText" dxfId="432" priority="549" operator="containsText" text="Prim">
      <formula>NOT(ISERROR(SEARCH("Prim",GX4)))</formula>
    </cfRule>
  </conditionalFormatting>
  <conditionalFormatting sqref="GX5:GX2200">
    <cfRule type="cellIs" dxfId="431" priority="547" operator="equal">
      <formula>"Yes"</formula>
    </cfRule>
  </conditionalFormatting>
  <conditionalFormatting sqref="HC5:HC600 HE5:HE600 HG5:HG600 HI5:HI600 HK5:HK600">
    <cfRule type="cellIs" dxfId="430" priority="546" operator="equal">
      <formula>"Yes"</formula>
    </cfRule>
  </conditionalFormatting>
  <conditionalFormatting sqref="HQ4 HK5:HK600 HM5:HM600 HO5:HO600">
    <cfRule type="containsText" dxfId="429" priority="544" operator="containsText" text="Sec">
      <formula>NOT(ISERROR(SEARCH("Sec",HK4)))</formula>
    </cfRule>
    <cfRule type="containsText" dxfId="428" priority="545" operator="containsText" text="Prim">
      <formula>NOT(ISERROR(SEARCH("Prim",HK4)))</formula>
    </cfRule>
  </conditionalFormatting>
  <conditionalFormatting sqref="HS4">
    <cfRule type="containsText" dxfId="427" priority="542" operator="containsText" text="Sec">
      <formula>NOT(ISERROR(SEARCH("Sec",HS4)))</formula>
    </cfRule>
    <cfRule type="containsText" dxfId="426" priority="543" operator="containsText" text="Prim">
      <formula>NOT(ISERROR(SEARCH("Prim",HS4)))</formula>
    </cfRule>
  </conditionalFormatting>
  <conditionalFormatting sqref="HQ5:HQ600 HS5:HS600">
    <cfRule type="cellIs" dxfId="425" priority="541" operator="equal">
      <formula>"Yes"</formula>
    </cfRule>
  </conditionalFormatting>
  <conditionalFormatting sqref="HC4">
    <cfRule type="cellIs" dxfId="424" priority="540" operator="equal">
      <formula>"Yes"</formula>
    </cfRule>
  </conditionalFormatting>
  <conditionalFormatting sqref="HE4">
    <cfRule type="cellIs" dxfId="423" priority="539" operator="equal">
      <formula>"Yes"</formula>
    </cfRule>
  </conditionalFormatting>
  <conditionalFormatting sqref="HG4">
    <cfRule type="cellIs" dxfId="422" priority="538" operator="equal">
      <formula>"Yes"</formula>
    </cfRule>
  </conditionalFormatting>
  <conditionalFormatting sqref="HI4">
    <cfRule type="cellIs" dxfId="421" priority="537" operator="equal">
      <formula>"Yes"</formula>
    </cfRule>
  </conditionalFormatting>
  <conditionalFormatting sqref="HK4">
    <cfRule type="cellIs" dxfId="420" priority="536" operator="equal">
      <formula>"Yes"</formula>
    </cfRule>
  </conditionalFormatting>
  <conditionalFormatting sqref="HM4">
    <cfRule type="containsText" dxfId="419" priority="534" operator="containsText" text="Sec">
      <formula>NOT(ISERROR(SEARCH("Sec",HM4)))</formula>
    </cfRule>
    <cfRule type="containsText" dxfId="418" priority="535" operator="containsText" text="Prim">
      <formula>NOT(ISERROR(SEARCH("Prim",HM4)))</formula>
    </cfRule>
  </conditionalFormatting>
  <conditionalFormatting sqref="HO4">
    <cfRule type="containsText" dxfId="417" priority="532" operator="containsText" text="Sec">
      <formula>NOT(ISERROR(SEARCH("Sec",HO4)))</formula>
    </cfRule>
    <cfRule type="containsText" dxfId="416" priority="533" operator="containsText" text="Prim">
      <formula>NOT(ISERROR(SEARCH("Prim",HO4)))</formula>
    </cfRule>
  </conditionalFormatting>
  <conditionalFormatting sqref="HU4">
    <cfRule type="containsText" dxfId="415" priority="530" operator="containsText" text="Sec">
      <formula>NOT(ISERROR(SEARCH("Sec",HU4)))</formula>
    </cfRule>
    <cfRule type="containsText" dxfId="414" priority="531" operator="containsText" text="Prim">
      <formula>NOT(ISERROR(SEARCH("Prim",HU4)))</formula>
    </cfRule>
  </conditionalFormatting>
  <conditionalFormatting sqref="HU5:HU600">
    <cfRule type="cellIs" dxfId="413" priority="529" operator="equal">
      <formula>"Yes"</formula>
    </cfRule>
  </conditionalFormatting>
  <conditionalFormatting sqref="HZ5:HZ600 IB5:IB600 ID5:ID600 IF5:IF600 IH5:IH600">
    <cfRule type="cellIs" dxfId="412" priority="528" operator="equal">
      <formula>"Yes"</formula>
    </cfRule>
  </conditionalFormatting>
  <conditionalFormatting sqref="IN4 IH5:IH600 IJ5:IJ600 IL5:IL600">
    <cfRule type="containsText" dxfId="411" priority="526" operator="containsText" text="Sec">
      <formula>NOT(ISERROR(SEARCH("Sec",IH4)))</formula>
    </cfRule>
    <cfRule type="containsText" dxfId="410" priority="527" operator="containsText" text="Prim">
      <formula>NOT(ISERROR(SEARCH("Prim",IH4)))</formula>
    </cfRule>
  </conditionalFormatting>
  <conditionalFormatting sqref="IP4">
    <cfRule type="containsText" dxfId="409" priority="524" operator="containsText" text="Sec">
      <formula>NOT(ISERROR(SEARCH("Sec",IP4)))</formula>
    </cfRule>
    <cfRule type="containsText" dxfId="408" priority="525" operator="containsText" text="Prim">
      <formula>NOT(ISERROR(SEARCH("Prim",IP4)))</formula>
    </cfRule>
  </conditionalFormatting>
  <conditionalFormatting sqref="IN5:IN600 IP5:IP600">
    <cfRule type="cellIs" dxfId="407" priority="523" operator="equal">
      <formula>"Yes"</formula>
    </cfRule>
  </conditionalFormatting>
  <conditionalFormatting sqref="HZ4">
    <cfRule type="cellIs" dxfId="406" priority="522" operator="equal">
      <formula>"Yes"</formula>
    </cfRule>
  </conditionalFormatting>
  <conditionalFormatting sqref="IB4">
    <cfRule type="cellIs" dxfId="405" priority="521" operator="equal">
      <formula>"Yes"</formula>
    </cfRule>
  </conditionalFormatting>
  <conditionalFormatting sqref="ID4">
    <cfRule type="cellIs" dxfId="404" priority="520" operator="equal">
      <formula>"Yes"</formula>
    </cfRule>
  </conditionalFormatting>
  <conditionalFormatting sqref="IF4">
    <cfRule type="cellIs" dxfId="403" priority="519" operator="equal">
      <formula>"Yes"</formula>
    </cfRule>
  </conditionalFormatting>
  <conditionalFormatting sqref="IH4">
    <cfRule type="cellIs" dxfId="402" priority="518" operator="equal">
      <formula>"Yes"</formula>
    </cfRule>
  </conditionalFormatting>
  <conditionalFormatting sqref="IJ4">
    <cfRule type="containsText" dxfId="401" priority="516" operator="containsText" text="Sec">
      <formula>NOT(ISERROR(SEARCH("Sec",IJ4)))</formula>
    </cfRule>
    <cfRule type="containsText" dxfId="400" priority="517" operator="containsText" text="Prim">
      <formula>NOT(ISERROR(SEARCH("Prim",IJ4)))</formula>
    </cfRule>
  </conditionalFormatting>
  <conditionalFormatting sqref="IL4">
    <cfRule type="containsText" dxfId="399" priority="514" operator="containsText" text="Sec">
      <formula>NOT(ISERROR(SEARCH("Sec",IL4)))</formula>
    </cfRule>
    <cfRule type="containsText" dxfId="398" priority="515" operator="containsText" text="Prim">
      <formula>NOT(ISERROR(SEARCH("Prim",IL4)))</formula>
    </cfRule>
  </conditionalFormatting>
  <conditionalFormatting sqref="IR4">
    <cfRule type="containsText" dxfId="397" priority="512" operator="containsText" text="Sec">
      <formula>NOT(ISERROR(SEARCH("Sec",IR4)))</formula>
    </cfRule>
    <cfRule type="containsText" dxfId="396" priority="513" operator="containsText" text="Prim">
      <formula>NOT(ISERROR(SEARCH("Prim",IR4)))</formula>
    </cfRule>
  </conditionalFormatting>
  <conditionalFormatting sqref="IR5:IR600">
    <cfRule type="cellIs" dxfId="395" priority="511" operator="equal">
      <formula>"Yes"</formula>
    </cfRule>
  </conditionalFormatting>
  <conditionalFormatting sqref="IW5:IW600 IY5:IY600 JA5:JA600 JC5:JC600 JE5:JE600">
    <cfRule type="cellIs" dxfId="394" priority="510" operator="equal">
      <formula>"Yes"</formula>
    </cfRule>
  </conditionalFormatting>
  <conditionalFormatting sqref="JK4 JE5:JE600 JG5:JG600 JI5:JI600">
    <cfRule type="containsText" dxfId="393" priority="508" operator="containsText" text="Sec">
      <formula>NOT(ISERROR(SEARCH("Sec",JE4)))</formula>
    </cfRule>
    <cfRule type="containsText" dxfId="392" priority="509" operator="containsText" text="Prim">
      <formula>NOT(ISERROR(SEARCH("Prim",JE4)))</formula>
    </cfRule>
  </conditionalFormatting>
  <conditionalFormatting sqref="JM4">
    <cfRule type="containsText" dxfId="391" priority="506" operator="containsText" text="Sec">
      <formula>NOT(ISERROR(SEARCH("Sec",JM4)))</formula>
    </cfRule>
    <cfRule type="containsText" dxfId="390" priority="507" operator="containsText" text="Prim">
      <formula>NOT(ISERROR(SEARCH("Prim",JM4)))</formula>
    </cfRule>
  </conditionalFormatting>
  <conditionalFormatting sqref="JK5:JK600 JM5:JM600">
    <cfRule type="cellIs" dxfId="389" priority="505" operator="equal">
      <formula>"Yes"</formula>
    </cfRule>
  </conditionalFormatting>
  <conditionalFormatting sqref="IW4">
    <cfRule type="cellIs" dxfId="388" priority="504" operator="equal">
      <formula>"Yes"</formula>
    </cfRule>
  </conditionalFormatting>
  <conditionalFormatting sqref="IY4">
    <cfRule type="cellIs" dxfId="387" priority="503" operator="equal">
      <formula>"Yes"</formula>
    </cfRule>
  </conditionalFormatting>
  <conditionalFormatting sqref="JA4">
    <cfRule type="cellIs" dxfId="386" priority="502" operator="equal">
      <formula>"Yes"</formula>
    </cfRule>
  </conditionalFormatting>
  <conditionalFormatting sqref="JC4">
    <cfRule type="cellIs" dxfId="385" priority="501" operator="equal">
      <formula>"Yes"</formula>
    </cfRule>
  </conditionalFormatting>
  <conditionalFormatting sqref="JE4">
    <cfRule type="cellIs" dxfId="384" priority="500" operator="equal">
      <formula>"Yes"</formula>
    </cfRule>
  </conditionalFormatting>
  <conditionalFormatting sqref="JG4">
    <cfRule type="containsText" dxfId="383" priority="498" operator="containsText" text="Sec">
      <formula>NOT(ISERROR(SEARCH("Sec",JG4)))</formula>
    </cfRule>
    <cfRule type="containsText" dxfId="382" priority="499" operator="containsText" text="Prim">
      <formula>NOT(ISERROR(SEARCH("Prim",JG4)))</formula>
    </cfRule>
  </conditionalFormatting>
  <conditionalFormatting sqref="JI4">
    <cfRule type="containsText" dxfId="381" priority="496" operator="containsText" text="Sec">
      <formula>NOT(ISERROR(SEARCH("Sec",JI4)))</formula>
    </cfRule>
    <cfRule type="containsText" dxfId="380" priority="497" operator="containsText" text="Prim">
      <formula>NOT(ISERROR(SEARCH("Prim",JI4)))</formula>
    </cfRule>
  </conditionalFormatting>
  <conditionalFormatting sqref="JO4">
    <cfRule type="containsText" dxfId="379" priority="494" operator="containsText" text="Sec">
      <formula>NOT(ISERROR(SEARCH("Sec",JO4)))</formula>
    </cfRule>
    <cfRule type="containsText" dxfId="378" priority="495" operator="containsText" text="Prim">
      <formula>NOT(ISERROR(SEARCH("Prim",JO4)))</formula>
    </cfRule>
  </conditionalFormatting>
  <conditionalFormatting sqref="JO5:JO600">
    <cfRule type="cellIs" dxfId="377" priority="493" operator="equal">
      <formula>"Yes"</formula>
    </cfRule>
  </conditionalFormatting>
  <conditionalFormatting sqref="JT5:JT600 JV5:JV600 JX5:JX600 JZ5:JZ600 KB5:KB600">
    <cfRule type="cellIs" dxfId="376" priority="492" operator="equal">
      <formula>"Yes"</formula>
    </cfRule>
  </conditionalFormatting>
  <conditionalFormatting sqref="KH4 KB5:KB600 KD5:KD600 KF5:KF600">
    <cfRule type="containsText" dxfId="375" priority="490" operator="containsText" text="Sec">
      <formula>NOT(ISERROR(SEARCH("Sec",KB4)))</formula>
    </cfRule>
    <cfRule type="containsText" dxfId="374" priority="491" operator="containsText" text="Prim">
      <formula>NOT(ISERROR(SEARCH("Prim",KB4)))</formula>
    </cfRule>
  </conditionalFormatting>
  <conditionalFormatting sqref="KJ4">
    <cfRule type="containsText" dxfId="373" priority="488" operator="containsText" text="Sec">
      <formula>NOT(ISERROR(SEARCH("Sec",KJ4)))</formula>
    </cfRule>
    <cfRule type="containsText" dxfId="372" priority="489" operator="containsText" text="Prim">
      <formula>NOT(ISERROR(SEARCH("Prim",KJ4)))</formula>
    </cfRule>
  </conditionalFormatting>
  <conditionalFormatting sqref="KH5:KH600 KJ5:KJ600">
    <cfRule type="cellIs" dxfId="371" priority="487" operator="equal">
      <formula>"Yes"</formula>
    </cfRule>
  </conditionalFormatting>
  <conditionalFormatting sqref="JT4">
    <cfRule type="cellIs" dxfId="370" priority="486" operator="equal">
      <formula>"Yes"</formula>
    </cfRule>
  </conditionalFormatting>
  <conditionalFormatting sqref="JV4">
    <cfRule type="cellIs" dxfId="369" priority="485" operator="equal">
      <formula>"Yes"</formula>
    </cfRule>
  </conditionalFormatting>
  <conditionalFormatting sqref="JX4">
    <cfRule type="cellIs" dxfId="368" priority="484" operator="equal">
      <formula>"Yes"</formula>
    </cfRule>
  </conditionalFormatting>
  <conditionalFormatting sqref="JZ4">
    <cfRule type="cellIs" dxfId="367" priority="483" operator="equal">
      <formula>"Yes"</formula>
    </cfRule>
  </conditionalFormatting>
  <conditionalFormatting sqref="KB4">
    <cfRule type="cellIs" dxfId="366" priority="482" operator="equal">
      <formula>"Yes"</formula>
    </cfRule>
  </conditionalFormatting>
  <conditionalFormatting sqref="KD4">
    <cfRule type="containsText" dxfId="365" priority="480" operator="containsText" text="Sec">
      <formula>NOT(ISERROR(SEARCH("Sec",KD4)))</formula>
    </cfRule>
    <cfRule type="containsText" dxfId="364" priority="481" operator="containsText" text="Prim">
      <formula>NOT(ISERROR(SEARCH("Prim",KD4)))</formula>
    </cfRule>
  </conditionalFormatting>
  <conditionalFormatting sqref="KF4">
    <cfRule type="containsText" dxfId="363" priority="478" operator="containsText" text="Sec">
      <formula>NOT(ISERROR(SEARCH("Sec",KF4)))</formula>
    </cfRule>
    <cfRule type="containsText" dxfId="362" priority="479" operator="containsText" text="Prim">
      <formula>NOT(ISERROR(SEARCH("Prim",KF4)))</formula>
    </cfRule>
  </conditionalFormatting>
  <conditionalFormatting sqref="KL4">
    <cfRule type="containsText" dxfId="361" priority="476" operator="containsText" text="Sec">
      <formula>NOT(ISERROR(SEARCH("Sec",KL4)))</formula>
    </cfRule>
    <cfRule type="containsText" dxfId="360" priority="477" operator="containsText" text="Prim">
      <formula>NOT(ISERROR(SEARCH("Prim",KL4)))</formula>
    </cfRule>
  </conditionalFormatting>
  <conditionalFormatting sqref="KL5:KL600">
    <cfRule type="cellIs" dxfId="359" priority="475" operator="equal">
      <formula>"Yes"</formula>
    </cfRule>
  </conditionalFormatting>
  <conditionalFormatting sqref="AB3">
    <cfRule type="cellIs" dxfId="358" priority="458" operator="equal">
      <formula>"Yes"</formula>
    </cfRule>
  </conditionalFormatting>
  <conditionalFormatting sqref="AD3">
    <cfRule type="cellIs" dxfId="357" priority="457" operator="equal">
      <formula>"Yes"</formula>
    </cfRule>
  </conditionalFormatting>
  <conditionalFormatting sqref="AF3">
    <cfRule type="cellIs" dxfId="356" priority="456" operator="equal">
      <formula>"Yes"</formula>
    </cfRule>
  </conditionalFormatting>
  <conditionalFormatting sqref="AJ3">
    <cfRule type="cellIs" dxfId="355" priority="454" operator="equal">
      <formula>"Yes"</formula>
    </cfRule>
  </conditionalFormatting>
  <conditionalFormatting sqref="AL3">
    <cfRule type="cellIs" dxfId="354" priority="453" operator="equal">
      <formula>"Yes"</formula>
    </cfRule>
  </conditionalFormatting>
  <conditionalFormatting sqref="AY3">
    <cfRule type="cellIs" dxfId="353" priority="442" operator="equal">
      <formula>"Yes"</formula>
    </cfRule>
  </conditionalFormatting>
  <conditionalFormatting sqref="BA3">
    <cfRule type="cellIs" dxfId="352" priority="441" operator="equal">
      <formula>"Yes"</formula>
    </cfRule>
  </conditionalFormatting>
  <conditionalFormatting sqref="BC3">
    <cfRule type="cellIs" dxfId="351" priority="440" operator="equal">
      <formula>"Yes"</formula>
    </cfRule>
  </conditionalFormatting>
  <conditionalFormatting sqref="BG3">
    <cfRule type="cellIs" dxfId="350" priority="438" operator="equal">
      <formula>"Yes"</formula>
    </cfRule>
  </conditionalFormatting>
  <conditionalFormatting sqref="BI3">
    <cfRule type="cellIs" dxfId="349" priority="437" operator="equal">
      <formula>"Yes"</formula>
    </cfRule>
  </conditionalFormatting>
  <conditionalFormatting sqref="BK3">
    <cfRule type="cellIs" dxfId="348" priority="436" operator="equal">
      <formula>"Yes"</formula>
    </cfRule>
  </conditionalFormatting>
  <conditionalFormatting sqref="BM3">
    <cfRule type="cellIs" dxfId="347" priority="435" operator="equal">
      <formula>"Yes"</formula>
    </cfRule>
  </conditionalFormatting>
  <conditionalFormatting sqref="BY4">
    <cfRule type="containsText" dxfId="346" priority="432" operator="containsText" text="appro">
      <formula>NOT(ISERROR(SEARCH("appro",BY4)))</formula>
    </cfRule>
    <cfRule type="containsText" dxfId="345" priority="433" operator="containsText" text="below">
      <formula>NOT(ISERROR(SEARCH("below",BY4)))</formula>
    </cfRule>
  </conditionalFormatting>
  <conditionalFormatting sqref="CE4">
    <cfRule type="containsText" dxfId="344" priority="430" operator="containsText" text="some">
      <formula>NOT(ISERROR(SEARCH("some",CE4)))</formula>
    </cfRule>
    <cfRule type="containsText" dxfId="343" priority="431" operator="containsText" text="High">
      <formula>NOT(ISERROR(SEARCH("High",CE4)))</formula>
    </cfRule>
  </conditionalFormatting>
  <conditionalFormatting sqref="CI4">
    <cfRule type="containsText" dxfId="342" priority="428" operator="containsText" text="some">
      <formula>NOT(ISERROR(SEARCH("some",CI4)))</formula>
    </cfRule>
    <cfRule type="containsText" dxfId="341" priority="429" operator="containsText" text="High">
      <formula>NOT(ISERROR(SEARCH("High",CI4)))</formula>
    </cfRule>
  </conditionalFormatting>
  <conditionalFormatting sqref="CK4">
    <cfRule type="cellIs" dxfId="340" priority="424" operator="between">
      <formula>850</formula>
      <formula>1100</formula>
    </cfRule>
    <cfRule type="cellIs" dxfId="339" priority="425" operator="between">
      <formula>550</formula>
      <formula>849</formula>
    </cfRule>
    <cfRule type="cellIs" dxfId="338" priority="426" operator="between">
      <formula>1</formula>
      <formula>549</formula>
    </cfRule>
    <cfRule type="cellIs" dxfId="337" priority="427" operator="between">
      <formula>-3000</formula>
      <formula>-1</formula>
    </cfRule>
  </conditionalFormatting>
  <conditionalFormatting sqref="BV3">
    <cfRule type="cellIs" dxfId="336" priority="423" operator="equal">
      <formula>"Yes"</formula>
    </cfRule>
  </conditionalFormatting>
  <conditionalFormatting sqref="BX3">
    <cfRule type="cellIs" dxfId="335" priority="422" operator="equal">
      <formula>"Yes"</formula>
    </cfRule>
  </conditionalFormatting>
  <conditionalFormatting sqref="BZ3">
    <cfRule type="cellIs" dxfId="334" priority="421" operator="equal">
      <formula>"Yes"</formula>
    </cfRule>
  </conditionalFormatting>
  <conditionalFormatting sqref="CD3">
    <cfRule type="cellIs" dxfId="333" priority="420" operator="equal">
      <formula>"Yes"</formula>
    </cfRule>
  </conditionalFormatting>
  <conditionalFormatting sqref="CF3">
    <cfRule type="cellIs" dxfId="332" priority="419" operator="equal">
      <formula>"Yes"</formula>
    </cfRule>
  </conditionalFormatting>
  <conditionalFormatting sqref="CH3">
    <cfRule type="cellIs" dxfId="331" priority="418" operator="equal">
      <formula>"Yes"</formula>
    </cfRule>
  </conditionalFormatting>
  <conditionalFormatting sqref="CJ3">
    <cfRule type="cellIs" dxfId="330" priority="417" operator="equal">
      <formula>"Yes"</formula>
    </cfRule>
  </conditionalFormatting>
  <conditionalFormatting sqref="CV4">
    <cfRule type="containsText" dxfId="329" priority="415" operator="containsText" text="appro">
      <formula>NOT(ISERROR(SEARCH("appro",CV4)))</formula>
    </cfRule>
    <cfRule type="containsText" dxfId="328" priority="416" operator="containsText" text="below">
      <formula>NOT(ISERROR(SEARCH("below",CV4)))</formula>
    </cfRule>
  </conditionalFormatting>
  <conditionalFormatting sqref="DB4">
    <cfRule type="containsText" dxfId="327" priority="413" operator="containsText" text="some">
      <formula>NOT(ISERROR(SEARCH("some",DB4)))</formula>
    </cfRule>
    <cfRule type="containsText" dxfId="326" priority="414" operator="containsText" text="High">
      <formula>NOT(ISERROR(SEARCH("High",DB4)))</formula>
    </cfRule>
  </conditionalFormatting>
  <conditionalFormatting sqref="DH4">
    <cfRule type="containsText" dxfId="325" priority="411" operator="containsText" text="some">
      <formula>NOT(ISERROR(SEARCH("some",DH4)))</formula>
    </cfRule>
    <cfRule type="containsText" dxfId="324" priority="412" operator="containsText" text="High">
      <formula>NOT(ISERROR(SEARCH("High",DH4)))</formula>
    </cfRule>
  </conditionalFormatting>
  <conditionalFormatting sqref="DJ4">
    <cfRule type="cellIs" dxfId="323" priority="407" operator="between">
      <formula>850</formula>
      <formula>1100</formula>
    </cfRule>
    <cfRule type="cellIs" dxfId="322" priority="408" operator="between">
      <formula>550</formula>
      <formula>849</formula>
    </cfRule>
    <cfRule type="cellIs" dxfId="321" priority="409" operator="between">
      <formula>1</formula>
      <formula>549</formula>
    </cfRule>
    <cfRule type="cellIs" dxfId="320" priority="410" operator="between">
      <formula>-3000</formula>
      <formula>-1</formula>
    </cfRule>
  </conditionalFormatting>
  <conditionalFormatting sqref="CS3">
    <cfRule type="cellIs" dxfId="319" priority="406" operator="equal">
      <formula>"Yes"</formula>
    </cfRule>
  </conditionalFormatting>
  <conditionalFormatting sqref="CU3">
    <cfRule type="cellIs" dxfId="318" priority="405" operator="equal">
      <formula>"Yes"</formula>
    </cfRule>
  </conditionalFormatting>
  <conditionalFormatting sqref="CW3">
    <cfRule type="cellIs" dxfId="317" priority="404" operator="equal">
      <formula>"Yes"</formula>
    </cfRule>
  </conditionalFormatting>
  <conditionalFormatting sqref="DA3">
    <cfRule type="cellIs" dxfId="316" priority="403" operator="equal">
      <formula>"Yes"</formula>
    </cfRule>
  </conditionalFormatting>
  <conditionalFormatting sqref="DC3">
    <cfRule type="cellIs" dxfId="315" priority="402" operator="equal">
      <formula>"Yes"</formula>
    </cfRule>
  </conditionalFormatting>
  <conditionalFormatting sqref="DE3">
    <cfRule type="cellIs" dxfId="314" priority="401" operator="equal">
      <formula>"Yes"</formula>
    </cfRule>
  </conditionalFormatting>
  <conditionalFormatting sqref="DG3">
    <cfRule type="cellIs" dxfId="313" priority="400" operator="equal">
      <formula>"Yes"</formula>
    </cfRule>
  </conditionalFormatting>
  <conditionalFormatting sqref="AE3">
    <cfRule type="cellIs" dxfId="312" priority="399" operator="equal">
      <formula>"Yes"</formula>
    </cfRule>
  </conditionalFormatting>
  <conditionalFormatting sqref="AG3">
    <cfRule type="cellIs" dxfId="311" priority="398" operator="equal">
      <formula>"Yes"</formula>
    </cfRule>
  </conditionalFormatting>
  <conditionalFormatting sqref="AI3">
    <cfRule type="cellIs" dxfId="310" priority="397" operator="equal">
      <formula>"Yes"</formula>
    </cfRule>
  </conditionalFormatting>
  <conditionalFormatting sqref="AA1:AA3 AC1:AC3 AE1:AE3 AG1:AG3 AI3 AK3 AO3 AG5:AG1048576 AE5:AE1048576 AC5:AC1048576 AA5:AA1048576 AK5:AK1048576 AI5:AI1048576 AO5:AO1048576">
    <cfRule type="containsText" dxfId="309" priority="266" operator="containsText" text="Sec">
      <formula>NOT(ISERROR(SEARCH("Sec",AA1)))</formula>
    </cfRule>
    <cfRule type="containsText" dxfId="308" priority="267" operator="containsText" text="Prim">
      <formula>NOT(ISERROR(SEARCH("Prim",AA1)))</formula>
    </cfRule>
    <cfRule type="containsText" dxfId="307" priority="395" operator="containsText" text="Sec">
      <formula>NOT(ISERROR(SEARCH("Sec",AA1)))</formula>
    </cfRule>
    <cfRule type="containsText" dxfId="306" priority="396" operator="containsText" text="Prim">
      <formula>NOT(ISERROR(SEARCH("Prim",AA1)))</formula>
    </cfRule>
  </conditionalFormatting>
  <conditionalFormatting sqref="BO3">
    <cfRule type="cellIs" dxfId="305" priority="390" operator="equal">
      <formula>"Yes"</formula>
    </cfRule>
  </conditionalFormatting>
  <conditionalFormatting sqref="BU1:BU2 BW1:BW2 BY1:BY2 CA1:CA3 CC1:CC3 CC5:CC1048576 BU5:BU1048576 CA5:CA1048576 BY5:BY1048576 BW5:BW1048576">
    <cfRule type="cellIs" dxfId="304" priority="389" operator="equal">
      <formula>"Yes"</formula>
    </cfRule>
  </conditionalFormatting>
  <conditionalFormatting sqref="CC5:CC2200 CG5:CG2200 CE5:CE2200">
    <cfRule type="containsText" dxfId="303" priority="387" operator="containsText" text="Sec">
      <formula>NOT(ISERROR(SEARCH("Sec",CC5)))</formula>
    </cfRule>
    <cfRule type="containsText" dxfId="302" priority="388" operator="containsText" text="Prim">
      <formula>NOT(ISERROR(SEARCH("Prim",CC5)))</formula>
    </cfRule>
  </conditionalFormatting>
  <conditionalFormatting sqref="CI5:CI2200 CK5:CK2200">
    <cfRule type="cellIs" dxfId="301" priority="386" operator="equal">
      <formula>"Yes"</formula>
    </cfRule>
  </conditionalFormatting>
  <conditionalFormatting sqref="BU3 BW3">
    <cfRule type="cellIs" dxfId="300" priority="385" operator="equal">
      <formula>"Yes"</formula>
    </cfRule>
  </conditionalFormatting>
  <conditionalFormatting sqref="CI3">
    <cfRule type="cellIs" dxfId="299" priority="384" operator="equal">
      <formula>"Yes"</formula>
    </cfRule>
  </conditionalFormatting>
  <conditionalFormatting sqref="CK3">
    <cfRule type="cellIs" dxfId="298" priority="383" operator="equal">
      <formula>"Yes"</formula>
    </cfRule>
  </conditionalFormatting>
  <conditionalFormatting sqref="BY3">
    <cfRule type="cellIs" dxfId="297" priority="382" operator="equal">
      <formula>"Yes"</formula>
    </cfRule>
  </conditionalFormatting>
  <conditionalFormatting sqref="CM5:CM2200">
    <cfRule type="cellIs" dxfId="296" priority="381" operator="equal">
      <formula>"Yes"</formula>
    </cfRule>
  </conditionalFormatting>
  <conditionalFormatting sqref="CM3">
    <cfRule type="cellIs" dxfId="295" priority="380" operator="equal">
      <formula>"Yes"</formula>
    </cfRule>
  </conditionalFormatting>
  <conditionalFormatting sqref="BY4">
    <cfRule type="containsText" dxfId="294" priority="378" operator="containsText" text="appro">
      <formula>NOT(ISERROR(SEARCH("appro",BY4)))</formula>
    </cfRule>
    <cfRule type="containsText" dxfId="293" priority="379" operator="containsText" text="below">
      <formula>NOT(ISERROR(SEARCH("below",BY4)))</formula>
    </cfRule>
  </conditionalFormatting>
  <conditionalFormatting sqref="CE4">
    <cfRule type="containsText" dxfId="292" priority="376" operator="containsText" text="some">
      <formula>NOT(ISERROR(SEARCH("some",CE4)))</formula>
    </cfRule>
    <cfRule type="containsText" dxfId="291" priority="377" operator="containsText" text="High">
      <formula>NOT(ISERROR(SEARCH("High",CE4)))</formula>
    </cfRule>
  </conditionalFormatting>
  <conditionalFormatting sqref="CK4">
    <cfRule type="containsText" dxfId="290" priority="374" operator="containsText" text="some">
      <formula>NOT(ISERROR(SEARCH("some",CK4)))</formula>
    </cfRule>
    <cfRule type="containsText" dxfId="289" priority="375" operator="containsText" text="High">
      <formula>NOT(ISERROR(SEARCH("High",CK4)))</formula>
    </cfRule>
  </conditionalFormatting>
  <conditionalFormatting sqref="CM4">
    <cfRule type="cellIs" dxfId="288" priority="370" operator="between">
      <formula>850</formula>
      <formula>1100</formula>
    </cfRule>
    <cfRule type="cellIs" dxfId="287" priority="371" operator="between">
      <formula>550</formula>
      <formula>849</formula>
    </cfRule>
    <cfRule type="cellIs" dxfId="286" priority="372" operator="between">
      <formula>1</formula>
      <formula>549</formula>
    </cfRule>
    <cfRule type="cellIs" dxfId="285" priority="373" operator="between">
      <formula>-3000</formula>
      <formula>-1</formula>
    </cfRule>
  </conditionalFormatting>
  <conditionalFormatting sqref="BV3">
    <cfRule type="cellIs" dxfId="284" priority="369" operator="equal">
      <formula>"Yes"</formula>
    </cfRule>
  </conditionalFormatting>
  <conditionalFormatting sqref="BX3">
    <cfRule type="cellIs" dxfId="283" priority="368" operator="equal">
      <formula>"Yes"</formula>
    </cfRule>
  </conditionalFormatting>
  <conditionalFormatting sqref="BZ3">
    <cfRule type="cellIs" dxfId="282" priority="367" operator="equal">
      <formula>"Yes"</formula>
    </cfRule>
  </conditionalFormatting>
  <conditionalFormatting sqref="CD3">
    <cfRule type="cellIs" dxfId="281" priority="366" operator="equal">
      <formula>"Yes"</formula>
    </cfRule>
  </conditionalFormatting>
  <conditionalFormatting sqref="CF3">
    <cfRule type="cellIs" dxfId="280" priority="365" operator="equal">
      <formula>"Yes"</formula>
    </cfRule>
  </conditionalFormatting>
  <conditionalFormatting sqref="CH3">
    <cfRule type="cellIs" dxfId="279" priority="364" operator="equal">
      <formula>"Yes"</formula>
    </cfRule>
  </conditionalFormatting>
  <conditionalFormatting sqref="CJ3">
    <cfRule type="cellIs" dxfId="278" priority="363" operator="equal">
      <formula>"Yes"</formula>
    </cfRule>
  </conditionalFormatting>
  <conditionalFormatting sqref="CG4">
    <cfRule type="containsText" dxfId="277" priority="361" operator="containsText" text="some">
      <formula>NOT(ISERROR(SEARCH("some",CG4)))</formula>
    </cfRule>
    <cfRule type="containsText" dxfId="276" priority="362" operator="containsText" text="High">
      <formula>NOT(ISERROR(SEARCH("High",CG4)))</formula>
    </cfRule>
  </conditionalFormatting>
  <conditionalFormatting sqref="CL3">
    <cfRule type="cellIs" dxfId="275" priority="360" operator="equal">
      <formula>"Yes"</formula>
    </cfRule>
  </conditionalFormatting>
  <conditionalFormatting sqref="CR1">
    <cfRule type="cellIs" dxfId="274" priority="354" operator="equal">
      <formula>"Yes"</formula>
    </cfRule>
  </conditionalFormatting>
  <conditionalFormatting sqref="CR1">
    <cfRule type="cellIs" dxfId="273" priority="353" operator="equal">
      <formula>"Yes"</formula>
    </cfRule>
  </conditionalFormatting>
  <conditionalFormatting sqref="DS4">
    <cfRule type="containsText" dxfId="272" priority="349" operator="containsText" text="appro">
      <formula>NOT(ISERROR(SEARCH("appro",DS4)))</formula>
    </cfRule>
    <cfRule type="containsText" dxfId="271" priority="350" operator="containsText" text="below">
      <formula>NOT(ISERROR(SEARCH("below",DS4)))</formula>
    </cfRule>
  </conditionalFormatting>
  <conditionalFormatting sqref="DQ1 DS1 DU1">
    <cfRule type="cellIs" dxfId="270" priority="346" operator="equal">
      <formula>"Yes"</formula>
    </cfRule>
  </conditionalFormatting>
  <conditionalFormatting sqref="DO1">
    <cfRule type="cellIs" dxfId="269" priority="345" operator="equal">
      <formula>"Yes"</formula>
    </cfRule>
  </conditionalFormatting>
  <conditionalFormatting sqref="DO1">
    <cfRule type="cellIs" dxfId="268" priority="344" operator="equal">
      <formula>"Yes"</formula>
    </cfRule>
  </conditionalFormatting>
  <conditionalFormatting sqref="DW1">
    <cfRule type="cellIs" dxfId="267" priority="343" operator="equal">
      <formula>"Yes"</formula>
    </cfRule>
  </conditionalFormatting>
  <conditionalFormatting sqref="DW1">
    <cfRule type="cellIs" dxfId="266" priority="342" operator="equal">
      <formula>"Yes"</formula>
    </cfRule>
  </conditionalFormatting>
  <conditionalFormatting sqref="DP3">
    <cfRule type="cellIs" dxfId="265" priority="341" operator="equal">
      <formula>"Yes"</formula>
    </cfRule>
  </conditionalFormatting>
  <conditionalFormatting sqref="DR3">
    <cfRule type="cellIs" dxfId="264" priority="340" operator="equal">
      <formula>"Yes"</formula>
    </cfRule>
  </conditionalFormatting>
  <conditionalFormatting sqref="DT3">
    <cfRule type="cellIs" dxfId="263" priority="339" operator="equal">
      <formula>"Yes"</formula>
    </cfRule>
  </conditionalFormatting>
  <conditionalFormatting sqref="DV3">
    <cfRule type="cellIs" dxfId="262" priority="338" operator="equal">
      <formula>"Yes"</formula>
    </cfRule>
  </conditionalFormatting>
  <conditionalFormatting sqref="DZ3">
    <cfRule type="cellIs" dxfId="261" priority="337" operator="equal">
      <formula>"Yes"</formula>
    </cfRule>
  </conditionalFormatting>
  <conditionalFormatting sqref="EB3">
    <cfRule type="cellIs" dxfId="260" priority="336" operator="equal">
      <formula>"Yes"</formula>
    </cfRule>
  </conditionalFormatting>
  <conditionalFormatting sqref="ED3">
    <cfRule type="cellIs" dxfId="259" priority="335" operator="equal">
      <formula>"Yes"</formula>
    </cfRule>
  </conditionalFormatting>
  <conditionalFormatting sqref="EF3">
    <cfRule type="cellIs" dxfId="258" priority="334" operator="equal">
      <formula>"Yes"</formula>
    </cfRule>
  </conditionalFormatting>
  <conditionalFormatting sqref="DY1">
    <cfRule type="cellIs" dxfId="257" priority="333" operator="equal">
      <formula>"Yes"</formula>
    </cfRule>
  </conditionalFormatting>
  <conditionalFormatting sqref="DY1">
    <cfRule type="cellIs" dxfId="256" priority="332" operator="equal">
      <formula>"Yes"</formula>
    </cfRule>
  </conditionalFormatting>
  <conditionalFormatting sqref="DO3">
    <cfRule type="cellIs" dxfId="255" priority="331" operator="equal">
      <formula>"Yes"</formula>
    </cfRule>
  </conditionalFormatting>
  <conditionalFormatting sqref="DQ3">
    <cfRule type="cellIs" dxfId="254" priority="330" operator="equal">
      <formula>"Yes"</formula>
    </cfRule>
  </conditionalFormatting>
  <conditionalFormatting sqref="DS3">
    <cfRule type="cellIs" dxfId="253" priority="329" operator="equal">
      <formula>"Yes"</formula>
    </cfRule>
  </conditionalFormatting>
  <conditionalFormatting sqref="DU3">
    <cfRule type="cellIs" dxfId="252" priority="328" operator="equal">
      <formula>"Yes"</formula>
    </cfRule>
  </conditionalFormatting>
  <conditionalFormatting sqref="DY3">
    <cfRule type="cellIs" dxfId="251" priority="327" operator="equal">
      <formula>"Yes"</formula>
    </cfRule>
  </conditionalFormatting>
  <conditionalFormatting sqref="EA3">
    <cfRule type="cellIs" dxfId="250" priority="326" operator="equal">
      <formula>"Yes"</formula>
    </cfRule>
  </conditionalFormatting>
  <conditionalFormatting sqref="EC3">
    <cfRule type="cellIs" dxfId="249" priority="325" operator="equal">
      <formula>"Yes"</formula>
    </cfRule>
  </conditionalFormatting>
  <conditionalFormatting sqref="EE3">
    <cfRule type="cellIs" dxfId="248" priority="324" operator="equal">
      <formula>"Yes"</formula>
    </cfRule>
  </conditionalFormatting>
  <conditionalFormatting sqref="EL2201:EL1048576 EL2 EN2 EN2201:EN1048576 EP2201:EP1048576 EP2 ER2 ER2201:ER1048576 ET2201:ET1048576 ET2:ET3">
    <cfRule type="cellIs" dxfId="247" priority="323" operator="equal">
      <formula>"Yes"</formula>
    </cfRule>
  </conditionalFormatting>
  <conditionalFormatting sqref="FD3">
    <cfRule type="cellIs" dxfId="246" priority="322" operator="equal">
      <formula>"Yes"</formula>
    </cfRule>
  </conditionalFormatting>
  <conditionalFormatting sqref="ET5:ET2200 EP5:EP2200 EN5:EN2200 EL5:EL2200 ER5:ER2200">
    <cfRule type="cellIs" dxfId="245" priority="321" operator="equal">
      <formula>"Yes"</formula>
    </cfRule>
  </conditionalFormatting>
  <conditionalFormatting sqref="ET5:ET2200 EV5:EV2200 EX5:EX2200">
    <cfRule type="containsText" dxfId="244" priority="319" operator="containsText" text="Sec">
      <formula>NOT(ISERROR(SEARCH("Sec",ET5)))</formula>
    </cfRule>
    <cfRule type="containsText" dxfId="243" priority="320" operator="containsText" text="Prim">
      <formula>NOT(ISERROR(SEARCH("Prim",ET5)))</formula>
    </cfRule>
  </conditionalFormatting>
  <conditionalFormatting sqref="EZ5:EZ2200 FB5:FB2200">
    <cfRule type="cellIs" dxfId="242" priority="318" operator="equal">
      <formula>"Yes"</formula>
    </cfRule>
  </conditionalFormatting>
  <conditionalFormatting sqref="ET4">
    <cfRule type="cellIs" dxfId="241" priority="317" operator="equal">
      <formula>"Yes"</formula>
    </cfRule>
  </conditionalFormatting>
  <conditionalFormatting sqref="FD4">
    <cfRule type="containsText" dxfId="240" priority="315" operator="containsText" text="Sec">
      <formula>NOT(ISERROR(SEARCH("Sec",FD4)))</formula>
    </cfRule>
    <cfRule type="containsText" dxfId="239" priority="316" operator="containsText" text="Prim">
      <formula>NOT(ISERROR(SEARCH("Prim",FD4)))</formula>
    </cfRule>
  </conditionalFormatting>
  <conditionalFormatting sqref="FD5:FD2200">
    <cfRule type="cellIs" dxfId="238" priority="314" operator="equal">
      <formula>"Yes"</formula>
    </cfRule>
  </conditionalFormatting>
  <conditionalFormatting sqref="EZ4">
    <cfRule type="containsText" dxfId="237" priority="310" operator="containsText" text="appro">
      <formula>NOT(ISERROR(SEARCH("appro",EZ4)))</formula>
    </cfRule>
    <cfRule type="containsText" dxfId="236" priority="311" operator="containsText" text="below">
      <formula>NOT(ISERROR(SEARCH("below",EZ4)))</formula>
    </cfRule>
  </conditionalFormatting>
  <conditionalFormatting sqref="EN1 EP1 ER1">
    <cfRule type="cellIs" dxfId="235" priority="309" operator="equal">
      <formula>"Yes"</formula>
    </cfRule>
  </conditionalFormatting>
  <conditionalFormatting sqref="EL1">
    <cfRule type="cellIs" dxfId="234" priority="308" operator="equal">
      <formula>"Yes"</formula>
    </cfRule>
  </conditionalFormatting>
  <conditionalFormatting sqref="EL1">
    <cfRule type="cellIs" dxfId="233" priority="307" operator="equal">
      <formula>"Yes"</formula>
    </cfRule>
  </conditionalFormatting>
  <conditionalFormatting sqref="ET1">
    <cfRule type="cellIs" dxfId="232" priority="306" operator="equal">
      <formula>"Yes"</formula>
    </cfRule>
  </conditionalFormatting>
  <conditionalFormatting sqref="ET1">
    <cfRule type="cellIs" dxfId="231" priority="305" operator="equal">
      <formula>"Yes"</formula>
    </cfRule>
  </conditionalFormatting>
  <conditionalFormatting sqref="EM3">
    <cfRule type="cellIs" dxfId="230" priority="304" operator="equal">
      <formula>"Yes"</formula>
    </cfRule>
  </conditionalFormatting>
  <conditionalFormatting sqref="EO3">
    <cfRule type="cellIs" dxfId="229" priority="303" operator="equal">
      <formula>"Yes"</formula>
    </cfRule>
  </conditionalFormatting>
  <conditionalFormatting sqref="EQ3">
    <cfRule type="cellIs" dxfId="228" priority="302" operator="equal">
      <formula>"Yes"</formula>
    </cfRule>
  </conditionalFormatting>
  <conditionalFormatting sqref="ES3">
    <cfRule type="cellIs" dxfId="227" priority="301" operator="equal">
      <formula>"Yes"</formula>
    </cfRule>
  </conditionalFormatting>
  <conditionalFormatting sqref="EW3">
    <cfRule type="cellIs" dxfId="226" priority="300" operator="equal">
      <formula>"Yes"</formula>
    </cfRule>
  </conditionalFormatting>
  <conditionalFormatting sqref="EY3">
    <cfRule type="cellIs" dxfId="225" priority="299" operator="equal">
      <formula>"Yes"</formula>
    </cfRule>
  </conditionalFormatting>
  <conditionalFormatting sqref="FA3">
    <cfRule type="cellIs" dxfId="224" priority="298" operator="equal">
      <formula>"Yes"</formula>
    </cfRule>
  </conditionalFormatting>
  <conditionalFormatting sqref="FC3">
    <cfRule type="cellIs" dxfId="223" priority="297" operator="equal">
      <formula>"Yes"</formula>
    </cfRule>
  </conditionalFormatting>
  <conditionalFormatting sqref="EV1">
    <cfRule type="cellIs" dxfId="222" priority="296" operator="equal">
      <formula>"Yes"</formula>
    </cfRule>
  </conditionalFormatting>
  <conditionalFormatting sqref="EV1">
    <cfRule type="cellIs" dxfId="221" priority="295" operator="equal">
      <formula>"Yes"</formula>
    </cfRule>
  </conditionalFormatting>
  <conditionalFormatting sqref="EL3">
    <cfRule type="cellIs" dxfId="220" priority="294" operator="equal">
      <formula>"Yes"</formula>
    </cfRule>
  </conditionalFormatting>
  <conditionalFormatting sqref="EN3">
    <cfRule type="cellIs" dxfId="219" priority="293" operator="equal">
      <formula>"Yes"</formula>
    </cfRule>
  </conditionalFormatting>
  <conditionalFormatting sqref="EP3">
    <cfRule type="cellIs" dxfId="218" priority="292" operator="equal">
      <formula>"Yes"</formula>
    </cfRule>
  </conditionalFormatting>
  <conditionalFormatting sqref="ER3">
    <cfRule type="cellIs" dxfId="217" priority="291" operator="equal">
      <formula>"Yes"</formula>
    </cfRule>
  </conditionalFormatting>
  <conditionalFormatting sqref="EV3">
    <cfRule type="cellIs" dxfId="216" priority="290" operator="equal">
      <formula>"Yes"</formula>
    </cfRule>
  </conditionalFormatting>
  <conditionalFormatting sqref="EX3">
    <cfRule type="cellIs" dxfId="215" priority="289" operator="equal">
      <formula>"Yes"</formula>
    </cfRule>
  </conditionalFormatting>
  <conditionalFormatting sqref="EZ3">
    <cfRule type="cellIs" dxfId="214" priority="288" operator="equal">
      <formula>"Yes"</formula>
    </cfRule>
  </conditionalFormatting>
  <conditionalFormatting sqref="FB3">
    <cfRule type="cellIs" dxfId="213" priority="287" operator="equal">
      <formula>"Yes"</formula>
    </cfRule>
  </conditionalFormatting>
  <conditionalFormatting sqref="FL3">
    <cfRule type="cellIs" dxfId="212" priority="283" operator="equal">
      <formula>"Yes"</formula>
    </cfRule>
  </conditionalFormatting>
  <conditionalFormatting sqref="FP3">
    <cfRule type="cellIs" dxfId="211" priority="282" operator="equal">
      <formula>"Yes"</formula>
    </cfRule>
  </conditionalFormatting>
  <conditionalFormatting sqref="FR3">
    <cfRule type="cellIs" dxfId="210" priority="281" operator="equal">
      <formula>"Yes"</formula>
    </cfRule>
  </conditionalFormatting>
  <conditionalFormatting sqref="FV3">
    <cfRule type="cellIs" dxfId="209" priority="280" operator="equal">
      <formula>"Yes"</formula>
    </cfRule>
  </conditionalFormatting>
  <conditionalFormatting sqref="FX3">
    <cfRule type="cellIs" dxfId="208" priority="279" operator="equal">
      <formula>"Yes"</formula>
    </cfRule>
  </conditionalFormatting>
  <conditionalFormatting sqref="GG3">
    <cfRule type="cellIs" dxfId="207" priority="278" operator="equal">
      <formula>"Yes"</formula>
    </cfRule>
  </conditionalFormatting>
  <conditionalFormatting sqref="GI3">
    <cfRule type="cellIs" dxfId="206" priority="277" operator="equal">
      <formula>"Yes"</formula>
    </cfRule>
  </conditionalFormatting>
  <conditionalFormatting sqref="GK3">
    <cfRule type="cellIs" dxfId="205" priority="276" operator="equal">
      <formula>"Yes"</formula>
    </cfRule>
  </conditionalFormatting>
  <conditionalFormatting sqref="GM3">
    <cfRule type="cellIs" dxfId="204" priority="275" operator="equal">
      <formula>"Yes"</formula>
    </cfRule>
  </conditionalFormatting>
  <conditionalFormatting sqref="GO3">
    <cfRule type="cellIs" dxfId="203" priority="274" operator="equal">
      <formula>"Yes"</formula>
    </cfRule>
  </conditionalFormatting>
  <conditionalFormatting sqref="GQ3">
    <cfRule type="cellIs" dxfId="202" priority="273" operator="equal">
      <formula>"Yes"</formula>
    </cfRule>
  </conditionalFormatting>
  <conditionalFormatting sqref="GS3">
    <cfRule type="cellIs" dxfId="201" priority="272" operator="equal">
      <formula>"Yes"</formula>
    </cfRule>
  </conditionalFormatting>
  <conditionalFormatting sqref="GU3">
    <cfRule type="cellIs" dxfId="200" priority="271" operator="equal">
      <formula>"Yes"</formula>
    </cfRule>
  </conditionalFormatting>
  <conditionalFormatting sqref="GW3">
    <cfRule type="cellIs" dxfId="199" priority="270" operator="equal">
      <formula>"Yes"</formula>
    </cfRule>
  </conditionalFormatting>
  <conditionalFormatting sqref="FZ3">
    <cfRule type="cellIs" dxfId="198" priority="269" operator="equal">
      <formula>"Yes"</formula>
    </cfRule>
  </conditionalFormatting>
  <conditionalFormatting sqref="P1:P3 R1:R3 H2:H3 D2:D1048576 F1:F1048576 L1:L1048576 P5:P1048576 R5:R1048576 J1:J1048576">
    <cfRule type="containsText" dxfId="197" priority="268" operator="containsText" text="yes">
      <formula>NOT(ISERROR(SEARCH("yes",D1)))</formula>
    </cfRule>
  </conditionalFormatting>
  <conditionalFormatting sqref="BB1:BB3 EP1:EP3 BY1:BY1048576 BB5:BB1048576 EP5:EP1048576 EC1:EC1048576 DS1:DS4 DS211:DS1048576 CV1:CV1048576">
    <cfRule type="containsText" dxfId="196" priority="264" operator="containsText" text="approa">
      <formula>NOT(ISERROR(SEARCH("approa",BB1)))</formula>
    </cfRule>
    <cfRule type="containsText" dxfId="195" priority="265" operator="containsText" text="below">
      <formula>NOT(ISERROR(SEARCH("below",BB1)))</formula>
    </cfRule>
  </conditionalFormatting>
  <conditionalFormatting sqref="BH1:BH3 BN1:BN3 CE1:CE1048576 CK1:CK1048576 BH5:BH1048576 BN5:BN1048576 DH1:DH1048576 DB1:DB1048576">
    <cfRule type="containsText" dxfId="194" priority="259" operator="containsText" text="low">
      <formula>NOT(ISERROR(SEARCH("low",BH1)))</formula>
    </cfRule>
    <cfRule type="containsText" dxfId="193" priority="262" operator="containsText" text="some">
      <formula>NOT(ISERROR(SEARCH("some",BH1)))</formula>
    </cfRule>
    <cfRule type="containsText" dxfId="192" priority="263" operator="containsText" text="high">
      <formula>NOT(ISERROR(SEARCH("high",BH1)))</formula>
    </cfRule>
  </conditionalFormatting>
  <conditionalFormatting sqref="BH1:BH3 BN1:BN3 CK1:CK1048576 CE1:CE1048576 BH5:BH1048576 BN5:BN1048576 DH1:DH1048576 DB1:DB1048576">
    <cfRule type="containsText" dxfId="191" priority="260" operator="containsText" text="some">
      <formula>NOT(ISERROR(SEARCH("some",BH1)))</formula>
    </cfRule>
    <cfRule type="containsText" dxfId="190" priority="261" operator="containsText" text="high">
      <formula>NOT(ISERROR(SEARCH("high",BH1)))</formula>
    </cfRule>
  </conditionalFormatting>
  <conditionalFormatting sqref="BB1:BB3 EP1:EP3 BY1:BY1048576 BB5:BB1048576 EP5:EP1048576 DS1:DS4 DS211:DS1048576 CV1:CV1048576">
    <cfRule type="containsText" dxfId="189" priority="258" operator="containsText" text="met">
      <formula>NOT(ISERROR(SEARCH("met",BB1)))</formula>
    </cfRule>
  </conditionalFormatting>
  <conditionalFormatting sqref="BP1:BP3 BP5:BP1048576">
    <cfRule type="cellIs" dxfId="188" priority="253" operator="between">
      <formula>1000</formula>
      <formula>1200</formula>
    </cfRule>
    <cfRule type="cellIs" dxfId="187" priority="254" operator="between">
      <formula>650</formula>
      <formula>999</formula>
    </cfRule>
    <cfRule type="cellIs" dxfId="186" priority="255" operator="between">
      <formula>1</formula>
      <formula>649</formula>
    </cfRule>
    <cfRule type="cellIs" dxfId="185" priority="256" operator="between">
      <formula>-3000</formula>
      <formula>-1</formula>
    </cfRule>
  </conditionalFormatting>
  <conditionalFormatting sqref="CM1:CM1048576">
    <cfRule type="cellIs" dxfId="184" priority="249" operator="between">
      <formula>1025</formula>
      <formula>1250</formula>
    </cfRule>
    <cfRule type="cellIs" dxfId="183" priority="250" operator="between">
      <formula>700</formula>
      <formula>1024</formula>
    </cfRule>
    <cfRule type="cellIs" dxfId="182" priority="251" operator="between">
      <formula>1</formula>
      <formula>699</formula>
    </cfRule>
    <cfRule type="cellIs" dxfId="181" priority="252" operator="between">
      <formula>-3000</formula>
      <formula>-1</formula>
    </cfRule>
  </conditionalFormatting>
  <conditionalFormatting sqref="DJ1:DJ1048576">
    <cfRule type="cellIs" dxfId="180" priority="245" operator="between">
      <formula>1100</formula>
      <formula>1220</formula>
    </cfRule>
    <cfRule type="cellIs" dxfId="179" priority="246" operator="between">
      <formula>870</formula>
      <formula>1095</formula>
    </cfRule>
    <cfRule type="cellIs" dxfId="178" priority="247" operator="between">
      <formula>1</formula>
      <formula>865</formula>
    </cfRule>
    <cfRule type="cellIs" dxfId="177" priority="248" operator="between">
      <formula>-3000</formula>
      <formula>-1</formula>
    </cfRule>
  </conditionalFormatting>
  <conditionalFormatting sqref="P4">
    <cfRule type="containsText" dxfId="176" priority="243" operator="containsText" text="Sec">
      <formula>NOT(ISERROR(SEARCH("Sec",P4)))</formula>
    </cfRule>
    <cfRule type="containsText" dxfId="175" priority="244" operator="containsText" text="Prim">
      <formula>NOT(ISERROR(SEARCH("Prim",P4)))</formula>
    </cfRule>
  </conditionalFormatting>
  <conditionalFormatting sqref="P4">
    <cfRule type="containsText" dxfId="174" priority="239" operator="containsText" text="Sec">
      <formula>NOT(ISERROR(SEARCH("Sec",P4)))</formula>
    </cfRule>
    <cfRule type="containsText" dxfId="173" priority="240" operator="containsText" text="Prim">
      <formula>NOT(ISERROR(SEARCH("Prim",P4)))</formula>
    </cfRule>
    <cfRule type="containsText" dxfId="172" priority="241" operator="containsText" text="Sec">
      <formula>NOT(ISERROR(SEARCH("Sec",P4)))</formula>
    </cfRule>
    <cfRule type="containsText" dxfId="171" priority="242" operator="containsText" text="Prim">
      <formula>NOT(ISERROR(SEARCH("Prim",P4)))</formula>
    </cfRule>
  </conditionalFormatting>
  <conditionalFormatting sqref="R4">
    <cfRule type="containsText" dxfId="170" priority="237" operator="containsText" text="Sec">
      <formula>NOT(ISERROR(SEARCH("Sec",R4)))</formula>
    </cfRule>
    <cfRule type="containsText" dxfId="169" priority="238" operator="containsText" text="Prim">
      <formula>NOT(ISERROR(SEARCH("Prim",R4)))</formula>
    </cfRule>
  </conditionalFormatting>
  <conditionalFormatting sqref="R4">
    <cfRule type="containsText" dxfId="168" priority="233" operator="containsText" text="Sec">
      <formula>NOT(ISERROR(SEARCH("Sec",R4)))</formula>
    </cfRule>
    <cfRule type="containsText" dxfId="167" priority="234" operator="containsText" text="Prim">
      <formula>NOT(ISERROR(SEARCH("Prim",R4)))</formula>
    </cfRule>
    <cfRule type="containsText" dxfId="166" priority="235" operator="containsText" text="Sec">
      <formula>NOT(ISERROR(SEARCH("Sec",R4)))</formula>
    </cfRule>
    <cfRule type="containsText" dxfId="165" priority="236" operator="containsText" text="Prim">
      <formula>NOT(ISERROR(SEARCH("Prim",R4)))</formula>
    </cfRule>
  </conditionalFormatting>
  <conditionalFormatting sqref="R2">
    <cfRule type="cellIs" dxfId="158" priority="225" operator="equal">
      <formula>"Yes"</formula>
    </cfRule>
  </conditionalFormatting>
  <conditionalFormatting sqref="AE4">
    <cfRule type="containsText" dxfId="156" priority="222" operator="containsText" text="appro">
      <formula>NOT(ISERROR(SEARCH("appro",AE4)))</formula>
    </cfRule>
    <cfRule type="containsText" dxfId="155" priority="223" operator="containsText" text="below">
      <formula>NOT(ISERROR(SEARCH("below",AE4)))</formula>
    </cfRule>
  </conditionalFormatting>
  <conditionalFormatting sqref="AE4">
    <cfRule type="containsText" dxfId="154" priority="220" operator="containsText" text="appro">
      <formula>NOT(ISERROR(SEARCH("appro",AE4)))</formula>
    </cfRule>
    <cfRule type="containsText" dxfId="153" priority="221" operator="containsText" text="below">
      <formula>NOT(ISERROR(SEARCH("below",AE4)))</formula>
    </cfRule>
  </conditionalFormatting>
  <conditionalFormatting sqref="AE4">
    <cfRule type="containsText" dxfId="152" priority="218" operator="containsText" text="approa">
      <formula>NOT(ISERROR(SEARCH("approa",AE4)))</formula>
    </cfRule>
    <cfRule type="containsText" dxfId="151" priority="219" operator="containsText" text="below">
      <formula>NOT(ISERROR(SEARCH("below",AE4)))</formula>
    </cfRule>
  </conditionalFormatting>
  <conditionalFormatting sqref="AE4">
    <cfRule type="containsText" dxfId="150" priority="217" operator="containsText" text="met">
      <formula>NOT(ISERROR(SEARCH("met",AE4)))</formula>
    </cfRule>
  </conditionalFormatting>
  <conditionalFormatting sqref="AO5:AO2200">
    <cfRule type="containsText" dxfId="149" priority="215" operator="containsText" text="Sec">
      <formula>NOT(ISERROR(SEARCH("Sec",AO5)))</formula>
    </cfRule>
    <cfRule type="containsText" dxfId="148" priority="216" operator="containsText" text="Prim">
      <formula>NOT(ISERROR(SEARCH("Prim",AO5)))</formula>
    </cfRule>
  </conditionalFormatting>
  <conditionalFormatting sqref="AP3">
    <cfRule type="cellIs" dxfId="147" priority="208" operator="equal">
      <formula>"Yes"</formula>
    </cfRule>
  </conditionalFormatting>
  <conditionalFormatting sqref="AQ1 AQ3 AQ5:AQ1048576">
    <cfRule type="containsText" dxfId="146" priority="203" operator="containsText" text="Sec">
      <formula>NOT(ISERROR(SEARCH("Sec",AQ1)))</formula>
    </cfRule>
    <cfRule type="containsText" dxfId="145" priority="204" operator="containsText" text="Prim">
      <formula>NOT(ISERROR(SEARCH("Prim",AQ1)))</formula>
    </cfRule>
    <cfRule type="containsText" dxfId="144" priority="206" operator="containsText" text="Sec">
      <formula>NOT(ISERROR(SEARCH("Sec",AQ1)))</formula>
    </cfRule>
    <cfRule type="containsText" dxfId="143" priority="207" operator="containsText" text="Prim">
      <formula>NOT(ISERROR(SEARCH("Prim",AQ1)))</formula>
    </cfRule>
  </conditionalFormatting>
  <conditionalFormatting sqref="AR3">
    <cfRule type="cellIs" dxfId="142" priority="198" operator="equal">
      <formula>"Yes"</formula>
    </cfRule>
  </conditionalFormatting>
  <conditionalFormatting sqref="AM5:AM2200">
    <cfRule type="containsText" dxfId="141" priority="191" operator="containsText" text="Sec">
      <formula>NOT(ISERROR(SEARCH("Sec",AM5)))</formula>
    </cfRule>
    <cfRule type="containsText" dxfId="140" priority="192" operator="containsText" text="Prim">
      <formula>NOT(ISERROR(SEARCH("Prim",AM5)))</formula>
    </cfRule>
  </conditionalFormatting>
  <conditionalFormatting sqref="AM4">
    <cfRule type="containsText" dxfId="139" priority="189" operator="containsText" text="Sec">
      <formula>NOT(ISERROR(SEARCH("Sec",AM4)))</formula>
    </cfRule>
    <cfRule type="containsText" dxfId="138" priority="190" operator="containsText" text="Prim">
      <formula>NOT(ISERROR(SEARCH("Prim",AM4)))</formula>
    </cfRule>
  </conditionalFormatting>
  <conditionalFormatting sqref="AM1:AM1048576">
    <cfRule type="containsText" dxfId="137" priority="183" operator="containsText" text="Sec">
      <formula>NOT(ISERROR(SEARCH("Sec",AM1)))</formula>
    </cfRule>
    <cfRule type="containsText" dxfId="136" priority="184" operator="containsText" text="Prim">
      <formula>NOT(ISERROR(SEARCH("Prim",AM1)))</formula>
    </cfRule>
    <cfRule type="containsText" dxfId="135" priority="186" operator="containsText" text="Sec">
      <formula>NOT(ISERROR(SEARCH("Sec",AM1)))</formula>
    </cfRule>
    <cfRule type="containsText" dxfId="134" priority="187" operator="containsText" text="Prim">
      <formula>NOT(ISERROR(SEARCH("Prim",AM1)))</formula>
    </cfRule>
  </conditionalFormatting>
  <conditionalFormatting sqref="AM2">
    <cfRule type="cellIs" dxfId="133" priority="185" operator="equal">
      <formula>"Yes"</formula>
    </cfRule>
  </conditionalFormatting>
  <conditionalFormatting sqref="AK4">
    <cfRule type="containsText" dxfId="132" priority="181" operator="containsText" text="some">
      <formula>NOT(ISERROR(SEARCH("some",AK4)))</formula>
    </cfRule>
    <cfRule type="containsText" dxfId="131" priority="182" operator="containsText" text="High">
      <formula>NOT(ISERROR(SEARCH("High",AK4)))</formula>
    </cfRule>
  </conditionalFormatting>
  <conditionalFormatting sqref="AK4">
    <cfRule type="containsText" dxfId="130" priority="179" operator="containsText" text="some">
      <formula>NOT(ISERROR(SEARCH("some",AK4)))</formula>
    </cfRule>
    <cfRule type="containsText" dxfId="129" priority="180" operator="containsText" text="High">
      <formula>NOT(ISERROR(SEARCH("High",AK4)))</formula>
    </cfRule>
  </conditionalFormatting>
  <conditionalFormatting sqref="AK4">
    <cfRule type="containsText" dxfId="128" priority="174" operator="containsText" text="low">
      <formula>NOT(ISERROR(SEARCH("low",AK4)))</formula>
    </cfRule>
    <cfRule type="containsText" dxfId="127" priority="177" operator="containsText" text="some">
      <formula>NOT(ISERROR(SEARCH("some",AK4)))</formula>
    </cfRule>
    <cfRule type="containsText" dxfId="126" priority="178" operator="containsText" text="high">
      <formula>NOT(ISERROR(SEARCH("high",AK4)))</formula>
    </cfRule>
  </conditionalFormatting>
  <conditionalFormatting sqref="AK4">
    <cfRule type="containsText" dxfId="125" priority="175" operator="containsText" text="some">
      <formula>NOT(ISERROR(SEARCH("some",AK4)))</formula>
    </cfRule>
    <cfRule type="containsText" dxfId="124" priority="176" operator="containsText" text="high">
      <formula>NOT(ISERROR(SEARCH("high",AK4)))</formula>
    </cfRule>
  </conditionalFormatting>
  <conditionalFormatting sqref="AO4">
    <cfRule type="containsText" dxfId="123" priority="170" operator="containsText" text="some">
      <formula>NOT(ISERROR(SEARCH("some",AO4)))</formula>
    </cfRule>
    <cfRule type="containsText" dxfId="122" priority="171" operator="containsText" text="High">
      <formula>NOT(ISERROR(SEARCH("High",AO4)))</formula>
    </cfRule>
  </conditionalFormatting>
  <conditionalFormatting sqref="AQ4">
    <cfRule type="cellIs" dxfId="121" priority="166" operator="between">
      <formula>850</formula>
      <formula>1100</formula>
    </cfRule>
    <cfRule type="cellIs" dxfId="120" priority="167" operator="between">
      <formula>550</formula>
      <formula>849</formula>
    </cfRule>
    <cfRule type="cellIs" dxfId="119" priority="168" operator="between">
      <formula>1</formula>
      <formula>549</formula>
    </cfRule>
    <cfRule type="cellIs" dxfId="118" priority="169" operator="between">
      <formula>-3000</formula>
      <formula>-1</formula>
    </cfRule>
  </conditionalFormatting>
  <conditionalFormatting sqref="AQ4">
    <cfRule type="containsText" dxfId="117" priority="164" operator="containsText" text="some">
      <formula>NOT(ISERROR(SEARCH("some",AQ4)))</formula>
    </cfRule>
    <cfRule type="containsText" dxfId="116" priority="165" operator="containsText" text="High">
      <formula>NOT(ISERROR(SEARCH("High",AQ4)))</formula>
    </cfRule>
  </conditionalFormatting>
  <conditionalFormatting sqref="AQ4">
    <cfRule type="containsText" dxfId="115" priority="155" operator="containsText" text="low">
      <formula>NOT(ISERROR(SEARCH("low",AQ4)))</formula>
    </cfRule>
    <cfRule type="containsText" dxfId="114" priority="158" operator="containsText" text="some">
      <formula>NOT(ISERROR(SEARCH("some",AQ4)))</formula>
    </cfRule>
    <cfRule type="containsText" dxfId="113" priority="159" operator="containsText" text="high">
      <formula>NOT(ISERROR(SEARCH("high",AQ4)))</formula>
    </cfRule>
  </conditionalFormatting>
  <conditionalFormatting sqref="AQ4">
    <cfRule type="containsText" dxfId="112" priority="156" operator="containsText" text="some">
      <formula>NOT(ISERROR(SEARCH("some",AQ4)))</formula>
    </cfRule>
    <cfRule type="containsText" dxfId="111" priority="157" operator="containsText" text="high">
      <formula>NOT(ISERROR(SEARCH("high",AQ4)))</formula>
    </cfRule>
  </conditionalFormatting>
  <conditionalFormatting sqref="AK1:AK2">
    <cfRule type="containsText" dxfId="110" priority="117" operator="containsText" text="low">
      <formula>NOT(ISERROR(SEARCH("low",AK1)))</formula>
    </cfRule>
    <cfRule type="containsText" dxfId="109" priority="120" operator="containsText" text="some">
      <formula>NOT(ISERROR(SEARCH("some",AK1)))</formula>
    </cfRule>
    <cfRule type="containsText" dxfId="108" priority="121" operator="containsText" text="high">
      <formula>NOT(ISERROR(SEARCH("high",AK1)))</formula>
    </cfRule>
  </conditionalFormatting>
  <conditionalFormatting sqref="AK1:AK2">
    <cfRule type="containsText" dxfId="107" priority="118" operator="containsText" text="some">
      <formula>NOT(ISERROR(SEARCH("some",AK1)))</formula>
    </cfRule>
    <cfRule type="containsText" dxfId="106" priority="119" operator="containsText" text="high">
      <formula>NOT(ISERROR(SEARCH("high",AK1)))</formula>
    </cfRule>
  </conditionalFormatting>
  <conditionalFormatting sqref="AQ2">
    <cfRule type="containsText" dxfId="105" priority="112" operator="containsText" text="low">
      <formula>NOT(ISERROR(SEARCH("low",AQ2)))</formula>
    </cfRule>
    <cfRule type="containsText" dxfId="104" priority="115" operator="containsText" text="some">
      <formula>NOT(ISERROR(SEARCH("some",AQ2)))</formula>
    </cfRule>
    <cfRule type="containsText" dxfId="103" priority="116" operator="containsText" text="high">
      <formula>NOT(ISERROR(SEARCH("high",AQ2)))</formula>
    </cfRule>
  </conditionalFormatting>
  <conditionalFormatting sqref="AQ2">
    <cfRule type="containsText" dxfId="102" priority="113" operator="containsText" text="some">
      <formula>NOT(ISERROR(SEARCH("some",AQ2)))</formula>
    </cfRule>
    <cfRule type="containsText" dxfId="101" priority="114" operator="containsText" text="high">
      <formula>NOT(ISERROR(SEARCH("high",AQ2)))</formula>
    </cfRule>
  </conditionalFormatting>
  <conditionalFormatting sqref="EG4">
    <cfRule type="cellIs" dxfId="100" priority="111" operator="equal">
      <formula>"Yes"</formula>
    </cfRule>
  </conditionalFormatting>
  <conditionalFormatting sqref="EC4">
    <cfRule type="containsText" dxfId="99" priority="109" operator="containsText" text="appro">
      <formula>NOT(ISERROR(SEARCH("appro",EC4)))</formula>
    </cfRule>
    <cfRule type="containsText" dxfId="98" priority="110" operator="containsText" text="below">
      <formula>NOT(ISERROR(SEARCH("below",EC4)))</formula>
    </cfRule>
  </conditionalFormatting>
  <conditionalFormatting sqref="EC4">
    <cfRule type="containsText" dxfId="97" priority="108" operator="containsText" text="met">
      <formula>NOT(ISERROR(SEARCH("met",EC4)))</formula>
    </cfRule>
  </conditionalFormatting>
  <conditionalFormatting sqref="FN3">
    <cfRule type="cellIs" dxfId="96" priority="107" operator="equal">
      <formula>"Yes"</formula>
    </cfRule>
  </conditionalFormatting>
  <conditionalFormatting sqref="FM2">
    <cfRule type="containsText" dxfId="95" priority="106" operator="containsText" text="yes">
      <formula>NOT(ISERROR(SEARCH("yes",FM2)))</formula>
    </cfRule>
  </conditionalFormatting>
  <conditionalFormatting sqref="FO2">
    <cfRule type="containsText" dxfId="94" priority="105" operator="containsText" text="yes">
      <formula>NOT(ISERROR(SEARCH("yes",FO2)))</formula>
    </cfRule>
  </conditionalFormatting>
  <conditionalFormatting sqref="FQ2">
    <cfRule type="containsText" dxfId="93" priority="104" operator="containsText" text="yes">
      <formula>NOT(ISERROR(SEARCH("yes",FQ2)))</formula>
    </cfRule>
  </conditionalFormatting>
  <conditionalFormatting sqref="FS2">
    <cfRule type="cellIs" dxfId="92" priority="103" operator="equal">
      <formula>"Yes"</formula>
    </cfRule>
  </conditionalFormatting>
  <conditionalFormatting sqref="FS2">
    <cfRule type="containsText" dxfId="91" priority="102" operator="containsText" text="yes">
      <formula>NOT(ISERROR(SEARCH("yes",FS2)))</formula>
    </cfRule>
  </conditionalFormatting>
  <conditionalFormatting sqref="AE1:AE1048576">
    <cfRule type="containsText" dxfId="88" priority="97" operator="containsText" text="met">
      <formula>NOT(ISERROR(SEARCH("met",AE1)))</formula>
    </cfRule>
    <cfRule type="containsText" dxfId="87" priority="98" operator="containsText" text="appro">
      <formula>NOT(ISERROR(SEARCH("appro",AE1)))</formula>
    </cfRule>
    <cfRule type="containsText" dxfId="86" priority="99" operator="containsText" text="below">
      <formula>NOT(ISERROR(SEARCH("below",AE1)))</formula>
    </cfRule>
  </conditionalFormatting>
  <conditionalFormatting sqref="AQ1:AQ1048576">
    <cfRule type="containsText" dxfId="85" priority="94" operator="containsText" text="low">
      <formula>NOT(ISERROR(SEARCH("low",AQ1)))</formula>
    </cfRule>
    <cfRule type="containsText" dxfId="84" priority="95" operator="containsText" text="some">
      <formula>NOT(ISERROR(SEARCH("some",AQ1)))</formula>
    </cfRule>
    <cfRule type="containsText" dxfId="83" priority="96" operator="containsText" text="high">
      <formula>NOT(ISERROR(SEARCH("high",AQ1)))</formula>
    </cfRule>
  </conditionalFormatting>
  <conditionalFormatting sqref="AS1:AS1048576">
    <cfRule type="cellIs" dxfId="82" priority="90" operator="between">
      <formula>800</formula>
      <formula>1050</formula>
    </cfRule>
    <cfRule type="cellIs" dxfId="81" priority="91" operator="between">
      <formula>500</formula>
      <formula>799</formula>
    </cfRule>
    <cfRule type="cellIs" dxfId="80" priority="92" operator="between">
      <formula>1</formula>
      <formula>499</formula>
    </cfRule>
    <cfRule type="cellIs" dxfId="79" priority="93" operator="between">
      <formula>-3000</formula>
      <formula>-1</formula>
    </cfRule>
  </conditionalFormatting>
  <conditionalFormatting sqref="AK1:AK1048576">
    <cfRule type="containsText" dxfId="78" priority="87" operator="containsText" text="low">
      <formula>NOT(ISERROR(SEARCH("low",AK1)))</formula>
    </cfRule>
    <cfRule type="containsText" dxfId="77" priority="88" operator="containsText" text="some">
      <formula>NOT(ISERROR(SEARCH("some",AK1)))</formula>
    </cfRule>
    <cfRule type="containsText" dxfId="76" priority="89" operator="containsText" text="high">
      <formula>NOT(ISERROR(SEARCH("high",AK1)))</formula>
    </cfRule>
  </conditionalFormatting>
  <conditionalFormatting sqref="EC4">
    <cfRule type="containsText" dxfId="61" priority="61" operator="containsText" text="appro">
      <formula>NOT(ISERROR(SEARCH("appro",EC4)))</formula>
    </cfRule>
    <cfRule type="containsText" dxfId="60" priority="62" operator="containsText" text="below">
      <formula>NOT(ISERROR(SEARCH("below",EC4)))</formula>
    </cfRule>
  </conditionalFormatting>
  <conditionalFormatting sqref="EC4">
    <cfRule type="containsText" dxfId="59" priority="60" operator="containsText" text="met">
      <formula>NOT(ISERROR(SEARCH("met",EC4)))</formula>
    </cfRule>
  </conditionalFormatting>
  <conditionalFormatting sqref="Q3">
    <cfRule type="cellIs" dxfId="56" priority="57" operator="equal">
      <formula>"Yes"</formula>
    </cfRule>
  </conditionalFormatting>
  <conditionalFormatting sqref="Q3">
    <cfRule type="containsText" dxfId="55" priority="56" operator="containsText" text="yes">
      <formula>NOT(ISERROR(SEARCH("yes",Q3)))</formula>
    </cfRule>
  </conditionalFormatting>
  <conditionalFormatting sqref="AN3">
    <cfRule type="containsText" dxfId="53" priority="51" operator="containsText" text="Sec">
      <formula>NOT(ISERROR(SEARCH("Sec",AN3)))</formula>
    </cfRule>
    <cfRule type="containsText" dxfId="52" priority="52" operator="containsText" text="Prim">
      <formula>NOT(ISERROR(SEARCH("Prim",AN3)))</formula>
    </cfRule>
    <cfRule type="containsText" dxfId="51" priority="53" operator="containsText" text="Sec">
      <formula>NOT(ISERROR(SEARCH("Sec",AN3)))</formula>
    </cfRule>
    <cfRule type="containsText" dxfId="50" priority="54" operator="containsText" text="Prim">
      <formula>NOT(ISERROR(SEARCH("Prim",AN3)))</formula>
    </cfRule>
  </conditionalFormatting>
  <conditionalFormatting sqref="DS5:DS210">
    <cfRule type="containsText" dxfId="49" priority="48" operator="containsText" text="Approaching">
      <formula>NOT(ISERROR(SEARCH("Approaching",DS5)))</formula>
    </cfRule>
    <cfRule type="containsText" dxfId="48" priority="49" operator="containsText" text="Below">
      <formula>NOT(ISERROR(SEARCH("Below",DS5)))</formula>
    </cfRule>
    <cfRule type="containsText" dxfId="47" priority="50" operator="containsText" text="Met">
      <formula>NOT(ISERROR(SEARCH("Met",DS5)))</formula>
    </cfRule>
  </conditionalFormatting>
  <conditionalFormatting sqref="FI1:FK1048576">
    <cfRule type="cellIs" dxfId="46" priority="47" operator="between">
      <formula>1</formula>
      <formula>4</formula>
    </cfRule>
  </conditionalFormatting>
  <conditionalFormatting sqref="GT3">
    <cfRule type="cellIs" dxfId="45" priority="46" operator="equal">
      <formula>"Yes"</formula>
    </cfRule>
  </conditionalFormatting>
  <conditionalFormatting sqref="GT4">
    <cfRule type="containsText" dxfId="44" priority="44" operator="containsText" text="Sec">
      <formula>NOT(ISERROR(SEARCH("Sec",GT4)))</formula>
    </cfRule>
    <cfRule type="containsText" dxfId="43" priority="45" operator="containsText" text="Prim">
      <formula>NOT(ISERROR(SEARCH("Prim",GT4)))</formula>
    </cfRule>
  </conditionalFormatting>
  <conditionalFormatting sqref="GT5:GT2200">
    <cfRule type="cellIs" dxfId="42" priority="43" operator="equal">
      <formula>"Yes"</formula>
    </cfRule>
  </conditionalFormatting>
  <conditionalFormatting sqref="DD3">
    <cfRule type="cellIs" dxfId="41" priority="42" operator="equal">
      <formula>"Yes"</formula>
    </cfRule>
  </conditionalFormatting>
  <conditionalFormatting sqref="DD5:DD2200">
    <cfRule type="cellIs" dxfId="38" priority="39" operator="equal">
      <formula>"Yes"</formula>
    </cfRule>
  </conditionalFormatting>
  <conditionalFormatting sqref="G3">
    <cfRule type="cellIs" dxfId="34" priority="35" operator="equal">
      <formula>"Yes"</formula>
    </cfRule>
  </conditionalFormatting>
  <conditionalFormatting sqref="H5:H1048576">
    <cfRule type="cellIs" dxfId="33" priority="34" operator="equal">
      <formula>"Yes"</formula>
    </cfRule>
  </conditionalFormatting>
  <conditionalFormatting sqref="H5:H1048576">
    <cfRule type="containsText" dxfId="30" priority="31" operator="containsText" text="yes">
      <formula>NOT(ISERROR(SEARCH("yes",H5)))</formula>
    </cfRule>
  </conditionalFormatting>
  <conditionalFormatting sqref="E3">
    <cfRule type="cellIs" dxfId="29" priority="30" operator="equal">
      <formula>"Yes"</formula>
    </cfRule>
  </conditionalFormatting>
  <conditionalFormatting sqref="M3">
    <cfRule type="cellIs" dxfId="28" priority="29" operator="equal">
      <formula>"Yes"</formula>
    </cfRule>
  </conditionalFormatting>
  <conditionalFormatting sqref="S3">
    <cfRule type="cellIs" dxfId="26" priority="27" operator="equal">
      <formula>"Yes"</formula>
    </cfRule>
  </conditionalFormatting>
  <conditionalFormatting sqref="U3">
    <cfRule type="cellIs" dxfId="25" priority="26" operator="equal">
      <formula>"Yes"</formula>
    </cfRule>
  </conditionalFormatting>
  <conditionalFormatting sqref="N1:N2 N5:N1048576">
    <cfRule type="cellIs" dxfId="24" priority="25" operator="equal">
      <formula>"Yes"</formula>
    </cfRule>
  </conditionalFormatting>
  <conditionalFormatting sqref="N3">
    <cfRule type="cellIs" dxfId="23" priority="24" operator="equal">
      <formula>"Yes"</formula>
    </cfRule>
  </conditionalFormatting>
  <conditionalFormatting sqref="N4">
    <cfRule type="cellIs" dxfId="22" priority="23" operator="equal">
      <formula>"Yes"</formula>
    </cfRule>
  </conditionalFormatting>
  <conditionalFormatting sqref="N1:N1048576">
    <cfRule type="containsText" dxfId="21" priority="22" operator="containsText" text="yes">
      <formula>NOT(ISERROR(SEARCH("yes",N1)))</formula>
    </cfRule>
  </conditionalFormatting>
  <conditionalFormatting sqref="T1:T2 T5:T1048576">
    <cfRule type="cellIs" dxfId="20" priority="21" operator="equal">
      <formula>"Yes"</formula>
    </cfRule>
  </conditionalFormatting>
  <conditionalFormatting sqref="T3">
    <cfRule type="cellIs" dxfId="19" priority="20" operator="equal">
      <formula>"Yes"</formula>
    </cfRule>
  </conditionalFormatting>
  <conditionalFormatting sqref="T4">
    <cfRule type="cellIs" dxfId="18" priority="19" operator="equal">
      <formula>"Yes"</formula>
    </cfRule>
  </conditionalFormatting>
  <conditionalFormatting sqref="T1:T1048576">
    <cfRule type="containsText" dxfId="17" priority="18" operator="containsText" text="yes">
      <formula>NOT(ISERROR(SEARCH("yes",T1)))</formula>
    </cfRule>
  </conditionalFormatting>
  <conditionalFormatting sqref="V1:V2 V5:V1048576">
    <cfRule type="cellIs" dxfId="16" priority="17" operator="equal">
      <formula>"Yes"</formula>
    </cfRule>
  </conditionalFormatting>
  <conditionalFormatting sqref="V3">
    <cfRule type="cellIs" dxfId="15" priority="16" operator="equal">
      <formula>"Yes"</formula>
    </cfRule>
  </conditionalFormatting>
  <conditionalFormatting sqref="V4">
    <cfRule type="cellIs" dxfId="14" priority="15" operator="equal">
      <formula>"Yes"</formula>
    </cfRule>
  </conditionalFormatting>
  <conditionalFormatting sqref="V1:V1048576">
    <cfRule type="containsText" dxfId="13" priority="14" operator="containsText" text="yes">
      <formula>NOT(ISERROR(SEARCH("yes",V1)))</formula>
    </cfRule>
  </conditionalFormatting>
  <conditionalFormatting sqref="H4">
    <cfRule type="cellIs" dxfId="12" priority="13" operator="equal">
      <formula>"Yes"</formula>
    </cfRule>
  </conditionalFormatting>
  <conditionalFormatting sqref="H4">
    <cfRule type="containsText" dxfId="11" priority="12" operator="containsText" text="yes">
      <formula>NOT(ISERROR(SEARCH("yes",H4)))</formula>
    </cfRule>
  </conditionalFormatting>
  <conditionalFormatting sqref="DD4">
    <cfRule type="containsText" dxfId="10" priority="10" operator="containsText" text="some">
      <formula>NOT(ISERROR(SEARCH("some",DD4)))</formula>
    </cfRule>
    <cfRule type="containsText" dxfId="9" priority="11" operator="containsText" text="High">
      <formula>NOT(ISERROR(SEARCH("High",DD4)))</formula>
    </cfRule>
  </conditionalFormatting>
  <conditionalFormatting sqref="DD4">
    <cfRule type="containsText" dxfId="8" priority="5" operator="containsText" text="low">
      <formula>NOT(ISERROR(SEARCH("low",DD4)))</formula>
    </cfRule>
    <cfRule type="containsText" dxfId="7" priority="8" operator="containsText" text="some">
      <formula>NOT(ISERROR(SEARCH("some",DD4)))</formula>
    </cfRule>
    <cfRule type="containsText" dxfId="6" priority="9" operator="containsText" text="high">
      <formula>NOT(ISERROR(SEARCH("high",DD4)))</formula>
    </cfRule>
  </conditionalFormatting>
  <conditionalFormatting sqref="DD4">
    <cfRule type="containsText" dxfId="5" priority="6" operator="containsText" text="some">
      <formula>NOT(ISERROR(SEARCH("some",DD4)))</formula>
    </cfRule>
    <cfRule type="containsText" dxfId="4" priority="7" operator="containsText" text="high">
      <formula>NOT(ISERROR(SEARCH("high",DD4)))</formula>
    </cfRule>
  </conditionalFormatting>
  <conditionalFormatting sqref="K3">
    <cfRule type="cellIs" dxfId="3" priority="4" operator="equal">
      <formula>"Yes"</formula>
    </cfRule>
  </conditionalFormatting>
  <conditionalFormatting sqref="H3 J3">
    <cfRule type="cellIs" dxfId="2" priority="3" operator="equal">
      <formula>"Yes"</formula>
    </cfRule>
  </conditionalFormatting>
  <conditionalFormatting sqref="I3">
    <cfRule type="cellIs" dxfId="1" priority="2" operator="equal">
      <formula>"Yes"</formula>
    </cfRule>
  </conditionalFormatting>
  <conditionalFormatting sqref="DI3">
    <cfRule type="cellIs" dxfId="0" priority="1" operator="equal">
      <formula>"Yes"</formula>
    </cfRule>
  </conditionalFormatting>
  <pageMargins left="0.25" right="0.25" top="0.75" bottom="0.75" header="0.3" footer="0.3"/>
  <pageSetup orientation="landscape" horizontalDpi="1200" verticalDpi="1200" r:id="rId1"/>
  <headerFooter>
    <oddHeader>&amp;C&amp;"Arial,Bold"&amp;14 5th Grade Beginning of the Year (BOY) Screener</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2024-09-20T18:12:30Z</dcterms:modified>
</cp:coreProperties>
</file>